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wamp\www\webventasdw\bd\"/>
    </mc:Choice>
  </mc:AlternateContent>
  <bookViews>
    <workbookView xWindow="2790" yWindow="0" windowWidth="20670" windowHeight="9495" activeTab="1"/>
  </bookViews>
  <sheets>
    <sheet name="BD LEIDY" sheetId="1" r:id="rId1"/>
    <sheet name="BD DAVID" sheetId="4" r:id="rId2"/>
    <sheet name="Client Flores" sheetId="14" r:id="rId3"/>
    <sheet name="Insert Cli_Flores" sheetId="16" r:id="rId4"/>
    <sheet name="Insert CliCalif_Flores" sheetId="19" r:id="rId5"/>
    <sheet name="Insert CliCul_Flores" sheetId="18" r:id="rId6"/>
    <sheet name="Insert CliZon_Flores" sheetId="17" r:id="rId7"/>
    <sheet name="Insert Cli_Mun" sheetId="15" r:id="rId8"/>
    <sheet name="SQL INSERT CLIENTE" sheetId="3" r:id="rId9"/>
    <sheet name="INSERT CLIENTE_MUN" sheetId="12" r:id="rId10"/>
    <sheet name="INSERT CLIENTE_CALIF" sheetId="13" r:id="rId11"/>
    <sheet name="SQL INSERT CLI_ZONA" sheetId="8" r:id="rId12"/>
    <sheet name="SQL INSERT CLI_CULT" sheetId="9" r:id="rId13"/>
    <sheet name="Hoja2" sheetId="2" r:id="rId14"/>
    <sheet name="Hoja5" sheetId="5" r:id="rId15"/>
  </sheets>
  <externalReferences>
    <externalReference r:id="rId16"/>
    <externalReference r:id="rId17"/>
    <externalReference r:id="rId18"/>
  </externalReferences>
  <definedNames>
    <definedName name="_xlnm._FilterDatabase" localSheetId="1" hidden="1">'BD DAVID'!$A$1:$O$1143</definedName>
    <definedName name="_xlnm._FilterDatabase" localSheetId="0" hidden="1">'BD LEIDY'!$B$2:$S$1114</definedName>
    <definedName name="_xlnm._FilterDatabase" localSheetId="2" hidden="1">'Client Flores'!$A$1:$O$1142</definedName>
    <definedName name="_xlnm._FilterDatabase" localSheetId="10" hidden="1">'INSERT CLIENTE_CALIF'!$A$1:$AD$852</definedName>
    <definedName name="_xlnm._FilterDatabase" localSheetId="9" hidden="1">'INSERT CLIENTE_MUN'!$A$1:$AC$851</definedName>
    <definedName name="_xlnm._FilterDatabase" localSheetId="12" hidden="1">'SQL INSERT CLI_CULT'!$A$1:$G$853</definedName>
    <definedName name="_xlnm._FilterDatabase" localSheetId="11" hidden="1">'SQL INSERT CLI_ZONA'!$A$1:$G$853</definedName>
    <definedName name="_xlnm._FilterDatabase" localSheetId="8" hidden="1">'SQL INSERT CLIENTE'!$A$1:$I$1492</definedName>
  </definedNames>
  <calcPr calcId="171026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6" l="1"/>
  <c r="P4" i="16"/>
  <c r="P5" i="16"/>
  <c r="P6" i="16"/>
  <c r="P7" i="16"/>
  <c r="P8" i="16"/>
  <c r="P9" i="16"/>
  <c r="P10" i="16"/>
  <c r="P11" i="16"/>
  <c r="P12" i="16"/>
  <c r="P13" i="16"/>
  <c r="P14" i="16"/>
  <c r="P15" i="16"/>
  <c r="P16" i="16"/>
  <c r="P17" i="16"/>
  <c r="P18" i="16"/>
  <c r="P19" i="16"/>
  <c r="P20" i="16"/>
  <c r="P21" i="16"/>
  <c r="P22" i="16"/>
  <c r="P23" i="16"/>
  <c r="P24" i="16"/>
  <c r="P25" i="16"/>
  <c r="P26" i="16"/>
  <c r="P27" i="16"/>
  <c r="P28" i="16"/>
  <c r="P29" i="16"/>
  <c r="P30" i="16"/>
  <c r="P31" i="16"/>
  <c r="P32" i="16"/>
  <c r="P33" i="16"/>
  <c r="P34" i="16"/>
  <c r="P35" i="16"/>
  <c r="P36" i="16"/>
  <c r="P37" i="16"/>
  <c r="P38" i="16"/>
  <c r="P39" i="16"/>
  <c r="P40" i="16"/>
  <c r="P41" i="16"/>
  <c r="P42" i="16"/>
  <c r="P43" i="16"/>
  <c r="P44" i="16"/>
  <c r="P45" i="16"/>
  <c r="P46" i="16"/>
  <c r="P47" i="16"/>
  <c r="P48" i="16"/>
  <c r="P49" i="16"/>
  <c r="P50" i="16"/>
  <c r="P51" i="16"/>
  <c r="P52" i="16"/>
  <c r="P53" i="16"/>
  <c r="P54" i="16"/>
  <c r="P55" i="16"/>
  <c r="P56" i="16"/>
  <c r="P57" i="16"/>
  <c r="P58" i="16"/>
  <c r="P59" i="16"/>
  <c r="P60" i="16"/>
  <c r="P61" i="16"/>
  <c r="P62" i="16"/>
  <c r="P63" i="16"/>
  <c r="P64" i="16"/>
  <c r="P65" i="16"/>
  <c r="P66" i="16"/>
  <c r="P67" i="16"/>
  <c r="P68" i="16"/>
  <c r="P69" i="16"/>
  <c r="P70" i="16"/>
  <c r="P71" i="16"/>
  <c r="P72" i="16"/>
  <c r="P73" i="16"/>
  <c r="P74" i="16"/>
  <c r="P75" i="16"/>
  <c r="P76" i="16"/>
  <c r="P77" i="16"/>
  <c r="P78" i="16"/>
  <c r="P79" i="16"/>
  <c r="P80" i="16"/>
  <c r="P81" i="16"/>
  <c r="P82" i="16"/>
  <c r="P83" i="16"/>
  <c r="P84" i="16"/>
  <c r="P85" i="16"/>
  <c r="P86" i="16"/>
  <c r="P87" i="16"/>
  <c r="P88" i="16"/>
  <c r="P89" i="16"/>
  <c r="P90" i="16"/>
  <c r="P91" i="16"/>
  <c r="P92" i="16"/>
  <c r="P93" i="16"/>
  <c r="P94" i="16"/>
  <c r="P95" i="16"/>
  <c r="P96" i="16"/>
  <c r="P97" i="16"/>
  <c r="P98" i="16"/>
  <c r="P99" i="16"/>
  <c r="P100" i="16"/>
  <c r="P101" i="16"/>
  <c r="P102" i="16"/>
  <c r="P103" i="16"/>
  <c r="P104" i="16"/>
  <c r="P105" i="16"/>
  <c r="P106" i="16"/>
  <c r="P107" i="16"/>
  <c r="P108" i="16"/>
  <c r="P109" i="16"/>
  <c r="P110" i="16"/>
  <c r="P111" i="16"/>
  <c r="P112" i="16"/>
  <c r="P113" i="16"/>
  <c r="P114" i="16"/>
  <c r="P115" i="16"/>
  <c r="P116" i="16"/>
  <c r="P117" i="16"/>
  <c r="P118" i="16"/>
  <c r="P119" i="16"/>
  <c r="P120" i="16"/>
  <c r="P121" i="16"/>
  <c r="P122" i="16"/>
  <c r="P123" i="16"/>
  <c r="P124" i="16"/>
  <c r="P125" i="16"/>
  <c r="P126" i="16"/>
  <c r="P127" i="16"/>
  <c r="P128" i="16"/>
  <c r="P129" i="16"/>
  <c r="P130" i="16"/>
  <c r="P131" i="16"/>
  <c r="P132" i="16"/>
  <c r="P133" i="16"/>
  <c r="P134" i="16"/>
  <c r="P135" i="16"/>
  <c r="P136" i="16"/>
  <c r="P137" i="16"/>
  <c r="P138" i="16"/>
  <c r="P139" i="16"/>
  <c r="P140" i="16"/>
  <c r="P141" i="16"/>
  <c r="P142" i="16"/>
  <c r="P143" i="16"/>
  <c r="P144" i="16"/>
  <c r="P145" i="16"/>
  <c r="P146" i="16"/>
  <c r="P147" i="16"/>
  <c r="P148" i="16"/>
  <c r="P149" i="16"/>
  <c r="P150" i="16"/>
  <c r="P151" i="16"/>
  <c r="P152" i="16"/>
  <c r="P153" i="16"/>
  <c r="P154" i="16"/>
  <c r="P155" i="16"/>
  <c r="P156" i="16"/>
  <c r="P157" i="16"/>
  <c r="P158" i="16"/>
  <c r="P159" i="16"/>
  <c r="P160" i="16"/>
  <c r="P161" i="16"/>
  <c r="P162" i="16"/>
  <c r="P163" i="16"/>
  <c r="P164" i="16"/>
  <c r="P165" i="16"/>
  <c r="P166" i="16"/>
  <c r="P167" i="16"/>
  <c r="P168" i="16"/>
  <c r="P169" i="16"/>
  <c r="P170" i="16"/>
  <c r="P171" i="16"/>
  <c r="P172" i="16"/>
  <c r="P173" i="16"/>
  <c r="P174" i="16"/>
  <c r="P175" i="16"/>
  <c r="P176" i="16"/>
  <c r="P177" i="16"/>
  <c r="P178" i="16"/>
  <c r="P179" i="16"/>
  <c r="P180" i="16"/>
  <c r="P181" i="16"/>
  <c r="P182" i="16"/>
  <c r="P183" i="16"/>
  <c r="P184" i="16"/>
  <c r="P185" i="16"/>
  <c r="P186" i="16"/>
  <c r="P187" i="16"/>
  <c r="P188" i="16"/>
  <c r="P189" i="16"/>
  <c r="P190" i="16"/>
  <c r="P191" i="16"/>
  <c r="P192" i="16"/>
  <c r="P193" i="16"/>
  <c r="P194" i="16"/>
  <c r="P195" i="16"/>
  <c r="P196" i="16"/>
  <c r="P197" i="16"/>
  <c r="P198" i="16"/>
  <c r="P199" i="16"/>
  <c r="P200" i="16"/>
  <c r="P201" i="16"/>
  <c r="P202" i="16"/>
  <c r="P203" i="16"/>
  <c r="P204" i="16"/>
  <c r="P205" i="16"/>
  <c r="P206" i="16"/>
  <c r="P207" i="16"/>
  <c r="P208" i="16"/>
  <c r="P209" i="16"/>
  <c r="P210" i="16"/>
  <c r="P211" i="16"/>
  <c r="P212" i="16"/>
  <c r="P213" i="16"/>
  <c r="P214" i="16"/>
  <c r="P215" i="16"/>
  <c r="P216" i="16"/>
  <c r="P217" i="16"/>
  <c r="P218" i="16"/>
  <c r="P219" i="16"/>
  <c r="P220" i="16"/>
  <c r="P221" i="16"/>
  <c r="P222" i="16"/>
  <c r="P223" i="16"/>
  <c r="P224" i="16"/>
  <c r="P225" i="16"/>
  <c r="P226" i="16"/>
  <c r="P227" i="16"/>
  <c r="P228" i="16"/>
  <c r="P229" i="16"/>
  <c r="P230" i="16"/>
  <c r="P231" i="16"/>
  <c r="P232" i="16"/>
  <c r="P233" i="16"/>
  <c r="P2" i="16"/>
  <c r="AF233" i="19"/>
  <c r="AF232" i="19"/>
  <c r="AF231" i="19"/>
  <c r="AF230" i="19"/>
  <c r="AF229" i="19"/>
  <c r="AF228" i="19"/>
  <c r="AF227" i="19"/>
  <c r="AF226" i="19"/>
  <c r="AF225" i="19"/>
  <c r="AF224" i="19"/>
  <c r="AF223" i="19"/>
  <c r="AF222" i="19"/>
  <c r="AF221" i="19"/>
  <c r="AF220" i="19"/>
  <c r="AF219" i="19"/>
  <c r="AF218" i="19"/>
  <c r="AF217" i="19"/>
  <c r="AF216" i="19"/>
  <c r="AF215" i="19"/>
  <c r="AF214" i="19"/>
  <c r="AF213" i="19"/>
  <c r="AF212" i="19"/>
  <c r="AF211" i="19"/>
  <c r="AF210" i="19"/>
  <c r="AF209" i="19"/>
  <c r="AF208" i="19"/>
  <c r="AF207" i="19"/>
  <c r="AF206" i="19"/>
  <c r="AF205" i="19"/>
  <c r="AF204" i="19"/>
  <c r="AF203" i="19"/>
  <c r="AF202" i="19"/>
  <c r="AF201" i="19"/>
  <c r="AF200" i="19"/>
  <c r="AF199" i="19"/>
  <c r="AF198" i="19"/>
  <c r="AF197" i="19"/>
  <c r="AF196" i="19"/>
  <c r="AF195" i="19"/>
  <c r="AF194" i="19"/>
  <c r="AF193" i="19"/>
  <c r="AF192" i="19"/>
  <c r="AF191" i="19"/>
  <c r="AF190" i="19"/>
  <c r="AF189" i="19"/>
  <c r="AF188" i="19"/>
  <c r="AF187" i="19"/>
  <c r="AF186" i="19"/>
  <c r="AF185" i="19"/>
  <c r="AF184" i="19"/>
  <c r="AF183" i="19"/>
  <c r="AF182" i="19"/>
  <c r="AF181" i="19"/>
  <c r="AF180" i="19"/>
  <c r="AF179" i="19"/>
  <c r="AF178" i="19"/>
  <c r="AF177" i="19"/>
  <c r="AF176" i="19"/>
  <c r="AF175" i="19"/>
  <c r="AF174" i="19"/>
  <c r="AF173" i="19"/>
  <c r="AF172" i="19"/>
  <c r="AF171" i="19"/>
  <c r="AF170" i="19"/>
  <c r="AF169" i="19"/>
  <c r="AF168" i="19"/>
  <c r="AF167" i="19"/>
  <c r="AF166" i="19"/>
  <c r="AF165" i="19"/>
  <c r="AF164" i="19"/>
  <c r="AF163" i="19"/>
  <c r="AF162" i="19"/>
  <c r="AF161" i="19"/>
  <c r="AF160" i="19"/>
  <c r="AF159" i="19"/>
  <c r="AF158" i="19"/>
  <c r="AF157" i="19"/>
  <c r="AF156" i="19"/>
  <c r="AF155" i="19"/>
  <c r="AF154" i="19"/>
  <c r="AF153" i="19"/>
  <c r="AF152" i="19"/>
  <c r="AF151" i="19"/>
  <c r="AF150" i="19"/>
  <c r="AF149" i="19"/>
  <c r="AF148" i="19"/>
  <c r="AF147" i="19"/>
  <c r="AF146" i="19"/>
  <c r="AF145" i="19"/>
  <c r="AF144" i="19"/>
  <c r="AF143" i="19"/>
  <c r="AF142" i="19"/>
  <c r="AF141" i="19"/>
  <c r="AF140" i="19"/>
  <c r="AF139" i="19"/>
  <c r="AF138" i="19"/>
  <c r="AF137" i="19"/>
  <c r="AF136" i="19"/>
  <c r="AF135" i="19"/>
  <c r="AF134" i="19"/>
  <c r="AF133" i="19"/>
  <c r="AF132" i="19"/>
  <c r="AF131" i="19"/>
  <c r="AF130" i="19"/>
  <c r="AF129" i="19"/>
  <c r="AF128" i="19"/>
  <c r="AF127" i="19"/>
  <c r="AF126" i="19"/>
  <c r="AF125" i="19"/>
  <c r="AF124" i="19"/>
  <c r="AF123" i="19"/>
  <c r="AF122" i="19"/>
  <c r="AF121" i="19"/>
  <c r="AF120" i="19"/>
  <c r="AF119" i="19"/>
  <c r="AF118" i="19"/>
  <c r="AF117" i="19"/>
  <c r="AF116" i="19"/>
  <c r="AF115" i="19"/>
  <c r="AF114" i="19"/>
  <c r="AF113" i="19"/>
  <c r="AF112" i="19"/>
  <c r="AF111" i="19"/>
  <c r="AF110" i="19"/>
  <c r="AF109" i="19"/>
  <c r="AF108" i="19"/>
  <c r="AF107" i="19"/>
  <c r="AF106" i="19"/>
  <c r="AF105" i="19"/>
  <c r="AF104" i="19"/>
  <c r="AF103" i="19"/>
  <c r="AF102" i="19"/>
  <c r="AF101" i="19"/>
  <c r="AF100" i="19"/>
  <c r="AF99" i="19"/>
  <c r="AF98" i="19"/>
  <c r="AF97" i="19"/>
  <c r="AF96" i="19"/>
  <c r="AF95" i="19"/>
  <c r="AF94" i="19"/>
  <c r="AF93" i="19"/>
  <c r="AF92" i="19"/>
  <c r="AF91" i="19"/>
  <c r="AF90" i="19"/>
  <c r="AF89" i="19"/>
  <c r="AF88" i="19"/>
  <c r="AF87" i="19"/>
  <c r="AF86" i="19"/>
  <c r="AF85" i="19"/>
  <c r="AF84" i="19"/>
  <c r="AF83" i="19"/>
  <c r="AF82" i="19"/>
  <c r="AF81" i="19"/>
  <c r="AF80" i="19"/>
  <c r="AF79" i="19"/>
  <c r="AF78" i="19"/>
  <c r="AF77" i="19"/>
  <c r="AF76" i="19"/>
  <c r="AF75" i="19"/>
  <c r="AF74" i="19"/>
  <c r="AF73" i="19"/>
  <c r="AF72" i="19"/>
  <c r="AF71" i="19"/>
  <c r="AF70" i="19"/>
  <c r="AF69" i="19"/>
  <c r="AF68" i="19"/>
  <c r="AF67" i="19"/>
  <c r="AF66" i="19"/>
  <c r="AF65" i="19"/>
  <c r="AF64" i="19"/>
  <c r="AF63" i="19"/>
  <c r="AF62" i="19"/>
  <c r="AF61" i="19"/>
  <c r="AF60" i="19"/>
  <c r="AF59" i="19"/>
  <c r="AF58" i="19"/>
  <c r="AF57" i="19"/>
  <c r="AF56" i="19"/>
  <c r="AF55" i="19"/>
  <c r="AF54" i="19"/>
  <c r="AF53" i="19"/>
  <c r="AF52" i="19"/>
  <c r="AF51" i="19"/>
  <c r="AF50" i="19"/>
  <c r="AF49" i="19"/>
  <c r="AF48" i="19"/>
  <c r="AF47" i="19"/>
  <c r="AF46" i="19"/>
  <c r="AF45" i="19"/>
  <c r="AF44" i="19"/>
  <c r="AF43" i="19"/>
  <c r="AF42" i="19"/>
  <c r="AF41" i="19"/>
  <c r="AF40" i="19"/>
  <c r="AF39" i="19"/>
  <c r="AF38" i="19"/>
  <c r="AF37" i="19"/>
  <c r="AF36" i="19"/>
  <c r="AF35" i="19"/>
  <c r="AF34" i="19"/>
  <c r="AF33" i="19"/>
  <c r="AF32" i="19"/>
  <c r="AF31" i="19"/>
  <c r="AF30" i="19"/>
  <c r="AF29" i="19"/>
  <c r="AF28" i="19"/>
  <c r="AF27" i="19"/>
  <c r="AF26" i="19"/>
  <c r="AF25" i="19"/>
  <c r="AF24" i="19"/>
  <c r="AF23" i="19"/>
  <c r="AF22" i="19"/>
  <c r="AF21" i="19"/>
  <c r="AF20" i="19"/>
  <c r="AF19" i="19"/>
  <c r="AF18" i="19"/>
  <c r="AF17" i="19"/>
  <c r="AF16" i="19"/>
  <c r="AF15" i="19"/>
  <c r="AF14" i="19"/>
  <c r="AF13" i="19"/>
  <c r="AF12" i="19"/>
  <c r="AF11" i="19"/>
  <c r="AF10" i="19"/>
  <c r="AF9" i="19"/>
  <c r="AF8" i="19"/>
  <c r="AF7" i="19"/>
  <c r="AF6" i="19"/>
  <c r="AF5" i="19"/>
  <c r="AF4" i="19"/>
  <c r="AF3" i="19"/>
  <c r="AF2" i="19"/>
  <c r="H233" i="18"/>
  <c r="H232" i="18"/>
  <c r="H231" i="18"/>
  <c r="H230" i="18"/>
  <c r="H229" i="18"/>
  <c r="H228" i="18"/>
  <c r="H227" i="18"/>
  <c r="H226" i="18"/>
  <c r="H225" i="18"/>
  <c r="H224" i="18"/>
  <c r="H223" i="18"/>
  <c r="H222" i="18"/>
  <c r="H221" i="18"/>
  <c r="H220" i="18"/>
  <c r="H219" i="18"/>
  <c r="H218" i="18"/>
  <c r="H217" i="18"/>
  <c r="H216" i="18"/>
  <c r="H215" i="18"/>
  <c r="H214" i="18"/>
  <c r="H213" i="18"/>
  <c r="H212" i="18"/>
  <c r="H211" i="18"/>
  <c r="H210" i="18"/>
  <c r="H209" i="18"/>
  <c r="H208" i="18"/>
  <c r="H207" i="18"/>
  <c r="H206" i="18"/>
  <c r="H205" i="18"/>
  <c r="H204" i="18"/>
  <c r="H203" i="18"/>
  <c r="H202" i="18"/>
  <c r="H201" i="18"/>
  <c r="H200" i="18"/>
  <c r="H199" i="18"/>
  <c r="H198" i="18"/>
  <c r="H197" i="18"/>
  <c r="H196" i="18"/>
  <c r="H195" i="18"/>
  <c r="H194" i="18"/>
  <c r="H193" i="18"/>
  <c r="H192" i="18"/>
  <c r="H191" i="18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H174" i="18"/>
  <c r="H173" i="18"/>
  <c r="H172" i="18"/>
  <c r="H171" i="18"/>
  <c r="H170" i="18"/>
  <c r="H169" i="18"/>
  <c r="H168" i="18"/>
  <c r="H167" i="18"/>
  <c r="H166" i="18"/>
  <c r="H165" i="18"/>
  <c r="H164" i="18"/>
  <c r="H163" i="18"/>
  <c r="H162" i="18"/>
  <c r="H161" i="18"/>
  <c r="H160" i="18"/>
  <c r="H159" i="18"/>
  <c r="H158" i="18"/>
  <c r="H157" i="18"/>
  <c r="H156" i="18"/>
  <c r="H155" i="18"/>
  <c r="H154" i="18"/>
  <c r="H153" i="18"/>
  <c r="H152" i="18"/>
  <c r="H151" i="18"/>
  <c r="H150" i="18"/>
  <c r="H149" i="18"/>
  <c r="H148" i="18"/>
  <c r="H147" i="18"/>
  <c r="H146" i="18"/>
  <c r="H145" i="18"/>
  <c r="H144" i="18"/>
  <c r="H143" i="18"/>
  <c r="H142" i="18"/>
  <c r="H141" i="18"/>
  <c r="H140" i="18"/>
  <c r="H139" i="18"/>
  <c r="H138" i="18"/>
  <c r="H137" i="18"/>
  <c r="H136" i="18"/>
  <c r="H135" i="18"/>
  <c r="H134" i="18"/>
  <c r="H133" i="18"/>
  <c r="H132" i="18"/>
  <c r="H131" i="18"/>
  <c r="H130" i="18"/>
  <c r="H129" i="18"/>
  <c r="H128" i="18"/>
  <c r="H127" i="18"/>
  <c r="H126" i="18"/>
  <c r="H125" i="18"/>
  <c r="H124" i="18"/>
  <c r="H123" i="18"/>
  <c r="H122" i="18"/>
  <c r="H121" i="18"/>
  <c r="H120" i="18"/>
  <c r="H119" i="18"/>
  <c r="H118" i="18"/>
  <c r="H117" i="18"/>
  <c r="H116" i="18"/>
  <c r="H115" i="18"/>
  <c r="H114" i="18"/>
  <c r="H113" i="18"/>
  <c r="H112" i="18"/>
  <c r="H111" i="18"/>
  <c r="H110" i="18"/>
  <c r="H109" i="18"/>
  <c r="H108" i="18"/>
  <c r="H107" i="18"/>
  <c r="H106" i="18"/>
  <c r="H105" i="18"/>
  <c r="H104" i="18"/>
  <c r="H103" i="18"/>
  <c r="H102" i="18"/>
  <c r="H101" i="18"/>
  <c r="H100" i="18"/>
  <c r="H99" i="18"/>
  <c r="H98" i="18"/>
  <c r="H97" i="18"/>
  <c r="H96" i="18"/>
  <c r="H95" i="18"/>
  <c r="H94" i="18"/>
  <c r="H93" i="18"/>
  <c r="H92" i="18"/>
  <c r="H91" i="18"/>
  <c r="H90" i="18"/>
  <c r="H89" i="18"/>
  <c r="H88" i="18"/>
  <c r="H87" i="18"/>
  <c r="H86" i="18"/>
  <c r="H85" i="18"/>
  <c r="H84" i="18"/>
  <c r="H83" i="18"/>
  <c r="H82" i="18"/>
  <c r="H81" i="18"/>
  <c r="H80" i="18"/>
  <c r="H79" i="18"/>
  <c r="H78" i="18"/>
  <c r="H77" i="18"/>
  <c r="H76" i="18"/>
  <c r="H75" i="18"/>
  <c r="H74" i="18"/>
  <c r="H73" i="18"/>
  <c r="H72" i="18"/>
  <c r="H71" i="18"/>
  <c r="H70" i="18"/>
  <c r="H69" i="18"/>
  <c r="H68" i="18"/>
  <c r="H67" i="18"/>
  <c r="H66" i="18"/>
  <c r="H65" i="18"/>
  <c r="H64" i="18"/>
  <c r="H63" i="18"/>
  <c r="H62" i="18"/>
  <c r="H61" i="18"/>
  <c r="H60" i="18"/>
  <c r="H59" i="18"/>
  <c r="H58" i="18"/>
  <c r="H57" i="18"/>
  <c r="H56" i="18"/>
  <c r="H55" i="18"/>
  <c r="H54" i="18"/>
  <c r="H53" i="18"/>
  <c r="H52" i="18"/>
  <c r="H51" i="18"/>
  <c r="H50" i="18"/>
  <c r="H49" i="18"/>
  <c r="H48" i="18"/>
  <c r="H47" i="18"/>
  <c r="H46" i="18"/>
  <c r="H45" i="18"/>
  <c r="H44" i="18"/>
  <c r="H43" i="18"/>
  <c r="H42" i="18"/>
  <c r="H41" i="18"/>
  <c r="H40" i="18"/>
  <c r="H39" i="18"/>
  <c r="H38" i="18"/>
  <c r="H37" i="18"/>
  <c r="H36" i="18"/>
  <c r="H35" i="18"/>
  <c r="H34" i="18"/>
  <c r="H33" i="18"/>
  <c r="H32" i="18"/>
  <c r="H31" i="18"/>
  <c r="H30" i="18"/>
  <c r="H29" i="18"/>
  <c r="H28" i="18"/>
  <c r="H27" i="18"/>
  <c r="H26" i="18"/>
  <c r="H25" i="18"/>
  <c r="H24" i="18"/>
  <c r="H23" i="18"/>
  <c r="H22" i="18"/>
  <c r="H21" i="18"/>
  <c r="H20" i="18"/>
  <c r="H19" i="18"/>
  <c r="H18" i="18"/>
  <c r="H17" i="18"/>
  <c r="H16" i="18"/>
  <c r="H15" i="18"/>
  <c r="H14" i="18"/>
  <c r="H13" i="18"/>
  <c r="H12" i="18"/>
  <c r="H11" i="18"/>
  <c r="H10" i="18"/>
  <c r="H9" i="18"/>
  <c r="H8" i="18"/>
  <c r="H7" i="18"/>
  <c r="H6" i="18"/>
  <c r="H5" i="18"/>
  <c r="H4" i="18"/>
  <c r="H3" i="18"/>
  <c r="H2" i="18"/>
  <c r="H233" i="17"/>
  <c r="H232" i="17"/>
  <c r="H231" i="17"/>
  <c r="H230" i="17"/>
  <c r="H229" i="17"/>
  <c r="H228" i="17"/>
  <c r="H227" i="17"/>
  <c r="H226" i="17"/>
  <c r="H225" i="17"/>
  <c r="H224" i="17"/>
  <c r="H223" i="17"/>
  <c r="H222" i="17"/>
  <c r="H221" i="17"/>
  <c r="H220" i="17"/>
  <c r="H219" i="17"/>
  <c r="H218" i="17"/>
  <c r="H217" i="17"/>
  <c r="H216" i="17"/>
  <c r="H215" i="17"/>
  <c r="H214" i="17"/>
  <c r="H213" i="17"/>
  <c r="H212" i="17"/>
  <c r="H211" i="17"/>
  <c r="H210" i="17"/>
  <c r="H209" i="17"/>
  <c r="H208" i="17"/>
  <c r="H207" i="17"/>
  <c r="H206" i="17"/>
  <c r="H205" i="17"/>
  <c r="H204" i="17"/>
  <c r="H203" i="17"/>
  <c r="H202" i="17"/>
  <c r="H201" i="17"/>
  <c r="H200" i="17"/>
  <c r="H199" i="17"/>
  <c r="H198" i="17"/>
  <c r="H197" i="17"/>
  <c r="H196" i="17"/>
  <c r="H195" i="17"/>
  <c r="H194" i="17"/>
  <c r="H193" i="17"/>
  <c r="H192" i="17"/>
  <c r="H191" i="17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H175" i="17"/>
  <c r="H174" i="17"/>
  <c r="H173" i="17"/>
  <c r="H172" i="17"/>
  <c r="H171" i="17"/>
  <c r="H170" i="17"/>
  <c r="H169" i="17"/>
  <c r="H168" i="17"/>
  <c r="H167" i="17"/>
  <c r="H166" i="17"/>
  <c r="H165" i="17"/>
  <c r="H164" i="17"/>
  <c r="H163" i="17"/>
  <c r="H162" i="17"/>
  <c r="H161" i="17"/>
  <c r="H160" i="17"/>
  <c r="H159" i="17"/>
  <c r="H158" i="17"/>
  <c r="H157" i="17"/>
  <c r="H156" i="17"/>
  <c r="H155" i="17"/>
  <c r="H154" i="17"/>
  <c r="H153" i="17"/>
  <c r="H152" i="17"/>
  <c r="H151" i="17"/>
  <c r="H150" i="17"/>
  <c r="H149" i="17"/>
  <c r="H148" i="17"/>
  <c r="H147" i="17"/>
  <c r="H146" i="17"/>
  <c r="H145" i="17"/>
  <c r="H144" i="17"/>
  <c r="H143" i="17"/>
  <c r="H142" i="17"/>
  <c r="H141" i="17"/>
  <c r="H140" i="17"/>
  <c r="H139" i="17"/>
  <c r="H138" i="17"/>
  <c r="H137" i="17"/>
  <c r="H136" i="17"/>
  <c r="H135" i="17"/>
  <c r="H134" i="17"/>
  <c r="H133" i="17"/>
  <c r="H132" i="17"/>
  <c r="H131" i="17"/>
  <c r="H130" i="17"/>
  <c r="H129" i="17"/>
  <c r="H128" i="17"/>
  <c r="H127" i="17"/>
  <c r="H126" i="17"/>
  <c r="H125" i="17"/>
  <c r="H124" i="17"/>
  <c r="H123" i="17"/>
  <c r="H122" i="17"/>
  <c r="H121" i="17"/>
  <c r="H120" i="17"/>
  <c r="H119" i="17"/>
  <c r="H118" i="17"/>
  <c r="H117" i="17"/>
  <c r="H116" i="17"/>
  <c r="H115" i="17"/>
  <c r="H114" i="17"/>
  <c r="H113" i="17"/>
  <c r="H112" i="17"/>
  <c r="H111" i="17"/>
  <c r="H110" i="17"/>
  <c r="H109" i="17"/>
  <c r="H108" i="17"/>
  <c r="H107" i="17"/>
  <c r="H106" i="17"/>
  <c r="H105" i="17"/>
  <c r="H104" i="17"/>
  <c r="H103" i="17"/>
  <c r="H102" i="17"/>
  <c r="H101" i="17"/>
  <c r="H100" i="17"/>
  <c r="H99" i="17"/>
  <c r="H98" i="17"/>
  <c r="H97" i="17"/>
  <c r="H96" i="17"/>
  <c r="H95" i="17"/>
  <c r="H94" i="17"/>
  <c r="H93" i="17"/>
  <c r="H92" i="17"/>
  <c r="H91" i="17"/>
  <c r="H90" i="17"/>
  <c r="H89" i="17"/>
  <c r="H88" i="17"/>
  <c r="H87" i="17"/>
  <c r="H86" i="17"/>
  <c r="H85" i="17"/>
  <c r="H84" i="17"/>
  <c r="H83" i="17"/>
  <c r="H82" i="17"/>
  <c r="H81" i="17"/>
  <c r="H80" i="17"/>
  <c r="H79" i="17"/>
  <c r="H78" i="17"/>
  <c r="H77" i="17"/>
  <c r="H76" i="17"/>
  <c r="H75" i="17"/>
  <c r="H74" i="17"/>
  <c r="H73" i="17"/>
  <c r="H72" i="17"/>
  <c r="H71" i="17"/>
  <c r="H70" i="17"/>
  <c r="H69" i="17"/>
  <c r="H68" i="17"/>
  <c r="H67" i="17"/>
  <c r="H66" i="17"/>
  <c r="H65" i="17"/>
  <c r="H64" i="17"/>
  <c r="H63" i="17"/>
  <c r="H62" i="17"/>
  <c r="H61" i="17"/>
  <c r="H60" i="17"/>
  <c r="H59" i="17"/>
  <c r="H58" i="17"/>
  <c r="H57" i="17"/>
  <c r="H56" i="17"/>
  <c r="H55" i="17"/>
  <c r="H54" i="17"/>
  <c r="H53" i="17"/>
  <c r="H52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H3" i="17"/>
  <c r="H2" i="17"/>
  <c r="Z233" i="15"/>
  <c r="Z232" i="15"/>
  <c r="Z231" i="15"/>
  <c r="Z230" i="15"/>
  <c r="Z229" i="15"/>
  <c r="Z228" i="15"/>
  <c r="Z227" i="15"/>
  <c r="Z226" i="15"/>
  <c r="Z225" i="15"/>
  <c r="Z224" i="15"/>
  <c r="Z223" i="15"/>
  <c r="Z222" i="15"/>
  <c r="Z221" i="15"/>
  <c r="Z220" i="15"/>
  <c r="Z219" i="15"/>
  <c r="Z218" i="15"/>
  <c r="Z217" i="15"/>
  <c r="Z216" i="15"/>
  <c r="Z215" i="15"/>
  <c r="Z214" i="15"/>
  <c r="Z213" i="15"/>
  <c r="Z212" i="15"/>
  <c r="Z211" i="15"/>
  <c r="Z210" i="15"/>
  <c r="Z209" i="15"/>
  <c r="Z208" i="15"/>
  <c r="Z207" i="15"/>
  <c r="Z206" i="15"/>
  <c r="Z205" i="15"/>
  <c r="Z204" i="15"/>
  <c r="Z203" i="15"/>
  <c r="Z202" i="15"/>
  <c r="Z201" i="15"/>
  <c r="Z200" i="15"/>
  <c r="Z199" i="15"/>
  <c r="Z198" i="15"/>
  <c r="Z197" i="15"/>
  <c r="Z196" i="15"/>
  <c r="Z195" i="15"/>
  <c r="Z194" i="15"/>
  <c r="Z193" i="15"/>
  <c r="Z192" i="15"/>
  <c r="Z191" i="15"/>
  <c r="Z190" i="15"/>
  <c r="Z189" i="15"/>
  <c r="Z188" i="15"/>
  <c r="Z187" i="15"/>
  <c r="Z186" i="15"/>
  <c r="Z185" i="15"/>
  <c r="Z184" i="15"/>
  <c r="Z183" i="15"/>
  <c r="Z182" i="15"/>
  <c r="Z181" i="15"/>
  <c r="Z180" i="15"/>
  <c r="Z179" i="15"/>
  <c r="Z178" i="15"/>
  <c r="Z177" i="15"/>
  <c r="Z176" i="15"/>
  <c r="Z175" i="15"/>
  <c r="Z174" i="15"/>
  <c r="Z173" i="15"/>
  <c r="Z172" i="15"/>
  <c r="Z171" i="15"/>
  <c r="Z170" i="15"/>
  <c r="Z169" i="15"/>
  <c r="Z168" i="15"/>
  <c r="Z167" i="15"/>
  <c r="Z166" i="15"/>
  <c r="Z165" i="15"/>
  <c r="Z164" i="15"/>
  <c r="Z163" i="15"/>
  <c r="Z162" i="15"/>
  <c r="Z161" i="15"/>
  <c r="Z160" i="15"/>
  <c r="Z159" i="15"/>
  <c r="Z158" i="15"/>
  <c r="Z157" i="15"/>
  <c r="Z156" i="15"/>
  <c r="Z155" i="15"/>
  <c r="Z154" i="15"/>
  <c r="Z153" i="15"/>
  <c r="Z152" i="15"/>
  <c r="Z151" i="15"/>
  <c r="Z150" i="15"/>
  <c r="Z149" i="15"/>
  <c r="Z148" i="15"/>
  <c r="Z147" i="15"/>
  <c r="Z146" i="15"/>
  <c r="Z145" i="15"/>
  <c r="Z144" i="15"/>
  <c r="Z143" i="15"/>
  <c r="Z142" i="15"/>
  <c r="Z141" i="15"/>
  <c r="Z140" i="15"/>
  <c r="Z139" i="15"/>
  <c r="Z138" i="15"/>
  <c r="Z137" i="15"/>
  <c r="Z136" i="15"/>
  <c r="Z135" i="15"/>
  <c r="Z134" i="15"/>
  <c r="Z133" i="15"/>
  <c r="Z132" i="15"/>
  <c r="Z131" i="15"/>
  <c r="Z130" i="15"/>
  <c r="Z129" i="15"/>
  <c r="Z128" i="15"/>
  <c r="Z127" i="15"/>
  <c r="Z126" i="15"/>
  <c r="Z125" i="15"/>
  <c r="Z124" i="15"/>
  <c r="Z123" i="15"/>
  <c r="Z122" i="15"/>
  <c r="Z121" i="15"/>
  <c r="Z120" i="15"/>
  <c r="Z119" i="15"/>
  <c r="Z118" i="15"/>
  <c r="Z117" i="15"/>
  <c r="Z116" i="15"/>
  <c r="Z115" i="15"/>
  <c r="Z114" i="15"/>
  <c r="Z113" i="15"/>
  <c r="Z112" i="15"/>
  <c r="Z111" i="15"/>
  <c r="Z110" i="15"/>
  <c r="Z109" i="15"/>
  <c r="Z108" i="15"/>
  <c r="Z107" i="15"/>
  <c r="Z106" i="15"/>
  <c r="Z105" i="15"/>
  <c r="Z104" i="15"/>
  <c r="Z103" i="15"/>
  <c r="Z102" i="15"/>
  <c r="Z101" i="15"/>
  <c r="Z100" i="15"/>
  <c r="Z99" i="15"/>
  <c r="Z98" i="15"/>
  <c r="Z97" i="15"/>
  <c r="Z96" i="15"/>
  <c r="Z95" i="15"/>
  <c r="Z94" i="15"/>
  <c r="Z93" i="15"/>
  <c r="Z92" i="15"/>
  <c r="Z91" i="15"/>
  <c r="Z90" i="15"/>
  <c r="Z89" i="15"/>
  <c r="Z88" i="15"/>
  <c r="Z87" i="15"/>
  <c r="Z86" i="15"/>
  <c r="Z85" i="15"/>
  <c r="Z84" i="15"/>
  <c r="Z83" i="15"/>
  <c r="Z82" i="15"/>
  <c r="Z81" i="15"/>
  <c r="Z80" i="15"/>
  <c r="Z79" i="15"/>
  <c r="Z78" i="15"/>
  <c r="Z77" i="15"/>
  <c r="Z76" i="15"/>
  <c r="Z75" i="15"/>
  <c r="Z74" i="15"/>
  <c r="Z73" i="15"/>
  <c r="Z72" i="15"/>
  <c r="Z71" i="15"/>
  <c r="Z70" i="15"/>
  <c r="Z69" i="15"/>
  <c r="Z68" i="15"/>
  <c r="Z67" i="15"/>
  <c r="Z66" i="15"/>
  <c r="Z65" i="15"/>
  <c r="Z64" i="15"/>
  <c r="Z63" i="15"/>
  <c r="Z62" i="15"/>
  <c r="Z61" i="15"/>
  <c r="Z60" i="15"/>
  <c r="Z59" i="15"/>
  <c r="Z58" i="15"/>
  <c r="Z57" i="15"/>
  <c r="Z56" i="15"/>
  <c r="Z55" i="15"/>
  <c r="Z54" i="15"/>
  <c r="Z53" i="15"/>
  <c r="Z52" i="15"/>
  <c r="Z51" i="15"/>
  <c r="Z50" i="15"/>
  <c r="Z49" i="15"/>
  <c r="Z48" i="15"/>
  <c r="Z47" i="15"/>
  <c r="Z46" i="15"/>
  <c r="Z45" i="15"/>
  <c r="Z44" i="15"/>
  <c r="Z43" i="15"/>
  <c r="Z42" i="15"/>
  <c r="Z41" i="15"/>
  <c r="Z40" i="15"/>
  <c r="Z39" i="15"/>
  <c r="Z38" i="15"/>
  <c r="Z37" i="15"/>
  <c r="Z36" i="15"/>
  <c r="Z35" i="15"/>
  <c r="Z34" i="15"/>
  <c r="Z33" i="15"/>
  <c r="Z32" i="15"/>
  <c r="Z31" i="15"/>
  <c r="Z30" i="15"/>
  <c r="Z29" i="15"/>
  <c r="Z28" i="15"/>
  <c r="Z27" i="15"/>
  <c r="Z26" i="15"/>
  <c r="Z25" i="15"/>
  <c r="Z24" i="15"/>
  <c r="Z23" i="15"/>
  <c r="Z22" i="15"/>
  <c r="Z21" i="15"/>
  <c r="Z20" i="15"/>
  <c r="Z19" i="15"/>
  <c r="Z18" i="15"/>
  <c r="Z17" i="15"/>
  <c r="Z16" i="15"/>
  <c r="Z15" i="15"/>
  <c r="Z14" i="15"/>
  <c r="Z13" i="15"/>
  <c r="Z12" i="15"/>
  <c r="Z11" i="15"/>
  <c r="Z10" i="15"/>
  <c r="Z9" i="15"/>
  <c r="Z8" i="15"/>
  <c r="Z7" i="15"/>
  <c r="Z6" i="15"/>
  <c r="Z5" i="15"/>
  <c r="Z4" i="15"/>
  <c r="Z3" i="15"/>
  <c r="Z2" i="15"/>
  <c r="F1142" i="14"/>
  <c r="F1141" i="14"/>
  <c r="F1140" i="14"/>
  <c r="F1139" i="14"/>
  <c r="F1138" i="14"/>
  <c r="F1137" i="14"/>
  <c r="F1136" i="14"/>
  <c r="F1135" i="14"/>
  <c r="F1134" i="14"/>
  <c r="F1133" i="14"/>
  <c r="F1132" i="14"/>
  <c r="F1131" i="14"/>
  <c r="F1130" i="14"/>
  <c r="F1129" i="14"/>
  <c r="F1128" i="14"/>
  <c r="F1127" i="14"/>
  <c r="F1126" i="14"/>
  <c r="F1125" i="14"/>
  <c r="F1124" i="14"/>
  <c r="F1123" i="14"/>
  <c r="F1122" i="14"/>
  <c r="F1121" i="14"/>
  <c r="F1120" i="14"/>
  <c r="F1119" i="14"/>
  <c r="F1118" i="14"/>
  <c r="F1117" i="14"/>
  <c r="F1116" i="14"/>
  <c r="F1115" i="14"/>
  <c r="F1114" i="14"/>
  <c r="F1113" i="14"/>
  <c r="F1112" i="14"/>
  <c r="F1111" i="14"/>
  <c r="F1110" i="14"/>
  <c r="F1109" i="14"/>
  <c r="F1108" i="14"/>
  <c r="F1107" i="14"/>
  <c r="F1106" i="14"/>
  <c r="F1105" i="14"/>
  <c r="F1104" i="14"/>
  <c r="F1103" i="14"/>
  <c r="F1102" i="14"/>
  <c r="F1101" i="14"/>
  <c r="F1100" i="14"/>
  <c r="F1099" i="14"/>
  <c r="F1098" i="14"/>
  <c r="F1097" i="14"/>
  <c r="F1096" i="14"/>
  <c r="F1095" i="14"/>
  <c r="F1094" i="14"/>
  <c r="F1093" i="14"/>
  <c r="F1092" i="14"/>
  <c r="F1091" i="14"/>
  <c r="F1090" i="14"/>
  <c r="F1089" i="14"/>
  <c r="F1088" i="14"/>
  <c r="F1087" i="14"/>
  <c r="F1086" i="14"/>
  <c r="F1085" i="14"/>
  <c r="F1084" i="14"/>
  <c r="F1083" i="14"/>
  <c r="F1082" i="14"/>
  <c r="F1081" i="14"/>
  <c r="F1080" i="14"/>
  <c r="F1079" i="14"/>
  <c r="F1078" i="14"/>
  <c r="F1077" i="14"/>
  <c r="F1076" i="14"/>
  <c r="F1075" i="14"/>
  <c r="F1074" i="14"/>
  <c r="F1073" i="14"/>
  <c r="F1072" i="14"/>
  <c r="F1071" i="14"/>
  <c r="F1070" i="14"/>
  <c r="F1069" i="14"/>
  <c r="F1068" i="14"/>
  <c r="F1067" i="14"/>
  <c r="F1066" i="14"/>
  <c r="F1065" i="14"/>
  <c r="F1064" i="14"/>
  <c r="F1063" i="14"/>
  <c r="F1062" i="14"/>
  <c r="F1061" i="14"/>
  <c r="F1060" i="14"/>
  <c r="F1059" i="14"/>
  <c r="L1056" i="14"/>
  <c r="K1056" i="14"/>
  <c r="J1056" i="14"/>
  <c r="F1056" i="14"/>
  <c r="L1055" i="14"/>
  <c r="K1055" i="14"/>
  <c r="J1055" i="14"/>
  <c r="F1055" i="14"/>
  <c r="L1054" i="14"/>
  <c r="K1054" i="14"/>
  <c r="J1054" i="14"/>
  <c r="F1054" i="14"/>
  <c r="L1053" i="14"/>
  <c r="K1053" i="14"/>
  <c r="J1053" i="14"/>
  <c r="F1053" i="14"/>
  <c r="L1052" i="14"/>
  <c r="K1052" i="14"/>
  <c r="J1052" i="14"/>
  <c r="F1052" i="14"/>
  <c r="L1051" i="14"/>
  <c r="K1051" i="14"/>
  <c r="J1051" i="14"/>
  <c r="F1051" i="14"/>
  <c r="L1050" i="14"/>
  <c r="K1050" i="14"/>
  <c r="J1050" i="14"/>
  <c r="F1050" i="14"/>
  <c r="L1049" i="14"/>
  <c r="K1049" i="14"/>
  <c r="J1049" i="14"/>
  <c r="F1049" i="14"/>
  <c r="L1048" i="14"/>
  <c r="K1048" i="14"/>
  <c r="J1048" i="14"/>
  <c r="F1048" i="14"/>
  <c r="L1047" i="14"/>
  <c r="K1047" i="14"/>
  <c r="J1047" i="14"/>
  <c r="F1047" i="14"/>
  <c r="L1046" i="14"/>
  <c r="K1046" i="14"/>
  <c r="J1046" i="14"/>
  <c r="F1046" i="14"/>
  <c r="L1045" i="14"/>
  <c r="K1045" i="14"/>
  <c r="J1045" i="14"/>
  <c r="F1045" i="14"/>
  <c r="L1044" i="14"/>
  <c r="K1044" i="14"/>
  <c r="J1044" i="14"/>
  <c r="F1044" i="14"/>
  <c r="L1043" i="14"/>
  <c r="K1043" i="14"/>
  <c r="J1043" i="14"/>
  <c r="F1043" i="14"/>
  <c r="L1042" i="14"/>
  <c r="K1042" i="14"/>
  <c r="J1042" i="14"/>
  <c r="F1042" i="14"/>
  <c r="L1041" i="14"/>
  <c r="K1041" i="14"/>
  <c r="J1041" i="14"/>
  <c r="F1041" i="14"/>
  <c r="L1040" i="14"/>
  <c r="K1040" i="14"/>
  <c r="J1040" i="14"/>
  <c r="F1040" i="14"/>
  <c r="L1039" i="14"/>
  <c r="K1039" i="14"/>
  <c r="J1039" i="14"/>
  <c r="F1039" i="14"/>
  <c r="L1038" i="14"/>
  <c r="K1038" i="14"/>
  <c r="J1038" i="14"/>
  <c r="F1038" i="14"/>
  <c r="L1037" i="14"/>
  <c r="K1037" i="14"/>
  <c r="J1037" i="14"/>
  <c r="F1037" i="14"/>
  <c r="L1036" i="14"/>
  <c r="K1036" i="14"/>
  <c r="J1036" i="14"/>
  <c r="F1036" i="14"/>
  <c r="L1035" i="14"/>
  <c r="K1035" i="14"/>
  <c r="J1035" i="14"/>
  <c r="F1035" i="14"/>
  <c r="L1034" i="14"/>
  <c r="K1034" i="14"/>
  <c r="J1034" i="14"/>
  <c r="F1034" i="14"/>
  <c r="L1033" i="14"/>
  <c r="K1033" i="14"/>
  <c r="J1033" i="14"/>
  <c r="F1033" i="14"/>
  <c r="L1032" i="14"/>
  <c r="K1032" i="14"/>
  <c r="J1032" i="14"/>
  <c r="F1032" i="14"/>
  <c r="L1031" i="14"/>
  <c r="K1031" i="14"/>
  <c r="J1031" i="14"/>
  <c r="F1031" i="14"/>
  <c r="L1030" i="14"/>
  <c r="K1030" i="14"/>
  <c r="J1030" i="14"/>
  <c r="F1030" i="14"/>
  <c r="L1029" i="14"/>
  <c r="K1029" i="14"/>
  <c r="J1029" i="14"/>
  <c r="F1029" i="14"/>
  <c r="L1028" i="14"/>
  <c r="K1028" i="14"/>
  <c r="J1028" i="14"/>
  <c r="F1028" i="14"/>
  <c r="L1027" i="14"/>
  <c r="K1027" i="14"/>
  <c r="J1027" i="14"/>
  <c r="F1027" i="14"/>
  <c r="L1026" i="14"/>
  <c r="K1026" i="14"/>
  <c r="J1026" i="14"/>
  <c r="F1026" i="14"/>
  <c r="L1025" i="14"/>
  <c r="K1025" i="14"/>
  <c r="J1025" i="14"/>
  <c r="F1025" i="14"/>
  <c r="L1024" i="14"/>
  <c r="K1024" i="14"/>
  <c r="J1024" i="14"/>
  <c r="F1024" i="14"/>
  <c r="L1023" i="14"/>
  <c r="K1023" i="14"/>
  <c r="J1023" i="14"/>
  <c r="F1023" i="14"/>
  <c r="L1022" i="14"/>
  <c r="K1022" i="14"/>
  <c r="J1022" i="14"/>
  <c r="F1022" i="14"/>
  <c r="L1021" i="14"/>
  <c r="K1021" i="14"/>
  <c r="J1021" i="14"/>
  <c r="F1021" i="14"/>
  <c r="L1020" i="14"/>
  <c r="K1020" i="14"/>
  <c r="J1020" i="14"/>
  <c r="F1020" i="14"/>
  <c r="L1019" i="14"/>
  <c r="K1019" i="14"/>
  <c r="J1019" i="14"/>
  <c r="F1019" i="14"/>
  <c r="L1018" i="14"/>
  <c r="K1018" i="14"/>
  <c r="J1018" i="14"/>
  <c r="F1018" i="14"/>
  <c r="L1017" i="14"/>
  <c r="K1017" i="14"/>
  <c r="J1017" i="14"/>
  <c r="F1017" i="14"/>
  <c r="L1016" i="14"/>
  <c r="K1016" i="14"/>
  <c r="J1016" i="14"/>
  <c r="F1016" i="14"/>
  <c r="L1015" i="14"/>
  <c r="K1015" i="14"/>
  <c r="J1015" i="14"/>
  <c r="F1015" i="14"/>
  <c r="L1014" i="14"/>
  <c r="K1014" i="14"/>
  <c r="J1014" i="14"/>
  <c r="F1014" i="14"/>
  <c r="L1013" i="14"/>
  <c r="K1013" i="14"/>
  <c r="J1013" i="14"/>
  <c r="F1013" i="14"/>
  <c r="L1012" i="14"/>
  <c r="K1012" i="14"/>
  <c r="J1012" i="14"/>
  <c r="F1012" i="14"/>
  <c r="L1011" i="14"/>
  <c r="K1011" i="14"/>
  <c r="J1011" i="14"/>
  <c r="F1011" i="14"/>
  <c r="L1010" i="14"/>
  <c r="K1010" i="14"/>
  <c r="J1010" i="14"/>
  <c r="F1010" i="14"/>
  <c r="L1008" i="14"/>
  <c r="K1008" i="14"/>
  <c r="J1008" i="14"/>
  <c r="F1008" i="14"/>
  <c r="L1007" i="14"/>
  <c r="K1007" i="14"/>
  <c r="J1007" i="14"/>
  <c r="F1007" i="14"/>
  <c r="L1006" i="14"/>
  <c r="K1006" i="14"/>
  <c r="J1006" i="14"/>
  <c r="F1006" i="14"/>
  <c r="L1005" i="14"/>
  <c r="K1005" i="14"/>
  <c r="J1005" i="14"/>
  <c r="F1005" i="14"/>
  <c r="L1004" i="14"/>
  <c r="K1004" i="14"/>
  <c r="J1004" i="14"/>
  <c r="F1004" i="14"/>
  <c r="L1003" i="14"/>
  <c r="K1003" i="14"/>
  <c r="J1003" i="14"/>
  <c r="F1003" i="14"/>
  <c r="L1002" i="14"/>
  <c r="K1002" i="14"/>
  <c r="J1002" i="14"/>
  <c r="F1002" i="14"/>
  <c r="L1001" i="14"/>
  <c r="K1001" i="14"/>
  <c r="J1001" i="14"/>
  <c r="F1001" i="14"/>
  <c r="L1000" i="14"/>
  <c r="K1000" i="14"/>
  <c r="J1000" i="14"/>
  <c r="F1000" i="14"/>
  <c r="L999" i="14"/>
  <c r="K999" i="14"/>
  <c r="J999" i="14"/>
  <c r="F999" i="14"/>
  <c r="L998" i="14"/>
  <c r="K998" i="14"/>
  <c r="J998" i="14"/>
  <c r="F998" i="14"/>
  <c r="L997" i="14"/>
  <c r="K997" i="14"/>
  <c r="J997" i="14"/>
  <c r="F997" i="14"/>
  <c r="L996" i="14"/>
  <c r="K996" i="14"/>
  <c r="J996" i="14"/>
  <c r="F996" i="14"/>
  <c r="L995" i="14"/>
  <c r="K995" i="14"/>
  <c r="J995" i="14"/>
  <c r="F995" i="14"/>
  <c r="L994" i="14"/>
  <c r="K994" i="14"/>
  <c r="J994" i="14"/>
  <c r="F994" i="14"/>
  <c r="L993" i="14"/>
  <c r="K993" i="14"/>
  <c r="J993" i="14"/>
  <c r="F993" i="14"/>
  <c r="L992" i="14"/>
  <c r="K992" i="14"/>
  <c r="J992" i="14"/>
  <c r="F992" i="14"/>
  <c r="L991" i="14"/>
  <c r="K991" i="14"/>
  <c r="J991" i="14"/>
  <c r="F991" i="14"/>
  <c r="L990" i="14"/>
  <c r="K990" i="14"/>
  <c r="J990" i="14"/>
  <c r="F990" i="14"/>
  <c r="L989" i="14"/>
  <c r="K989" i="14"/>
  <c r="J989" i="14"/>
  <c r="F989" i="14"/>
  <c r="L988" i="14"/>
  <c r="K988" i="14"/>
  <c r="J988" i="14"/>
  <c r="F988" i="14"/>
  <c r="L987" i="14"/>
  <c r="K987" i="14"/>
  <c r="J987" i="14"/>
  <c r="F987" i="14"/>
  <c r="L986" i="14"/>
  <c r="K986" i="14"/>
  <c r="J986" i="14"/>
  <c r="F986" i="14"/>
  <c r="L985" i="14"/>
  <c r="K985" i="14"/>
  <c r="J985" i="14"/>
  <c r="F985" i="14"/>
  <c r="L984" i="14"/>
  <c r="K984" i="14"/>
  <c r="J984" i="14"/>
  <c r="F984" i="14"/>
  <c r="L983" i="14"/>
  <c r="K983" i="14"/>
  <c r="J983" i="14"/>
  <c r="F983" i="14"/>
  <c r="L982" i="14"/>
  <c r="K982" i="14"/>
  <c r="J982" i="14"/>
  <c r="F982" i="14"/>
  <c r="L981" i="14"/>
  <c r="K981" i="14"/>
  <c r="J981" i="14"/>
  <c r="F981" i="14"/>
  <c r="L980" i="14"/>
  <c r="K980" i="14"/>
  <c r="J980" i="14"/>
  <c r="F980" i="14"/>
  <c r="L979" i="14"/>
  <c r="K979" i="14"/>
  <c r="J979" i="14"/>
  <c r="F979" i="14"/>
  <c r="L978" i="14"/>
  <c r="K978" i="14"/>
  <c r="J978" i="14"/>
  <c r="F978" i="14"/>
  <c r="L977" i="14"/>
  <c r="K977" i="14"/>
  <c r="J977" i="14"/>
  <c r="F977" i="14"/>
  <c r="L974" i="14"/>
  <c r="K974" i="14"/>
  <c r="J974" i="14"/>
  <c r="F974" i="14"/>
  <c r="L973" i="14"/>
  <c r="K973" i="14"/>
  <c r="J973" i="14"/>
  <c r="F973" i="14"/>
  <c r="L972" i="14"/>
  <c r="K972" i="14"/>
  <c r="J972" i="14"/>
  <c r="F972" i="14"/>
  <c r="L971" i="14"/>
  <c r="K971" i="14"/>
  <c r="J971" i="14"/>
  <c r="F971" i="14"/>
  <c r="L970" i="14"/>
  <c r="K970" i="14"/>
  <c r="J970" i="14"/>
  <c r="F970" i="14"/>
  <c r="L969" i="14"/>
  <c r="K969" i="14"/>
  <c r="J969" i="14"/>
  <c r="F969" i="14"/>
  <c r="L968" i="14"/>
  <c r="K968" i="14"/>
  <c r="J968" i="14"/>
  <c r="F968" i="14"/>
  <c r="L967" i="14"/>
  <c r="K967" i="14"/>
  <c r="J967" i="14"/>
  <c r="F967" i="14"/>
  <c r="L966" i="14"/>
  <c r="K966" i="14"/>
  <c r="J966" i="14"/>
  <c r="F966" i="14"/>
  <c r="L965" i="14"/>
  <c r="K965" i="14"/>
  <c r="J965" i="14"/>
  <c r="F965" i="14"/>
  <c r="L964" i="14"/>
  <c r="K964" i="14"/>
  <c r="J964" i="14"/>
  <c r="F964" i="14"/>
  <c r="L963" i="14"/>
  <c r="K963" i="14"/>
  <c r="J963" i="14"/>
  <c r="F963" i="14"/>
  <c r="L962" i="14"/>
  <c r="K962" i="14"/>
  <c r="J962" i="14"/>
  <c r="F962" i="14"/>
  <c r="L959" i="14"/>
  <c r="K959" i="14"/>
  <c r="J959" i="14"/>
  <c r="F959" i="14"/>
  <c r="L958" i="14"/>
  <c r="K958" i="14"/>
  <c r="J958" i="14"/>
  <c r="F958" i="14"/>
  <c r="L957" i="14"/>
  <c r="K957" i="14"/>
  <c r="J957" i="14"/>
  <c r="F957" i="14"/>
  <c r="L956" i="14"/>
  <c r="K956" i="14"/>
  <c r="J956" i="14"/>
  <c r="F956" i="14"/>
  <c r="L955" i="14"/>
  <c r="K955" i="14"/>
  <c r="J955" i="14"/>
  <c r="F955" i="14"/>
  <c r="L954" i="14"/>
  <c r="K954" i="14"/>
  <c r="J954" i="14"/>
  <c r="F954" i="14"/>
  <c r="L952" i="14"/>
  <c r="K952" i="14"/>
  <c r="J952" i="14"/>
  <c r="F952" i="14"/>
  <c r="L951" i="14"/>
  <c r="K951" i="14"/>
  <c r="J951" i="14"/>
  <c r="F951" i="14"/>
  <c r="L950" i="14"/>
  <c r="K950" i="14"/>
  <c r="J950" i="14"/>
  <c r="F950" i="14"/>
  <c r="L949" i="14"/>
  <c r="K949" i="14"/>
  <c r="J949" i="14"/>
  <c r="F949" i="14"/>
  <c r="L948" i="14"/>
  <c r="K948" i="14"/>
  <c r="J948" i="14"/>
  <c r="F948" i="14"/>
  <c r="L947" i="14"/>
  <c r="K947" i="14"/>
  <c r="J947" i="14"/>
  <c r="F947" i="14"/>
  <c r="L946" i="14"/>
  <c r="K946" i="14"/>
  <c r="J946" i="14"/>
  <c r="F946" i="14"/>
  <c r="L945" i="14"/>
  <c r="K945" i="14"/>
  <c r="J945" i="14"/>
  <c r="F945" i="14"/>
  <c r="L944" i="14"/>
  <c r="K944" i="14"/>
  <c r="J944" i="14"/>
  <c r="F944" i="14"/>
  <c r="L943" i="14"/>
  <c r="K943" i="14"/>
  <c r="J943" i="14"/>
  <c r="F943" i="14"/>
  <c r="L940" i="14"/>
  <c r="K940" i="14"/>
  <c r="J940" i="14"/>
  <c r="F940" i="14"/>
  <c r="L939" i="14"/>
  <c r="K939" i="14"/>
  <c r="J939" i="14"/>
  <c r="F939" i="14"/>
  <c r="L937" i="14"/>
  <c r="K937" i="14"/>
  <c r="J937" i="14"/>
  <c r="F937" i="14"/>
  <c r="L936" i="14"/>
  <c r="K936" i="14"/>
  <c r="J936" i="14"/>
  <c r="F936" i="14"/>
  <c r="L935" i="14"/>
  <c r="K935" i="14"/>
  <c r="J935" i="14"/>
  <c r="F935" i="14"/>
  <c r="L934" i="14"/>
  <c r="K934" i="14"/>
  <c r="J934" i="14"/>
  <c r="F934" i="14"/>
  <c r="L933" i="14"/>
  <c r="K933" i="14"/>
  <c r="J933" i="14"/>
  <c r="F933" i="14"/>
  <c r="L932" i="14"/>
  <c r="K932" i="14"/>
  <c r="J932" i="14"/>
  <c r="F932" i="14"/>
  <c r="L931" i="14"/>
  <c r="K931" i="14"/>
  <c r="J931" i="14"/>
  <c r="F931" i="14"/>
  <c r="L930" i="14"/>
  <c r="K930" i="14"/>
  <c r="J930" i="14"/>
  <c r="F930" i="14"/>
  <c r="L929" i="14"/>
  <c r="K929" i="14"/>
  <c r="J929" i="14"/>
  <c r="F929" i="14"/>
  <c r="L928" i="14"/>
  <c r="K928" i="14"/>
  <c r="J928" i="14"/>
  <c r="F928" i="14"/>
  <c r="L927" i="14"/>
  <c r="K927" i="14"/>
  <c r="J927" i="14"/>
  <c r="F927" i="14"/>
  <c r="L926" i="14"/>
  <c r="K926" i="14"/>
  <c r="J926" i="14"/>
  <c r="F926" i="14"/>
  <c r="L924" i="14"/>
  <c r="K924" i="14"/>
  <c r="J924" i="14"/>
  <c r="F924" i="14"/>
  <c r="L923" i="14"/>
  <c r="K923" i="14"/>
  <c r="J923" i="14"/>
  <c r="F923" i="14"/>
  <c r="L922" i="14"/>
  <c r="K922" i="14"/>
  <c r="J922" i="14"/>
  <c r="F922" i="14"/>
  <c r="L921" i="14"/>
  <c r="K921" i="14"/>
  <c r="J921" i="14"/>
  <c r="F921" i="14"/>
  <c r="L920" i="14"/>
  <c r="K920" i="14"/>
  <c r="J920" i="14"/>
  <c r="F920" i="14"/>
  <c r="L919" i="14"/>
  <c r="K919" i="14"/>
  <c r="J919" i="14"/>
  <c r="F919" i="14"/>
  <c r="L918" i="14"/>
  <c r="K918" i="14"/>
  <c r="J918" i="14"/>
  <c r="F918" i="14"/>
  <c r="L917" i="14"/>
  <c r="K917" i="14"/>
  <c r="J917" i="14"/>
  <c r="F917" i="14"/>
  <c r="L916" i="14"/>
  <c r="K916" i="14"/>
  <c r="J916" i="14"/>
  <c r="F916" i="14"/>
  <c r="L915" i="14"/>
  <c r="K915" i="14"/>
  <c r="J915" i="14"/>
  <c r="F915" i="14"/>
  <c r="L914" i="14"/>
  <c r="K914" i="14"/>
  <c r="J914" i="14"/>
  <c r="F914" i="14"/>
  <c r="L913" i="14"/>
  <c r="K913" i="14"/>
  <c r="J913" i="14"/>
  <c r="F913" i="14"/>
  <c r="L912" i="14"/>
  <c r="K912" i="14"/>
  <c r="J912" i="14"/>
  <c r="F912" i="14"/>
  <c r="L911" i="14"/>
  <c r="K911" i="14"/>
  <c r="J911" i="14"/>
  <c r="F911" i="14"/>
  <c r="L910" i="14"/>
  <c r="K910" i="14"/>
  <c r="J910" i="14"/>
  <c r="F910" i="14"/>
  <c r="L909" i="14"/>
  <c r="K909" i="14"/>
  <c r="J909" i="14"/>
  <c r="F909" i="14"/>
  <c r="L908" i="14"/>
  <c r="K908" i="14"/>
  <c r="J908" i="14"/>
  <c r="F908" i="14"/>
  <c r="L907" i="14"/>
  <c r="K907" i="14"/>
  <c r="J907" i="14"/>
  <c r="F907" i="14"/>
  <c r="L906" i="14"/>
  <c r="K906" i="14"/>
  <c r="J906" i="14"/>
  <c r="F906" i="14"/>
  <c r="L905" i="14"/>
  <c r="K905" i="14"/>
  <c r="J905" i="14"/>
  <c r="F905" i="14"/>
  <c r="L904" i="14"/>
  <c r="K904" i="14"/>
  <c r="J904" i="14"/>
  <c r="F904" i="14"/>
  <c r="L903" i="14"/>
  <c r="K903" i="14"/>
  <c r="J903" i="14"/>
  <c r="F903" i="14"/>
  <c r="L902" i="14"/>
  <c r="K902" i="14"/>
  <c r="J902" i="14"/>
  <c r="F902" i="14"/>
  <c r="L901" i="14"/>
  <c r="K901" i="14"/>
  <c r="J901" i="14"/>
  <c r="F901" i="14"/>
  <c r="L900" i="14"/>
  <c r="K900" i="14"/>
  <c r="J900" i="14"/>
  <c r="F900" i="14"/>
  <c r="L899" i="14"/>
  <c r="K899" i="14"/>
  <c r="J899" i="14"/>
  <c r="F899" i="14"/>
  <c r="L898" i="14"/>
  <c r="K898" i="14"/>
  <c r="J898" i="14"/>
  <c r="F898" i="14"/>
  <c r="L897" i="14"/>
  <c r="K897" i="14"/>
  <c r="J897" i="14"/>
  <c r="F897" i="14"/>
  <c r="L896" i="14"/>
  <c r="K896" i="14"/>
  <c r="J896" i="14"/>
  <c r="F896" i="14"/>
  <c r="L895" i="14"/>
  <c r="K895" i="14"/>
  <c r="J895" i="14"/>
  <c r="F895" i="14"/>
  <c r="L891" i="14"/>
  <c r="K891" i="14"/>
  <c r="J891" i="14"/>
  <c r="F891" i="14"/>
  <c r="L890" i="14"/>
  <c r="K890" i="14"/>
  <c r="J890" i="14"/>
  <c r="F890" i="14"/>
  <c r="L889" i="14"/>
  <c r="K889" i="14"/>
  <c r="J889" i="14"/>
  <c r="F889" i="14"/>
  <c r="L888" i="14"/>
  <c r="K888" i="14"/>
  <c r="J888" i="14"/>
  <c r="F888" i="14"/>
  <c r="L887" i="14"/>
  <c r="K887" i="14"/>
  <c r="J887" i="14"/>
  <c r="F887" i="14"/>
  <c r="L886" i="14"/>
  <c r="K886" i="14"/>
  <c r="J886" i="14"/>
  <c r="F886" i="14"/>
  <c r="L885" i="14"/>
  <c r="K885" i="14"/>
  <c r="J885" i="14"/>
  <c r="F885" i="14"/>
  <c r="L884" i="14"/>
  <c r="K884" i="14"/>
  <c r="J884" i="14"/>
  <c r="F884" i="14"/>
  <c r="L883" i="14"/>
  <c r="K883" i="14"/>
  <c r="J883" i="14"/>
  <c r="F883" i="14"/>
  <c r="L882" i="14"/>
  <c r="K882" i="14"/>
  <c r="J882" i="14"/>
  <c r="F882" i="14"/>
  <c r="L881" i="14"/>
  <c r="K881" i="14"/>
  <c r="J881" i="14"/>
  <c r="F881" i="14"/>
  <c r="L880" i="14"/>
  <c r="K880" i="14"/>
  <c r="J880" i="14"/>
  <c r="F880" i="14"/>
  <c r="L879" i="14"/>
  <c r="K879" i="14"/>
  <c r="J879" i="14"/>
  <c r="F879" i="14"/>
  <c r="L878" i="14"/>
  <c r="K878" i="14"/>
  <c r="J878" i="14"/>
  <c r="F878" i="14"/>
  <c r="L877" i="14"/>
  <c r="K877" i="14"/>
  <c r="J877" i="14"/>
  <c r="F877" i="14"/>
  <c r="L876" i="14"/>
  <c r="K876" i="14"/>
  <c r="J876" i="14"/>
  <c r="F876" i="14"/>
  <c r="L875" i="14"/>
  <c r="K875" i="14"/>
  <c r="J875" i="14"/>
  <c r="F875" i="14"/>
  <c r="L874" i="14"/>
  <c r="K874" i="14"/>
  <c r="J874" i="14"/>
  <c r="F874" i="14"/>
  <c r="L873" i="14"/>
  <c r="K873" i="14"/>
  <c r="J873" i="14"/>
  <c r="F873" i="14"/>
  <c r="L872" i="14"/>
  <c r="K872" i="14"/>
  <c r="J872" i="14"/>
  <c r="F872" i="14"/>
  <c r="L871" i="14"/>
  <c r="K871" i="14"/>
  <c r="J871" i="14"/>
  <c r="F871" i="14"/>
  <c r="L870" i="14"/>
  <c r="K870" i="14"/>
  <c r="J870" i="14"/>
  <c r="F870" i="14"/>
  <c r="L869" i="14"/>
  <c r="K869" i="14"/>
  <c r="J869" i="14"/>
  <c r="F869" i="14"/>
  <c r="L868" i="14"/>
  <c r="K868" i="14"/>
  <c r="J868" i="14"/>
  <c r="F868" i="14"/>
  <c r="L867" i="14"/>
  <c r="K867" i="14"/>
  <c r="J867" i="14"/>
  <c r="F867" i="14"/>
  <c r="L866" i="14"/>
  <c r="K866" i="14"/>
  <c r="J866" i="14"/>
  <c r="F866" i="14"/>
  <c r="L865" i="14"/>
  <c r="K865" i="14"/>
  <c r="J865" i="14"/>
  <c r="F865" i="14"/>
  <c r="L864" i="14"/>
  <c r="K864" i="14"/>
  <c r="J864" i="14"/>
  <c r="F864" i="14"/>
  <c r="L863" i="14"/>
  <c r="K863" i="14"/>
  <c r="J863" i="14"/>
  <c r="F863" i="14"/>
  <c r="L862" i="14"/>
  <c r="K862" i="14"/>
  <c r="J862" i="14"/>
  <c r="F862" i="14"/>
  <c r="L860" i="14"/>
  <c r="K860" i="14"/>
  <c r="J860" i="14"/>
  <c r="F860" i="14"/>
  <c r="L859" i="14"/>
  <c r="K859" i="14"/>
  <c r="J859" i="14"/>
  <c r="F859" i="14"/>
  <c r="L858" i="14"/>
  <c r="K858" i="14"/>
  <c r="J858" i="14"/>
  <c r="F858" i="14"/>
  <c r="L857" i="14"/>
  <c r="K857" i="14"/>
  <c r="J857" i="14"/>
  <c r="F857" i="14"/>
  <c r="L856" i="14"/>
  <c r="K856" i="14"/>
  <c r="J856" i="14"/>
  <c r="F856" i="14"/>
  <c r="L855" i="14"/>
  <c r="K855" i="14"/>
  <c r="J855" i="14"/>
  <c r="F855" i="14"/>
  <c r="L854" i="14"/>
  <c r="K854" i="14"/>
  <c r="J854" i="14"/>
  <c r="F854" i="14"/>
  <c r="L853" i="14"/>
  <c r="K853" i="14"/>
  <c r="J853" i="14"/>
  <c r="F853" i="14"/>
  <c r="L852" i="14"/>
  <c r="K852" i="14"/>
  <c r="J852" i="14"/>
  <c r="F852" i="14"/>
  <c r="L851" i="14"/>
  <c r="K851" i="14"/>
  <c r="J851" i="14"/>
  <c r="F851" i="14"/>
  <c r="L850" i="14"/>
  <c r="K850" i="14"/>
  <c r="J850" i="14"/>
  <c r="F850" i="14"/>
  <c r="L849" i="14"/>
  <c r="K849" i="14"/>
  <c r="J849" i="14"/>
  <c r="F849" i="14"/>
  <c r="L847" i="14"/>
  <c r="K847" i="14"/>
  <c r="J847" i="14"/>
  <c r="F847" i="14"/>
  <c r="L846" i="14"/>
  <c r="K846" i="14"/>
  <c r="J846" i="14"/>
  <c r="F846" i="14"/>
  <c r="L845" i="14"/>
  <c r="K845" i="14"/>
  <c r="J845" i="14"/>
  <c r="F845" i="14"/>
  <c r="L844" i="14"/>
  <c r="K844" i="14"/>
  <c r="J844" i="14"/>
  <c r="F844" i="14"/>
  <c r="L843" i="14"/>
  <c r="K843" i="14"/>
  <c r="J843" i="14"/>
  <c r="F843" i="14"/>
  <c r="L842" i="14"/>
  <c r="K842" i="14"/>
  <c r="J842" i="14"/>
  <c r="F842" i="14"/>
  <c r="L841" i="14"/>
  <c r="K841" i="14"/>
  <c r="J841" i="14"/>
  <c r="F841" i="14"/>
  <c r="L840" i="14"/>
  <c r="K840" i="14"/>
  <c r="J840" i="14"/>
  <c r="F840" i="14"/>
  <c r="L839" i="14"/>
  <c r="K839" i="14"/>
  <c r="J839" i="14"/>
  <c r="F839" i="14"/>
  <c r="L838" i="14"/>
  <c r="K838" i="14"/>
  <c r="J838" i="14"/>
  <c r="F838" i="14"/>
  <c r="L837" i="14"/>
  <c r="K837" i="14"/>
  <c r="J837" i="14"/>
  <c r="F837" i="14"/>
  <c r="L836" i="14"/>
  <c r="K836" i="14"/>
  <c r="J836" i="14"/>
  <c r="F836" i="14"/>
  <c r="L835" i="14"/>
  <c r="K835" i="14"/>
  <c r="J835" i="14"/>
  <c r="F835" i="14"/>
  <c r="L834" i="14"/>
  <c r="K834" i="14"/>
  <c r="J834" i="14"/>
  <c r="F834" i="14"/>
  <c r="L832" i="14"/>
  <c r="K832" i="14"/>
  <c r="J832" i="14"/>
  <c r="F832" i="14"/>
  <c r="L831" i="14"/>
  <c r="K831" i="14"/>
  <c r="J831" i="14"/>
  <c r="F831" i="14"/>
  <c r="L830" i="14"/>
  <c r="K830" i="14"/>
  <c r="J830" i="14"/>
  <c r="F830" i="14"/>
  <c r="L829" i="14"/>
  <c r="K829" i="14"/>
  <c r="J829" i="14"/>
  <c r="F829" i="14"/>
  <c r="L828" i="14"/>
  <c r="K828" i="14"/>
  <c r="J828" i="14"/>
  <c r="F828" i="14"/>
  <c r="L827" i="14"/>
  <c r="K827" i="14"/>
  <c r="J827" i="14"/>
  <c r="F827" i="14"/>
  <c r="L826" i="14"/>
  <c r="K826" i="14"/>
  <c r="J826" i="14"/>
  <c r="F826" i="14"/>
  <c r="L825" i="14"/>
  <c r="K825" i="14"/>
  <c r="J825" i="14"/>
  <c r="F825" i="14"/>
  <c r="L824" i="14"/>
  <c r="K824" i="14"/>
  <c r="J824" i="14"/>
  <c r="F824" i="14"/>
  <c r="L823" i="14"/>
  <c r="K823" i="14"/>
  <c r="J823" i="14"/>
  <c r="F823" i="14"/>
  <c r="L822" i="14"/>
  <c r="K822" i="14"/>
  <c r="J822" i="14"/>
  <c r="F822" i="14"/>
  <c r="L821" i="14"/>
  <c r="K821" i="14"/>
  <c r="J821" i="14"/>
  <c r="F821" i="14"/>
  <c r="L820" i="14"/>
  <c r="K820" i="14"/>
  <c r="J820" i="14"/>
  <c r="F820" i="14"/>
  <c r="L819" i="14"/>
  <c r="K819" i="14"/>
  <c r="J819" i="14"/>
  <c r="F819" i="14"/>
  <c r="L818" i="14"/>
  <c r="K818" i="14"/>
  <c r="J818" i="14"/>
  <c r="F818" i="14"/>
  <c r="L817" i="14"/>
  <c r="K817" i="14"/>
  <c r="J817" i="14"/>
  <c r="F817" i="14"/>
  <c r="L816" i="14"/>
  <c r="K816" i="14"/>
  <c r="J816" i="14"/>
  <c r="F816" i="14"/>
  <c r="L815" i="14"/>
  <c r="K815" i="14"/>
  <c r="J815" i="14"/>
  <c r="F815" i="14"/>
  <c r="L814" i="14"/>
  <c r="K814" i="14"/>
  <c r="J814" i="14"/>
  <c r="F814" i="14"/>
  <c r="L813" i="14"/>
  <c r="K813" i="14"/>
  <c r="J813" i="14"/>
  <c r="F813" i="14"/>
  <c r="L812" i="14"/>
  <c r="K812" i="14"/>
  <c r="J812" i="14"/>
  <c r="F812" i="14"/>
  <c r="L811" i="14"/>
  <c r="K811" i="14"/>
  <c r="J811" i="14"/>
  <c r="F811" i="14"/>
  <c r="L810" i="14"/>
  <c r="K810" i="14"/>
  <c r="J810" i="14"/>
  <c r="F810" i="14"/>
  <c r="L809" i="14"/>
  <c r="K809" i="14"/>
  <c r="J809" i="14"/>
  <c r="F809" i="14"/>
  <c r="F808" i="14"/>
  <c r="F807" i="14"/>
  <c r="F806" i="14"/>
  <c r="F805" i="14"/>
  <c r="F804" i="14"/>
  <c r="F803" i="14"/>
  <c r="F802" i="14"/>
  <c r="F801" i="14"/>
  <c r="F800" i="14"/>
  <c r="F799" i="14"/>
  <c r="F798" i="14"/>
  <c r="F797" i="14"/>
  <c r="F796" i="14"/>
  <c r="F795" i="14"/>
  <c r="F794" i="14"/>
  <c r="F793" i="14"/>
  <c r="F792" i="14"/>
  <c r="F791" i="14"/>
  <c r="F790" i="14"/>
  <c r="F789" i="14"/>
  <c r="F788" i="14"/>
  <c r="F787" i="14"/>
  <c r="F786" i="14"/>
  <c r="F785" i="14"/>
  <c r="F784" i="14"/>
  <c r="F783" i="14"/>
  <c r="F782" i="14"/>
  <c r="F781" i="14"/>
  <c r="F780" i="14"/>
  <c r="F779" i="14"/>
  <c r="F778" i="14"/>
  <c r="F777" i="14"/>
  <c r="F776" i="14"/>
  <c r="F775" i="14"/>
  <c r="F774" i="14"/>
  <c r="F773" i="14"/>
  <c r="F772" i="14"/>
  <c r="F771" i="14"/>
  <c r="F770" i="14"/>
  <c r="F769" i="14"/>
  <c r="F768" i="14"/>
  <c r="F767" i="14"/>
  <c r="F766" i="14"/>
  <c r="F765" i="14"/>
  <c r="F764" i="14"/>
  <c r="F763" i="14"/>
  <c r="F762" i="14"/>
  <c r="F761" i="14"/>
  <c r="F760" i="14"/>
  <c r="F759" i="14"/>
  <c r="F758" i="14"/>
  <c r="F757" i="14"/>
  <c r="F756" i="14"/>
  <c r="F755" i="14"/>
  <c r="F754" i="14"/>
  <c r="F753" i="14"/>
  <c r="F752" i="14"/>
  <c r="F751" i="14"/>
  <c r="F750" i="14"/>
  <c r="F749" i="14"/>
  <c r="F748" i="14"/>
  <c r="F747" i="14"/>
  <c r="F746" i="14"/>
  <c r="F745" i="14"/>
  <c r="F744" i="14"/>
  <c r="F743" i="14"/>
  <c r="F742" i="14"/>
  <c r="F741" i="14"/>
  <c r="F740" i="14"/>
  <c r="F739" i="14"/>
  <c r="F738" i="14"/>
  <c r="F737" i="14"/>
  <c r="F736" i="14"/>
  <c r="F735" i="14"/>
  <c r="F734" i="14"/>
  <c r="F733" i="14"/>
  <c r="F732" i="14"/>
  <c r="F731" i="14"/>
  <c r="F730" i="14"/>
  <c r="F729" i="14"/>
  <c r="F728" i="14"/>
  <c r="F727" i="14"/>
  <c r="F726" i="14"/>
  <c r="F725" i="14"/>
  <c r="F724" i="14"/>
  <c r="F723" i="14"/>
  <c r="F722" i="14"/>
  <c r="F721" i="14"/>
  <c r="F720" i="14"/>
  <c r="F719" i="14"/>
  <c r="F718" i="14"/>
  <c r="F717" i="14"/>
  <c r="F716" i="14"/>
  <c r="F715" i="14"/>
  <c r="F714" i="14"/>
  <c r="F713" i="14"/>
  <c r="F712" i="14"/>
  <c r="F711" i="14"/>
  <c r="F710" i="14"/>
  <c r="F709" i="14"/>
  <c r="F708" i="14"/>
  <c r="F707" i="14"/>
  <c r="F706" i="14"/>
  <c r="F705" i="14"/>
  <c r="F704" i="14"/>
  <c r="F703" i="14"/>
  <c r="F702" i="14"/>
  <c r="F701" i="14"/>
  <c r="F700" i="14"/>
  <c r="F699" i="14"/>
  <c r="F698" i="14"/>
  <c r="F697" i="14"/>
  <c r="F696" i="14"/>
  <c r="F695" i="14"/>
  <c r="F694" i="14"/>
  <c r="F693" i="14"/>
  <c r="F692" i="14"/>
  <c r="F691" i="14"/>
  <c r="F690" i="14"/>
  <c r="F689" i="14"/>
  <c r="F688" i="14"/>
  <c r="F687" i="14"/>
  <c r="F686" i="14"/>
  <c r="F685" i="14"/>
  <c r="F684" i="14"/>
  <c r="F683" i="14"/>
  <c r="F682" i="14"/>
  <c r="F681" i="14"/>
  <c r="F680" i="14"/>
  <c r="F679" i="14"/>
  <c r="F678" i="14"/>
  <c r="F677" i="14"/>
  <c r="F676" i="14"/>
  <c r="F675" i="14"/>
  <c r="F674" i="14"/>
  <c r="F673" i="14"/>
  <c r="F672" i="14"/>
  <c r="F671" i="14"/>
  <c r="F670" i="14"/>
  <c r="F669" i="14"/>
  <c r="F668" i="14"/>
  <c r="F667" i="14"/>
  <c r="F666" i="14"/>
  <c r="F665" i="14"/>
  <c r="F664" i="14"/>
  <c r="F663" i="14"/>
  <c r="F662" i="14"/>
  <c r="F661" i="14"/>
  <c r="F660" i="14"/>
  <c r="F659" i="14"/>
  <c r="F658" i="14"/>
  <c r="F657" i="14"/>
  <c r="F656" i="14"/>
  <c r="F655" i="14"/>
  <c r="F654" i="14"/>
  <c r="F653" i="14"/>
  <c r="F652" i="14"/>
  <c r="F651" i="14"/>
  <c r="F650" i="14"/>
  <c r="F649" i="14"/>
  <c r="F648" i="14"/>
  <c r="F647" i="14"/>
  <c r="F646" i="14"/>
  <c r="F645" i="14"/>
  <c r="F644" i="14"/>
  <c r="F643" i="14"/>
  <c r="F642" i="14"/>
  <c r="F641" i="14"/>
  <c r="F640" i="14"/>
  <c r="F639" i="14"/>
  <c r="F638" i="14"/>
  <c r="F637" i="14"/>
  <c r="F636" i="14"/>
  <c r="F635" i="14"/>
  <c r="F634" i="14"/>
  <c r="F633" i="14"/>
  <c r="F632" i="14"/>
  <c r="F631" i="14"/>
  <c r="F630" i="14"/>
  <c r="F629" i="14"/>
  <c r="F628" i="14"/>
  <c r="F627" i="14"/>
  <c r="F626" i="14"/>
  <c r="F625" i="14"/>
  <c r="F624" i="14"/>
  <c r="F623" i="14"/>
  <c r="F622" i="14"/>
  <c r="F621" i="14"/>
  <c r="F620" i="14"/>
  <c r="F619" i="14"/>
  <c r="F618" i="14"/>
  <c r="F617" i="14"/>
  <c r="F616" i="14"/>
  <c r="F615" i="14"/>
  <c r="F614" i="14"/>
  <c r="F613" i="14"/>
  <c r="F612" i="14"/>
  <c r="F611" i="14"/>
  <c r="F610" i="14"/>
  <c r="F609" i="14"/>
  <c r="F608" i="14"/>
  <c r="F607" i="14"/>
  <c r="F606" i="14"/>
  <c r="F605" i="14"/>
  <c r="F604" i="14"/>
  <c r="F603" i="14"/>
  <c r="F602" i="14"/>
  <c r="F601" i="14"/>
  <c r="F600" i="14"/>
  <c r="F599" i="14"/>
  <c r="F598" i="14"/>
  <c r="F597" i="14"/>
  <c r="F596" i="14"/>
  <c r="F595" i="14"/>
  <c r="F594" i="14"/>
  <c r="F593" i="14"/>
  <c r="F592" i="14"/>
  <c r="F591" i="14"/>
  <c r="F590" i="14"/>
  <c r="F589" i="14"/>
  <c r="F588" i="14"/>
  <c r="F587" i="14"/>
  <c r="F586" i="14"/>
  <c r="F585" i="14"/>
  <c r="F584" i="14"/>
  <c r="F583" i="14"/>
  <c r="F582" i="14"/>
  <c r="F581" i="14"/>
  <c r="F580" i="14"/>
  <c r="F579" i="14"/>
  <c r="F578" i="14"/>
  <c r="F577" i="14"/>
  <c r="F576" i="14"/>
  <c r="F575" i="14"/>
  <c r="F574" i="14"/>
  <c r="F573" i="14"/>
  <c r="F572" i="14"/>
  <c r="F571" i="14"/>
  <c r="F570" i="14"/>
  <c r="F569" i="14"/>
  <c r="F568" i="14"/>
  <c r="F567" i="14"/>
  <c r="F566" i="14"/>
  <c r="F565" i="14"/>
  <c r="F564" i="14"/>
  <c r="F563" i="14"/>
  <c r="F562" i="14"/>
  <c r="F561" i="14"/>
  <c r="F560" i="14"/>
  <c r="F559" i="14"/>
  <c r="F558" i="14"/>
  <c r="F557" i="14"/>
  <c r="F556" i="14"/>
  <c r="F555" i="14"/>
  <c r="F554" i="14"/>
  <c r="F553" i="14"/>
  <c r="F552" i="14"/>
  <c r="F551" i="14"/>
  <c r="F550" i="14"/>
  <c r="F549" i="14"/>
  <c r="F548" i="14"/>
  <c r="F547" i="14"/>
  <c r="F546" i="14"/>
  <c r="F545" i="14"/>
  <c r="F543" i="14"/>
  <c r="F542" i="14"/>
  <c r="F541" i="14"/>
  <c r="F539" i="14"/>
  <c r="F538" i="14"/>
  <c r="F537" i="14"/>
  <c r="F536" i="14"/>
  <c r="F535" i="14"/>
  <c r="F534" i="14"/>
  <c r="F533" i="14"/>
  <c r="F532" i="14"/>
  <c r="F530" i="14"/>
  <c r="F529" i="14"/>
  <c r="F528" i="14"/>
  <c r="F527" i="14"/>
  <c r="F525" i="14"/>
  <c r="F524" i="14"/>
  <c r="F523" i="14"/>
  <c r="F522" i="14"/>
  <c r="F521" i="14"/>
  <c r="F520" i="14"/>
  <c r="F519" i="14"/>
  <c r="F518" i="14"/>
  <c r="F517" i="14"/>
  <c r="F516" i="14"/>
  <c r="F514" i="14"/>
  <c r="F513" i="14"/>
  <c r="F512" i="14"/>
  <c r="F511" i="14"/>
  <c r="F510" i="14"/>
  <c r="F509" i="14"/>
  <c r="F508" i="14"/>
  <c r="F507" i="14"/>
  <c r="F506" i="14"/>
  <c r="F505" i="14"/>
  <c r="F504" i="14"/>
  <c r="F503" i="14"/>
  <c r="F502" i="14"/>
  <c r="F501" i="14"/>
  <c r="F500" i="14"/>
  <c r="F499" i="14"/>
  <c r="F498" i="14"/>
  <c r="F497" i="14"/>
  <c r="F495" i="14"/>
  <c r="F494" i="14"/>
  <c r="F493" i="14"/>
  <c r="F492" i="14"/>
  <c r="F490" i="14"/>
  <c r="F488" i="14"/>
  <c r="F487" i="14"/>
  <c r="F486" i="14"/>
  <c r="F484" i="14"/>
  <c r="F483" i="14"/>
  <c r="F482" i="14"/>
  <c r="F481" i="14"/>
  <c r="F480" i="14"/>
  <c r="F479" i="14"/>
  <c r="F478" i="14"/>
  <c r="F477" i="14"/>
  <c r="F476" i="14"/>
  <c r="F475" i="14"/>
  <c r="F474" i="14"/>
  <c r="F473" i="14"/>
  <c r="F472" i="14"/>
  <c r="F471" i="14"/>
  <c r="F470" i="14"/>
  <c r="F469" i="14"/>
  <c r="F468" i="14"/>
  <c r="F467" i="14"/>
  <c r="F466" i="14"/>
  <c r="F464" i="14"/>
  <c r="F463" i="14"/>
  <c r="F462" i="14"/>
  <c r="F461" i="14"/>
  <c r="F460" i="14"/>
  <c r="F459" i="14"/>
  <c r="F458" i="14"/>
  <c r="F457" i="14"/>
  <c r="F455" i="14"/>
  <c r="F453" i="14"/>
  <c r="F452" i="14"/>
  <c r="F450" i="14"/>
  <c r="F449" i="14"/>
  <c r="F448" i="14"/>
  <c r="F447" i="14"/>
  <c r="F446" i="14"/>
  <c r="F445" i="14"/>
  <c r="F444" i="14"/>
  <c r="F443" i="14"/>
  <c r="F442" i="14"/>
  <c r="F441" i="14"/>
  <c r="F440" i="14"/>
  <c r="F439" i="14"/>
  <c r="F438" i="14"/>
  <c r="F437" i="14"/>
  <c r="F435" i="14"/>
  <c r="F434" i="14"/>
  <c r="F433" i="14"/>
  <c r="F432" i="14"/>
  <c r="F431" i="14"/>
  <c r="F430" i="14"/>
  <c r="F429" i="14"/>
  <c r="F428" i="14"/>
  <c r="F427" i="14"/>
  <c r="F426" i="14"/>
  <c r="F425" i="14"/>
  <c r="F424" i="14"/>
  <c r="F423" i="14"/>
  <c r="F422" i="14"/>
  <c r="F419" i="14"/>
  <c r="F418" i="14"/>
  <c r="F417" i="14"/>
  <c r="F416" i="14"/>
  <c r="F415" i="14"/>
  <c r="F414" i="14"/>
  <c r="F413" i="14"/>
  <c r="F412" i="14"/>
  <c r="F411" i="14"/>
  <c r="F410" i="14"/>
  <c r="F409" i="14"/>
  <c r="F408" i="14"/>
  <c r="F407" i="14"/>
  <c r="F406" i="14"/>
  <c r="F405" i="14"/>
  <c r="F404" i="14"/>
  <c r="F403" i="14"/>
  <c r="F402" i="14"/>
  <c r="F401" i="14"/>
  <c r="F400" i="14"/>
  <c r="F399" i="14"/>
  <c r="F398" i="14"/>
  <c r="F397" i="14"/>
  <c r="F396" i="14"/>
  <c r="F395" i="14"/>
  <c r="F394" i="14"/>
  <c r="F393" i="14"/>
  <c r="F392" i="14"/>
  <c r="F391" i="14"/>
  <c r="F390" i="14"/>
  <c r="F389" i="14"/>
  <c r="F388" i="14"/>
  <c r="F387" i="14"/>
  <c r="F386" i="14"/>
  <c r="F385" i="14"/>
  <c r="F384" i="14"/>
  <c r="F383" i="14"/>
  <c r="F382" i="14"/>
  <c r="F381" i="14"/>
  <c r="F380" i="14"/>
  <c r="F379" i="14"/>
  <c r="F378" i="14"/>
  <c r="F377" i="14"/>
  <c r="F376" i="14"/>
  <c r="F375" i="14"/>
  <c r="F374" i="14"/>
  <c r="F373" i="14"/>
  <c r="F372" i="14"/>
  <c r="F371" i="14"/>
  <c r="F370" i="14"/>
  <c r="F369" i="14"/>
  <c r="F368" i="14"/>
  <c r="F367" i="14"/>
  <c r="F366" i="14"/>
  <c r="F365" i="14"/>
  <c r="F364" i="14"/>
  <c r="F363" i="14"/>
  <c r="F362" i="14"/>
  <c r="F361" i="14"/>
  <c r="F360" i="14"/>
  <c r="F359" i="14"/>
  <c r="F358" i="14"/>
  <c r="F357" i="14"/>
  <c r="F356" i="14"/>
  <c r="F354" i="14"/>
  <c r="F353" i="14"/>
  <c r="F352" i="14"/>
  <c r="F351" i="14"/>
  <c r="F350" i="14"/>
  <c r="F349" i="14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2" i="14"/>
  <c r="F331" i="14"/>
  <c r="F330" i="14"/>
  <c r="F329" i="14"/>
  <c r="F328" i="14"/>
  <c r="F327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F290" i="14"/>
  <c r="F289" i="14"/>
  <c r="F288" i="14"/>
  <c r="F287" i="14"/>
  <c r="F286" i="14"/>
  <c r="F285" i="14"/>
  <c r="F284" i="14"/>
  <c r="F283" i="14"/>
  <c r="F282" i="14"/>
  <c r="F281" i="14"/>
  <c r="F280" i="14"/>
  <c r="F279" i="14"/>
  <c r="F278" i="14"/>
  <c r="F277" i="14"/>
  <c r="F276" i="14"/>
  <c r="F275" i="14"/>
  <c r="F274" i="14"/>
  <c r="F273" i="14"/>
  <c r="F269" i="14"/>
  <c r="F268" i="14"/>
  <c r="F267" i="14"/>
  <c r="F266" i="14"/>
  <c r="F262" i="14"/>
  <c r="F261" i="14"/>
  <c r="F260" i="14"/>
  <c r="F259" i="14"/>
  <c r="F258" i="14"/>
  <c r="F257" i="14"/>
  <c r="F256" i="14"/>
  <c r="F255" i="14"/>
  <c r="F254" i="14"/>
  <c r="F253" i="14"/>
  <c r="F252" i="14"/>
  <c r="F251" i="14"/>
  <c r="F250" i="14"/>
  <c r="F249" i="14"/>
  <c r="F248" i="14"/>
  <c r="F247" i="14"/>
  <c r="F246" i="14"/>
  <c r="F245" i="14"/>
  <c r="F244" i="14"/>
  <c r="F243" i="14"/>
  <c r="F242" i="14"/>
  <c r="F241" i="14"/>
  <c r="F240" i="14"/>
  <c r="F239" i="14"/>
  <c r="F238" i="14"/>
  <c r="F237" i="14"/>
  <c r="F236" i="14"/>
  <c r="F235" i="14"/>
  <c r="F234" i="14"/>
  <c r="F233" i="14"/>
  <c r="F232" i="14"/>
  <c r="F231" i="14"/>
  <c r="F230" i="14"/>
  <c r="F229" i="14"/>
  <c r="F228" i="14"/>
  <c r="F227" i="14"/>
  <c r="F226" i="14"/>
  <c r="F225" i="14"/>
  <c r="F224" i="14"/>
  <c r="F223" i="14"/>
  <c r="F222" i="14"/>
  <c r="F221" i="14"/>
  <c r="F220" i="14"/>
  <c r="F219" i="14"/>
  <c r="F218" i="14"/>
  <c r="F217" i="14"/>
  <c r="F216" i="14"/>
  <c r="F215" i="14"/>
  <c r="F214" i="14"/>
  <c r="F213" i="14"/>
  <c r="F212" i="14"/>
  <c r="F211" i="14"/>
  <c r="F210" i="14"/>
  <c r="F209" i="14"/>
  <c r="F208" i="14"/>
  <c r="F207" i="14"/>
  <c r="F206" i="14"/>
  <c r="F205" i="14"/>
  <c r="F204" i="14"/>
  <c r="F203" i="14"/>
  <c r="F202" i="14"/>
  <c r="F201" i="14"/>
  <c r="F200" i="14"/>
  <c r="F199" i="14"/>
  <c r="F198" i="14"/>
  <c r="F197" i="14"/>
  <c r="F196" i="14"/>
  <c r="F195" i="14"/>
  <c r="F194" i="14"/>
  <c r="F193" i="14"/>
  <c r="F192" i="14"/>
  <c r="F191" i="14"/>
  <c r="F190" i="14"/>
  <c r="F189" i="14"/>
  <c r="F188" i="14"/>
  <c r="F187" i="14"/>
  <c r="F186" i="14"/>
  <c r="F185" i="14"/>
  <c r="F184" i="14"/>
  <c r="F183" i="14"/>
  <c r="F182" i="14"/>
  <c r="F181" i="14"/>
  <c r="F180" i="14"/>
  <c r="F179" i="14"/>
  <c r="F178" i="14"/>
  <c r="F177" i="14"/>
  <c r="F176" i="14"/>
  <c r="F175" i="14"/>
  <c r="F174" i="14"/>
  <c r="F173" i="14"/>
  <c r="F172" i="14"/>
  <c r="F171" i="14"/>
  <c r="F170" i="14"/>
  <c r="F169" i="14"/>
  <c r="F168" i="14"/>
  <c r="F167" i="14"/>
  <c r="F166" i="14"/>
  <c r="F165" i="14"/>
  <c r="F164" i="14"/>
  <c r="F163" i="14"/>
  <c r="F162" i="14"/>
  <c r="F161" i="14"/>
  <c r="F160" i="14"/>
  <c r="F159" i="14"/>
  <c r="F158" i="14"/>
  <c r="F157" i="14"/>
  <c r="F156" i="14"/>
  <c r="F155" i="14"/>
  <c r="F154" i="14"/>
  <c r="F153" i="14"/>
  <c r="F152" i="14"/>
  <c r="F151" i="14"/>
  <c r="F150" i="14"/>
  <c r="F149" i="14"/>
  <c r="F148" i="14"/>
  <c r="F147" i="14"/>
  <c r="F146" i="14"/>
  <c r="F145" i="14"/>
  <c r="F144" i="14"/>
  <c r="F143" i="14"/>
  <c r="F142" i="14"/>
  <c r="F141" i="14"/>
  <c r="F140" i="14"/>
  <c r="F139" i="14"/>
  <c r="F138" i="14"/>
  <c r="F137" i="14"/>
  <c r="F136" i="14"/>
  <c r="F135" i="14"/>
  <c r="F134" i="14"/>
  <c r="F133" i="14"/>
  <c r="F132" i="14"/>
  <c r="F131" i="14"/>
  <c r="F130" i="14"/>
  <c r="F129" i="14"/>
  <c r="F128" i="14"/>
  <c r="F127" i="14"/>
  <c r="F126" i="14"/>
  <c r="F125" i="14"/>
  <c r="F124" i="14"/>
  <c r="F123" i="14"/>
  <c r="F122" i="14"/>
  <c r="F121" i="14"/>
  <c r="F120" i="14"/>
  <c r="F119" i="14"/>
  <c r="F118" i="14"/>
  <c r="F117" i="14"/>
  <c r="F116" i="14"/>
  <c r="F115" i="14"/>
  <c r="F114" i="14"/>
  <c r="F113" i="14"/>
  <c r="F112" i="14"/>
  <c r="F111" i="14"/>
  <c r="F110" i="14"/>
  <c r="F109" i="14"/>
  <c r="F108" i="14"/>
  <c r="F107" i="14"/>
  <c r="F106" i="14"/>
  <c r="F105" i="14"/>
  <c r="F104" i="14"/>
  <c r="F103" i="14"/>
  <c r="F102" i="14"/>
  <c r="F101" i="14"/>
  <c r="F100" i="14"/>
  <c r="F99" i="14"/>
  <c r="F98" i="14"/>
  <c r="F97" i="14"/>
  <c r="F96" i="14"/>
  <c r="F95" i="14"/>
  <c r="F94" i="14"/>
  <c r="F93" i="14"/>
  <c r="F92" i="14"/>
  <c r="F91" i="14"/>
  <c r="F90" i="14"/>
  <c r="F89" i="14"/>
  <c r="F88" i="14"/>
  <c r="F87" i="14"/>
  <c r="F86" i="14"/>
  <c r="F85" i="14"/>
  <c r="F84" i="14"/>
  <c r="F83" i="14"/>
  <c r="F82" i="14"/>
  <c r="F81" i="14"/>
  <c r="F80" i="14"/>
  <c r="F79" i="14"/>
  <c r="F78" i="14"/>
  <c r="F77" i="14"/>
  <c r="F76" i="14"/>
  <c r="F75" i="14"/>
  <c r="F74" i="14"/>
  <c r="F73" i="14"/>
  <c r="F72" i="14"/>
  <c r="F71" i="14"/>
  <c r="F70" i="14"/>
  <c r="F69" i="14"/>
  <c r="F68" i="14"/>
  <c r="F67" i="14"/>
  <c r="F66" i="14"/>
  <c r="F65" i="14"/>
  <c r="F64" i="14"/>
  <c r="F63" i="14"/>
  <c r="F62" i="14"/>
  <c r="F61" i="14"/>
  <c r="F60" i="14"/>
  <c r="F59" i="14"/>
  <c r="F58" i="14"/>
  <c r="F57" i="14"/>
  <c r="F56" i="14"/>
  <c r="F55" i="14"/>
  <c r="F54" i="14"/>
  <c r="F53" i="14"/>
  <c r="F52" i="14"/>
  <c r="F51" i="14"/>
  <c r="F50" i="14"/>
  <c r="F49" i="14"/>
  <c r="F48" i="14"/>
  <c r="F47" i="14"/>
  <c r="F46" i="14"/>
  <c r="F45" i="14"/>
  <c r="F44" i="14"/>
  <c r="F43" i="14"/>
  <c r="F42" i="14"/>
  <c r="F41" i="14"/>
  <c r="F40" i="14"/>
  <c r="F39" i="14"/>
  <c r="F38" i="14"/>
  <c r="F37" i="14"/>
  <c r="F36" i="14"/>
  <c r="F35" i="14"/>
  <c r="F34" i="14"/>
  <c r="F33" i="14"/>
  <c r="F32" i="14"/>
  <c r="F31" i="14"/>
  <c r="F30" i="14"/>
  <c r="F29" i="14"/>
  <c r="F28" i="14"/>
  <c r="F27" i="14"/>
  <c r="F26" i="14"/>
  <c r="F25" i="14"/>
  <c r="F24" i="14"/>
  <c r="F23" i="14"/>
  <c r="F21" i="14"/>
  <c r="F20" i="14"/>
  <c r="F19" i="14"/>
  <c r="F18" i="14"/>
  <c r="F17" i="14"/>
  <c r="F16" i="14"/>
  <c r="F15" i="14"/>
  <c r="F14" i="14"/>
  <c r="F13" i="14"/>
  <c r="F12" i="14"/>
  <c r="F11" i="14"/>
  <c r="F10" i="14"/>
  <c r="F9" i="14"/>
  <c r="F8" i="14"/>
  <c r="F7" i="14"/>
  <c r="F6" i="14"/>
  <c r="F5" i="14"/>
  <c r="I329" i="12" l="1"/>
  <c r="I350" i="12"/>
  <c r="I349" i="12"/>
  <c r="I348" i="12"/>
  <c r="I347" i="12"/>
  <c r="I346" i="12"/>
  <c r="I344" i="12"/>
  <c r="I343" i="12"/>
  <c r="I342" i="12"/>
  <c r="I341" i="12"/>
  <c r="I337" i="12"/>
  <c r="I336" i="12"/>
  <c r="I335" i="12"/>
  <c r="I332" i="12"/>
  <c r="I331" i="12"/>
  <c r="I330" i="12"/>
  <c r="AL3" i="13" l="1"/>
  <c r="AL4" i="13"/>
  <c r="AL5" i="13"/>
  <c r="AL6" i="13"/>
  <c r="AL7" i="13"/>
  <c r="AL8" i="13"/>
  <c r="AL9" i="13"/>
  <c r="AL10" i="13"/>
  <c r="AL11" i="13"/>
  <c r="AL12" i="13"/>
  <c r="AL13" i="13"/>
  <c r="AL14" i="13"/>
  <c r="AL15" i="13"/>
  <c r="AL16" i="13"/>
  <c r="AL17" i="13"/>
  <c r="AL18" i="13"/>
  <c r="AL19" i="13"/>
  <c r="AL20" i="13"/>
  <c r="AL21" i="13"/>
  <c r="AL22" i="13"/>
  <c r="AL23" i="13"/>
  <c r="AL24" i="13"/>
  <c r="AL25" i="13"/>
  <c r="AL26" i="13"/>
  <c r="AL27" i="13"/>
  <c r="AL28" i="13"/>
  <c r="AL29" i="13"/>
  <c r="AL30" i="13"/>
  <c r="AL31" i="13"/>
  <c r="AL32" i="13"/>
  <c r="AL33" i="13"/>
  <c r="AL34" i="13"/>
  <c r="AL35" i="13"/>
  <c r="AL36" i="13"/>
  <c r="AL37" i="13"/>
  <c r="AL38" i="13"/>
  <c r="AL39" i="13"/>
  <c r="AL40" i="13"/>
  <c r="AL41" i="13"/>
  <c r="AL42" i="13"/>
  <c r="AL43" i="13"/>
  <c r="AL44" i="13"/>
  <c r="AL45" i="13"/>
  <c r="AL46" i="13"/>
  <c r="AL47" i="13"/>
  <c r="AL48" i="13"/>
  <c r="AL49" i="13"/>
  <c r="AL50" i="13"/>
  <c r="AL51" i="13"/>
  <c r="AL52" i="13"/>
  <c r="AL53" i="13"/>
  <c r="AL54" i="13"/>
  <c r="AL55" i="13"/>
  <c r="AL56" i="13"/>
  <c r="AL57" i="13"/>
  <c r="AL58" i="13"/>
  <c r="AL59" i="13"/>
  <c r="AL60" i="13"/>
  <c r="AL61" i="13"/>
  <c r="AL62" i="13"/>
  <c r="AL63" i="13"/>
  <c r="AL64" i="13"/>
  <c r="AL65" i="13"/>
  <c r="AL66" i="13"/>
  <c r="AL67" i="13"/>
  <c r="AL68" i="13"/>
  <c r="AL69" i="13"/>
  <c r="AL70" i="13"/>
  <c r="AL71" i="13"/>
  <c r="AL72" i="13"/>
  <c r="AL73" i="13"/>
  <c r="AL74" i="13"/>
  <c r="AL75" i="13"/>
  <c r="AL76" i="13"/>
  <c r="AL77" i="13"/>
  <c r="AL78" i="13"/>
  <c r="AL79" i="13"/>
  <c r="AL80" i="13"/>
  <c r="AL81" i="13"/>
  <c r="AL82" i="13"/>
  <c r="AL83" i="13"/>
  <c r="AL84" i="13"/>
  <c r="AL85" i="13"/>
  <c r="AL86" i="13"/>
  <c r="AL87" i="13"/>
  <c r="AL88" i="13"/>
  <c r="AL89" i="13"/>
  <c r="AL90" i="13"/>
  <c r="AL91" i="13"/>
  <c r="AL92" i="13"/>
  <c r="AL93" i="13"/>
  <c r="AL94" i="13"/>
  <c r="AL95" i="13"/>
  <c r="AL96" i="13"/>
  <c r="AL97" i="13"/>
  <c r="AL98" i="13"/>
  <c r="AL99" i="13"/>
  <c r="AL100" i="13"/>
  <c r="AL101" i="13"/>
  <c r="AL102" i="13"/>
  <c r="AL103" i="13"/>
  <c r="AL104" i="13"/>
  <c r="AL105" i="13"/>
  <c r="AL106" i="13"/>
  <c r="AL107" i="13"/>
  <c r="AL108" i="13"/>
  <c r="AL109" i="13"/>
  <c r="AL110" i="13"/>
  <c r="AL111" i="13"/>
  <c r="AL112" i="13"/>
  <c r="AL113" i="13"/>
  <c r="AL114" i="13"/>
  <c r="AL115" i="13"/>
  <c r="AL116" i="13"/>
  <c r="AL117" i="13"/>
  <c r="AL118" i="13"/>
  <c r="AL119" i="13"/>
  <c r="AL120" i="13"/>
  <c r="AL121" i="13"/>
  <c r="AL122" i="13"/>
  <c r="AL123" i="13"/>
  <c r="AL124" i="13"/>
  <c r="AL125" i="13"/>
  <c r="AL126" i="13"/>
  <c r="AL127" i="13"/>
  <c r="AL128" i="13"/>
  <c r="AL129" i="13"/>
  <c r="AL130" i="13"/>
  <c r="AL131" i="13"/>
  <c r="AL132" i="13"/>
  <c r="AL133" i="13"/>
  <c r="AL134" i="13"/>
  <c r="AL135" i="13"/>
  <c r="AL136" i="13"/>
  <c r="AL137" i="13"/>
  <c r="AL138" i="13"/>
  <c r="AL139" i="13"/>
  <c r="AL140" i="13"/>
  <c r="AL141" i="13"/>
  <c r="AL142" i="13"/>
  <c r="AL143" i="13"/>
  <c r="AL144" i="13"/>
  <c r="AL145" i="13"/>
  <c r="AL146" i="13"/>
  <c r="AL147" i="13"/>
  <c r="AL148" i="13"/>
  <c r="AL149" i="13"/>
  <c r="AL150" i="13"/>
  <c r="AL151" i="13"/>
  <c r="AL152" i="13"/>
  <c r="AL153" i="13"/>
  <c r="AL154" i="13"/>
  <c r="AL155" i="13"/>
  <c r="AL156" i="13"/>
  <c r="AL157" i="13"/>
  <c r="AL158" i="13"/>
  <c r="AL159" i="13"/>
  <c r="AL160" i="13"/>
  <c r="AL161" i="13"/>
  <c r="AL162" i="13"/>
  <c r="AL163" i="13"/>
  <c r="AL164" i="13"/>
  <c r="AL165" i="13"/>
  <c r="AL166" i="13"/>
  <c r="AL167" i="13"/>
  <c r="AL168" i="13"/>
  <c r="AL169" i="13"/>
  <c r="AL170" i="13"/>
  <c r="AL171" i="13"/>
  <c r="AL172" i="13"/>
  <c r="AL173" i="13"/>
  <c r="AL174" i="13"/>
  <c r="AL175" i="13"/>
  <c r="AL176" i="13"/>
  <c r="AL177" i="13"/>
  <c r="AL178" i="13"/>
  <c r="AL179" i="13"/>
  <c r="AL180" i="13"/>
  <c r="AL181" i="13"/>
  <c r="AL182" i="13"/>
  <c r="AL183" i="13"/>
  <c r="AL184" i="13"/>
  <c r="AL185" i="13"/>
  <c r="AL186" i="13"/>
  <c r="AL187" i="13"/>
  <c r="AL188" i="13"/>
  <c r="AL189" i="13"/>
  <c r="AL190" i="13"/>
  <c r="AL191" i="13"/>
  <c r="AL192" i="13"/>
  <c r="AL193" i="13"/>
  <c r="AL194" i="13"/>
  <c r="AL195" i="13"/>
  <c r="AL196" i="13"/>
  <c r="AL197" i="13"/>
  <c r="AL198" i="13"/>
  <c r="AL199" i="13"/>
  <c r="AL200" i="13"/>
  <c r="AL201" i="13"/>
  <c r="AL202" i="13"/>
  <c r="AL203" i="13"/>
  <c r="AL204" i="13"/>
  <c r="AL205" i="13"/>
  <c r="AL206" i="13"/>
  <c r="AL207" i="13"/>
  <c r="AL208" i="13"/>
  <c r="AL209" i="13"/>
  <c r="AL210" i="13"/>
  <c r="AL211" i="13"/>
  <c r="AL212" i="13"/>
  <c r="AL213" i="13"/>
  <c r="AL214" i="13"/>
  <c r="AL215" i="13"/>
  <c r="AL216" i="13"/>
  <c r="AL217" i="13"/>
  <c r="AL218" i="13"/>
  <c r="AL219" i="13"/>
  <c r="AL220" i="13"/>
  <c r="AL221" i="13"/>
  <c r="AL222" i="13"/>
  <c r="AL223" i="13"/>
  <c r="AL224" i="13"/>
  <c r="AL225" i="13"/>
  <c r="AL226" i="13"/>
  <c r="AL227" i="13"/>
  <c r="AL228" i="13"/>
  <c r="AL229" i="13"/>
  <c r="AL230" i="13"/>
  <c r="AL231" i="13"/>
  <c r="AL232" i="13"/>
  <c r="AL233" i="13"/>
  <c r="AL234" i="13"/>
  <c r="AL235" i="13"/>
  <c r="AL236" i="13"/>
  <c r="AL237" i="13"/>
  <c r="AL238" i="13"/>
  <c r="AL239" i="13"/>
  <c r="AL240" i="13"/>
  <c r="AL241" i="13"/>
  <c r="AL242" i="13"/>
  <c r="AL243" i="13"/>
  <c r="AL244" i="13"/>
  <c r="AL245" i="13"/>
  <c r="AL246" i="13"/>
  <c r="AL247" i="13"/>
  <c r="AL248" i="13"/>
  <c r="AL249" i="13"/>
  <c r="AL250" i="13"/>
  <c r="AL251" i="13"/>
  <c r="AL252" i="13"/>
  <c r="AL253" i="13"/>
  <c r="AL254" i="13"/>
  <c r="AL255" i="13"/>
  <c r="AL256" i="13"/>
  <c r="AL257" i="13"/>
  <c r="AL258" i="13"/>
  <c r="AL259" i="13"/>
  <c r="AL260" i="13"/>
  <c r="AL261" i="13"/>
  <c r="AL262" i="13"/>
  <c r="AL263" i="13"/>
  <c r="AL264" i="13"/>
  <c r="AL265" i="13"/>
  <c r="AL266" i="13"/>
  <c r="AL267" i="13"/>
  <c r="AL268" i="13"/>
  <c r="AL269" i="13"/>
  <c r="AL270" i="13"/>
  <c r="AL271" i="13"/>
  <c r="AL272" i="13"/>
  <c r="AL273" i="13"/>
  <c r="AL274" i="13"/>
  <c r="AL275" i="13"/>
  <c r="AL276" i="13"/>
  <c r="AL277" i="13"/>
  <c r="AL278" i="13"/>
  <c r="AL279" i="13"/>
  <c r="AL280" i="13"/>
  <c r="AL281" i="13"/>
  <c r="AL282" i="13"/>
  <c r="AL283" i="13"/>
  <c r="AL284" i="13"/>
  <c r="AL285" i="13"/>
  <c r="AL286" i="13"/>
  <c r="AL287" i="13"/>
  <c r="AL288" i="13"/>
  <c r="AL289" i="13"/>
  <c r="AL290" i="13"/>
  <c r="AL291" i="13"/>
  <c r="AL292" i="13"/>
  <c r="AL293" i="13"/>
  <c r="AL294" i="13"/>
  <c r="AL295" i="13"/>
  <c r="AL296" i="13"/>
  <c r="AL297" i="13"/>
  <c r="AL298" i="13"/>
  <c r="AL299" i="13"/>
  <c r="AL300" i="13"/>
  <c r="AL301" i="13"/>
  <c r="AL302" i="13"/>
  <c r="AL303" i="13"/>
  <c r="AL304" i="13"/>
  <c r="AL305" i="13"/>
  <c r="AL306" i="13"/>
  <c r="AL307" i="13"/>
  <c r="AL308" i="13"/>
  <c r="AL309" i="13"/>
  <c r="AL310" i="13"/>
  <c r="AL311" i="13"/>
  <c r="AL312" i="13"/>
  <c r="AL313" i="13"/>
  <c r="AL314" i="13"/>
  <c r="AL315" i="13"/>
  <c r="AL316" i="13"/>
  <c r="AL317" i="13"/>
  <c r="AL318" i="13"/>
  <c r="AL319" i="13"/>
  <c r="AL320" i="13"/>
  <c r="AL321" i="13"/>
  <c r="AL322" i="13"/>
  <c r="AL323" i="13"/>
  <c r="AL324" i="13"/>
  <c r="AL325" i="13"/>
  <c r="AL326" i="13"/>
  <c r="AL327" i="13"/>
  <c r="AL328" i="13"/>
  <c r="AL329" i="13"/>
  <c r="AL330" i="13"/>
  <c r="AL331" i="13"/>
  <c r="AL332" i="13"/>
  <c r="AL333" i="13"/>
  <c r="AL334" i="13"/>
  <c r="AL335" i="13"/>
  <c r="AL336" i="13"/>
  <c r="AL337" i="13"/>
  <c r="AL338" i="13"/>
  <c r="AL339" i="13"/>
  <c r="AL340" i="13"/>
  <c r="AL341" i="13"/>
  <c r="AL342" i="13"/>
  <c r="AL343" i="13"/>
  <c r="AL344" i="13"/>
  <c r="AL345" i="13"/>
  <c r="AL346" i="13"/>
  <c r="AL347" i="13"/>
  <c r="AL348" i="13"/>
  <c r="AL349" i="13"/>
  <c r="AL350" i="13"/>
  <c r="AL351" i="13"/>
  <c r="AL352" i="13"/>
  <c r="AL353" i="13"/>
  <c r="AL354" i="13"/>
  <c r="AL355" i="13"/>
  <c r="AL356" i="13"/>
  <c r="AL357" i="13"/>
  <c r="AL358" i="13"/>
  <c r="AL359" i="13"/>
  <c r="AL360" i="13"/>
  <c r="AL361" i="13"/>
  <c r="AL362" i="13"/>
  <c r="AL363" i="13"/>
  <c r="AL364" i="13"/>
  <c r="AL365" i="13"/>
  <c r="AL366" i="13"/>
  <c r="AL367" i="13"/>
  <c r="AL368" i="13"/>
  <c r="AL369" i="13"/>
  <c r="AL370" i="13"/>
  <c r="AL371" i="13"/>
  <c r="AL372" i="13"/>
  <c r="AL373" i="13"/>
  <c r="AL374" i="13"/>
  <c r="AL375" i="13"/>
  <c r="AL376" i="13"/>
  <c r="AL377" i="13"/>
  <c r="AL378" i="13"/>
  <c r="AL379" i="13"/>
  <c r="AL380" i="13"/>
  <c r="AL381" i="13"/>
  <c r="AL382" i="13"/>
  <c r="AL383" i="13"/>
  <c r="AL384" i="13"/>
  <c r="AL385" i="13"/>
  <c r="AL386" i="13"/>
  <c r="AL387" i="13"/>
  <c r="AL388" i="13"/>
  <c r="AL389" i="13"/>
  <c r="AL390" i="13"/>
  <c r="AL391" i="13"/>
  <c r="AL392" i="13"/>
  <c r="AL393" i="13"/>
  <c r="AL394" i="13"/>
  <c r="AL395" i="13"/>
  <c r="AL396" i="13"/>
  <c r="AL397" i="13"/>
  <c r="AL398" i="13"/>
  <c r="AL399" i="13"/>
  <c r="AL400" i="13"/>
  <c r="AL401" i="13"/>
  <c r="AL402" i="13"/>
  <c r="AL403" i="13"/>
  <c r="AL404" i="13"/>
  <c r="AL405" i="13"/>
  <c r="AL406" i="13"/>
  <c r="AL407" i="13"/>
  <c r="AL408" i="13"/>
  <c r="AL409" i="13"/>
  <c r="AL410" i="13"/>
  <c r="AL411" i="13"/>
  <c r="AL412" i="13"/>
  <c r="AL413" i="13"/>
  <c r="AL414" i="13"/>
  <c r="AL415" i="13"/>
  <c r="AL416" i="13"/>
  <c r="AL417" i="13"/>
  <c r="AL418" i="13"/>
  <c r="AL419" i="13"/>
  <c r="AL420" i="13"/>
  <c r="AL421" i="13"/>
  <c r="AL422" i="13"/>
  <c r="AL423" i="13"/>
  <c r="AL424" i="13"/>
  <c r="AL425" i="13"/>
  <c r="AL426" i="13"/>
  <c r="AL427" i="13"/>
  <c r="AL428" i="13"/>
  <c r="AL429" i="13"/>
  <c r="AL430" i="13"/>
  <c r="AL431" i="13"/>
  <c r="AL432" i="13"/>
  <c r="AL433" i="13"/>
  <c r="AL434" i="13"/>
  <c r="AL435" i="13"/>
  <c r="AL436" i="13"/>
  <c r="AL437" i="13"/>
  <c r="AL438" i="13"/>
  <c r="AL439" i="13"/>
  <c r="AL440" i="13"/>
  <c r="AL441" i="13"/>
  <c r="AL442" i="13"/>
  <c r="AL443" i="13"/>
  <c r="AL444" i="13"/>
  <c r="AL445" i="13"/>
  <c r="AL446" i="13"/>
  <c r="AL447" i="13"/>
  <c r="AL448" i="13"/>
  <c r="AL449" i="13"/>
  <c r="AL450" i="13"/>
  <c r="AL451" i="13"/>
  <c r="AL452" i="13"/>
  <c r="AL453" i="13"/>
  <c r="AL454" i="13"/>
  <c r="AL455" i="13"/>
  <c r="AL456" i="13"/>
  <c r="AL457" i="13"/>
  <c r="AL458" i="13"/>
  <c r="AL459" i="13"/>
  <c r="AL460" i="13"/>
  <c r="AL461" i="13"/>
  <c r="AL462" i="13"/>
  <c r="AL463" i="13"/>
  <c r="AL464" i="13"/>
  <c r="AL465" i="13"/>
  <c r="AL466" i="13"/>
  <c r="AL467" i="13"/>
  <c r="AL468" i="13"/>
  <c r="AL469" i="13"/>
  <c r="AL470" i="13"/>
  <c r="AL471" i="13"/>
  <c r="AL472" i="13"/>
  <c r="AL473" i="13"/>
  <c r="AL474" i="13"/>
  <c r="AL475" i="13"/>
  <c r="AL476" i="13"/>
  <c r="AL477" i="13"/>
  <c r="AL478" i="13"/>
  <c r="AL479" i="13"/>
  <c r="AL480" i="13"/>
  <c r="AL481" i="13"/>
  <c r="AL482" i="13"/>
  <c r="AL483" i="13"/>
  <c r="AL484" i="13"/>
  <c r="AL485" i="13"/>
  <c r="AL486" i="13"/>
  <c r="AL487" i="13"/>
  <c r="AL488" i="13"/>
  <c r="AL489" i="13"/>
  <c r="AL490" i="13"/>
  <c r="AL491" i="13"/>
  <c r="AL492" i="13"/>
  <c r="AL493" i="13"/>
  <c r="AL494" i="13"/>
  <c r="AL495" i="13"/>
  <c r="AL496" i="13"/>
  <c r="AL497" i="13"/>
  <c r="AL498" i="13"/>
  <c r="AL499" i="13"/>
  <c r="AL500" i="13"/>
  <c r="AL501" i="13"/>
  <c r="AL502" i="13"/>
  <c r="AL503" i="13"/>
  <c r="AL504" i="13"/>
  <c r="AL505" i="13"/>
  <c r="AL506" i="13"/>
  <c r="AL507" i="13"/>
  <c r="AL508" i="13"/>
  <c r="AL509" i="13"/>
  <c r="AL510" i="13"/>
  <c r="AL511" i="13"/>
  <c r="AL512" i="13"/>
  <c r="AL513" i="13"/>
  <c r="AL514" i="13"/>
  <c r="AL515" i="13"/>
  <c r="AL516" i="13"/>
  <c r="AL517" i="13"/>
  <c r="AL518" i="13"/>
  <c r="AL519" i="13"/>
  <c r="AL520" i="13"/>
  <c r="AL521" i="13"/>
  <c r="AL522" i="13"/>
  <c r="AL523" i="13"/>
  <c r="AL524" i="13"/>
  <c r="AL525" i="13"/>
  <c r="AL526" i="13"/>
  <c r="AL527" i="13"/>
  <c r="AL528" i="13"/>
  <c r="AL529" i="13"/>
  <c r="AL530" i="13"/>
  <c r="AL531" i="13"/>
  <c r="AL532" i="13"/>
  <c r="AL533" i="13"/>
  <c r="AL534" i="13"/>
  <c r="AL535" i="13"/>
  <c r="AL536" i="13"/>
  <c r="AL537" i="13"/>
  <c r="AL538" i="13"/>
  <c r="AL539" i="13"/>
  <c r="AL540" i="13"/>
  <c r="AL541" i="13"/>
  <c r="AL542" i="13"/>
  <c r="AL543" i="13"/>
  <c r="AL544" i="13"/>
  <c r="AL545" i="13"/>
  <c r="AL546" i="13"/>
  <c r="AL547" i="13"/>
  <c r="AL548" i="13"/>
  <c r="AL549" i="13"/>
  <c r="AL550" i="13"/>
  <c r="AL551" i="13"/>
  <c r="AL552" i="13"/>
  <c r="AL553" i="13"/>
  <c r="AL554" i="13"/>
  <c r="AL555" i="13"/>
  <c r="AL556" i="13"/>
  <c r="AL557" i="13"/>
  <c r="AL558" i="13"/>
  <c r="AL559" i="13"/>
  <c r="AL560" i="13"/>
  <c r="AL561" i="13"/>
  <c r="AL562" i="13"/>
  <c r="AL563" i="13"/>
  <c r="AL564" i="13"/>
  <c r="AL565" i="13"/>
  <c r="AL566" i="13"/>
  <c r="AL567" i="13"/>
  <c r="AL568" i="13"/>
  <c r="AL569" i="13"/>
  <c r="AL570" i="13"/>
  <c r="AL571" i="13"/>
  <c r="AL572" i="13"/>
  <c r="AL573" i="13"/>
  <c r="AL574" i="13"/>
  <c r="AL575" i="13"/>
  <c r="AL576" i="13"/>
  <c r="AL577" i="13"/>
  <c r="AL578" i="13"/>
  <c r="AL579" i="13"/>
  <c r="AL580" i="13"/>
  <c r="AL581" i="13"/>
  <c r="AL582" i="13"/>
  <c r="AL583" i="13"/>
  <c r="AL584" i="13"/>
  <c r="AL585" i="13"/>
  <c r="AL586" i="13"/>
  <c r="AL587" i="13"/>
  <c r="AL588" i="13"/>
  <c r="AL589" i="13"/>
  <c r="AL590" i="13"/>
  <c r="AL591" i="13"/>
  <c r="AL592" i="13"/>
  <c r="AL593" i="13"/>
  <c r="AL594" i="13"/>
  <c r="AL595" i="13"/>
  <c r="AL596" i="13"/>
  <c r="AL597" i="13"/>
  <c r="AL598" i="13"/>
  <c r="AL599" i="13"/>
  <c r="AL600" i="13"/>
  <c r="AL601" i="13"/>
  <c r="AL602" i="13"/>
  <c r="AL603" i="13"/>
  <c r="AL604" i="13"/>
  <c r="AL605" i="13"/>
  <c r="AL606" i="13"/>
  <c r="AL607" i="13"/>
  <c r="AL608" i="13"/>
  <c r="AL609" i="13"/>
  <c r="AL610" i="13"/>
  <c r="AL611" i="13"/>
  <c r="AL612" i="13"/>
  <c r="AL613" i="13"/>
  <c r="AL614" i="13"/>
  <c r="AL615" i="13"/>
  <c r="AL616" i="13"/>
  <c r="AL617" i="13"/>
  <c r="AL618" i="13"/>
  <c r="AL619" i="13"/>
  <c r="AL620" i="13"/>
  <c r="AL621" i="13"/>
  <c r="AL622" i="13"/>
  <c r="AL623" i="13"/>
  <c r="AL624" i="13"/>
  <c r="AL625" i="13"/>
  <c r="AL626" i="13"/>
  <c r="AL627" i="13"/>
  <c r="AL628" i="13"/>
  <c r="AL629" i="13"/>
  <c r="AL630" i="13"/>
  <c r="AL631" i="13"/>
  <c r="AL632" i="13"/>
  <c r="AL633" i="13"/>
  <c r="AL634" i="13"/>
  <c r="AL635" i="13"/>
  <c r="AL636" i="13"/>
  <c r="AL637" i="13"/>
  <c r="AL638" i="13"/>
  <c r="AL639" i="13"/>
  <c r="AL640" i="13"/>
  <c r="AL641" i="13"/>
  <c r="AL642" i="13"/>
  <c r="AL643" i="13"/>
  <c r="AL644" i="13"/>
  <c r="AL645" i="13"/>
  <c r="AL646" i="13"/>
  <c r="AL647" i="13"/>
  <c r="AL648" i="13"/>
  <c r="AL649" i="13"/>
  <c r="AL650" i="13"/>
  <c r="AL651" i="13"/>
  <c r="AL652" i="13"/>
  <c r="AL653" i="13"/>
  <c r="AL654" i="13"/>
  <c r="AL655" i="13"/>
  <c r="AL656" i="13"/>
  <c r="AL657" i="13"/>
  <c r="AL658" i="13"/>
  <c r="AL659" i="13"/>
  <c r="AL660" i="13"/>
  <c r="AL661" i="13"/>
  <c r="AL662" i="13"/>
  <c r="AL663" i="13"/>
  <c r="AL664" i="13"/>
  <c r="AL665" i="13"/>
  <c r="AL666" i="13"/>
  <c r="AL667" i="13"/>
  <c r="AL668" i="13"/>
  <c r="AL669" i="13"/>
  <c r="AL670" i="13"/>
  <c r="AL671" i="13"/>
  <c r="AL672" i="13"/>
  <c r="AL673" i="13"/>
  <c r="AL674" i="13"/>
  <c r="AL675" i="13"/>
  <c r="AL676" i="13"/>
  <c r="AL677" i="13"/>
  <c r="AL678" i="13"/>
  <c r="AL679" i="13"/>
  <c r="AL680" i="13"/>
  <c r="AL681" i="13"/>
  <c r="AL682" i="13"/>
  <c r="AL683" i="13"/>
  <c r="AL684" i="13"/>
  <c r="AL685" i="13"/>
  <c r="AL686" i="13"/>
  <c r="AL687" i="13"/>
  <c r="AL688" i="13"/>
  <c r="AL689" i="13"/>
  <c r="AL690" i="13"/>
  <c r="AL691" i="13"/>
  <c r="AL692" i="13"/>
  <c r="AL693" i="13"/>
  <c r="AL694" i="13"/>
  <c r="AL695" i="13"/>
  <c r="AL696" i="13"/>
  <c r="AL697" i="13"/>
  <c r="AL698" i="13"/>
  <c r="AL699" i="13"/>
  <c r="AL700" i="13"/>
  <c r="AL701" i="13"/>
  <c r="AL702" i="13"/>
  <c r="AL703" i="13"/>
  <c r="AL704" i="13"/>
  <c r="AL705" i="13"/>
  <c r="AL706" i="13"/>
  <c r="AL707" i="13"/>
  <c r="AL708" i="13"/>
  <c r="AL709" i="13"/>
  <c r="AL710" i="13"/>
  <c r="AL711" i="13"/>
  <c r="AL712" i="13"/>
  <c r="AL713" i="13"/>
  <c r="AL714" i="13"/>
  <c r="AL715" i="13"/>
  <c r="AL716" i="13"/>
  <c r="AL717" i="13"/>
  <c r="AL718" i="13"/>
  <c r="AL719" i="13"/>
  <c r="AL720" i="13"/>
  <c r="AL721" i="13"/>
  <c r="AL722" i="13"/>
  <c r="AL723" i="13"/>
  <c r="AL724" i="13"/>
  <c r="AL725" i="13"/>
  <c r="AL726" i="13"/>
  <c r="AL727" i="13"/>
  <c r="AL728" i="13"/>
  <c r="AL729" i="13"/>
  <c r="AL730" i="13"/>
  <c r="AL731" i="13"/>
  <c r="AL732" i="13"/>
  <c r="AL733" i="13"/>
  <c r="AL734" i="13"/>
  <c r="AL735" i="13"/>
  <c r="AL736" i="13"/>
  <c r="AL737" i="13"/>
  <c r="AL738" i="13"/>
  <c r="AL739" i="13"/>
  <c r="AL740" i="13"/>
  <c r="AL741" i="13"/>
  <c r="AL742" i="13"/>
  <c r="AL743" i="13"/>
  <c r="AL744" i="13"/>
  <c r="AL745" i="13"/>
  <c r="AL746" i="13"/>
  <c r="AL747" i="13"/>
  <c r="AL748" i="13"/>
  <c r="AL749" i="13"/>
  <c r="AL750" i="13"/>
  <c r="AL751" i="13"/>
  <c r="AL752" i="13"/>
  <c r="AL753" i="13"/>
  <c r="AL754" i="13"/>
  <c r="AL755" i="13"/>
  <c r="AL756" i="13"/>
  <c r="AL757" i="13"/>
  <c r="AL758" i="13"/>
  <c r="AL759" i="13"/>
  <c r="AL760" i="13"/>
  <c r="AL761" i="13"/>
  <c r="AL762" i="13"/>
  <c r="AL763" i="13"/>
  <c r="AL764" i="13"/>
  <c r="AL765" i="13"/>
  <c r="AL2" i="13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137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0" i="9"/>
  <c r="O171" i="9"/>
  <c r="O172" i="9"/>
  <c r="O173" i="9"/>
  <c r="O174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188" i="9"/>
  <c r="O189" i="9"/>
  <c r="O190" i="9"/>
  <c r="O191" i="9"/>
  <c r="O192" i="9"/>
  <c r="O193" i="9"/>
  <c r="O194" i="9"/>
  <c r="O195" i="9"/>
  <c r="O196" i="9"/>
  <c r="O197" i="9"/>
  <c r="O198" i="9"/>
  <c r="O199" i="9"/>
  <c r="O200" i="9"/>
  <c r="O201" i="9"/>
  <c r="O202" i="9"/>
  <c r="O203" i="9"/>
  <c r="O204" i="9"/>
  <c r="O205" i="9"/>
  <c r="O206" i="9"/>
  <c r="O207" i="9"/>
  <c r="O208" i="9"/>
  <c r="O209" i="9"/>
  <c r="O210" i="9"/>
  <c r="O211" i="9"/>
  <c r="O212" i="9"/>
  <c r="O213" i="9"/>
  <c r="O214" i="9"/>
  <c r="O215" i="9"/>
  <c r="O216" i="9"/>
  <c r="O217" i="9"/>
  <c r="O218" i="9"/>
  <c r="O219" i="9"/>
  <c r="O220" i="9"/>
  <c r="O221" i="9"/>
  <c r="O222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235" i="9"/>
  <c r="O236" i="9"/>
  <c r="O237" i="9"/>
  <c r="O238" i="9"/>
  <c r="O239" i="9"/>
  <c r="O240" i="9"/>
  <c r="O241" i="9"/>
  <c r="O242" i="9"/>
  <c r="O243" i="9"/>
  <c r="O244" i="9"/>
  <c r="O245" i="9"/>
  <c r="O246" i="9"/>
  <c r="O247" i="9"/>
  <c r="O248" i="9"/>
  <c r="O249" i="9"/>
  <c r="O250" i="9"/>
  <c r="O251" i="9"/>
  <c r="O252" i="9"/>
  <c r="O253" i="9"/>
  <c r="O254" i="9"/>
  <c r="O255" i="9"/>
  <c r="O256" i="9"/>
  <c r="O257" i="9"/>
  <c r="O258" i="9"/>
  <c r="O259" i="9"/>
  <c r="O260" i="9"/>
  <c r="O261" i="9"/>
  <c r="O262" i="9"/>
  <c r="O263" i="9"/>
  <c r="O264" i="9"/>
  <c r="O265" i="9"/>
  <c r="O266" i="9"/>
  <c r="O267" i="9"/>
  <c r="O268" i="9"/>
  <c r="O269" i="9"/>
  <c r="O270" i="9"/>
  <c r="O271" i="9"/>
  <c r="O272" i="9"/>
  <c r="O273" i="9"/>
  <c r="O274" i="9"/>
  <c r="O275" i="9"/>
  <c r="O276" i="9"/>
  <c r="O277" i="9"/>
  <c r="O278" i="9"/>
  <c r="O279" i="9"/>
  <c r="O280" i="9"/>
  <c r="O281" i="9"/>
  <c r="O282" i="9"/>
  <c r="O283" i="9"/>
  <c r="O284" i="9"/>
  <c r="O285" i="9"/>
  <c r="O286" i="9"/>
  <c r="O287" i="9"/>
  <c r="O288" i="9"/>
  <c r="O289" i="9"/>
  <c r="O290" i="9"/>
  <c r="O291" i="9"/>
  <c r="O292" i="9"/>
  <c r="O293" i="9"/>
  <c r="O294" i="9"/>
  <c r="O295" i="9"/>
  <c r="O296" i="9"/>
  <c r="O297" i="9"/>
  <c r="O298" i="9"/>
  <c r="O299" i="9"/>
  <c r="O300" i="9"/>
  <c r="O301" i="9"/>
  <c r="O302" i="9"/>
  <c r="O303" i="9"/>
  <c r="O304" i="9"/>
  <c r="O305" i="9"/>
  <c r="O306" i="9"/>
  <c r="O307" i="9"/>
  <c r="O308" i="9"/>
  <c r="O309" i="9"/>
  <c r="O310" i="9"/>
  <c r="O311" i="9"/>
  <c r="O312" i="9"/>
  <c r="O313" i="9"/>
  <c r="O314" i="9"/>
  <c r="O315" i="9"/>
  <c r="O316" i="9"/>
  <c r="O317" i="9"/>
  <c r="O318" i="9"/>
  <c r="O319" i="9"/>
  <c r="O320" i="9"/>
  <c r="O321" i="9"/>
  <c r="O322" i="9"/>
  <c r="O323" i="9"/>
  <c r="O324" i="9"/>
  <c r="O325" i="9"/>
  <c r="O326" i="9"/>
  <c r="O327" i="9"/>
  <c r="O328" i="9"/>
  <c r="O329" i="9"/>
  <c r="O330" i="9"/>
  <c r="O331" i="9"/>
  <c r="O332" i="9"/>
  <c r="O333" i="9"/>
  <c r="O334" i="9"/>
  <c r="O335" i="9"/>
  <c r="O336" i="9"/>
  <c r="O337" i="9"/>
  <c r="O338" i="9"/>
  <c r="O339" i="9"/>
  <c r="O340" i="9"/>
  <c r="O341" i="9"/>
  <c r="O342" i="9"/>
  <c r="O343" i="9"/>
  <c r="O344" i="9"/>
  <c r="O345" i="9"/>
  <c r="O346" i="9"/>
  <c r="O347" i="9"/>
  <c r="O348" i="9"/>
  <c r="O349" i="9"/>
  <c r="O350" i="9"/>
  <c r="O351" i="9"/>
  <c r="O352" i="9"/>
  <c r="O353" i="9"/>
  <c r="O354" i="9"/>
  <c r="O355" i="9"/>
  <c r="O356" i="9"/>
  <c r="O357" i="9"/>
  <c r="O358" i="9"/>
  <c r="O359" i="9"/>
  <c r="O360" i="9"/>
  <c r="O361" i="9"/>
  <c r="O362" i="9"/>
  <c r="O363" i="9"/>
  <c r="O364" i="9"/>
  <c r="O365" i="9"/>
  <c r="O366" i="9"/>
  <c r="O367" i="9"/>
  <c r="O368" i="9"/>
  <c r="O369" i="9"/>
  <c r="O370" i="9"/>
  <c r="O371" i="9"/>
  <c r="O372" i="9"/>
  <c r="O373" i="9"/>
  <c r="O374" i="9"/>
  <c r="O375" i="9"/>
  <c r="O376" i="9"/>
  <c r="O377" i="9"/>
  <c r="O378" i="9"/>
  <c r="O379" i="9"/>
  <c r="O380" i="9"/>
  <c r="O381" i="9"/>
  <c r="O382" i="9"/>
  <c r="O383" i="9"/>
  <c r="O384" i="9"/>
  <c r="O385" i="9"/>
  <c r="O386" i="9"/>
  <c r="O387" i="9"/>
  <c r="O388" i="9"/>
  <c r="O389" i="9"/>
  <c r="O390" i="9"/>
  <c r="O391" i="9"/>
  <c r="O392" i="9"/>
  <c r="O393" i="9"/>
  <c r="O394" i="9"/>
  <c r="O395" i="9"/>
  <c r="O396" i="9"/>
  <c r="O397" i="9"/>
  <c r="O398" i="9"/>
  <c r="O399" i="9"/>
  <c r="O400" i="9"/>
  <c r="O401" i="9"/>
  <c r="O402" i="9"/>
  <c r="O403" i="9"/>
  <c r="O404" i="9"/>
  <c r="O405" i="9"/>
  <c r="O406" i="9"/>
  <c r="O407" i="9"/>
  <c r="O408" i="9"/>
  <c r="O409" i="9"/>
  <c r="O410" i="9"/>
  <c r="O411" i="9"/>
  <c r="O412" i="9"/>
  <c r="O413" i="9"/>
  <c r="O414" i="9"/>
  <c r="O415" i="9"/>
  <c r="O416" i="9"/>
  <c r="O417" i="9"/>
  <c r="O418" i="9"/>
  <c r="O419" i="9"/>
  <c r="O420" i="9"/>
  <c r="O421" i="9"/>
  <c r="O422" i="9"/>
  <c r="O423" i="9"/>
  <c r="O424" i="9"/>
  <c r="O425" i="9"/>
  <c r="O426" i="9"/>
  <c r="O427" i="9"/>
  <c r="O428" i="9"/>
  <c r="O429" i="9"/>
  <c r="O430" i="9"/>
  <c r="O431" i="9"/>
  <c r="O432" i="9"/>
  <c r="O433" i="9"/>
  <c r="O434" i="9"/>
  <c r="O435" i="9"/>
  <c r="O436" i="9"/>
  <c r="O437" i="9"/>
  <c r="O438" i="9"/>
  <c r="O439" i="9"/>
  <c r="O440" i="9"/>
  <c r="O441" i="9"/>
  <c r="O442" i="9"/>
  <c r="O443" i="9"/>
  <c r="O444" i="9"/>
  <c r="O445" i="9"/>
  <c r="O446" i="9"/>
  <c r="O447" i="9"/>
  <c r="O448" i="9"/>
  <c r="O449" i="9"/>
  <c r="O450" i="9"/>
  <c r="O451" i="9"/>
  <c r="O452" i="9"/>
  <c r="O453" i="9"/>
  <c r="O454" i="9"/>
  <c r="O455" i="9"/>
  <c r="O456" i="9"/>
  <c r="O457" i="9"/>
  <c r="O458" i="9"/>
  <c r="O459" i="9"/>
  <c r="O460" i="9"/>
  <c r="O461" i="9"/>
  <c r="O462" i="9"/>
  <c r="O463" i="9"/>
  <c r="O464" i="9"/>
  <c r="O465" i="9"/>
  <c r="O466" i="9"/>
  <c r="O467" i="9"/>
  <c r="O468" i="9"/>
  <c r="O469" i="9"/>
  <c r="O470" i="9"/>
  <c r="O471" i="9"/>
  <c r="O472" i="9"/>
  <c r="O473" i="9"/>
  <c r="O474" i="9"/>
  <c r="O475" i="9"/>
  <c r="O476" i="9"/>
  <c r="O477" i="9"/>
  <c r="O478" i="9"/>
  <c r="O479" i="9"/>
  <c r="O480" i="9"/>
  <c r="O481" i="9"/>
  <c r="O482" i="9"/>
  <c r="O483" i="9"/>
  <c r="O484" i="9"/>
  <c r="O485" i="9"/>
  <c r="O486" i="9"/>
  <c r="O487" i="9"/>
  <c r="O488" i="9"/>
  <c r="O489" i="9"/>
  <c r="O490" i="9"/>
  <c r="O491" i="9"/>
  <c r="O492" i="9"/>
  <c r="O493" i="9"/>
  <c r="O494" i="9"/>
  <c r="O495" i="9"/>
  <c r="O496" i="9"/>
  <c r="O497" i="9"/>
  <c r="O498" i="9"/>
  <c r="O499" i="9"/>
  <c r="O500" i="9"/>
  <c r="O501" i="9"/>
  <c r="O502" i="9"/>
  <c r="O503" i="9"/>
  <c r="O504" i="9"/>
  <c r="O505" i="9"/>
  <c r="O506" i="9"/>
  <c r="O507" i="9"/>
  <c r="O508" i="9"/>
  <c r="O509" i="9"/>
  <c r="O510" i="9"/>
  <c r="O511" i="9"/>
  <c r="O512" i="9"/>
  <c r="O513" i="9"/>
  <c r="O514" i="9"/>
  <c r="O515" i="9"/>
  <c r="O516" i="9"/>
  <c r="O517" i="9"/>
  <c r="O518" i="9"/>
  <c r="O519" i="9"/>
  <c r="O520" i="9"/>
  <c r="O521" i="9"/>
  <c r="O522" i="9"/>
  <c r="O523" i="9"/>
  <c r="O524" i="9"/>
  <c r="O525" i="9"/>
  <c r="O526" i="9"/>
  <c r="O527" i="9"/>
  <c r="O528" i="9"/>
  <c r="O529" i="9"/>
  <c r="O530" i="9"/>
  <c r="O531" i="9"/>
  <c r="O532" i="9"/>
  <c r="O533" i="9"/>
  <c r="O534" i="9"/>
  <c r="O535" i="9"/>
  <c r="O536" i="9"/>
  <c r="O537" i="9"/>
  <c r="O538" i="9"/>
  <c r="O539" i="9"/>
  <c r="O540" i="9"/>
  <c r="O541" i="9"/>
  <c r="O542" i="9"/>
  <c r="O543" i="9"/>
  <c r="O544" i="9"/>
  <c r="O545" i="9"/>
  <c r="O546" i="9"/>
  <c r="O547" i="9"/>
  <c r="O548" i="9"/>
  <c r="O549" i="9"/>
  <c r="O550" i="9"/>
  <c r="O551" i="9"/>
  <c r="O552" i="9"/>
  <c r="O553" i="9"/>
  <c r="O554" i="9"/>
  <c r="O555" i="9"/>
  <c r="O556" i="9"/>
  <c r="O557" i="9"/>
  <c r="O558" i="9"/>
  <c r="O559" i="9"/>
  <c r="O560" i="9"/>
  <c r="O561" i="9"/>
  <c r="O562" i="9"/>
  <c r="O563" i="9"/>
  <c r="O564" i="9"/>
  <c r="O565" i="9"/>
  <c r="O566" i="9"/>
  <c r="O567" i="9"/>
  <c r="O568" i="9"/>
  <c r="O569" i="9"/>
  <c r="O570" i="9"/>
  <c r="O571" i="9"/>
  <c r="O572" i="9"/>
  <c r="O573" i="9"/>
  <c r="O574" i="9"/>
  <c r="O575" i="9"/>
  <c r="O576" i="9"/>
  <c r="O577" i="9"/>
  <c r="O578" i="9"/>
  <c r="O579" i="9"/>
  <c r="O580" i="9"/>
  <c r="O581" i="9"/>
  <c r="O582" i="9"/>
  <c r="O583" i="9"/>
  <c r="O584" i="9"/>
  <c r="O585" i="9"/>
  <c r="O586" i="9"/>
  <c r="O587" i="9"/>
  <c r="O588" i="9"/>
  <c r="O589" i="9"/>
  <c r="O590" i="9"/>
  <c r="O591" i="9"/>
  <c r="O592" i="9"/>
  <c r="O593" i="9"/>
  <c r="O594" i="9"/>
  <c r="O595" i="9"/>
  <c r="O596" i="9"/>
  <c r="O597" i="9"/>
  <c r="O598" i="9"/>
  <c r="O599" i="9"/>
  <c r="O600" i="9"/>
  <c r="O601" i="9"/>
  <c r="O602" i="9"/>
  <c r="O603" i="9"/>
  <c r="O604" i="9"/>
  <c r="O605" i="9"/>
  <c r="O606" i="9"/>
  <c r="O607" i="9"/>
  <c r="O608" i="9"/>
  <c r="O609" i="9"/>
  <c r="O610" i="9"/>
  <c r="O611" i="9"/>
  <c r="O612" i="9"/>
  <c r="O613" i="9"/>
  <c r="O614" i="9"/>
  <c r="O615" i="9"/>
  <c r="O616" i="9"/>
  <c r="O617" i="9"/>
  <c r="O618" i="9"/>
  <c r="O619" i="9"/>
  <c r="O620" i="9"/>
  <c r="O621" i="9"/>
  <c r="O622" i="9"/>
  <c r="O623" i="9"/>
  <c r="O624" i="9"/>
  <c r="O625" i="9"/>
  <c r="O626" i="9"/>
  <c r="O627" i="9"/>
  <c r="O628" i="9"/>
  <c r="O629" i="9"/>
  <c r="O630" i="9"/>
  <c r="O631" i="9"/>
  <c r="O632" i="9"/>
  <c r="O633" i="9"/>
  <c r="O634" i="9"/>
  <c r="O635" i="9"/>
  <c r="O636" i="9"/>
  <c r="O637" i="9"/>
  <c r="O638" i="9"/>
  <c r="O639" i="9"/>
  <c r="O640" i="9"/>
  <c r="O641" i="9"/>
  <c r="O642" i="9"/>
  <c r="O643" i="9"/>
  <c r="O644" i="9"/>
  <c r="O645" i="9"/>
  <c r="O646" i="9"/>
  <c r="O647" i="9"/>
  <c r="O648" i="9"/>
  <c r="O649" i="9"/>
  <c r="O650" i="9"/>
  <c r="O651" i="9"/>
  <c r="O652" i="9"/>
  <c r="O653" i="9"/>
  <c r="O654" i="9"/>
  <c r="O655" i="9"/>
  <c r="O656" i="9"/>
  <c r="O657" i="9"/>
  <c r="O658" i="9"/>
  <c r="O659" i="9"/>
  <c r="O660" i="9"/>
  <c r="O661" i="9"/>
  <c r="O662" i="9"/>
  <c r="O663" i="9"/>
  <c r="O664" i="9"/>
  <c r="O665" i="9"/>
  <c r="O666" i="9"/>
  <c r="O667" i="9"/>
  <c r="O668" i="9"/>
  <c r="O669" i="9"/>
  <c r="O670" i="9"/>
  <c r="O671" i="9"/>
  <c r="O672" i="9"/>
  <c r="O673" i="9"/>
  <c r="O674" i="9"/>
  <c r="O675" i="9"/>
  <c r="O676" i="9"/>
  <c r="O677" i="9"/>
  <c r="O678" i="9"/>
  <c r="O679" i="9"/>
  <c r="O680" i="9"/>
  <c r="O681" i="9"/>
  <c r="O682" i="9"/>
  <c r="O683" i="9"/>
  <c r="O684" i="9"/>
  <c r="O685" i="9"/>
  <c r="O686" i="9"/>
  <c r="O687" i="9"/>
  <c r="O688" i="9"/>
  <c r="O689" i="9"/>
  <c r="O690" i="9"/>
  <c r="O691" i="9"/>
  <c r="O692" i="9"/>
  <c r="O693" i="9"/>
  <c r="O694" i="9"/>
  <c r="O695" i="9"/>
  <c r="O696" i="9"/>
  <c r="O697" i="9"/>
  <c r="O698" i="9"/>
  <c r="O699" i="9"/>
  <c r="O700" i="9"/>
  <c r="O701" i="9"/>
  <c r="O702" i="9"/>
  <c r="O703" i="9"/>
  <c r="O704" i="9"/>
  <c r="O705" i="9"/>
  <c r="O706" i="9"/>
  <c r="O707" i="9"/>
  <c r="O708" i="9"/>
  <c r="O709" i="9"/>
  <c r="O710" i="9"/>
  <c r="O711" i="9"/>
  <c r="O712" i="9"/>
  <c r="O713" i="9"/>
  <c r="O714" i="9"/>
  <c r="O715" i="9"/>
  <c r="O716" i="9"/>
  <c r="O717" i="9"/>
  <c r="O718" i="9"/>
  <c r="O719" i="9"/>
  <c r="O720" i="9"/>
  <c r="O721" i="9"/>
  <c r="O722" i="9"/>
  <c r="O723" i="9"/>
  <c r="O724" i="9"/>
  <c r="O725" i="9"/>
  <c r="O726" i="9"/>
  <c r="O727" i="9"/>
  <c r="O728" i="9"/>
  <c r="O729" i="9"/>
  <c r="O730" i="9"/>
  <c r="O731" i="9"/>
  <c r="O732" i="9"/>
  <c r="O733" i="9"/>
  <c r="O734" i="9"/>
  <c r="O735" i="9"/>
  <c r="O736" i="9"/>
  <c r="O737" i="9"/>
  <c r="O738" i="9"/>
  <c r="O739" i="9"/>
  <c r="O740" i="9"/>
  <c r="O741" i="9"/>
  <c r="O742" i="9"/>
  <c r="O743" i="9"/>
  <c r="O744" i="9"/>
  <c r="O745" i="9"/>
  <c r="O746" i="9"/>
  <c r="O747" i="9"/>
  <c r="O748" i="9"/>
  <c r="O749" i="9"/>
  <c r="O750" i="9"/>
  <c r="O751" i="9"/>
  <c r="O752" i="9"/>
  <c r="O753" i="9"/>
  <c r="O754" i="9"/>
  <c r="O755" i="9"/>
  <c r="O756" i="9"/>
  <c r="O757" i="9"/>
  <c r="O758" i="9"/>
  <c r="O759" i="9"/>
  <c r="O760" i="9"/>
  <c r="O761" i="9"/>
  <c r="O762" i="9"/>
  <c r="O763" i="9"/>
  <c r="O764" i="9"/>
  <c r="O765" i="9"/>
  <c r="O766" i="9"/>
  <c r="O767" i="9"/>
  <c r="O768" i="9"/>
  <c r="O769" i="9"/>
  <c r="O770" i="9"/>
  <c r="O771" i="9"/>
  <c r="O772" i="9"/>
  <c r="O773" i="9"/>
  <c r="O774" i="9"/>
  <c r="O775" i="9"/>
  <c r="O776" i="9"/>
  <c r="O777" i="9"/>
  <c r="O778" i="9"/>
  <c r="O779" i="9"/>
  <c r="O780" i="9"/>
  <c r="O781" i="9"/>
  <c r="O782" i="9"/>
  <c r="O783" i="9"/>
  <c r="O784" i="9"/>
  <c r="O785" i="9"/>
  <c r="O786" i="9"/>
  <c r="O787" i="9"/>
  <c r="O788" i="9"/>
  <c r="O789" i="9"/>
  <c r="O790" i="9"/>
  <c r="O791" i="9"/>
  <c r="O792" i="9"/>
  <c r="O793" i="9"/>
  <c r="O794" i="9"/>
  <c r="O795" i="9"/>
  <c r="O796" i="9"/>
  <c r="O797" i="9"/>
  <c r="O798" i="9"/>
  <c r="O799" i="9"/>
  <c r="O800" i="9"/>
  <c r="O801" i="9"/>
  <c r="O802" i="9"/>
  <c r="O803" i="9"/>
  <c r="O804" i="9"/>
  <c r="O805" i="9"/>
  <c r="O806" i="9"/>
  <c r="O807" i="9"/>
  <c r="O808" i="9"/>
  <c r="O809" i="9"/>
  <c r="O810" i="9"/>
  <c r="O811" i="9"/>
  <c r="O812" i="9"/>
  <c r="O813" i="9"/>
  <c r="O814" i="9"/>
  <c r="O815" i="9"/>
  <c r="O816" i="9"/>
  <c r="O817" i="9"/>
  <c r="O818" i="9"/>
  <c r="O819" i="9"/>
  <c r="O820" i="9"/>
  <c r="O821" i="9"/>
  <c r="O822" i="9"/>
  <c r="O823" i="9"/>
  <c r="O824" i="9"/>
  <c r="O825" i="9"/>
  <c r="O826" i="9"/>
  <c r="O827" i="9"/>
  <c r="O828" i="9"/>
  <c r="O829" i="9"/>
  <c r="O830" i="9"/>
  <c r="O831" i="9"/>
  <c r="O832" i="9"/>
  <c r="O833" i="9"/>
  <c r="O834" i="9"/>
  <c r="O835" i="9"/>
  <c r="O836" i="9"/>
  <c r="O837" i="9"/>
  <c r="O838" i="9"/>
  <c r="O839" i="9"/>
  <c r="O840" i="9"/>
  <c r="O841" i="9"/>
  <c r="O842" i="9"/>
  <c r="O843" i="9"/>
  <c r="O844" i="9"/>
  <c r="O845" i="9"/>
  <c r="O846" i="9"/>
  <c r="O847" i="9"/>
  <c r="O848" i="9"/>
  <c r="O849" i="9"/>
  <c r="O850" i="9"/>
  <c r="O851" i="9"/>
  <c r="O2" i="9"/>
  <c r="O3" i="3" l="1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2" i="3"/>
  <c r="J852" i="13" l="1"/>
  <c r="H852" i="13"/>
  <c r="J851" i="13"/>
  <c r="H851" i="13"/>
  <c r="J850" i="13"/>
  <c r="H850" i="13"/>
  <c r="J849" i="13"/>
  <c r="H849" i="13"/>
  <c r="J848" i="13"/>
  <c r="H848" i="13"/>
  <c r="J847" i="13"/>
  <c r="H847" i="13"/>
  <c r="J846" i="13"/>
  <c r="H846" i="13"/>
  <c r="J845" i="13"/>
  <c r="H845" i="13"/>
  <c r="J844" i="13"/>
  <c r="H844" i="13"/>
  <c r="J843" i="13"/>
  <c r="H843" i="13"/>
  <c r="J842" i="13"/>
  <c r="H842" i="13"/>
  <c r="J841" i="13"/>
  <c r="H841" i="13"/>
  <c r="J840" i="13"/>
  <c r="H840" i="13"/>
  <c r="J839" i="13"/>
  <c r="H839" i="13"/>
  <c r="J838" i="13"/>
  <c r="H838" i="13"/>
  <c r="J837" i="13"/>
  <c r="H837" i="13"/>
  <c r="J836" i="13"/>
  <c r="H836" i="13"/>
  <c r="J835" i="13"/>
  <c r="H835" i="13"/>
  <c r="J834" i="13"/>
  <c r="H834" i="13"/>
  <c r="J833" i="13"/>
  <c r="H833" i="13"/>
  <c r="J832" i="13"/>
  <c r="H832" i="13"/>
  <c r="J831" i="13"/>
  <c r="H831" i="13"/>
  <c r="J830" i="13"/>
  <c r="H830" i="13"/>
  <c r="J829" i="13"/>
  <c r="H829" i="13"/>
  <c r="J828" i="13"/>
  <c r="H828" i="13"/>
  <c r="J827" i="13"/>
  <c r="H827" i="13"/>
  <c r="J826" i="13"/>
  <c r="H826" i="13"/>
  <c r="J825" i="13"/>
  <c r="H825" i="13"/>
  <c r="J824" i="13"/>
  <c r="H824" i="13"/>
  <c r="J823" i="13"/>
  <c r="H823" i="13"/>
  <c r="J822" i="13"/>
  <c r="H822" i="13"/>
  <c r="J821" i="13"/>
  <c r="H821" i="13"/>
  <c r="J820" i="13"/>
  <c r="H820" i="13"/>
  <c r="J819" i="13"/>
  <c r="H819" i="13"/>
  <c r="J818" i="13"/>
  <c r="H818" i="13"/>
  <c r="J817" i="13"/>
  <c r="H817" i="13"/>
  <c r="J816" i="13"/>
  <c r="H816" i="13"/>
  <c r="J815" i="13"/>
  <c r="H815" i="13"/>
  <c r="J814" i="13"/>
  <c r="H814" i="13"/>
  <c r="J813" i="13"/>
  <c r="H813" i="13"/>
  <c r="J812" i="13"/>
  <c r="H812" i="13"/>
  <c r="J811" i="13"/>
  <c r="H811" i="13"/>
  <c r="J810" i="13"/>
  <c r="H810" i="13"/>
  <c r="J809" i="13"/>
  <c r="H809" i="13"/>
  <c r="J808" i="13"/>
  <c r="H808" i="13"/>
  <c r="J807" i="13"/>
  <c r="H807" i="13"/>
  <c r="J806" i="13"/>
  <c r="H806" i="13"/>
  <c r="J805" i="13"/>
  <c r="H805" i="13"/>
  <c r="J804" i="13"/>
  <c r="H804" i="13"/>
  <c r="J803" i="13"/>
  <c r="H803" i="13"/>
  <c r="J802" i="13"/>
  <c r="H802" i="13"/>
  <c r="J801" i="13"/>
  <c r="H801" i="13"/>
  <c r="J800" i="13"/>
  <c r="H800" i="13"/>
  <c r="J799" i="13"/>
  <c r="H799" i="13"/>
  <c r="J798" i="13"/>
  <c r="H798" i="13"/>
  <c r="J797" i="13"/>
  <c r="H797" i="13"/>
  <c r="J796" i="13"/>
  <c r="H796" i="13"/>
  <c r="J795" i="13"/>
  <c r="H795" i="13"/>
  <c r="J794" i="13"/>
  <c r="H794" i="13"/>
  <c r="J793" i="13"/>
  <c r="H793" i="13"/>
  <c r="J792" i="13"/>
  <c r="H792" i="13"/>
  <c r="J791" i="13"/>
  <c r="H791" i="13"/>
  <c r="J790" i="13"/>
  <c r="H790" i="13"/>
  <c r="J789" i="13"/>
  <c r="H789" i="13"/>
  <c r="J788" i="13"/>
  <c r="H788" i="13"/>
  <c r="J787" i="13"/>
  <c r="H787" i="13"/>
  <c r="J786" i="13"/>
  <c r="H786" i="13"/>
  <c r="J785" i="13"/>
  <c r="H785" i="13"/>
  <c r="J784" i="13"/>
  <c r="H784" i="13"/>
  <c r="J783" i="13"/>
  <c r="H783" i="13"/>
  <c r="J782" i="13"/>
  <c r="H782" i="13"/>
  <c r="J781" i="13"/>
  <c r="H781" i="13"/>
  <c r="J780" i="13"/>
  <c r="H780" i="13"/>
  <c r="J779" i="13"/>
  <c r="H779" i="13"/>
  <c r="J778" i="13"/>
  <c r="H778" i="13"/>
  <c r="J777" i="13"/>
  <c r="H777" i="13"/>
  <c r="J776" i="13"/>
  <c r="H776" i="13"/>
  <c r="J775" i="13"/>
  <c r="H775" i="13"/>
  <c r="J774" i="13"/>
  <c r="H774" i="13"/>
  <c r="J773" i="13"/>
  <c r="H773" i="13"/>
  <c r="J772" i="13"/>
  <c r="H772" i="13"/>
  <c r="J771" i="13"/>
  <c r="H771" i="13"/>
  <c r="J770" i="13"/>
  <c r="H770" i="13"/>
  <c r="J769" i="13"/>
  <c r="H769" i="13"/>
  <c r="J768" i="13"/>
  <c r="H768" i="13"/>
  <c r="J767" i="13"/>
  <c r="H767" i="13"/>
  <c r="J765" i="13"/>
  <c r="H765" i="13"/>
  <c r="J764" i="13"/>
  <c r="H764" i="13"/>
  <c r="J763" i="13"/>
  <c r="H763" i="13"/>
  <c r="J762" i="13"/>
  <c r="H762" i="13"/>
  <c r="J761" i="13"/>
  <c r="H761" i="13"/>
  <c r="J760" i="13"/>
  <c r="H760" i="13"/>
  <c r="J759" i="13"/>
  <c r="H759" i="13"/>
  <c r="J758" i="13"/>
  <c r="H758" i="13"/>
  <c r="J757" i="13"/>
  <c r="H757" i="13"/>
  <c r="J756" i="13"/>
  <c r="H756" i="13"/>
  <c r="J755" i="13"/>
  <c r="H755" i="13"/>
  <c r="J754" i="13"/>
  <c r="H754" i="13"/>
  <c r="J753" i="13"/>
  <c r="H753" i="13"/>
  <c r="J752" i="13"/>
  <c r="H752" i="13"/>
  <c r="J751" i="13"/>
  <c r="H751" i="13"/>
  <c r="J750" i="13"/>
  <c r="H750" i="13"/>
  <c r="J749" i="13"/>
  <c r="H749" i="13"/>
  <c r="J748" i="13"/>
  <c r="H748" i="13"/>
  <c r="J747" i="13"/>
  <c r="H747" i="13"/>
  <c r="J746" i="13"/>
  <c r="H746" i="13"/>
  <c r="J745" i="13"/>
  <c r="H745" i="13"/>
  <c r="J744" i="13"/>
  <c r="H744" i="13"/>
  <c r="J743" i="13"/>
  <c r="H743" i="13"/>
  <c r="J742" i="13"/>
  <c r="H742" i="13"/>
  <c r="J741" i="13"/>
  <c r="H741" i="13"/>
  <c r="J740" i="13"/>
  <c r="H740" i="13"/>
  <c r="J739" i="13"/>
  <c r="H739" i="13"/>
  <c r="J738" i="13"/>
  <c r="H738" i="13"/>
  <c r="J737" i="13"/>
  <c r="H737" i="13"/>
  <c r="J736" i="13"/>
  <c r="H736" i="13"/>
  <c r="J735" i="13"/>
  <c r="H735" i="13"/>
  <c r="J734" i="13"/>
  <c r="H734" i="13"/>
  <c r="J733" i="13"/>
  <c r="H733" i="13"/>
  <c r="J732" i="13"/>
  <c r="H732" i="13"/>
  <c r="J731" i="13"/>
  <c r="H731" i="13"/>
  <c r="J730" i="13"/>
  <c r="H730" i="13"/>
  <c r="J729" i="13"/>
  <c r="H729" i="13"/>
  <c r="J728" i="13"/>
  <c r="H728" i="13"/>
  <c r="J727" i="13"/>
  <c r="H727" i="13"/>
  <c r="J726" i="13"/>
  <c r="H726" i="13"/>
  <c r="J725" i="13"/>
  <c r="H725" i="13"/>
  <c r="J724" i="13"/>
  <c r="H724" i="13"/>
  <c r="J723" i="13"/>
  <c r="H723" i="13"/>
  <c r="J722" i="13"/>
  <c r="H722" i="13"/>
  <c r="J721" i="13"/>
  <c r="H721" i="13"/>
  <c r="J720" i="13"/>
  <c r="H720" i="13"/>
  <c r="J719" i="13"/>
  <c r="H719" i="13"/>
  <c r="J718" i="13"/>
  <c r="H718" i="13"/>
  <c r="J717" i="13"/>
  <c r="H717" i="13"/>
  <c r="J716" i="13"/>
  <c r="H716" i="13"/>
  <c r="J715" i="13"/>
  <c r="H715" i="13"/>
  <c r="J714" i="13"/>
  <c r="H714" i="13"/>
  <c r="J713" i="13"/>
  <c r="H713" i="13"/>
  <c r="J712" i="13"/>
  <c r="H712" i="13"/>
  <c r="J711" i="13"/>
  <c r="H711" i="13"/>
  <c r="J710" i="13"/>
  <c r="H710" i="13"/>
  <c r="J709" i="13"/>
  <c r="H709" i="13"/>
  <c r="J708" i="13"/>
  <c r="H708" i="13"/>
  <c r="J707" i="13"/>
  <c r="H707" i="13"/>
  <c r="J706" i="13"/>
  <c r="H706" i="13"/>
  <c r="J705" i="13"/>
  <c r="H705" i="13"/>
  <c r="J704" i="13"/>
  <c r="H704" i="13"/>
  <c r="J703" i="13"/>
  <c r="H703" i="13"/>
  <c r="J702" i="13"/>
  <c r="H702" i="13"/>
  <c r="J701" i="13"/>
  <c r="H701" i="13"/>
  <c r="J700" i="13"/>
  <c r="H700" i="13"/>
  <c r="J699" i="13"/>
  <c r="H699" i="13"/>
  <c r="J698" i="13"/>
  <c r="H698" i="13"/>
  <c r="J697" i="13"/>
  <c r="H697" i="13"/>
  <c r="J696" i="13"/>
  <c r="H696" i="13"/>
  <c r="J695" i="13"/>
  <c r="H695" i="13"/>
  <c r="J694" i="13"/>
  <c r="H694" i="13"/>
  <c r="J693" i="13"/>
  <c r="H693" i="13"/>
  <c r="J692" i="13"/>
  <c r="H692" i="13"/>
  <c r="J691" i="13"/>
  <c r="H691" i="13"/>
  <c r="J690" i="13"/>
  <c r="H690" i="13"/>
  <c r="J689" i="13"/>
  <c r="H689" i="13"/>
  <c r="J688" i="13"/>
  <c r="H688" i="13"/>
  <c r="J687" i="13"/>
  <c r="H687" i="13"/>
  <c r="J686" i="13"/>
  <c r="H686" i="13"/>
  <c r="J685" i="13"/>
  <c r="H685" i="13"/>
  <c r="J684" i="13"/>
  <c r="H684" i="13"/>
  <c r="J683" i="13"/>
  <c r="H683" i="13"/>
  <c r="J682" i="13"/>
  <c r="H682" i="13"/>
  <c r="J681" i="13"/>
  <c r="H681" i="13"/>
  <c r="J680" i="13"/>
  <c r="H680" i="13"/>
  <c r="J679" i="13"/>
  <c r="H679" i="13"/>
  <c r="J678" i="13"/>
  <c r="H678" i="13"/>
  <c r="J677" i="13"/>
  <c r="H677" i="13"/>
  <c r="J676" i="13"/>
  <c r="H676" i="13"/>
  <c r="J675" i="13"/>
  <c r="H675" i="13"/>
  <c r="J674" i="13"/>
  <c r="H674" i="13"/>
  <c r="J673" i="13"/>
  <c r="H673" i="13"/>
  <c r="J672" i="13"/>
  <c r="H672" i="13"/>
  <c r="J671" i="13"/>
  <c r="H671" i="13"/>
  <c r="J670" i="13"/>
  <c r="H670" i="13"/>
  <c r="J669" i="13"/>
  <c r="H669" i="13"/>
  <c r="J668" i="13"/>
  <c r="H668" i="13"/>
  <c r="J667" i="13"/>
  <c r="H667" i="13"/>
  <c r="J666" i="13"/>
  <c r="H666" i="13"/>
  <c r="J665" i="13"/>
  <c r="H665" i="13"/>
  <c r="J664" i="13"/>
  <c r="H664" i="13"/>
  <c r="J663" i="13"/>
  <c r="H663" i="13"/>
  <c r="J662" i="13"/>
  <c r="H662" i="13"/>
  <c r="J661" i="13"/>
  <c r="H661" i="13"/>
  <c r="J660" i="13"/>
  <c r="H660" i="13"/>
  <c r="J659" i="13"/>
  <c r="H659" i="13"/>
  <c r="J658" i="13"/>
  <c r="H658" i="13"/>
  <c r="J657" i="13"/>
  <c r="H657" i="13"/>
  <c r="J656" i="13"/>
  <c r="H656" i="13"/>
  <c r="J655" i="13"/>
  <c r="H655" i="13"/>
  <c r="J654" i="13"/>
  <c r="H654" i="13"/>
  <c r="J653" i="13"/>
  <c r="H653" i="13"/>
  <c r="J652" i="13"/>
  <c r="H652" i="13"/>
  <c r="J651" i="13"/>
  <c r="H651" i="13"/>
  <c r="J650" i="13"/>
  <c r="H650" i="13"/>
  <c r="J649" i="13"/>
  <c r="H649" i="13"/>
  <c r="J648" i="13"/>
  <c r="H648" i="13"/>
  <c r="J647" i="13"/>
  <c r="H647" i="13"/>
  <c r="J646" i="13"/>
  <c r="H646" i="13"/>
  <c r="J645" i="13"/>
  <c r="H645" i="13"/>
  <c r="J644" i="13"/>
  <c r="H644" i="13"/>
  <c r="J643" i="13"/>
  <c r="H643" i="13"/>
  <c r="J642" i="13"/>
  <c r="H642" i="13"/>
  <c r="J641" i="13"/>
  <c r="H641" i="13"/>
  <c r="J640" i="13"/>
  <c r="H640" i="13"/>
  <c r="J639" i="13"/>
  <c r="H639" i="13"/>
  <c r="J638" i="13"/>
  <c r="H638" i="13"/>
  <c r="J637" i="13"/>
  <c r="H637" i="13"/>
  <c r="J636" i="13"/>
  <c r="H636" i="13"/>
  <c r="J635" i="13"/>
  <c r="H635" i="13"/>
  <c r="J634" i="13"/>
  <c r="H634" i="13"/>
  <c r="J633" i="13"/>
  <c r="H633" i="13"/>
  <c r="J632" i="13"/>
  <c r="H632" i="13"/>
  <c r="J631" i="13"/>
  <c r="H631" i="13"/>
  <c r="J630" i="13"/>
  <c r="H630" i="13"/>
  <c r="J629" i="13"/>
  <c r="H629" i="13"/>
  <c r="J628" i="13"/>
  <c r="H628" i="13"/>
  <c r="J627" i="13"/>
  <c r="H627" i="13"/>
  <c r="J626" i="13"/>
  <c r="H626" i="13"/>
  <c r="J625" i="13"/>
  <c r="H625" i="13"/>
  <c r="J624" i="13"/>
  <c r="H624" i="13"/>
  <c r="J623" i="13"/>
  <c r="H623" i="13"/>
  <c r="J622" i="13"/>
  <c r="H622" i="13"/>
  <c r="J621" i="13"/>
  <c r="H621" i="13"/>
  <c r="J620" i="13"/>
  <c r="H620" i="13"/>
  <c r="J619" i="13"/>
  <c r="H619" i="13"/>
  <c r="J618" i="13"/>
  <c r="H618" i="13"/>
  <c r="J617" i="13"/>
  <c r="H617" i="13"/>
  <c r="J616" i="13"/>
  <c r="H616" i="13"/>
  <c r="J615" i="13"/>
  <c r="H615" i="13"/>
  <c r="J614" i="13"/>
  <c r="H614" i="13"/>
  <c r="J613" i="13"/>
  <c r="H613" i="13"/>
  <c r="J612" i="13"/>
  <c r="H612" i="13"/>
  <c r="J611" i="13"/>
  <c r="H611" i="13"/>
  <c r="J610" i="13"/>
  <c r="H610" i="13"/>
  <c r="J609" i="13"/>
  <c r="H609" i="13"/>
  <c r="J608" i="13"/>
  <c r="H608" i="13"/>
  <c r="J607" i="13"/>
  <c r="H607" i="13"/>
  <c r="J606" i="13"/>
  <c r="H606" i="13"/>
  <c r="J605" i="13"/>
  <c r="H605" i="13"/>
  <c r="J604" i="13"/>
  <c r="H604" i="13"/>
  <c r="J603" i="13"/>
  <c r="H603" i="13"/>
  <c r="J602" i="13"/>
  <c r="H602" i="13"/>
  <c r="J601" i="13"/>
  <c r="H601" i="13"/>
  <c r="J600" i="13"/>
  <c r="H600" i="13"/>
  <c r="J599" i="13"/>
  <c r="H599" i="13"/>
  <c r="J598" i="13"/>
  <c r="H598" i="13"/>
  <c r="J597" i="13"/>
  <c r="H597" i="13"/>
  <c r="J596" i="13"/>
  <c r="H596" i="13"/>
  <c r="J595" i="13"/>
  <c r="H595" i="13"/>
  <c r="J594" i="13"/>
  <c r="H594" i="13"/>
  <c r="J593" i="13"/>
  <c r="H593" i="13"/>
  <c r="J592" i="13"/>
  <c r="H592" i="13"/>
  <c r="J591" i="13"/>
  <c r="H591" i="13"/>
  <c r="J590" i="13"/>
  <c r="H590" i="13"/>
  <c r="J589" i="13"/>
  <c r="H589" i="13"/>
  <c r="J588" i="13"/>
  <c r="H588" i="13"/>
  <c r="J587" i="13"/>
  <c r="H587" i="13"/>
  <c r="J586" i="13"/>
  <c r="H586" i="13"/>
  <c r="J585" i="13"/>
  <c r="H585" i="13"/>
  <c r="J584" i="13"/>
  <c r="H584" i="13"/>
  <c r="J583" i="13"/>
  <c r="H583" i="13"/>
  <c r="J582" i="13"/>
  <c r="H582" i="13"/>
  <c r="J581" i="13"/>
  <c r="H581" i="13"/>
  <c r="J580" i="13"/>
  <c r="H580" i="13"/>
  <c r="J579" i="13"/>
  <c r="H579" i="13"/>
  <c r="J578" i="13"/>
  <c r="H578" i="13"/>
  <c r="J577" i="13"/>
  <c r="H577" i="13"/>
  <c r="J576" i="13"/>
  <c r="H576" i="13"/>
  <c r="J575" i="13"/>
  <c r="H575" i="13"/>
  <c r="J574" i="13"/>
  <c r="H574" i="13"/>
  <c r="J573" i="13"/>
  <c r="H573" i="13"/>
  <c r="J572" i="13"/>
  <c r="H572" i="13"/>
  <c r="J571" i="13"/>
  <c r="H571" i="13"/>
  <c r="J570" i="13"/>
  <c r="H570" i="13"/>
  <c r="J569" i="13"/>
  <c r="H569" i="13"/>
  <c r="J568" i="13"/>
  <c r="H568" i="13"/>
  <c r="J567" i="13"/>
  <c r="H567" i="13"/>
  <c r="J566" i="13"/>
  <c r="H566" i="13"/>
  <c r="J565" i="13"/>
  <c r="H565" i="13"/>
  <c r="J564" i="13"/>
  <c r="H564" i="13"/>
  <c r="J563" i="13"/>
  <c r="H563" i="13"/>
  <c r="J562" i="13"/>
  <c r="H562" i="13"/>
  <c r="J561" i="13"/>
  <c r="H561" i="13"/>
  <c r="J560" i="13"/>
  <c r="H560" i="13"/>
  <c r="J559" i="13"/>
  <c r="H559" i="13"/>
  <c r="J558" i="13"/>
  <c r="H558" i="13"/>
  <c r="J557" i="13"/>
  <c r="H557" i="13"/>
  <c r="J556" i="13"/>
  <c r="H556" i="13"/>
  <c r="J555" i="13"/>
  <c r="H555" i="13"/>
  <c r="J554" i="13"/>
  <c r="H554" i="13"/>
  <c r="J553" i="13"/>
  <c r="H553" i="13"/>
  <c r="J552" i="13"/>
  <c r="H552" i="13"/>
  <c r="J551" i="13"/>
  <c r="H551" i="13"/>
  <c r="J550" i="13"/>
  <c r="H550" i="13"/>
  <c r="J549" i="13"/>
  <c r="H549" i="13"/>
  <c r="J548" i="13"/>
  <c r="H548" i="13"/>
  <c r="J547" i="13"/>
  <c r="H547" i="13"/>
  <c r="J546" i="13"/>
  <c r="H546" i="13"/>
  <c r="J545" i="13"/>
  <c r="H545" i="13"/>
  <c r="J544" i="13"/>
  <c r="H544" i="13"/>
  <c r="J543" i="13"/>
  <c r="H543" i="13"/>
  <c r="J542" i="13"/>
  <c r="H542" i="13"/>
  <c r="J541" i="13"/>
  <c r="H541" i="13"/>
  <c r="J540" i="13"/>
  <c r="H540" i="13"/>
  <c r="J539" i="13"/>
  <c r="H539" i="13"/>
  <c r="J538" i="13"/>
  <c r="H538" i="13"/>
  <c r="J537" i="13"/>
  <c r="H537" i="13"/>
  <c r="J536" i="13"/>
  <c r="H536" i="13"/>
  <c r="J535" i="13"/>
  <c r="H535" i="13"/>
  <c r="J534" i="13"/>
  <c r="H534" i="13"/>
  <c r="J533" i="13"/>
  <c r="H533" i="13"/>
  <c r="J532" i="13"/>
  <c r="H532" i="13"/>
  <c r="J531" i="13"/>
  <c r="H531" i="13"/>
  <c r="J530" i="13"/>
  <c r="H530" i="13"/>
  <c r="J529" i="13"/>
  <c r="H529" i="13"/>
  <c r="J528" i="13"/>
  <c r="H528" i="13"/>
  <c r="J527" i="13"/>
  <c r="H527" i="13"/>
  <c r="J526" i="13"/>
  <c r="H526" i="13"/>
  <c r="J525" i="13"/>
  <c r="H525" i="13"/>
  <c r="J524" i="13"/>
  <c r="H524" i="13"/>
  <c r="J523" i="13"/>
  <c r="H523" i="13"/>
  <c r="J522" i="13"/>
  <c r="H522" i="13"/>
  <c r="J521" i="13"/>
  <c r="H521" i="13"/>
  <c r="J520" i="13"/>
  <c r="H520" i="13"/>
  <c r="J519" i="13"/>
  <c r="H519" i="13"/>
  <c r="J518" i="13"/>
  <c r="H518" i="13"/>
  <c r="J517" i="13"/>
  <c r="H517" i="13"/>
  <c r="J516" i="13"/>
  <c r="H516" i="13"/>
  <c r="J515" i="13"/>
  <c r="H515" i="13"/>
  <c r="J514" i="13"/>
  <c r="H514" i="13"/>
  <c r="J513" i="13"/>
  <c r="H513" i="13"/>
  <c r="J512" i="13"/>
  <c r="H512" i="13"/>
  <c r="J511" i="13"/>
  <c r="H511" i="13"/>
  <c r="J510" i="13"/>
  <c r="H510" i="13"/>
  <c r="J509" i="13"/>
  <c r="H509" i="13"/>
  <c r="J508" i="13"/>
  <c r="H508" i="13"/>
  <c r="J507" i="13"/>
  <c r="H507" i="13"/>
  <c r="J506" i="13"/>
  <c r="H506" i="13"/>
  <c r="J505" i="13"/>
  <c r="H505" i="13"/>
  <c r="J504" i="13"/>
  <c r="H504" i="13"/>
  <c r="J503" i="13"/>
  <c r="H503" i="13"/>
  <c r="J502" i="13"/>
  <c r="H502" i="13"/>
  <c r="J501" i="13"/>
  <c r="H501" i="13"/>
  <c r="J500" i="13"/>
  <c r="H500" i="13"/>
  <c r="J499" i="13"/>
  <c r="H499" i="13"/>
  <c r="J498" i="13"/>
  <c r="H498" i="13"/>
  <c r="J497" i="13"/>
  <c r="H497" i="13"/>
  <c r="J496" i="13"/>
  <c r="H496" i="13"/>
  <c r="J495" i="13"/>
  <c r="H495" i="13"/>
  <c r="J494" i="13"/>
  <c r="H494" i="13"/>
  <c r="J493" i="13"/>
  <c r="H493" i="13"/>
  <c r="J492" i="13"/>
  <c r="H492" i="13"/>
  <c r="J491" i="13"/>
  <c r="H491" i="13"/>
  <c r="J490" i="13"/>
  <c r="H490" i="13"/>
  <c r="J489" i="13"/>
  <c r="H489" i="13"/>
  <c r="J488" i="13"/>
  <c r="H488" i="13"/>
  <c r="J487" i="13"/>
  <c r="H487" i="13"/>
  <c r="J486" i="13"/>
  <c r="H486" i="13"/>
  <c r="J485" i="13"/>
  <c r="H485" i="13"/>
  <c r="J484" i="13"/>
  <c r="H484" i="13"/>
  <c r="J483" i="13"/>
  <c r="H483" i="13"/>
  <c r="J482" i="13"/>
  <c r="H482" i="13"/>
  <c r="J481" i="13"/>
  <c r="H481" i="13"/>
  <c r="J480" i="13"/>
  <c r="H480" i="13"/>
  <c r="J479" i="13"/>
  <c r="H479" i="13"/>
  <c r="J478" i="13"/>
  <c r="H478" i="13"/>
  <c r="J477" i="13"/>
  <c r="H477" i="13"/>
  <c r="J476" i="13"/>
  <c r="H476" i="13"/>
  <c r="J475" i="13"/>
  <c r="H475" i="13"/>
  <c r="J474" i="13"/>
  <c r="H474" i="13"/>
  <c r="J473" i="13"/>
  <c r="H473" i="13"/>
  <c r="J472" i="13"/>
  <c r="H472" i="13"/>
  <c r="J471" i="13"/>
  <c r="H471" i="13"/>
  <c r="J470" i="13"/>
  <c r="H470" i="13"/>
  <c r="J469" i="13"/>
  <c r="H469" i="13"/>
  <c r="J468" i="13"/>
  <c r="H468" i="13"/>
  <c r="J467" i="13"/>
  <c r="H467" i="13"/>
  <c r="J466" i="13"/>
  <c r="H466" i="13"/>
  <c r="J465" i="13"/>
  <c r="H465" i="13"/>
  <c r="J464" i="13"/>
  <c r="H464" i="13"/>
  <c r="J463" i="13"/>
  <c r="H463" i="13"/>
  <c r="J462" i="13"/>
  <c r="H462" i="13"/>
  <c r="J461" i="13"/>
  <c r="H461" i="13"/>
  <c r="J460" i="13"/>
  <c r="H460" i="13"/>
  <c r="J459" i="13"/>
  <c r="H459" i="13"/>
  <c r="J458" i="13"/>
  <c r="H458" i="13"/>
  <c r="J457" i="13"/>
  <c r="H457" i="13"/>
  <c r="J456" i="13"/>
  <c r="H456" i="13"/>
  <c r="J455" i="13"/>
  <c r="H455" i="13"/>
  <c r="J454" i="13"/>
  <c r="H454" i="13"/>
  <c r="J453" i="13"/>
  <c r="H453" i="13"/>
  <c r="J452" i="13"/>
  <c r="H452" i="13"/>
  <c r="J451" i="13"/>
  <c r="H451" i="13"/>
  <c r="J450" i="13"/>
  <c r="H450" i="13"/>
  <c r="J449" i="13"/>
  <c r="H449" i="13"/>
  <c r="J448" i="13"/>
  <c r="H448" i="13"/>
  <c r="J447" i="13"/>
  <c r="H447" i="13"/>
  <c r="J446" i="13"/>
  <c r="H446" i="13"/>
  <c r="J445" i="13"/>
  <c r="H445" i="13"/>
  <c r="J444" i="13"/>
  <c r="H444" i="13"/>
  <c r="J443" i="13"/>
  <c r="H443" i="13"/>
  <c r="J442" i="13"/>
  <c r="H442" i="13"/>
  <c r="J441" i="13"/>
  <c r="H441" i="13"/>
  <c r="J440" i="13"/>
  <c r="H440" i="13"/>
  <c r="J439" i="13"/>
  <c r="H439" i="13"/>
  <c r="J438" i="13"/>
  <c r="H438" i="13"/>
  <c r="J437" i="13"/>
  <c r="H437" i="13"/>
  <c r="J436" i="13"/>
  <c r="H436" i="13"/>
  <c r="J435" i="13"/>
  <c r="H435" i="13"/>
  <c r="J434" i="13"/>
  <c r="H434" i="13"/>
  <c r="J433" i="13"/>
  <c r="H433" i="13"/>
  <c r="J432" i="13"/>
  <c r="H432" i="13"/>
  <c r="J431" i="13"/>
  <c r="H431" i="13"/>
  <c r="J430" i="13"/>
  <c r="H430" i="13"/>
  <c r="J429" i="13"/>
  <c r="H429" i="13"/>
  <c r="J428" i="13"/>
  <c r="H428" i="13"/>
  <c r="J427" i="13"/>
  <c r="H427" i="13"/>
  <c r="J426" i="13"/>
  <c r="H426" i="13"/>
  <c r="J425" i="13"/>
  <c r="H425" i="13"/>
  <c r="J424" i="13"/>
  <c r="H424" i="13"/>
  <c r="J423" i="13"/>
  <c r="H423" i="13"/>
  <c r="J422" i="13"/>
  <c r="H422" i="13"/>
  <c r="J421" i="13"/>
  <c r="H421" i="13"/>
  <c r="J420" i="13"/>
  <c r="H420" i="13"/>
  <c r="J419" i="13"/>
  <c r="H419" i="13"/>
  <c r="J418" i="13"/>
  <c r="H418" i="13"/>
  <c r="J417" i="13"/>
  <c r="H417" i="13"/>
  <c r="J416" i="13"/>
  <c r="H416" i="13"/>
  <c r="J415" i="13"/>
  <c r="H415" i="13"/>
  <c r="J414" i="13"/>
  <c r="H414" i="13"/>
  <c r="J413" i="13"/>
  <c r="H413" i="13"/>
  <c r="J412" i="13"/>
  <c r="H412" i="13"/>
  <c r="J411" i="13"/>
  <c r="H411" i="13"/>
  <c r="J410" i="13"/>
  <c r="H410" i="13"/>
  <c r="J409" i="13"/>
  <c r="H409" i="13"/>
  <c r="J408" i="13"/>
  <c r="H408" i="13"/>
  <c r="J407" i="13"/>
  <c r="H407" i="13"/>
  <c r="J406" i="13"/>
  <c r="H406" i="13"/>
  <c r="J405" i="13"/>
  <c r="H405" i="13"/>
  <c r="J404" i="13"/>
  <c r="H404" i="13"/>
  <c r="J403" i="13"/>
  <c r="H403" i="13"/>
  <c r="J402" i="13"/>
  <c r="H402" i="13"/>
  <c r="J401" i="13"/>
  <c r="H401" i="13"/>
  <c r="J400" i="13"/>
  <c r="H400" i="13"/>
  <c r="J399" i="13"/>
  <c r="H399" i="13"/>
  <c r="J398" i="13"/>
  <c r="H398" i="13"/>
  <c r="J397" i="13"/>
  <c r="H397" i="13"/>
  <c r="J396" i="13"/>
  <c r="H396" i="13"/>
  <c r="J395" i="13"/>
  <c r="H395" i="13"/>
  <c r="J394" i="13"/>
  <c r="H394" i="13"/>
  <c r="J393" i="13"/>
  <c r="H393" i="13"/>
  <c r="J392" i="13"/>
  <c r="H392" i="13"/>
  <c r="J391" i="13"/>
  <c r="H391" i="13"/>
  <c r="J390" i="13"/>
  <c r="H390" i="13"/>
  <c r="J389" i="13"/>
  <c r="H389" i="13"/>
  <c r="J388" i="13"/>
  <c r="H388" i="13"/>
  <c r="J387" i="13"/>
  <c r="H387" i="13"/>
  <c r="J386" i="13"/>
  <c r="H386" i="13"/>
  <c r="J385" i="13"/>
  <c r="H385" i="13"/>
  <c r="J384" i="13"/>
  <c r="H384" i="13"/>
  <c r="J383" i="13"/>
  <c r="H383" i="13"/>
  <c r="J382" i="13"/>
  <c r="H382" i="13"/>
  <c r="J381" i="13"/>
  <c r="H381" i="13"/>
  <c r="J380" i="13"/>
  <c r="H380" i="13"/>
  <c r="J379" i="13"/>
  <c r="H379" i="13"/>
  <c r="J378" i="13"/>
  <c r="H378" i="13"/>
  <c r="J377" i="13"/>
  <c r="H377" i="13"/>
  <c r="J376" i="13"/>
  <c r="H376" i="13"/>
  <c r="J375" i="13"/>
  <c r="H375" i="13"/>
  <c r="J374" i="13"/>
  <c r="H374" i="13"/>
  <c r="J373" i="13"/>
  <c r="H373" i="13"/>
  <c r="J372" i="13"/>
  <c r="H372" i="13"/>
  <c r="J371" i="13"/>
  <c r="H371" i="13"/>
  <c r="J370" i="13"/>
  <c r="H370" i="13"/>
  <c r="J369" i="13"/>
  <c r="H369" i="13"/>
  <c r="J368" i="13"/>
  <c r="H368" i="13"/>
  <c r="J367" i="13"/>
  <c r="H367" i="13"/>
  <c r="J366" i="13"/>
  <c r="H366" i="13"/>
  <c r="J365" i="13"/>
  <c r="H365" i="13"/>
  <c r="J364" i="13"/>
  <c r="H364" i="13"/>
  <c r="J363" i="13"/>
  <c r="H363" i="13"/>
  <c r="J362" i="13"/>
  <c r="H362" i="13"/>
  <c r="J361" i="13"/>
  <c r="H361" i="13"/>
  <c r="J360" i="13"/>
  <c r="H360" i="13"/>
  <c r="J359" i="13"/>
  <c r="H359" i="13"/>
  <c r="J358" i="13"/>
  <c r="H358" i="13"/>
  <c r="J357" i="13"/>
  <c r="H357" i="13"/>
  <c r="J356" i="13"/>
  <c r="H356" i="13"/>
  <c r="J355" i="13"/>
  <c r="H355" i="13"/>
  <c r="J354" i="13"/>
  <c r="H354" i="13"/>
  <c r="J353" i="13"/>
  <c r="H353" i="13"/>
  <c r="J352" i="13"/>
  <c r="H352" i="13"/>
  <c r="J351" i="13"/>
  <c r="H351" i="13"/>
  <c r="J350" i="13"/>
  <c r="H350" i="13"/>
  <c r="J349" i="13"/>
  <c r="H349" i="13"/>
  <c r="J348" i="13"/>
  <c r="H348" i="13"/>
  <c r="J347" i="13"/>
  <c r="H347" i="13"/>
  <c r="J346" i="13"/>
  <c r="H346" i="13"/>
  <c r="J345" i="13"/>
  <c r="H345" i="13"/>
  <c r="J344" i="13"/>
  <c r="H344" i="13"/>
  <c r="J343" i="13"/>
  <c r="H343" i="13"/>
  <c r="J342" i="13"/>
  <c r="H342" i="13"/>
  <c r="J341" i="13"/>
  <c r="H341" i="13"/>
  <c r="J340" i="13"/>
  <c r="H340" i="13"/>
  <c r="J339" i="13"/>
  <c r="H339" i="13"/>
  <c r="J338" i="13"/>
  <c r="H338" i="13"/>
  <c r="J337" i="13"/>
  <c r="H337" i="13"/>
  <c r="J336" i="13"/>
  <c r="H336" i="13"/>
  <c r="J335" i="13"/>
  <c r="H335" i="13"/>
  <c r="J334" i="13"/>
  <c r="H334" i="13"/>
  <c r="J333" i="13"/>
  <c r="H333" i="13"/>
  <c r="J332" i="13"/>
  <c r="H332" i="13"/>
  <c r="J331" i="13"/>
  <c r="H331" i="13"/>
  <c r="J330" i="13"/>
  <c r="H330" i="13"/>
  <c r="J329" i="13"/>
  <c r="H329" i="13"/>
  <c r="J328" i="13"/>
  <c r="H328" i="13"/>
  <c r="J327" i="13"/>
  <c r="H327" i="13"/>
  <c r="J326" i="13"/>
  <c r="H326" i="13"/>
  <c r="J325" i="13"/>
  <c r="H325" i="13"/>
  <c r="J324" i="13"/>
  <c r="H324" i="13"/>
  <c r="J323" i="13"/>
  <c r="H323" i="13"/>
  <c r="J322" i="13"/>
  <c r="H322" i="13"/>
  <c r="J321" i="13"/>
  <c r="H321" i="13"/>
  <c r="J320" i="13"/>
  <c r="H320" i="13"/>
  <c r="J319" i="13"/>
  <c r="H319" i="13"/>
  <c r="J318" i="13"/>
  <c r="H318" i="13"/>
  <c r="J317" i="13"/>
  <c r="H317" i="13"/>
  <c r="J316" i="13"/>
  <c r="H316" i="13"/>
  <c r="J315" i="13"/>
  <c r="H315" i="13"/>
  <c r="J314" i="13"/>
  <c r="H314" i="13"/>
  <c r="J313" i="13"/>
  <c r="H313" i="13"/>
  <c r="J312" i="13"/>
  <c r="H312" i="13"/>
  <c r="J311" i="13"/>
  <c r="H311" i="13"/>
  <c r="J310" i="13"/>
  <c r="H310" i="13"/>
  <c r="J309" i="13"/>
  <c r="H309" i="13"/>
  <c r="J308" i="13"/>
  <c r="H308" i="13"/>
  <c r="J307" i="13"/>
  <c r="H307" i="13"/>
  <c r="J306" i="13"/>
  <c r="H306" i="13"/>
  <c r="J305" i="13"/>
  <c r="H305" i="13"/>
  <c r="J304" i="13"/>
  <c r="H304" i="13"/>
  <c r="J303" i="13"/>
  <c r="H303" i="13"/>
  <c r="J302" i="13"/>
  <c r="H302" i="13"/>
  <c r="J301" i="13"/>
  <c r="H301" i="13"/>
  <c r="J300" i="13"/>
  <c r="H300" i="13"/>
  <c r="J299" i="13"/>
  <c r="H299" i="13"/>
  <c r="J298" i="13"/>
  <c r="H298" i="13"/>
  <c r="J297" i="13"/>
  <c r="H297" i="13"/>
  <c r="J296" i="13"/>
  <c r="H296" i="13"/>
  <c r="J295" i="13"/>
  <c r="H295" i="13"/>
  <c r="J294" i="13"/>
  <c r="H294" i="13"/>
  <c r="J293" i="13"/>
  <c r="H293" i="13"/>
  <c r="J292" i="13"/>
  <c r="H292" i="13"/>
  <c r="J291" i="13"/>
  <c r="H291" i="13"/>
  <c r="J290" i="13"/>
  <c r="H290" i="13"/>
  <c r="J289" i="13"/>
  <c r="H289" i="13"/>
  <c r="J288" i="13"/>
  <c r="H288" i="13"/>
  <c r="J287" i="13"/>
  <c r="H287" i="13"/>
  <c r="J286" i="13"/>
  <c r="H286" i="13"/>
  <c r="J285" i="13"/>
  <c r="H285" i="13"/>
  <c r="J284" i="13"/>
  <c r="H284" i="13"/>
  <c r="J283" i="13"/>
  <c r="H283" i="13"/>
  <c r="J282" i="13"/>
  <c r="H282" i="13"/>
  <c r="J281" i="13"/>
  <c r="H281" i="13"/>
  <c r="J280" i="13"/>
  <c r="H280" i="13"/>
  <c r="J279" i="13"/>
  <c r="H279" i="13"/>
  <c r="J278" i="13"/>
  <c r="H278" i="13"/>
  <c r="J277" i="13"/>
  <c r="H277" i="13"/>
  <c r="J276" i="13"/>
  <c r="H276" i="13"/>
  <c r="J275" i="13"/>
  <c r="H275" i="13"/>
  <c r="J274" i="13"/>
  <c r="H274" i="13"/>
  <c r="J273" i="13"/>
  <c r="H273" i="13"/>
  <c r="J272" i="13"/>
  <c r="H272" i="13"/>
  <c r="J271" i="13"/>
  <c r="H271" i="13"/>
  <c r="J270" i="13"/>
  <c r="H270" i="13"/>
  <c r="J269" i="13"/>
  <c r="H269" i="13"/>
  <c r="J268" i="13"/>
  <c r="H268" i="13"/>
  <c r="J267" i="13"/>
  <c r="H267" i="13"/>
  <c r="J266" i="13"/>
  <c r="H266" i="13"/>
  <c r="J265" i="13"/>
  <c r="H265" i="13"/>
  <c r="J264" i="13"/>
  <c r="H264" i="13"/>
  <c r="J263" i="13"/>
  <c r="H263" i="13"/>
  <c r="J262" i="13"/>
  <c r="H262" i="13"/>
  <c r="J261" i="13"/>
  <c r="H261" i="13"/>
  <c r="J260" i="13"/>
  <c r="H260" i="13"/>
  <c r="J259" i="13"/>
  <c r="H259" i="13"/>
  <c r="J258" i="13"/>
  <c r="H258" i="13"/>
  <c r="J257" i="13"/>
  <c r="H257" i="13"/>
  <c r="J256" i="13"/>
  <c r="H256" i="13"/>
  <c r="J255" i="13"/>
  <c r="H255" i="13"/>
  <c r="J254" i="13"/>
  <c r="H254" i="13"/>
  <c r="J253" i="13"/>
  <c r="H253" i="13"/>
  <c r="J252" i="13"/>
  <c r="H252" i="13"/>
  <c r="J251" i="13"/>
  <c r="H251" i="13"/>
  <c r="J250" i="13"/>
  <c r="H250" i="13"/>
  <c r="J249" i="13"/>
  <c r="H249" i="13"/>
  <c r="J248" i="13"/>
  <c r="H248" i="13"/>
  <c r="J247" i="13"/>
  <c r="H247" i="13"/>
  <c r="J246" i="13"/>
  <c r="H246" i="13"/>
  <c r="J245" i="13"/>
  <c r="H245" i="13"/>
  <c r="J244" i="13"/>
  <c r="H244" i="13"/>
  <c r="J243" i="13"/>
  <c r="H243" i="13"/>
  <c r="J242" i="13"/>
  <c r="H242" i="13"/>
  <c r="J241" i="13"/>
  <c r="H241" i="13"/>
  <c r="J240" i="13"/>
  <c r="H240" i="13"/>
  <c r="J239" i="13"/>
  <c r="H239" i="13"/>
  <c r="J238" i="13"/>
  <c r="H238" i="13"/>
  <c r="J237" i="13"/>
  <c r="H237" i="13"/>
  <c r="J236" i="13"/>
  <c r="H236" i="13"/>
  <c r="J235" i="13"/>
  <c r="H235" i="13"/>
  <c r="J234" i="13"/>
  <c r="H234" i="13"/>
  <c r="J233" i="13"/>
  <c r="H233" i="13"/>
  <c r="J232" i="13"/>
  <c r="H232" i="13"/>
  <c r="J231" i="13"/>
  <c r="H231" i="13"/>
  <c r="J230" i="13"/>
  <c r="H230" i="13"/>
  <c r="J229" i="13"/>
  <c r="H229" i="13"/>
  <c r="J228" i="13"/>
  <c r="H228" i="13"/>
  <c r="J227" i="13"/>
  <c r="H227" i="13"/>
  <c r="J226" i="13"/>
  <c r="H226" i="13"/>
  <c r="J225" i="13"/>
  <c r="H225" i="13"/>
  <c r="J224" i="13"/>
  <c r="H224" i="13"/>
  <c r="J223" i="13"/>
  <c r="H223" i="13"/>
  <c r="J222" i="13"/>
  <c r="H222" i="13"/>
  <c r="J221" i="13"/>
  <c r="H221" i="13"/>
  <c r="J220" i="13"/>
  <c r="H220" i="13"/>
  <c r="J219" i="13"/>
  <c r="H219" i="13"/>
  <c r="J218" i="13"/>
  <c r="H218" i="13"/>
  <c r="J217" i="13"/>
  <c r="H217" i="13"/>
  <c r="J216" i="13"/>
  <c r="H216" i="13"/>
  <c r="J215" i="13"/>
  <c r="H215" i="13"/>
  <c r="J214" i="13"/>
  <c r="H214" i="13"/>
  <c r="J213" i="13"/>
  <c r="H213" i="13"/>
  <c r="J212" i="13"/>
  <c r="H212" i="13"/>
  <c r="J211" i="13"/>
  <c r="H211" i="13"/>
  <c r="J210" i="13"/>
  <c r="H210" i="13"/>
  <c r="J209" i="13"/>
  <c r="H209" i="13"/>
  <c r="J208" i="13"/>
  <c r="H208" i="13"/>
  <c r="J207" i="13"/>
  <c r="H207" i="13"/>
  <c r="J206" i="13"/>
  <c r="H206" i="13"/>
  <c r="J205" i="13"/>
  <c r="H205" i="13"/>
  <c r="J204" i="13"/>
  <c r="H204" i="13"/>
  <c r="J203" i="13"/>
  <c r="H203" i="13"/>
  <c r="J202" i="13"/>
  <c r="H202" i="13"/>
  <c r="J201" i="13"/>
  <c r="H201" i="13"/>
  <c r="J200" i="13"/>
  <c r="H200" i="13"/>
  <c r="J199" i="13"/>
  <c r="H199" i="13"/>
  <c r="J198" i="13"/>
  <c r="H198" i="13"/>
  <c r="J197" i="13"/>
  <c r="H197" i="13"/>
  <c r="J196" i="13"/>
  <c r="H196" i="13"/>
  <c r="J195" i="13"/>
  <c r="H195" i="13"/>
  <c r="J194" i="13"/>
  <c r="H194" i="13"/>
  <c r="J193" i="13"/>
  <c r="H193" i="13"/>
  <c r="J192" i="13"/>
  <c r="H192" i="13"/>
  <c r="J191" i="13"/>
  <c r="H191" i="13"/>
  <c r="J190" i="13"/>
  <c r="H190" i="13"/>
  <c r="J189" i="13"/>
  <c r="H189" i="13"/>
  <c r="J188" i="13"/>
  <c r="H188" i="13"/>
  <c r="J187" i="13"/>
  <c r="H187" i="13"/>
  <c r="J186" i="13"/>
  <c r="H186" i="13"/>
  <c r="H185" i="13"/>
  <c r="J184" i="13"/>
  <c r="H184" i="13"/>
  <c r="J183" i="13"/>
  <c r="H183" i="13"/>
  <c r="J182" i="13"/>
  <c r="H182" i="13"/>
  <c r="J181" i="13"/>
  <c r="H181" i="13"/>
  <c r="J180" i="13"/>
  <c r="H180" i="13"/>
  <c r="J179" i="13"/>
  <c r="H179" i="13"/>
  <c r="J178" i="13"/>
  <c r="H178" i="13"/>
  <c r="J177" i="13"/>
  <c r="H177" i="13"/>
  <c r="J176" i="13"/>
  <c r="H176" i="13"/>
  <c r="J175" i="13"/>
  <c r="H175" i="13"/>
  <c r="J174" i="13"/>
  <c r="H174" i="13"/>
  <c r="J173" i="13"/>
  <c r="H173" i="13"/>
  <c r="J172" i="13"/>
  <c r="H172" i="13"/>
  <c r="J171" i="13"/>
  <c r="H171" i="13"/>
  <c r="J170" i="13"/>
  <c r="H170" i="13"/>
  <c r="J169" i="13"/>
  <c r="H169" i="13"/>
  <c r="J168" i="13"/>
  <c r="H168" i="13"/>
  <c r="J167" i="13"/>
  <c r="H167" i="13"/>
  <c r="J166" i="13"/>
  <c r="H166" i="13"/>
  <c r="J165" i="13"/>
  <c r="H165" i="13"/>
  <c r="J164" i="13"/>
  <c r="H164" i="13"/>
  <c r="J163" i="13"/>
  <c r="H163" i="13"/>
  <c r="J162" i="13"/>
  <c r="H162" i="13"/>
  <c r="J161" i="13"/>
  <c r="H161" i="13"/>
  <c r="J160" i="13"/>
  <c r="H160" i="13"/>
  <c r="J159" i="13"/>
  <c r="H159" i="13"/>
  <c r="J158" i="13"/>
  <c r="H158" i="13"/>
  <c r="J157" i="13"/>
  <c r="H157" i="13"/>
  <c r="J156" i="13"/>
  <c r="H156" i="13"/>
  <c r="J155" i="13"/>
  <c r="H155" i="13"/>
  <c r="J154" i="13"/>
  <c r="H154" i="13"/>
  <c r="J153" i="13"/>
  <c r="H153" i="13"/>
  <c r="J152" i="13"/>
  <c r="H152" i="13"/>
  <c r="J151" i="13"/>
  <c r="H151" i="13"/>
  <c r="J150" i="13"/>
  <c r="H150" i="13"/>
  <c r="J149" i="13"/>
  <c r="H149" i="13"/>
  <c r="J148" i="13"/>
  <c r="H148" i="13"/>
  <c r="J147" i="13"/>
  <c r="H147" i="13"/>
  <c r="J146" i="13"/>
  <c r="H146" i="13"/>
  <c r="J145" i="13"/>
  <c r="H145" i="13"/>
  <c r="J144" i="13"/>
  <c r="H144" i="13"/>
  <c r="J143" i="13"/>
  <c r="H143" i="13"/>
  <c r="J142" i="13"/>
  <c r="H142" i="13"/>
  <c r="J141" i="13"/>
  <c r="H141" i="13"/>
  <c r="J140" i="13"/>
  <c r="H140" i="13"/>
  <c r="J139" i="13"/>
  <c r="H139" i="13"/>
  <c r="J138" i="13"/>
  <c r="H138" i="13"/>
  <c r="J137" i="13"/>
  <c r="H137" i="13"/>
  <c r="J136" i="13"/>
  <c r="H136" i="13"/>
  <c r="J135" i="13"/>
  <c r="H135" i="13"/>
  <c r="J134" i="13"/>
  <c r="H134" i="13"/>
  <c r="J133" i="13"/>
  <c r="H133" i="13"/>
  <c r="J132" i="13"/>
  <c r="H132" i="13"/>
  <c r="J131" i="13"/>
  <c r="H131" i="13"/>
  <c r="J130" i="13"/>
  <c r="H130" i="13"/>
  <c r="J129" i="13"/>
  <c r="H129" i="13"/>
  <c r="J128" i="13"/>
  <c r="H128" i="13"/>
  <c r="J127" i="13"/>
  <c r="H127" i="13"/>
  <c r="J126" i="13"/>
  <c r="H126" i="13"/>
  <c r="J125" i="13"/>
  <c r="H125" i="13"/>
  <c r="J124" i="13"/>
  <c r="H124" i="13"/>
  <c r="J123" i="13"/>
  <c r="H123" i="13"/>
  <c r="J122" i="13"/>
  <c r="H122" i="13"/>
  <c r="J121" i="13"/>
  <c r="H121" i="13"/>
  <c r="J120" i="13"/>
  <c r="H120" i="13"/>
  <c r="J119" i="13"/>
  <c r="H119" i="13"/>
  <c r="J118" i="13"/>
  <c r="H118" i="13"/>
  <c r="J117" i="13"/>
  <c r="H117" i="13"/>
  <c r="J116" i="13"/>
  <c r="H116" i="13"/>
  <c r="J115" i="13"/>
  <c r="H115" i="13"/>
  <c r="J114" i="13"/>
  <c r="H114" i="13"/>
  <c r="J113" i="13"/>
  <c r="H113" i="13"/>
  <c r="J112" i="13"/>
  <c r="H112" i="13"/>
  <c r="J111" i="13"/>
  <c r="H111" i="13"/>
  <c r="J110" i="13"/>
  <c r="H110" i="13"/>
  <c r="J109" i="13"/>
  <c r="H109" i="13"/>
  <c r="J108" i="13"/>
  <c r="H108" i="13"/>
  <c r="J107" i="13"/>
  <c r="H107" i="13"/>
  <c r="J106" i="13"/>
  <c r="H106" i="13"/>
  <c r="J105" i="13"/>
  <c r="H105" i="13"/>
  <c r="J104" i="13"/>
  <c r="H104" i="13"/>
  <c r="J103" i="13"/>
  <c r="H103" i="13"/>
  <c r="J102" i="13"/>
  <c r="H102" i="13"/>
  <c r="J101" i="13"/>
  <c r="H101" i="13"/>
  <c r="J100" i="13"/>
  <c r="H100" i="13"/>
  <c r="J99" i="13"/>
  <c r="H99" i="13"/>
  <c r="J98" i="13"/>
  <c r="H98" i="13"/>
  <c r="J97" i="13"/>
  <c r="H97" i="13"/>
  <c r="J96" i="13"/>
  <c r="H96" i="13"/>
  <c r="J95" i="13"/>
  <c r="H95" i="13"/>
  <c r="J94" i="13"/>
  <c r="H94" i="13"/>
  <c r="J93" i="13"/>
  <c r="H93" i="13"/>
  <c r="J92" i="13"/>
  <c r="H92" i="13"/>
  <c r="J91" i="13"/>
  <c r="H91" i="13"/>
  <c r="J90" i="13"/>
  <c r="H90" i="13"/>
  <c r="J89" i="13"/>
  <c r="H89" i="13"/>
  <c r="J88" i="13"/>
  <c r="H88" i="13"/>
  <c r="J87" i="13"/>
  <c r="H87" i="13"/>
  <c r="J86" i="13"/>
  <c r="H86" i="13"/>
  <c r="J85" i="13"/>
  <c r="H85" i="13"/>
  <c r="J84" i="13"/>
  <c r="H84" i="13"/>
  <c r="J83" i="13"/>
  <c r="H83" i="13"/>
  <c r="J82" i="13"/>
  <c r="H82" i="13"/>
  <c r="J81" i="13"/>
  <c r="H81" i="13"/>
  <c r="J80" i="13"/>
  <c r="H80" i="13"/>
  <c r="J79" i="13"/>
  <c r="H79" i="13"/>
  <c r="J78" i="13"/>
  <c r="H78" i="13"/>
  <c r="J77" i="13"/>
  <c r="H77" i="13"/>
  <c r="J76" i="13"/>
  <c r="H76" i="13"/>
  <c r="J75" i="13"/>
  <c r="H75" i="13"/>
  <c r="J74" i="13"/>
  <c r="H74" i="13"/>
  <c r="J73" i="13"/>
  <c r="H73" i="13"/>
  <c r="J72" i="13"/>
  <c r="H72" i="13"/>
  <c r="J71" i="13"/>
  <c r="H71" i="13"/>
  <c r="J70" i="13"/>
  <c r="H70" i="13"/>
  <c r="J69" i="13"/>
  <c r="H69" i="13"/>
  <c r="J68" i="13"/>
  <c r="H68" i="13"/>
  <c r="J67" i="13"/>
  <c r="H67" i="13"/>
  <c r="J66" i="13"/>
  <c r="H66" i="13"/>
  <c r="J65" i="13"/>
  <c r="H65" i="13"/>
  <c r="J64" i="13"/>
  <c r="H64" i="13"/>
  <c r="J63" i="13"/>
  <c r="H63" i="13"/>
  <c r="J62" i="13"/>
  <c r="H62" i="13"/>
  <c r="J61" i="13"/>
  <c r="H61" i="13"/>
  <c r="J60" i="13"/>
  <c r="H60" i="13"/>
  <c r="J59" i="13"/>
  <c r="H59" i="13"/>
  <c r="J58" i="13"/>
  <c r="H58" i="13"/>
  <c r="J57" i="13"/>
  <c r="H57" i="13"/>
  <c r="J56" i="13"/>
  <c r="H56" i="13"/>
  <c r="J55" i="13"/>
  <c r="H55" i="13"/>
  <c r="J54" i="13"/>
  <c r="H54" i="13"/>
  <c r="J53" i="13"/>
  <c r="H53" i="13"/>
  <c r="J52" i="13"/>
  <c r="H52" i="13"/>
  <c r="J51" i="13"/>
  <c r="H51" i="13"/>
  <c r="J50" i="13"/>
  <c r="H50" i="13"/>
  <c r="J49" i="13"/>
  <c r="H49" i="13"/>
  <c r="J48" i="13"/>
  <c r="H48" i="13"/>
  <c r="J47" i="13"/>
  <c r="H47" i="13"/>
  <c r="J46" i="13"/>
  <c r="H46" i="13"/>
  <c r="J45" i="13"/>
  <c r="H45" i="13"/>
  <c r="J44" i="13"/>
  <c r="H44" i="13"/>
  <c r="J43" i="13"/>
  <c r="H43" i="13"/>
  <c r="J42" i="13"/>
  <c r="H42" i="13"/>
  <c r="J41" i="13"/>
  <c r="H41" i="13"/>
  <c r="J40" i="13"/>
  <c r="H40" i="13"/>
  <c r="J39" i="13"/>
  <c r="H39" i="13"/>
  <c r="J38" i="13"/>
  <c r="H38" i="13"/>
  <c r="J37" i="13"/>
  <c r="H37" i="13"/>
  <c r="J36" i="13"/>
  <c r="H36" i="13"/>
  <c r="J35" i="13"/>
  <c r="H35" i="13"/>
  <c r="J34" i="13"/>
  <c r="H34" i="13"/>
  <c r="J33" i="13"/>
  <c r="H33" i="13"/>
  <c r="J32" i="13"/>
  <c r="H32" i="13"/>
  <c r="J31" i="13"/>
  <c r="H31" i="13"/>
  <c r="J30" i="13"/>
  <c r="H30" i="13"/>
  <c r="J29" i="13"/>
  <c r="H29" i="13"/>
  <c r="J28" i="13"/>
  <c r="H28" i="13"/>
  <c r="J27" i="13"/>
  <c r="H27" i="13"/>
  <c r="J26" i="13"/>
  <c r="H26" i="13"/>
  <c r="J25" i="13"/>
  <c r="H25" i="13"/>
  <c r="J24" i="13"/>
  <c r="H24" i="13"/>
  <c r="J23" i="13"/>
  <c r="H23" i="13"/>
  <c r="J22" i="13"/>
  <c r="H22" i="13"/>
  <c r="J21" i="13"/>
  <c r="H21" i="13"/>
  <c r="J20" i="13"/>
  <c r="H20" i="13"/>
  <c r="J19" i="13"/>
  <c r="H19" i="13"/>
  <c r="J18" i="13"/>
  <c r="H18" i="13"/>
  <c r="J17" i="13"/>
  <c r="H17" i="13"/>
  <c r="J16" i="13"/>
  <c r="H16" i="13"/>
  <c r="J15" i="13"/>
  <c r="H15" i="13"/>
  <c r="J14" i="13"/>
  <c r="H14" i="13"/>
  <c r="J13" i="13"/>
  <c r="H13" i="13"/>
  <c r="J12" i="13"/>
  <c r="H12" i="13"/>
  <c r="J11" i="13"/>
  <c r="H11" i="13"/>
  <c r="J10" i="13"/>
  <c r="H10" i="13"/>
  <c r="J9" i="13"/>
  <c r="H9" i="13"/>
  <c r="J8" i="13"/>
  <c r="H8" i="13"/>
  <c r="J7" i="13"/>
  <c r="H7" i="13"/>
  <c r="J6" i="13"/>
  <c r="H6" i="13"/>
  <c r="J5" i="13"/>
  <c r="H5" i="13"/>
  <c r="J4" i="13"/>
  <c r="H4" i="13"/>
  <c r="J3" i="13"/>
  <c r="H3" i="13"/>
  <c r="J2" i="13"/>
  <c r="H2" i="13"/>
  <c r="Q755" i="12"/>
  <c r="W3" i="12"/>
  <c r="W4" i="12"/>
  <c r="W5" i="12"/>
  <c r="W6" i="12"/>
  <c r="W7" i="12"/>
  <c r="W8" i="12"/>
  <c r="W9" i="12"/>
  <c r="W10" i="12"/>
  <c r="W11" i="12"/>
  <c r="W12" i="12"/>
  <c r="W13" i="12"/>
  <c r="W14" i="12"/>
  <c r="W15" i="12"/>
  <c r="W16" i="12"/>
  <c r="W17" i="12"/>
  <c r="W766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767" i="12"/>
  <c r="W63" i="12"/>
  <c r="W64" i="12"/>
  <c r="W65" i="12"/>
  <c r="W66" i="12"/>
  <c r="W67" i="12"/>
  <c r="W68" i="12"/>
  <c r="W69" i="12"/>
  <c r="W768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769" i="12"/>
  <c r="W82" i="12"/>
  <c r="W83" i="12"/>
  <c r="W84" i="12"/>
  <c r="W85" i="12"/>
  <c r="W86" i="12"/>
  <c r="W770" i="12"/>
  <c r="W87" i="12"/>
  <c r="W88" i="12"/>
  <c r="W89" i="12"/>
  <c r="W90" i="12"/>
  <c r="W91" i="12"/>
  <c r="W92" i="12"/>
  <c r="W93" i="12"/>
  <c r="W94" i="12"/>
  <c r="W95" i="12"/>
  <c r="W771" i="12"/>
  <c r="W96" i="12"/>
  <c r="W97" i="12"/>
  <c r="W98" i="12"/>
  <c r="W99" i="12"/>
  <c r="W100" i="12"/>
  <c r="W772" i="12"/>
  <c r="W101" i="12"/>
  <c r="W102" i="12"/>
  <c r="W103" i="12"/>
  <c r="W104" i="12"/>
  <c r="W105" i="12"/>
  <c r="W773" i="12"/>
  <c r="W106" i="12"/>
  <c r="W774" i="12"/>
  <c r="W775" i="12"/>
  <c r="W107" i="12"/>
  <c r="W108" i="12"/>
  <c r="W776" i="12"/>
  <c r="W777" i="12"/>
  <c r="W778" i="12"/>
  <c r="W109" i="12"/>
  <c r="W779" i="12"/>
  <c r="W110" i="12"/>
  <c r="W111" i="12"/>
  <c r="W780" i="12"/>
  <c r="W781" i="12"/>
  <c r="W112" i="12"/>
  <c r="W782" i="12"/>
  <c r="W783" i="12"/>
  <c r="W113" i="12"/>
  <c r="W784" i="12"/>
  <c r="W785" i="12"/>
  <c r="W786" i="12"/>
  <c r="W114" i="12"/>
  <c r="W787" i="12"/>
  <c r="W788" i="12"/>
  <c r="W789" i="12"/>
  <c r="W115" i="12"/>
  <c r="W116" i="12"/>
  <c r="W790" i="12"/>
  <c r="W791" i="12"/>
  <c r="W117" i="12"/>
  <c r="W792" i="12"/>
  <c r="W793" i="12"/>
  <c r="W794" i="12"/>
  <c r="W795" i="12"/>
  <c r="W118" i="12"/>
  <c r="W119" i="12"/>
  <c r="W120" i="12"/>
  <c r="W121" i="12"/>
  <c r="W122" i="12"/>
  <c r="W123" i="12"/>
  <c r="W124" i="12"/>
  <c r="W125" i="12"/>
  <c r="W796" i="12"/>
  <c r="W797" i="12"/>
  <c r="W126" i="12"/>
  <c r="W798" i="12"/>
  <c r="W127" i="12"/>
  <c r="W799" i="12"/>
  <c r="W800" i="12"/>
  <c r="W801" i="12"/>
  <c r="W128" i="12"/>
  <c r="W129" i="12"/>
  <c r="W130" i="12"/>
  <c r="W131" i="12"/>
  <c r="W132" i="12"/>
  <c r="W133" i="12"/>
  <c r="W802" i="12"/>
  <c r="W134" i="12"/>
  <c r="W803" i="12"/>
  <c r="W135" i="12"/>
  <c r="W136" i="12"/>
  <c r="W137" i="12"/>
  <c r="W804" i="12"/>
  <c r="W805" i="12"/>
  <c r="W806" i="12"/>
  <c r="W138" i="12"/>
  <c r="W139" i="12"/>
  <c r="W807" i="12"/>
  <c r="W140" i="12"/>
  <c r="W141" i="12"/>
  <c r="W142" i="12"/>
  <c r="W143" i="12"/>
  <c r="W144" i="12"/>
  <c r="W808" i="12"/>
  <c r="W145" i="12"/>
  <c r="W146" i="12"/>
  <c r="W147" i="12"/>
  <c r="W148" i="12"/>
  <c r="W149" i="12"/>
  <c r="W809" i="12"/>
  <c r="W150" i="12"/>
  <c r="W151" i="12"/>
  <c r="W152" i="12"/>
  <c r="W810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811" i="12"/>
  <c r="W812" i="12"/>
  <c r="W169" i="12"/>
  <c r="W170" i="12"/>
  <c r="W171" i="12"/>
  <c r="W813" i="12"/>
  <c r="W814" i="12"/>
  <c r="W172" i="12"/>
  <c r="W815" i="12"/>
  <c r="W173" i="12"/>
  <c r="W174" i="12"/>
  <c r="W816" i="12"/>
  <c r="W175" i="12"/>
  <c r="W176" i="12"/>
  <c r="W177" i="12"/>
  <c r="W817" i="12"/>
  <c r="W178" i="12"/>
  <c r="W818" i="12"/>
  <c r="W179" i="12"/>
  <c r="W180" i="12"/>
  <c r="W181" i="12"/>
  <c r="W182" i="12"/>
  <c r="W183" i="12"/>
  <c r="W184" i="12"/>
  <c r="W185" i="12"/>
  <c r="W186" i="12"/>
  <c r="W819" i="12"/>
  <c r="W187" i="12"/>
  <c r="W188" i="12"/>
  <c r="W189" i="12"/>
  <c r="W190" i="12"/>
  <c r="W191" i="12"/>
  <c r="W192" i="12"/>
  <c r="W193" i="12"/>
  <c r="W820" i="12"/>
  <c r="W821" i="12"/>
  <c r="W822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823" i="12"/>
  <c r="W824" i="12"/>
  <c r="W82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826" i="12"/>
  <c r="W827" i="12"/>
  <c r="W223" i="12"/>
  <c r="W224" i="12"/>
  <c r="W225" i="12"/>
  <c r="W226" i="12"/>
  <c r="W227" i="12"/>
  <c r="W228" i="12"/>
  <c r="W229" i="12"/>
  <c r="W230" i="12"/>
  <c r="W828" i="12"/>
  <c r="W231" i="12"/>
  <c r="W232" i="12"/>
  <c r="W233" i="12"/>
  <c r="W234" i="12"/>
  <c r="W829" i="12"/>
  <c r="W235" i="12"/>
  <c r="W236" i="12"/>
  <c r="W237" i="12"/>
  <c r="W830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831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832" i="12"/>
  <c r="W833" i="12"/>
  <c r="W834" i="12"/>
  <c r="W835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836" i="12"/>
  <c r="W330" i="12"/>
  <c r="W331" i="12"/>
  <c r="W332" i="12"/>
  <c r="W333" i="12"/>
  <c r="W334" i="12"/>
  <c r="W335" i="12"/>
  <c r="W837" i="12"/>
  <c r="W336" i="12"/>
  <c r="W337" i="12"/>
  <c r="W338" i="12"/>
  <c r="W339" i="12"/>
  <c r="W340" i="12"/>
  <c r="W341" i="12"/>
  <c r="W342" i="12"/>
  <c r="W343" i="12"/>
  <c r="W838" i="12"/>
  <c r="W344" i="12"/>
  <c r="W345" i="12"/>
  <c r="W839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840" i="12"/>
  <c r="W358" i="12"/>
  <c r="W359" i="12"/>
  <c r="W841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842" i="12"/>
  <c r="W381" i="12"/>
  <c r="W382" i="12"/>
  <c r="W383" i="12"/>
  <c r="W384" i="12"/>
  <c r="W385" i="12"/>
  <c r="W386" i="12"/>
  <c r="W387" i="12"/>
  <c r="W388" i="12"/>
  <c r="W389" i="12"/>
  <c r="W390" i="12"/>
  <c r="W391" i="12"/>
  <c r="W843" i="12"/>
  <c r="W392" i="12"/>
  <c r="W393" i="12"/>
  <c r="W394" i="12"/>
  <c r="W395" i="12"/>
  <c r="W396" i="12"/>
  <c r="W397" i="12"/>
  <c r="W398" i="12"/>
  <c r="W844" i="12"/>
  <c r="W399" i="12"/>
  <c r="W400" i="12"/>
  <c r="W401" i="12"/>
  <c r="W402" i="12"/>
  <c r="W845" i="12"/>
  <c r="W403" i="12"/>
  <c r="W404" i="12"/>
  <c r="W846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847" i="12"/>
  <c r="W848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498" i="12"/>
  <c r="W499" i="12"/>
  <c r="W500" i="12"/>
  <c r="W501" i="12"/>
  <c r="W502" i="12"/>
  <c r="W503" i="12"/>
  <c r="W504" i="12"/>
  <c r="W505" i="12"/>
  <c r="W849" i="12"/>
  <c r="W850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851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2" i="12"/>
  <c r="Q3" i="12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766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767" i="12"/>
  <c r="Q63" i="12"/>
  <c r="Q64" i="12"/>
  <c r="Q65" i="12"/>
  <c r="Q66" i="12"/>
  <c r="Q67" i="12"/>
  <c r="Q68" i="12"/>
  <c r="Q69" i="12"/>
  <c r="Q768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769" i="12"/>
  <c r="Q82" i="12"/>
  <c r="Q83" i="12"/>
  <c r="Q84" i="12"/>
  <c r="Q85" i="12"/>
  <c r="Q86" i="12"/>
  <c r="Q770" i="12"/>
  <c r="Q87" i="12"/>
  <c r="Q88" i="12"/>
  <c r="Q89" i="12"/>
  <c r="Q90" i="12"/>
  <c r="Q91" i="12"/>
  <c r="Q92" i="12"/>
  <c r="Q93" i="12"/>
  <c r="Q94" i="12"/>
  <c r="Q95" i="12"/>
  <c r="Q771" i="12"/>
  <c r="Q96" i="12"/>
  <c r="Q97" i="12"/>
  <c r="Q98" i="12"/>
  <c r="Q99" i="12"/>
  <c r="Q100" i="12"/>
  <c r="Q772" i="12"/>
  <c r="Q101" i="12"/>
  <c r="Q102" i="12"/>
  <c r="Q103" i="12"/>
  <c r="Q104" i="12"/>
  <c r="Q105" i="12"/>
  <c r="Q773" i="12"/>
  <c r="Q106" i="12"/>
  <c r="Q774" i="12"/>
  <c r="Q775" i="12"/>
  <c r="Q107" i="12"/>
  <c r="Q108" i="12"/>
  <c r="Q776" i="12"/>
  <c r="Q777" i="12"/>
  <c r="Q778" i="12"/>
  <c r="Q109" i="12"/>
  <c r="Q779" i="12"/>
  <c r="Q110" i="12"/>
  <c r="Q111" i="12"/>
  <c r="Q780" i="12"/>
  <c r="Q781" i="12"/>
  <c r="Q112" i="12"/>
  <c r="Q782" i="12"/>
  <c r="Q783" i="12"/>
  <c r="Q113" i="12"/>
  <c r="Q784" i="12"/>
  <c r="Q785" i="12"/>
  <c r="Q786" i="12"/>
  <c r="Q114" i="12"/>
  <c r="Q787" i="12"/>
  <c r="Q788" i="12"/>
  <c r="Q789" i="12"/>
  <c r="Q115" i="12"/>
  <c r="Q116" i="12"/>
  <c r="Q790" i="12"/>
  <c r="Q791" i="12"/>
  <c r="Q117" i="12"/>
  <c r="Q792" i="12"/>
  <c r="Q793" i="12"/>
  <c r="Q794" i="12"/>
  <c r="Q795" i="12"/>
  <c r="Q118" i="12"/>
  <c r="Q119" i="12"/>
  <c r="Q120" i="12"/>
  <c r="Q121" i="12"/>
  <c r="Q122" i="12"/>
  <c r="Q123" i="12"/>
  <c r="Q124" i="12"/>
  <c r="Q125" i="12"/>
  <c r="Q796" i="12"/>
  <c r="Q797" i="12"/>
  <c r="Q126" i="12"/>
  <c r="Q798" i="12"/>
  <c r="Q127" i="12"/>
  <c r="Q799" i="12"/>
  <c r="Q800" i="12"/>
  <c r="Q801" i="12"/>
  <c r="Q128" i="12"/>
  <c r="Q129" i="12"/>
  <c r="Q130" i="12"/>
  <c r="Q131" i="12"/>
  <c r="Q132" i="12"/>
  <c r="Q133" i="12"/>
  <c r="Q802" i="12"/>
  <c r="Q134" i="12"/>
  <c r="Q803" i="12"/>
  <c r="Q135" i="12"/>
  <c r="Q136" i="12"/>
  <c r="Q137" i="12"/>
  <c r="Q804" i="12"/>
  <c r="Q805" i="12"/>
  <c r="Q806" i="12"/>
  <c r="Q138" i="12"/>
  <c r="Q139" i="12"/>
  <c r="Q807" i="12"/>
  <c r="Q140" i="12"/>
  <c r="Q141" i="12"/>
  <c r="Q142" i="12"/>
  <c r="Q143" i="12"/>
  <c r="Q144" i="12"/>
  <c r="Q808" i="12"/>
  <c r="Q145" i="12"/>
  <c r="Q146" i="12"/>
  <c r="Q147" i="12"/>
  <c r="Q148" i="12"/>
  <c r="Q149" i="12"/>
  <c r="Q809" i="12"/>
  <c r="Q150" i="12"/>
  <c r="Q151" i="12"/>
  <c r="Q152" i="12"/>
  <c r="Q810" i="12"/>
  <c r="Q153" i="12"/>
  <c r="Q154" i="12"/>
  <c r="Q155" i="12"/>
  <c r="Q156" i="12"/>
  <c r="Q157" i="12"/>
  <c r="Q158" i="12"/>
  <c r="Q159" i="12"/>
  <c r="Q160" i="12"/>
  <c r="Q161" i="12"/>
  <c r="Q162" i="12"/>
  <c r="Q163" i="12"/>
  <c r="Q164" i="12"/>
  <c r="Q165" i="12"/>
  <c r="Q166" i="12"/>
  <c r="Q167" i="12"/>
  <c r="Q168" i="12"/>
  <c r="Q811" i="12"/>
  <c r="Q812" i="12"/>
  <c r="Q169" i="12"/>
  <c r="Q170" i="12"/>
  <c r="Q171" i="12"/>
  <c r="Q813" i="12"/>
  <c r="Q814" i="12"/>
  <c r="Q172" i="12"/>
  <c r="Q815" i="12"/>
  <c r="Q173" i="12"/>
  <c r="Q174" i="12"/>
  <c r="Q816" i="12"/>
  <c r="Q175" i="12"/>
  <c r="Q176" i="12"/>
  <c r="Q177" i="12"/>
  <c r="Q817" i="12"/>
  <c r="Q178" i="12"/>
  <c r="Q818" i="12"/>
  <c r="Q179" i="12"/>
  <c r="Q180" i="12"/>
  <c r="Q181" i="12"/>
  <c r="Q182" i="12"/>
  <c r="Q183" i="12"/>
  <c r="Q184" i="12"/>
  <c r="Q185" i="12"/>
  <c r="Q186" i="12"/>
  <c r="Q819" i="12"/>
  <c r="Q187" i="12"/>
  <c r="Q188" i="12"/>
  <c r="Q189" i="12"/>
  <c r="Q190" i="12"/>
  <c r="Q191" i="12"/>
  <c r="Q192" i="12"/>
  <c r="Q193" i="12"/>
  <c r="Q820" i="12"/>
  <c r="Q821" i="12"/>
  <c r="Q822" i="12"/>
  <c r="Q194" i="12"/>
  <c r="Q195" i="12"/>
  <c r="Q196" i="12"/>
  <c r="Q197" i="12"/>
  <c r="Q198" i="12"/>
  <c r="Q199" i="12"/>
  <c r="Q200" i="12"/>
  <c r="Q201" i="12"/>
  <c r="Q202" i="12"/>
  <c r="Q203" i="12"/>
  <c r="Q204" i="12"/>
  <c r="Q205" i="12"/>
  <c r="Q823" i="12"/>
  <c r="Q824" i="12"/>
  <c r="Q825" i="12"/>
  <c r="Q206" i="12"/>
  <c r="Q207" i="12"/>
  <c r="Q208" i="12"/>
  <c r="Q209" i="12"/>
  <c r="Q210" i="12"/>
  <c r="Q211" i="12"/>
  <c r="Q212" i="12"/>
  <c r="Q213" i="12"/>
  <c r="Q214" i="12"/>
  <c r="Q215" i="12"/>
  <c r="Q216" i="12"/>
  <c r="Q217" i="12"/>
  <c r="Q218" i="12"/>
  <c r="Q219" i="12"/>
  <c r="Q220" i="12"/>
  <c r="Q221" i="12"/>
  <c r="Q222" i="12"/>
  <c r="Q826" i="12"/>
  <c r="Q827" i="12"/>
  <c r="Q223" i="12"/>
  <c r="Q224" i="12"/>
  <c r="Q225" i="12"/>
  <c r="Q226" i="12"/>
  <c r="Q227" i="12"/>
  <c r="Q228" i="12"/>
  <c r="Q229" i="12"/>
  <c r="Q230" i="12"/>
  <c r="Q828" i="12"/>
  <c r="Q231" i="12"/>
  <c r="Q232" i="12"/>
  <c r="Q233" i="12"/>
  <c r="Q234" i="12"/>
  <c r="Q829" i="12"/>
  <c r="Q235" i="12"/>
  <c r="Q236" i="12"/>
  <c r="Q237" i="12"/>
  <c r="Q830" i="12"/>
  <c r="Q238" i="12"/>
  <c r="Q239" i="12"/>
  <c r="Q240" i="12"/>
  <c r="Q241" i="12"/>
  <c r="Q242" i="12"/>
  <c r="Q243" i="12"/>
  <c r="Q244" i="12"/>
  <c r="Q245" i="12"/>
  <c r="Q246" i="12"/>
  <c r="Q247" i="12"/>
  <c r="Q248" i="12"/>
  <c r="Q249" i="12"/>
  <c r="Q250" i="12"/>
  <c r="Q251" i="12"/>
  <c r="Q252" i="12"/>
  <c r="Q253" i="12"/>
  <c r="Q254" i="12"/>
  <c r="Q255" i="12"/>
  <c r="Q256" i="12"/>
  <c r="Q257" i="12"/>
  <c r="Q258" i="12"/>
  <c r="Q259" i="12"/>
  <c r="Q260" i="12"/>
  <c r="Q261" i="12"/>
  <c r="Q262" i="12"/>
  <c r="Q263" i="12"/>
  <c r="Q264" i="12"/>
  <c r="Q265" i="12"/>
  <c r="Q266" i="12"/>
  <c r="Q267" i="12"/>
  <c r="Q268" i="12"/>
  <c r="Q269" i="12"/>
  <c r="Q270" i="12"/>
  <c r="Q271" i="12"/>
  <c r="Q272" i="12"/>
  <c r="Q273" i="12"/>
  <c r="Q274" i="12"/>
  <c r="Q275" i="12"/>
  <c r="Q831" i="12"/>
  <c r="Q276" i="12"/>
  <c r="Q277" i="12"/>
  <c r="Q278" i="12"/>
  <c r="Q279" i="12"/>
  <c r="Q280" i="12"/>
  <c r="Q281" i="12"/>
  <c r="Q282" i="12"/>
  <c r="Q283" i="12"/>
  <c r="Q284" i="12"/>
  <c r="Q285" i="12"/>
  <c r="Q286" i="12"/>
  <c r="Q287" i="12"/>
  <c r="Q288" i="12"/>
  <c r="Q289" i="12"/>
  <c r="Q290" i="12"/>
  <c r="Q291" i="12"/>
  <c r="Q832" i="12"/>
  <c r="Q833" i="12"/>
  <c r="Q834" i="12"/>
  <c r="Q835" i="12"/>
  <c r="Q292" i="12"/>
  <c r="Q293" i="12"/>
  <c r="Q294" i="12"/>
  <c r="Q295" i="12"/>
  <c r="Q296" i="12"/>
  <c r="Q297" i="12"/>
  <c r="Q298" i="12"/>
  <c r="Q299" i="12"/>
  <c r="Q300" i="12"/>
  <c r="Q301" i="12"/>
  <c r="Q302" i="12"/>
  <c r="Q303" i="12"/>
  <c r="Q304" i="12"/>
  <c r="Q305" i="12"/>
  <c r="Q306" i="12"/>
  <c r="Q307" i="12"/>
  <c r="Q308" i="12"/>
  <c r="Q309" i="12"/>
  <c r="Q310" i="12"/>
  <c r="Q311" i="12"/>
  <c r="Q312" i="12"/>
  <c r="Q313" i="12"/>
  <c r="Q314" i="12"/>
  <c r="Q315" i="12"/>
  <c r="Q316" i="12"/>
  <c r="Q317" i="12"/>
  <c r="Q318" i="12"/>
  <c r="Q319" i="12"/>
  <c r="Q320" i="12"/>
  <c r="Q321" i="12"/>
  <c r="Q322" i="12"/>
  <c r="Q323" i="12"/>
  <c r="Q324" i="12"/>
  <c r="Q325" i="12"/>
  <c r="Q326" i="12"/>
  <c r="Q327" i="12"/>
  <c r="Q328" i="12"/>
  <c r="Q329" i="12"/>
  <c r="Q836" i="12"/>
  <c r="Q330" i="12"/>
  <c r="Q331" i="12"/>
  <c r="Q332" i="12"/>
  <c r="Q333" i="12"/>
  <c r="Q334" i="12"/>
  <c r="Q335" i="12"/>
  <c r="Q837" i="12"/>
  <c r="Q336" i="12"/>
  <c r="Q337" i="12"/>
  <c r="Q338" i="12"/>
  <c r="Q339" i="12"/>
  <c r="Q340" i="12"/>
  <c r="Q341" i="12"/>
  <c r="Q342" i="12"/>
  <c r="Q343" i="12"/>
  <c r="Q838" i="12"/>
  <c r="Q344" i="12"/>
  <c r="Q345" i="12"/>
  <c r="Q839" i="12"/>
  <c r="Q346" i="12"/>
  <c r="Q347" i="12"/>
  <c r="Q348" i="12"/>
  <c r="Q349" i="12"/>
  <c r="Q350" i="12"/>
  <c r="Q351" i="12"/>
  <c r="Q352" i="12"/>
  <c r="Q353" i="12"/>
  <c r="Q354" i="12"/>
  <c r="Q355" i="12"/>
  <c r="Q356" i="12"/>
  <c r="Q357" i="12"/>
  <c r="Q840" i="12"/>
  <c r="Q358" i="12"/>
  <c r="Q359" i="12"/>
  <c r="Q841" i="12"/>
  <c r="Q360" i="12"/>
  <c r="Q361" i="12"/>
  <c r="Q362" i="12"/>
  <c r="Q363" i="12"/>
  <c r="Q364" i="12"/>
  <c r="Q365" i="12"/>
  <c r="Q366" i="12"/>
  <c r="Q367" i="12"/>
  <c r="Q368" i="12"/>
  <c r="Q369" i="12"/>
  <c r="Q370" i="12"/>
  <c r="Q371" i="12"/>
  <c r="Q372" i="12"/>
  <c r="Q373" i="12"/>
  <c r="Q374" i="12"/>
  <c r="Q375" i="12"/>
  <c r="Q376" i="12"/>
  <c r="Q377" i="12"/>
  <c r="Q378" i="12"/>
  <c r="Q379" i="12"/>
  <c r="Q380" i="12"/>
  <c r="Q842" i="12"/>
  <c r="Q381" i="12"/>
  <c r="Q382" i="12"/>
  <c r="Q383" i="12"/>
  <c r="Q384" i="12"/>
  <c r="Q385" i="12"/>
  <c r="Q386" i="12"/>
  <c r="Q387" i="12"/>
  <c r="Q388" i="12"/>
  <c r="Q389" i="12"/>
  <c r="Q390" i="12"/>
  <c r="Q391" i="12"/>
  <c r="Q843" i="12"/>
  <c r="Q392" i="12"/>
  <c r="Q393" i="12"/>
  <c r="Q394" i="12"/>
  <c r="Q395" i="12"/>
  <c r="Q396" i="12"/>
  <c r="Q397" i="12"/>
  <c r="Q398" i="12"/>
  <c r="Q844" i="12"/>
  <c r="Q399" i="12"/>
  <c r="Q400" i="12"/>
  <c r="Q401" i="12"/>
  <c r="Q402" i="12"/>
  <c r="Q845" i="12"/>
  <c r="Q403" i="12"/>
  <c r="Q404" i="12"/>
  <c r="Q846" i="12"/>
  <c r="Q405" i="12"/>
  <c r="Q406" i="12"/>
  <c r="Q407" i="12"/>
  <c r="Q408" i="12"/>
  <c r="Q409" i="12"/>
  <c r="Q410" i="12"/>
  <c r="Q411" i="12"/>
  <c r="Q412" i="12"/>
  <c r="Q413" i="12"/>
  <c r="Q414" i="12"/>
  <c r="Q415" i="12"/>
  <c r="Q416" i="12"/>
  <c r="Q417" i="12"/>
  <c r="Q418" i="12"/>
  <c r="Q419" i="12"/>
  <c r="Q847" i="12"/>
  <c r="Q848" i="12"/>
  <c r="Q420" i="12"/>
  <c r="Q421" i="12"/>
  <c r="Q422" i="12"/>
  <c r="Q423" i="12"/>
  <c r="Q424" i="12"/>
  <c r="Q425" i="12"/>
  <c r="Q426" i="12"/>
  <c r="Q427" i="12"/>
  <c r="Q428" i="12"/>
  <c r="Q429" i="12"/>
  <c r="Q430" i="12"/>
  <c r="Q431" i="12"/>
  <c r="Q432" i="12"/>
  <c r="Q433" i="12"/>
  <c r="Q434" i="12"/>
  <c r="Q435" i="12"/>
  <c r="Q436" i="12"/>
  <c r="Q437" i="12"/>
  <c r="Q438" i="12"/>
  <c r="Q439" i="12"/>
  <c r="Q440" i="12"/>
  <c r="Q441" i="12"/>
  <c r="Q442" i="12"/>
  <c r="Q443" i="12"/>
  <c r="Q444" i="12"/>
  <c r="Q445" i="12"/>
  <c r="Q446" i="12"/>
  <c r="Q447" i="12"/>
  <c r="Q448" i="12"/>
  <c r="Q449" i="12"/>
  <c r="Q450" i="12"/>
  <c r="Q451" i="12"/>
  <c r="Q452" i="12"/>
  <c r="Q453" i="12"/>
  <c r="Q454" i="12"/>
  <c r="Q455" i="12"/>
  <c r="Q456" i="12"/>
  <c r="Q457" i="12"/>
  <c r="Q458" i="12"/>
  <c r="Q459" i="12"/>
  <c r="Q460" i="12"/>
  <c r="Q461" i="12"/>
  <c r="Q462" i="12"/>
  <c r="Q463" i="12"/>
  <c r="Q464" i="12"/>
  <c r="Q465" i="12"/>
  <c r="Q466" i="12"/>
  <c r="Q467" i="12"/>
  <c r="Q468" i="12"/>
  <c r="Q469" i="12"/>
  <c r="Q470" i="12"/>
  <c r="Q471" i="12"/>
  <c r="Q472" i="12"/>
  <c r="Q473" i="12"/>
  <c r="Q474" i="12"/>
  <c r="Q475" i="12"/>
  <c r="Q476" i="12"/>
  <c r="Q477" i="12"/>
  <c r="Q478" i="12"/>
  <c r="Q479" i="12"/>
  <c r="Q480" i="12"/>
  <c r="Q481" i="12"/>
  <c r="Q482" i="12"/>
  <c r="Q483" i="12"/>
  <c r="Q484" i="12"/>
  <c r="Q485" i="12"/>
  <c r="Q486" i="12"/>
  <c r="Q487" i="12"/>
  <c r="Q488" i="12"/>
  <c r="Q489" i="12"/>
  <c r="Q490" i="12"/>
  <c r="Q491" i="12"/>
  <c r="Q492" i="12"/>
  <c r="Q493" i="12"/>
  <c r="Q494" i="12"/>
  <c r="Q495" i="12"/>
  <c r="Q496" i="12"/>
  <c r="Q497" i="12"/>
  <c r="Q498" i="12"/>
  <c r="Q499" i="12"/>
  <c r="Q500" i="12"/>
  <c r="Q501" i="12"/>
  <c r="Q502" i="12"/>
  <c r="Q503" i="12"/>
  <c r="Q504" i="12"/>
  <c r="Q505" i="12"/>
  <c r="Q849" i="12"/>
  <c r="Q850" i="12"/>
  <c r="Q506" i="12"/>
  <c r="Q507" i="12"/>
  <c r="Q508" i="12"/>
  <c r="Q509" i="12"/>
  <c r="Q510" i="12"/>
  <c r="Q511" i="12"/>
  <c r="Q512" i="12"/>
  <c r="Q513" i="12"/>
  <c r="Q514" i="12"/>
  <c r="Q515" i="12"/>
  <c r="Q516" i="12"/>
  <c r="Q517" i="12"/>
  <c r="Q518" i="12"/>
  <c r="Q519" i="12"/>
  <c r="Q520" i="12"/>
  <c r="Q521" i="12"/>
  <c r="Q522" i="12"/>
  <c r="Q523" i="12"/>
  <c r="Q524" i="12"/>
  <c r="Q525" i="12"/>
  <c r="Q526" i="12"/>
  <c r="Q527" i="12"/>
  <c r="Q528" i="12"/>
  <c r="Q529" i="12"/>
  <c r="Q530" i="12"/>
  <c r="Q531" i="12"/>
  <c r="Q532" i="12"/>
  <c r="Q533" i="12"/>
  <c r="Q534" i="12"/>
  <c r="Q535" i="12"/>
  <c r="Q536" i="12"/>
  <c r="Q537" i="12"/>
  <c r="Q538" i="12"/>
  <c r="Q539" i="12"/>
  <c r="Q540" i="12"/>
  <c r="Q541" i="12"/>
  <c r="Q542" i="12"/>
  <c r="Q543" i="12"/>
  <c r="Q544" i="12"/>
  <c r="Q545" i="12"/>
  <c r="Q546" i="12"/>
  <c r="Q547" i="12"/>
  <c r="Q548" i="12"/>
  <c r="Q549" i="12"/>
  <c r="Q550" i="12"/>
  <c r="Q551" i="12"/>
  <c r="Q552" i="12"/>
  <c r="Q553" i="12"/>
  <c r="Q554" i="12"/>
  <c r="Q555" i="12"/>
  <c r="Q556" i="12"/>
  <c r="Q557" i="12"/>
  <c r="Q558" i="12"/>
  <c r="Q559" i="12"/>
  <c r="Q560" i="12"/>
  <c r="Q561" i="12"/>
  <c r="Q562" i="12"/>
  <c r="Q563" i="12"/>
  <c r="Q564" i="12"/>
  <c r="Q565" i="12"/>
  <c r="Q566" i="12"/>
  <c r="Q567" i="12"/>
  <c r="Q568" i="12"/>
  <c r="Q569" i="12"/>
  <c r="Q570" i="12"/>
  <c r="Q571" i="12"/>
  <c r="Q572" i="12"/>
  <c r="Q573" i="12"/>
  <c r="Q574" i="12"/>
  <c r="Q575" i="12"/>
  <c r="Q576" i="12"/>
  <c r="Q577" i="12"/>
  <c r="Q578" i="12"/>
  <c r="Q579" i="12"/>
  <c r="Q580" i="12"/>
  <c r="Q581" i="12"/>
  <c r="Q582" i="12"/>
  <c r="Q583" i="12"/>
  <c r="Q584" i="12"/>
  <c r="Q585" i="12"/>
  <c r="Q586" i="12"/>
  <c r="Q587" i="12"/>
  <c r="Q588" i="12"/>
  <c r="Q589" i="12"/>
  <c r="Q590" i="12"/>
  <c r="Q591" i="12"/>
  <c r="Q592" i="12"/>
  <c r="Q593" i="12"/>
  <c r="Q594" i="12"/>
  <c r="Q595" i="12"/>
  <c r="Q596" i="12"/>
  <c r="Q597" i="12"/>
  <c r="Q598" i="12"/>
  <c r="Q599" i="12"/>
  <c r="Q600" i="12"/>
  <c r="Q601" i="12"/>
  <c r="Q602" i="12"/>
  <c r="Q603" i="12"/>
  <c r="Q604" i="12"/>
  <c r="Q605" i="12"/>
  <c r="Q606" i="12"/>
  <c r="Q607" i="12"/>
  <c r="Q608" i="12"/>
  <c r="Q609" i="12"/>
  <c r="Q610" i="12"/>
  <c r="Q611" i="12"/>
  <c r="Q612" i="12"/>
  <c r="Q613" i="12"/>
  <c r="Q614" i="12"/>
  <c r="Q615" i="12"/>
  <c r="Q616" i="12"/>
  <c r="Q617" i="12"/>
  <c r="Q618" i="12"/>
  <c r="Q619" i="12"/>
  <c r="Q620" i="12"/>
  <c r="Q621" i="12"/>
  <c r="Q622" i="12"/>
  <c r="Q623" i="12"/>
  <c r="Q624" i="12"/>
  <c r="Q625" i="12"/>
  <c r="Q626" i="12"/>
  <c r="Q627" i="12"/>
  <c r="Q628" i="12"/>
  <c r="Q629" i="12"/>
  <c r="Q630" i="12"/>
  <c r="Q631" i="12"/>
  <c r="Q632" i="12"/>
  <c r="Q633" i="12"/>
  <c r="Q634" i="12"/>
  <c r="Q635" i="12"/>
  <c r="Q636" i="12"/>
  <c r="Q637" i="12"/>
  <c r="Q638" i="12"/>
  <c r="Q639" i="12"/>
  <c r="Q640" i="12"/>
  <c r="Q641" i="12"/>
  <c r="Q642" i="12"/>
  <c r="Q643" i="12"/>
  <c r="Q644" i="12"/>
  <c r="Q645" i="12"/>
  <c r="Q646" i="12"/>
  <c r="Q647" i="12"/>
  <c r="Q648" i="12"/>
  <c r="Q649" i="12"/>
  <c r="Q650" i="12"/>
  <c r="Q651" i="12"/>
  <c r="Q652" i="12"/>
  <c r="Q653" i="12"/>
  <c r="Q654" i="12"/>
  <c r="Q655" i="12"/>
  <c r="Q656" i="12"/>
  <c r="Q657" i="12"/>
  <c r="Q658" i="12"/>
  <c r="Q659" i="12"/>
  <c r="Q660" i="12"/>
  <c r="Q661" i="12"/>
  <c r="Q662" i="12"/>
  <c r="Q663" i="12"/>
  <c r="Q664" i="12"/>
  <c r="Q665" i="12"/>
  <c r="Q666" i="12"/>
  <c r="Q667" i="12"/>
  <c r="Q668" i="12"/>
  <c r="Q669" i="12"/>
  <c r="Q670" i="12"/>
  <c r="Q671" i="12"/>
  <c r="Q672" i="12"/>
  <c r="Q673" i="12"/>
  <c r="Q674" i="12"/>
  <c r="Q675" i="12"/>
  <c r="Q676" i="12"/>
  <c r="Q677" i="12"/>
  <c r="Q678" i="12"/>
  <c r="Q679" i="12"/>
  <c r="Q680" i="12"/>
  <c r="Q681" i="12"/>
  <c r="Q682" i="12"/>
  <c r="Q683" i="12"/>
  <c r="Q684" i="12"/>
  <c r="Q685" i="12"/>
  <c r="Q686" i="12"/>
  <c r="Q687" i="12"/>
  <c r="Q688" i="12"/>
  <c r="Q689" i="12"/>
  <c r="Q690" i="12"/>
  <c r="Q691" i="12"/>
  <c r="Q692" i="12"/>
  <c r="Q693" i="12"/>
  <c r="Q694" i="12"/>
  <c r="Q695" i="12"/>
  <c r="Q696" i="12"/>
  <c r="Q697" i="12"/>
  <c r="Q698" i="12"/>
  <c r="Q699" i="12"/>
  <c r="Q700" i="12"/>
  <c r="Q701" i="12"/>
  <c r="Q702" i="12"/>
  <c r="Q703" i="12"/>
  <c r="Q704" i="12"/>
  <c r="Q705" i="12"/>
  <c r="Q706" i="12"/>
  <c r="Q707" i="12"/>
  <c r="Q708" i="12"/>
  <c r="Q709" i="12"/>
  <c r="Q710" i="12"/>
  <c r="Q711" i="12"/>
  <c r="Q712" i="12"/>
  <c r="Q713" i="12"/>
  <c r="Q714" i="12"/>
  <c r="Q715" i="12"/>
  <c r="Q716" i="12"/>
  <c r="Q717" i="12"/>
  <c r="Q718" i="12"/>
  <c r="Q719" i="12"/>
  <c r="Q720" i="12"/>
  <c r="Q721" i="12"/>
  <c r="Q722" i="12"/>
  <c r="Q723" i="12"/>
  <c r="Q724" i="12"/>
  <c r="Q725" i="12"/>
  <c r="Q726" i="12"/>
  <c r="Q727" i="12"/>
  <c r="Q728" i="12"/>
  <c r="Q729" i="12"/>
  <c r="Q730" i="12"/>
  <c r="Q731" i="12"/>
  <c r="Q732" i="12"/>
  <c r="Q733" i="12"/>
  <c r="Q734" i="12"/>
  <c r="Q735" i="12"/>
  <c r="Q736" i="12"/>
  <c r="Q737" i="12"/>
  <c r="Q738" i="12"/>
  <c r="Q739" i="12"/>
  <c r="Q740" i="12"/>
  <c r="Q741" i="12"/>
  <c r="Q742" i="12"/>
  <c r="Q743" i="12"/>
  <c r="Q851" i="12"/>
  <c r="Q744" i="12"/>
  <c r="Q745" i="12"/>
  <c r="Q746" i="12"/>
  <c r="Q747" i="12"/>
  <c r="Q748" i="12"/>
  <c r="Q749" i="12"/>
  <c r="Q750" i="12"/>
  <c r="Q751" i="12"/>
  <c r="Q752" i="12"/>
  <c r="Q753" i="12"/>
  <c r="Q754" i="12"/>
  <c r="Q756" i="12"/>
  <c r="Q757" i="12"/>
  <c r="Q758" i="12"/>
  <c r="Q759" i="12"/>
  <c r="Q760" i="12"/>
  <c r="Q761" i="12"/>
  <c r="Q762" i="12"/>
  <c r="Q763" i="12"/>
  <c r="Q764" i="12"/>
  <c r="Q765" i="12"/>
  <c r="Q2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766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767" i="12"/>
  <c r="K63" i="12"/>
  <c r="K64" i="12"/>
  <c r="K65" i="12"/>
  <c r="K66" i="12"/>
  <c r="K67" i="12"/>
  <c r="K68" i="12"/>
  <c r="K69" i="12"/>
  <c r="K768" i="12"/>
  <c r="K70" i="12"/>
  <c r="K71" i="12"/>
  <c r="K72" i="12"/>
  <c r="K73" i="12"/>
  <c r="K74" i="12"/>
  <c r="K75" i="12"/>
  <c r="K76" i="12"/>
  <c r="K77" i="12"/>
  <c r="K78" i="12"/>
  <c r="K79" i="12"/>
  <c r="J79" i="12" s="1"/>
  <c r="K80" i="12"/>
  <c r="J80" i="12" s="1"/>
  <c r="K81" i="12"/>
  <c r="K769" i="12"/>
  <c r="K82" i="12"/>
  <c r="K83" i="12"/>
  <c r="K84" i="12"/>
  <c r="K85" i="12"/>
  <c r="K86" i="12"/>
  <c r="K770" i="12"/>
  <c r="K87" i="12"/>
  <c r="K88" i="12"/>
  <c r="K89" i="12"/>
  <c r="K90" i="12"/>
  <c r="K91" i="12"/>
  <c r="K92" i="12"/>
  <c r="K93" i="12"/>
  <c r="K94" i="12"/>
  <c r="K95" i="12"/>
  <c r="K771" i="12"/>
  <c r="K96" i="12"/>
  <c r="K97" i="12"/>
  <c r="K98" i="12"/>
  <c r="K99" i="12"/>
  <c r="K100" i="12"/>
  <c r="K772" i="12"/>
  <c r="K101" i="12"/>
  <c r="K102" i="12"/>
  <c r="K103" i="12"/>
  <c r="K104" i="12"/>
  <c r="K105" i="12"/>
  <c r="K773" i="12"/>
  <c r="K106" i="12"/>
  <c r="K774" i="12"/>
  <c r="K775" i="12"/>
  <c r="K107" i="12"/>
  <c r="K108" i="12"/>
  <c r="K776" i="12"/>
  <c r="K777" i="12"/>
  <c r="K778" i="12"/>
  <c r="K109" i="12"/>
  <c r="K779" i="12"/>
  <c r="K110" i="12"/>
  <c r="K111" i="12"/>
  <c r="K780" i="12"/>
  <c r="K781" i="12"/>
  <c r="K112" i="12"/>
  <c r="K782" i="12"/>
  <c r="K783" i="12"/>
  <c r="K113" i="12"/>
  <c r="K784" i="12"/>
  <c r="K785" i="12"/>
  <c r="K786" i="12"/>
  <c r="K114" i="12"/>
  <c r="K787" i="12"/>
  <c r="K788" i="12"/>
  <c r="K789" i="12"/>
  <c r="K115" i="12"/>
  <c r="K116" i="12"/>
  <c r="K790" i="12"/>
  <c r="K791" i="12"/>
  <c r="K117" i="12"/>
  <c r="K792" i="12"/>
  <c r="K793" i="12"/>
  <c r="K794" i="12"/>
  <c r="K795" i="12"/>
  <c r="K118" i="12"/>
  <c r="K119" i="12"/>
  <c r="K120" i="12"/>
  <c r="K121" i="12"/>
  <c r="K122" i="12"/>
  <c r="K123" i="12"/>
  <c r="K124" i="12"/>
  <c r="K125" i="12"/>
  <c r="K796" i="12"/>
  <c r="K797" i="12"/>
  <c r="K126" i="12"/>
  <c r="K798" i="12"/>
  <c r="K127" i="12"/>
  <c r="K799" i="12"/>
  <c r="K800" i="12"/>
  <c r="K801" i="12"/>
  <c r="K128" i="12"/>
  <c r="K129" i="12"/>
  <c r="K130" i="12"/>
  <c r="K131" i="12"/>
  <c r="K132" i="12"/>
  <c r="K133" i="12"/>
  <c r="K802" i="12"/>
  <c r="K134" i="12"/>
  <c r="K803" i="12"/>
  <c r="K135" i="12"/>
  <c r="K136" i="12"/>
  <c r="K137" i="12"/>
  <c r="K804" i="12"/>
  <c r="K805" i="12"/>
  <c r="K806" i="12"/>
  <c r="K138" i="12"/>
  <c r="K139" i="12"/>
  <c r="K807" i="12"/>
  <c r="K140" i="12"/>
  <c r="K141" i="12"/>
  <c r="K142" i="12"/>
  <c r="K143" i="12"/>
  <c r="K144" i="12"/>
  <c r="K808" i="12"/>
  <c r="K145" i="12"/>
  <c r="K146" i="12"/>
  <c r="K147" i="12"/>
  <c r="K148" i="12"/>
  <c r="K149" i="12"/>
  <c r="K809" i="12"/>
  <c r="K150" i="12"/>
  <c r="K151" i="12"/>
  <c r="K152" i="12"/>
  <c r="K810" i="12"/>
  <c r="K153" i="12"/>
  <c r="K154" i="12"/>
  <c r="K155" i="12"/>
  <c r="K156" i="12"/>
  <c r="K157" i="12"/>
  <c r="K158" i="12"/>
  <c r="K159" i="12"/>
  <c r="K160" i="12"/>
  <c r="K161" i="12"/>
  <c r="K162" i="12"/>
  <c r="K163" i="12"/>
  <c r="K164" i="12"/>
  <c r="K165" i="12"/>
  <c r="K166" i="12"/>
  <c r="K167" i="12"/>
  <c r="K168" i="12"/>
  <c r="K811" i="12"/>
  <c r="K812" i="12"/>
  <c r="K169" i="12"/>
  <c r="K170" i="12"/>
  <c r="K171" i="12"/>
  <c r="K813" i="12"/>
  <c r="K814" i="12"/>
  <c r="K172" i="12"/>
  <c r="K815" i="12"/>
  <c r="K173" i="12"/>
  <c r="K174" i="12"/>
  <c r="K816" i="12"/>
  <c r="K175" i="12"/>
  <c r="K176" i="12"/>
  <c r="K177" i="12"/>
  <c r="K817" i="12"/>
  <c r="K178" i="12"/>
  <c r="K818" i="12"/>
  <c r="K179" i="12"/>
  <c r="K180" i="12"/>
  <c r="K181" i="12"/>
  <c r="K182" i="12"/>
  <c r="K183" i="12"/>
  <c r="K184" i="12"/>
  <c r="K186" i="12"/>
  <c r="K819" i="12"/>
  <c r="K187" i="12"/>
  <c r="K188" i="12"/>
  <c r="K189" i="12"/>
  <c r="K190" i="12"/>
  <c r="K191" i="12"/>
  <c r="K192" i="12"/>
  <c r="K193" i="12"/>
  <c r="K820" i="12"/>
  <c r="K821" i="12"/>
  <c r="K822" i="12"/>
  <c r="K194" i="12"/>
  <c r="K195" i="12"/>
  <c r="K196" i="12"/>
  <c r="K197" i="12"/>
  <c r="K198" i="12"/>
  <c r="K199" i="12"/>
  <c r="K200" i="12"/>
  <c r="K201" i="12"/>
  <c r="K202" i="12"/>
  <c r="K203" i="12"/>
  <c r="K204" i="12"/>
  <c r="K205" i="12"/>
  <c r="K823" i="12"/>
  <c r="K824" i="12"/>
  <c r="K825" i="12"/>
  <c r="K206" i="12"/>
  <c r="K207" i="12"/>
  <c r="K208" i="12"/>
  <c r="K209" i="12"/>
  <c r="K210" i="12"/>
  <c r="K211" i="12"/>
  <c r="K212" i="12"/>
  <c r="K213" i="12"/>
  <c r="K214" i="12"/>
  <c r="K215" i="12"/>
  <c r="K216" i="12"/>
  <c r="K217" i="12"/>
  <c r="K218" i="12"/>
  <c r="K219" i="12"/>
  <c r="K220" i="12"/>
  <c r="K221" i="12"/>
  <c r="K222" i="12"/>
  <c r="K826" i="12"/>
  <c r="K827" i="12"/>
  <c r="K223" i="12"/>
  <c r="K224" i="12"/>
  <c r="K225" i="12"/>
  <c r="K226" i="12"/>
  <c r="K227" i="12"/>
  <c r="K228" i="12"/>
  <c r="K229" i="12"/>
  <c r="K230" i="12"/>
  <c r="K828" i="12"/>
  <c r="K231" i="12"/>
  <c r="K232" i="12"/>
  <c r="K233" i="12"/>
  <c r="K234" i="12"/>
  <c r="K829" i="12"/>
  <c r="K235" i="12"/>
  <c r="K236" i="12"/>
  <c r="K237" i="12"/>
  <c r="K830" i="12"/>
  <c r="K238" i="12"/>
  <c r="K239" i="12"/>
  <c r="K240" i="12"/>
  <c r="K241" i="12"/>
  <c r="K242" i="12"/>
  <c r="K243" i="12"/>
  <c r="K244" i="12"/>
  <c r="K245" i="12"/>
  <c r="K246" i="12"/>
  <c r="K247" i="12"/>
  <c r="K248" i="12"/>
  <c r="K249" i="12"/>
  <c r="K250" i="12"/>
  <c r="K251" i="12"/>
  <c r="K252" i="12"/>
  <c r="K253" i="12"/>
  <c r="K254" i="12"/>
  <c r="K255" i="12"/>
  <c r="K256" i="12"/>
  <c r="K257" i="12"/>
  <c r="K258" i="12"/>
  <c r="K259" i="12"/>
  <c r="K260" i="12"/>
  <c r="K261" i="12"/>
  <c r="K262" i="12"/>
  <c r="K263" i="12"/>
  <c r="K264" i="12"/>
  <c r="K265" i="12"/>
  <c r="K266" i="12"/>
  <c r="K267" i="12"/>
  <c r="K268" i="12"/>
  <c r="K269" i="12"/>
  <c r="K270" i="12"/>
  <c r="K271" i="12"/>
  <c r="K272" i="12"/>
  <c r="K273" i="12"/>
  <c r="K274" i="12"/>
  <c r="K275" i="12"/>
  <c r="K831" i="12"/>
  <c r="K276" i="12"/>
  <c r="K277" i="12"/>
  <c r="K278" i="12"/>
  <c r="K279" i="12"/>
  <c r="K280" i="12"/>
  <c r="K281" i="12"/>
  <c r="K282" i="12"/>
  <c r="K283" i="12"/>
  <c r="K284" i="12"/>
  <c r="K285" i="12"/>
  <c r="K286" i="12"/>
  <c r="K287" i="12"/>
  <c r="K288" i="12"/>
  <c r="K289" i="12"/>
  <c r="K290" i="12"/>
  <c r="K291" i="12"/>
  <c r="K832" i="12"/>
  <c r="K833" i="12"/>
  <c r="K834" i="12"/>
  <c r="K835" i="12"/>
  <c r="K292" i="12"/>
  <c r="K293" i="12"/>
  <c r="K294" i="12"/>
  <c r="K295" i="12"/>
  <c r="K296" i="12"/>
  <c r="K297" i="12"/>
  <c r="K298" i="12"/>
  <c r="K299" i="12"/>
  <c r="K300" i="12"/>
  <c r="K301" i="12"/>
  <c r="K302" i="12"/>
  <c r="K303" i="12"/>
  <c r="K304" i="12"/>
  <c r="K305" i="12"/>
  <c r="K306" i="12"/>
  <c r="K307" i="12"/>
  <c r="K308" i="12"/>
  <c r="K309" i="12"/>
  <c r="K310" i="12"/>
  <c r="K311" i="12"/>
  <c r="K312" i="12"/>
  <c r="K313" i="12"/>
  <c r="K314" i="12"/>
  <c r="K315" i="12"/>
  <c r="K316" i="12"/>
  <c r="K317" i="12"/>
  <c r="K318" i="12"/>
  <c r="K319" i="12"/>
  <c r="K320" i="12"/>
  <c r="K321" i="12"/>
  <c r="K322" i="12"/>
  <c r="K323" i="12"/>
  <c r="K324" i="12"/>
  <c r="K325" i="12"/>
  <c r="K326" i="12"/>
  <c r="K327" i="12"/>
  <c r="K328" i="12"/>
  <c r="K329" i="12"/>
  <c r="K836" i="12"/>
  <c r="K330" i="12"/>
  <c r="K331" i="12"/>
  <c r="K332" i="12"/>
  <c r="K333" i="12"/>
  <c r="K334" i="12"/>
  <c r="K335" i="12"/>
  <c r="J335" i="12" s="1"/>
  <c r="K837" i="12"/>
  <c r="K336" i="12"/>
  <c r="K337" i="12"/>
  <c r="K338" i="12"/>
  <c r="K339" i="12"/>
  <c r="K340" i="12"/>
  <c r="K341" i="12"/>
  <c r="K342" i="12"/>
  <c r="K343" i="12"/>
  <c r="K838" i="12"/>
  <c r="K344" i="12"/>
  <c r="K345" i="12"/>
  <c r="K839" i="12"/>
  <c r="K346" i="12"/>
  <c r="K347" i="12"/>
  <c r="K348" i="12"/>
  <c r="K349" i="12"/>
  <c r="K350" i="12"/>
  <c r="K351" i="12"/>
  <c r="K352" i="12"/>
  <c r="K353" i="12"/>
  <c r="K354" i="12"/>
  <c r="K355" i="12"/>
  <c r="K356" i="12"/>
  <c r="K357" i="12"/>
  <c r="K840" i="12"/>
  <c r="K358" i="12"/>
  <c r="K359" i="12"/>
  <c r="K841" i="12"/>
  <c r="K360" i="12"/>
  <c r="K361" i="12"/>
  <c r="K362" i="12"/>
  <c r="K363" i="12"/>
  <c r="K364" i="12"/>
  <c r="K365" i="12"/>
  <c r="K366" i="12"/>
  <c r="K367" i="12"/>
  <c r="K368" i="12"/>
  <c r="K369" i="12"/>
  <c r="K370" i="12"/>
  <c r="K371" i="12"/>
  <c r="K372" i="12"/>
  <c r="K373" i="12"/>
  <c r="K374" i="12"/>
  <c r="K375" i="12"/>
  <c r="K376" i="12"/>
  <c r="K377" i="12"/>
  <c r="K378" i="12"/>
  <c r="K379" i="12"/>
  <c r="K380" i="12"/>
  <c r="K842" i="12"/>
  <c r="K381" i="12"/>
  <c r="K382" i="12"/>
  <c r="K383" i="12"/>
  <c r="K384" i="12"/>
  <c r="K385" i="12"/>
  <c r="K386" i="12"/>
  <c r="K387" i="12"/>
  <c r="K388" i="12"/>
  <c r="K389" i="12"/>
  <c r="K390" i="12"/>
  <c r="K391" i="12"/>
  <c r="K843" i="12"/>
  <c r="K392" i="12"/>
  <c r="K393" i="12"/>
  <c r="K394" i="12"/>
  <c r="K395" i="12"/>
  <c r="K396" i="12"/>
  <c r="K397" i="12"/>
  <c r="K398" i="12"/>
  <c r="K844" i="12"/>
  <c r="K399" i="12"/>
  <c r="K400" i="12"/>
  <c r="K401" i="12"/>
  <c r="K402" i="12"/>
  <c r="K845" i="12"/>
  <c r="K403" i="12"/>
  <c r="K404" i="12"/>
  <c r="K846" i="12"/>
  <c r="K405" i="12"/>
  <c r="K406" i="12"/>
  <c r="K407" i="12"/>
  <c r="K408" i="12"/>
  <c r="K409" i="12"/>
  <c r="K410" i="12"/>
  <c r="K411" i="12"/>
  <c r="K412" i="12"/>
  <c r="K413" i="12"/>
  <c r="K414" i="12"/>
  <c r="K415" i="12"/>
  <c r="K416" i="12"/>
  <c r="K417" i="12"/>
  <c r="K418" i="12"/>
  <c r="K419" i="12"/>
  <c r="K847" i="12"/>
  <c r="K848" i="12"/>
  <c r="K420" i="12"/>
  <c r="K421" i="12"/>
  <c r="K422" i="12"/>
  <c r="K423" i="12"/>
  <c r="K424" i="12"/>
  <c r="K425" i="12"/>
  <c r="K426" i="12"/>
  <c r="K427" i="12"/>
  <c r="K428" i="12"/>
  <c r="K429" i="12"/>
  <c r="K430" i="12"/>
  <c r="K431" i="12"/>
  <c r="K432" i="12"/>
  <c r="K433" i="12"/>
  <c r="K434" i="12"/>
  <c r="K435" i="12"/>
  <c r="K436" i="12"/>
  <c r="K437" i="12"/>
  <c r="K438" i="12"/>
  <c r="K439" i="12"/>
  <c r="K440" i="12"/>
  <c r="K441" i="12"/>
  <c r="K442" i="12"/>
  <c r="K443" i="12"/>
  <c r="K444" i="12"/>
  <c r="K445" i="12"/>
  <c r="K446" i="12"/>
  <c r="K447" i="12"/>
  <c r="K448" i="12"/>
  <c r="K449" i="12"/>
  <c r="K450" i="12"/>
  <c r="K451" i="12"/>
  <c r="K452" i="12"/>
  <c r="K453" i="12"/>
  <c r="K454" i="12"/>
  <c r="K455" i="12"/>
  <c r="K456" i="12"/>
  <c r="K457" i="12"/>
  <c r="K458" i="12"/>
  <c r="K459" i="12"/>
  <c r="K460" i="12"/>
  <c r="K461" i="12"/>
  <c r="K462" i="12"/>
  <c r="K463" i="12"/>
  <c r="K464" i="12"/>
  <c r="K465" i="12"/>
  <c r="K466" i="12"/>
  <c r="K467" i="12"/>
  <c r="K468" i="12"/>
  <c r="K469" i="12"/>
  <c r="K470" i="12"/>
  <c r="K471" i="12"/>
  <c r="K472" i="12"/>
  <c r="K473" i="12"/>
  <c r="K474" i="12"/>
  <c r="K475" i="12"/>
  <c r="K476" i="12"/>
  <c r="K477" i="12"/>
  <c r="K478" i="12"/>
  <c r="K479" i="12"/>
  <c r="K480" i="12"/>
  <c r="K481" i="12"/>
  <c r="K482" i="12"/>
  <c r="K483" i="12"/>
  <c r="K484" i="12"/>
  <c r="K485" i="12"/>
  <c r="K486" i="12"/>
  <c r="K487" i="12"/>
  <c r="K488" i="12"/>
  <c r="J488" i="12" s="1"/>
  <c r="K489" i="12"/>
  <c r="K490" i="12"/>
  <c r="J490" i="12" s="1"/>
  <c r="K491" i="12"/>
  <c r="K492" i="12"/>
  <c r="K493" i="12"/>
  <c r="K494" i="12"/>
  <c r="K495" i="12"/>
  <c r="K496" i="12"/>
  <c r="K497" i="12"/>
  <c r="K498" i="12"/>
  <c r="K499" i="12"/>
  <c r="K500" i="12"/>
  <c r="K501" i="12"/>
  <c r="K502" i="12"/>
  <c r="K503" i="12"/>
  <c r="K504" i="12"/>
  <c r="K505" i="12"/>
  <c r="K849" i="12"/>
  <c r="K850" i="12"/>
  <c r="K506" i="12"/>
  <c r="K507" i="12"/>
  <c r="K508" i="12"/>
  <c r="K509" i="12"/>
  <c r="K510" i="12"/>
  <c r="K511" i="12"/>
  <c r="K512" i="12"/>
  <c r="K513" i="12"/>
  <c r="K514" i="12"/>
  <c r="K515" i="12"/>
  <c r="K516" i="12"/>
  <c r="K517" i="12"/>
  <c r="K518" i="12"/>
  <c r="K519" i="12"/>
  <c r="K520" i="12"/>
  <c r="K521" i="12"/>
  <c r="K522" i="12"/>
  <c r="K523" i="12"/>
  <c r="K524" i="12"/>
  <c r="K525" i="12"/>
  <c r="K526" i="12"/>
  <c r="K527" i="12"/>
  <c r="K528" i="12"/>
  <c r="K529" i="12"/>
  <c r="K530" i="12"/>
  <c r="K531" i="12"/>
  <c r="K532" i="12"/>
  <c r="K533" i="12"/>
  <c r="K534" i="12"/>
  <c r="K535" i="12"/>
  <c r="K536" i="12"/>
  <c r="K537" i="12"/>
  <c r="K538" i="12"/>
  <c r="K539" i="12"/>
  <c r="K540" i="12"/>
  <c r="K541" i="12"/>
  <c r="K542" i="12"/>
  <c r="K543" i="12"/>
  <c r="K544" i="12"/>
  <c r="K545" i="12"/>
  <c r="K546" i="12"/>
  <c r="K547" i="12"/>
  <c r="K548" i="12"/>
  <c r="K549" i="12"/>
  <c r="K550" i="12"/>
  <c r="K551" i="12"/>
  <c r="K552" i="12"/>
  <c r="K553" i="12"/>
  <c r="K554" i="12"/>
  <c r="K555" i="12"/>
  <c r="K556" i="12"/>
  <c r="K557" i="12"/>
  <c r="K558" i="12"/>
  <c r="K559" i="12"/>
  <c r="K560" i="12"/>
  <c r="K561" i="12"/>
  <c r="K562" i="12"/>
  <c r="K563" i="12"/>
  <c r="K564" i="12"/>
  <c r="K565" i="12"/>
  <c r="K566" i="12"/>
  <c r="K567" i="12"/>
  <c r="K568" i="12"/>
  <c r="K569" i="12"/>
  <c r="K570" i="12"/>
  <c r="K571" i="12"/>
  <c r="K572" i="12"/>
  <c r="K573" i="12"/>
  <c r="K574" i="12"/>
  <c r="K575" i="12"/>
  <c r="K576" i="12"/>
  <c r="K577" i="12"/>
  <c r="K578" i="12"/>
  <c r="K579" i="12"/>
  <c r="K580" i="12"/>
  <c r="K581" i="12"/>
  <c r="K582" i="12"/>
  <c r="K583" i="12"/>
  <c r="K584" i="12"/>
  <c r="K585" i="12"/>
  <c r="K586" i="12"/>
  <c r="K587" i="12"/>
  <c r="K588" i="12"/>
  <c r="K589" i="12"/>
  <c r="K590" i="12"/>
  <c r="K591" i="12"/>
  <c r="K592" i="12"/>
  <c r="K593" i="12"/>
  <c r="K594" i="12"/>
  <c r="K595" i="12"/>
  <c r="K596" i="12"/>
  <c r="K597" i="12"/>
  <c r="K598" i="12"/>
  <c r="K599" i="12"/>
  <c r="K600" i="12"/>
  <c r="K601" i="12"/>
  <c r="K602" i="12"/>
  <c r="K603" i="12"/>
  <c r="K604" i="12"/>
  <c r="K605" i="12"/>
  <c r="K606" i="12"/>
  <c r="K607" i="12"/>
  <c r="K608" i="12"/>
  <c r="K609" i="12"/>
  <c r="K610" i="12"/>
  <c r="K611" i="12"/>
  <c r="K612" i="12"/>
  <c r="K613" i="12"/>
  <c r="K614" i="12"/>
  <c r="K615" i="12"/>
  <c r="K616" i="12"/>
  <c r="K617" i="12"/>
  <c r="K618" i="12"/>
  <c r="K619" i="12"/>
  <c r="K620" i="12"/>
  <c r="K621" i="12"/>
  <c r="K622" i="12"/>
  <c r="K623" i="12"/>
  <c r="K624" i="12"/>
  <c r="K625" i="12"/>
  <c r="K626" i="12"/>
  <c r="K627" i="12"/>
  <c r="K628" i="12"/>
  <c r="K629" i="12"/>
  <c r="K630" i="12"/>
  <c r="J630" i="12" s="1"/>
  <c r="K631" i="12"/>
  <c r="K632" i="12"/>
  <c r="K633" i="12"/>
  <c r="K634" i="12"/>
  <c r="K635" i="12"/>
  <c r="K636" i="12"/>
  <c r="K637" i="12"/>
  <c r="K638" i="12"/>
  <c r="K639" i="12"/>
  <c r="K640" i="12"/>
  <c r="K641" i="12"/>
  <c r="K642" i="12"/>
  <c r="K643" i="12"/>
  <c r="K644" i="12"/>
  <c r="K645" i="12"/>
  <c r="K646" i="12"/>
  <c r="K647" i="12"/>
  <c r="K648" i="12"/>
  <c r="K649" i="12"/>
  <c r="K650" i="12"/>
  <c r="K651" i="12"/>
  <c r="K652" i="12"/>
  <c r="K653" i="12"/>
  <c r="K654" i="12"/>
  <c r="K655" i="12"/>
  <c r="K656" i="12"/>
  <c r="K657" i="12"/>
  <c r="K658" i="12"/>
  <c r="K659" i="12"/>
  <c r="K660" i="12"/>
  <c r="K661" i="12"/>
  <c r="K662" i="12"/>
  <c r="K663" i="12"/>
  <c r="K664" i="12"/>
  <c r="K665" i="12"/>
  <c r="K666" i="12"/>
  <c r="K667" i="12"/>
  <c r="K668" i="12"/>
  <c r="K669" i="12"/>
  <c r="K670" i="12"/>
  <c r="K671" i="12"/>
  <c r="K672" i="12"/>
  <c r="K673" i="12"/>
  <c r="K674" i="12"/>
  <c r="K675" i="12"/>
  <c r="K676" i="12"/>
  <c r="K677" i="12"/>
  <c r="K678" i="12"/>
  <c r="K679" i="12"/>
  <c r="K680" i="12"/>
  <c r="K681" i="12"/>
  <c r="K682" i="12"/>
  <c r="K683" i="12"/>
  <c r="K684" i="12"/>
  <c r="K685" i="12"/>
  <c r="K686" i="12"/>
  <c r="K687" i="12"/>
  <c r="K688" i="12"/>
  <c r="K689" i="12"/>
  <c r="K690" i="12"/>
  <c r="K691" i="12"/>
  <c r="K692" i="12"/>
  <c r="K693" i="12"/>
  <c r="K694" i="12"/>
  <c r="K695" i="12"/>
  <c r="K696" i="12"/>
  <c r="K697" i="12"/>
  <c r="K698" i="12"/>
  <c r="K699" i="12"/>
  <c r="K700" i="12"/>
  <c r="K701" i="12"/>
  <c r="K702" i="12"/>
  <c r="K703" i="12"/>
  <c r="K704" i="12"/>
  <c r="K705" i="12"/>
  <c r="K706" i="12"/>
  <c r="K707" i="12"/>
  <c r="K708" i="12"/>
  <c r="K709" i="12"/>
  <c r="K710" i="12"/>
  <c r="K711" i="12"/>
  <c r="K712" i="12"/>
  <c r="K713" i="12"/>
  <c r="K714" i="12"/>
  <c r="K715" i="12"/>
  <c r="K716" i="12"/>
  <c r="K717" i="12"/>
  <c r="K718" i="12"/>
  <c r="K719" i="12"/>
  <c r="K720" i="12"/>
  <c r="K721" i="12"/>
  <c r="K722" i="12"/>
  <c r="K723" i="12"/>
  <c r="K724" i="12"/>
  <c r="K725" i="12"/>
  <c r="K726" i="12"/>
  <c r="K727" i="12"/>
  <c r="J727" i="12" s="1"/>
  <c r="K728" i="12"/>
  <c r="J728" i="12" s="1"/>
  <c r="K729" i="12"/>
  <c r="K730" i="12"/>
  <c r="K731" i="12"/>
  <c r="K732" i="12"/>
  <c r="K733" i="12"/>
  <c r="K734" i="12"/>
  <c r="K735" i="12"/>
  <c r="K736" i="12"/>
  <c r="J736" i="12" s="1"/>
  <c r="K737" i="12"/>
  <c r="K738" i="12"/>
  <c r="K739" i="12"/>
  <c r="K740" i="12"/>
  <c r="K741" i="12"/>
  <c r="K742" i="12"/>
  <c r="K743" i="12"/>
  <c r="K851" i="12"/>
  <c r="K744" i="12"/>
  <c r="K745" i="12"/>
  <c r="K746" i="12"/>
  <c r="K747" i="12"/>
  <c r="K748" i="12"/>
  <c r="K749" i="12"/>
  <c r="K750" i="12"/>
  <c r="K751" i="12"/>
  <c r="K752" i="12"/>
  <c r="K753" i="12"/>
  <c r="K754" i="12"/>
  <c r="K755" i="12"/>
  <c r="K756" i="12"/>
  <c r="K757" i="12"/>
  <c r="K758" i="12"/>
  <c r="K759" i="12"/>
  <c r="K760" i="12"/>
  <c r="K761" i="12"/>
  <c r="K762" i="12"/>
  <c r="K763" i="12"/>
  <c r="K764" i="12"/>
  <c r="K765" i="12"/>
  <c r="AE727" i="12" l="1"/>
  <c r="AE736" i="12"/>
  <c r="AE728" i="12"/>
  <c r="AE490" i="12"/>
  <c r="AE79" i="12"/>
  <c r="AE630" i="12"/>
  <c r="AE488" i="12"/>
  <c r="AE80" i="12"/>
  <c r="J69" i="12"/>
  <c r="AE69" i="12" s="1"/>
  <c r="J802" i="12"/>
  <c r="J729" i="12"/>
  <c r="AE729" i="12" s="1"/>
  <c r="J486" i="12"/>
  <c r="AE486" i="12" s="1"/>
  <c r="J161" i="12"/>
  <c r="AE161" i="12" s="1"/>
  <c r="J753" i="12"/>
  <c r="AE753" i="12" s="1"/>
  <c r="J741" i="12"/>
  <c r="AE741" i="12" s="1"/>
  <c r="J724" i="12"/>
  <c r="AE724" i="12" s="1"/>
  <c r="J131" i="12"/>
  <c r="AE131" i="12" s="1"/>
  <c r="J117" i="12"/>
  <c r="AE117" i="12" s="1"/>
  <c r="J590" i="12"/>
  <c r="AE590" i="12" s="1"/>
  <c r="J649" i="12"/>
  <c r="AE649" i="12" s="1"/>
  <c r="J540" i="12"/>
  <c r="AE540" i="12" s="1"/>
  <c r="J608" i="12"/>
  <c r="AE608" i="12" s="1"/>
  <c r="J81" i="12"/>
  <c r="AE81" i="12" s="1"/>
  <c r="J78" i="12"/>
  <c r="AE78" i="12" s="1"/>
  <c r="J195" i="12"/>
  <c r="AE195" i="12" s="1"/>
  <c r="J796" i="12"/>
  <c r="J812" i="12"/>
  <c r="J738" i="12"/>
  <c r="AE738" i="12" s="1"/>
  <c r="J720" i="12"/>
  <c r="AE720" i="12" s="1"/>
  <c r="J704" i="12"/>
  <c r="AE704" i="12" s="1"/>
  <c r="J691" i="12"/>
  <c r="AE691" i="12" s="1"/>
  <c r="J709" i="12"/>
  <c r="AE709" i="12" s="1"/>
  <c r="J705" i="12"/>
  <c r="AE705" i="12" s="1"/>
  <c r="J739" i="12"/>
  <c r="AE739" i="12" s="1"/>
  <c r="J514" i="12"/>
  <c r="AE514" i="12" s="1"/>
  <c r="J661" i="12"/>
  <c r="AE661" i="12" s="1"/>
  <c r="J612" i="12"/>
  <c r="AE612" i="12" s="1"/>
  <c r="J461" i="12"/>
  <c r="AE461" i="12" s="1"/>
  <c r="J634" i="12"/>
  <c r="AE634" i="12" s="1"/>
  <c r="J730" i="12"/>
  <c r="AE730" i="12" s="1"/>
  <c r="J385" i="12"/>
  <c r="AE385" i="12" s="1"/>
  <c r="J438" i="12"/>
  <c r="AE438" i="12" s="1"/>
  <c r="J764" i="12"/>
  <c r="AE764" i="12" s="1"/>
  <c r="J763" i="12"/>
  <c r="AE763" i="12" s="1"/>
  <c r="J762" i="12" l="1"/>
  <c r="AE762" i="12" s="1"/>
  <c r="J851" i="12"/>
  <c r="J754" i="12"/>
  <c r="AE754" i="12" s="1"/>
  <c r="J747" i="12"/>
  <c r="AE747" i="12" s="1"/>
  <c r="J757" i="12"/>
  <c r="AE757" i="12" s="1"/>
  <c r="J755" i="12"/>
  <c r="AE755" i="12" s="1"/>
  <c r="J752" i="12"/>
  <c r="AE752" i="12" s="1"/>
  <c r="J748" i="12"/>
  <c r="AE748" i="12" s="1"/>
  <c r="J756" i="12"/>
  <c r="AE756" i="12" s="1"/>
  <c r="J745" i="12"/>
  <c r="AE745" i="12" s="1"/>
  <c r="J761" i="12"/>
  <c r="AE761" i="12" s="1"/>
  <c r="J759" i="12"/>
  <c r="AE759" i="12" s="1"/>
  <c r="J806" i="12"/>
  <c r="J740" i="12"/>
  <c r="AE740" i="12" s="1"/>
  <c r="J326" i="12"/>
  <c r="AE326" i="12" s="1"/>
  <c r="J327" i="12"/>
  <c r="AE327" i="12" s="1"/>
  <c r="J549" i="12"/>
  <c r="AE549" i="12" s="1"/>
  <c r="J636" i="12"/>
  <c r="AE636" i="12" s="1"/>
  <c r="J686" i="12"/>
  <c r="AE686" i="12" s="1"/>
  <c r="J690" i="12"/>
  <c r="AE690" i="12" s="1"/>
  <c r="J685" i="12"/>
  <c r="AE685" i="12" s="1"/>
  <c r="J689" i="12"/>
  <c r="AE689" i="12" s="1"/>
  <c r="J706" i="12"/>
  <c r="AE706" i="12" s="1"/>
  <c r="J692" i="12"/>
  <c r="AE692" i="12" s="1"/>
  <c r="J712" i="12"/>
  <c r="AE712" i="12" s="1"/>
  <c r="J721" i="12"/>
  <c r="AE721" i="12" s="1"/>
  <c r="J718" i="12"/>
  <c r="AE718" i="12" s="1"/>
  <c r="J722" i="12"/>
  <c r="AE722" i="12" s="1"/>
  <c r="J708" i="12"/>
  <c r="AE708" i="12" s="1"/>
  <c r="J716" i="12"/>
  <c r="AE716" i="12" s="1"/>
  <c r="J699" i="12"/>
  <c r="AE699" i="12" s="1"/>
  <c r="J723" i="12"/>
  <c r="AE723" i="12" s="1"/>
  <c r="J703" i="12"/>
  <c r="AE703" i="12" s="1"/>
  <c r="J696" i="12"/>
  <c r="AE696" i="12" s="1"/>
  <c r="J717" i="12"/>
  <c r="AE717" i="12" s="1"/>
  <c r="J694" i="12"/>
  <c r="AE694" i="12" s="1"/>
  <c r="J684" i="12"/>
  <c r="AE684" i="12" s="1"/>
  <c r="J713" i="12"/>
  <c r="AE713" i="12" s="1"/>
  <c r="J698" i="12"/>
  <c r="AE698" i="12" s="1"/>
  <c r="J714" i="12"/>
  <c r="AE714" i="12" s="1"/>
  <c r="J700" i="12"/>
  <c r="AE700" i="12" s="1"/>
  <c r="J719" i="12"/>
  <c r="AE719" i="12" s="1"/>
  <c r="J711" i="12"/>
  <c r="AE711" i="12" s="1"/>
  <c r="J715" i="12"/>
  <c r="AE715" i="12" s="1"/>
  <c r="J707" i="12"/>
  <c r="AE707" i="12" s="1"/>
  <c r="J688" i="12"/>
  <c r="AE688" i="12" s="1"/>
  <c r="J693" i="12"/>
  <c r="AE693" i="12" s="1"/>
  <c r="J695" i="12"/>
  <c r="AE695" i="12" s="1"/>
  <c r="J701" i="12"/>
  <c r="AE701" i="12" s="1"/>
  <c r="J702" i="12"/>
  <c r="AE702" i="12" s="1"/>
  <c r="J746" i="12"/>
  <c r="AE746" i="12" s="1"/>
  <c r="J743" i="12"/>
  <c r="AE743" i="12" s="1"/>
  <c r="J760" i="12"/>
  <c r="AE760" i="12" s="1"/>
  <c r="J765" i="12"/>
  <c r="AE765" i="12" s="1"/>
  <c r="J710" i="12"/>
  <c r="AE710" i="12" s="1"/>
  <c r="J687" i="12"/>
  <c r="AE687" i="12" s="1"/>
  <c r="J444" i="12" l="1"/>
  <c r="AE444" i="12" s="1"/>
  <c r="J358" i="12"/>
  <c r="AE358" i="12" s="1"/>
  <c r="J387" i="12"/>
  <c r="AE387" i="12" s="1"/>
  <c r="J372" i="12"/>
  <c r="AE372" i="12" s="1"/>
  <c r="J383" i="12"/>
  <c r="AE383" i="12" s="1"/>
  <c r="J367" i="12"/>
  <c r="AE367" i="12" s="1"/>
  <c r="J457" i="12"/>
  <c r="AE457" i="12" s="1"/>
  <c r="J836" i="12"/>
  <c r="J330" i="12"/>
  <c r="AE330" i="12" s="1"/>
  <c r="J456" i="12"/>
  <c r="AE456" i="12" s="1"/>
  <c r="J445" i="12"/>
  <c r="AE445" i="12" s="1"/>
  <c r="J364" i="12"/>
  <c r="AE364" i="12" s="1"/>
  <c r="J546" i="12"/>
  <c r="AE546" i="12" s="1"/>
  <c r="J550" i="12"/>
  <c r="AE550" i="12" s="1"/>
  <c r="J551" i="12"/>
  <c r="AE551" i="12" s="1"/>
  <c r="J646" i="12"/>
  <c r="AE646" i="12" s="1"/>
  <c r="J659" i="12"/>
  <c r="AE659" i="12" s="1"/>
  <c r="J606" i="12"/>
  <c r="AE606" i="12" s="1"/>
  <c r="J520" i="12"/>
  <c r="AE520" i="12" s="1"/>
  <c r="J560" i="12"/>
  <c r="AE560" i="12" s="1"/>
  <c r="J533" i="12"/>
  <c r="AE533" i="12" s="1"/>
  <c r="J664" i="12"/>
  <c r="AE664" i="12" s="1"/>
  <c r="J511" i="12"/>
  <c r="AE511" i="12" s="1"/>
  <c r="J524" i="12"/>
  <c r="AE524" i="12" s="1"/>
  <c r="J17" i="12"/>
  <c r="AE17" i="12" s="1"/>
  <c r="J766" i="12"/>
  <c r="J96" i="12"/>
  <c r="AE96" i="12" s="1"/>
  <c r="J144" i="12"/>
  <c r="AE144" i="12" s="1"/>
  <c r="J116" i="12"/>
  <c r="AE116" i="12" s="1"/>
  <c r="J42" i="12"/>
  <c r="AE42" i="12" s="1"/>
  <c r="J785" i="12"/>
  <c r="J697" i="12"/>
  <c r="AE697" i="12" s="1"/>
  <c r="J784" i="12"/>
  <c r="J121" i="12"/>
  <c r="AE121" i="12" s="1"/>
  <c r="J162" i="12"/>
  <c r="AE162" i="12" s="1"/>
  <c r="J138" i="12"/>
  <c r="AE138" i="12" s="1"/>
  <c r="J289" i="12"/>
  <c r="AE289" i="12" s="1"/>
  <c r="J250" i="12"/>
  <c r="AE250" i="12" s="1"/>
  <c r="J202" i="12"/>
  <c r="AE202" i="12" s="1"/>
  <c r="J251" i="12"/>
  <c r="AE251" i="12" s="1"/>
  <c r="J303" i="12"/>
  <c r="AE303" i="12" s="1"/>
  <c r="J199" i="12"/>
  <c r="AE199" i="12" s="1"/>
  <c r="J683" i="12"/>
  <c r="AE683" i="12" s="1"/>
  <c r="J242" i="12"/>
  <c r="AE242" i="12" s="1"/>
  <c r="J211" i="12"/>
  <c r="AE211" i="12" s="1"/>
  <c r="J209" i="12"/>
  <c r="AE209" i="12" s="1"/>
  <c r="J222" i="12"/>
  <c r="AE222" i="12" s="1"/>
  <c r="J212" i="12"/>
  <c r="AE212" i="12" s="1"/>
  <c r="J208" i="12"/>
  <c r="AE208" i="12" s="1"/>
  <c r="J309" i="12"/>
  <c r="AE309" i="12" s="1"/>
  <c r="J215" i="12"/>
  <c r="AE215" i="12" s="1"/>
  <c r="J350" i="12"/>
  <c r="AE350" i="12" s="1"/>
  <c r="J204" i="12" l="1"/>
  <c r="AE204" i="12" s="1"/>
  <c r="J210" i="12"/>
  <c r="AE210" i="12" s="1"/>
  <c r="J310" i="12"/>
  <c r="AE310" i="12" s="1"/>
  <c r="J268" i="12"/>
  <c r="AE268" i="12" s="1"/>
  <c r="J272" i="12"/>
  <c r="AE272" i="12" s="1"/>
  <c r="J230" i="12"/>
  <c r="AE230" i="12" s="1"/>
  <c r="J200" i="12"/>
  <c r="AE200" i="12" s="1"/>
  <c r="J233" i="12"/>
  <c r="AE233" i="12" s="1"/>
  <c r="J311" i="12"/>
  <c r="AE311" i="12" s="1"/>
  <c r="J236" i="12"/>
  <c r="AE236" i="12" s="1"/>
  <c r="J290" i="12"/>
  <c r="AE290" i="12" s="1"/>
  <c r="J306" i="12"/>
  <c r="AE306" i="12" s="1"/>
  <c r="J295" i="12"/>
  <c r="AE295" i="12" s="1"/>
  <c r="J235" i="12"/>
  <c r="AE235" i="12" s="1"/>
  <c r="J240" i="12"/>
  <c r="AE240" i="12" s="1"/>
  <c r="J283" i="12"/>
  <c r="AE283" i="12" s="1"/>
  <c r="J245" i="12"/>
  <c r="AE245" i="12" s="1"/>
  <c r="J767" i="12"/>
  <c r="J805" i="12"/>
  <c r="J814" i="12"/>
  <c r="J27" i="12"/>
  <c r="AE27" i="12" s="1"/>
  <c r="J84" i="12"/>
  <c r="AE84" i="12" s="1"/>
  <c r="J70" i="12"/>
  <c r="AE70" i="12" s="1"/>
  <c r="J107" i="12"/>
  <c r="AE107" i="12" s="1"/>
  <c r="J29" i="12"/>
  <c r="AE29" i="12" s="1"/>
  <c r="J154" i="12"/>
  <c r="AE154" i="12" s="1"/>
  <c r="J7" i="12"/>
  <c r="AE7" i="12" s="1"/>
  <c r="J15" i="12"/>
  <c r="AE15" i="12" s="1"/>
  <c r="J30" i="12"/>
  <c r="AE30" i="12" s="1"/>
  <c r="J25" i="12"/>
  <c r="AE25" i="12" s="1"/>
  <c r="J71" i="12"/>
  <c r="AE71" i="12" s="1"/>
  <c r="J64" i="12"/>
  <c r="AE64" i="12" s="1"/>
  <c r="J72" i="12"/>
  <c r="AE72" i="12" s="1"/>
  <c r="J188" i="12"/>
  <c r="AE188" i="12" s="1"/>
  <c r="J104" i="12"/>
  <c r="AE104" i="12" s="1"/>
  <c r="J151" i="12"/>
  <c r="AE151" i="12" s="1"/>
  <c r="J607" i="12"/>
  <c r="AE607" i="12" s="1"/>
  <c r="J167" i="12"/>
  <c r="AE167" i="12" s="1"/>
  <c r="J178" i="12"/>
  <c r="AE178" i="12" s="1"/>
  <c r="J119" i="12"/>
  <c r="AE119" i="12" s="1"/>
  <c r="J37" i="12"/>
  <c r="AE37" i="12" s="1"/>
  <c r="J169" i="12"/>
  <c r="AE169" i="12" s="1"/>
  <c r="J57" i="12"/>
  <c r="AE57" i="12" s="1"/>
  <c r="J336" i="12"/>
  <c r="AE336" i="12" s="1"/>
  <c r="J415" i="12"/>
  <c r="AE415" i="12" s="1"/>
  <c r="J433" i="12"/>
  <c r="AE433" i="12" s="1"/>
  <c r="J337" i="12"/>
  <c r="AE337" i="12" s="1"/>
  <c r="J366" i="12"/>
  <c r="AE366" i="12" s="1"/>
  <c r="J493" i="12"/>
  <c r="AE493" i="12" s="1"/>
  <c r="AE335" i="12"/>
  <c r="J467" i="12"/>
  <c r="AE467" i="12" s="1"/>
  <c r="J460" i="12"/>
  <c r="AE460" i="12" s="1"/>
  <c r="J468" i="12"/>
  <c r="AE468" i="12" s="1"/>
  <c r="J473" i="12"/>
  <c r="AE473" i="12" s="1"/>
  <c r="J483" i="12"/>
  <c r="AE483" i="12" s="1"/>
  <c r="J398" i="12"/>
  <c r="AE398" i="12" s="1"/>
  <c r="J410" i="12"/>
  <c r="AE410" i="12" s="1"/>
  <c r="J345" i="12"/>
  <c r="AE345" i="12" s="1"/>
  <c r="J332" i="12"/>
  <c r="AE332" i="12" s="1"/>
  <c r="J849" i="12"/>
  <c r="J219" i="12"/>
  <c r="AE219" i="12" s="1"/>
  <c r="J246" i="12"/>
  <c r="AE246" i="12" s="1"/>
  <c r="J231" i="12"/>
  <c r="AE231" i="12" s="1"/>
  <c r="J320" i="12"/>
  <c r="AE320" i="12" s="1"/>
  <c r="J825" i="12"/>
  <c r="J228" i="12"/>
  <c r="AE228" i="12" s="1"/>
  <c r="J286" i="12"/>
  <c r="AE286" i="12" s="1"/>
  <c r="J218" i="12"/>
  <c r="AE218" i="12" s="1"/>
  <c r="J229" i="12"/>
  <c r="AE229" i="12" s="1"/>
  <c r="J834" i="12"/>
  <c r="J307" i="12"/>
  <c r="AE307" i="12" s="1"/>
  <c r="J275" i="12"/>
  <c r="AE275" i="12" s="1"/>
  <c r="J280" i="12"/>
  <c r="AE280" i="12" s="1"/>
  <c r="J316" i="12"/>
  <c r="AE316" i="12" s="1"/>
  <c r="J829" i="12"/>
  <c r="J244" i="12"/>
  <c r="AE244" i="12" s="1"/>
  <c r="J241" i="12"/>
  <c r="AE241" i="12" s="1"/>
  <c r="J317" i="12"/>
  <c r="AE317" i="12" s="1"/>
  <c r="J269" i="12"/>
  <c r="AE269" i="12" s="1"/>
  <c r="J399" i="12"/>
  <c r="AE399" i="12" s="1"/>
  <c r="J474" i="12"/>
  <c r="AE474" i="12" s="1"/>
  <c r="J19" i="12"/>
  <c r="AE19" i="12" s="1"/>
  <c r="J95" i="12"/>
  <c r="AE95" i="12" s="1"/>
  <c r="J22" i="12"/>
  <c r="AE22" i="12" s="1"/>
  <c r="J55" i="12"/>
  <c r="AE55" i="12" s="1"/>
  <c r="J20" i="12"/>
  <c r="AE20" i="12" s="1"/>
  <c r="J52" i="12"/>
  <c r="AE52" i="12" s="1"/>
  <c r="J135" i="12"/>
  <c r="AE135" i="12" s="1"/>
  <c r="J181" i="12"/>
  <c r="AE181" i="12" s="1"/>
  <c r="J43" i="12"/>
  <c r="AE43" i="12" s="1"/>
  <c r="J51" i="12"/>
  <c r="AE51" i="12" s="1"/>
  <c r="J41" i="12"/>
  <c r="AE41" i="12" s="1"/>
  <c r="J65" i="12"/>
  <c r="AE65" i="12" s="1"/>
  <c r="J31" i="12"/>
  <c r="AE31" i="12" s="1"/>
  <c r="J13" i="12"/>
  <c r="AE13" i="12" s="1"/>
  <c r="J74" i="12"/>
  <c r="AE74" i="12" s="1"/>
  <c r="J102" i="12"/>
  <c r="AE102" i="12" s="1"/>
  <c r="J14" i="12"/>
  <c r="AE14" i="12" s="1"/>
  <c r="J114" i="12"/>
  <c r="AE114" i="12" s="1"/>
  <c r="J141" i="12"/>
  <c r="AE141" i="12" s="1"/>
  <c r="J100" i="12"/>
  <c r="AE100" i="12" s="1"/>
  <c r="J34" i="12"/>
  <c r="AE34" i="12" s="1"/>
  <c r="J120" i="12"/>
  <c r="AE120" i="12" s="1"/>
  <c r="J83" i="12"/>
  <c r="AE83" i="12" s="1"/>
  <c r="J535" i="12"/>
  <c r="AE535" i="12" s="1"/>
  <c r="J555" i="12"/>
  <c r="AE555" i="12" s="1"/>
  <c r="J579" i="12"/>
  <c r="AE579" i="12" s="1"/>
  <c r="J603" i="12"/>
  <c r="AE603" i="12" s="1"/>
  <c r="J619" i="12"/>
  <c r="AE619" i="12" s="1"/>
  <c r="J643" i="12"/>
  <c r="AE643" i="12" s="1"/>
  <c r="J537" i="12"/>
  <c r="AE537" i="12" s="1"/>
  <c r="J553" i="12"/>
  <c r="AE553" i="12" s="1"/>
  <c r="J569" i="12"/>
  <c r="AE569" i="12" s="1"/>
  <c r="J580" i="12"/>
  <c r="AE580" i="12" s="1"/>
  <c r="J601" i="12"/>
  <c r="AE601" i="12" s="1"/>
  <c r="J638" i="12"/>
  <c r="AE638" i="12" s="1"/>
  <c r="J673" i="12"/>
  <c r="AE673" i="12" s="1"/>
  <c r="J677" i="12"/>
  <c r="AE677" i="12" s="1"/>
  <c r="J513" i="12"/>
  <c r="AE513" i="12" s="1"/>
  <c r="J534" i="12"/>
  <c r="AE534" i="12" s="1"/>
  <c r="J538" i="12"/>
  <c r="AE538" i="12" s="1"/>
  <c r="J554" i="12"/>
  <c r="AE554" i="12" s="1"/>
  <c r="J592" i="12"/>
  <c r="AE592" i="12" s="1"/>
  <c r="J602" i="12"/>
  <c r="AE602" i="12" s="1"/>
  <c r="J666" i="12"/>
  <c r="AE666" i="12" s="1"/>
  <c r="J674" i="12"/>
  <c r="AE674" i="12" s="1"/>
  <c r="J568" i="12"/>
  <c r="AE568" i="12" s="1"/>
  <c r="J600" i="12"/>
  <c r="AE600" i="12" s="1"/>
  <c r="J621" i="12"/>
  <c r="AE621" i="12" s="1"/>
  <c r="J541" i="12"/>
  <c r="AE541" i="12" s="1"/>
  <c r="J620" i="12"/>
  <c r="AE620" i="12" s="1"/>
  <c r="J593" i="12"/>
  <c r="AE593" i="12" s="1"/>
  <c r="J604" i="12"/>
  <c r="AE604" i="12" s="1"/>
  <c r="J594" i="12"/>
  <c r="AE594" i="12" s="1"/>
  <c r="J605" i="12"/>
  <c r="AE605" i="12" s="1"/>
  <c r="J637" i="12"/>
  <c r="AE637" i="12" s="1"/>
  <c r="J648" i="12"/>
  <c r="AE648" i="12" s="1"/>
  <c r="J641" i="12"/>
  <c r="AE641" i="12" s="1"/>
  <c r="J797" i="12"/>
  <c r="J184" i="12"/>
  <c r="AE184" i="12" s="1"/>
  <c r="J159" i="12"/>
  <c r="AE159" i="12" s="1"/>
  <c r="J818" i="12"/>
  <c r="J124" i="12"/>
  <c r="AE124" i="12" s="1"/>
  <c r="J88" i="12"/>
  <c r="AE88" i="12" s="1"/>
  <c r="J61" i="12"/>
  <c r="AE61" i="12" s="1"/>
  <c r="J103" i="12"/>
  <c r="AE103" i="12" s="1"/>
  <c r="J175" i="12"/>
  <c r="AE175" i="12" s="1"/>
  <c r="J46" i="12"/>
  <c r="AE46" i="12" s="1"/>
  <c r="J62" i="12"/>
  <c r="AE62" i="12" s="1"/>
  <c r="J186" i="12"/>
  <c r="AE186" i="12" s="1"/>
  <c r="J173" i="12"/>
  <c r="AE173" i="12" s="1"/>
  <c r="J92" i="12"/>
  <c r="AE92" i="12" s="1"/>
  <c r="J127" i="12"/>
  <c r="AE127" i="12" s="1"/>
  <c r="J771" i="12"/>
  <c r="J770" i="12"/>
  <c r="J66" i="12"/>
  <c r="AE66" i="12" s="1"/>
  <c r="J91" i="12"/>
  <c r="AE91" i="12" s="1"/>
  <c r="J160" i="12"/>
  <c r="AE160" i="12" s="1"/>
  <c r="J193" i="12"/>
  <c r="AE193" i="12" s="1"/>
  <c r="J40" i="12"/>
  <c r="AE40" i="12" s="1"/>
  <c r="J67" i="12"/>
  <c r="AE67" i="12" s="1"/>
  <c r="J156" i="12"/>
  <c r="AE156" i="12" s="1"/>
  <c r="J556" i="12"/>
  <c r="AE556" i="12" s="1"/>
  <c r="J557" i="12"/>
  <c r="AE557" i="12" s="1"/>
  <c r="J192" i="12"/>
  <c r="AE192" i="12" s="1"/>
  <c r="J640" i="12"/>
  <c r="AE640" i="12" s="1"/>
  <c r="J651" i="12"/>
  <c r="AE651" i="12" s="1"/>
  <c r="J543" i="12"/>
  <c r="AE543" i="12" s="1"/>
  <c r="J628" i="12"/>
  <c r="AE628" i="12" s="1"/>
  <c r="J644" i="12"/>
  <c r="AE644" i="12" s="1"/>
  <c r="J645" i="12"/>
  <c r="AE645" i="12" s="1"/>
  <c r="J521" i="12"/>
  <c r="AE521" i="12" s="1"/>
  <c r="J572" i="12"/>
  <c r="AE572" i="12" s="1"/>
  <c r="J566" i="12"/>
  <c r="AE566" i="12" s="1"/>
  <c r="J530" i="12"/>
  <c r="AE530" i="12" s="1"/>
  <c r="J627" i="12"/>
  <c r="AE627" i="12" s="1"/>
  <c r="J552" i="12"/>
  <c r="AE552" i="12" s="1"/>
  <c r="J565" i="12"/>
  <c r="AE565" i="12" s="1"/>
  <c r="J588" i="12"/>
  <c r="AE588" i="12" s="1"/>
  <c r="J655" i="12"/>
  <c r="AE655" i="12" s="1"/>
  <c r="J402" i="12"/>
  <c r="AE402" i="12" s="1"/>
  <c r="J436" i="12"/>
  <c r="AE436" i="12" s="1"/>
  <c r="J420" i="12"/>
  <c r="AE420" i="12" s="1"/>
  <c r="J395" i="12"/>
  <c r="AE395" i="12" s="1"/>
  <c r="J432" i="12"/>
  <c r="AE432" i="12" s="1"/>
  <c r="J459" i="12"/>
  <c r="AE459" i="12" s="1"/>
  <c r="J502" i="12"/>
  <c r="AE502" i="12" s="1"/>
  <c r="J478" i="12"/>
  <c r="AE478" i="12" s="1"/>
  <c r="J352" i="12"/>
  <c r="AE352" i="12" s="1"/>
  <c r="J339" i="12"/>
  <c r="AE339" i="12" s="1"/>
  <c r="J340" i="12"/>
  <c r="AE340" i="12" s="1"/>
  <c r="J453" i="12"/>
  <c r="AE453" i="12" s="1"/>
  <c r="J403" i="12"/>
  <c r="AE403" i="12" s="1"/>
  <c r="J369" i="12"/>
  <c r="AE369" i="12" s="1"/>
  <c r="J481" i="12"/>
  <c r="AE481" i="12" s="1"/>
  <c r="J408" i="12"/>
  <c r="AE408" i="12" s="1"/>
  <c r="J423" i="12"/>
  <c r="AE423" i="12" s="1"/>
  <c r="J482" i="12"/>
  <c r="AE482" i="12" s="1"/>
  <c r="J361" i="12"/>
  <c r="AE361" i="12" s="1"/>
  <c r="J392" i="12"/>
  <c r="AE392" i="12" s="1"/>
  <c r="J362" i="12"/>
  <c r="AE362" i="12" s="1"/>
  <c r="J328" i="12"/>
  <c r="AE328" i="12" s="1"/>
  <c r="J185" i="12"/>
  <c r="AE185" i="12" s="1"/>
  <c r="J86" i="12"/>
  <c r="AE86" i="12" s="1"/>
  <c r="J2" i="12"/>
  <c r="AE2" i="12" s="1"/>
  <c r="J360" i="12"/>
  <c r="AE360" i="12" s="1"/>
  <c r="J448" i="12"/>
  <c r="AE448" i="12" s="1"/>
  <c r="J338" i="12"/>
  <c r="AE338" i="12" s="1"/>
  <c r="J437" i="12"/>
  <c r="AE437" i="12" s="1"/>
  <c r="J449" i="12"/>
  <c r="AE449" i="12" s="1"/>
  <c r="J227" i="12"/>
  <c r="AE227" i="12" s="1"/>
  <c r="J828" i="12"/>
  <c r="J234" i="12"/>
  <c r="AE234" i="12" s="1"/>
  <c r="J256" i="12"/>
  <c r="AE256" i="12" s="1"/>
  <c r="J260" i="12"/>
  <c r="AE260" i="12" s="1"/>
  <c r="J232" i="12"/>
  <c r="AE232" i="12" s="1"/>
  <c r="J257" i="12"/>
  <c r="AE257" i="12" s="1"/>
  <c r="J267" i="12"/>
  <c r="AE267" i="12" s="1"/>
  <c r="J273" i="12"/>
  <c r="AE273" i="12" s="1"/>
  <c r="J297" i="12"/>
  <c r="AE297" i="12" s="1"/>
  <c r="J301" i="12"/>
  <c r="AE301" i="12" s="1"/>
  <c r="J321" i="12"/>
  <c r="AE321" i="12" s="1"/>
  <c r="J253" i="12"/>
  <c r="AE253" i="12" s="1"/>
  <c r="J274" i="12"/>
  <c r="AE274" i="12" s="1"/>
  <c r="J294" i="12"/>
  <c r="AE294" i="12" s="1"/>
  <c r="J298" i="12"/>
  <c r="AE298" i="12" s="1"/>
  <c r="J302" i="12"/>
  <c r="AE302" i="12" s="1"/>
  <c r="J271" i="12"/>
  <c r="AE271" i="12" s="1"/>
  <c r="J292" i="12"/>
  <c r="AE292" i="12" s="1"/>
  <c r="J308" i="12"/>
  <c r="AE308" i="12" s="1"/>
  <c r="J305" i="12"/>
  <c r="AE305" i="12" s="1"/>
  <c r="J216" i="12"/>
  <c r="AE216" i="12" s="1"/>
  <c r="J379" i="12"/>
  <c r="AE379" i="12" s="1"/>
  <c r="J380" i="12"/>
  <c r="AE380" i="12" s="1"/>
  <c r="J850" i="12"/>
  <c r="J363" i="12"/>
  <c r="AE363" i="12" s="1"/>
  <c r="J334" i="12"/>
  <c r="AE334" i="12" s="1"/>
  <c r="J424" i="12"/>
  <c r="AE424" i="12" s="1"/>
  <c r="J509" i="12"/>
  <c r="AE509" i="12" s="1"/>
  <c r="J841" i="12"/>
  <c r="J489" i="12"/>
  <c r="AE489" i="12" s="1"/>
  <c r="J507" i="12"/>
  <c r="AE507" i="12" s="1"/>
  <c r="J396" i="12"/>
  <c r="AE396" i="12" s="1"/>
  <c r="J499" i="12"/>
  <c r="AE499" i="12" s="1"/>
  <c r="J353" i="12"/>
  <c r="AE353" i="12" s="1"/>
  <c r="J371" i="12"/>
  <c r="AE371" i="12" s="1"/>
  <c r="J375" i="12"/>
  <c r="AE375" i="12" s="1"/>
  <c r="J333" i="12"/>
  <c r="AE333" i="12" s="1"/>
  <c r="J354" i="12"/>
  <c r="AE354" i="12" s="1"/>
  <c r="J391" i="12"/>
  <c r="AE391" i="12" s="1"/>
  <c r="J401" i="12"/>
  <c r="AE401" i="12" s="1"/>
  <c r="J407" i="12"/>
  <c r="AE407" i="12" s="1"/>
  <c r="J411" i="12"/>
  <c r="AE411" i="12" s="1"/>
  <c r="J477" i="12"/>
  <c r="AE477" i="12" s="1"/>
  <c r="J615" i="12"/>
  <c r="AE615" i="12" s="1"/>
  <c r="J413" i="12"/>
  <c r="AE413" i="12" s="1"/>
  <c r="J443" i="12"/>
  <c r="AE443" i="12" s="1"/>
  <c r="J464" i="12"/>
  <c r="AE464" i="12" s="1"/>
  <c r="J480" i="12"/>
  <c r="AE480" i="12" s="1"/>
  <c r="J585" i="12"/>
  <c r="AE585" i="12" s="1"/>
  <c r="J733" i="12"/>
  <c r="AE733" i="12" s="1"/>
  <c r="J737" i="12"/>
  <c r="AE737" i="12" s="1"/>
  <c r="J744" i="12"/>
  <c r="AE744" i="12" s="1"/>
  <c r="J405" i="12"/>
  <c r="AE405" i="12" s="1"/>
  <c r="J451" i="12"/>
  <c r="AE451" i="12" s="1"/>
  <c r="J494" i="12"/>
  <c r="AE494" i="12" s="1"/>
  <c r="J508" i="12"/>
  <c r="AE508" i="12" s="1"/>
  <c r="J331" i="12"/>
  <c r="AE331" i="12" s="1"/>
  <c r="J359" i="12"/>
  <c r="AE359" i="12" s="1"/>
  <c r="J400" i="12"/>
  <c r="AE400" i="12" s="1"/>
  <c r="J439" i="12"/>
  <c r="AE439" i="12" s="1"/>
  <c r="J450" i="12"/>
  <c r="AE450" i="12" s="1"/>
  <c r="J466" i="12"/>
  <c r="AE466" i="12" s="1"/>
  <c r="J476" i="12"/>
  <c r="AE476" i="12" s="1"/>
  <c r="J734" i="12"/>
  <c r="AE734" i="12" s="1"/>
  <c r="J355" i="12"/>
  <c r="AE355" i="12" s="1"/>
  <c r="J382" i="12"/>
  <c r="AE382" i="12" s="1"/>
  <c r="J388" i="12"/>
  <c r="AE388" i="12" s="1"/>
  <c r="J472" i="12"/>
  <c r="AE472" i="12" s="1"/>
  <c r="J406" i="12"/>
  <c r="AE406" i="12" s="1"/>
  <c r="J735" i="12"/>
  <c r="AE735" i="12" s="1"/>
  <c r="J378" i="12"/>
  <c r="AE378" i="12" s="1"/>
  <c r="J844" i="12"/>
  <c r="J463" i="12"/>
  <c r="AE463" i="12" s="1"/>
  <c r="J370" i="12"/>
  <c r="AE370" i="12" s="1"/>
  <c r="J412" i="12"/>
  <c r="AE412" i="12" s="1"/>
  <c r="J452" i="12"/>
  <c r="AE452" i="12" s="1"/>
  <c r="J758" i="12"/>
  <c r="AE758" i="12" s="1"/>
  <c r="J750" i="12"/>
  <c r="AE750" i="12" s="1"/>
  <c r="J356" i="12"/>
  <c r="AE356" i="12" s="1"/>
  <c r="J731" i="12"/>
  <c r="AE731" i="12" s="1"/>
  <c r="J751" i="12"/>
  <c r="AE751" i="12" s="1"/>
  <c r="J217" i="12"/>
  <c r="AE217" i="12" s="1"/>
  <c r="J237" i="12"/>
  <c r="AE237" i="12" s="1"/>
  <c r="J262" i="12"/>
  <c r="AE262" i="12" s="1"/>
  <c r="J313" i="12"/>
  <c r="AE313" i="12" s="1"/>
  <c r="J263" i="12"/>
  <c r="AE263" i="12" s="1"/>
  <c r="J322" i="12"/>
  <c r="AE322" i="12" s="1"/>
  <c r="J238" i="12"/>
  <c r="AE238" i="12" s="1"/>
  <c r="J299" i="12"/>
  <c r="AE299" i="12" s="1"/>
  <c r="J323" i="12"/>
  <c r="AE323" i="12" s="1"/>
  <c r="J265" i="12"/>
  <c r="AE265" i="12" s="1"/>
  <c r="J239" i="12"/>
  <c r="AE239" i="12" s="1"/>
  <c r="J261" i="12"/>
  <c r="AE261" i="12" s="1"/>
  <c r="J225" i="12"/>
  <c r="AE225" i="12" s="1"/>
  <c r="J304" i="12"/>
  <c r="AE304" i="12" s="1"/>
  <c r="J832" i="12"/>
  <c r="J296" i="12"/>
  <c r="AE296" i="12" s="1"/>
  <c r="J831" i="12"/>
  <c r="J285" i="12"/>
  <c r="AE285" i="12" s="1"/>
  <c r="J247" i="12"/>
  <c r="AE247" i="12" s="1"/>
  <c r="J288" i="12"/>
  <c r="AE288" i="12" s="1"/>
  <c r="J252" i="12"/>
  <c r="AE252" i="12" s="1"/>
  <c r="J226" i="12"/>
  <c r="AE226" i="12" s="1"/>
  <c r="J201" i="12"/>
  <c r="AE201" i="12" s="1"/>
  <c r="J249" i="12"/>
  <c r="AE249" i="12" s="1"/>
  <c r="J291" i="12"/>
  <c r="AE291" i="12" s="1"/>
  <c r="J300" i="12"/>
  <c r="AE300" i="12" s="1"/>
  <c r="J206" i="12"/>
  <c r="AE206" i="12" s="1"/>
  <c r="J324" i="12"/>
  <c r="AE324" i="12" s="1"/>
  <c r="J255" i="12"/>
  <c r="AE255" i="12" s="1"/>
  <c r="J207" i="12"/>
  <c r="AE207" i="12" s="1"/>
  <c r="J266" i="12"/>
  <c r="AE266" i="12" s="1"/>
  <c r="J625" i="12"/>
  <c r="AE625" i="12" s="1"/>
  <c r="J667" i="12"/>
  <c r="AE667" i="12" s="1"/>
  <c r="J547" i="12"/>
  <c r="AE547" i="12" s="1"/>
  <c r="J650" i="12"/>
  <c r="AE650" i="12" s="1"/>
  <c r="J658" i="12"/>
  <c r="AE658" i="12" s="1"/>
  <c r="J567" i="12"/>
  <c r="AE567" i="12" s="1"/>
  <c r="J652" i="12"/>
  <c r="AE652" i="12" s="1"/>
  <c r="J671" i="12"/>
  <c r="AE671" i="12" s="1"/>
  <c r="J616" i="12"/>
  <c r="AE616" i="12" s="1"/>
  <c r="J539" i="12"/>
  <c r="AE539" i="12" s="1"/>
  <c r="J516" i="12"/>
  <c r="AE516" i="12" s="1"/>
  <c r="J517" i="12"/>
  <c r="AE517" i="12" s="1"/>
  <c r="J577" i="12"/>
  <c r="AE577" i="12" s="1"/>
  <c r="J680" i="12"/>
  <c r="AE680" i="12" s="1"/>
  <c r="J647" i="12"/>
  <c r="AE647" i="12" s="1"/>
  <c r="J542" i="12"/>
  <c r="AE542" i="12" s="1"/>
  <c r="J632" i="12"/>
  <c r="AE632" i="12" s="1"/>
  <c r="J626" i="12"/>
  <c r="AE626" i="12" s="1"/>
  <c r="J614" i="12"/>
  <c r="AE614" i="12" s="1"/>
  <c r="J833" i="12"/>
  <c r="J837" i="12"/>
  <c r="J346" i="12"/>
  <c r="AE346" i="12" s="1"/>
  <c r="J425" i="12"/>
  <c r="AE425" i="12" s="1"/>
  <c r="J835" i="12"/>
  <c r="J427" i="12"/>
  <c r="AE427" i="12" s="1"/>
  <c r="J428" i="12"/>
  <c r="AE428" i="12" s="1"/>
  <c r="J506" i="12"/>
  <c r="AE506" i="12" s="1"/>
  <c r="J347" i="12"/>
  <c r="AE347" i="12" s="1"/>
  <c r="J446" i="12"/>
  <c r="AE446" i="12" s="1"/>
  <c r="J426" i="12"/>
  <c r="AE426" i="12" s="1"/>
  <c r="J348" i="12"/>
  <c r="AE348" i="12" s="1"/>
  <c r="J384" i="12"/>
  <c r="AE384" i="12" s="1"/>
  <c r="J376" i="12"/>
  <c r="AE376" i="12" s="1"/>
  <c r="J394" i="12"/>
  <c r="AE394" i="12" s="1"/>
  <c r="J838" i="12"/>
  <c r="J843" i="12"/>
  <c r="J434" i="12"/>
  <c r="AE434" i="12" s="1"/>
  <c r="J455" i="12"/>
  <c r="AE455" i="12" s="1"/>
  <c r="J845" i="12"/>
  <c r="J397" i="12"/>
  <c r="AE397" i="12" s="1"/>
  <c r="J504" i="12"/>
  <c r="AE504" i="12" s="1"/>
  <c r="J213" i="12"/>
  <c r="AE213" i="12" s="1"/>
  <c r="J214" i="12"/>
  <c r="AE214" i="12" s="1"/>
  <c r="J293" i="12"/>
  <c r="AE293" i="12" s="1"/>
  <c r="J258" i="12"/>
  <c r="AE258" i="12" s="1"/>
  <c r="J259" i="12"/>
  <c r="AE259" i="12" s="1"/>
  <c r="J198" i="12"/>
  <c r="AE198" i="12" s="1"/>
  <c r="J276" i="12"/>
  <c r="AE276" i="12" s="1"/>
  <c r="J312" i="12"/>
  <c r="AE312" i="12" s="1"/>
  <c r="J36" i="12"/>
  <c r="AE36" i="12" s="1"/>
  <c r="J126" i="12"/>
  <c r="AE126" i="12" s="1"/>
  <c r="J128" i="12"/>
  <c r="AE128" i="12" s="1"/>
  <c r="J148" i="12"/>
  <c r="AE148" i="12" s="1"/>
  <c r="J58" i="12"/>
  <c r="AE58" i="12" s="1"/>
  <c r="J772" i="12"/>
  <c r="J190" i="12"/>
  <c r="AE190" i="12" s="1"/>
  <c r="J140" i="12"/>
  <c r="AE140" i="12" s="1"/>
  <c r="J112" i="12"/>
  <c r="AE112" i="12" s="1"/>
  <c r="J68" i="12"/>
  <c r="AE68" i="12" s="1"/>
  <c r="J676" i="12"/>
  <c r="AE676" i="12" s="1"/>
  <c r="J343" i="12"/>
  <c r="AE343" i="12" s="1"/>
  <c r="J349" i="12"/>
  <c r="AE349" i="12" s="1"/>
  <c r="J501" i="12"/>
  <c r="AE501" i="12" s="1"/>
  <c r="J487" i="12"/>
  <c r="AE487" i="12" s="1"/>
  <c r="J342" i="12"/>
  <c r="AE342" i="12" s="1"/>
  <c r="J223" i="12"/>
  <c r="AE223" i="12" s="1"/>
  <c r="J318" i="12"/>
  <c r="AE318" i="12" s="1"/>
  <c r="J281" i="12"/>
  <c r="AE281" i="12" s="1"/>
  <c r="J282" i="12"/>
  <c r="AE282" i="12" s="1"/>
  <c r="J205" i="12"/>
  <c r="AE205" i="12" s="1"/>
  <c r="J254" i="12"/>
  <c r="AE254" i="12" s="1"/>
  <c r="J279" i="12"/>
  <c r="AE279" i="12" s="1"/>
  <c r="J287" i="12"/>
  <c r="AE287" i="12" s="1"/>
  <c r="J823" i="12"/>
  <c r="J827" i="12"/>
  <c r="J824" i="12"/>
  <c r="J830" i="12"/>
  <c r="J278" i="12"/>
  <c r="AE278" i="12" s="1"/>
  <c r="J315" i="12"/>
  <c r="AE315" i="12" s="1"/>
  <c r="J826" i="12"/>
  <c r="J39" i="12"/>
  <c r="AE39" i="12" s="1"/>
  <c r="J172" i="12"/>
  <c r="AE172" i="12" s="1"/>
  <c r="J150" i="12"/>
  <c r="AE150" i="12" s="1"/>
  <c r="J183" i="12"/>
  <c r="AE183" i="12" s="1"/>
  <c r="J38" i="12"/>
  <c r="AE38" i="12" s="1"/>
  <c r="J10" i="12"/>
  <c r="AE10" i="12" s="1"/>
  <c r="J35" i="12"/>
  <c r="AE35" i="12" s="1"/>
  <c r="J9" i="12"/>
  <c r="AE9" i="12" s="1"/>
  <c r="J59" i="12"/>
  <c r="AE59" i="12" s="1"/>
  <c r="J87" i="12"/>
  <c r="AE87" i="12" s="1"/>
  <c r="J49" i="12"/>
  <c r="AE49" i="12" s="1"/>
  <c r="J50" i="12"/>
  <c r="AE50" i="12" s="1"/>
  <c r="J94" i="12"/>
  <c r="AE94" i="12" s="1"/>
  <c r="J28" i="12"/>
  <c r="AE28" i="12" s="1"/>
  <c r="J32" i="12"/>
  <c r="AE32" i="12" s="1"/>
  <c r="J48" i="12"/>
  <c r="AE48" i="12" s="1"/>
  <c r="J89" i="12"/>
  <c r="AE89" i="12" s="1"/>
  <c r="J189" i="12"/>
  <c r="AE189" i="12" s="1"/>
  <c r="J575" i="12"/>
  <c r="AE575" i="12" s="1"/>
  <c r="J587" i="12"/>
  <c r="AE587" i="12" s="1"/>
  <c r="J171" i="12"/>
  <c r="AE171" i="12" s="1"/>
  <c r="J657" i="12"/>
  <c r="AE657" i="12" s="1"/>
  <c r="J115" i="12"/>
  <c r="AE115" i="12" s="1"/>
  <c r="J668" i="12"/>
  <c r="AE668" i="12" s="1"/>
  <c r="J656" i="12"/>
  <c r="AE656" i="12" s="1"/>
  <c r="J53" i="12"/>
  <c r="AE53" i="12" s="1"/>
  <c r="J145" i="12"/>
  <c r="AE145" i="12" s="1"/>
  <c r="J725" i="12"/>
  <c r="AE725" i="12" s="1"/>
  <c r="J742" i="12"/>
  <c r="AE742" i="12" s="1"/>
  <c r="J726" i="12"/>
  <c r="AE726" i="12" s="1"/>
  <c r="J749" i="12"/>
  <c r="AE749" i="12" s="1"/>
  <c r="J393" i="12"/>
  <c r="AE393" i="12" s="1"/>
  <c r="J4" i="12"/>
  <c r="AE4" i="12" s="1"/>
  <c r="J73" i="12"/>
  <c r="AE73" i="12" s="1"/>
  <c r="J98" i="12"/>
  <c r="AE98" i="12" s="1"/>
  <c r="J5" i="12"/>
  <c r="AE5" i="12" s="1"/>
  <c r="J56" i="12"/>
  <c r="AE56" i="12" s="1"/>
  <c r="J99" i="12"/>
  <c r="AE99" i="12" s="1"/>
  <c r="J111" i="12"/>
  <c r="AE111" i="12" s="1"/>
  <c r="J129" i="12"/>
  <c r="AE129" i="12" s="1"/>
  <c r="J170" i="12"/>
  <c r="AE170" i="12" s="1"/>
  <c r="J6" i="12"/>
  <c r="AE6" i="12" s="1"/>
  <c r="J54" i="12"/>
  <c r="AE54" i="12" s="1"/>
  <c r="J136" i="12"/>
  <c r="AE136" i="12" s="1"/>
  <c r="J137" i="12"/>
  <c r="AE137" i="12" s="1"/>
  <c r="J3" i="12"/>
  <c r="AE3" i="12" s="1"/>
  <c r="J101" i="12"/>
  <c r="AE101" i="12" s="1"/>
  <c r="J165" i="12"/>
  <c r="AE165" i="12" s="1"/>
  <c r="J147" i="12"/>
  <c r="AE147" i="12" s="1"/>
  <c r="J130" i="12"/>
  <c r="AE130" i="12" s="1"/>
  <c r="J134" i="12"/>
  <c r="AE134" i="12" s="1"/>
  <c r="J792" i="12"/>
  <c r="J819" i="12"/>
  <c r="J105" i="12"/>
  <c r="AE105" i="12" s="1"/>
  <c r="J63" i="12"/>
  <c r="AE63" i="12" s="1"/>
  <c r="J527" i="12"/>
  <c r="AE527" i="12" s="1"/>
  <c r="J631" i="12"/>
  <c r="AE631" i="12" s="1"/>
  <c r="J526" i="12"/>
  <c r="AE526" i="12" s="1"/>
  <c r="J633" i="12"/>
  <c r="AE633" i="12" s="1"/>
  <c r="J529" i="12"/>
  <c r="AE529" i="12" s="1"/>
  <c r="J528" i="12"/>
  <c r="AE528" i="12" s="1"/>
  <c r="J629" i="12"/>
  <c r="AE629" i="12" s="1"/>
  <c r="J573" i="12"/>
  <c r="AE573" i="12" s="1"/>
  <c r="J768" i="12"/>
  <c r="J775" i="12"/>
  <c r="J769" i="12"/>
  <c r="J773" i="12"/>
  <c r="J778" i="12"/>
  <c r="J788" i="12"/>
  <c r="J799" i="12"/>
  <c r="J809" i="12"/>
  <c r="J817" i="12"/>
  <c r="J783" i="12"/>
  <c r="J800" i="12"/>
  <c r="J787" i="12"/>
  <c r="J791" i="12"/>
  <c r="J815" i="12"/>
  <c r="J789" i="12"/>
  <c r="J813" i="12"/>
  <c r="J798" i="12"/>
  <c r="J613" i="12"/>
  <c r="AE613" i="12" s="1"/>
  <c r="J732" i="12"/>
  <c r="AE732" i="12" s="1"/>
  <c r="J597" i="12"/>
  <c r="AE597" i="12" s="1"/>
  <c r="J660" i="12"/>
  <c r="AE660" i="12" s="1"/>
  <c r="J562" i="12"/>
  <c r="AE562" i="12" s="1"/>
  <c r="J675" i="12"/>
  <c r="AE675" i="12" s="1"/>
  <c r="J531" i="12"/>
  <c r="AE531" i="12" s="1"/>
  <c r="J561" i="12"/>
  <c r="AE561" i="12" s="1"/>
  <c r="J610" i="12"/>
  <c r="AE610" i="12" s="1"/>
  <c r="J679" i="12"/>
  <c r="AE679" i="12" s="1"/>
  <c r="J519" i="12"/>
  <c r="AE519" i="12" s="1"/>
  <c r="J599" i="12"/>
  <c r="AE599" i="12" s="1"/>
  <c r="J591" i="12"/>
  <c r="AE591" i="12" s="1"/>
  <c r="J682" i="12"/>
  <c r="AE682" i="12" s="1"/>
  <c r="J518" i="12"/>
  <c r="AE518" i="12" s="1"/>
  <c r="J839" i="12"/>
  <c r="J485" i="12"/>
  <c r="AE485" i="12" s="1"/>
  <c r="J842" i="12"/>
  <c r="J491" i="12"/>
  <c r="AE491" i="12" s="1"/>
  <c r="J381" i="12"/>
  <c r="AE381" i="12" s="1"/>
  <c r="J500" i="12"/>
  <c r="AE500" i="12" s="1"/>
  <c r="J442" i="12"/>
  <c r="AE442" i="12" s="1"/>
  <c r="J409" i="12"/>
  <c r="AE409" i="12" s="1"/>
  <c r="J458" i="12"/>
  <c r="AE458" i="12" s="1"/>
  <c r="J497" i="12"/>
  <c r="AE497" i="12" s="1"/>
  <c r="J377" i="12"/>
  <c r="AE377" i="12" s="1"/>
  <c r="J495" i="12"/>
  <c r="AE495" i="12" s="1"/>
  <c r="J421" i="12"/>
  <c r="AE421" i="12" s="1"/>
  <c r="J422" i="12"/>
  <c r="AE422" i="12" s="1"/>
  <c r="J374" i="12"/>
  <c r="AE374" i="12" s="1"/>
  <c r="J325" i="12"/>
  <c r="AE325" i="12" s="1"/>
  <c r="J319" i="12"/>
  <c r="AE319" i="12" s="1"/>
  <c r="J277" i="12"/>
  <c r="AE277" i="12" s="1"/>
  <c r="J203" i="12"/>
  <c r="AE203" i="12" s="1"/>
  <c r="J314" i="12"/>
  <c r="AE314" i="12" s="1"/>
  <c r="J270" i="12"/>
  <c r="AE270" i="12" s="1"/>
  <c r="J221" i="12"/>
  <c r="AE221" i="12" s="1"/>
  <c r="J248" i="12"/>
  <c r="AE248" i="12" s="1"/>
  <c r="J264" i="12"/>
  <c r="AE264" i="12" s="1"/>
  <c r="J220" i="12"/>
  <c r="AE220" i="12" s="1"/>
  <c r="J224" i="12"/>
  <c r="AE224" i="12" s="1"/>
  <c r="J243" i="12"/>
  <c r="AE243" i="12" s="1"/>
  <c r="J284" i="12"/>
  <c r="AE284" i="12" s="1"/>
  <c r="J12" i="12"/>
  <c r="AE12" i="12" s="1"/>
  <c r="J23" i="12"/>
  <c r="AE23" i="12" s="1"/>
  <c r="J24" i="12"/>
  <c r="AE24" i="12" s="1"/>
  <c r="J187" i="12"/>
  <c r="AE187" i="12" s="1"/>
  <c r="J21" i="12"/>
  <c r="AE21" i="12" s="1"/>
  <c r="J85" i="12"/>
  <c r="AE85" i="12" s="1"/>
  <c r="J532" i="12"/>
  <c r="AE532" i="12" s="1"/>
  <c r="J180" i="12"/>
  <c r="AE180" i="12" s="1"/>
  <c r="J75" i="12"/>
  <c r="AE75" i="12" s="1"/>
  <c r="J82" i="12"/>
  <c r="AE82" i="12" s="1"/>
  <c r="J76" i="12"/>
  <c r="AE76" i="12" s="1"/>
  <c r="J132" i="12"/>
  <c r="AE132" i="12" s="1"/>
  <c r="J811" i="12"/>
  <c r="J558" i="12"/>
  <c r="AE558" i="12" s="1"/>
  <c r="J678" i="12"/>
  <c r="AE678" i="12" s="1"/>
  <c r="J143" i="12"/>
  <c r="AE143" i="12" s="1"/>
  <c r="J155" i="12"/>
  <c r="AE155" i="12" s="1"/>
  <c r="J109" i="12"/>
  <c r="AE109" i="12" s="1"/>
  <c r="J163" i="12"/>
  <c r="AE163" i="12" s="1"/>
  <c r="J182" i="12"/>
  <c r="AE182" i="12" s="1"/>
  <c r="J18" i="12"/>
  <c r="AE18" i="12" s="1"/>
  <c r="J8" i="12"/>
  <c r="AE8" i="12" s="1"/>
  <c r="J16" i="12"/>
  <c r="AE16" i="12" s="1"/>
  <c r="J77" i="12"/>
  <c r="AE77" i="12" s="1"/>
  <c r="J777" i="12"/>
  <c r="J44" i="12"/>
  <c r="AE44" i="12" s="1"/>
  <c r="J60" i="12"/>
  <c r="AE60" i="12" s="1"/>
  <c r="J782" i="12"/>
  <c r="J790" i="12"/>
  <c r="J793" i="12"/>
  <c r="J123" i="12"/>
  <c r="AE123" i="12" s="1"/>
  <c r="J133" i="12"/>
  <c r="AE133" i="12" s="1"/>
  <c r="J807" i="12"/>
  <c r="J146" i="12"/>
  <c r="AE146" i="12" s="1"/>
  <c r="J810" i="12"/>
  <c r="J168" i="12"/>
  <c r="AE168" i="12" s="1"/>
  <c r="J816" i="12"/>
  <c r="J191" i="12"/>
  <c r="AE191" i="12" s="1"/>
  <c r="J821" i="12"/>
  <c r="J108" i="12"/>
  <c r="AE108" i="12" s="1"/>
  <c r="J794" i="12"/>
  <c r="J803" i="12"/>
  <c r="J776" i="12"/>
  <c r="J780" i="12"/>
  <c r="J113" i="12"/>
  <c r="AE113" i="12" s="1"/>
  <c r="J795" i="12"/>
  <c r="J122" i="12"/>
  <c r="AE122" i="12" s="1"/>
  <c r="J801" i="12"/>
  <c r="J176" i="12"/>
  <c r="AE176" i="12" s="1"/>
  <c r="J179" i="12"/>
  <c r="AE179" i="12" s="1"/>
  <c r="J820" i="12"/>
  <c r="J197" i="12"/>
  <c r="AE197" i="12" s="1"/>
  <c r="J563" i="12"/>
  <c r="AE563" i="12" s="1"/>
  <c r="J152" i="12"/>
  <c r="AE152" i="12" s="1"/>
  <c r="J822" i="12"/>
  <c r="J93" i="12"/>
  <c r="AE93" i="12" s="1"/>
  <c r="J106" i="12"/>
  <c r="AE106" i="12" s="1"/>
  <c r="J118" i="12"/>
  <c r="AE118" i="12" s="1"/>
  <c r="J139" i="12"/>
  <c r="AE139" i="12" s="1"/>
  <c r="J157" i="12"/>
  <c r="AE157" i="12" s="1"/>
  <c r="J26" i="12"/>
  <c r="AE26" i="12" s="1"/>
  <c r="J779" i="12"/>
  <c r="J786" i="12"/>
  <c r="J125" i="12"/>
  <c r="AE125" i="12" s="1"/>
  <c r="J804" i="12"/>
  <c r="J808" i="12"/>
  <c r="J153" i="12"/>
  <c r="AE153" i="12" s="1"/>
  <c r="J194" i="12"/>
  <c r="AE194" i="12" s="1"/>
  <c r="J781" i="12"/>
  <c r="J774" i="12"/>
  <c r="J149" i="12"/>
  <c r="AE149" i="12" s="1"/>
  <c r="J196" i="12"/>
  <c r="AE196" i="12" s="1"/>
  <c r="J45" i="12"/>
  <c r="AE45" i="12" s="1"/>
  <c r="J11" i="12"/>
  <c r="AE11" i="12" s="1"/>
  <c r="J174" i="12"/>
  <c r="AE174" i="12" s="1"/>
  <c r="J158" i="12"/>
  <c r="AE158" i="12" s="1"/>
  <c r="J47" i="12"/>
  <c r="AE47" i="12" s="1"/>
  <c r="J110" i="12"/>
  <c r="AE110" i="12" s="1"/>
  <c r="J90" i="12"/>
  <c r="AE90" i="12" s="1"/>
  <c r="J97" i="12"/>
  <c r="AE97" i="12" s="1"/>
  <c r="J166" i="12"/>
  <c r="AE166" i="12" s="1"/>
  <c r="J177" i="12"/>
  <c r="AE177" i="12" s="1"/>
  <c r="J33" i="12"/>
  <c r="AE33" i="12" s="1"/>
  <c r="J164" i="12"/>
  <c r="AE164" i="12" s="1"/>
  <c r="J142" i="12"/>
  <c r="AE142" i="12" s="1"/>
  <c r="J583" i="12"/>
  <c r="AE583" i="12" s="1"/>
  <c r="J669" i="12"/>
  <c r="AE669" i="12" s="1"/>
  <c r="J512" i="12"/>
  <c r="AE512" i="12" s="1"/>
  <c r="J581" i="12"/>
  <c r="AE581" i="12" s="1"/>
  <c r="J662" i="12"/>
  <c r="AE662" i="12" s="1"/>
  <c r="J536" i="12"/>
  <c r="AE536" i="12" s="1"/>
  <c r="J617" i="12"/>
  <c r="AE617" i="12" s="1"/>
  <c r="J618" i="12"/>
  <c r="AE618" i="12" s="1"/>
  <c r="J642" i="12"/>
  <c r="AE642" i="12" s="1"/>
  <c r="J523" i="12"/>
  <c r="AE523" i="12" s="1"/>
  <c r="J522" i="12"/>
  <c r="AE522" i="12" s="1"/>
  <c r="J598" i="12"/>
  <c r="AE598" i="12" s="1"/>
  <c r="J596" i="12"/>
  <c r="AE596" i="12" s="1"/>
  <c r="J665" i="12"/>
  <c r="AE665" i="12" s="1"/>
  <c r="J545" i="12"/>
  <c r="AE545" i="12" s="1"/>
  <c r="J544" i="12"/>
  <c r="AE544" i="12" s="1"/>
  <c r="J624" i="12"/>
  <c r="AE624" i="12" s="1"/>
  <c r="J595" i="12"/>
  <c r="AE595" i="12" s="1"/>
  <c r="J611" i="12"/>
  <c r="AE611" i="12" s="1"/>
  <c r="J623" i="12"/>
  <c r="AE623" i="12" s="1"/>
  <c r="J639" i="12"/>
  <c r="AE639" i="12" s="1"/>
  <c r="J510" i="12"/>
  <c r="AE510" i="12" s="1"/>
  <c r="J548" i="12"/>
  <c r="AE548" i="12" s="1"/>
  <c r="J564" i="12"/>
  <c r="AE564" i="12" s="1"/>
  <c r="J574" i="12"/>
  <c r="AE574" i="12" s="1"/>
  <c r="J622" i="12"/>
  <c r="AE622" i="12" s="1"/>
  <c r="J653" i="12"/>
  <c r="AE653" i="12" s="1"/>
  <c r="J582" i="12"/>
  <c r="AE582" i="12" s="1"/>
  <c r="J670" i="12"/>
  <c r="AE670" i="12" s="1"/>
  <c r="J578" i="12"/>
  <c r="AE578" i="12" s="1"/>
  <c r="J663" i="12"/>
  <c r="AE663" i="12" s="1"/>
  <c r="J609" i="12"/>
  <c r="AE609" i="12" s="1"/>
  <c r="J571" i="12"/>
  <c r="AE571" i="12" s="1"/>
  <c r="J570" i="12"/>
  <c r="AE570" i="12" s="1"/>
  <c r="J586" i="12"/>
  <c r="AE586" i="12" s="1"/>
  <c r="J368" i="12"/>
  <c r="AE368" i="12" s="1"/>
  <c r="J515" i="12"/>
  <c r="AE515" i="12" s="1"/>
  <c r="J635" i="12"/>
  <c r="AE635" i="12" s="1"/>
  <c r="J681" i="12"/>
  <c r="AE681" i="12" s="1"/>
  <c r="J576" i="12"/>
  <c r="AE576" i="12" s="1"/>
  <c r="J654" i="12"/>
  <c r="AE654" i="12" s="1"/>
  <c r="J525" i="12"/>
  <c r="AE525" i="12" s="1"/>
  <c r="J589" i="12"/>
  <c r="AE589" i="12" s="1"/>
  <c r="J584" i="12"/>
  <c r="AE584" i="12" s="1"/>
  <c r="J559" i="12"/>
  <c r="AE559" i="12" s="1"/>
  <c r="J672" i="12"/>
  <c r="AE672" i="12" s="1"/>
  <c r="J344" i="12"/>
  <c r="AE344" i="12" s="1"/>
  <c r="J475" i="12"/>
  <c r="AE475" i="12" s="1"/>
  <c r="J496" i="12"/>
  <c r="AE496" i="12" s="1"/>
  <c r="J462" i="12"/>
  <c r="AE462" i="12" s="1"/>
  <c r="J498" i="12"/>
  <c r="AE498" i="12" s="1"/>
  <c r="J431" i="12"/>
  <c r="AE431" i="12" s="1"/>
  <c r="J404" i="12"/>
  <c r="AE404" i="12" s="1"/>
  <c r="J365" i="12"/>
  <c r="AE365" i="12" s="1"/>
  <c r="J418" i="12"/>
  <c r="AE418" i="12" s="1"/>
  <c r="J454" i="12"/>
  <c r="AE454" i="12" s="1"/>
  <c r="J430" i="12"/>
  <c r="AE430" i="12" s="1"/>
  <c r="J417" i="12"/>
  <c r="AE417" i="12" s="1"/>
  <c r="J329" i="12"/>
  <c r="AE329" i="12" s="1"/>
  <c r="J419" i="12"/>
  <c r="AE419" i="12" s="1"/>
  <c r="J441" i="12"/>
  <c r="AE441" i="12" s="1"/>
  <c r="J465" i="12"/>
  <c r="AE465" i="12" s="1"/>
  <c r="J351" i="12"/>
  <c r="AE351" i="12" s="1"/>
  <c r="J341" i="12"/>
  <c r="AE341" i="12" s="1"/>
  <c r="J414" i="12"/>
  <c r="AE414" i="12" s="1"/>
  <c r="J471" i="12"/>
  <c r="AE471" i="12" s="1"/>
  <c r="J447" i="12"/>
  <c r="AE447" i="12" s="1"/>
  <c r="J469" i="12"/>
  <c r="AE469" i="12" s="1"/>
  <c r="J390" i="12"/>
  <c r="AE390" i="12" s="1"/>
  <c r="J470" i="12"/>
  <c r="AE470" i="12" s="1"/>
  <c r="J435" i="12"/>
  <c r="AE435" i="12" s="1"/>
  <c r="J440" i="12"/>
  <c r="AE440" i="12" s="1"/>
  <c r="J846" i="12"/>
  <c r="J492" i="12"/>
  <c r="AE492" i="12" s="1"/>
  <c r="J484" i="12"/>
  <c r="AE484" i="12" s="1"/>
  <c r="J429" i="12"/>
  <c r="AE429" i="12" s="1"/>
  <c r="J373" i="12"/>
  <c r="AE373" i="12" s="1"/>
  <c r="J386" i="12"/>
  <c r="AE386" i="12" s="1"/>
  <c r="J416" i="12"/>
  <c r="AE416" i="12" s="1"/>
  <c r="J357" i="12"/>
  <c r="AE357" i="12" s="1"/>
  <c r="J840" i="12"/>
  <c r="J505" i="12"/>
  <c r="AE505" i="12" s="1"/>
  <c r="J848" i="12"/>
  <c r="J847" i="12"/>
  <c r="J503" i="12"/>
  <c r="AE503" i="12" s="1"/>
  <c r="J389" i="12"/>
  <c r="AE389" i="12" s="1"/>
  <c r="J479" i="12"/>
  <c r="AE479" i="12" s="1"/>
  <c r="H329" i="12"/>
  <c r="H836" i="12"/>
  <c r="H330" i="12"/>
  <c r="H198" i="12"/>
  <c r="H331" i="12"/>
  <c r="H332" i="12"/>
  <c r="H333" i="12"/>
  <c r="H334" i="12"/>
  <c r="H335" i="12"/>
  <c r="H837" i="12"/>
  <c r="H336" i="12"/>
  <c r="H337" i="12"/>
  <c r="H338" i="12"/>
  <c r="H339" i="12"/>
  <c r="H340" i="12"/>
  <c r="H341" i="12"/>
  <c r="H342" i="12"/>
  <c r="H343" i="12"/>
  <c r="H838" i="12"/>
  <c r="H344" i="12"/>
  <c r="H345" i="12"/>
  <c r="H839" i="12"/>
  <c r="H346" i="12"/>
  <c r="H347" i="12"/>
  <c r="H348" i="12"/>
  <c r="H349" i="12"/>
  <c r="H350" i="12"/>
  <c r="H724" i="12"/>
  <c r="H2" i="12"/>
  <c r="H3" i="12"/>
  <c r="H4" i="12"/>
  <c r="H5" i="12"/>
  <c r="H6" i="12"/>
  <c r="H7" i="12"/>
  <c r="H8" i="12"/>
  <c r="H9" i="12"/>
  <c r="H199" i="12"/>
  <c r="H200" i="12"/>
  <c r="H201" i="12"/>
  <c r="H202" i="12"/>
  <c r="H203" i="12"/>
  <c r="H204" i="12"/>
  <c r="H205" i="12"/>
  <c r="H823" i="12"/>
  <c r="H351" i="12"/>
  <c r="H824" i="12"/>
  <c r="H825" i="12"/>
  <c r="H206" i="12"/>
  <c r="H207" i="12"/>
  <c r="H352" i="12"/>
  <c r="H208" i="12"/>
  <c r="H209" i="12"/>
  <c r="H210" i="12"/>
  <c r="H211" i="12"/>
  <c r="H212" i="12"/>
  <c r="H213" i="12"/>
  <c r="H214" i="12"/>
  <c r="H215" i="12"/>
  <c r="H510" i="12"/>
  <c r="H511" i="12"/>
  <c r="H10" i="12"/>
  <c r="H512" i="12"/>
  <c r="H513" i="12"/>
  <c r="H514" i="12"/>
  <c r="H683" i="12"/>
  <c r="H684" i="12"/>
  <c r="H685" i="12"/>
  <c r="H353" i="12"/>
  <c r="H354" i="12"/>
  <c r="H515" i="12"/>
  <c r="H516" i="12"/>
  <c r="H517" i="12"/>
  <c r="H518" i="12"/>
  <c r="H519" i="12"/>
  <c r="H520" i="12"/>
  <c r="H521" i="12"/>
  <c r="H522" i="12"/>
  <c r="H523" i="12"/>
  <c r="H524" i="12"/>
  <c r="H11" i="12"/>
  <c r="H525" i="12"/>
  <c r="H216" i="12"/>
  <c r="H217" i="12"/>
  <c r="H218" i="12"/>
  <c r="H355" i="12"/>
  <c r="H219" i="12"/>
  <c r="H220" i="12"/>
  <c r="H221" i="12"/>
  <c r="H222" i="12"/>
  <c r="H826" i="12"/>
  <c r="H827" i="12"/>
  <c r="H223" i="12"/>
  <c r="H224" i="12"/>
  <c r="H225" i="12"/>
  <c r="H226" i="12"/>
  <c r="H227" i="12"/>
  <c r="H228" i="12"/>
  <c r="H229" i="12"/>
  <c r="H230" i="12"/>
  <c r="H828" i="12"/>
  <c r="H231" i="12"/>
  <c r="H232" i="12"/>
  <c r="H233" i="12"/>
  <c r="H234" i="12"/>
  <c r="H829" i="12"/>
  <c r="H235" i="12"/>
  <c r="H236" i="12"/>
  <c r="H12" i="12"/>
  <c r="H526" i="12"/>
  <c r="H527" i="12"/>
  <c r="H528" i="12"/>
  <c r="H529" i="12"/>
  <c r="H686" i="12"/>
  <c r="H13" i="12"/>
  <c r="H14" i="12"/>
  <c r="H15" i="12"/>
  <c r="H16" i="12"/>
  <c r="H17" i="12"/>
  <c r="H766" i="12"/>
  <c r="H237" i="12"/>
  <c r="H830" i="12"/>
  <c r="H238" i="12"/>
  <c r="H239" i="12"/>
  <c r="H530" i="12"/>
  <c r="H531" i="12"/>
  <c r="H532" i="12"/>
  <c r="H533" i="12"/>
  <c r="H534" i="12"/>
  <c r="H535" i="12"/>
  <c r="H536" i="12"/>
  <c r="H537" i="12"/>
  <c r="H538" i="12"/>
  <c r="H356" i="12"/>
  <c r="H18" i="12"/>
  <c r="H357" i="12"/>
  <c r="H840" i="12"/>
  <c r="H358" i="12"/>
  <c r="H359" i="12"/>
  <c r="H841" i="12"/>
  <c r="H360" i="12"/>
  <c r="H361" i="12"/>
  <c r="H362" i="12"/>
  <c r="H363" i="12"/>
  <c r="H364" i="12"/>
  <c r="H365" i="12"/>
  <c r="H366" i="12"/>
  <c r="H367" i="12"/>
  <c r="H687" i="12"/>
  <c r="H688" i="12"/>
  <c r="H689" i="12"/>
  <c r="H690" i="12"/>
  <c r="H691" i="12"/>
  <c r="H692" i="12"/>
  <c r="H693" i="12"/>
  <c r="H694" i="12"/>
  <c r="H695" i="12"/>
  <c r="H696" i="12"/>
  <c r="H697" i="12"/>
  <c r="H539" i="12"/>
  <c r="H540" i="12"/>
  <c r="H725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541" i="12"/>
  <c r="H542" i="12"/>
  <c r="H543" i="12"/>
  <c r="H544" i="12"/>
  <c r="H545" i="12"/>
  <c r="H546" i="12"/>
  <c r="H547" i="12"/>
  <c r="H368" i="12"/>
  <c r="H548" i="12"/>
  <c r="H549" i="12"/>
  <c r="H240" i="12"/>
  <c r="H698" i="12"/>
  <c r="H699" i="12"/>
  <c r="H550" i="12"/>
  <c r="H551" i="12"/>
  <c r="H369" i="12"/>
  <c r="H370" i="12"/>
  <c r="H552" i="12"/>
  <c r="H41" i="12"/>
  <c r="H241" i="12"/>
  <c r="H371" i="12"/>
  <c r="H242" i="12"/>
  <c r="H42" i="12"/>
  <c r="H372" i="12"/>
  <c r="H373" i="12"/>
  <c r="H374" i="12"/>
  <c r="H375" i="12"/>
  <c r="H376" i="12"/>
  <c r="H377" i="12"/>
  <c r="H378" i="12"/>
  <c r="H379" i="12"/>
  <c r="H380" i="12"/>
  <c r="H842" i="12"/>
  <c r="H381" i="12"/>
  <c r="H382" i="12"/>
  <c r="H383" i="12"/>
  <c r="H384" i="12"/>
  <c r="H742" i="12"/>
  <c r="H43" i="12"/>
  <c r="H44" i="12"/>
  <c r="H45" i="12"/>
  <c r="H46" i="12"/>
  <c r="H47" i="12"/>
  <c r="H48" i="12"/>
  <c r="H49" i="12"/>
  <c r="H50" i="12"/>
  <c r="H51" i="12"/>
  <c r="H5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700" i="12"/>
  <c r="H385" i="12"/>
  <c r="H565" i="12"/>
  <c r="H566" i="12"/>
  <c r="H567" i="12"/>
  <c r="H568" i="12"/>
  <c r="H569" i="12"/>
  <c r="H386" i="12"/>
  <c r="H53" i="12"/>
  <c r="H54" i="12"/>
  <c r="H55" i="12"/>
  <c r="H263" i="12"/>
  <c r="H264" i="12"/>
  <c r="H326" i="12"/>
  <c r="H56" i="12"/>
  <c r="H387" i="12"/>
  <c r="H388" i="12"/>
  <c r="H701" i="12"/>
  <c r="H702" i="12"/>
  <c r="H703" i="12"/>
  <c r="H389" i="12"/>
  <c r="H570" i="12"/>
  <c r="H571" i="12"/>
  <c r="H57" i="12"/>
  <c r="H390" i="12"/>
  <c r="H391" i="12"/>
  <c r="H843" i="12"/>
  <c r="H265" i="12"/>
  <c r="H266" i="12"/>
  <c r="H267" i="12"/>
  <c r="H268" i="12"/>
  <c r="H269" i="12"/>
  <c r="H270" i="12"/>
  <c r="H271" i="12"/>
  <c r="H272" i="12"/>
  <c r="H273" i="12"/>
  <c r="H274" i="12"/>
  <c r="H726" i="12"/>
  <c r="H392" i="12"/>
  <c r="H393" i="12"/>
  <c r="H394" i="12"/>
  <c r="H395" i="12"/>
  <c r="H572" i="12"/>
  <c r="H275" i="12"/>
  <c r="H573" i="12"/>
  <c r="H396" i="12"/>
  <c r="H574" i="12"/>
  <c r="H58" i="12"/>
  <c r="H59" i="12"/>
  <c r="H831" i="12"/>
  <c r="H60" i="12"/>
  <c r="H61" i="12"/>
  <c r="H62" i="12"/>
  <c r="H276" i="12"/>
  <c r="H767" i="12"/>
  <c r="H63" i="12"/>
  <c r="H64" i="12"/>
  <c r="H65" i="12"/>
  <c r="H66" i="12"/>
  <c r="H67" i="12"/>
  <c r="H68" i="12"/>
  <c r="H277" i="12"/>
  <c r="H278" i="12"/>
  <c r="H279" i="12"/>
  <c r="H280" i="12"/>
  <c r="H575" i="12"/>
  <c r="H397" i="12"/>
  <c r="H398" i="12"/>
  <c r="H844" i="12"/>
  <c r="H399" i="12"/>
  <c r="H704" i="12"/>
  <c r="H400" i="12"/>
  <c r="H740" i="12"/>
  <c r="H69" i="12"/>
  <c r="H576" i="12"/>
  <c r="H577" i="12"/>
  <c r="H768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769" i="12"/>
  <c r="H82" i="12"/>
  <c r="H83" i="12"/>
  <c r="H84" i="12"/>
  <c r="H85" i="12"/>
  <c r="H86" i="12"/>
  <c r="H770" i="12"/>
  <c r="H87" i="12"/>
  <c r="H88" i="12"/>
  <c r="H89" i="12"/>
  <c r="H90" i="12"/>
  <c r="H91" i="12"/>
  <c r="H92" i="12"/>
  <c r="H93" i="12"/>
  <c r="H94" i="12"/>
  <c r="H95" i="12"/>
  <c r="H771" i="12"/>
  <c r="H96" i="12"/>
  <c r="H97" i="12"/>
  <c r="H98" i="12"/>
  <c r="H99" i="12"/>
  <c r="H100" i="12"/>
  <c r="H772" i="12"/>
  <c r="H281" i="12"/>
  <c r="H282" i="12"/>
  <c r="H283" i="12"/>
  <c r="H284" i="12"/>
  <c r="H285" i="12"/>
  <c r="H286" i="12"/>
  <c r="H287" i="12"/>
  <c r="H401" i="12"/>
  <c r="H288" i="12"/>
  <c r="H289" i="12"/>
  <c r="H290" i="12"/>
  <c r="H578" i="12"/>
  <c r="H579" i="12"/>
  <c r="H580" i="12"/>
  <c r="H581" i="12"/>
  <c r="H582" i="12"/>
  <c r="H583" i="12"/>
  <c r="H584" i="12"/>
  <c r="H705" i="12"/>
  <c r="H101" i="12"/>
  <c r="H402" i="12"/>
  <c r="H845" i="12"/>
  <c r="H403" i="12"/>
  <c r="H727" i="12"/>
  <c r="H404" i="12"/>
  <c r="H846" i="12"/>
  <c r="H291" i="12"/>
  <c r="H405" i="12"/>
  <c r="H406" i="12"/>
  <c r="H407" i="12"/>
  <c r="H728" i="12"/>
  <c r="H706" i="12"/>
  <c r="H408" i="12"/>
  <c r="H409" i="12"/>
  <c r="H410" i="12"/>
  <c r="H411" i="12"/>
  <c r="H412" i="12"/>
  <c r="H707" i="12"/>
  <c r="H832" i="12"/>
  <c r="H413" i="12"/>
  <c r="H414" i="12"/>
  <c r="H585" i="12"/>
  <c r="H415" i="12"/>
  <c r="H416" i="12"/>
  <c r="H417" i="12"/>
  <c r="H418" i="12"/>
  <c r="H419" i="12"/>
  <c r="H847" i="12"/>
  <c r="H848" i="12"/>
  <c r="H420" i="12"/>
  <c r="H421" i="12"/>
  <c r="H422" i="12"/>
  <c r="H423" i="12"/>
  <c r="H424" i="12"/>
  <c r="H425" i="12"/>
  <c r="H426" i="12"/>
  <c r="H427" i="12"/>
  <c r="H428" i="12"/>
  <c r="H429" i="12"/>
  <c r="H430" i="12"/>
  <c r="H431" i="12"/>
  <c r="H432" i="12"/>
  <c r="H433" i="12"/>
  <c r="H434" i="12"/>
  <c r="H435" i="12"/>
  <c r="H708" i="12"/>
  <c r="H436" i="12"/>
  <c r="H437" i="12"/>
  <c r="H743" i="12"/>
  <c r="H438" i="12"/>
  <c r="H439" i="12"/>
  <c r="H851" i="12"/>
  <c r="H586" i="12"/>
  <c r="H587" i="12"/>
  <c r="H588" i="12"/>
  <c r="H589" i="12"/>
  <c r="H590" i="12"/>
  <c r="H591" i="12"/>
  <c r="H102" i="12"/>
  <c r="H103" i="12"/>
  <c r="H104" i="12"/>
  <c r="H105" i="12"/>
  <c r="H592" i="12"/>
  <c r="H440" i="12"/>
  <c r="H833" i="12"/>
  <c r="H834" i="12"/>
  <c r="H773" i="12"/>
  <c r="H106" i="12"/>
  <c r="H774" i="12"/>
  <c r="H593" i="12"/>
  <c r="H775" i="12"/>
  <c r="H107" i="12"/>
  <c r="H594" i="12"/>
  <c r="H108" i="12"/>
  <c r="H595" i="12"/>
  <c r="H776" i="12"/>
  <c r="H777" i="12"/>
  <c r="H778" i="12"/>
  <c r="H709" i="12"/>
  <c r="H441" i="12"/>
  <c r="H327" i="12"/>
  <c r="H109" i="12"/>
  <c r="H596" i="12"/>
  <c r="H597" i="12"/>
  <c r="H442" i="12"/>
  <c r="H443" i="12"/>
  <c r="H444" i="12"/>
  <c r="H779" i="12"/>
  <c r="H445" i="12"/>
  <c r="H835" i="12"/>
  <c r="H446" i="12"/>
  <c r="H598" i="12"/>
  <c r="H599" i="12"/>
  <c r="H447" i="12"/>
  <c r="H448" i="12"/>
  <c r="H449" i="12"/>
  <c r="H744" i="12"/>
  <c r="H745" i="12"/>
  <c r="H746" i="12"/>
  <c r="H747" i="12"/>
  <c r="H748" i="12"/>
  <c r="H600" i="12"/>
  <c r="H601" i="12"/>
  <c r="H602" i="12"/>
  <c r="H603" i="12"/>
  <c r="H604" i="12"/>
  <c r="H605" i="12"/>
  <c r="H110" i="12"/>
  <c r="H111" i="12"/>
  <c r="H780" i="12"/>
  <c r="H781" i="12"/>
  <c r="H112" i="12"/>
  <c r="H782" i="12"/>
  <c r="H783" i="12"/>
  <c r="H113" i="12"/>
  <c r="H784" i="12"/>
  <c r="H785" i="12"/>
  <c r="H786" i="12"/>
  <c r="H114" i="12"/>
  <c r="H787" i="12"/>
  <c r="H788" i="12"/>
  <c r="H789" i="12"/>
  <c r="H115" i="12"/>
  <c r="H116" i="12"/>
  <c r="H790" i="12"/>
  <c r="H791" i="12"/>
  <c r="H710" i="12"/>
  <c r="H606" i="12"/>
  <c r="H607" i="12"/>
  <c r="H608" i="12"/>
  <c r="H609" i="12"/>
  <c r="H610" i="12"/>
  <c r="H611" i="12"/>
  <c r="H612" i="12"/>
  <c r="H292" i="12"/>
  <c r="H293" i="12"/>
  <c r="H749" i="12"/>
  <c r="H117" i="12"/>
  <c r="H450" i="12"/>
  <c r="H451" i="12"/>
  <c r="H452" i="12"/>
  <c r="H453" i="12"/>
  <c r="H613" i="12"/>
  <c r="H454" i="12"/>
  <c r="H455" i="12"/>
  <c r="H456" i="12"/>
  <c r="H457" i="12"/>
  <c r="H458" i="12"/>
  <c r="H459" i="12"/>
  <c r="H460" i="12"/>
  <c r="H614" i="12"/>
  <c r="H461" i="12"/>
  <c r="H729" i="12"/>
  <c r="H750" i="12"/>
  <c r="H615" i="12"/>
  <c r="H792" i="12"/>
  <c r="H462" i="12"/>
  <c r="H463" i="12"/>
  <c r="H730" i="12"/>
  <c r="H616" i="12"/>
  <c r="H617" i="12"/>
  <c r="H618" i="12"/>
  <c r="H751" i="12"/>
  <c r="H752" i="12"/>
  <c r="H753" i="12"/>
  <c r="H754" i="12"/>
  <c r="H755" i="12"/>
  <c r="H619" i="12"/>
  <c r="H620" i="12"/>
  <c r="H621" i="12"/>
  <c r="H793" i="12"/>
  <c r="H794" i="12"/>
  <c r="H795" i="12"/>
  <c r="H118" i="12"/>
  <c r="H119" i="12"/>
  <c r="H120" i="12"/>
  <c r="H121" i="12"/>
  <c r="H122" i="12"/>
  <c r="H123" i="12"/>
  <c r="H124" i="12"/>
  <c r="H125" i="12"/>
  <c r="H796" i="12"/>
  <c r="H797" i="12"/>
  <c r="H126" i="12"/>
  <c r="H798" i="12"/>
  <c r="H127" i="12"/>
  <c r="H799" i="12"/>
  <c r="H800" i="12"/>
  <c r="H801" i="12"/>
  <c r="H128" i="12"/>
  <c r="H129" i="12"/>
  <c r="H130" i="12"/>
  <c r="H711" i="12"/>
  <c r="H731" i="12"/>
  <c r="H712" i="12"/>
  <c r="H713" i="12"/>
  <c r="H622" i="12"/>
  <c r="H623" i="12"/>
  <c r="H624" i="12"/>
  <c r="H625" i="12"/>
  <c r="H626" i="12"/>
  <c r="H627" i="12"/>
  <c r="H131" i="12"/>
  <c r="H132" i="12"/>
  <c r="H133" i="12"/>
  <c r="H802" i="12"/>
  <c r="H294" i="12"/>
  <c r="H464" i="12"/>
  <c r="H465" i="12"/>
  <c r="H134" i="12"/>
  <c r="H803" i="12"/>
  <c r="H628" i="12"/>
  <c r="H466" i="12"/>
  <c r="H756" i="12"/>
  <c r="H135" i="12"/>
  <c r="H467" i="12"/>
  <c r="H629" i="12"/>
  <c r="H136" i="12"/>
  <c r="H137" i="12"/>
  <c r="H468" i="12"/>
  <c r="H732" i="12"/>
  <c r="H804" i="12"/>
  <c r="H805" i="12"/>
  <c r="H630" i="12"/>
  <c r="H631" i="12"/>
  <c r="H806" i="12"/>
  <c r="H138" i="12"/>
  <c r="H139" i="12"/>
  <c r="H469" i="12"/>
  <c r="H470" i="12"/>
  <c r="H632" i="12"/>
  <c r="H633" i="12"/>
  <c r="H634" i="12"/>
  <c r="H295" i="12"/>
  <c r="H635" i="12"/>
  <c r="H807" i="12"/>
  <c r="H636" i="12"/>
  <c r="H140" i="12"/>
  <c r="H296" i="12"/>
  <c r="H757" i="12"/>
  <c r="H141" i="12"/>
  <c r="H142" i="12"/>
  <c r="H733" i="12"/>
  <c r="H297" i="12"/>
  <c r="H637" i="12"/>
  <c r="H143" i="12"/>
  <c r="H144" i="12"/>
  <c r="H808" i="12"/>
  <c r="H145" i="12"/>
  <c r="H146" i="12"/>
  <c r="H147" i="12"/>
  <c r="H148" i="12"/>
  <c r="H149" i="12"/>
  <c r="H471" i="12"/>
  <c r="H638" i="12"/>
  <c r="H472" i="12"/>
  <c r="H809" i="12"/>
  <c r="H639" i="12"/>
  <c r="H640" i="12"/>
  <c r="H150" i="12"/>
  <c r="H151" i="12"/>
  <c r="H298" i="12"/>
  <c r="H152" i="12"/>
  <c r="H810" i="12"/>
  <c r="H641" i="12"/>
  <c r="H714" i="12"/>
  <c r="H473" i="12"/>
  <c r="H642" i="12"/>
  <c r="H153" i="12"/>
  <c r="H734" i="12"/>
  <c r="H643" i="12"/>
  <c r="H474" i="12"/>
  <c r="H758" i="12"/>
  <c r="H741" i="12"/>
  <c r="H644" i="12"/>
  <c r="H154" i="12"/>
  <c r="H155" i="12"/>
  <c r="H299" i="12"/>
  <c r="H300" i="12"/>
  <c r="H475" i="12"/>
  <c r="H645" i="12"/>
  <c r="H156" i="12"/>
  <c r="H157" i="12"/>
  <c r="H759" i="12"/>
  <c r="H735" i="12"/>
  <c r="H301" i="12"/>
  <c r="H158" i="12"/>
  <c r="H476" i="12"/>
  <c r="H302" i="12"/>
  <c r="H477" i="12"/>
  <c r="H478" i="12"/>
  <c r="H159" i="12"/>
  <c r="H303" i="12"/>
  <c r="H736" i="12"/>
  <c r="H160" i="12"/>
  <c r="H715" i="12"/>
  <c r="H161" i="12"/>
  <c r="H646" i="12"/>
  <c r="H479" i="12"/>
  <c r="H304" i="12"/>
  <c r="H480" i="12"/>
  <c r="H162" i="12"/>
  <c r="H305" i="12"/>
  <c r="H163" i="12"/>
  <c r="H164" i="12"/>
  <c r="H165" i="12"/>
  <c r="H166" i="12"/>
  <c r="H647" i="12"/>
  <c r="H716" i="12"/>
  <c r="H648" i="12"/>
  <c r="H167" i="12"/>
  <c r="H717" i="12"/>
  <c r="H481" i="12"/>
  <c r="H649" i="12"/>
  <c r="H168" i="12"/>
  <c r="H737" i="12"/>
  <c r="H482" i="12"/>
  <c r="H483" i="12"/>
  <c r="H811" i="12"/>
  <c r="H484" i="12"/>
  <c r="H812" i="12"/>
  <c r="H650" i="12"/>
  <c r="H169" i="12"/>
  <c r="H651" i="12"/>
  <c r="H485" i="12"/>
  <c r="H652" i="12"/>
  <c r="H760" i="12"/>
  <c r="H486" i="12"/>
  <c r="H761" i="12"/>
  <c r="H653" i="12"/>
  <c r="H654" i="12"/>
  <c r="H170" i="12"/>
  <c r="H171" i="12"/>
  <c r="H487" i="12"/>
  <c r="H738" i="12"/>
  <c r="H813" i="12"/>
  <c r="H655" i="12"/>
  <c r="H488" i="12"/>
  <c r="H656" i="12"/>
  <c r="H814" i="12"/>
  <c r="H172" i="12"/>
  <c r="H489" i="12"/>
  <c r="H815" i="12"/>
  <c r="H173" i="12"/>
  <c r="H306" i="12"/>
  <c r="H174" i="12"/>
  <c r="H657" i="12"/>
  <c r="H658" i="12"/>
  <c r="H816" i="12"/>
  <c r="H762" i="12"/>
  <c r="H490" i="12"/>
  <c r="H175" i="12"/>
  <c r="H718" i="12"/>
  <c r="H491" i="12"/>
  <c r="H492" i="12"/>
  <c r="H493" i="12"/>
  <c r="H176" i="12"/>
  <c r="H177" i="12"/>
  <c r="H659" i="12"/>
  <c r="H817" i="12"/>
  <c r="H660" i="12"/>
  <c r="H661" i="12"/>
  <c r="H494" i="12"/>
  <c r="H178" i="12"/>
  <c r="H818" i="12"/>
  <c r="H179" i="12"/>
  <c r="H495" i="12"/>
  <c r="H496" i="12"/>
  <c r="H662" i="12"/>
  <c r="H497" i="12"/>
  <c r="H663" i="12"/>
  <c r="H664" i="12"/>
  <c r="H307" i="12"/>
  <c r="H180" i="12"/>
  <c r="H665" i="12"/>
  <c r="H666" i="12"/>
  <c r="H498" i="12"/>
  <c r="H667" i="12"/>
  <c r="H308" i="12"/>
  <c r="H668" i="12"/>
  <c r="H669" i="12"/>
  <c r="H181" i="12"/>
  <c r="H309" i="12"/>
  <c r="H182" i="12"/>
  <c r="H183" i="12"/>
  <c r="H670" i="12"/>
  <c r="H184" i="12"/>
  <c r="H671" i="12"/>
  <c r="H763" i="12"/>
  <c r="H672" i="12"/>
  <c r="H499" i="12"/>
  <c r="H185" i="12"/>
  <c r="H186" i="12"/>
  <c r="H719" i="12"/>
  <c r="H819" i="12"/>
  <c r="H764" i="12"/>
  <c r="H187" i="12"/>
  <c r="H500" i="12"/>
  <c r="H188" i="12"/>
  <c r="H673" i="12"/>
  <c r="H674" i="12"/>
  <c r="H189" i="12"/>
  <c r="H501" i="12"/>
  <c r="H190" i="12"/>
  <c r="H310" i="12"/>
  <c r="H191" i="12"/>
  <c r="H192" i="12"/>
  <c r="H720" i="12"/>
  <c r="H193" i="12"/>
  <c r="H502" i="12"/>
  <c r="H820" i="12"/>
  <c r="H821" i="12"/>
  <c r="H822" i="12"/>
  <c r="H194" i="12"/>
  <c r="H503" i="12"/>
  <c r="H504" i="12"/>
  <c r="H195" i="12"/>
  <c r="H196" i="12"/>
  <c r="H311" i="12"/>
  <c r="H505" i="12"/>
  <c r="H312" i="12"/>
  <c r="H313" i="12"/>
  <c r="H314" i="12"/>
  <c r="H315" i="12"/>
  <c r="H316" i="12"/>
  <c r="H675" i="12"/>
  <c r="H676" i="12"/>
  <c r="H677" i="12"/>
  <c r="H317" i="12"/>
  <c r="H318" i="12"/>
  <c r="H319" i="12"/>
  <c r="H320" i="12"/>
  <c r="H321" i="12"/>
  <c r="H322" i="12"/>
  <c r="H323" i="12"/>
  <c r="H324" i="12"/>
  <c r="H325" i="12"/>
  <c r="H678" i="12"/>
  <c r="H739" i="12"/>
  <c r="H849" i="12"/>
  <c r="H850" i="12"/>
  <c r="H506" i="12"/>
  <c r="H721" i="12"/>
  <c r="H722" i="12"/>
  <c r="H723" i="12"/>
  <c r="H679" i="12"/>
  <c r="H507" i="12"/>
  <c r="H765" i="12"/>
  <c r="H680" i="12"/>
  <c r="H681" i="12"/>
  <c r="H682" i="12"/>
  <c r="H197" i="12"/>
  <c r="H508" i="12"/>
  <c r="H509" i="12"/>
  <c r="H328" i="12"/>
  <c r="D24" i="1"/>
  <c r="D75" i="1"/>
  <c r="D205" i="1"/>
  <c r="D181" i="1"/>
  <c r="D150" i="1"/>
  <c r="D247" i="1"/>
  <c r="D180" i="1"/>
  <c r="D172" i="1"/>
  <c r="D166" i="1"/>
  <c r="D238" i="1"/>
  <c r="D214" i="1"/>
  <c r="D201" i="1"/>
  <c r="D219" i="1"/>
  <c r="D168" i="1"/>
  <c r="D244" i="1"/>
  <c r="D248" i="1"/>
  <c r="D114" i="1"/>
  <c r="D246" i="1"/>
  <c r="D77" i="1"/>
  <c r="D72" i="1"/>
  <c r="D106" i="1"/>
  <c r="D157" i="1"/>
  <c r="D209" i="1"/>
  <c r="D211" i="1"/>
  <c r="D252" i="1"/>
  <c r="D167" i="1"/>
  <c r="D152" i="1"/>
  <c r="D189" i="1"/>
  <c r="D170" i="1"/>
  <c r="D253" i="1"/>
  <c r="D131" i="1"/>
  <c r="D241" i="1"/>
  <c r="D76" i="1"/>
  <c r="D134" i="1"/>
  <c r="D240" i="1"/>
  <c r="D104" i="1"/>
  <c r="D51" i="1"/>
  <c r="D199" i="1"/>
  <c r="D137" i="1"/>
  <c r="D132" i="1"/>
  <c r="D128" i="1"/>
  <c r="D207" i="1"/>
  <c r="D151" i="1"/>
  <c r="D135" i="1"/>
  <c r="D161" i="1"/>
  <c r="D73" i="1"/>
  <c r="D226" i="1"/>
  <c r="D217" i="1"/>
  <c r="D74" i="1"/>
  <c r="D208" i="1"/>
  <c r="D237" i="1"/>
  <c r="D254" i="1"/>
  <c r="D230" i="1"/>
  <c r="D133" i="1"/>
  <c r="D142" i="1"/>
  <c r="D171" i="1"/>
  <c r="D204" i="1"/>
  <c r="D215" i="1"/>
  <c r="D165" i="1"/>
  <c r="D95" i="1"/>
  <c r="D62" i="1"/>
  <c r="D197" i="1"/>
  <c r="D47" i="1"/>
  <c r="D64" i="1"/>
  <c r="D156" i="1"/>
  <c r="D111" i="1"/>
  <c r="D138" i="1"/>
  <c r="D242" i="1"/>
  <c r="D136" i="1"/>
  <c r="D86" i="1"/>
  <c r="D99" i="1"/>
  <c r="D87" i="1"/>
  <c r="D58" i="1"/>
  <c r="D100" i="1"/>
  <c r="D206" i="1"/>
  <c r="D49" i="1"/>
  <c r="D236" i="1"/>
  <c r="D85" i="1"/>
  <c r="D81" i="1"/>
  <c r="D212" i="1"/>
  <c r="D79" i="1"/>
  <c r="D97" i="1"/>
  <c r="D52" i="1"/>
  <c r="D108" i="1"/>
  <c r="D33" i="1"/>
  <c r="D6" i="1"/>
  <c r="D16" i="1"/>
  <c r="D186" i="1"/>
  <c r="D235" i="1"/>
  <c r="D48" i="1"/>
  <c r="D53" i="1"/>
  <c r="D122" i="1"/>
  <c r="D90" i="1"/>
  <c r="D107" i="1"/>
  <c r="D92" i="1"/>
  <c r="D239" i="1"/>
  <c r="D70" i="1"/>
  <c r="D105" i="1"/>
  <c r="D120" i="1"/>
  <c r="D28" i="1"/>
  <c r="D123" i="1"/>
  <c r="D112" i="1"/>
  <c r="D50" i="1"/>
  <c r="D42" i="1"/>
  <c r="D44" i="1"/>
  <c r="D130" i="1"/>
  <c r="D182" i="1"/>
  <c r="D129" i="1"/>
  <c r="D200" i="1"/>
  <c r="D162" i="1"/>
  <c r="D146" i="1"/>
  <c r="D149" i="1"/>
  <c r="D63" i="1"/>
  <c r="D231" i="1"/>
  <c r="D61" i="1"/>
  <c r="D121" i="1"/>
  <c r="D213" i="1"/>
  <c r="D177" i="1"/>
  <c r="D158" i="1"/>
  <c r="D32" i="1"/>
  <c r="D185" i="1"/>
  <c r="D82" i="1"/>
  <c r="D155" i="1"/>
  <c r="D139" i="1"/>
  <c r="D101" i="1"/>
  <c r="D193" i="1"/>
  <c r="D57" i="1"/>
  <c r="D11" i="1"/>
  <c r="D96" i="1"/>
  <c r="D31" i="1"/>
  <c r="D173" i="1"/>
  <c r="D89" i="1"/>
  <c r="D88" i="1"/>
  <c r="D141" i="1"/>
  <c r="D203" i="1"/>
  <c r="D210" i="1"/>
  <c r="D251" i="1"/>
  <c r="D243" i="1"/>
  <c r="D187" i="1"/>
  <c r="D232" i="1"/>
  <c r="D84" i="1"/>
  <c r="D125" i="1"/>
  <c r="D191" i="1"/>
  <c r="D80" i="1"/>
  <c r="D249" i="1"/>
  <c r="D59" i="1"/>
  <c r="D195" i="1"/>
  <c r="D65" i="1"/>
  <c r="D169" i="1"/>
  <c r="D118" i="1"/>
  <c r="D35" i="1"/>
  <c r="D39" i="1"/>
  <c r="D7" i="1"/>
  <c r="D36" i="1"/>
  <c r="D40" i="1"/>
  <c r="D222" i="1"/>
  <c r="D119" i="1"/>
  <c r="D78" i="1"/>
  <c r="D45" i="1"/>
  <c r="D117" i="1"/>
  <c r="D174" i="1"/>
  <c r="D184" i="1"/>
  <c r="D220" i="1"/>
  <c r="D103" i="1"/>
  <c r="D218" i="1"/>
  <c r="D194" i="1"/>
  <c r="D227" i="1"/>
  <c r="D26" i="1"/>
  <c r="D56" i="1"/>
  <c r="D29" i="1"/>
  <c r="D55" i="1"/>
  <c r="D68" i="1"/>
  <c r="D188" i="1"/>
  <c r="D27" i="1"/>
  <c r="D34" i="1"/>
  <c r="D110" i="1"/>
  <c r="D91" i="1"/>
  <c r="D38" i="1"/>
  <c r="D145" i="1"/>
  <c r="D54" i="1"/>
  <c r="D164" i="1"/>
  <c r="D163" i="1"/>
  <c r="D98" i="1"/>
  <c r="D83" i="1"/>
  <c r="D115" i="1"/>
  <c r="D3" i="1"/>
  <c r="D8" i="1"/>
  <c r="D12" i="1"/>
  <c r="D4" i="1"/>
  <c r="D10" i="1"/>
  <c r="D13" i="1"/>
  <c r="D9" i="1"/>
  <c r="D5" i="1"/>
  <c r="D14" i="1"/>
  <c r="D15" i="1"/>
  <c r="D20" i="1"/>
  <c r="D140" i="1"/>
  <c r="D94" i="1"/>
  <c r="D21" i="1"/>
  <c r="D245" i="1"/>
  <c r="D102" i="1"/>
  <c r="D116" i="1"/>
  <c r="D225" i="1"/>
  <c r="D147" i="1"/>
  <c r="D216" i="1"/>
  <c r="D143" i="1"/>
  <c r="D234" i="1"/>
  <c r="D160" i="1"/>
  <c r="D175" i="1"/>
  <c r="D183" i="1"/>
  <c r="D255" i="1"/>
  <c r="D46" i="1"/>
  <c r="D190" i="1"/>
  <c r="D198" i="1"/>
  <c r="D126" i="1"/>
  <c r="D109" i="1"/>
  <c r="D67" i="1"/>
  <c r="D41" i="1"/>
  <c r="D37" i="1"/>
  <c r="D159" i="1"/>
  <c r="D19" i="1"/>
  <c r="D178" i="1"/>
  <c r="D60" i="1"/>
  <c r="D148" i="1"/>
  <c r="D224" i="1"/>
  <c r="D124" i="1"/>
  <c r="D202" i="1"/>
  <c r="D250" i="1"/>
  <c r="D144" i="1"/>
  <c r="D43" i="1"/>
  <c r="D22" i="1"/>
  <c r="D233" i="1"/>
  <c r="D229" i="1"/>
  <c r="D153" i="1"/>
  <c r="D23" i="1"/>
  <c r="D25" i="1"/>
  <c r="D221" i="1"/>
  <c r="D176" i="1"/>
  <c r="D18" i="1"/>
  <c r="D17" i="1"/>
  <c r="D192" i="1"/>
  <c r="D66" i="1"/>
  <c r="D69" i="1"/>
  <c r="D154" i="1"/>
  <c r="D71" i="1"/>
  <c r="D196" i="1"/>
  <c r="D223" i="1"/>
  <c r="D93" i="1"/>
  <c r="D228" i="1"/>
  <c r="D30" i="1"/>
  <c r="D127" i="1"/>
  <c r="D179" i="1"/>
  <c r="D397" i="1"/>
  <c r="D395" i="1"/>
  <c r="D335" i="1"/>
  <c r="D392" i="1"/>
  <c r="D280" i="1"/>
  <c r="D347" i="1"/>
  <c r="D361" i="1"/>
  <c r="D385" i="1"/>
  <c r="D384" i="1"/>
  <c r="D327" i="1"/>
  <c r="D340" i="1"/>
  <c r="D358" i="1"/>
  <c r="D344" i="1"/>
  <c r="D284" i="1"/>
  <c r="D329" i="1"/>
  <c r="D364" i="1"/>
  <c r="D309" i="1"/>
  <c r="D352" i="1"/>
  <c r="D279" i="1"/>
  <c r="D313" i="1"/>
  <c r="D369" i="1"/>
  <c r="D373" i="1"/>
  <c r="D374" i="1"/>
  <c r="D281" i="1"/>
  <c r="D310" i="1"/>
  <c r="D356" i="1"/>
  <c r="D285" i="1"/>
  <c r="D315" i="1"/>
  <c r="D291" i="1"/>
  <c r="D366" i="1"/>
  <c r="D324" i="1"/>
  <c r="D355" i="1"/>
  <c r="D298" i="1"/>
  <c r="D300" i="1"/>
  <c r="D267" i="1"/>
  <c r="D346" i="1"/>
  <c r="D351" i="1"/>
  <c r="D331" i="1"/>
  <c r="D311" i="1"/>
  <c r="D330" i="1"/>
  <c r="D268" i="1"/>
  <c r="D381" i="1"/>
  <c r="D396" i="1"/>
  <c r="D275" i="1"/>
  <c r="D262" i="1"/>
  <c r="D263" i="1"/>
  <c r="D328" i="1"/>
  <c r="D371" i="1"/>
  <c r="D363" i="1"/>
  <c r="D360" i="1"/>
  <c r="D261" i="1"/>
  <c r="D278" i="1"/>
  <c r="D296" i="1"/>
  <c r="D332" i="1"/>
  <c r="D362" i="1"/>
  <c r="D383" i="1"/>
  <c r="D370" i="1"/>
  <c r="D266" i="1"/>
  <c r="D293" i="1"/>
  <c r="D379" i="1"/>
  <c r="D294" i="1"/>
  <c r="D359" i="1"/>
  <c r="D380" i="1"/>
  <c r="D269" i="1"/>
  <c r="D391" i="1"/>
  <c r="D322" i="1"/>
  <c r="D368" i="1"/>
  <c r="D312" i="1"/>
  <c r="D316" i="1"/>
  <c r="D306" i="1"/>
  <c r="D270" i="1"/>
  <c r="D382" i="1"/>
  <c r="D264" i="1"/>
  <c r="D341" i="1"/>
  <c r="D308" i="1"/>
  <c r="D314" i="1"/>
  <c r="D295" i="1"/>
  <c r="D388" i="1"/>
  <c r="D350" i="1"/>
  <c r="D345" i="1"/>
  <c r="D297" i="1"/>
  <c r="D339" i="1"/>
  <c r="D257" i="1"/>
  <c r="D304" i="1"/>
  <c r="D320" i="1"/>
  <c r="D260" i="1"/>
  <c r="D321" i="1"/>
  <c r="D318" i="1"/>
  <c r="D256" i="1"/>
  <c r="D376" i="1"/>
  <c r="D259" i="1"/>
  <c r="D265" i="1"/>
  <c r="D288" i="1"/>
  <c r="D319" i="1"/>
  <c r="D317" i="1"/>
  <c r="D307" i="1"/>
  <c r="D365" i="1"/>
  <c r="D354" i="1"/>
  <c r="D372" i="1"/>
  <c r="D338" i="1"/>
  <c r="D289" i="1"/>
  <c r="D272" i="1"/>
  <c r="D333" i="1"/>
  <c r="D305" i="1"/>
  <c r="D271" i="1"/>
  <c r="D349" i="1"/>
  <c r="D283" i="1"/>
  <c r="D334" i="1"/>
  <c r="D292" i="1"/>
  <c r="D375" i="1"/>
  <c r="D343" i="1"/>
  <c r="D357" i="1"/>
  <c r="D390" i="1"/>
  <c r="D290" i="1"/>
  <c r="D336" i="1"/>
  <c r="D299" i="1"/>
  <c r="D325" i="1"/>
  <c r="D337" i="1"/>
  <c r="D301" i="1"/>
  <c r="D326" i="1"/>
  <c r="D342" i="1"/>
  <c r="D394" i="1"/>
  <c r="D353" i="1"/>
  <c r="D303" i="1"/>
  <c r="D348" i="1"/>
  <c r="D389" i="1"/>
  <c r="D393" i="1"/>
  <c r="D386" i="1"/>
  <c r="D274" i="1"/>
  <c r="D377" i="1"/>
  <c r="D258" i="1"/>
  <c r="D273" i="1"/>
  <c r="D276" i="1"/>
  <c r="D323" i="1"/>
  <c r="D277" i="1"/>
  <c r="D387" i="1"/>
  <c r="D287" i="1"/>
  <c r="D286" i="1"/>
  <c r="D378" i="1"/>
  <c r="D282" i="1"/>
  <c r="D302" i="1"/>
  <c r="D367" i="1"/>
  <c r="D399" i="1"/>
  <c r="D398" i="1"/>
  <c r="D556" i="1"/>
  <c r="D575" i="1"/>
  <c r="D432" i="1"/>
  <c r="D516" i="1"/>
  <c r="D439" i="1"/>
  <c r="D606" i="1"/>
  <c r="D567" i="1"/>
  <c r="D576" i="1"/>
  <c r="D489" i="1"/>
  <c r="D513" i="1"/>
  <c r="D466" i="1"/>
  <c r="D462" i="1"/>
  <c r="D499" i="1"/>
  <c r="D572" i="1"/>
  <c r="D506" i="1"/>
  <c r="D512" i="1"/>
  <c r="D595" i="1"/>
  <c r="D428" i="1"/>
  <c r="D460" i="1"/>
  <c r="D464" i="1"/>
  <c r="D590" i="1"/>
  <c r="D579" i="1"/>
  <c r="D451" i="1"/>
  <c r="D401" i="1"/>
  <c r="D514" i="1"/>
  <c r="D540" i="1"/>
  <c r="D583" i="1"/>
  <c r="D477" i="1"/>
  <c r="D603" i="1"/>
  <c r="D592" i="1"/>
  <c r="D563" i="1"/>
  <c r="D455" i="1"/>
  <c r="D573" i="1"/>
  <c r="D600" i="1"/>
  <c r="D505" i="1"/>
  <c r="D532" i="1"/>
  <c r="D555" i="1"/>
  <c r="D458" i="1"/>
  <c r="D430" i="1"/>
  <c r="D562" i="1"/>
  <c r="D549" i="1"/>
  <c r="D515" i="1"/>
  <c r="D434" i="1"/>
  <c r="D437" i="1"/>
  <c r="D589" i="1"/>
  <c r="D551" i="1"/>
  <c r="D431" i="1"/>
  <c r="D564" i="1"/>
  <c r="D504" i="1"/>
  <c r="D501" i="1"/>
  <c r="D558" i="1"/>
  <c r="D570" i="1"/>
  <c r="D568" i="1"/>
  <c r="D525" i="1"/>
  <c r="D580" i="1"/>
  <c r="D436" i="1"/>
  <c r="D457" i="1"/>
  <c r="D605" i="1"/>
  <c r="D599" i="1"/>
  <c r="D578" i="1"/>
  <c r="D487" i="1"/>
  <c r="D473" i="1"/>
  <c r="D593" i="1"/>
  <c r="D448" i="1"/>
  <c r="D511" i="1"/>
  <c r="D507" i="1"/>
  <c r="D459" i="1"/>
  <c r="D438" i="1"/>
  <c r="D521" i="1"/>
  <c r="D591" i="1"/>
  <c r="D446" i="1"/>
  <c r="D597" i="1"/>
  <c r="D581" i="1"/>
  <c r="D497" i="1"/>
  <c r="D433" i="1"/>
  <c r="D510" i="1"/>
  <c r="D584" i="1"/>
  <c r="D527" i="1"/>
  <c r="D561" i="1"/>
  <c r="D407" i="1"/>
  <c r="D413" i="1"/>
  <c r="D543" i="1"/>
  <c r="D541" i="1"/>
  <c r="D520" i="1"/>
  <c r="D602" i="1"/>
  <c r="D604" i="1"/>
  <c r="D585" i="1"/>
  <c r="D400" i="1"/>
  <c r="D519" i="1"/>
  <c r="D545" i="1"/>
  <c r="D461" i="1"/>
  <c r="D463" i="1"/>
  <c r="D539" i="1"/>
  <c r="D500" i="1"/>
  <c r="D427" i="1"/>
  <c r="D533" i="1"/>
  <c r="D509" i="1"/>
  <c r="D476" i="1"/>
  <c r="D443" i="1"/>
  <c r="D577" i="1"/>
  <c r="D588" i="1"/>
  <c r="D550" i="1"/>
  <c r="D425" i="1"/>
  <c r="D560" i="1"/>
  <c r="D467" i="1"/>
  <c r="D582" i="1"/>
  <c r="D534" i="1"/>
  <c r="D491" i="1"/>
  <c r="D409" i="1"/>
  <c r="D419" i="1"/>
  <c r="D523" i="1"/>
  <c r="D426" i="1"/>
  <c r="D486" i="1"/>
  <c r="D594" i="1"/>
  <c r="D421" i="1"/>
  <c r="D424" i="1"/>
  <c r="D475" i="1"/>
  <c r="D493" i="1"/>
  <c r="D468" i="1"/>
  <c r="D417" i="1"/>
  <c r="D488" i="1"/>
  <c r="D415" i="1"/>
  <c r="D480" i="1"/>
  <c r="D418" i="1"/>
  <c r="D485" i="1"/>
  <c r="D546" i="1"/>
  <c r="D471" i="1"/>
  <c r="D452" i="1"/>
  <c r="D422" i="1"/>
  <c r="D482" i="1"/>
  <c r="D410" i="1"/>
  <c r="D420" i="1"/>
  <c r="D470" i="1"/>
  <c r="D416" i="1"/>
  <c r="D405" i="1"/>
  <c r="D547" i="1"/>
  <c r="D565" i="1"/>
  <c r="D450" i="1"/>
  <c r="D566" i="1"/>
  <c r="D607" i="1"/>
  <c r="D429" i="1"/>
  <c r="D537" i="1"/>
  <c r="D518" i="1"/>
  <c r="D529" i="1"/>
  <c r="D423" i="1"/>
  <c r="D548" i="1"/>
  <c r="D571" i="1"/>
  <c r="D492" i="1"/>
  <c r="D528" i="1"/>
  <c r="D538" i="1"/>
  <c r="D404" i="1"/>
  <c r="D526" i="1"/>
  <c r="D472" i="1"/>
  <c r="D435" i="1"/>
  <c r="D531" i="1"/>
  <c r="D498" i="1"/>
  <c r="D553" i="1"/>
  <c r="D535" i="1"/>
  <c r="D544" i="1"/>
  <c r="D483" i="1"/>
  <c r="D502" i="1"/>
  <c r="D474" i="1"/>
  <c r="D408" i="1"/>
  <c r="D484" i="1"/>
  <c r="D508" i="1"/>
  <c r="D596" i="1"/>
  <c r="D481" i="1"/>
  <c r="D524" i="1"/>
  <c r="D517" i="1"/>
  <c r="D574" i="1"/>
  <c r="D478" i="1"/>
  <c r="D465" i="1"/>
  <c r="D412" i="1"/>
  <c r="D411" i="1"/>
  <c r="D447" i="1"/>
  <c r="D414" i="1"/>
  <c r="D402" i="1"/>
  <c r="D454" i="1"/>
  <c r="D554" i="1"/>
  <c r="D530" i="1"/>
  <c r="D449" i="1"/>
  <c r="D495" i="1"/>
  <c r="D445" i="1"/>
  <c r="D456" i="1"/>
  <c r="D479" i="1"/>
  <c r="D586" i="1"/>
  <c r="D598" i="1"/>
  <c r="D542" i="1"/>
  <c r="D490" i="1"/>
  <c r="D536" i="1"/>
  <c r="D569" i="1"/>
  <c r="D587" i="1"/>
  <c r="D494" i="1"/>
  <c r="D601" i="1"/>
  <c r="D406" i="1"/>
  <c r="D469" i="1"/>
  <c r="D496" i="1"/>
  <c r="D557" i="1"/>
  <c r="D453" i="1"/>
  <c r="D503" i="1"/>
  <c r="D522" i="1"/>
  <c r="D552" i="1"/>
  <c r="D444" i="1"/>
  <c r="D442" i="1"/>
  <c r="D441" i="1"/>
  <c r="D440" i="1"/>
  <c r="D403" i="1"/>
  <c r="D559" i="1"/>
  <c r="D674" i="1"/>
  <c r="D673" i="1"/>
  <c r="D669" i="1"/>
  <c r="D670" i="1"/>
  <c r="D612" i="1"/>
  <c r="D747" i="1"/>
  <c r="D740" i="1"/>
  <c r="D645" i="1"/>
  <c r="D723" i="1"/>
  <c r="D611" i="1"/>
  <c r="D741" i="1"/>
  <c r="D712" i="1"/>
  <c r="D616" i="1"/>
  <c r="D615" i="1"/>
  <c r="D636" i="1"/>
  <c r="D628" i="1"/>
  <c r="D738" i="1"/>
  <c r="D728" i="1"/>
  <c r="D655" i="1"/>
  <c r="D653" i="1"/>
  <c r="D733" i="1"/>
  <c r="D666" i="1"/>
  <c r="D667" i="1"/>
  <c r="D626" i="1"/>
  <c r="D771" i="1"/>
  <c r="D675" i="1"/>
  <c r="D722" i="1"/>
  <c r="D681" i="1"/>
  <c r="D708" i="1"/>
  <c r="D691" i="1"/>
  <c r="D713" i="1"/>
  <c r="D630" i="1"/>
  <c r="D737" i="1"/>
  <c r="D625" i="1"/>
  <c r="D620" i="1"/>
  <c r="D631" i="1"/>
  <c r="D657" i="1"/>
  <c r="D765" i="1"/>
  <c r="D643" i="1"/>
  <c r="D732" i="1"/>
  <c r="D694" i="1"/>
  <c r="D608" i="1"/>
  <c r="D634" i="1"/>
  <c r="D758" i="1"/>
  <c r="D751" i="1"/>
  <c r="D659" i="1"/>
  <c r="D658" i="1"/>
  <c r="D773" i="1"/>
  <c r="D677" i="1"/>
  <c r="D610" i="1"/>
  <c r="D767" i="1"/>
  <c r="D649" i="1"/>
  <c r="D623" i="1"/>
  <c r="D661" i="1"/>
  <c r="D660" i="1"/>
  <c r="D716" i="1"/>
  <c r="D770" i="1"/>
  <c r="D619" i="1"/>
  <c r="D688" i="1"/>
  <c r="D656" i="1"/>
  <c r="D759" i="1"/>
  <c r="D637" i="1"/>
  <c r="D618" i="1"/>
  <c r="D632" i="1"/>
  <c r="D693" i="1"/>
  <c r="D711" i="1"/>
  <c r="D614" i="1"/>
  <c r="D731" i="1"/>
  <c r="D617" i="1"/>
  <c r="D633" i="1"/>
  <c r="D705" i="1"/>
  <c r="D682" i="1"/>
  <c r="D709" i="1"/>
  <c r="D663" i="1"/>
  <c r="D749" i="1"/>
  <c r="D706" i="1"/>
  <c r="D768" i="1"/>
  <c r="D760" i="1"/>
  <c r="D778" i="1"/>
  <c r="D774" i="1"/>
  <c r="D671" i="1"/>
  <c r="D763" i="1"/>
  <c r="D762" i="1"/>
  <c r="D781" i="1"/>
  <c r="D664" i="1"/>
  <c r="D719" i="1"/>
  <c r="D730" i="1"/>
  <c r="D744" i="1"/>
  <c r="D613" i="1"/>
  <c r="D672" i="1"/>
  <c r="D720" i="1"/>
  <c r="D714" i="1"/>
  <c r="D721" i="1"/>
  <c r="D729" i="1"/>
  <c r="D750" i="1"/>
  <c r="D769" i="1"/>
  <c r="D665" i="1"/>
  <c r="D780" i="1"/>
  <c r="D718" i="1"/>
  <c r="D687" i="1"/>
  <c r="D635" i="1"/>
  <c r="D651" i="1"/>
  <c r="D640" i="1"/>
  <c r="D639" i="1"/>
  <c r="D647" i="1"/>
  <c r="D753" i="1"/>
  <c r="D756" i="1"/>
  <c r="D689" i="1"/>
  <c r="D776" i="1"/>
  <c r="D621" i="1"/>
  <c r="D726" i="1"/>
  <c r="D727" i="1"/>
  <c r="D685" i="1"/>
  <c r="D629" i="1"/>
  <c r="D735" i="1"/>
  <c r="D695" i="1"/>
  <c r="D697" i="1"/>
  <c r="D707" i="1"/>
  <c r="D686" i="1"/>
  <c r="D703" i="1"/>
  <c r="D715" i="1"/>
  <c r="D627" i="1"/>
  <c r="D696" i="1"/>
  <c r="D700" i="1"/>
  <c r="D748" i="1"/>
  <c r="D646" i="1"/>
  <c r="D678" i="1"/>
  <c r="D704" i="1"/>
  <c r="D652" i="1"/>
  <c r="D609" i="1"/>
  <c r="D742" i="1"/>
  <c r="D724" i="1"/>
  <c r="D702" i="1"/>
  <c r="D755" i="1"/>
  <c r="D654" i="1"/>
  <c r="D648" i="1"/>
  <c r="D624" i="1"/>
  <c r="D641" i="1"/>
  <c r="D683" i="1"/>
  <c r="D775" i="1"/>
  <c r="D777" i="1"/>
  <c r="D680" i="1"/>
  <c r="D644" i="1"/>
  <c r="D734" i="1"/>
  <c r="D642" i="1"/>
  <c r="D725" i="1"/>
  <c r="D717" i="1"/>
  <c r="D736" i="1"/>
  <c r="D746" i="1"/>
  <c r="D698" i="1"/>
  <c r="D754" i="1"/>
  <c r="D699" i="1"/>
  <c r="D710" i="1"/>
  <c r="D752" i="1"/>
  <c r="D690" i="1"/>
  <c r="D779" i="1"/>
  <c r="D692" i="1"/>
  <c r="D766" i="1"/>
  <c r="D745" i="1"/>
  <c r="D764" i="1"/>
  <c r="D650" i="1"/>
  <c r="D679" i="1"/>
  <c r="D662" i="1"/>
  <c r="D743" i="1"/>
  <c r="D761" i="1"/>
  <c r="D676" i="1"/>
  <c r="D638" i="1"/>
  <c r="D684" i="1"/>
  <c r="D701" i="1"/>
  <c r="D739" i="1"/>
  <c r="D772" i="1"/>
  <c r="D668" i="1"/>
  <c r="D622" i="1"/>
  <c r="D757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41" i="1"/>
  <c r="D1051" i="1"/>
  <c r="D1037" i="1"/>
  <c r="D1064" i="1"/>
  <c r="D1048" i="1"/>
  <c r="D1036" i="1"/>
  <c r="D1058" i="1"/>
  <c r="D1040" i="1"/>
  <c r="D1062" i="1"/>
  <c r="D1070" i="1"/>
  <c r="D1044" i="1"/>
  <c r="D1034" i="1"/>
  <c r="D1033" i="1"/>
  <c r="D1046" i="1"/>
  <c r="D1061" i="1"/>
  <c r="D1035" i="1"/>
  <c r="D1065" i="1"/>
  <c r="D1032" i="1"/>
  <c r="D1056" i="1"/>
  <c r="D1031" i="1"/>
  <c r="D1068" i="1"/>
  <c r="D1067" i="1"/>
  <c r="D1049" i="1"/>
  <c r="D1052" i="1"/>
  <c r="D1054" i="1"/>
  <c r="D1050" i="1"/>
  <c r="D1053" i="1"/>
  <c r="D1059" i="1"/>
  <c r="D1066" i="1"/>
  <c r="D1071" i="1"/>
  <c r="D1060" i="1"/>
  <c r="D1042" i="1"/>
  <c r="D1039" i="1"/>
  <c r="D1063" i="1"/>
  <c r="D1069" i="1"/>
  <c r="D1038" i="1"/>
  <c r="D1057" i="1"/>
  <c r="D1047" i="1"/>
  <c r="D1045" i="1"/>
  <c r="D1043" i="1"/>
  <c r="D1055" i="1"/>
  <c r="D1080" i="1"/>
  <c r="D1083" i="1"/>
  <c r="D1082" i="1"/>
  <c r="D1079" i="1"/>
  <c r="D1075" i="1"/>
  <c r="D1085" i="1"/>
  <c r="D1077" i="1"/>
  <c r="D1086" i="1"/>
  <c r="D1076" i="1"/>
  <c r="D1072" i="1"/>
  <c r="D1073" i="1"/>
  <c r="D1078" i="1"/>
  <c r="D1084" i="1"/>
  <c r="D1074" i="1"/>
  <c r="D1081" i="1"/>
  <c r="D1087" i="1"/>
  <c r="D1088" i="1"/>
  <c r="D1089" i="1"/>
  <c r="D1094" i="1"/>
  <c r="D1113" i="1"/>
  <c r="D1109" i="1"/>
  <c r="D1107" i="1"/>
  <c r="D1101" i="1"/>
  <c r="D1097" i="1"/>
  <c r="D1114" i="1"/>
  <c r="D1106" i="1"/>
  <c r="D1099" i="1"/>
  <c r="D1098" i="1"/>
  <c r="D1095" i="1"/>
  <c r="D1103" i="1"/>
  <c r="D1100" i="1"/>
  <c r="D1096" i="1"/>
  <c r="D1091" i="1"/>
  <c r="D1112" i="1"/>
  <c r="D1105" i="1"/>
  <c r="D1111" i="1"/>
  <c r="D1104" i="1"/>
  <c r="D1108" i="1"/>
  <c r="D1093" i="1"/>
  <c r="D1092" i="1"/>
  <c r="D1102" i="1"/>
  <c r="D1110" i="1"/>
  <c r="D1090" i="1"/>
  <c r="D113" i="1"/>
  <c r="I3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0" i="8"/>
  <c r="I421" i="8"/>
  <c r="I422" i="8"/>
  <c r="I423" i="8"/>
  <c r="I424" i="8"/>
  <c r="I425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64" i="8"/>
  <c r="I465" i="8"/>
  <c r="I466" i="8"/>
  <c r="I467" i="8"/>
  <c r="I468" i="8"/>
  <c r="I469" i="8"/>
  <c r="I470" i="8"/>
  <c r="I471" i="8"/>
  <c r="I472" i="8"/>
  <c r="I473" i="8"/>
  <c r="I474" i="8"/>
  <c r="I475" i="8"/>
  <c r="I476" i="8"/>
  <c r="I477" i="8"/>
  <c r="I478" i="8"/>
  <c r="I479" i="8"/>
  <c r="I480" i="8"/>
  <c r="I481" i="8"/>
  <c r="I482" i="8"/>
  <c r="I483" i="8"/>
  <c r="I484" i="8"/>
  <c r="I485" i="8"/>
  <c r="I486" i="8"/>
  <c r="I487" i="8"/>
  <c r="I488" i="8"/>
  <c r="I489" i="8"/>
  <c r="I490" i="8"/>
  <c r="I491" i="8"/>
  <c r="I492" i="8"/>
  <c r="I493" i="8"/>
  <c r="I494" i="8"/>
  <c r="I495" i="8"/>
  <c r="I496" i="8"/>
  <c r="I497" i="8"/>
  <c r="I498" i="8"/>
  <c r="I499" i="8"/>
  <c r="I500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514" i="8"/>
  <c r="I515" i="8"/>
  <c r="I516" i="8"/>
  <c r="I517" i="8"/>
  <c r="I518" i="8"/>
  <c r="I519" i="8"/>
  <c r="I520" i="8"/>
  <c r="I521" i="8"/>
  <c r="I522" i="8"/>
  <c r="I523" i="8"/>
  <c r="I524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37" i="8"/>
  <c r="I538" i="8"/>
  <c r="I539" i="8"/>
  <c r="I540" i="8"/>
  <c r="I541" i="8"/>
  <c r="I542" i="8"/>
  <c r="I543" i="8"/>
  <c r="I544" i="8"/>
  <c r="I545" i="8"/>
  <c r="I546" i="8"/>
  <c r="I547" i="8"/>
  <c r="I548" i="8"/>
  <c r="I549" i="8"/>
  <c r="I55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565" i="8"/>
  <c r="I566" i="8"/>
  <c r="I567" i="8"/>
  <c r="I568" i="8"/>
  <c r="I569" i="8"/>
  <c r="I570" i="8"/>
  <c r="I571" i="8"/>
  <c r="I572" i="8"/>
  <c r="I573" i="8"/>
  <c r="I574" i="8"/>
  <c r="I575" i="8"/>
  <c r="I576" i="8"/>
  <c r="I577" i="8"/>
  <c r="I578" i="8"/>
  <c r="I579" i="8"/>
  <c r="I580" i="8"/>
  <c r="I581" i="8"/>
  <c r="I582" i="8"/>
  <c r="I583" i="8"/>
  <c r="I584" i="8"/>
  <c r="I585" i="8"/>
  <c r="I586" i="8"/>
  <c r="I587" i="8"/>
  <c r="I588" i="8"/>
  <c r="I589" i="8"/>
  <c r="I590" i="8"/>
  <c r="I591" i="8"/>
  <c r="I592" i="8"/>
  <c r="I593" i="8"/>
  <c r="I594" i="8"/>
  <c r="I595" i="8"/>
  <c r="I596" i="8"/>
  <c r="I597" i="8"/>
  <c r="I598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664" i="8"/>
  <c r="I665" i="8"/>
  <c r="I666" i="8"/>
  <c r="I667" i="8"/>
  <c r="I668" i="8"/>
  <c r="I669" i="8"/>
  <c r="I670" i="8"/>
  <c r="I671" i="8"/>
  <c r="I672" i="8"/>
  <c r="I673" i="8"/>
  <c r="I674" i="8"/>
  <c r="I675" i="8"/>
  <c r="I676" i="8"/>
  <c r="I677" i="8"/>
  <c r="I678" i="8"/>
  <c r="I679" i="8"/>
  <c r="I680" i="8"/>
  <c r="I681" i="8"/>
  <c r="I682" i="8"/>
  <c r="I683" i="8"/>
  <c r="I684" i="8"/>
  <c r="I685" i="8"/>
  <c r="I686" i="8"/>
  <c r="I687" i="8"/>
  <c r="I688" i="8"/>
  <c r="I689" i="8"/>
  <c r="I690" i="8"/>
  <c r="I691" i="8"/>
  <c r="I692" i="8"/>
  <c r="I693" i="8"/>
  <c r="I694" i="8"/>
  <c r="I695" i="8"/>
  <c r="I696" i="8"/>
  <c r="I697" i="8"/>
  <c r="I698" i="8"/>
  <c r="I699" i="8"/>
  <c r="I700" i="8"/>
  <c r="I701" i="8"/>
  <c r="I702" i="8"/>
  <c r="I703" i="8"/>
  <c r="I704" i="8"/>
  <c r="I705" i="8"/>
  <c r="I706" i="8"/>
  <c r="I707" i="8"/>
  <c r="I708" i="8"/>
  <c r="I709" i="8"/>
  <c r="I710" i="8"/>
  <c r="I711" i="8"/>
  <c r="I712" i="8"/>
  <c r="I713" i="8"/>
  <c r="I714" i="8"/>
  <c r="I715" i="8"/>
  <c r="I716" i="8"/>
  <c r="I717" i="8"/>
  <c r="I718" i="8"/>
  <c r="I719" i="8"/>
  <c r="I720" i="8"/>
  <c r="I721" i="8"/>
  <c r="I722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I843" i="8"/>
  <c r="I844" i="8"/>
  <c r="I845" i="8"/>
  <c r="I846" i="8"/>
  <c r="I847" i="8"/>
  <c r="I848" i="8"/>
  <c r="I849" i="8"/>
  <c r="I850" i="8"/>
  <c r="I851" i="8"/>
  <c r="I2" i="8"/>
  <c r="E5" i="4" l="1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6" i="4"/>
  <c r="E267" i="4"/>
  <c r="E268" i="4"/>
  <c r="E269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7" i="4"/>
  <c r="E328" i="4"/>
  <c r="E329" i="4"/>
  <c r="E330" i="4"/>
  <c r="E331" i="4"/>
  <c r="E332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2" i="4"/>
  <c r="E453" i="4"/>
  <c r="E455" i="4"/>
  <c r="E457" i="4"/>
  <c r="E458" i="4"/>
  <c r="E459" i="4"/>
  <c r="E460" i="4"/>
  <c r="E461" i="4"/>
  <c r="E462" i="4"/>
  <c r="E463" i="4"/>
  <c r="E464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6" i="4"/>
  <c r="E487" i="4"/>
  <c r="E488" i="4"/>
  <c r="E490" i="4"/>
  <c r="E492" i="4"/>
  <c r="E493" i="4"/>
  <c r="E494" i="4"/>
  <c r="E495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6" i="4"/>
  <c r="E517" i="4"/>
  <c r="E518" i="4"/>
  <c r="E519" i="4"/>
  <c r="E520" i="4"/>
  <c r="E521" i="4"/>
  <c r="E522" i="4"/>
  <c r="E523" i="4"/>
  <c r="E524" i="4"/>
  <c r="E525" i="4"/>
  <c r="E527" i="4"/>
  <c r="E528" i="4"/>
  <c r="E529" i="4"/>
  <c r="E530" i="4"/>
  <c r="E532" i="4"/>
  <c r="E533" i="4"/>
  <c r="E534" i="4"/>
  <c r="E535" i="4"/>
  <c r="E536" i="4"/>
  <c r="E537" i="4"/>
  <c r="E538" i="4"/>
  <c r="E539" i="4"/>
  <c r="E541" i="4"/>
  <c r="E542" i="4"/>
  <c r="E543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</calcChain>
</file>

<file path=xl/sharedStrings.xml><?xml version="1.0" encoding="utf-8"?>
<sst xmlns="http://schemas.openxmlformats.org/spreadsheetml/2006/main" count="97169" uniqueCount="6429">
  <si>
    <t>NIT/CEDULA</t>
  </si>
  <si>
    <t>NOMBRE</t>
  </si>
  <si>
    <t>TIPO</t>
  </si>
  <si>
    <t>DEPARTAMENTO</t>
  </si>
  <si>
    <t>MUNICIPIO</t>
  </si>
  <si>
    <t># HECTAREAS</t>
  </si>
  <si>
    <t># HECTAREAS SEMBRADAS</t>
  </si>
  <si>
    <t>NOMBRE CONTACTO</t>
  </si>
  <si>
    <t>TELEFONO</t>
  </si>
  <si>
    <t>FECHA CUMPLE</t>
  </si>
  <si>
    <t>EMAIL</t>
  </si>
  <si>
    <t>DIRECCION</t>
  </si>
  <si>
    <t xml:space="preserve">VALOR TOT COMPRAS </t>
  </si>
  <si>
    <t>COMERCIAL QUE LO ATIENDE</t>
  </si>
  <si>
    <t>CULTIVO</t>
  </si>
  <si>
    <t>DISTRIBUIDOR</t>
  </si>
  <si>
    <t>Cundinamarca</t>
  </si>
  <si>
    <t>BOGOTÁ D.C.</t>
  </si>
  <si>
    <t>TV 4 59 34</t>
  </si>
  <si>
    <t>RAUL MAURICIO VELASQUEZ LONDOÑO</t>
  </si>
  <si>
    <t>DUQUE GOMEZ CAROLINA</t>
  </si>
  <si>
    <t>Antioquia</t>
  </si>
  <si>
    <t>MARINILLA</t>
  </si>
  <si>
    <t>CL 31 30 B 16 LC 102</t>
  </si>
  <si>
    <t>MAURICIO ARNOBY SERNA PELAEZ</t>
  </si>
  <si>
    <t>AGROGALERIA MARINILLAS SAS</t>
  </si>
  <si>
    <t>CL 29 34 98</t>
  </si>
  <si>
    <t>AGRICULTOR</t>
  </si>
  <si>
    <t>Boyaca</t>
  </si>
  <si>
    <t>TUNJA</t>
  </si>
  <si>
    <t>VDA CHORRO BLANCO BAJO</t>
  </si>
  <si>
    <t>JUAN PABLO VILLAMIL CAMARGO</t>
  </si>
  <si>
    <t>SACHICA</t>
  </si>
  <si>
    <t>CL 5 2 21</t>
  </si>
  <si>
    <t>SORACA</t>
  </si>
  <si>
    <t>VDA QUEBRADA VIEJA</t>
  </si>
  <si>
    <t>CARMEN DE CARUPA</t>
  </si>
  <si>
    <t>VDA TUDELA</t>
  </si>
  <si>
    <t>YEISY YAZMIN FINO GALEANO</t>
  </si>
  <si>
    <t>QUETAME</t>
  </si>
  <si>
    <t>CR 4 1 57 AV PRINCIPAL PNQUETA</t>
  </si>
  <si>
    <t>GLORIA YANETH MARENTES PRADA</t>
  </si>
  <si>
    <t>CHOCONTA</t>
  </si>
  <si>
    <t>CL 11 4 34</t>
  </si>
  <si>
    <t>VDA GUANGUITA ALTO</t>
  </si>
  <si>
    <t>COGUA</t>
  </si>
  <si>
    <t>CR 4 2 00</t>
  </si>
  <si>
    <t>CR 3 138F 04 SUR</t>
  </si>
  <si>
    <t>PASCA</t>
  </si>
  <si>
    <t>VDA LAZARO BAJO</t>
  </si>
  <si>
    <t>CABRERA</t>
  </si>
  <si>
    <t>CL 2 2 22</t>
  </si>
  <si>
    <t>CAQUEZA</t>
  </si>
  <si>
    <t>CL 3 3 48</t>
  </si>
  <si>
    <t>CL 3 4 57</t>
  </si>
  <si>
    <t>CR 4 1-64</t>
  </si>
  <si>
    <t>UBATE</t>
  </si>
  <si>
    <t>MOSQUERA</t>
  </si>
  <si>
    <t>PA MONDOÑEDO</t>
  </si>
  <si>
    <t>PACHO</t>
  </si>
  <si>
    <t>CL 8 14 20</t>
  </si>
  <si>
    <t>TAUSA</t>
  </si>
  <si>
    <t>VDA PARAMO ALTO</t>
  </si>
  <si>
    <t/>
  </si>
  <si>
    <t>UMBITA</t>
  </si>
  <si>
    <t>CL 5 4 29</t>
  </si>
  <si>
    <t>CARDONA MARTINEZ  GERMAN WBEIMAR</t>
  </si>
  <si>
    <t>VALDIVIA</t>
  </si>
  <si>
    <t>PUERTO VALDIVIA AGRO Z</t>
  </si>
  <si>
    <t>RICARDO ALONSO AVILA AVILA</t>
  </si>
  <si>
    <t>PEREZ ROJAS JAIR FERNANDO</t>
  </si>
  <si>
    <t>TARAZA</t>
  </si>
  <si>
    <t>TRONCAL VIA A LA COSTA</t>
  </si>
  <si>
    <t>MONTES PALACIO CARLOS MARIO</t>
  </si>
  <si>
    <t>YARUMAL</t>
  </si>
  <si>
    <t>CR 20 21 37</t>
  </si>
  <si>
    <t>JARAMILLO JARAMILLO ARLEY JOVANNY</t>
  </si>
  <si>
    <t>KM 15 VIA LA COSTA</t>
  </si>
  <si>
    <t>VILLEGAS CALLE JAHIR HUMBERTO</t>
  </si>
  <si>
    <t>CR 20 21 26</t>
  </si>
  <si>
    <t>MOLINA VERGARA JUAN CARLOS</t>
  </si>
  <si>
    <t>SAN PEDRO</t>
  </si>
  <si>
    <t>VDA ALTO DE MEDINA</t>
  </si>
  <si>
    <t>LA UNION</t>
  </si>
  <si>
    <t>MARTINEZ GARCIA OLMEDO DE JESUS</t>
  </si>
  <si>
    <t>CR 10 11 80</t>
  </si>
  <si>
    <t>LOPEZ ALZATE FABIO DE JESUS</t>
  </si>
  <si>
    <t>CR 50 45 64</t>
  </si>
  <si>
    <t>VALLEJO MUÑOZ ANDRES FELIPE</t>
  </si>
  <si>
    <t>CL 10 8 30</t>
  </si>
  <si>
    <t>Flores</t>
  </si>
  <si>
    <t>LA CEJA</t>
  </si>
  <si>
    <t>CL 18 19 26</t>
  </si>
  <si>
    <t>PAULA ANDREA LOPEZ RAMIREZ</t>
  </si>
  <si>
    <t>RESTREPO ECHEVERRI CARLOS MARIO</t>
  </si>
  <si>
    <t>CL 20 19 70</t>
  </si>
  <si>
    <t>VDA SAN NICOLAS KM 5</t>
  </si>
  <si>
    <t>PEREZ  MONCADA LUIS GILBERTO</t>
  </si>
  <si>
    <t>TAMESIS</t>
  </si>
  <si>
    <t>PAR PRINCIPAL</t>
  </si>
  <si>
    <t>RUEDA AGUIRRE CRUZ ENRIQUE</t>
  </si>
  <si>
    <t>GUARNE</t>
  </si>
  <si>
    <t>KM30 AUT MEDELLIN BOGOTA</t>
  </si>
  <si>
    <t>LORA VARELA BAYARDO ALONSO</t>
  </si>
  <si>
    <t>URRAO</t>
  </si>
  <si>
    <t>CR 30 28 62</t>
  </si>
  <si>
    <t>VELEZ PEREZ RUBEN DARIO</t>
  </si>
  <si>
    <t>ANDES</t>
  </si>
  <si>
    <t>CR 51 49 25</t>
  </si>
  <si>
    <t>GRANADA</t>
  </si>
  <si>
    <t>BELEN</t>
  </si>
  <si>
    <t>CR 6 5 54</t>
  </si>
  <si>
    <t>CHIPAQUE</t>
  </si>
  <si>
    <t>CL 4 4 17</t>
  </si>
  <si>
    <t>VILLA DE LEYVA</t>
  </si>
  <si>
    <t>CR 9 4 134</t>
  </si>
  <si>
    <t>CL 69 14 29</t>
  </si>
  <si>
    <t>YEPES BETANCUR RUBEN DARIO</t>
  </si>
  <si>
    <t>SONSON</t>
  </si>
  <si>
    <t>CR 7 11 81</t>
  </si>
  <si>
    <t>RIONEGRO</t>
  </si>
  <si>
    <t>CL 44 53 60</t>
  </si>
  <si>
    <t>CL 18 106 14</t>
  </si>
  <si>
    <t>DUITAMA</t>
  </si>
  <si>
    <t>VDA TOBACA</t>
  </si>
  <si>
    <t>CL 2 3 84</t>
  </si>
  <si>
    <t>LA MESA</t>
  </si>
  <si>
    <t>CL 8 18 20</t>
  </si>
  <si>
    <t>UBAQUE</t>
  </si>
  <si>
    <t>CL 2 4 67</t>
  </si>
  <si>
    <t>CR 3 138 05 SUR</t>
  </si>
  <si>
    <t>SAN BERNARDO</t>
  </si>
  <si>
    <t>CR 3  6 01</t>
  </si>
  <si>
    <t>CL 7 3 59</t>
  </si>
  <si>
    <t>VDA EL SALVIAL</t>
  </si>
  <si>
    <t>UNE</t>
  </si>
  <si>
    <t>AV 6 3 85</t>
  </si>
  <si>
    <t>AV 2 2 34</t>
  </si>
  <si>
    <t>LENGUAZAQUE</t>
  </si>
  <si>
    <t>VDA ESPINAL</t>
  </si>
  <si>
    <t>VILLA TOBON DINORA</t>
  </si>
  <si>
    <t>CL 11 6 67</t>
  </si>
  <si>
    <t>CASTAÑO OROZCO LIGIA MARIA</t>
  </si>
  <si>
    <t>CR 30 B 31 11</t>
  </si>
  <si>
    <t>BUILES GIL MARIA EUGENIA</t>
  </si>
  <si>
    <t>DON MATIAS</t>
  </si>
  <si>
    <t>CR 29 30 96</t>
  </si>
  <si>
    <t>CR 3 17 C 51 S</t>
  </si>
  <si>
    <t>MADRID</t>
  </si>
  <si>
    <t>CL 4 6 61</t>
  </si>
  <si>
    <t>DE ANGEL CAMPUZANO GEORGINA</t>
  </si>
  <si>
    <t>CR 21 18 53</t>
  </si>
  <si>
    <t>LARA ARIAS MARIA DORA</t>
  </si>
  <si>
    <t>CL 10 8 62</t>
  </si>
  <si>
    <t>RAMIREZ DE RAMIREZ CELINA INES</t>
  </si>
  <si>
    <t>PEÑOL</t>
  </si>
  <si>
    <t>CR 15 7 15</t>
  </si>
  <si>
    <t>RENDON LUZ AIDE</t>
  </si>
  <si>
    <t>CR 7 11 13</t>
  </si>
  <si>
    <t>ZEA VILLEGAS LUZ CARMENZA</t>
  </si>
  <si>
    <t>KM 12 VIA LA COSTA</t>
  </si>
  <si>
    <t>CHIQUIZA</t>
  </si>
  <si>
    <t>SEC PUENTE PIEDRA</t>
  </si>
  <si>
    <t>ARCABUCO</t>
  </si>
  <si>
    <t>CR 4 6 15</t>
  </si>
  <si>
    <t>CL 6 5 35</t>
  </si>
  <si>
    <t>CR 4 A 5 33</t>
  </si>
  <si>
    <t>VDA VERGARA</t>
  </si>
  <si>
    <t>LA CAPILLA</t>
  </si>
  <si>
    <t>CR 5 4 04</t>
  </si>
  <si>
    <t>MONGUI</t>
  </si>
  <si>
    <t>VDA TEGUA</t>
  </si>
  <si>
    <t>SOTAQUIRA</t>
  </si>
  <si>
    <t>VDA CARREÑO SEC EL MANZANO</t>
  </si>
  <si>
    <t>CL 7 S 12 86</t>
  </si>
  <si>
    <t>PESCA</t>
  </si>
  <si>
    <t>CR 4 1 90</t>
  </si>
  <si>
    <t>CR 5 7 11</t>
  </si>
  <si>
    <t>CR 8 5 25</t>
  </si>
  <si>
    <t>CR 4 4 03</t>
  </si>
  <si>
    <t>VDA MOLINO</t>
  </si>
  <si>
    <t>VENTAQUEMADA</t>
  </si>
  <si>
    <t>VDA MONTOYA</t>
  </si>
  <si>
    <t>SEC TIERRA NEGRA</t>
  </si>
  <si>
    <t>CR 12 8 85</t>
  </si>
  <si>
    <t>ICONONZO</t>
  </si>
  <si>
    <t>CR 5 5 31</t>
  </si>
  <si>
    <t>CL 3 2 24</t>
  </si>
  <si>
    <t>CL 25 14 69</t>
  </si>
  <si>
    <t>CL 11 15 19</t>
  </si>
  <si>
    <t>COTA</t>
  </si>
  <si>
    <t>PAR AGROINDUSTRIAL DE OCC</t>
  </si>
  <si>
    <t>TR 2 3 41</t>
  </si>
  <si>
    <t>VILLAPINZON</t>
  </si>
  <si>
    <t>VDA SAN PABLO</t>
  </si>
  <si>
    <t>CLL 20 10 79E</t>
  </si>
  <si>
    <t>CL 4 1 45</t>
  </si>
  <si>
    <t>CR 6 14 13</t>
  </si>
  <si>
    <t>SESQUILE</t>
  </si>
  <si>
    <t>ESTACION DE SERVICIO LA PLAYA</t>
  </si>
  <si>
    <t>VDA RANCHERIA</t>
  </si>
  <si>
    <t>ZIPAQUIRA</t>
  </si>
  <si>
    <t>VDA SAN JORGE</t>
  </si>
  <si>
    <t>CL 3 4 96</t>
  </si>
  <si>
    <t>CHOACHI</t>
  </si>
  <si>
    <t>CR 2 4 53</t>
  </si>
  <si>
    <t>FOMEQUE</t>
  </si>
  <si>
    <t>CR 2 4 18</t>
  </si>
  <si>
    <t>UNE BR VILLA NATALIA</t>
  </si>
  <si>
    <t>CR 5 2 92</t>
  </si>
  <si>
    <t>CR 5 3 02</t>
  </si>
  <si>
    <t>CR 5 2 16</t>
  </si>
  <si>
    <t>CR 6 A 4 A 19</t>
  </si>
  <si>
    <t>LOPEZ ELORZA SANDRA MILENA</t>
  </si>
  <si>
    <t>LA DOCE FERNAGRO</t>
  </si>
  <si>
    <t>VDA EL CERRO</t>
  </si>
  <si>
    <t>JARAMILLO RESTREPO GUSTAVO ALONSO DE LOS MILAGROS</t>
  </si>
  <si>
    <t>ENTRERRIOS</t>
  </si>
  <si>
    <t>CR 13 12 36</t>
  </si>
  <si>
    <t>NARANJO HURTADO GERMAN DARIO</t>
  </si>
  <si>
    <t>CR 50 44 C 21</t>
  </si>
  <si>
    <t>MESITAS DEL COLEGIO</t>
  </si>
  <si>
    <t>CR 6 7 37</t>
  </si>
  <si>
    <t>CR 3 138 D 24 SUR</t>
  </si>
  <si>
    <t>CL 10 B 4 05</t>
  </si>
  <si>
    <t>MARIN ORTIZ DIANA EUGENIA</t>
  </si>
  <si>
    <t>VDA CHAPARRAL KM 30</t>
  </si>
  <si>
    <t>FUSAGASUGA</t>
  </si>
  <si>
    <t>CR 8 10 A 02</t>
  </si>
  <si>
    <t>SIBATE</t>
  </si>
  <si>
    <t>VDA SAN MIGUEL</t>
  </si>
  <si>
    <t>SIACHOQUE</t>
  </si>
  <si>
    <t>CR 6 2 22</t>
  </si>
  <si>
    <t>CR 13 3 41 SUR</t>
  </si>
  <si>
    <t>MOTAVITA</t>
  </si>
  <si>
    <t>VDA VERSALLES</t>
  </si>
  <si>
    <t>VDA SOTE</t>
  </si>
  <si>
    <t>CR 1 35 313</t>
  </si>
  <si>
    <t>CL 3 4 43</t>
  </si>
  <si>
    <t>VDA CERRO</t>
  </si>
  <si>
    <t>SUTATAUSA</t>
  </si>
  <si>
    <t>VDA HATO VIEJO</t>
  </si>
  <si>
    <t>COMBITA</t>
  </si>
  <si>
    <t>CR 5 5 64</t>
  </si>
  <si>
    <t>SOGAMOSO</t>
  </si>
  <si>
    <t>DG 59 11 C 123</t>
  </si>
  <si>
    <t>TABIO</t>
  </si>
  <si>
    <t>CR 1 3 41</t>
  </si>
  <si>
    <t>CL 2 4 28</t>
  </si>
  <si>
    <t>CR 5 14 A 26</t>
  </si>
  <si>
    <t>MIRAFLORES</t>
  </si>
  <si>
    <t>CR 8 5 67</t>
  </si>
  <si>
    <t>CR 12 9 04</t>
  </si>
  <si>
    <t>PAIPA</t>
  </si>
  <si>
    <t>VDA PEÑA AMARILLA</t>
  </si>
  <si>
    <t>AQUITANIA</t>
  </si>
  <si>
    <t>CL 4 7 11</t>
  </si>
  <si>
    <t>CR 5 9 12</t>
  </si>
  <si>
    <t>VDA SUSACA SEC PEÑITAS</t>
  </si>
  <si>
    <t>SAMACA</t>
  </si>
  <si>
    <t>CL 7 A 12 72</t>
  </si>
  <si>
    <t>CL 4 3 16</t>
  </si>
  <si>
    <t>CR 6 1 120</t>
  </si>
  <si>
    <t>CL 24 24 37</t>
  </si>
  <si>
    <t>SANTA SOFIA</t>
  </si>
  <si>
    <t>CL 5 4 60</t>
  </si>
  <si>
    <t>ZULUAGA GIRALDO GLORIA YANET</t>
  </si>
  <si>
    <t>CR 15 A 2 45</t>
  </si>
  <si>
    <t>TURMEQUE</t>
  </si>
  <si>
    <t>VDA SINGUINEQUE</t>
  </si>
  <si>
    <t>GIL NOREÑA LUZ AMPARO</t>
  </si>
  <si>
    <t>CR 29 29 54</t>
  </si>
  <si>
    <t>VDA PAVAS</t>
  </si>
  <si>
    <t>TIBANA</t>
  </si>
  <si>
    <t>CL 6 6 36</t>
  </si>
  <si>
    <t>CL 4 3 08</t>
  </si>
  <si>
    <t>VDA PARROQUIA VIEJA</t>
  </si>
  <si>
    <t>VIRACACHA</t>
  </si>
  <si>
    <t>VDA CHEN ALTO</t>
  </si>
  <si>
    <t>VELASQUEZ GIRALDO LUZ ESNEIDA</t>
  </si>
  <si>
    <t>TURBO</t>
  </si>
  <si>
    <t>CR 50 48 47</t>
  </si>
  <si>
    <t>GUSTAVO LONDOÑO BUITRAGO</t>
  </si>
  <si>
    <t>CASTAÑEDA SANCHEZ GLORIA PATRICIA</t>
  </si>
  <si>
    <t>CL 6 5 46</t>
  </si>
  <si>
    <t>GIRALDO MARIN RUBEN DARIO</t>
  </si>
  <si>
    <t>CL 30 30 38</t>
  </si>
  <si>
    <t>VARGAS HELDA</t>
  </si>
  <si>
    <t>CARMEN DE VIBORAL</t>
  </si>
  <si>
    <t>CR 31 27 04</t>
  </si>
  <si>
    <t>JORGE ENRIQUE GIRALDO ARROYAVE</t>
  </si>
  <si>
    <t>TOTA</t>
  </si>
  <si>
    <t>CR 3 3 23</t>
  </si>
  <si>
    <t>KM 14 VIA SOGAMOSO EL CRUCERO</t>
  </si>
  <si>
    <t>NOBSA</t>
  </si>
  <si>
    <t>KM 6 VIA DUITAMA NOBSA</t>
  </si>
  <si>
    <t>CL 7 A 11 14</t>
  </si>
  <si>
    <t>VDA PASQUILLA</t>
  </si>
  <si>
    <t>CL 11 15 A 36</t>
  </si>
  <si>
    <t>CL 11 15 39</t>
  </si>
  <si>
    <t>CORREA ESTRADA LUIS GUILLERMO</t>
  </si>
  <si>
    <t>TOCA</t>
  </si>
  <si>
    <t>CR 8 7 12 SALIDA PESCA</t>
  </si>
  <si>
    <t>VDA MONTOYA SEC CASAVERDE</t>
  </si>
  <si>
    <t>VDA TIBAQUIRA SECTOR LA CUMBRE</t>
  </si>
  <si>
    <t>CL 8 B 78 54</t>
  </si>
  <si>
    <t>CEN SAN PEDRO DE IGUAQUE</t>
  </si>
  <si>
    <t>AGUDELO RAMIREZ PABLO EMILIO</t>
  </si>
  <si>
    <t>APARTADO</t>
  </si>
  <si>
    <t>CR 102 89 10</t>
  </si>
  <si>
    <t>PEÑA GONZALEZ DIEGO ALBERTO</t>
  </si>
  <si>
    <t>CR 49 A 50 A 74</t>
  </si>
  <si>
    <t>GUERRA GUTIERREZ JORGE URIEL</t>
  </si>
  <si>
    <t>CL 13 11 32</t>
  </si>
  <si>
    <t>GIRALDO ARBELAEZ JOSE RAMON</t>
  </si>
  <si>
    <t>SAN VICENTE</t>
  </si>
  <si>
    <t>AV 26 A 27 01</t>
  </si>
  <si>
    <t>GALLEGO GALLO FABIAN DARIO</t>
  </si>
  <si>
    <t>CL 26A DG 34 06</t>
  </si>
  <si>
    <t>PUERTA ANGEL  JUAN RAUL</t>
  </si>
  <si>
    <t>CIUDAD BOLIVAR</t>
  </si>
  <si>
    <t>CL 50 47 97</t>
  </si>
  <si>
    <t>JARAMILLO MONCADA JHON MARIO</t>
  </si>
  <si>
    <t>CL 49 47 B 42</t>
  </si>
  <si>
    <t>GONZALEZ MARQUEZ GUSTAVO ALONSO</t>
  </si>
  <si>
    <t>CLL 49 48 18</t>
  </si>
  <si>
    <t>LOPERA FERNANDEZ JAVIER ALONSO</t>
  </si>
  <si>
    <t>CR 26 34 56</t>
  </si>
  <si>
    <t>BUSTAMANTE RAMIREZ JORGE</t>
  </si>
  <si>
    <t>MANIZALES</t>
  </si>
  <si>
    <t>FRUTOS DE MIEL</t>
  </si>
  <si>
    <t>SIERRA SIERRA JORGE ORLANDO</t>
  </si>
  <si>
    <t>CL 50 50 14</t>
  </si>
  <si>
    <t>RODRIGUEZ GONZALEZ LUIS ALBERTO</t>
  </si>
  <si>
    <t>SANTUARIO</t>
  </si>
  <si>
    <t>CL 52 A 50 23</t>
  </si>
  <si>
    <t>CANO DUQUE WILMAR HERNAN</t>
  </si>
  <si>
    <t>CR 16 7 30</t>
  </si>
  <si>
    <t>RAMIREZ BUILES RAUL DE JESUS</t>
  </si>
  <si>
    <t>CR 31 30 65</t>
  </si>
  <si>
    <t>VALENCIA PATIÑO CONRADO DE JESUS</t>
  </si>
  <si>
    <t>CR 9 8 68</t>
  </si>
  <si>
    <t>ZULUAGA GIRALDO OSWALDO DE JESUS</t>
  </si>
  <si>
    <t>CR 21 18 07</t>
  </si>
  <si>
    <t>SOTO GIRALDO WILFER HERNAN</t>
  </si>
  <si>
    <t>CL 29 31 31</t>
  </si>
  <si>
    <t>SUTAMARCHAN</t>
  </si>
  <si>
    <t>CR 2 4 22</t>
  </si>
  <si>
    <t>VDA CAJON</t>
  </si>
  <si>
    <t>VDA DAITO</t>
  </si>
  <si>
    <t>CL 1 SUR 6 44</t>
  </si>
  <si>
    <t>VDA PUENTE BOYACA SEC TIERR</t>
  </si>
  <si>
    <t>GIRALDO GIRALDO JUAN CARLOS</t>
  </si>
  <si>
    <t>CR 19 3 27</t>
  </si>
  <si>
    <t>HERNANDEZ RUIZ WILSON DE JESUS</t>
  </si>
  <si>
    <t>TRONCAL VIA LA COSTA</t>
  </si>
  <si>
    <t>VDA EL CEDRO</t>
  </si>
  <si>
    <t>CR 5 11 43 LA CUMBRE</t>
  </si>
  <si>
    <t>VDA BARON GERMANIA</t>
  </si>
  <si>
    <t>CR 5 6 43</t>
  </si>
  <si>
    <t>MARIN VIDAL JORGE ISAAC</t>
  </si>
  <si>
    <t>CHIGORODO</t>
  </si>
  <si>
    <t>CL 96 99B 48</t>
  </si>
  <si>
    <t>CL 2 15 47 SUR</t>
  </si>
  <si>
    <t>VDA BARON GALLEGO</t>
  </si>
  <si>
    <t>PEREZ RESTREPO JUAN GABRIEL</t>
  </si>
  <si>
    <t>CR 12 13 85</t>
  </si>
  <si>
    <t>RESTREPO MESA GABRIEL ANTONIO</t>
  </si>
  <si>
    <t>CR 10 9 A 10</t>
  </si>
  <si>
    <t>CL 2 F 21 37</t>
  </si>
  <si>
    <t>MZ 2 CA 11 BRR BOYACA</t>
  </si>
  <si>
    <t>RAMIRIQUI</t>
  </si>
  <si>
    <t>CL 9 7 16</t>
  </si>
  <si>
    <t>CHIQUINQUIRA</t>
  </si>
  <si>
    <t>CR 10 22 81</t>
  </si>
  <si>
    <t>CR 10 6 37</t>
  </si>
  <si>
    <t>VDA CHINQUIRA</t>
  </si>
  <si>
    <t>CR 5 1 08</t>
  </si>
  <si>
    <t>CL 5 4 45</t>
  </si>
  <si>
    <t>VDA EL GACAL</t>
  </si>
  <si>
    <t>CL 11 15 53</t>
  </si>
  <si>
    <t>VDA REYES PATRIA</t>
  </si>
  <si>
    <t>PN LA BALSA</t>
  </si>
  <si>
    <t>CORRALES</t>
  </si>
  <si>
    <t>VDA BUENA VISTA</t>
  </si>
  <si>
    <t>CR 12 10 03</t>
  </si>
  <si>
    <t>LOPERA VILLEGAS JAIME ANTONIO</t>
  </si>
  <si>
    <t>CR 20 21 10</t>
  </si>
  <si>
    <t>FUNZA</t>
  </si>
  <si>
    <t>CL 22 8 B 19</t>
  </si>
  <si>
    <t>CR 5 ESTE 18 50 BRR CORTIJOS</t>
  </si>
  <si>
    <t>CR 2 4 51</t>
  </si>
  <si>
    <t>SUBACHOQUE</t>
  </si>
  <si>
    <t>CL 4 2 44</t>
  </si>
  <si>
    <t>AC 115 S 51 46 ESTE</t>
  </si>
  <si>
    <t>CL 11 15 37</t>
  </si>
  <si>
    <t>CL 70 A 14 31</t>
  </si>
  <si>
    <t>LA CALERA</t>
  </si>
  <si>
    <t>CR 9 10 40</t>
  </si>
  <si>
    <t>CR 2 5 25</t>
  </si>
  <si>
    <t>EL ROSAL</t>
  </si>
  <si>
    <t>AUT MEDELLIN KM 17</t>
  </si>
  <si>
    <t>JULIETH ANDREA RODRIGUEZ PARDO</t>
  </si>
  <si>
    <t>COMPAÑIA PECUARIA AGRICOLA SAS</t>
  </si>
  <si>
    <t>MEDELLIN</t>
  </si>
  <si>
    <t>CL 4 SUR 43 AA 30 OF 501 ED FORMACO</t>
  </si>
  <si>
    <t>CR 19 C 86 30 OF 702</t>
  </si>
  <si>
    <t>ANTONIO GAMBOA ROJAS</t>
  </si>
  <si>
    <t>CRT SUBA COTA KM 4.2</t>
  </si>
  <si>
    <t>VDA CAPIRO FCA SANTANGELO</t>
  </si>
  <si>
    <t>AUT MEDELLIN BOGOTA KM 39 VDA BELEN</t>
  </si>
  <si>
    <t>KM 8 VIA FACATATIVA</t>
  </si>
  <si>
    <t>TENJO</t>
  </si>
  <si>
    <t>KM 5 VIA TENJO LA PUNTA</t>
  </si>
  <si>
    <t>CR 33 7 12</t>
  </si>
  <si>
    <t>CR 15 90 46 OF 301</t>
  </si>
  <si>
    <t>CL 117 6 56</t>
  </si>
  <si>
    <t>VDA LLANO GRANDE BLANCO</t>
  </si>
  <si>
    <t>CL 92 11 51 OF 302</t>
  </si>
  <si>
    <t>KM 8.5 VIA LLANO GRANDE VDA TRES PUERTAS</t>
  </si>
  <si>
    <t>CHIA</t>
  </si>
  <si>
    <t>CE CENTRO CHIA OF 304</t>
  </si>
  <si>
    <t>ANA MARIA CORTES AMAYA</t>
  </si>
  <si>
    <t>CL 72 10 07 OF 601</t>
  </si>
  <si>
    <t>VDA VILACHUAGA FCA VILACHUAGA</t>
  </si>
  <si>
    <t>CR 12 91 60</t>
  </si>
  <si>
    <t>AV CL 100 19A 50 OF 1002</t>
  </si>
  <si>
    <t>KM 4 VIA SIBATE VDA SAN BENITO</t>
  </si>
  <si>
    <t>KM 8 VIA ZIPAQUIRA NEMOCON VDA EL MORTIÑO FCA CIRCASIA</t>
  </si>
  <si>
    <t>CR 11 82 01 P 5</t>
  </si>
  <si>
    <t>CL 93 19 25</t>
  </si>
  <si>
    <t>VDA LA MADERA KM 18 CARREL CARMEN DE VIBORAL</t>
  </si>
  <si>
    <t>CR 7  12C  28 OF 1005</t>
  </si>
  <si>
    <t>SOPO</t>
  </si>
  <si>
    <t>VDA EL CHUSCAL</t>
  </si>
  <si>
    <t>HC MONGIBELLO</t>
  </si>
  <si>
    <t>CL 92 15 48 OF 308</t>
  </si>
  <si>
    <t>CL 92 15 48 OF 408</t>
  </si>
  <si>
    <t>CL 94 15 32 OFC 408</t>
  </si>
  <si>
    <t>CL 55 44 05</t>
  </si>
  <si>
    <t>CL 96 13 31 OF 503</t>
  </si>
  <si>
    <t>CL 71 11 71</t>
  </si>
  <si>
    <t>CL 72 10 07 OF 503</t>
  </si>
  <si>
    <t>GUASCA</t>
  </si>
  <si>
    <t>KM 7 VIA SOPO LA CALERA</t>
  </si>
  <si>
    <t>CR 48 125 21 APTO 301</t>
  </si>
  <si>
    <t>CL 109 18 C 17 OF 616</t>
  </si>
  <si>
    <t>CR 43 A 1 A S 29</t>
  </si>
  <si>
    <t>VDA COCLI KM 7 VIA FUNZA LA PU</t>
  </si>
  <si>
    <t>CL 90 13 A 31 OF 503</t>
  </si>
  <si>
    <t>CL 7 1 50</t>
  </si>
  <si>
    <t>VDA LA CHAPA</t>
  </si>
  <si>
    <t>AV 82 7 22 OF 201</t>
  </si>
  <si>
    <t>CL 24 F 100 B 37 B 101</t>
  </si>
  <si>
    <t>CL 127 B 45 36</t>
  </si>
  <si>
    <t>TOCANCIPA</t>
  </si>
  <si>
    <t>AUT NORTE KM 26</t>
  </si>
  <si>
    <t>KM 2 VIA TOCANCIPA ECOPETROL</t>
  </si>
  <si>
    <t>CR 11 A 97 A 03 OF 208 ED IQ</t>
  </si>
  <si>
    <t>CR 3 3 42</t>
  </si>
  <si>
    <t>CR 6 F ESTE 114 07</t>
  </si>
  <si>
    <t>CR 3 138 F 05 SUR</t>
  </si>
  <si>
    <t>TOCAIMA</t>
  </si>
  <si>
    <t>CR 9 2 02</t>
  </si>
  <si>
    <t>VDA PARCELAS 2 FCA SAN JOSE</t>
  </si>
  <si>
    <t>CR 2 4 04 ESQ</t>
  </si>
  <si>
    <t>CL 3 42 17</t>
  </si>
  <si>
    <t>CL 1 1 152</t>
  </si>
  <si>
    <t>VDA LA CUESTA</t>
  </si>
  <si>
    <t>VDA HATOFIERO ALTO</t>
  </si>
  <si>
    <t>VDA HATO FIERO</t>
  </si>
  <si>
    <t>AV 12 9 98</t>
  </si>
  <si>
    <t>CR 6 14 A 41 IN 29</t>
  </si>
  <si>
    <t>CL 3 5 51</t>
  </si>
  <si>
    <t>CL 3 2 02</t>
  </si>
  <si>
    <t>VDA BOSAVITA</t>
  </si>
  <si>
    <t>CR 2 5 11 ESTE</t>
  </si>
  <si>
    <t>CL 5 1 26 ESTE</t>
  </si>
  <si>
    <t>VDA EL GUAMAL</t>
  </si>
  <si>
    <t>DG 4 "B" 27 46 BRR LAS VILLAS</t>
  </si>
  <si>
    <t>KM 2.4 LT 1A VIA PUENTE PIEDRA</t>
  </si>
  <si>
    <t>RICAURTE</t>
  </si>
  <si>
    <t>MCP RICAURTE ENTRADA PRINCIPAL</t>
  </si>
  <si>
    <t>Tolima</t>
  </si>
  <si>
    <t>ESPINAL</t>
  </si>
  <si>
    <t>PAR AGROINDUSTRIAL LOS OCOB KM 1</t>
  </si>
  <si>
    <t>JEFERSON MAURICIO RUBIO ROMERO</t>
  </si>
  <si>
    <t>ASOCIACION DE PRODUCTORES DE MORA Y TOMATE DE ARBOL</t>
  </si>
  <si>
    <t>CR 19 24 41</t>
  </si>
  <si>
    <t>VDA EL HIGUERON</t>
  </si>
  <si>
    <t>OTRAPARTE SAS</t>
  </si>
  <si>
    <t>CR 43 A 19 17 P 12 BLOCK EMPRESARIA</t>
  </si>
  <si>
    <t>VDA CRISTO REY</t>
  </si>
  <si>
    <t>AGROTIENDA RIONEGRO LTDA</t>
  </si>
  <si>
    <t>CR 47 53 30</t>
  </si>
  <si>
    <t>VDA  EL TABLAZO</t>
  </si>
  <si>
    <t>KM 3 VIA LLANO GRANDE</t>
  </si>
  <si>
    <t>VDA EL CAPIRO</t>
  </si>
  <si>
    <t>CR 54 A 25 60</t>
  </si>
  <si>
    <t>ATLANTICO SAS</t>
  </si>
  <si>
    <t>NECOCLI</t>
  </si>
  <si>
    <t>CL 50 49 ESQUINA</t>
  </si>
  <si>
    <t>CR 25 12 SUR 59 OF 209</t>
  </si>
  <si>
    <t>LACTEOS BETANIA SA</t>
  </si>
  <si>
    <t>SANTA.ROSA DE OSOS</t>
  </si>
  <si>
    <t>KM 75 VIA YARUMAL</t>
  </si>
  <si>
    <t>KM 4 VIA RIONEGRO EL CARMEN</t>
  </si>
  <si>
    <t>VDA EL TABLAZO</t>
  </si>
  <si>
    <t>RETIRO</t>
  </si>
  <si>
    <t>CL 24 24 65 PA 23 PARCELACION MIRADOR DEL RETIRO</t>
  </si>
  <si>
    <t>VDA LOS PINOS FCA LA OFELIA</t>
  </si>
  <si>
    <t>DISTRIBUIDORA FINCA GANADERA SA</t>
  </si>
  <si>
    <t>CR 9 12 82</t>
  </si>
  <si>
    <t>CL 4 7 53</t>
  </si>
  <si>
    <t>CR 5 4 28</t>
  </si>
  <si>
    <t>CR 6 17 91</t>
  </si>
  <si>
    <t>CR 12 7 A 25</t>
  </si>
  <si>
    <t>GUERRA MEDINA FRANCISCO URIEL</t>
  </si>
  <si>
    <t>CR 49 44 A 300</t>
  </si>
  <si>
    <t>KM 4 VIA SUBA COTA</t>
  </si>
  <si>
    <t>VDA SAN ANTONIO FCA HIGUERA</t>
  </si>
  <si>
    <t>NEMOCON</t>
  </si>
  <si>
    <t>CR 18 7 14 SUR PISO 1</t>
  </si>
  <si>
    <t>CR 70 19 85 B 2</t>
  </si>
  <si>
    <t>KM 5 LLANO GRANDE</t>
  </si>
  <si>
    <t>KM 1.5 VIA EL ROSAL SUBACHOQUE</t>
  </si>
  <si>
    <t>CL 37 16 24</t>
  </si>
  <si>
    <t>KM 6 VDA LOS ARBOLES</t>
  </si>
  <si>
    <t>VDA LAS LOMITAS LA CEJA ANITOQ</t>
  </si>
  <si>
    <t>MADRID PUENTE PIEDRA</t>
  </si>
  <si>
    <t>CL 14 8 79 OF 519</t>
  </si>
  <si>
    <t>CL 67 11 58</t>
  </si>
  <si>
    <t>VDA CARRASQUILLA</t>
  </si>
  <si>
    <t>FACATATIVA</t>
  </si>
  <si>
    <t>KM 31 VIA BOGOTA FACATATIVA</t>
  </si>
  <si>
    <t>0918844500-3518</t>
  </si>
  <si>
    <t>CR 18 C 149 33 AP 502</t>
  </si>
  <si>
    <t>AV CR 9 100 07 OF 402</t>
  </si>
  <si>
    <t>KM 3.5 VIA ZIPAQUIRA</t>
  </si>
  <si>
    <t>CR 20 A 73 01</t>
  </si>
  <si>
    <t>CORABASTOS ED E LC 2</t>
  </si>
  <si>
    <t>VIA LA CEJA RIONEGRO VDA EL CANADA</t>
  </si>
  <si>
    <t>CR 48 125 21 APTO 301 EDF CEREZO BR</t>
  </si>
  <si>
    <t>CL 97 23 60 OF 603</t>
  </si>
  <si>
    <t>VDA LA FUENTE</t>
  </si>
  <si>
    <t>KM 3 VIA TOCANCIPA ZIPAQUIRA</t>
  </si>
  <si>
    <t>VDA CHAPARRAL</t>
  </si>
  <si>
    <t>VDA EL ESTANCO</t>
  </si>
  <si>
    <t>CL 92 15 48 OF 311</t>
  </si>
  <si>
    <t>TV 28 147 32 B 4 AP 302</t>
  </si>
  <si>
    <t>AV PRADILLA 9 00 ESTE OF 313</t>
  </si>
  <si>
    <t>CL 127 B 71 A 61</t>
  </si>
  <si>
    <t>CL 127 B 45 23</t>
  </si>
  <si>
    <t>VDA APOSENTOS FCA EL MILAGRO</t>
  </si>
  <si>
    <t>KM 5 VIA LA CEJA RIONEGRO</t>
  </si>
  <si>
    <t>CR 7 9 B 22</t>
  </si>
  <si>
    <t>CL 30 A 6 22 OF 3101</t>
  </si>
  <si>
    <t>CL 4 3 18</t>
  </si>
  <si>
    <t>CL 80 AUT MEDELLIN KM 1.5 VIA SIBER</t>
  </si>
  <si>
    <t>VIA LA CEJA LA UNION VDA LAS LOMITA</t>
  </si>
  <si>
    <t>CR 4 1 28</t>
  </si>
  <si>
    <t>CR 8 10 26</t>
  </si>
  <si>
    <t>SUESCA</t>
  </si>
  <si>
    <t>VDA PALMIRA LT2 FCA TORRE MOLINOS</t>
  </si>
  <si>
    <t>CR 4 2 04</t>
  </si>
  <si>
    <t>CL 7 1 32</t>
  </si>
  <si>
    <t>KM 1 VIA COTA CHIA</t>
  </si>
  <si>
    <t>GUATAVITA</t>
  </si>
  <si>
    <t>VDA GUANDITA 0.5 KM ADELANTE DE LA</t>
  </si>
  <si>
    <t>KM 1.3 VIA CAJICA ZIPAQUIRA</t>
  </si>
  <si>
    <t>CRT MADRID AL ROSAL MARSELL F NAZARIO</t>
  </si>
  <si>
    <t>CAJICA</t>
  </si>
  <si>
    <t>VDA CANELON FCA FAGUA</t>
  </si>
  <si>
    <t>CR 15 15 105 CA20</t>
  </si>
  <si>
    <t>VELEZ ARISTIZABAL VIRGILIO ORLANDO DE JESUS</t>
  </si>
  <si>
    <t>CAUCASIA</t>
  </si>
  <si>
    <t>CR 22 22 117</t>
  </si>
  <si>
    <t>GUARIN SERNA LUIS NEVARDO</t>
  </si>
  <si>
    <t>DABEIBA</t>
  </si>
  <si>
    <t>CR URIBE URIBE 11 87</t>
  </si>
  <si>
    <t>CL 127 C 15 02</t>
  </si>
  <si>
    <t>0915111888-4</t>
  </si>
  <si>
    <t>CL 76 11 17 TO LOS NOGALES</t>
  </si>
  <si>
    <t>CR 17 93A 06</t>
  </si>
  <si>
    <t>CL 37 16 46</t>
  </si>
  <si>
    <t>CL 90 13 40 P 5</t>
  </si>
  <si>
    <t>CL 71 2 51 ESTE</t>
  </si>
  <si>
    <t>CL 93 B 12 28 OF 401</t>
  </si>
  <si>
    <t>CL 8 33 31 LA PAZ</t>
  </si>
  <si>
    <t>CR 6 67 09 OF 402</t>
  </si>
  <si>
    <t>KM 19 AUT MEDELLIN</t>
  </si>
  <si>
    <t>CR 28 C 84 48</t>
  </si>
  <si>
    <t>AV 13 100 34 OF 403</t>
  </si>
  <si>
    <t>CL 78 9 57 OF 1403</t>
  </si>
  <si>
    <t>CL 90 12 28 PISO 2</t>
  </si>
  <si>
    <t>CL 7D 43A 15 EL POBLADO</t>
  </si>
  <si>
    <t>CR 67  94 A 21</t>
  </si>
  <si>
    <t>CL 100 19A 50 OF 1005</t>
  </si>
  <si>
    <t>CL 34 17 01</t>
  </si>
  <si>
    <t>CL 64 13 46 OF 201</t>
  </si>
  <si>
    <t>KM 3 VIA SIBERIA TENJO</t>
  </si>
  <si>
    <t>091-6103161</t>
  </si>
  <si>
    <t>CR 13 90 36 OF 201</t>
  </si>
  <si>
    <t>AV CR 45 168 21 AUTOP NORTE</t>
  </si>
  <si>
    <t>AUT MEDELLIN KM 12 VDA LA PUNTA CAM</t>
  </si>
  <si>
    <t>0918240767-68</t>
  </si>
  <si>
    <t>KM 1 VIA EL ROSAL SUBACHOQUE</t>
  </si>
  <si>
    <t>CL 118 6 45</t>
  </si>
  <si>
    <t>KM 3.5 VIA PUENTE PIEDRA</t>
  </si>
  <si>
    <t>CL 124 35 15 OF 202</t>
  </si>
  <si>
    <t>CR 7 72 64 OF 212</t>
  </si>
  <si>
    <t>CR 2 B 16 A 10</t>
  </si>
  <si>
    <t>CI UNIBAN SA</t>
  </si>
  <si>
    <t>CL 52 47 52 P 15</t>
  </si>
  <si>
    <t>COOPERATIVA COLANTA</t>
  </si>
  <si>
    <t>CR 64 C 72 157</t>
  </si>
  <si>
    <t>COAGROANTIOQUIA LTDA</t>
  </si>
  <si>
    <t>CL 51 51 22</t>
  </si>
  <si>
    <t>ARANGO HERMANOS SA</t>
  </si>
  <si>
    <t>CR 31 30 15</t>
  </si>
  <si>
    <t>COOPERATIVA DE CAFICULTORES DE ANDES LTDA</t>
  </si>
  <si>
    <t>CR 50 49A 52</t>
  </si>
  <si>
    <t>CL 29 16 04</t>
  </si>
  <si>
    <t>PEREZ Y CARDONA SAS</t>
  </si>
  <si>
    <t>CL 32 48 45</t>
  </si>
  <si>
    <t>VIA LLANOGRANDE FRENTE AL ICA</t>
  </si>
  <si>
    <t>AGROTUNEZ SA</t>
  </si>
  <si>
    <t>ENVIGADO</t>
  </si>
  <si>
    <t>CL 49 SUR 46 01</t>
  </si>
  <si>
    <t>UNICOR SA</t>
  </si>
  <si>
    <t>CR 42 53 26</t>
  </si>
  <si>
    <t>CI TECNICAS BALTIME DE COLOMBIA SA</t>
  </si>
  <si>
    <t>SANTA MARTA</t>
  </si>
  <si>
    <t>KM 2 VIA GAIRA CARR TRONCAL</t>
  </si>
  <si>
    <t>VDA CAPIRO FCAEL GRANADILLO</t>
  </si>
  <si>
    <t>CI BANACOL SA</t>
  </si>
  <si>
    <t>CL 26 SUR 48 12</t>
  </si>
  <si>
    <t>RENDON RIVAS HERMANOS SAS</t>
  </si>
  <si>
    <t>CL 55 41 85</t>
  </si>
  <si>
    <t>CI AGRICOLAS UNIDAS SA</t>
  </si>
  <si>
    <t>CR 43 A 15 A SUR 38 OF 1403</t>
  </si>
  <si>
    <t>VDA TRES PUERTAS</t>
  </si>
  <si>
    <t>VDA EL TAMBO</t>
  </si>
  <si>
    <t>CR 52 73 182/298</t>
  </si>
  <si>
    <t>CL 10 12 45</t>
  </si>
  <si>
    <t>FCA VILLADIOSITA VDA SUSATA</t>
  </si>
  <si>
    <t>ALMACEN AGRICOLA CAMPESINO SAS</t>
  </si>
  <si>
    <t>AV 34 26 A 50</t>
  </si>
  <si>
    <t>AV 26 B 34 50</t>
  </si>
  <si>
    <t>PD LA CABAÑA KM 3 VIA ECOPETROL</t>
  </si>
  <si>
    <t>KM 31 VIA BOGOTA FACA</t>
  </si>
  <si>
    <t>CL 7 13 46 SUR</t>
  </si>
  <si>
    <t>KM 30 VIA BOGOTA FACA</t>
  </si>
  <si>
    <t>CR 7 113 43 OF 1507</t>
  </si>
  <si>
    <t>AUT MEDELLIN KM 14 PTE PIEDRA</t>
  </si>
  <si>
    <t>AGROPECUARIA DORAMAR EU</t>
  </si>
  <si>
    <t>PLAZA DE MERCADO BL B LC 6 P 8</t>
  </si>
  <si>
    <t>AGRICOLA CERDEÑA SA</t>
  </si>
  <si>
    <t>AGRICOLA MAYORCA SA</t>
  </si>
  <si>
    <t>Eje Cafetero</t>
  </si>
  <si>
    <t>GUADALAJARA DE BUGA</t>
  </si>
  <si>
    <t>CR 11 1 SUR 44 BRR ALBERGUE</t>
  </si>
  <si>
    <t>YENSI NATALIA CARDONA MUÑOZ</t>
  </si>
  <si>
    <t>CR 7 72 64 OF 207</t>
  </si>
  <si>
    <t>CL 10 9 47 OF 304</t>
  </si>
  <si>
    <t>MUÑOZ RESTREPO ELIZABETH</t>
  </si>
  <si>
    <t>AV JUAN DE DIOS URIBE 52A 24</t>
  </si>
  <si>
    <t>ESTACION BIOMAX VDA BOITIVA</t>
  </si>
  <si>
    <t>ULA INVESTMENT CIA SCA</t>
  </si>
  <si>
    <t>CALLE 6 N. 43C-08 OFC 201</t>
  </si>
  <si>
    <t>CR 11 13 26 OF 301</t>
  </si>
  <si>
    <t>CL 8 16 76</t>
  </si>
  <si>
    <t>CL 8 12 10</t>
  </si>
  <si>
    <t>CL 10 8 59</t>
  </si>
  <si>
    <t>CL 76 BIS A 104 21</t>
  </si>
  <si>
    <t>VDA CHECUA</t>
  </si>
  <si>
    <t>CR 5 5 72</t>
  </si>
  <si>
    <t>AGROTRILLADORA SAS</t>
  </si>
  <si>
    <t>AV 38 28A 60</t>
  </si>
  <si>
    <t>CL 33 13 45</t>
  </si>
  <si>
    <t>VDA SUSAGUA FC ALTO EXTERNO</t>
  </si>
  <si>
    <t>VDA CHIPRE SEC LA AMALITA</t>
  </si>
  <si>
    <t>CL 51 49 66</t>
  </si>
  <si>
    <t>PN PIEDRA VDA CHAUTA FCA SAN JUSTO</t>
  </si>
  <si>
    <t>FERTILIZANTES Y AGRO MAS SAS</t>
  </si>
  <si>
    <t>CR 47 56 18</t>
  </si>
  <si>
    <t>LLANO GRANDE KM 7</t>
  </si>
  <si>
    <t>AUT NORTE KM 33 PA APOSENTOS CA 68</t>
  </si>
  <si>
    <t>CL 7 2 15</t>
  </si>
  <si>
    <t>AV SUBA 106 A 28 OFC 302</t>
  </si>
  <si>
    <t>CL 7 SUR 13 A 21</t>
  </si>
  <si>
    <t>CL 30 30 82</t>
  </si>
  <si>
    <t>CL 50 48 29</t>
  </si>
  <si>
    <t>CR 1 7 80</t>
  </si>
  <si>
    <t>CL 81 48 79 BL 5 LC 12</t>
  </si>
  <si>
    <t>CR 28C 84 48 POLO CLUB</t>
  </si>
  <si>
    <t>VENECIA</t>
  </si>
  <si>
    <t>CORR APOSENTOS</t>
  </si>
  <si>
    <t>KM 4 VIA CHIA CAJICA</t>
  </si>
  <si>
    <t>CL 6 3 110</t>
  </si>
  <si>
    <t>CR 7 77 07</t>
  </si>
  <si>
    <t>Santander</t>
  </si>
  <si>
    <t>BUCARAMANGA</t>
  </si>
  <si>
    <t>AV 15 15 100</t>
  </si>
  <si>
    <t>CL 18 15 27</t>
  </si>
  <si>
    <t>ARGEMIRO NUÑEZ ROMERO</t>
  </si>
  <si>
    <t>DG 51 15 A 161 KM 12</t>
  </si>
  <si>
    <t>CR 13 4 26 SUR</t>
  </si>
  <si>
    <t>AV ORIENTAL 2 A 56 SUR</t>
  </si>
  <si>
    <t>CR 4 13 A 49</t>
  </si>
  <si>
    <t>NUEVO COLON</t>
  </si>
  <si>
    <t>VDA SORCA</t>
  </si>
  <si>
    <t>Llanos</t>
  </si>
  <si>
    <t>VILLAVICENCIO</t>
  </si>
  <si>
    <t>CL 26 C 36 18</t>
  </si>
  <si>
    <t>DIEGO PERDOMO ROJAS</t>
  </si>
  <si>
    <t>CL 29 31 21</t>
  </si>
  <si>
    <t>VDA PUENTE DE BOYACA</t>
  </si>
  <si>
    <t>3118082847 EL...</t>
  </si>
  <si>
    <t>CR 8 3 60</t>
  </si>
  <si>
    <t>CL 71 2A 94 AP 401</t>
  </si>
  <si>
    <t>FREDONIA</t>
  </si>
  <si>
    <t>CR 50 50 21</t>
  </si>
  <si>
    <t>VDA CHACHA FRUTO</t>
  </si>
  <si>
    <t>ITAGUI</t>
  </si>
  <si>
    <t>CL 78 46 112 IN 41</t>
  </si>
  <si>
    <t>VDA FAGUA FCA SANTA MONICA</t>
  </si>
  <si>
    <t>CL 2 A 5 A 28</t>
  </si>
  <si>
    <t>CR 1 8 52</t>
  </si>
  <si>
    <t>CR 100 96 90</t>
  </si>
  <si>
    <t>CL 7 A 11 22</t>
  </si>
  <si>
    <t>CRA 52 49 73</t>
  </si>
  <si>
    <t>CR 7 12C 28 OF 1005</t>
  </si>
  <si>
    <t>CR 9 11 21</t>
  </si>
  <si>
    <t>CR 7 12 C 28 OF 1005</t>
  </si>
  <si>
    <t>CL 101 11 60</t>
  </si>
  <si>
    <t>CR 31 30 09</t>
  </si>
  <si>
    <t>CR 6 7 34</t>
  </si>
  <si>
    <t>ANAPOIMA</t>
  </si>
  <si>
    <t>CR 2 10 36</t>
  </si>
  <si>
    <t>VDA PUENTE BOYACA</t>
  </si>
  <si>
    <t>CACHIPAY</t>
  </si>
  <si>
    <t>CR 5 2 10 LC 101</t>
  </si>
  <si>
    <t>SAN ANTONIO</t>
  </si>
  <si>
    <t>VDA ALTO DE SAN ANTONIO</t>
  </si>
  <si>
    <t>CL 145 A 21 59 APTO 201</t>
  </si>
  <si>
    <t>VDA CAJON SEC LOS POZOS</t>
  </si>
  <si>
    <t>VDA EL CARMEN</t>
  </si>
  <si>
    <t>CL 82 47 25</t>
  </si>
  <si>
    <t>KM 4 VIA LA CEJA RIONEGRO</t>
  </si>
  <si>
    <t>CR 12 10 A 102</t>
  </si>
  <si>
    <t>VDA CUCHILLA DE SAN JOSE</t>
  </si>
  <si>
    <t>VDA CUCHILLAS DE SAN JOSE</t>
  </si>
  <si>
    <t>CL 4 2 52</t>
  </si>
  <si>
    <t>CONCORDIA</t>
  </si>
  <si>
    <t>CR 19 20 36</t>
  </si>
  <si>
    <t>CL 13 11 18</t>
  </si>
  <si>
    <t>CL 9 13 90</t>
  </si>
  <si>
    <t>CR 12 13 96</t>
  </si>
  <si>
    <t>JARDIN</t>
  </si>
  <si>
    <t>CL 9 5 33</t>
  </si>
  <si>
    <t>KM 29 VIA MADRID FACATATIVA</t>
  </si>
  <si>
    <t>CL 9 B 5 53</t>
  </si>
  <si>
    <t>CR 11A  93 67 OF 404</t>
  </si>
  <si>
    <t>VDA DE POTREROLARGO</t>
  </si>
  <si>
    <t>CL 14 18 78</t>
  </si>
  <si>
    <t>FOSCA</t>
  </si>
  <si>
    <t>VDA EL RAMAL</t>
  </si>
  <si>
    <t>AV EL DORADO 96J 03 PISO 3</t>
  </si>
  <si>
    <t>ANOLAIMA</t>
  </si>
  <si>
    <t>CL 3 6 150 BRR CHICO</t>
  </si>
  <si>
    <t>TV 07 CR 15 55</t>
  </si>
  <si>
    <t>VDA LA CANTERA</t>
  </si>
  <si>
    <t>CL 37B 81A 72</t>
  </si>
  <si>
    <t>CL 10 15 25</t>
  </si>
  <si>
    <t>CARTAGENA</t>
  </si>
  <si>
    <t>CR 4 6 106 ED PUNTA GIGANTE</t>
  </si>
  <si>
    <t>TR 56 108 50</t>
  </si>
  <si>
    <t>CL 16B 14 01</t>
  </si>
  <si>
    <t>AV 5 3 44</t>
  </si>
  <si>
    <t>CL 19 1 85 BR PRIMERO DE MAYO</t>
  </si>
  <si>
    <t>CALI</t>
  </si>
  <si>
    <t>CL 11A 43 85 BRR DEPARTAMENTAL</t>
  </si>
  <si>
    <t>WILMER HERNEY CRUZ AUSECHA</t>
  </si>
  <si>
    <t>VDA LAS GARZONAS</t>
  </si>
  <si>
    <t>CL 74C 69B 53</t>
  </si>
  <si>
    <t>CL 1 2 07</t>
  </si>
  <si>
    <t>0917460119- E...</t>
  </si>
  <si>
    <t>CL 88 9 48 AP 401</t>
  </si>
  <si>
    <t>CR 12 12 31</t>
  </si>
  <si>
    <t>CL 19 7 48 OF 1403</t>
  </si>
  <si>
    <t>CR 50 49 25</t>
  </si>
  <si>
    <t>CR 14 137 35</t>
  </si>
  <si>
    <t>CR 13 13 42</t>
  </si>
  <si>
    <t>VDA ANDES</t>
  </si>
  <si>
    <t>CR 18 29 34</t>
  </si>
  <si>
    <t>ABEJORRAL</t>
  </si>
  <si>
    <t>CL 51 51 28</t>
  </si>
  <si>
    <t>094  2855522</t>
  </si>
  <si>
    <t>CL 85 A 48 31 ITAGUI</t>
  </si>
  <si>
    <t>IBAGUE</t>
  </si>
  <si>
    <t>0982640022-118</t>
  </si>
  <si>
    <t>CR 5A 30 43 LC 4</t>
  </si>
  <si>
    <t>CR 5 29 32 CC LA QUINTA OF 292</t>
  </si>
  <si>
    <t>CL 2 4 70</t>
  </si>
  <si>
    <t>VDA SAN VICENTE</t>
  </si>
  <si>
    <t>CR 46 55 55</t>
  </si>
  <si>
    <t>VENADILLO</t>
  </si>
  <si>
    <t>CL 2 3 08</t>
  </si>
  <si>
    <t>DORIS PATRICIA SILVA BETANCOURT</t>
  </si>
  <si>
    <t>KM 6 VIA PICALEÑA</t>
  </si>
  <si>
    <t>CR 27A 48 69</t>
  </si>
  <si>
    <t>JORGE HERNAN VALENCIA HERNANDEZ</t>
  </si>
  <si>
    <t>CL 17 6 30</t>
  </si>
  <si>
    <t>MACHETA</t>
  </si>
  <si>
    <t>CL 5 5 29</t>
  </si>
  <si>
    <t>CL  34 7 78</t>
  </si>
  <si>
    <t>VDA CARBONERA ALTA</t>
  </si>
  <si>
    <t>CR 14 133 24</t>
  </si>
  <si>
    <t>CR TRONCAL DEL CARIBE KM 5</t>
  </si>
  <si>
    <t>CR 7 21 TO OF 401</t>
  </si>
  <si>
    <t>SALDAÑA</t>
  </si>
  <si>
    <t>CR 17 17 23 BRR CENTRO</t>
  </si>
  <si>
    <t>CR 10 97 A 13 P4 TO B</t>
  </si>
  <si>
    <t>PACHAVITA</t>
  </si>
  <si>
    <t>CRA 3 4  43</t>
  </si>
  <si>
    <t>CR 13 93 24</t>
  </si>
  <si>
    <t>CR 20 SUR 83 31 COSTADO NORTE</t>
  </si>
  <si>
    <t>Huila</t>
  </si>
  <si>
    <t>NEIVA</t>
  </si>
  <si>
    <t>CR 5 2 61 SUR</t>
  </si>
  <si>
    <t>GILMAR SMITH MONTEALEGRE DUSSAN</t>
  </si>
  <si>
    <t>CR 5 15 30 SUR ZN INDUSTRIAL</t>
  </si>
  <si>
    <t>OSCAR EDUARDO MENDEZ MUÑOZ</t>
  </si>
  <si>
    <t>CR 5 2 12</t>
  </si>
  <si>
    <t>CR 15 92 70 OF 202 ED BULEVAR CHICO</t>
  </si>
  <si>
    <t>CL 51 51 27</t>
  </si>
  <si>
    <t>BELLO</t>
  </si>
  <si>
    <t>DG 59 32 30</t>
  </si>
  <si>
    <t>AV IDEMA ZN INDUSTRIAL REMOLINO</t>
  </si>
  <si>
    <t>SALGAR</t>
  </si>
  <si>
    <t>CL 30 28 69</t>
  </si>
  <si>
    <t>CR 50 41 19 IN 201</t>
  </si>
  <si>
    <t>AV 19 118 95 OF BRR SANTA BARBARA</t>
  </si>
  <si>
    <t>CL 3A 3 60</t>
  </si>
  <si>
    <t>MONIQUIRA</t>
  </si>
  <si>
    <t>CR 9 7 117</t>
  </si>
  <si>
    <t>ARMENIA</t>
  </si>
  <si>
    <t>CRA 14 23 27 OF 606</t>
  </si>
  <si>
    <t>VDA TABLACITO</t>
  </si>
  <si>
    <t>PLAZA DE MERCADO TURMEQUE</t>
  </si>
  <si>
    <t>CR 3 20 19</t>
  </si>
  <si>
    <t>VDA LAS LOMITAS</t>
  </si>
  <si>
    <t>0916745001-3</t>
  </si>
  <si>
    <t>CL 7 11 26 BRR SAN VICENTE</t>
  </si>
  <si>
    <t>CR 5 5 07</t>
  </si>
  <si>
    <t>CL 11 A SUR 50 50</t>
  </si>
  <si>
    <t>LERIDA</t>
  </si>
  <si>
    <t>CR 3 2B 31</t>
  </si>
  <si>
    <t>CR 8 16 27</t>
  </si>
  <si>
    <t>CR 11 12 39</t>
  </si>
  <si>
    <t>CR  10 9 25</t>
  </si>
  <si>
    <t>CL 30 28 57</t>
  </si>
  <si>
    <t>CL 17 09 83</t>
  </si>
  <si>
    <t>CR 19C 88 07 AP 401</t>
  </si>
  <si>
    <t>CL 43A CR 52A 110 INT 102</t>
  </si>
  <si>
    <t>CC CENTRO CHIA LC 1114</t>
  </si>
  <si>
    <t>FLORENCIA</t>
  </si>
  <si>
    <t>CL 16 8 46 BRR SIETE DE AGOSTO</t>
  </si>
  <si>
    <t>GINEBRA</t>
  </si>
  <si>
    <t>CR 4 5 58</t>
  </si>
  <si>
    <t>CR 11 9 67 LC 102</t>
  </si>
  <si>
    <t>Cauca</t>
  </si>
  <si>
    <t>POPAYAN</t>
  </si>
  <si>
    <t>CR 7 1N 28 OF 5 O 2 ED EDGAR NEGRET</t>
  </si>
  <si>
    <t>EDISON ANTONIO YEPEZ MENA</t>
  </si>
  <si>
    <t>CL 29 SUR TV 14 65 ZN INDUSTRIAL</t>
  </si>
  <si>
    <t>CL 35 27 86</t>
  </si>
  <si>
    <t>CR 52 4 96 AV GUAYABAL</t>
  </si>
  <si>
    <t>DG 42 42 A  08</t>
  </si>
  <si>
    <t>PIENDAMO</t>
  </si>
  <si>
    <t>CL 9 BRR EL MIRADOR</t>
  </si>
  <si>
    <t>CR 115 89 A 31 IN 2 AP 101</t>
  </si>
  <si>
    <t>ZIPACON</t>
  </si>
  <si>
    <t>CL 6 4 04</t>
  </si>
  <si>
    <t>CL10A SUR 11A 47</t>
  </si>
  <si>
    <t>Nariño</t>
  </si>
  <si>
    <t>PASTO</t>
  </si>
  <si>
    <t>CL 56 43 70</t>
  </si>
  <si>
    <t>CAT OCC KM 16 17 RT 1 LC 4</t>
  </si>
  <si>
    <t>CR 13 4 18 SUR BRR SAN CARLOS</t>
  </si>
  <si>
    <t>ALTO LAS PALMAS VDA LA ESPERANZA</t>
  </si>
  <si>
    <t>CR 20 5 18 VDA EL TAMBO</t>
  </si>
  <si>
    <t>AV NORTE 54 05</t>
  </si>
  <si>
    <t>CR 5 191 100</t>
  </si>
  <si>
    <t>CR 20 20 50</t>
  </si>
  <si>
    <t>TUMACO</t>
  </si>
  <si>
    <t>CL SAN CARLOS 1A 50</t>
  </si>
  <si>
    <t>CL 5 2 68</t>
  </si>
  <si>
    <t>VDA LA CLARA</t>
  </si>
  <si>
    <t>CL 6 2 68</t>
  </si>
  <si>
    <t>CR 5 7 23</t>
  </si>
  <si>
    <t>SINCELEJO</t>
  </si>
  <si>
    <t>CL 38 7 214</t>
  </si>
  <si>
    <t>ARMANDO JAVIER PACHECO MUÑOZ</t>
  </si>
  <si>
    <t>CLL 3 1 14</t>
  </si>
  <si>
    <t>CR 9 5 20</t>
  </si>
  <si>
    <t>VDA LA FLORESTA FCA INT 1</t>
  </si>
  <si>
    <t>VDA LA PEPINA</t>
  </si>
  <si>
    <t>PANDI</t>
  </si>
  <si>
    <t>AV 40 26 C 79</t>
  </si>
  <si>
    <t>CR 102 92 A 59</t>
  </si>
  <si>
    <t>PA JUANITO LAGUNA LOTE CUATRO</t>
  </si>
  <si>
    <t>CR 29 28 21</t>
  </si>
  <si>
    <t>NARDA LORENA RODRIGUEZ COHECHA</t>
  </si>
  <si>
    <t>CL 52 47 42 ED COLTEJER P 14</t>
  </si>
  <si>
    <t>CR 5 7 41</t>
  </si>
  <si>
    <t>CL 31 27 22</t>
  </si>
  <si>
    <t>CL 85 48 01 P1 OF 720 BL 31</t>
  </si>
  <si>
    <t>094 5539327</t>
  </si>
  <si>
    <t>CL 18 20 42</t>
  </si>
  <si>
    <t>CL 2 25 27</t>
  </si>
  <si>
    <t>CR 32 28 A 14</t>
  </si>
  <si>
    <t>CL 15 15 17</t>
  </si>
  <si>
    <t>PEREIRA</t>
  </si>
  <si>
    <t>TITAL DE COMBIA FINCA YERBABUENA</t>
  </si>
  <si>
    <t>CL 4 5 45</t>
  </si>
  <si>
    <t>CR 2 5 56</t>
  </si>
  <si>
    <t>CR 4 5 20</t>
  </si>
  <si>
    <t>CR 3 2 36</t>
  </si>
  <si>
    <t>CLL 28 22 260</t>
  </si>
  <si>
    <t>VDA LA CABAÑA FINCA SANTO TOMAS</t>
  </si>
  <si>
    <t>CR 6 4 88</t>
  </si>
  <si>
    <t>DARIO RICARDO CHAVEZ BURBANO</t>
  </si>
  <si>
    <t>CL 48 29A 76CA 116 CON J</t>
  </si>
  <si>
    <t>KM 5 VIA ZIPA NEMOCON VDA GRANJA</t>
  </si>
  <si>
    <t>CR 36 14 18 SUR 110</t>
  </si>
  <si>
    <t>ACACIAS</t>
  </si>
  <si>
    <t>CL 23 12 49 BRR SAN JOSE</t>
  </si>
  <si>
    <t>CL 53 6 17</t>
  </si>
  <si>
    <t>GERMAN EDUARDO ROJAS CUBIDES</t>
  </si>
  <si>
    <t>CR 10 83 47 AP 201</t>
  </si>
  <si>
    <t>CL 150 16 56 OF 304</t>
  </si>
  <si>
    <t>JERICO</t>
  </si>
  <si>
    <t>CR 10 35 29</t>
  </si>
  <si>
    <t>TV 6 3 78</t>
  </si>
  <si>
    <t>SEC MERCASA BG l 12</t>
  </si>
  <si>
    <t>DANIEL CARDONA RAMIREZ</t>
  </si>
  <si>
    <t>CL 100 A  96 83</t>
  </si>
  <si>
    <t>CL 100 A 96 83</t>
  </si>
  <si>
    <t>CL 100A 96 83 BRR CHINITA</t>
  </si>
  <si>
    <t>CERETE</t>
  </si>
  <si>
    <t>AC 26 59 15 P 9</t>
  </si>
  <si>
    <t>TUNJA-CENTRO</t>
  </si>
  <si>
    <t>CR 11 A 90 15 OF 305</t>
  </si>
  <si>
    <t>VDA EL CARMEN SEC ALBARRACIN</t>
  </si>
  <si>
    <t>CL 17 23 21 LC 28</t>
  </si>
  <si>
    <t>CHINCHINA</t>
  </si>
  <si>
    <t>CL 9 8 12</t>
  </si>
  <si>
    <t>CL 45 25 61</t>
  </si>
  <si>
    <t>CL 13 8 52</t>
  </si>
  <si>
    <t>PALMIRA</t>
  </si>
  <si>
    <t>CR 26 27 69 LC 1</t>
  </si>
  <si>
    <t>PRADERA</t>
  </si>
  <si>
    <t>CR 11 8 25</t>
  </si>
  <si>
    <t>FLORIDA</t>
  </si>
  <si>
    <t>CL 8 A 8 35 BRR LA CABAÑA</t>
  </si>
  <si>
    <t>RESTREPO</t>
  </si>
  <si>
    <t>0922522717/19</t>
  </si>
  <si>
    <t>CR 10 9 17 BR CENTRO</t>
  </si>
  <si>
    <t>CL 26 15 47 LC 3</t>
  </si>
  <si>
    <t>CL 26 15 50 LC 3</t>
  </si>
  <si>
    <t>FILANDIA</t>
  </si>
  <si>
    <t>CL 4 4 36 LC 1</t>
  </si>
  <si>
    <t>CL 26 15 12 LC 13</t>
  </si>
  <si>
    <t>CR 7 43 224 L 4</t>
  </si>
  <si>
    <t>CR 24 A 45 47</t>
  </si>
  <si>
    <t>CARTAGO</t>
  </si>
  <si>
    <t>CR 2 43 82</t>
  </si>
  <si>
    <t>CL 49 27 22</t>
  </si>
  <si>
    <t>ED SAN FRANCISCO OF 201</t>
  </si>
  <si>
    <t>DG 2 5 73 BR EL CARMEN</t>
  </si>
  <si>
    <t>CR 6 12 51</t>
  </si>
  <si>
    <t>CL 73 8 13</t>
  </si>
  <si>
    <t>QUIMBAYA</t>
  </si>
  <si>
    <t>CR 5 18 01</t>
  </si>
  <si>
    <t>CR 19 3 97</t>
  </si>
  <si>
    <t>CALARCA</t>
  </si>
  <si>
    <t>CL 38 23 35</t>
  </si>
  <si>
    <t>CR 3 4 46</t>
  </si>
  <si>
    <t>CR 10 14 69</t>
  </si>
  <si>
    <t>LA CUMBRE</t>
  </si>
  <si>
    <t>CL 5 5  51</t>
  </si>
  <si>
    <t>CR 1 24 56 OF 707</t>
  </si>
  <si>
    <t>CL 38 B SUR 47A 04</t>
  </si>
  <si>
    <t>CR 30 19 37</t>
  </si>
  <si>
    <t>CL 16 19 55</t>
  </si>
  <si>
    <t>MERCAR BG 1 LC 8</t>
  </si>
  <si>
    <t>CANDELARIA</t>
  </si>
  <si>
    <t>CL 16 13 06</t>
  </si>
  <si>
    <t>CL 10 6 87</t>
  </si>
  <si>
    <t>CL 4 1 A S N - 300 CORR PAVAS</t>
  </si>
  <si>
    <t>MARSELLA</t>
  </si>
  <si>
    <t>CL6 B 11 32 BRR VILLA RICA</t>
  </si>
  <si>
    <t>DAGUA</t>
  </si>
  <si>
    <t>CL 10 12 53 BRR CHAPINERO</t>
  </si>
  <si>
    <t>CALIMA</t>
  </si>
  <si>
    <t>VDA GIGUALES CORR YOTOCO</t>
  </si>
  <si>
    <t>ALCALA</t>
  </si>
  <si>
    <t>CL 5 8 16</t>
  </si>
  <si>
    <t>CL 75 94 31</t>
  </si>
  <si>
    <t>VDA EL ESPINAL</t>
  </si>
  <si>
    <t>KM 12 SALIDA SUR CONJ PANORAMA 13</t>
  </si>
  <si>
    <t>CORINTO</t>
  </si>
  <si>
    <t>CR 11 6 47</t>
  </si>
  <si>
    <t>CL 7 11 62 BRR CENTRO</t>
  </si>
  <si>
    <t>SEVILLA</t>
  </si>
  <si>
    <t>CL 49 47 57</t>
  </si>
  <si>
    <t>CAICEDONIA</t>
  </si>
  <si>
    <t>CR 16 CL 5 ESQ</t>
  </si>
  <si>
    <t>VERSALLES</t>
  </si>
  <si>
    <t>CR 6 9 22 BRR EL COMERCIO</t>
  </si>
  <si>
    <t>ZARZAL</t>
  </si>
  <si>
    <t>KM 1 VIA ZARZAL CARTAGO</t>
  </si>
  <si>
    <t>ROLDANILLO</t>
  </si>
  <si>
    <t>CL 10 2SN 120</t>
  </si>
  <si>
    <t>CL 86 A 13 42 P 6</t>
  </si>
  <si>
    <t>CL 23 37 34 38 40 BRR SAN BENITO</t>
  </si>
  <si>
    <t>CL 15 13 25</t>
  </si>
  <si>
    <t>CL 7 11 34 OF 204</t>
  </si>
  <si>
    <t>CR 8 10 42</t>
  </si>
  <si>
    <t>CR 10 25 14 LC 2 SEC LAGO URIBE</t>
  </si>
  <si>
    <t>EL DOVIO</t>
  </si>
  <si>
    <t>CR 7 5 62 SEC CENTRO</t>
  </si>
  <si>
    <t>TULUA</t>
  </si>
  <si>
    <t>CR 23 29 28</t>
  </si>
  <si>
    <t>CR 20 26 29</t>
  </si>
  <si>
    <t>CL 2 3 66</t>
  </si>
  <si>
    <t>CORR LA PAILA RIOPAILA</t>
  </si>
  <si>
    <t>CALLEJON CUNCHIPA 3 CORR TRES ESQUINAS</t>
  </si>
  <si>
    <t>CR 23 29 A 10 BRR CENTRO</t>
  </si>
  <si>
    <t>CR 15 13 17</t>
  </si>
  <si>
    <t>CL 36 30 41</t>
  </si>
  <si>
    <t>ESCOBAR HERRERA JORGE URIEL</t>
  </si>
  <si>
    <t>CONJ CAMPIÑAS DE COMBIA CA 87 ET 4</t>
  </si>
  <si>
    <t>CR 9 37 15</t>
  </si>
  <si>
    <t>TUTA</t>
  </si>
  <si>
    <t>VDA RIO DE PIEDRAS</t>
  </si>
  <si>
    <t>CR 7 8  12</t>
  </si>
  <si>
    <t>CL 3 9 99</t>
  </si>
  <si>
    <t>CL 1F 49 149 OF 523</t>
  </si>
  <si>
    <t>GUACARI</t>
  </si>
  <si>
    <t>CR 5 4 53</t>
  </si>
  <si>
    <t>CL 2 11 26</t>
  </si>
  <si>
    <t>SEC CAVASA BG 2 LC 84</t>
  </si>
  <si>
    <t>YUMBO</t>
  </si>
  <si>
    <t>CL 14 27A 156 BG 5 BL 3 B</t>
  </si>
  <si>
    <t>CL 6 6 66</t>
  </si>
  <si>
    <t>VILLA RICA</t>
  </si>
  <si>
    <t>VDA AGUA AZUL SEC LA PALMA</t>
  </si>
  <si>
    <t>KM 30 CL PPAL 8 61 CORR BORRERO</t>
  </si>
  <si>
    <t>CORR SAN FELIX</t>
  </si>
  <si>
    <t>CR 50 CL 44C 15 IN 158</t>
  </si>
  <si>
    <t>CL 28A 22 102 BG 101</t>
  </si>
  <si>
    <t>CL 13 56 20</t>
  </si>
  <si>
    <t>CR 7 11 34</t>
  </si>
  <si>
    <t>CR 16 14 71 BRR CENTRO</t>
  </si>
  <si>
    <t>SABANETA</t>
  </si>
  <si>
    <t>CR 48 61 SUR 115 IN 103</t>
  </si>
  <si>
    <t>VDA MALAMBO</t>
  </si>
  <si>
    <t>CL 2 3 03</t>
  </si>
  <si>
    <t>CR 5 2 08</t>
  </si>
  <si>
    <t>CL 49A 28 08</t>
  </si>
  <si>
    <t>CR 11 101 80</t>
  </si>
  <si>
    <t>CL 49A 2808</t>
  </si>
  <si>
    <t>CR 13 6 06 SUR SEC PLAZA DE MERC</t>
  </si>
  <si>
    <t>GALPON 5 BG ZP D MERCASA</t>
  </si>
  <si>
    <t>ANSERMA</t>
  </si>
  <si>
    <t>CR 4 12 38</t>
  </si>
  <si>
    <t>GUATICA</t>
  </si>
  <si>
    <t>CL 9 6 16</t>
  </si>
  <si>
    <t>CR 11 18 NORTE 51</t>
  </si>
  <si>
    <t>CL 18 17 08 IN 1 BRR JARDIN</t>
  </si>
  <si>
    <t>CR 34 14 156</t>
  </si>
  <si>
    <t>CR 4 6 01</t>
  </si>
  <si>
    <t>VDA BORJIQUE</t>
  </si>
  <si>
    <t>CL 9 13 08</t>
  </si>
  <si>
    <t>MERCASA BODEGA P 38</t>
  </si>
  <si>
    <t>PACORA</t>
  </si>
  <si>
    <t>CL 5 4 28</t>
  </si>
  <si>
    <t>CL 51 NORTE AV 9A BRR EL BOSQUE</t>
  </si>
  <si>
    <t>CR 6 7A  12</t>
  </si>
  <si>
    <t>CL BOQUERON 30A 36 IN 303</t>
  </si>
  <si>
    <t>CL  28 26 34</t>
  </si>
  <si>
    <t>CR 24 25 37</t>
  </si>
  <si>
    <t>CR 15 79 76 OF 301</t>
  </si>
  <si>
    <t>AGUADAS</t>
  </si>
  <si>
    <t>CR 3 16 57 P1</t>
  </si>
  <si>
    <t>CR 4 9 12 BRR LA PALMA</t>
  </si>
  <si>
    <t>CL 10 12 40 BRR CHAPINERO</t>
  </si>
  <si>
    <t>CL 11 10 30</t>
  </si>
  <si>
    <t>CL 27 27 51 BRR CENTRO</t>
  </si>
  <si>
    <t>CR 19 12 35 CA 18 CON VILLAS</t>
  </si>
  <si>
    <t>CL 6 A 11D 12 LC 1 BRR EL CAÑITO</t>
  </si>
  <si>
    <t>SAN CARLOS</t>
  </si>
  <si>
    <t>VDA LA COROZA</t>
  </si>
  <si>
    <t>CL 14 9E 67</t>
  </si>
  <si>
    <t>CL 15A 29A 18 BRR SANTA HELENA</t>
  </si>
  <si>
    <t>CL 4 2 17</t>
  </si>
  <si>
    <t>CL 84 42 115</t>
  </si>
  <si>
    <t>CR 4C 1 BIS 39 35 BRR</t>
  </si>
  <si>
    <t>CR 7 72 13 OF 201</t>
  </si>
  <si>
    <t>CR 16 1 48</t>
  </si>
  <si>
    <t>VIJES</t>
  </si>
  <si>
    <t>CORR MOZAMBIQUE FCA LA ESMERALDA</t>
  </si>
  <si>
    <t>VDA LA POLONIA</t>
  </si>
  <si>
    <t>TV 6 3 42</t>
  </si>
  <si>
    <t>CL 70 27 98 AP 101</t>
  </si>
  <si>
    <t>GALPON I LC 1 LC 2 MERCASA</t>
  </si>
  <si>
    <t>DOS QUEBRADAS</t>
  </si>
  <si>
    <t>CR 16 80 08 P2</t>
  </si>
  <si>
    <t>KM 30 DIAGONAL POLIDEPORTIVO</t>
  </si>
  <si>
    <t>CL 10 2 25</t>
  </si>
  <si>
    <t>CL 35 28A 97</t>
  </si>
  <si>
    <t>CL 52 47 89 P3</t>
  </si>
  <si>
    <t>CR 14 13 89</t>
  </si>
  <si>
    <t>CR 23 71 73</t>
  </si>
  <si>
    <t>AV 2 2 25</t>
  </si>
  <si>
    <t>TARSO</t>
  </si>
  <si>
    <t>KM 7 VIA PEÑALISA PUENTE IGLESIAS</t>
  </si>
  <si>
    <t>CL 27 D SUR 27 C 50 AP 220</t>
  </si>
  <si>
    <t>CR 9 7 19</t>
  </si>
  <si>
    <t>CR 51 6 SUR 95</t>
  </si>
  <si>
    <t>RISARALDA</t>
  </si>
  <si>
    <t>CR 2 2 14</t>
  </si>
  <si>
    <t>CL 84 47 70</t>
  </si>
  <si>
    <t>VDA SAN NICOLAS</t>
  </si>
  <si>
    <t>096 8703910</t>
  </si>
  <si>
    <t>KM 3 VIA CHINCHINA AUT DEL CAFE</t>
  </si>
  <si>
    <t>091 6231303</t>
  </si>
  <si>
    <t>CR 7 12C 28  OF 1005</t>
  </si>
  <si>
    <t>CR 29 27 25 LC 101</t>
  </si>
  <si>
    <t>VDA  CENTRO PISCINA</t>
  </si>
  <si>
    <t>BUENAVENTURA</t>
  </si>
  <si>
    <t>CL 2 10 13 BRR PUEBLO NUEVO</t>
  </si>
  <si>
    <t>BELEN DE UMBRIA</t>
  </si>
  <si>
    <t>CL 9 9 41</t>
  </si>
  <si>
    <t>CR 24 22A 42</t>
  </si>
  <si>
    <t>JAIRO EDIMER BARAJAS ORTIZ</t>
  </si>
  <si>
    <t>CR 5 5 139</t>
  </si>
  <si>
    <t>CR 10 15 09</t>
  </si>
  <si>
    <t>CR 30 10 90</t>
  </si>
  <si>
    <t>CORR EL PIÑAL VDA DE TIERA CALIENTE</t>
  </si>
  <si>
    <t>LEJANIAS</t>
  </si>
  <si>
    <t>CL PRINCIPAL CACAYAL</t>
  </si>
  <si>
    <t>CL 15 15 55</t>
  </si>
  <si>
    <t>LA VIRGINIA</t>
  </si>
  <si>
    <t>CL 11 7 40</t>
  </si>
  <si>
    <t>CR 4 10 34 BRR CALLE REAL</t>
  </si>
  <si>
    <t>CL 29 SUR TV 14 65</t>
  </si>
  <si>
    <t>CR 21 30 03 OF 603</t>
  </si>
  <si>
    <t>0915466694-246</t>
  </si>
  <si>
    <t>VDA SAN MARINO KM 27.5 VIA BOGOTA FACATATIVA</t>
  </si>
  <si>
    <t>MONTELIBANO</t>
  </si>
  <si>
    <t>CL 16 20 16</t>
  </si>
  <si>
    <t>CR 19 20 72</t>
  </si>
  <si>
    <t>CR 31 30 03</t>
  </si>
  <si>
    <t>CL 54 6 20</t>
  </si>
  <si>
    <t>CR 14 9 16 IN 201</t>
  </si>
  <si>
    <t>CL 72 27A 60 AP 402 TO 3 MIRADOR</t>
  </si>
  <si>
    <t>CR 23 63 15 OF 904</t>
  </si>
  <si>
    <t>CL 3 6 02</t>
  </si>
  <si>
    <t>VDA PASO ANCHO FCA SANTA ANA 2 KM V</t>
  </si>
  <si>
    <t>CR 38 CL 26 343 IN 408</t>
  </si>
  <si>
    <t>CL 49 51 35 BRR EL CENTRO</t>
  </si>
  <si>
    <t>CL 5 SUR 8 52</t>
  </si>
  <si>
    <t>CUCAITA</t>
  </si>
  <si>
    <t>CL 9 7 104</t>
  </si>
  <si>
    <t>CL 64 A 2 50 OF 1601</t>
  </si>
  <si>
    <t>CL 12 12 56 BRR MANIZALEZ</t>
  </si>
  <si>
    <t>CR 25 66 51 LC 1</t>
  </si>
  <si>
    <t>CL 23 37 34</t>
  </si>
  <si>
    <t>FLORIDABLANCA</t>
  </si>
  <si>
    <t>CL 29 25 72 CC CAÑAVERAL/ ALM LA FA</t>
  </si>
  <si>
    <t>VDA PUENTE IGLESIAS FCA LA BLANQUIT</t>
  </si>
  <si>
    <t>CL 48 16 108</t>
  </si>
  <si>
    <t>VDA TURGA</t>
  </si>
  <si>
    <t>CL 50 49 18</t>
  </si>
  <si>
    <t>EL CERRITO</t>
  </si>
  <si>
    <t>CR 3 3 28 CORR SANTA ELENA</t>
  </si>
  <si>
    <t>CR 17A 116 AP 503</t>
  </si>
  <si>
    <t>CL 9 8 33</t>
  </si>
  <si>
    <t>CR 9 57 AV DEL CEMENTERIO</t>
  </si>
  <si>
    <t>CR 43 A CL 19 17 IN 1206</t>
  </si>
  <si>
    <t>CR 43 19 17 P 12 BLOCK CENTRO COMER</t>
  </si>
  <si>
    <t>CR 43 A 19 17 IN 1206</t>
  </si>
  <si>
    <t>CR 43 A 19 17 P 12 BLOCK CENTRO EMP</t>
  </si>
  <si>
    <t>CR 43 A 19 17P 12 BLOCK CENTRO EMPR</t>
  </si>
  <si>
    <t>CR 43A 19 17 N 1206</t>
  </si>
  <si>
    <t>CR 43A 19 17 P 12 BLOCK CENTRO EMPR</t>
  </si>
  <si>
    <t>CR 43A 17 P 12 BLOCK CENTRO EMPRESA</t>
  </si>
  <si>
    <t>CR 43A 19 17 IN 1206</t>
  </si>
  <si>
    <t>CL 49 A 28 08</t>
  </si>
  <si>
    <t>CR 23 63 15 OF 1003</t>
  </si>
  <si>
    <t>CAREPA</t>
  </si>
  <si>
    <t>KM 7 VIA ZUNGO EMBARCADERO SAN SEBA</t>
  </si>
  <si>
    <t>CL 41 9B 23 PISO 1</t>
  </si>
  <si>
    <t>CR 11 4 49</t>
  </si>
  <si>
    <t>CR 23 124 70 OF 305</t>
  </si>
  <si>
    <t>CL 56 24 12</t>
  </si>
  <si>
    <t>CR 6 6 69 BRR CENTRO</t>
  </si>
  <si>
    <t>CR  20 20 25</t>
  </si>
  <si>
    <t>SANTA ROSA DE CABAL</t>
  </si>
  <si>
    <t>CR 12 12 82 LC 2</t>
  </si>
  <si>
    <t>CR 45 16 SUR 190IN 2205</t>
  </si>
  <si>
    <t>CR 15 8 46</t>
  </si>
  <si>
    <t>CL 24 17 15</t>
  </si>
  <si>
    <t>CL 21 21 45P 16</t>
  </si>
  <si>
    <t>CL 21 24 73</t>
  </si>
  <si>
    <t>AV IDEMA ZONA INDUSTRIOAL</t>
  </si>
  <si>
    <t>0922522785-0</t>
  </si>
  <si>
    <t>CR 11 10 21</t>
  </si>
  <si>
    <t>CR 25 65 290 AP 701</t>
  </si>
  <si>
    <t>CR 25 65 290 AP 701 ED ALCATRAZ</t>
  </si>
  <si>
    <t>CR 35 1 80 AP 202</t>
  </si>
  <si>
    <t>CR 33 7 29 IN 503</t>
  </si>
  <si>
    <t>CR 51 N. 46 92</t>
  </si>
  <si>
    <t>CL 93 11A 28 OFC 601</t>
  </si>
  <si>
    <t>KM 8 VIA DUITAMA NOBSA SEC ACAPULCO</t>
  </si>
  <si>
    <t>VDA BOITIVA SEC LA PLAYA</t>
  </si>
  <si>
    <t>CR 27 19 12</t>
  </si>
  <si>
    <t>CR 7 8 12</t>
  </si>
  <si>
    <t>AV ALBERTO MENDOZA 87 02 CONJ BOS S</t>
  </si>
  <si>
    <t>CR 6 59 124 SEC D BRR PARQUE INDUST</t>
  </si>
  <si>
    <t>CR 9 A 71 52 AP 402</t>
  </si>
  <si>
    <t>CR 33 CL 7 29 IN 402</t>
  </si>
  <si>
    <t>VDA LAS CUCHILLAS</t>
  </si>
  <si>
    <t>CR 38 22 53</t>
  </si>
  <si>
    <t>CR 12 CL 10 11</t>
  </si>
  <si>
    <t>MAJAGUAL</t>
  </si>
  <si>
    <t>CL 5 23 BR SAN JOSE</t>
  </si>
  <si>
    <t>CL 147 95 A 17 AP 201TO D 1</t>
  </si>
  <si>
    <t>CL 24 24 45 BR LOS ROSALES</t>
  </si>
  <si>
    <t>CL 16 15 20</t>
  </si>
  <si>
    <t>CL 3 2 31</t>
  </si>
  <si>
    <t>PACORA CALDAS FINCA LA MARGARITA</t>
  </si>
  <si>
    <t>CR 50 51 49</t>
  </si>
  <si>
    <t>CR 23 63 15 OF 1203</t>
  </si>
  <si>
    <t>CL 77 14 48 OF 301</t>
  </si>
  <si>
    <t>SOATA</t>
  </si>
  <si>
    <t>CR 5 6 03</t>
  </si>
  <si>
    <t>CL 6 3 98</t>
  </si>
  <si>
    <t>CR 100 88 25 21</t>
  </si>
  <si>
    <t>CR 100 88 25 21 BOMBA MOVIL 2</t>
  </si>
  <si>
    <t>CR 100 88 21</t>
  </si>
  <si>
    <t>CR 100 88 25 21 BOMBA MOBIL 2</t>
  </si>
  <si>
    <t>CR 43 A 19 17 ED  BLOCK EMPRESARIAL</t>
  </si>
  <si>
    <t>CR 80 80 10 LC 0102 BR LAURES SAS</t>
  </si>
  <si>
    <t>CR 80 2 51 SUR BG 12 LC 140</t>
  </si>
  <si>
    <t>CR 83 A 17 26 BR INGENIO III</t>
  </si>
  <si>
    <t>PM SEC 16 PT 596</t>
  </si>
  <si>
    <t>EMPRESARIAL METROPOLITANO KM 3 5 VI</t>
  </si>
  <si>
    <t>MONTERIA</t>
  </si>
  <si>
    <t>CR 9A 40 67 BR NARIÑO AP 301</t>
  </si>
  <si>
    <t>CR 4 B 30 61</t>
  </si>
  <si>
    <t>VDA SONSA</t>
  </si>
  <si>
    <t>CL 32 30 25</t>
  </si>
  <si>
    <t>LA SIERRA</t>
  </si>
  <si>
    <t>BR CENTRO CALLE PRINCIPAL</t>
  </si>
  <si>
    <t>CORREGIMIENTO MOSAMBIQUE</t>
  </si>
  <si>
    <t>CL 8 SUR 9 43</t>
  </si>
  <si>
    <t>CR 3 2 06 SUR</t>
  </si>
  <si>
    <t>CR 2 CL 2 60 VDA LAS LAMAS CORR EL</t>
  </si>
  <si>
    <t>CR 10 8A 03 05</t>
  </si>
  <si>
    <t>CR 13 A BRR VENUS</t>
  </si>
  <si>
    <t>CR 2B 12 48</t>
  </si>
  <si>
    <t>CL 49 51 29</t>
  </si>
  <si>
    <t>LORICA</t>
  </si>
  <si>
    <t>CL PRINCIPAL TIERRALTICA</t>
  </si>
  <si>
    <t>CL 6 50 67</t>
  </si>
  <si>
    <t>CL 78 6 1333</t>
  </si>
  <si>
    <t>CLL 22 SUR 40 63</t>
  </si>
  <si>
    <t>CL 15 11 79</t>
  </si>
  <si>
    <t>CL 10 10 76</t>
  </si>
  <si>
    <t>CL 29 11 86</t>
  </si>
  <si>
    <t>PITALITO</t>
  </si>
  <si>
    <t>CR 3 6 57 P1 CORR BRUSELAS</t>
  </si>
  <si>
    <t>PUERTO TEJADA</t>
  </si>
  <si>
    <t>KM 2 VIA A PUERTO TEJADA VDA LA PRIMAVERA VILLARICA</t>
  </si>
  <si>
    <t>CR 2 8 03</t>
  </si>
  <si>
    <t>OPORAPA</t>
  </si>
  <si>
    <t>CL 6 6 50</t>
  </si>
  <si>
    <t>AGUACHICA</t>
  </si>
  <si>
    <t>CL 5 27 41</t>
  </si>
  <si>
    <t>CARLOS OMAR ARAQUE FLOREZ</t>
  </si>
  <si>
    <t>CR 6 5 83</t>
  </si>
  <si>
    <t>CR 15 10A 05</t>
  </si>
  <si>
    <t>CR 6 46 AP 1</t>
  </si>
  <si>
    <t>PARQUE AGROINDUSTRIAL DE LA SABANA</t>
  </si>
  <si>
    <t>CL 16 18 14</t>
  </si>
  <si>
    <t>CR 5 3 95</t>
  </si>
  <si>
    <t>VDA QUIRBAQUIRAZ KM 24 VIA ARCABUCO</t>
  </si>
  <si>
    <t>BOLIVAR</t>
  </si>
  <si>
    <t>CL 4 3 S N 130 CORR LA TULIA</t>
  </si>
  <si>
    <t>LA PLATA</t>
  </si>
  <si>
    <t>CR 3 3 09</t>
  </si>
  <si>
    <t>ALGECIRAS</t>
  </si>
  <si>
    <t>CR 5 4 32</t>
  </si>
  <si>
    <t>CR 4 7 11 BG</t>
  </si>
  <si>
    <t>CL 7 1 14 BRR CENTRO</t>
  </si>
  <si>
    <t>CL 20 10 10</t>
  </si>
  <si>
    <t>CATOLICO AGUILAR ROSA ISABEL</t>
  </si>
  <si>
    <t>CL 5 2 23</t>
  </si>
  <si>
    <t>CL 6 3 15</t>
  </si>
  <si>
    <t>VDA EL BOSQUE SECTOR CARACOLES ALTO</t>
  </si>
  <si>
    <t>VDA SANTA BARBARA</t>
  </si>
  <si>
    <t>CR 3 CARR PANORAMA VIJES</t>
  </si>
  <si>
    <t>3112862260-32...</t>
  </si>
  <si>
    <t>KM 45 10 FCA YERBABUENA VADA LOS AR</t>
  </si>
  <si>
    <t>CL 8 SUR 32 120</t>
  </si>
  <si>
    <t>CA 79 BRR LUIS CARLOS GALAN II ETAP</t>
  </si>
  <si>
    <t>CR 2 NORTE 7 11</t>
  </si>
  <si>
    <t>CR 6 4 18 34 38</t>
  </si>
  <si>
    <t>CR 6 5 15 CORR BRUSELAS</t>
  </si>
  <si>
    <t>AV 3 13 SUR 36</t>
  </si>
  <si>
    <t>ISNOS</t>
  </si>
  <si>
    <t>CR 4 CL 6 ESQ</t>
  </si>
  <si>
    <t>GIGANTE</t>
  </si>
  <si>
    <t>CL 5 4 54</t>
  </si>
  <si>
    <t>PALESTINA</t>
  </si>
  <si>
    <t>CL 2 4 35</t>
  </si>
  <si>
    <t>SABOYA</t>
  </si>
  <si>
    <t>VDA MERCHAN</t>
  </si>
  <si>
    <t>TIPACOQUE</t>
  </si>
  <si>
    <t>CR 4 8 50</t>
  </si>
  <si>
    <t>CL 100 19 61</t>
  </si>
  <si>
    <t>CL 4 15 79</t>
  </si>
  <si>
    <t>CR 6 4 48</t>
  </si>
  <si>
    <t>CR 9 17 55 SEC PLAZA IMPERIAL</t>
  </si>
  <si>
    <t>CL 29 31 66</t>
  </si>
  <si>
    <t>CR 7 15 26 APTO 510</t>
  </si>
  <si>
    <t>GARZON</t>
  </si>
  <si>
    <t>CL 2 10 20</t>
  </si>
  <si>
    <t>CR 23 124 70 OFC 305</t>
  </si>
  <si>
    <t>CL 85 48 01 LC 20  CENTRAL MAYORIST</t>
  </si>
  <si>
    <t>SUAZA</t>
  </si>
  <si>
    <t>CL 6 4 43</t>
  </si>
  <si>
    <t>CL 145A 12A 09 AP 210</t>
  </si>
  <si>
    <t>NECHI</t>
  </si>
  <si>
    <t>CALLE BOLIVAR</t>
  </si>
  <si>
    <t>CL 97 106 81 BRR OBRERO</t>
  </si>
  <si>
    <t>CL 100 117 17 CA 17</t>
  </si>
  <si>
    <t>CL 5 5 73</t>
  </si>
  <si>
    <t>VDA TRES ESQUINAS</t>
  </si>
  <si>
    <t>CR 74 56 OF 1702</t>
  </si>
  <si>
    <t>MAGANGUE</t>
  </si>
  <si>
    <t>CR 15 2 2 1CL SAN CLEMENTE BRR CENT</t>
  </si>
  <si>
    <t>CL 11 29 OF 311 SEC CENTRO</t>
  </si>
  <si>
    <t>IPIALES</t>
  </si>
  <si>
    <t>CR 4 5 77 BRR EL CENTRO</t>
  </si>
  <si>
    <t>INZA</t>
  </si>
  <si>
    <t>VDA EL CAUCHO</t>
  </si>
  <si>
    <t>PAEZ</t>
  </si>
  <si>
    <t>CL 5 4 25 BRR VILLA DEL NORTE BELAL</t>
  </si>
  <si>
    <t>DG 4 12 43</t>
  </si>
  <si>
    <t>CL 4 2 15 IPM ZULUAGA</t>
  </si>
  <si>
    <t>CR 4 6 25</t>
  </si>
  <si>
    <t>CR 12 2 55 CC EL MOLINO BRR EL CARM</t>
  </si>
  <si>
    <t>GUAYABAL SUAZA ESQUINA PARQUE</t>
  </si>
  <si>
    <t>CL 3 10 23</t>
  </si>
  <si>
    <t>TARQUI</t>
  </si>
  <si>
    <t>CL 13 7 45</t>
  </si>
  <si>
    <t>CL 5 4 41 BRR BUENAVISTA</t>
  </si>
  <si>
    <t>CL 11 2A 52</t>
  </si>
  <si>
    <t>FUENTE DE ORO</t>
  </si>
  <si>
    <t>CL 12 14 55 BR CENTRO PL</t>
  </si>
  <si>
    <t>CL 52 49 28 OF 201</t>
  </si>
  <si>
    <t>CL 3 10 38</t>
  </si>
  <si>
    <t>CR 13 14 61</t>
  </si>
  <si>
    <t>CL 41 SUR 88F 04</t>
  </si>
  <si>
    <t>CL 5 8 35</t>
  </si>
  <si>
    <t>CR 30 16B 110 AP 401</t>
  </si>
  <si>
    <t>CR 33 A 26 100 BRR BOYACA</t>
  </si>
  <si>
    <t>CR 41 B 30 B 110 AP 301 F</t>
  </si>
  <si>
    <t>CL 43 A 14 39</t>
  </si>
  <si>
    <t>CAMPOALEGRE</t>
  </si>
  <si>
    <t>CR 12 12 63</t>
  </si>
  <si>
    <t>CR 9 12 33</t>
  </si>
  <si>
    <t>MERCASA BG VERDE PT 39</t>
  </si>
  <si>
    <t>PARAJE LAS GARZONAS</t>
  </si>
  <si>
    <t>CL 4 6 11</t>
  </si>
  <si>
    <t>ACEVEDO</t>
  </si>
  <si>
    <t>CL 5 2 15</t>
  </si>
  <si>
    <t>MIRANDA</t>
  </si>
  <si>
    <t>CL 7 3 25 BRR LEOPOLDO PIZARRO</t>
  </si>
  <si>
    <t>CR 63B 32 E 25</t>
  </si>
  <si>
    <t>CL 63 B 32  E 25</t>
  </si>
  <si>
    <t>CR 63 B 32 E 25</t>
  </si>
  <si>
    <t>CL 28 29 41 APTO 301</t>
  </si>
  <si>
    <t>CR 37 31A 80</t>
  </si>
  <si>
    <t>CR 16 29A 30</t>
  </si>
  <si>
    <t>ALBERTO HERNANDEZ ANAYA</t>
  </si>
  <si>
    <t>DIVISION</t>
  </si>
  <si>
    <t>PERIFERIA</t>
  </si>
  <si>
    <t>FLORES</t>
  </si>
  <si>
    <t xml:space="preserve">ABAHONZA  GOMEZ JOSE DUVAN   </t>
  </si>
  <si>
    <t>94407443 1</t>
  </si>
  <si>
    <t xml:space="preserve">CL 5 8 16    </t>
  </si>
  <si>
    <t>Crédito 30 dias</t>
  </si>
  <si>
    <t xml:space="preserve">ABOCAR RISARALDA SAS   </t>
  </si>
  <si>
    <t>900506620 4</t>
  </si>
  <si>
    <t xml:space="preserve">CL 41 9B 23 PISO 1    </t>
  </si>
  <si>
    <t>Crédito 90 dias</t>
  </si>
  <si>
    <t xml:space="preserve">ABONOS PACANDE SAS   </t>
  </si>
  <si>
    <t>900454452 9</t>
  </si>
  <si>
    <t xml:space="preserve">AV 3 13 SUR 36    </t>
  </si>
  <si>
    <t>Crédito 60 dias</t>
  </si>
  <si>
    <t xml:space="preserve">ABRIL BENAVIDES ROBERTO   </t>
  </si>
  <si>
    <t>3241053 5</t>
  </si>
  <si>
    <t xml:space="preserve">VDA SONSA BAJO    </t>
  </si>
  <si>
    <t>Contado</t>
  </si>
  <si>
    <t xml:space="preserve">ACERO CHAVEZ CARLOS EDUARDO   </t>
  </si>
  <si>
    <t>80393166 0</t>
  </si>
  <si>
    <t xml:space="preserve">CL 3 42 17    </t>
  </si>
  <si>
    <t xml:space="preserve">ACERO DAZA ANA ELISABET   </t>
  </si>
  <si>
    <t>20887025 3</t>
  </si>
  <si>
    <t xml:space="preserve">CL 7 3 59    </t>
  </si>
  <si>
    <t>Crédito 8 dias</t>
  </si>
  <si>
    <t xml:space="preserve">ACERO EMYER   </t>
  </si>
  <si>
    <t>3110903 9</t>
  </si>
  <si>
    <t xml:space="preserve">VDA LA PEPINA    </t>
  </si>
  <si>
    <t xml:space="preserve">ACHURY MURCIA YOLANDA   </t>
  </si>
  <si>
    <t>36280480 3</t>
  </si>
  <si>
    <t xml:space="preserve">CR 6 4 18 34 38    </t>
  </si>
  <si>
    <t xml:space="preserve">AGMO NUBES INVERSIONES SAS   </t>
  </si>
  <si>
    <t>900474780 5</t>
  </si>
  <si>
    <t xml:space="preserve">CR 15 79 76 OF 301    </t>
  </si>
  <si>
    <t>Crédito 120 dias</t>
  </si>
  <si>
    <t xml:space="preserve">AGRAC COLOMBIA SAS   </t>
  </si>
  <si>
    <t>900381993 7</t>
  </si>
  <si>
    <t xml:space="preserve">CL 15 19 60    </t>
  </si>
  <si>
    <t xml:space="preserve">AGRIAGROS LTDA   </t>
  </si>
  <si>
    <t>900233284 1</t>
  </si>
  <si>
    <t xml:space="preserve">CR 9 57 AV DEL CEMENTERIO    </t>
  </si>
  <si>
    <t xml:space="preserve">AGRICOLA ALGECIRAS SAS   </t>
  </si>
  <si>
    <t>813008435 6</t>
  </si>
  <si>
    <t xml:space="preserve">CR 5 4 32    </t>
  </si>
  <si>
    <t xml:space="preserve">AGRICOLA AUTOMOTRIZ DEL NORTE SAS   </t>
  </si>
  <si>
    <t>900583164 5</t>
  </si>
  <si>
    <t xml:space="preserve">CL 10 2SN 120    </t>
  </si>
  <si>
    <t xml:space="preserve">AGRICOLA BAHAMAS SAS   </t>
  </si>
  <si>
    <t>811012468 7</t>
  </si>
  <si>
    <t xml:space="preserve">CR 43 A 19 17 IN 1206    </t>
  </si>
  <si>
    <t xml:space="preserve">AGRICOLA CADENA SAS   </t>
  </si>
  <si>
    <t xml:space="preserve">CL 11 2A 52    </t>
  </si>
  <si>
    <t xml:space="preserve">AGRICOLA CAPURGANA SA   </t>
  </si>
  <si>
    <t>900147530 9</t>
  </si>
  <si>
    <t xml:space="preserve">CR 43A 19 17 P 12 BLOCK CENTRO EMPR    </t>
  </si>
  <si>
    <t xml:space="preserve">AGRICOLA CARDENAL SA   </t>
  </si>
  <si>
    <t>800050714 6</t>
  </si>
  <si>
    <t xml:space="preserve">CL 72 10 07 OF 601    </t>
  </si>
  <si>
    <t xml:space="preserve">AGRICOLA CERDEÑA SA   </t>
  </si>
  <si>
    <t>900088916 4</t>
  </si>
  <si>
    <t xml:space="preserve">CR 43 A 19 17 P 12 BLOCK EMPRESARIA    </t>
  </si>
  <si>
    <t xml:space="preserve">AGRICOLA CIRCASIA SAS   </t>
  </si>
  <si>
    <t>800089361 9</t>
  </si>
  <si>
    <t xml:space="preserve">KM 8 VIA ZIPAQUIRA NEMOCON VDA EL MORTIÑO FCA CIRCASIA   </t>
  </si>
  <si>
    <t xml:space="preserve">AGRICOLA CUNDAY SA EN REORGANIZACION  </t>
  </si>
  <si>
    <t>860041216 1</t>
  </si>
  <si>
    <t xml:space="preserve">CAT OCC KM 16 17 RT 1 LC 4    </t>
  </si>
  <si>
    <t xml:space="preserve">AGRICOLA DEL ORIENTE UNE SAS   </t>
  </si>
  <si>
    <t>900611017 1</t>
  </si>
  <si>
    <t xml:space="preserve">AV 5 3 44    </t>
  </si>
  <si>
    <t xml:space="preserve">AGRICOLA DISTRICAMPO LTDA   </t>
  </si>
  <si>
    <t>900275328 5</t>
  </si>
  <si>
    <t xml:space="preserve">CL 7 SUR 13 A 21    </t>
  </si>
  <si>
    <t xml:space="preserve">AGRICOLA EL CACTUS SA   </t>
  </si>
  <si>
    <t>860536195 9</t>
  </si>
  <si>
    <t xml:space="preserve">CR 7 72 64 OF 212    </t>
  </si>
  <si>
    <t xml:space="preserve">AGRICOLA EL CORTIJO SAS   </t>
  </si>
  <si>
    <t>800100639 7</t>
  </si>
  <si>
    <t xml:space="preserve">CL 88 9 48 AP 401    </t>
  </si>
  <si>
    <t xml:space="preserve">AGRICOLA EL DORADO SAS   </t>
  </si>
  <si>
    <t>832010066 7</t>
  </si>
  <si>
    <t xml:space="preserve">CRT MADRID AL ROSAL MARSELL F NAZARIO   </t>
  </si>
  <si>
    <t xml:space="preserve">AGRICOLA EL EDEN SAS   </t>
  </si>
  <si>
    <t>890938692 2</t>
  </si>
  <si>
    <t xml:space="preserve">CL 100 A 96 83    </t>
  </si>
  <si>
    <t xml:space="preserve">AGRICOLA EL FARO SA   </t>
  </si>
  <si>
    <t>800245275 2</t>
  </si>
  <si>
    <t xml:space="preserve">CR 43 A CL 19 17 IN 1206    </t>
  </si>
  <si>
    <t xml:space="preserve">AGRICOLA EL REDIL SAS   </t>
  </si>
  <si>
    <t>860353804 1</t>
  </si>
  <si>
    <t xml:space="preserve">CR 67  94 A 21    </t>
  </si>
  <si>
    <t xml:space="preserve">AGRICOLA EL RETIRO SA   </t>
  </si>
  <si>
    <t>800067466 9</t>
  </si>
  <si>
    <t xml:space="preserve">AV CL 100 19A 50 OF 1002    </t>
  </si>
  <si>
    <t xml:space="preserve">AGRICOLA EL SAMAN SAS   </t>
  </si>
  <si>
    <t>900766077 9</t>
  </si>
  <si>
    <t xml:space="preserve">CL 45 25 61    </t>
  </si>
  <si>
    <t xml:space="preserve">AGRICOLA EL TREBOL SA   </t>
  </si>
  <si>
    <t>820003266 0</t>
  </si>
  <si>
    <t xml:space="preserve">CL 4 7 53    </t>
  </si>
  <si>
    <t xml:space="preserve">AGRICOLA FLORCO SAS   </t>
  </si>
  <si>
    <t>900424415 8</t>
  </si>
  <si>
    <t xml:space="preserve">PARAJE LAS GARZONAS    </t>
  </si>
  <si>
    <t xml:space="preserve">AGRICOLA FUSAGASUGA SAS   </t>
  </si>
  <si>
    <t>900482836 2</t>
  </si>
  <si>
    <t xml:space="preserve">CL 7 A 11 22    </t>
  </si>
  <si>
    <t xml:space="preserve">AGRICOLA IBIZA SA   </t>
  </si>
  <si>
    <t>900044503 7</t>
  </si>
  <si>
    <t xml:space="preserve">CR 43A 19 17 N 1206    </t>
  </si>
  <si>
    <t xml:space="preserve">AGRICOLA INDIRA SA   </t>
  </si>
  <si>
    <t>811045043 2</t>
  </si>
  <si>
    <t xml:space="preserve">CR 43 A 19 17 P 12 BLOCK CENTRO EMP    </t>
  </si>
  <si>
    <t xml:space="preserve">AGRICOLA LA PALMA SAS   </t>
  </si>
  <si>
    <t>900306990 6</t>
  </si>
  <si>
    <t xml:space="preserve">CL 11 A SUR 50 50    </t>
  </si>
  <si>
    <t xml:space="preserve">AGRICOLA LA PLATA SAS   </t>
  </si>
  <si>
    <t>900466824 7</t>
  </si>
  <si>
    <t xml:space="preserve">CR 3 3 09    </t>
  </si>
  <si>
    <t xml:space="preserve">AGRICOLA LA PLAYA SAS   </t>
  </si>
  <si>
    <t>900889093 5</t>
  </si>
  <si>
    <t xml:space="preserve">VDA BOITIVA SEC LA PLAYA    </t>
  </si>
  <si>
    <t xml:space="preserve">AGRICOLA LAS ANTILLAS SA   </t>
  </si>
  <si>
    <t>800109363 0</t>
  </si>
  <si>
    <t xml:space="preserve">CR 43 19 17 P 12 BLOCK CENTRO COMER    </t>
  </si>
  <si>
    <t xml:space="preserve">AGRICOLA LAS AZORES SA   </t>
  </si>
  <si>
    <t>811018266 3</t>
  </si>
  <si>
    <t xml:space="preserve">CR 43 A 19 17P 12 BLOCK CENTRO EMPR    </t>
  </si>
  <si>
    <t xml:space="preserve">AGRICOLA LINEA VERDE DEL HUILA LTDA   </t>
  </si>
  <si>
    <t>900424341 1</t>
  </si>
  <si>
    <t xml:space="preserve">CL 5 2 23    </t>
  </si>
  <si>
    <t xml:space="preserve">AGRICOLA LOS CORALES SA   </t>
  </si>
  <si>
    <t>811036701 2</t>
  </si>
  <si>
    <t xml:space="preserve">CR 43A 17 P 12 BLOCK CENTRO EMPRESA    </t>
  </si>
  <si>
    <t xml:space="preserve">AGRICOLA LOS PINOS S EN C   </t>
  </si>
  <si>
    <t>800159028 1</t>
  </si>
  <si>
    <t xml:space="preserve">CL 7 1 50    </t>
  </si>
  <si>
    <t xml:space="preserve">AGRICOLA LUISA FERNANDA SAS   </t>
  </si>
  <si>
    <t>800142181 6</t>
  </si>
  <si>
    <t xml:space="preserve">CR 43A 19 17 IN 1206    </t>
  </si>
  <si>
    <t xml:space="preserve">AGRICOLA MAYORCA SA   </t>
  </si>
  <si>
    <t>900089324 9</t>
  </si>
  <si>
    <t xml:space="preserve">AGRICOLA OCOA COLOMBIA SAAS   </t>
  </si>
  <si>
    <t>900820087 3</t>
  </si>
  <si>
    <t xml:space="preserve">CR 74 56 OF 1702    </t>
  </si>
  <si>
    <t>Crédito 45 dias</t>
  </si>
  <si>
    <t xml:space="preserve">AGRICOLA SAN RIOMAR SAS   </t>
  </si>
  <si>
    <t>900296617 9</t>
  </si>
  <si>
    <t xml:space="preserve">CL 100 117 17 CA 17    </t>
  </si>
  <si>
    <t xml:space="preserve">AGRICOLA SANTA MARIA SA   </t>
  </si>
  <si>
    <t>890930060 1</t>
  </si>
  <si>
    <t xml:space="preserve">CR 100 88 25 21    </t>
  </si>
  <si>
    <t xml:space="preserve">AGRICOLAS SANTA CATALINA SAS   </t>
  </si>
  <si>
    <t>900583470 4</t>
  </si>
  <si>
    <t xml:space="preserve">AGRICULTURA Y SERVICIOS SA   </t>
  </si>
  <si>
    <t>805020771 6</t>
  </si>
  <si>
    <t xml:space="preserve">CR 4 5 58    </t>
  </si>
  <si>
    <t xml:space="preserve">AGRIVET CAQUEZA SAS   </t>
  </si>
  <si>
    <t>900475031 1</t>
  </si>
  <si>
    <t xml:space="preserve">CL 3A 3 60    </t>
  </si>
  <si>
    <t xml:space="preserve">AGRO ALEJO SAS   </t>
  </si>
  <si>
    <t>900926508 9</t>
  </si>
  <si>
    <t xml:space="preserve">CL 24 24 45 BR LOS ROSALES    </t>
  </si>
  <si>
    <t xml:space="preserve">AGRO ELECTRICOS DEL NORTE SAS   </t>
  </si>
  <si>
    <t>900840409 7</t>
  </si>
  <si>
    <t xml:space="preserve">CR  20 20 25    </t>
  </si>
  <si>
    <t xml:space="preserve">AGRO F SAS   </t>
  </si>
  <si>
    <t xml:space="preserve">CL 12 14 55 BR CENTRO PL    </t>
  </si>
  <si>
    <t xml:space="preserve">AGRO INDUSTRIAL JE SAS   </t>
  </si>
  <si>
    <t>900349569 2</t>
  </si>
  <si>
    <t xml:space="preserve">CL  28 26 34    </t>
  </si>
  <si>
    <t xml:space="preserve">AGRO INVERSIONES B &amp; V SAS   </t>
  </si>
  <si>
    <t>900444199 7</t>
  </si>
  <si>
    <t xml:space="preserve">CL 78 6 1333    </t>
  </si>
  <si>
    <t xml:space="preserve">AGRO ISABELLA SAS   </t>
  </si>
  <si>
    <t>900704169 2</t>
  </si>
  <si>
    <t xml:space="preserve">VDA BUENOS AIRES SECTOR ÑA UNCHIA    </t>
  </si>
  <si>
    <t xml:space="preserve">AGRO VETERINARIA SERVICAMPO Y CIA L   </t>
  </si>
  <si>
    <t>830123012 8</t>
  </si>
  <si>
    <t xml:space="preserve">CORABASTOS ED E LC 2    </t>
  </si>
  <si>
    <t xml:space="preserve">AGROANDINA GS SAS   </t>
  </si>
  <si>
    <t>900429519 8</t>
  </si>
  <si>
    <t xml:space="preserve">CR 5 7 11    </t>
  </si>
  <si>
    <t xml:space="preserve">AGROAPLICACIONES SAS   </t>
  </si>
  <si>
    <t>900137473 4</t>
  </si>
  <si>
    <t xml:space="preserve">VDA AGUA AZUL SEC LA PALMA    </t>
  </si>
  <si>
    <t xml:space="preserve">AGROBOLIVAR SG SAS   </t>
  </si>
  <si>
    <t xml:space="preserve">CL 29 31 66    </t>
  </si>
  <si>
    <t xml:space="preserve">AGROCADENA SAS   </t>
  </si>
  <si>
    <t>900705480 3</t>
  </si>
  <si>
    <t xml:space="preserve">CR 5 7 23    </t>
  </si>
  <si>
    <t xml:space="preserve">AGROCOMETA SA (AGROPECUARIA Y COMERCIALIZADORA DEL META)  </t>
  </si>
  <si>
    <t>900168533 0</t>
  </si>
  <si>
    <t xml:space="preserve">AGROFER LA GRANJA SAS   </t>
  </si>
  <si>
    <t>900704967 3</t>
  </si>
  <si>
    <t xml:space="preserve">CL 6 2 68    </t>
  </si>
  <si>
    <t xml:space="preserve">AGROFERTI SAS   </t>
  </si>
  <si>
    <t>815001258 4</t>
  </si>
  <si>
    <t xml:space="preserve">CL 8 A 8 35 BRR LA CABAÑA    </t>
  </si>
  <si>
    <t xml:space="preserve">AGROGALERIA MARINILLAS SAS   </t>
  </si>
  <si>
    <t>900574149 6</t>
  </si>
  <si>
    <t xml:space="preserve">CL 29 34 98    </t>
  </si>
  <si>
    <t xml:space="preserve">AGROGAMA COLOMBIA SAS   </t>
  </si>
  <si>
    <t>900400049 1</t>
  </si>
  <si>
    <t xml:space="preserve">CR 8 16 27    </t>
  </si>
  <si>
    <t xml:space="preserve">AGROGENETICA SOLANUM SAS   </t>
  </si>
  <si>
    <t>900867864 2</t>
  </si>
  <si>
    <t xml:space="preserve">CL 85 48 01 LC 20  CENTRAL MAYORIST    </t>
  </si>
  <si>
    <t xml:space="preserve">AGROINDUSTRIAL DON EUSEBIO SAS   </t>
  </si>
  <si>
    <t>800095068 1</t>
  </si>
  <si>
    <t xml:space="preserve">CR 11 82 01 P 5    </t>
  </si>
  <si>
    <t xml:space="preserve">AGROINNOVAR LTDA   </t>
  </si>
  <si>
    <t>830133097 6</t>
  </si>
  <si>
    <t xml:space="preserve">CR 22 A  172 14    </t>
  </si>
  <si>
    <t xml:space="preserve">AGROINSUMOS DEL ORIENTE SAS   </t>
  </si>
  <si>
    <t>800223743 3</t>
  </si>
  <si>
    <t xml:space="preserve">CR 3 3 42    </t>
  </si>
  <si>
    <t xml:space="preserve">AGROINSUMOS EL CONDADO SA   </t>
  </si>
  <si>
    <t>830131312 6</t>
  </si>
  <si>
    <t xml:space="preserve">KM 1.5 VIA SIBERIA COTA VDA VUELTA GRANDE   </t>
  </si>
  <si>
    <t xml:space="preserve">AGROINSUMOS EL PASO SAS   </t>
  </si>
  <si>
    <t>900714708 5</t>
  </si>
  <si>
    <t xml:space="preserve">VDA LA FLORESTA FCA INT 1    </t>
  </si>
  <si>
    <t xml:space="preserve">AGROINSUMOS PRADERA MS SAS   </t>
  </si>
  <si>
    <t>900485201 1</t>
  </si>
  <si>
    <t xml:space="preserve">CR 11 8 25    </t>
  </si>
  <si>
    <t xml:space="preserve">AGROINSUMOS SAN CARLOS SAS   </t>
  </si>
  <si>
    <t>900434094 1</t>
  </si>
  <si>
    <t xml:space="preserve">VDA LA COROZA    </t>
  </si>
  <si>
    <t xml:space="preserve">AGROINSUMOS SAN DIEGO EU   </t>
  </si>
  <si>
    <t>900036777 4</t>
  </si>
  <si>
    <t xml:space="preserve">KM 30 VIA BOGOTA FACA    </t>
  </si>
  <si>
    <t xml:space="preserve">AGROINSUMOS SAN MIGUEL SAS   </t>
  </si>
  <si>
    <t>900477132 6</t>
  </si>
  <si>
    <t xml:space="preserve">CR 1 8 52    </t>
  </si>
  <si>
    <t xml:space="preserve">AGROINSUMOS SAS   </t>
  </si>
  <si>
    <t>836000548 7</t>
  </si>
  <si>
    <t xml:space="preserve">CL 13 56 20    </t>
  </si>
  <si>
    <t xml:space="preserve">AGROINSUMOS TPC SAS   </t>
  </si>
  <si>
    <t>900812952 6</t>
  </si>
  <si>
    <t xml:space="preserve">CL 27 D SUR 27 C 50 AP 220    </t>
  </si>
  <si>
    <t xml:space="preserve">AGROINSUMOS Y MATERIALES DE COLOMBIA SAS  </t>
  </si>
  <si>
    <t>815003648 2</t>
  </si>
  <si>
    <t xml:space="preserve">CL 2 11 26    </t>
  </si>
  <si>
    <t xml:space="preserve">AGROINSUMOS Y SERVICIOS CACAYAL SAS   </t>
  </si>
  <si>
    <t>900815808 7</t>
  </si>
  <si>
    <t xml:space="preserve">CL PRINCIPAL CACAYAL    </t>
  </si>
  <si>
    <t xml:space="preserve">AGROINVERSIONES LLANOGRANDE SAS   </t>
  </si>
  <si>
    <t>900346992 1</t>
  </si>
  <si>
    <t xml:space="preserve">CR 24 22A 42    </t>
  </si>
  <si>
    <t xml:space="preserve">AGROINVERSIONES OSORIO LOPEZ SAS   </t>
  </si>
  <si>
    <t>900458508 0</t>
  </si>
  <si>
    <t xml:space="preserve">CL 78 46 112 IN 41    </t>
  </si>
  <si>
    <t xml:space="preserve">AGROJAR SAS   </t>
  </si>
  <si>
    <t>900224099 5</t>
  </si>
  <si>
    <t xml:space="preserve">CL 10 2 25    </t>
  </si>
  <si>
    <t xml:space="preserve">AGROMIRAMAR SAS   </t>
  </si>
  <si>
    <t>900984415 1</t>
  </si>
  <si>
    <t xml:space="preserve">CR 63 B 32 E 25    </t>
  </si>
  <si>
    <t xml:space="preserve">AGROMIX DEL NORTE SAS   </t>
  </si>
  <si>
    <t>900539592 8</t>
  </si>
  <si>
    <t xml:space="preserve">CR 15 13 17    </t>
  </si>
  <si>
    <t xml:space="preserve">AGRONEGOCIOS ELITE SAS   </t>
  </si>
  <si>
    <t>900385242 2</t>
  </si>
  <si>
    <t xml:space="preserve">AV 15 15 100    </t>
  </si>
  <si>
    <t xml:space="preserve">AGROOLIVOS SAS   </t>
  </si>
  <si>
    <t>900451366 1</t>
  </si>
  <si>
    <t xml:space="preserve">CR 9 7 45    </t>
  </si>
  <si>
    <t xml:space="preserve">AGROPAISA SAS   </t>
  </si>
  <si>
    <t>900345431 7</t>
  </si>
  <si>
    <t xml:space="preserve">CL 7 11 31    </t>
  </si>
  <si>
    <t xml:space="preserve">AGROPECUARIA ALIAR SA   </t>
  </si>
  <si>
    <t>890207037 1</t>
  </si>
  <si>
    <t xml:space="preserve">CL 29 25 72 CC CAÑAVERAL/ ALM LA FA    </t>
  </si>
  <si>
    <t xml:space="preserve">AGROPECUARIA CAMPO NORTE SAS   </t>
  </si>
  <si>
    <t>900561996 1</t>
  </si>
  <si>
    <t xml:space="preserve">CL 30 28 57    </t>
  </si>
  <si>
    <t xml:space="preserve">AGROPECUARIA CULTIVEMOS LTDA   </t>
  </si>
  <si>
    <t>809012928 6</t>
  </si>
  <si>
    <t xml:space="preserve">PAR AGROINDUSTRIAL LOS OCOB KM 1    </t>
  </si>
  <si>
    <t xml:space="preserve">AGROPECUARIA DE PAPA SAS   </t>
  </si>
  <si>
    <t>900306213 1</t>
  </si>
  <si>
    <t xml:space="preserve">CL 85 A 48 31 ITAGUI    </t>
  </si>
  <si>
    <t xml:space="preserve">AGROPECUARIA DORAMAR EU   </t>
  </si>
  <si>
    <t>900068296 0</t>
  </si>
  <si>
    <t xml:space="preserve">PLAZA DE MERCADO BL B LC 6 P 8    </t>
  </si>
  <si>
    <t xml:space="preserve">AGROPECUARIA INTERNACIONAL LTDA   </t>
  </si>
  <si>
    <t>860522063 4</t>
  </si>
  <si>
    <t xml:space="preserve">AV CR 45 168 21 AUTOP NORTE    </t>
  </si>
  <si>
    <t xml:space="preserve">AGROPECUARIA KINAGRO SAS   </t>
  </si>
  <si>
    <t>900618127 5</t>
  </si>
  <si>
    <t xml:space="preserve">CR 51 6 SUR 95    </t>
  </si>
  <si>
    <t xml:space="preserve">AGROPECUARIA LA CEJA SAS   </t>
  </si>
  <si>
    <t>890938691 5</t>
  </si>
  <si>
    <t xml:space="preserve">CL 100 A  96 83    </t>
  </si>
  <si>
    <t xml:space="preserve">AGROPECUARIA LA HUELLA LTDA   </t>
  </si>
  <si>
    <t>900109722 4</t>
  </si>
  <si>
    <t xml:space="preserve">MERCAR BG 1 LC 8    </t>
  </si>
  <si>
    <t xml:space="preserve">AGROPECUARIA LA MONICA SA   </t>
  </si>
  <si>
    <t>811039710 2</t>
  </si>
  <si>
    <t xml:space="preserve">AGROPECUARIA LOS CUNAS SAS   </t>
  </si>
  <si>
    <t>800022051 2</t>
  </si>
  <si>
    <t xml:space="preserve">CR 100 88 25 21 BOMBA MOBIL 2    </t>
  </si>
  <si>
    <t xml:space="preserve">AGROPECUARIA LUIS E RENDON B Y CIA LTDA  </t>
  </si>
  <si>
    <t>800126242 1</t>
  </si>
  <si>
    <t xml:space="preserve">CL 55 44 05    </t>
  </si>
  <si>
    <t xml:space="preserve">AGROPECUARIA NUTRICAMPO LTDA   </t>
  </si>
  <si>
    <t>811043716 1</t>
  </si>
  <si>
    <t xml:space="preserve">CL 16 20 16    </t>
  </si>
  <si>
    <t xml:space="preserve">AGROPECUARIA TIKAL SA   </t>
  </si>
  <si>
    <t>811039709 4</t>
  </si>
  <si>
    <t xml:space="preserve">AGROPECUARIA TUMARADO SAS   </t>
  </si>
  <si>
    <t>900560496 6</t>
  </si>
  <si>
    <t xml:space="preserve">CL 100A 96 83 BRR CHINITA    </t>
  </si>
  <si>
    <t xml:space="preserve">AGROPECUARIA VIENA SA   </t>
  </si>
  <si>
    <t>800004708 6</t>
  </si>
  <si>
    <t xml:space="preserve">CR 43 A 19 17 ED  BLOCK EMPRESARIAL    </t>
  </si>
  <si>
    <t xml:space="preserve">AGROPECUARIOS SUELOS Y GANADOS SAS   </t>
  </si>
  <si>
    <t>900550536 1</t>
  </si>
  <si>
    <t xml:space="preserve">CL 101 11 60    </t>
  </si>
  <si>
    <t xml:space="preserve">AGROPROYECTOS SIERRA SAS   </t>
  </si>
  <si>
    <t>900474414 4</t>
  </si>
  <si>
    <t xml:space="preserve">CL 6 50 67    </t>
  </si>
  <si>
    <t xml:space="preserve">AGROPUNTO URRAO SAS   </t>
  </si>
  <si>
    <t>900551620 5</t>
  </si>
  <si>
    <t xml:space="preserve">CR 31 30 09    </t>
  </si>
  <si>
    <t xml:space="preserve">AGROQUIMICOS ORIENTE Y COMPAÑIA LTDA  </t>
  </si>
  <si>
    <t>900123883 1</t>
  </si>
  <si>
    <t xml:space="preserve">CL 8 16 76    </t>
  </si>
  <si>
    <t xml:space="preserve">AGROQUIMICOS SIBATE EU   </t>
  </si>
  <si>
    <t>830501739 5</t>
  </si>
  <si>
    <t xml:space="preserve">CR 7 9 B 22    </t>
  </si>
  <si>
    <t xml:space="preserve">AGROQUIROGA MENDEZ ORTIZ HERMANOS S CS  </t>
  </si>
  <si>
    <t>900433952 1</t>
  </si>
  <si>
    <t xml:space="preserve">CR 3 138 D 24 SUR    </t>
  </si>
  <si>
    <t xml:space="preserve">AGROSERTOL SAS   </t>
  </si>
  <si>
    <t>900495397 7</t>
  </si>
  <si>
    <t xml:space="preserve">CR 5 2 12    </t>
  </si>
  <si>
    <t xml:space="preserve">AGROSERVICIOS CHIQUINQUIRA LTDA   </t>
  </si>
  <si>
    <t>900144317 2</t>
  </si>
  <si>
    <t xml:space="preserve">CL 10 8 59    </t>
  </si>
  <si>
    <t>Crédito 15 dias</t>
  </si>
  <si>
    <t xml:space="preserve">AGROTARAZA SAS   </t>
  </si>
  <si>
    <t>900802908 9</t>
  </si>
  <si>
    <t xml:space="preserve">CL 36 30 41    </t>
  </si>
  <si>
    <t xml:space="preserve">AGROTERRA DE OCCIDENTE SAS   </t>
  </si>
  <si>
    <t>900819311 7</t>
  </si>
  <si>
    <t xml:space="preserve">CL 9 9 41    </t>
  </si>
  <si>
    <t xml:space="preserve">AGROTIENDA RIONEGRO HERMANOS SAS   </t>
  </si>
  <si>
    <t>900921157 4</t>
  </si>
  <si>
    <t xml:space="preserve">CR 47 53 30    </t>
  </si>
  <si>
    <t xml:space="preserve">AGROTIENDA RIONEGRO LTDA   </t>
  </si>
  <si>
    <t>811015568 9</t>
  </si>
  <si>
    <t xml:space="preserve">AGROTODO LA CALERA SAS   </t>
  </si>
  <si>
    <t>832008547 1</t>
  </si>
  <si>
    <t xml:space="preserve">CL 7 1 32    </t>
  </si>
  <si>
    <t xml:space="preserve">AGROTRILLADORA SAS   </t>
  </si>
  <si>
    <t>900162495 1</t>
  </si>
  <si>
    <t xml:space="preserve">AV 38 28A 60    </t>
  </si>
  <si>
    <t xml:space="preserve">AGROTUNEZ SA   </t>
  </si>
  <si>
    <t>890916557 1</t>
  </si>
  <si>
    <t xml:space="preserve">CL 49 SUR 46 01    </t>
  </si>
  <si>
    <t xml:space="preserve">AGROUNION PURINA SAS   </t>
  </si>
  <si>
    <t>900522265 1</t>
  </si>
  <si>
    <t xml:space="preserve">CR 9 11 21    </t>
  </si>
  <si>
    <t xml:space="preserve">AGROVETERINARIA DEL CENTRO SAS   </t>
  </si>
  <si>
    <t>900407253 1</t>
  </si>
  <si>
    <t xml:space="preserve">CL 11 15 19    </t>
  </si>
  <si>
    <t xml:space="preserve">AGROVETERINARIA EL BIMBO SAS   </t>
  </si>
  <si>
    <t>900661571 4</t>
  </si>
  <si>
    <t xml:space="preserve">CL 7 3 25 BRR LEOPOLDO PIZARRO    </t>
  </si>
  <si>
    <t xml:space="preserve">AGUDELO LEONARDO   </t>
  </si>
  <si>
    <t>80450058 8</t>
  </si>
  <si>
    <t xml:space="preserve">VDA EL RAMAL    </t>
  </si>
  <si>
    <t xml:space="preserve">AGUDELO RAMIREZ PABLO EMILIO   </t>
  </si>
  <si>
    <t>70036340 1</t>
  </si>
  <si>
    <t xml:space="preserve">CR 102 89 10    </t>
  </si>
  <si>
    <t xml:space="preserve">AGUDELO RUIZ LUZ AMPARO   </t>
  </si>
  <si>
    <t>38893609 4</t>
  </si>
  <si>
    <t xml:space="preserve">CR 7 5 62 SEC CENTRO    </t>
  </si>
  <si>
    <t xml:space="preserve">AGUIRRE CARDENAS ALBA MARINA   </t>
  </si>
  <si>
    <t>46381306 1</t>
  </si>
  <si>
    <t xml:space="preserve">KM 14 VIA SOGAMOSO EL CRUCERO    </t>
  </si>
  <si>
    <t xml:space="preserve">AIDAMA SAS   </t>
  </si>
  <si>
    <t>900341299 2</t>
  </si>
  <si>
    <t xml:space="preserve">CL 21 21 45P 16    </t>
  </si>
  <si>
    <t xml:space="preserve">AJIACO PULIDO GONZALO   </t>
  </si>
  <si>
    <t xml:space="preserve">VDA PAVAS    </t>
  </si>
  <si>
    <t xml:space="preserve">AJIACO PULIDO JOSE EDILBERTO   </t>
  </si>
  <si>
    <t>4291288 6</t>
  </si>
  <si>
    <t xml:space="preserve">CL 6 6 36    </t>
  </si>
  <si>
    <t xml:space="preserve">ALARCON CHAPARRO VICTOR   </t>
  </si>
  <si>
    <t xml:space="preserve">VDAS CAJON    </t>
  </si>
  <si>
    <t xml:space="preserve">ALARCON GUTIERREZ NELSON ORLANDO   </t>
  </si>
  <si>
    <t>74083171 6</t>
  </si>
  <si>
    <t xml:space="preserve">VDA SUSACA    </t>
  </si>
  <si>
    <t xml:space="preserve">ALARCON GUTIERREZ RAMIRO HERNAN   </t>
  </si>
  <si>
    <t>1051475741 4</t>
  </si>
  <si>
    <t xml:space="preserve">VDA CAJON SEC LOS POZOS    </t>
  </si>
  <si>
    <t xml:space="preserve">ALARCON MALAVER WILLIAM   </t>
  </si>
  <si>
    <t>2984648 1</t>
  </si>
  <si>
    <t xml:space="preserve">CL 3 2 86 CEN    </t>
  </si>
  <si>
    <t xml:space="preserve">ALARCON MONTAÑA LUIS FERNANDO   </t>
  </si>
  <si>
    <t xml:space="preserve">ALARCON MONTAÑO JOSE BAYARDO   </t>
  </si>
  <si>
    <t>1076646607 0</t>
  </si>
  <si>
    <t xml:space="preserve">VDA TUDELA    </t>
  </si>
  <si>
    <t xml:space="preserve">ALARCON PINILLA FERNANDO   </t>
  </si>
  <si>
    <t>2984160 1</t>
  </si>
  <si>
    <t xml:space="preserve">BRR CENTRO CARUPA    </t>
  </si>
  <si>
    <t xml:space="preserve">ALARCON PRECIADO JOSE HELECTO   </t>
  </si>
  <si>
    <t xml:space="preserve">VDA DAITO    </t>
  </si>
  <si>
    <t xml:space="preserve">ALBA MARTIN LILIANA YANETH   </t>
  </si>
  <si>
    <t>40040719 3</t>
  </si>
  <si>
    <t xml:space="preserve">CR 9 7 A 73    </t>
  </si>
  <si>
    <t xml:space="preserve">ALBARRACIN BARRERA LUIS ANTONIO   </t>
  </si>
  <si>
    <t xml:space="preserve">VDA SIATAME    </t>
  </si>
  <si>
    <t xml:space="preserve">ALBORNOZ SANCHEZ HENRY ALBERTO   </t>
  </si>
  <si>
    <t>7313149 8</t>
  </si>
  <si>
    <t xml:space="preserve">CR 10 6 37    </t>
  </si>
  <si>
    <t xml:space="preserve">ALEXANDRA FARMS SAS   </t>
  </si>
  <si>
    <t>900053198 1</t>
  </si>
  <si>
    <t xml:space="preserve">CR 7 113 43 OF 1507    </t>
  </si>
  <si>
    <t xml:space="preserve">ALMA G SAS   </t>
  </si>
  <si>
    <t>900829016 1</t>
  </si>
  <si>
    <t xml:space="preserve">CL 29 SUR TV 14 65    </t>
  </si>
  <si>
    <t xml:space="preserve">ALMACEN AGRICOLA AGRICENTRO LTDA   </t>
  </si>
  <si>
    <t>832009053 1</t>
  </si>
  <si>
    <t xml:space="preserve">KM 1 VIA COTA CHIA    </t>
  </si>
  <si>
    <t xml:space="preserve">ALMACEN AGRICOLA CAMPESINO SAS   </t>
  </si>
  <si>
    <t>900010429 3</t>
  </si>
  <si>
    <t xml:space="preserve">AV 34 26 A 50    </t>
  </si>
  <si>
    <t xml:space="preserve">ALMACEN AGRICOLA EL CONDOR LTDA   </t>
  </si>
  <si>
    <t>808001639 1</t>
  </si>
  <si>
    <t xml:space="preserve">KM 2.4 LT 1A VIA PUENTE PIEDRA    </t>
  </si>
  <si>
    <t xml:space="preserve">ALMACEN AGRICOLA LA DESPENSA SAS   </t>
  </si>
  <si>
    <t>900486564 2</t>
  </si>
  <si>
    <t xml:space="preserve">CR 3 2 60    </t>
  </si>
  <si>
    <t xml:space="preserve">ALMACEN AGROPECUARIO LINO GIRALDO E HIJO LTDA  </t>
  </si>
  <si>
    <t>900232366 0</t>
  </si>
  <si>
    <t xml:space="preserve">CL 51 49 66    </t>
  </si>
  <si>
    <t xml:space="preserve">ALMACEN INSUAGRO LTDA   </t>
  </si>
  <si>
    <t>800153144 0</t>
  </si>
  <si>
    <t xml:space="preserve">CL 16 8 46 BRR SIETE DE AGOSTO    </t>
  </si>
  <si>
    <t xml:space="preserve">ALMACEN Y DISTRIBUCIONES AGRICOLAS EL RUIZ SA  </t>
  </si>
  <si>
    <t>810006056 8</t>
  </si>
  <si>
    <t xml:space="preserve">CL 16 19 55    </t>
  </si>
  <si>
    <t xml:space="preserve">ALMACEN Y DISTRIBUCIONES SUPERAGRO SAS  </t>
  </si>
  <si>
    <t>900405205 7</t>
  </si>
  <si>
    <t xml:space="preserve">CR 13 4 26 SUR    </t>
  </si>
  <si>
    <t xml:space="preserve">ALMACENES AGROMAX SAS   </t>
  </si>
  <si>
    <t>832002204 3</t>
  </si>
  <si>
    <t xml:space="preserve">CR 4 1 28    </t>
  </si>
  <si>
    <t xml:space="preserve">ALMACENES CONSTRUAGRO SAS   </t>
  </si>
  <si>
    <t>900808640 8</t>
  </si>
  <si>
    <t xml:space="preserve">CR 31 30 03    </t>
  </si>
  <si>
    <t xml:space="preserve">ALMAGRICOLA SA   </t>
  </si>
  <si>
    <t>800151049 1</t>
  </si>
  <si>
    <t xml:space="preserve">KM 2 AUTMEDELLIN    </t>
  </si>
  <si>
    <t xml:space="preserve">ALTAMIZAL SA   </t>
  </si>
  <si>
    <t>830052657 2</t>
  </si>
  <si>
    <t xml:space="preserve">CL 37 16 24    </t>
  </si>
  <si>
    <t xml:space="preserve">ALVARADO ACOSTA DIOMEDES   </t>
  </si>
  <si>
    <t>7162032 6</t>
  </si>
  <si>
    <t xml:space="preserve">VDA SANTA TERESA    </t>
  </si>
  <si>
    <t xml:space="preserve">ALVARADO FORERO OSCAR YESID   </t>
  </si>
  <si>
    <t>7124528 5</t>
  </si>
  <si>
    <t xml:space="preserve">CR 2 4 22    </t>
  </si>
  <si>
    <t xml:space="preserve">ALVAREZ PEREZ LEOPOLDO   </t>
  </si>
  <si>
    <t xml:space="preserve">CR 17 7 B 11    </t>
  </si>
  <si>
    <t xml:space="preserve">ALVAREZ RIVEROS WILLIAM   </t>
  </si>
  <si>
    <t>80450140 4</t>
  </si>
  <si>
    <t xml:space="preserve">CL 3 5 51    </t>
  </si>
  <si>
    <t xml:space="preserve">ALVAREZ SALDARRIAGA JUAN ALBERTO   </t>
  </si>
  <si>
    <t>98494100 4</t>
  </si>
  <si>
    <t xml:space="preserve">CL 35 28A 97    </t>
  </si>
  <si>
    <t xml:space="preserve">ALVIAREZ SERRANO TULIA ELVIRA FERNA   </t>
  </si>
  <si>
    <t>41676788 5</t>
  </si>
  <si>
    <t xml:space="preserve">CR 12 9 04    </t>
  </si>
  <si>
    <t xml:space="preserve">ALVIS MUÑOZ ALEXANDER   </t>
  </si>
  <si>
    <t>86008315 4</t>
  </si>
  <si>
    <t xml:space="preserve">KM 2 AUT MEDELLIN PAR OIKOS    </t>
  </si>
  <si>
    <t xml:space="preserve">ALYAMSA DEL SINU LTDA   </t>
  </si>
  <si>
    <t>900041685 5</t>
  </si>
  <si>
    <t xml:space="preserve">CL 14 9E 67    </t>
  </si>
  <si>
    <t xml:space="preserve">AMAYA FLOREZ OSCAR GUILLERMO   </t>
  </si>
  <si>
    <t>4248504 0</t>
  </si>
  <si>
    <t xml:space="preserve">CR 6 1 120    </t>
  </si>
  <si>
    <t xml:space="preserve">AMERAGRO LTDA   </t>
  </si>
  <si>
    <t>900082373 8</t>
  </si>
  <si>
    <t xml:space="preserve">CL 90 12 28    </t>
  </si>
  <si>
    <t xml:space="preserve">AMERICAN FLOWERS MEDELLIN SAS   </t>
  </si>
  <si>
    <t>811046268 7</t>
  </si>
  <si>
    <t xml:space="preserve">VDA LA CLARA    </t>
  </si>
  <si>
    <t xml:space="preserve">ANDALUCIA SAS   </t>
  </si>
  <si>
    <t>800162991 0</t>
  </si>
  <si>
    <t xml:space="preserve">AV EL DORADO 96J 03 PISO 3    </t>
  </si>
  <si>
    <t xml:space="preserve">ANDINO AGRICOLA DEL EJE CAFETERO SAS  </t>
  </si>
  <si>
    <t>900785534 4</t>
  </si>
  <si>
    <t xml:space="preserve">ED SAN FRANCISCO OF 201    </t>
  </si>
  <si>
    <t xml:space="preserve">ANEMOS SAS   </t>
  </si>
  <si>
    <t>900339026 2</t>
  </si>
  <si>
    <t xml:space="preserve">CR 28C 84 48 POLO CLUB    </t>
  </si>
  <si>
    <t xml:space="preserve">APONTE CHIRIVI MIGUEL HUMBERTO   </t>
  </si>
  <si>
    <t xml:space="preserve">CL 18 106 14    </t>
  </si>
  <si>
    <t xml:space="preserve">APONTE GIL VICTOR HENRY   </t>
  </si>
  <si>
    <t>7172490 9</t>
  </si>
  <si>
    <t xml:space="preserve">CR 5 11 43 LA CUMBRE    </t>
  </si>
  <si>
    <t xml:space="preserve">ARANGO ARANGO GUILLERMO LEON   </t>
  </si>
  <si>
    <t xml:space="preserve">CL 7 11 26 BRR SAN VICENTE    </t>
  </si>
  <si>
    <t xml:space="preserve">ARANGO HERMANOS SA   </t>
  </si>
  <si>
    <t>890907245 0</t>
  </si>
  <si>
    <t xml:space="preserve">CR 31 30 15    </t>
  </si>
  <si>
    <t xml:space="preserve">ARANGUREN DE MARTINEZ ANA MARLEN   </t>
  </si>
  <si>
    <t>24187529 4</t>
  </si>
  <si>
    <t xml:space="preserve">CR 3 6 17    </t>
  </si>
  <si>
    <t xml:space="preserve">ARCUMA SA   </t>
  </si>
  <si>
    <t>830144599 9</t>
  </si>
  <si>
    <t xml:space="preserve">CL 127 B 45 23    </t>
  </si>
  <si>
    <t xml:space="preserve">ARDILA ALEJO GERARDO AUGUSTO   </t>
  </si>
  <si>
    <t xml:space="preserve">AV 5 1 81    </t>
  </si>
  <si>
    <t xml:space="preserve">ARDILA BOHORQUEZ OSBALDO   </t>
  </si>
  <si>
    <t>3151916 1</t>
  </si>
  <si>
    <t xml:space="preserve">CL 4 2 52    </t>
  </si>
  <si>
    <t xml:space="preserve">ARDILA BOHORQUEZ WILSON   </t>
  </si>
  <si>
    <t>3151999 0</t>
  </si>
  <si>
    <t xml:space="preserve">CL 4 1 45    </t>
  </si>
  <si>
    <t xml:space="preserve">ARDILA CARRILLO GUILLERMO   </t>
  </si>
  <si>
    <t xml:space="preserve">UNE BR VILLA NATALIA    </t>
  </si>
  <si>
    <t xml:space="preserve">ARDILA LEAL MILTON DAVID   </t>
  </si>
  <si>
    <t xml:space="preserve">CR 4 1 57 AV PRINCIPAL PNQUETA    </t>
  </si>
  <si>
    <t xml:space="preserve">AREIZA PEREZ RODOLFO ALBEIRO   </t>
  </si>
  <si>
    <t xml:space="preserve">CR 32 28 A 14    </t>
  </si>
  <si>
    <t xml:space="preserve">AREVALO MARTINEZ LUIS NESTOR   </t>
  </si>
  <si>
    <t xml:space="preserve">VDA PARAMO BAJO    </t>
  </si>
  <si>
    <t xml:space="preserve">AREVALO SALAZAR HENRY   </t>
  </si>
  <si>
    <t>79386817 4</t>
  </si>
  <si>
    <t xml:space="preserve">AC 115 S 51 46 ESTE    </t>
  </si>
  <si>
    <t xml:space="preserve">ARIAS CASTAÑO JOSE ALFONSO   </t>
  </si>
  <si>
    <t>70353735 4</t>
  </si>
  <si>
    <t xml:space="preserve">PM SEC 16 PT 596    </t>
  </si>
  <si>
    <t xml:space="preserve">ARIAS PAEZ YOHON FREDI   </t>
  </si>
  <si>
    <t xml:space="preserve">CL 9 7 16    </t>
  </si>
  <si>
    <t xml:space="preserve">ARIZA PIRAGAUTA GERMAN   </t>
  </si>
  <si>
    <t xml:space="preserve">VDA CAJON    </t>
  </si>
  <si>
    <t xml:space="preserve">ARKATEC SAS   </t>
  </si>
  <si>
    <t>900306424 9</t>
  </si>
  <si>
    <t xml:space="preserve">CR 13 4 18 SUR BRR SAN CARLOS    </t>
  </si>
  <si>
    <t xml:space="preserve">ARYSTA LIFESCIENCE COLOMBIA SA   </t>
  </si>
  <si>
    <t>860022207 2</t>
  </si>
  <si>
    <t xml:space="preserve">CL 127 17 A 30    </t>
  </si>
  <si>
    <t xml:space="preserve">ARZAYUS RINCON FELIPE   </t>
  </si>
  <si>
    <t>14893001 1</t>
  </si>
  <si>
    <t xml:space="preserve">CL 5 SUR 8 52    </t>
  </si>
  <si>
    <t xml:space="preserve">ASOCIACION DE GANADEROS DEL ALTIPLANO NORTE DE ANTIOQUIA  </t>
  </si>
  <si>
    <t>900078950 2</t>
  </si>
  <si>
    <t xml:space="preserve">CR 12 12 31    </t>
  </si>
  <si>
    <t xml:space="preserve">ASOCIACION DE PRODUCTORES DE MORA Y TOMATE DE ARBOL  </t>
  </si>
  <si>
    <t>811006580 1</t>
  </si>
  <si>
    <t xml:space="preserve">CR 19 24 41    </t>
  </si>
  <si>
    <t xml:space="preserve">ASORRECIO   </t>
  </si>
  <si>
    <t>890702966 1</t>
  </si>
  <si>
    <t xml:space="preserve">CR 3 2B 31    </t>
  </si>
  <si>
    <t xml:space="preserve">ASTRAL FLOWERS SAS   </t>
  </si>
  <si>
    <t>832005522 4</t>
  </si>
  <si>
    <t xml:space="preserve">VDA PALMIRA LT2 FCA TORRE MOLINOS    </t>
  </si>
  <si>
    <t xml:space="preserve">ATEHORTUA DE RIVERA BLANCA ROSMIRA   </t>
  </si>
  <si>
    <t>21870714 9</t>
  </si>
  <si>
    <t xml:space="preserve">TV 07 CR 15 55    </t>
  </si>
  <si>
    <t xml:space="preserve">ATEHORTUA JOSE LEONEL   </t>
  </si>
  <si>
    <t>70952968 3</t>
  </si>
  <si>
    <t xml:space="preserve">VDA SANTA INES    </t>
  </si>
  <si>
    <t xml:space="preserve">ATLANTICO SAS   </t>
  </si>
  <si>
    <t>811034694 1</t>
  </si>
  <si>
    <t xml:space="preserve">CL 50 49 ESQUINA    </t>
  </si>
  <si>
    <t xml:space="preserve">AULESTIA CASTRILLON JUAN CARLOS   </t>
  </si>
  <si>
    <t>14895602 5</t>
  </si>
  <si>
    <t xml:space="preserve">CL 15 15 17    </t>
  </si>
  <si>
    <t xml:space="preserve">AVELLA AVELLA ERNESTO   </t>
  </si>
  <si>
    <t xml:space="preserve">VDA QUEBRADAS    </t>
  </si>
  <si>
    <t xml:space="preserve">AVELLANEDA BELTRAN EDUARDO JOSE MANUEL  </t>
  </si>
  <si>
    <t>3195434 0</t>
  </si>
  <si>
    <t xml:space="preserve">VDA SAN JORGE    </t>
  </si>
  <si>
    <t xml:space="preserve">AVELLANEDA RODRIGUEZ LYDA ALEJANDRA   </t>
  </si>
  <si>
    <t>20646076 5</t>
  </si>
  <si>
    <t xml:space="preserve">CL 1 2 07    </t>
  </si>
  <si>
    <t xml:space="preserve">AVENDAÑO MOLINA OSCAR JAVIER   </t>
  </si>
  <si>
    <t>70195946 3</t>
  </si>
  <si>
    <t xml:space="preserve">VDA LA CABAÑA FINCA SANTO TOMAS    </t>
  </si>
  <si>
    <t xml:space="preserve">AVILA BAQUERO EDNA MABEL  (AGROINSUMOS GRANADA) </t>
  </si>
  <si>
    <t>40396175 5</t>
  </si>
  <si>
    <t xml:space="preserve">CR 16 14 71 BRR CENTRO    </t>
  </si>
  <si>
    <t xml:space="preserve">AVILA SANCHEZ NESTOR ROLANDO   </t>
  </si>
  <si>
    <t>1057214047 3</t>
  </si>
  <si>
    <t xml:space="preserve">CR 9 7 117    </t>
  </si>
  <si>
    <t xml:space="preserve">AVOCADOS FROM COLOMBIA SAS   </t>
  </si>
  <si>
    <t>900949580 9</t>
  </si>
  <si>
    <t xml:space="preserve">CR 4 6 25    </t>
  </si>
  <si>
    <t xml:space="preserve">AYALA TORRES YOLANDA   </t>
  </si>
  <si>
    <t>39725342 8</t>
  </si>
  <si>
    <t xml:space="preserve">VDA SAN MIGUEL    </t>
  </si>
  <si>
    <t xml:space="preserve">AYURA SAS   </t>
  </si>
  <si>
    <t>860043345 0</t>
  </si>
  <si>
    <t xml:space="preserve">CL 93 B 12 28 OF 401    </t>
  </si>
  <si>
    <t xml:space="preserve">BAEZ GUTIERREZ CARLOS FERNANDO   </t>
  </si>
  <si>
    <t>4252882 5</t>
  </si>
  <si>
    <t xml:space="preserve">CR 5 6 03    </t>
  </si>
  <si>
    <t xml:space="preserve">BALL COLOMBIA LTDA   </t>
  </si>
  <si>
    <t>800164874 6</t>
  </si>
  <si>
    <t xml:space="preserve">AV 82 7 22 OF 201    </t>
  </si>
  <si>
    <t xml:space="preserve">BALLESTEROS CONTRERAS JUAN JOSE   </t>
  </si>
  <si>
    <t xml:space="preserve">VDA SANTUARIO    </t>
  </si>
  <si>
    <t xml:space="preserve">BAM SA   </t>
  </si>
  <si>
    <t>860058979 5</t>
  </si>
  <si>
    <t xml:space="preserve">AUT MEDELLIN KM 1.5    </t>
  </si>
  <si>
    <t xml:space="preserve">BANAEXPORT SAS   </t>
  </si>
  <si>
    <t>811024238 1</t>
  </si>
  <si>
    <t xml:space="preserve">BARRAGAN AHUMADA WILSON FERNANDO   </t>
  </si>
  <si>
    <t>3196450 3</t>
  </si>
  <si>
    <t xml:space="preserve">CL 3 4 96    </t>
  </si>
  <si>
    <t xml:space="preserve">BARRERA CARDOZO FABIAN ANTONIO   </t>
  </si>
  <si>
    <t>1051472513 8</t>
  </si>
  <si>
    <t xml:space="preserve">CR 6 8 42    </t>
  </si>
  <si>
    <t xml:space="preserve">BARRERA MONTAÑA HECTOR ARLEY   </t>
  </si>
  <si>
    <t>74362683 2</t>
  </si>
  <si>
    <t xml:space="preserve">KM 8 VIA DUITAMA NOBSA SEC ACAPULCO    </t>
  </si>
  <si>
    <t xml:space="preserve">BARRETO AGUDELO MARIA LUISA   </t>
  </si>
  <si>
    <t>41890814 5</t>
  </si>
  <si>
    <t xml:space="preserve">CL 26 15 47 LC 3    </t>
  </si>
  <si>
    <t xml:space="preserve">BARRETO MUÑOZ  JAIME HUMBERTO   </t>
  </si>
  <si>
    <t xml:space="preserve">VDA SINGUINEQUE    </t>
  </si>
  <si>
    <t xml:space="preserve">BASTIDAS GARCIA MARIA TRINIDAD   </t>
  </si>
  <si>
    <t>40029678 5</t>
  </si>
  <si>
    <t xml:space="preserve">CL 6 3 98    </t>
  </si>
  <si>
    <t xml:space="preserve">BAUTISTA RAMIREZ CARLOS ANDRES   </t>
  </si>
  <si>
    <t>1056954289 1</t>
  </si>
  <si>
    <t xml:space="preserve">CR 5 3 95    </t>
  </si>
  <si>
    <t xml:space="preserve">BECERRA ARDILA ROBERTO   </t>
  </si>
  <si>
    <t>10129789 4</t>
  </si>
  <si>
    <t xml:space="preserve">CL 11 7 40    </t>
  </si>
  <si>
    <t xml:space="preserve">BECERRA DAZA JOSE   </t>
  </si>
  <si>
    <t xml:space="preserve">CR 7 4 68    </t>
  </si>
  <si>
    <t xml:space="preserve">BECERRA ESPEJO WILSON GERMAN   </t>
  </si>
  <si>
    <t>7162144 5</t>
  </si>
  <si>
    <t xml:space="preserve">CL 1 SUR 6 44    </t>
  </si>
  <si>
    <t xml:space="preserve">BECERRA QUIJANO DORELY   </t>
  </si>
  <si>
    <t xml:space="preserve">KM 6 VIA DUITAMA NOBSA    </t>
  </si>
  <si>
    <t xml:space="preserve">BELTRAN GONZALEZ LUIS ALEXANDER   </t>
  </si>
  <si>
    <t xml:space="preserve">CEN BUENOS AIRES ALTO    </t>
  </si>
  <si>
    <t xml:space="preserve">BENAVIDES ABRIL MAURICIO   </t>
  </si>
  <si>
    <t xml:space="preserve">VDA GUANGUITA ALTO    </t>
  </si>
  <si>
    <t xml:space="preserve">BENAVIDES BENAVIDES FIDEL   </t>
  </si>
  <si>
    <t xml:space="preserve">VDA ALTO FIERRO    </t>
  </si>
  <si>
    <t xml:space="preserve">BENAVIDES DEAZA  JUAN PABLO   </t>
  </si>
  <si>
    <t xml:space="preserve">VDA HATO FIERO    </t>
  </si>
  <si>
    <t xml:space="preserve">BENAVIDEZ MONROY  NELSON ENRIQUE   </t>
  </si>
  <si>
    <t xml:space="preserve">CDA HATO FIERO    </t>
  </si>
  <si>
    <t xml:space="preserve">BENGALA AGRICOLA SAS   </t>
  </si>
  <si>
    <t>900511074 2</t>
  </si>
  <si>
    <t xml:space="preserve">CR 1 24 56 OF 707    </t>
  </si>
  <si>
    <t xml:space="preserve">BENITEZ GONZALEZ ARSENIO   </t>
  </si>
  <si>
    <t xml:space="preserve">VDA LA MESA    </t>
  </si>
  <si>
    <t xml:space="preserve">BERMUDEZ HENAO SEBASTIAN   </t>
  </si>
  <si>
    <t>1033653665 0</t>
  </si>
  <si>
    <t xml:space="preserve">CL 52 47 89 P3    </t>
  </si>
  <si>
    <t xml:space="preserve">BERNAL CASTAÑEDA CARLOS ORLANDO   </t>
  </si>
  <si>
    <t xml:space="preserve">CL 15 10 08    </t>
  </si>
  <si>
    <t xml:space="preserve">BERNAL CRUZ ALVARO ELIECER   </t>
  </si>
  <si>
    <t>74330178 7</t>
  </si>
  <si>
    <t xml:space="preserve">VDA ROSAL    </t>
  </si>
  <si>
    <t xml:space="preserve">BERNAL GUTIERREZ WILSON GERARDO   </t>
  </si>
  <si>
    <t>74085051 1</t>
  </si>
  <si>
    <t xml:space="preserve">CL 7 5 36    </t>
  </si>
  <si>
    <t xml:space="preserve">BERNAL HUERTAS NELSON ENRIQUE   </t>
  </si>
  <si>
    <t xml:space="preserve">VDA SALITRE    </t>
  </si>
  <si>
    <t xml:space="preserve">BERNAL MESA YAID FABIAN   </t>
  </si>
  <si>
    <t xml:space="preserve">BERNAL ORJUELA PEDRO ANTONIO   </t>
  </si>
  <si>
    <t xml:space="preserve">VDA JOYAGUA    </t>
  </si>
  <si>
    <t xml:space="preserve">BERNAL REYES HECTOR JULIO   </t>
  </si>
  <si>
    <t xml:space="preserve">VDA ROMINGUIRA    </t>
  </si>
  <si>
    <t xml:space="preserve">BERNAL RODRIGUEZ LUIS ALIPIO   </t>
  </si>
  <si>
    <t xml:space="preserve">VDA BUENOS AIRES ALTO    </t>
  </si>
  <si>
    <t xml:space="preserve">BERNAL SOSA ALCIVIADES   </t>
  </si>
  <si>
    <t xml:space="preserve">VDA ROMINQUIRA    </t>
  </si>
  <si>
    <t xml:space="preserve">BERRIES DE LOS ANDES SAS   </t>
  </si>
  <si>
    <t>900629027 4</t>
  </si>
  <si>
    <t xml:space="preserve">VDA BOJACA EL RECUERDO    </t>
  </si>
  <si>
    <t xml:space="preserve">BERROCAL ATILANO DERREYMOR   </t>
  </si>
  <si>
    <t xml:space="preserve">CL 5 4 41 BRR BUENAVISTA    </t>
  </si>
  <si>
    <t xml:space="preserve">BEST FARMS SAS   </t>
  </si>
  <si>
    <t>800145764 3</t>
  </si>
  <si>
    <t xml:space="preserve">CR 48 125 21 APTO 301    </t>
  </si>
  <si>
    <t xml:space="preserve">BICHOPOLIS SAS   </t>
  </si>
  <si>
    <t>900365006 5</t>
  </si>
  <si>
    <t xml:space="preserve">CL 10 11 37    </t>
  </si>
  <si>
    <t xml:space="preserve">BIOECOLOGICOS LTDA   </t>
  </si>
  <si>
    <t>832007489 8</t>
  </si>
  <si>
    <t xml:space="preserve">DG 4 12 43    </t>
  </si>
  <si>
    <t xml:space="preserve">BIOGENETICA SAS   </t>
  </si>
  <si>
    <t>830060622 9</t>
  </si>
  <si>
    <t xml:space="preserve">CL 145A 12A 09 AP 210    </t>
  </si>
  <si>
    <t xml:space="preserve">BLOOMS DIRECT SAS   </t>
  </si>
  <si>
    <t>830136939 6</t>
  </si>
  <si>
    <t xml:space="preserve">VDA CHAPARRAL    </t>
  </si>
  <si>
    <t xml:space="preserve">BOADA RAMIREZ RAFAEL ANTONIO   </t>
  </si>
  <si>
    <t>19491115 3</t>
  </si>
  <si>
    <t xml:space="preserve">CL 100 19 61    </t>
  </si>
  <si>
    <t xml:space="preserve">BODEGA CAMPESINA SAS   </t>
  </si>
  <si>
    <t>900405749 1</t>
  </si>
  <si>
    <t xml:space="preserve">CR 31 30 65    </t>
  </si>
  <si>
    <t xml:space="preserve">BOHORQUEZ BOHORQUEZ HUMBERTO   </t>
  </si>
  <si>
    <t>4292732 1</t>
  </si>
  <si>
    <t xml:space="preserve">VDA SAN JOSE DEL GACAL    </t>
  </si>
  <si>
    <t xml:space="preserve">BOLAÑOS BENAVIDES JAIME ARIEL   </t>
  </si>
  <si>
    <t>5311653 2</t>
  </si>
  <si>
    <t xml:space="preserve">CL 3 10 38    </t>
  </si>
  <si>
    <t xml:space="preserve">BOLIVAR MALAGON JUAN EDGAR   </t>
  </si>
  <si>
    <t xml:space="preserve">VDA BOSAVITA    </t>
  </si>
  <si>
    <t xml:space="preserve">BOLIVAR QUINTERO ANTONIO   </t>
  </si>
  <si>
    <t>4046433 9</t>
  </si>
  <si>
    <t xml:space="preserve">VDA CRUZ BLANCA    </t>
  </si>
  <si>
    <t xml:space="preserve">BOYACA QUINTANA ALONSO   </t>
  </si>
  <si>
    <t xml:space="preserve">BREEDING &amp; SERVICES SAYONARA SAS   </t>
  </si>
  <si>
    <t>901003315 7</t>
  </si>
  <si>
    <t xml:space="preserve">VDA EL TAMBO FCA LA ILUSION    </t>
  </si>
  <si>
    <t xml:space="preserve">BRICEÑO MUÑOZ OSCAR ALEJANDRO   </t>
  </si>
  <si>
    <t xml:space="preserve">VDA BOJIRQUE    </t>
  </si>
  <si>
    <t xml:space="preserve">BUILES CORREA JORGE IVAN   </t>
  </si>
  <si>
    <t>3514368 2</t>
  </si>
  <si>
    <t xml:space="preserve">CR 30 16B 110 AP 401    </t>
  </si>
  <si>
    <t xml:space="preserve">BUILES GIL MARIA EUGENIA   </t>
  </si>
  <si>
    <t>21702295 5</t>
  </si>
  <si>
    <t xml:space="preserve">CR 29 30 96    </t>
  </si>
  <si>
    <t xml:space="preserve">BUITRAGO PEREZ ISABEL CRISTINA   </t>
  </si>
  <si>
    <t>1097394083 5</t>
  </si>
  <si>
    <t xml:space="preserve">TV 6 3 78    </t>
  </si>
  <si>
    <t xml:space="preserve">BUITRON MOLANO LADY ROCIO   </t>
  </si>
  <si>
    <t>29665896 1</t>
  </si>
  <si>
    <t xml:space="preserve">CL 16 13 06    </t>
  </si>
  <si>
    <t xml:space="preserve">BURBANO LOPEZ LUIS EDUARDO   </t>
  </si>
  <si>
    <t>9807051 3</t>
  </si>
  <si>
    <t xml:space="preserve">SEC CAVASA BG 2 LC 84    </t>
  </si>
  <si>
    <t xml:space="preserve">BURBANO VALDES ELIZABETH   </t>
  </si>
  <si>
    <t>1144062795 6</t>
  </si>
  <si>
    <t xml:space="preserve">CR 7 11 34    </t>
  </si>
  <si>
    <t xml:space="preserve">BUSTAMANTE RAMIREZ JORGE   </t>
  </si>
  <si>
    <t>70561298 9</t>
  </si>
  <si>
    <t xml:space="preserve">FRUTOS DE MIEL    </t>
  </si>
  <si>
    <t xml:space="preserve">CABEZAS RODRIGUEZ  JESUS HELIODORO   </t>
  </si>
  <si>
    <t xml:space="preserve">CABLAZQUEZ SAS   </t>
  </si>
  <si>
    <t>900473544 9</t>
  </si>
  <si>
    <t xml:space="preserve">KM 12 SALIDA SUR CONJ PANORAMA 13    </t>
  </si>
  <si>
    <t xml:space="preserve">CABRERA GOMEZ LEONEL   </t>
  </si>
  <si>
    <t xml:space="preserve">CL 22 8 B 19    </t>
  </si>
  <si>
    <t xml:space="preserve">CADENA PEREZ MANUEL   </t>
  </si>
  <si>
    <t xml:space="preserve">VDA DALTO CUARTO PLAYA    </t>
  </si>
  <si>
    <t xml:space="preserve">CADENA PEREZ OSCAR   </t>
  </si>
  <si>
    <t>7126955 6</t>
  </si>
  <si>
    <t xml:space="preserve">VDA DAITO CUARTO EL MANZANO    </t>
  </si>
  <si>
    <t xml:space="preserve">CAFICULTORA LA POLONIA SAS   </t>
  </si>
  <si>
    <t>900539144 1</t>
  </si>
  <si>
    <t xml:space="preserve">VDA LA POLONIA    </t>
  </si>
  <si>
    <t xml:space="preserve">CAFIOCCIDENTE - COOPERATIVA DE CAFICULTORES DEL SUR OCCIDENTE DEL  </t>
  </si>
  <si>
    <t>890305174 2</t>
  </si>
  <si>
    <t xml:space="preserve">CR 10 9 17 BR CENTRO    </t>
  </si>
  <si>
    <t xml:space="preserve">CAICEDO SANABRIA BLANCA CECILIA   </t>
  </si>
  <si>
    <t>21103504 1</t>
  </si>
  <si>
    <t xml:space="preserve">CLL 3 1 14    </t>
  </si>
  <si>
    <t xml:space="preserve">CAIMITOS FLOWERS SAS   </t>
  </si>
  <si>
    <t>832010593 7</t>
  </si>
  <si>
    <t xml:space="preserve">CR 15 15 105 CA20    </t>
  </si>
  <si>
    <t xml:space="preserve">CALAFATE SAS   </t>
  </si>
  <si>
    <t>830131884 7</t>
  </si>
  <si>
    <t xml:space="preserve">CALERO ARANA MANUEL DE JESUS   </t>
  </si>
  <si>
    <t>6318177 3</t>
  </si>
  <si>
    <t xml:space="preserve">CR 5 4 53    </t>
  </si>
  <si>
    <t xml:space="preserve">CALO FARMS SAS   </t>
  </si>
  <si>
    <t>900114272 1</t>
  </si>
  <si>
    <t xml:space="preserve">CR 7 72 64 OF 207    </t>
  </si>
  <si>
    <t xml:space="preserve">CAMELO GUACANEME PEDRO ANTONIO   </t>
  </si>
  <si>
    <t xml:space="preserve">CAMEN ANA MARIA   </t>
  </si>
  <si>
    <t>24202227 1</t>
  </si>
  <si>
    <t xml:space="preserve">CR 8 5 25    </t>
  </si>
  <si>
    <t xml:space="preserve">CAMPOALEGRE BIOLOGICOS LTDA   </t>
  </si>
  <si>
    <t>900347116 0</t>
  </si>
  <si>
    <t xml:space="preserve">CL 5 27 41    </t>
  </si>
  <si>
    <t xml:space="preserve">CANO DUQUE WILMAR HERNAN   </t>
  </si>
  <si>
    <t>70953633 6</t>
  </si>
  <si>
    <t xml:space="preserve">CR 16 7 30    </t>
  </si>
  <si>
    <t xml:space="preserve">CANTILLO VEGA JARIO   </t>
  </si>
  <si>
    <t>7697050 5</t>
  </si>
  <si>
    <t xml:space="preserve">GUAYABAL SUAZA ESQUINA PARQUE    </t>
  </si>
  <si>
    <t xml:space="preserve">CARAFE SAS   </t>
  </si>
  <si>
    <t>900250463 3</t>
  </si>
  <si>
    <t xml:space="preserve">CARDENAL ARIAS JOSE VICENTE   </t>
  </si>
  <si>
    <t xml:space="preserve">VDA TURGA    </t>
  </si>
  <si>
    <t xml:space="preserve">CARDENAS ALVAREZ MARIO ANTONIO   </t>
  </si>
  <si>
    <t xml:space="preserve">CR 6 5 54    </t>
  </si>
  <si>
    <t xml:space="preserve">CARDENAS BEATRIZ   </t>
  </si>
  <si>
    <t>52289350 3</t>
  </si>
  <si>
    <t xml:space="preserve">VDA PASQUILLA    </t>
  </si>
  <si>
    <t xml:space="preserve">CARDENAS DE CARDENAS ANA JUDITH   </t>
  </si>
  <si>
    <t xml:space="preserve">VDA EL CERRO    </t>
  </si>
  <si>
    <t xml:space="preserve">CARDENAS RODRIGUEZ PABLO   </t>
  </si>
  <si>
    <t>3242281 2</t>
  </si>
  <si>
    <t xml:space="preserve">VDA CHINQUIRA    </t>
  </si>
  <si>
    <t xml:space="preserve">CARDENAS RODRIGUEZ SIMON   </t>
  </si>
  <si>
    <t xml:space="preserve">CARDENAS VANEGAS LUZ ANGELA   </t>
  </si>
  <si>
    <t xml:space="preserve">CR 3 2 36    </t>
  </si>
  <si>
    <t xml:space="preserve">CARDONA MARTINEZ  GERMAN WBEIMAR   </t>
  </si>
  <si>
    <t>15295909 1</t>
  </si>
  <si>
    <t xml:space="preserve">PUERTO VALDIVIA AGRO Z    </t>
  </si>
  <si>
    <t xml:space="preserve">CARDONA MUÑOZ YENSI NATALIA   </t>
  </si>
  <si>
    <t xml:space="preserve">CR 7 15 26 APTO 510    </t>
  </si>
  <si>
    <t xml:space="preserve">CARDONA OCAMPO LUIS ALBEIRO   </t>
  </si>
  <si>
    <t>18500116 7</t>
  </si>
  <si>
    <t xml:space="preserve">CR 16 80 08 P2    </t>
  </si>
  <si>
    <t xml:space="preserve">CARDOZO MARTINEZ AUGUSTO   </t>
  </si>
  <si>
    <t xml:space="preserve">VDA MERCHAN    </t>
  </si>
  <si>
    <t xml:space="preserve">CARDOZO RIVEROS FABIO DE JESUS   </t>
  </si>
  <si>
    <t xml:space="preserve">CARO SOACHA JOSE MAURICIO   </t>
  </si>
  <si>
    <t>3262542 5</t>
  </si>
  <si>
    <t xml:space="preserve">CR 5 2 10 LC 101    </t>
  </si>
  <si>
    <t xml:space="preserve">CARRILLO ORTIZ DORA ALICIA   </t>
  </si>
  <si>
    <t>20885500 1</t>
  </si>
  <si>
    <t xml:space="preserve">CR 3  6 01    </t>
  </si>
  <si>
    <t xml:space="preserve">CARVAJAL MORALES PABLO ALEXANDER   </t>
  </si>
  <si>
    <t>1053604156 7</t>
  </si>
  <si>
    <t xml:space="preserve">CL 6 7 28 BRR PLAZA DE MERCADO    </t>
  </si>
  <si>
    <t xml:space="preserve">CASA AGRICOLA APOSENTOS LTDA   </t>
  </si>
  <si>
    <t>900342127 9</t>
  </si>
  <si>
    <t xml:space="preserve">CORR APOSENTOS    </t>
  </si>
  <si>
    <t xml:space="preserve">CASA CAFETERA SA   </t>
  </si>
  <si>
    <t>816004287 5</t>
  </si>
  <si>
    <t xml:space="preserve">GALPON I LC 1 LC 2 MERCASA    </t>
  </si>
  <si>
    <t xml:space="preserve">CASA DEL AGRICULTOR LTDA   </t>
  </si>
  <si>
    <t>821002268 4</t>
  </si>
  <si>
    <t xml:space="preserve">CL 13 13 55    </t>
  </si>
  <si>
    <t xml:space="preserve">CASA DEL CAMPESINO DISTRIBUIDORA SA   </t>
  </si>
  <si>
    <t>900493943 1</t>
  </si>
  <si>
    <t xml:space="preserve">CR 11 10 21    </t>
  </si>
  <si>
    <t xml:space="preserve">CASALLAS MONDRAGON PAULO   </t>
  </si>
  <si>
    <t>80466062 8</t>
  </si>
  <si>
    <t xml:space="preserve">VDA SONSA    </t>
  </si>
  <si>
    <t xml:space="preserve">CASALLAS NOVOA HENRY LUCINDO   </t>
  </si>
  <si>
    <t xml:space="preserve">VDA TEGUANEQUE JUIPA EL CARMEN    </t>
  </si>
  <si>
    <t xml:space="preserve">CASALLAS PULIDO JOSE ALIRIO   </t>
  </si>
  <si>
    <t xml:space="preserve">CASAS ABRIL EDNA CATALINA   </t>
  </si>
  <si>
    <t>1051475761 1</t>
  </si>
  <si>
    <t xml:space="preserve">CR 9 5 20    </t>
  </si>
  <si>
    <t xml:space="preserve">CASAS RODRIGUEZ FREDY HUMBERTO   </t>
  </si>
  <si>
    <t>11255509 1</t>
  </si>
  <si>
    <t xml:space="preserve">CR 5 7 41    </t>
  </si>
  <si>
    <t xml:space="preserve">CASTAÑEDA PACHON FERNANDO   </t>
  </si>
  <si>
    <t>2984847 0</t>
  </si>
  <si>
    <t xml:space="preserve">CL 3 2 24    </t>
  </si>
  <si>
    <t xml:space="preserve">CASTAÑEDA ROA MARIA EMILSEN   </t>
  </si>
  <si>
    <t>23682030 0</t>
  </si>
  <si>
    <t xml:space="preserve">CR 5 4 04    </t>
  </si>
  <si>
    <t xml:space="preserve">CASTAÑEDA SALCEDO ELIECER   </t>
  </si>
  <si>
    <t xml:space="preserve">CL 75 94 31    </t>
  </si>
  <si>
    <t xml:space="preserve">CASTAÑEDA SANCHEZ GLORIA PATRICIA   </t>
  </si>
  <si>
    <t>43456639 1</t>
  </si>
  <si>
    <t xml:space="preserve">CL 6 5 46    </t>
  </si>
  <si>
    <t xml:space="preserve">CASTAÑO JAIME ANTONIO   </t>
  </si>
  <si>
    <t>4336947 7</t>
  </si>
  <si>
    <t xml:space="preserve">CR 6 59 124 SEC D BRR PARQUE INDUST    </t>
  </si>
  <si>
    <t xml:space="preserve">CASTAÑO LOPEZ RUBEN DARIO AGROINSUMOS MARSELLA  </t>
  </si>
  <si>
    <t>9817403 5</t>
  </si>
  <si>
    <t xml:space="preserve">CL6 B 11 32 BRR VILLA RICA    </t>
  </si>
  <si>
    <t xml:space="preserve">CASTAÑO OROZCO LIGIA MARIA   </t>
  </si>
  <si>
    <t>21481889 1</t>
  </si>
  <si>
    <t xml:space="preserve">CR 30 B 31 11    </t>
  </si>
  <si>
    <t xml:space="preserve">CASTAÑO QUINTERO MARTHA NUBIA   </t>
  </si>
  <si>
    <t>40412434 7</t>
  </si>
  <si>
    <t xml:space="preserve">CL 3 4 43    </t>
  </si>
  <si>
    <t xml:space="preserve">CASTELLANOS CALDERON GENOVEVA   </t>
  </si>
  <si>
    <t>38892117 8</t>
  </si>
  <si>
    <t xml:space="preserve">CR 7 8 12    </t>
  </si>
  <si>
    <t xml:space="preserve">CASTELLANOS GALEANO JORGE IVAN   </t>
  </si>
  <si>
    <t xml:space="preserve">CL 17 23 21 LC 28    </t>
  </si>
  <si>
    <t xml:space="preserve">CASTIBLANCO GALINDO JOSE INOCENCIO   </t>
  </si>
  <si>
    <t>3100345 6</t>
  </si>
  <si>
    <t xml:space="preserve">CLL 20 10 79E    </t>
  </si>
  <si>
    <t xml:space="preserve">CASTIBLANCO PENAGOS CARLOS ANCIZAR   </t>
  </si>
  <si>
    <t xml:space="preserve">CASTILLO AVILA JOSE GARBELLY   </t>
  </si>
  <si>
    <t>16548947 0</t>
  </si>
  <si>
    <t xml:space="preserve">CL 9 8 33    </t>
  </si>
  <si>
    <t xml:space="preserve">CASTILLO CASTILLO HERNAN   </t>
  </si>
  <si>
    <t xml:space="preserve">KM 30 DIAGONAL POLIDEPORTIVO    </t>
  </si>
  <si>
    <t xml:space="preserve">CASTILLO ESPINOSA MARCO ANTONIO   </t>
  </si>
  <si>
    <t>6763130 5</t>
  </si>
  <si>
    <t xml:space="preserve">CL 8 B 78 54    </t>
  </si>
  <si>
    <t xml:space="preserve">CASTILLO GIL JOSE ANTONIO   </t>
  </si>
  <si>
    <t xml:space="preserve">VDA GUANTOQUE    </t>
  </si>
  <si>
    <t xml:space="preserve">CASTILLO GONZALEZ ARISMENDI   </t>
  </si>
  <si>
    <t>10280310 5</t>
  </si>
  <si>
    <t xml:space="preserve">CL 24 17 15    </t>
  </si>
  <si>
    <t xml:space="preserve">CASTILLO MURCIA MYRIAM HELENA   </t>
  </si>
  <si>
    <t>40024546 9</t>
  </si>
  <si>
    <t xml:space="preserve">CR 13 3 41 SUR    </t>
  </si>
  <si>
    <t xml:space="preserve">CASTRILLON CALDERON ELIZABETH   </t>
  </si>
  <si>
    <t>42091267 1</t>
  </si>
  <si>
    <t xml:space="preserve">CR 10 25 14 LC 2 SEC LAGO URIBE    </t>
  </si>
  <si>
    <t xml:space="preserve">CASTRO CASTRO EDWIN DE JESUS   </t>
  </si>
  <si>
    <t>1052312192 5</t>
  </si>
  <si>
    <t xml:space="preserve">VDA EL BOSQUE SECTOR CARACOLES ALTO    </t>
  </si>
  <si>
    <t xml:space="preserve">CASTRO CASTRO OSCAR MAURICIO   </t>
  </si>
  <si>
    <t xml:space="preserve">CL 3 4 23    </t>
  </si>
  <si>
    <t xml:space="preserve">CASTRO CASTRO VICTOR MANUEL   </t>
  </si>
  <si>
    <t>203206 2</t>
  </si>
  <si>
    <t xml:space="preserve">CL 2 3 84    </t>
  </si>
  <si>
    <t xml:space="preserve">CASTRO DEAZA GUILLERMO ONOFRE   </t>
  </si>
  <si>
    <t xml:space="preserve">VDA HATOFIERO ALTO    </t>
  </si>
  <si>
    <t xml:space="preserve">CASTRO ERASMO SANTIAGO   </t>
  </si>
  <si>
    <t>11409358 0</t>
  </si>
  <si>
    <t xml:space="preserve">CR 4 1-64    </t>
  </si>
  <si>
    <t xml:space="preserve">CASTRO MARTINEZ JOSE DANIEL   </t>
  </si>
  <si>
    <t>6436394 0</t>
  </si>
  <si>
    <t xml:space="preserve">CL 4 3 S N 130 CORR LA TULIA    </t>
  </si>
  <si>
    <t xml:space="preserve">CASTRO MORA EDYNIXON   </t>
  </si>
  <si>
    <t xml:space="preserve">CASTRO MORA FAVIO ENRIQUE   </t>
  </si>
  <si>
    <t xml:space="preserve">CASTRO PAVAS JOSE LEONEL   </t>
  </si>
  <si>
    <t xml:space="preserve">VDA EL ESPINAL    </t>
  </si>
  <si>
    <t xml:space="preserve">CASTRO RIBERO ALEXANDER   </t>
  </si>
  <si>
    <t>91111513 4</t>
  </si>
  <si>
    <t xml:space="preserve">CR 7 6 23    </t>
  </si>
  <si>
    <t>CURITI</t>
  </si>
  <si>
    <t xml:space="preserve">CASTRO RODRIGUEZ GUIDO FERNANDO   </t>
  </si>
  <si>
    <t>75072439 0</t>
  </si>
  <si>
    <t xml:space="preserve">CL 70 27 98 AP 101    </t>
  </si>
  <si>
    <t xml:space="preserve">CASTRO ROJAS JIMMY NORBEY   </t>
  </si>
  <si>
    <t xml:space="preserve">VDA LA UNION    </t>
  </si>
  <si>
    <t xml:space="preserve">CASTRO ROJAS JOSE DEL CARMEN   </t>
  </si>
  <si>
    <t xml:space="preserve">VDA RUNTA PARTE ALTA    </t>
  </si>
  <si>
    <t xml:space="preserve">CASTRO SORACIPA MARIA OVEIDA   </t>
  </si>
  <si>
    <t>20368813 4</t>
  </si>
  <si>
    <t xml:space="preserve">CL 8 18 20    </t>
  </si>
  <si>
    <t xml:space="preserve">CASUPA SA   </t>
  </si>
  <si>
    <t>800237418 5</t>
  </si>
  <si>
    <t xml:space="preserve">AV 19 118 95 OF BRR SANTA BARBARA    </t>
  </si>
  <si>
    <t xml:space="preserve">CATOLICO AGUILAR ROSA ISABEL   </t>
  </si>
  <si>
    <t>24070039 3</t>
  </si>
  <si>
    <t xml:space="preserve">CATOLICO AGUILAR ROSA ISABEL    </t>
  </si>
  <si>
    <t xml:space="preserve">CELY HERNANDEZ RICARDO HUMBERTO   </t>
  </si>
  <si>
    <t xml:space="preserve">VDA EL PORVENIR    </t>
  </si>
  <si>
    <t xml:space="preserve">CENTRAL DEL CAMPO SAS   </t>
  </si>
  <si>
    <t>900881439 3</t>
  </si>
  <si>
    <t xml:space="preserve">CR 23 63 15 OF 1003    </t>
  </si>
  <si>
    <t xml:space="preserve">CEPEDA CARDOZO RITO ANTONIO   </t>
  </si>
  <si>
    <t xml:space="preserve">CERON ARTUNDUAGA INGRID ELOMARYS AGROINSUMOS JA  </t>
  </si>
  <si>
    <t>52087264 0</t>
  </si>
  <si>
    <t xml:space="preserve">CL 5 2 68    </t>
  </si>
  <si>
    <t xml:space="preserve">CHACON BARONA MILTA LUCY   </t>
  </si>
  <si>
    <t>34545468 6</t>
  </si>
  <si>
    <t xml:space="preserve">CR 6 4 88    </t>
  </si>
  <si>
    <t xml:space="preserve">CHAPARRO CHAPARRO DIANA JUDITH   </t>
  </si>
  <si>
    <t xml:space="preserve">CHAPARRO JOSE ALIRIO   </t>
  </si>
  <si>
    <t xml:space="preserve">CHAPARRO SIERRA SIERVO DE JESUS   </t>
  </si>
  <si>
    <t xml:space="preserve">BRR MIRADOR    </t>
  </si>
  <si>
    <t xml:space="preserve">CHAVARRIO HEREDIA ALVARO   </t>
  </si>
  <si>
    <t xml:space="preserve">VDA LOS PUENTES    </t>
  </si>
  <si>
    <t xml:space="preserve">CHAVARRO MENDOZA ADRIANA   </t>
  </si>
  <si>
    <t>55195001 4</t>
  </si>
  <si>
    <t xml:space="preserve">CL 6 6 50    </t>
  </si>
  <si>
    <t xml:space="preserve">CHINGATE ALONSO ARGEMIRO   </t>
  </si>
  <si>
    <t>11406708 1</t>
  </si>
  <si>
    <t xml:space="preserve">CL 3 4 57    </t>
  </si>
  <si>
    <t xml:space="preserve">CHIVATA LOPEZ BLAS   </t>
  </si>
  <si>
    <t xml:space="preserve">VDA CALERA    </t>
  </si>
  <si>
    <t xml:space="preserve">CHIVATA SIERRA HECTOR HERNAN   </t>
  </si>
  <si>
    <t xml:space="preserve">VDA LAS CALERAS    </t>
  </si>
  <si>
    <t xml:space="preserve">CI AGRICOLA GUACARI LTDA   </t>
  </si>
  <si>
    <t>800097374 8</t>
  </si>
  <si>
    <t xml:space="preserve">CL 93 19 25    </t>
  </si>
  <si>
    <t xml:space="preserve">CI AGRICOLAS UNIDAS SA   </t>
  </si>
  <si>
    <t>890938750 1</t>
  </si>
  <si>
    <t xml:space="preserve">CR 43 A 15 A SUR 38 OF 1403    </t>
  </si>
  <si>
    <t xml:space="preserve">CI AGROMONTE SA   </t>
  </si>
  <si>
    <t>860351680 4</t>
  </si>
  <si>
    <t xml:space="preserve">CL 90 12 28 PISO 2    </t>
  </si>
  <si>
    <t xml:space="preserve">CI AGROSABORES SAS   </t>
  </si>
  <si>
    <t>890940649 1</t>
  </si>
  <si>
    <t xml:space="preserve">VDA RANCHERIA    </t>
  </si>
  <si>
    <t xml:space="preserve">CI BANACOL SA   </t>
  </si>
  <si>
    <t>890926766 7</t>
  </si>
  <si>
    <t xml:space="preserve">CL 26 SUR 48 12    </t>
  </si>
  <si>
    <t xml:space="preserve">CI BANASAN SA   </t>
  </si>
  <si>
    <t>900031088 5</t>
  </si>
  <si>
    <t xml:space="preserve">CR TRONCAL DEL CARIBE KM 5    </t>
  </si>
  <si>
    <t xml:space="preserve">CI CALLA FARMS SAS   </t>
  </si>
  <si>
    <t>811008489 6</t>
  </si>
  <si>
    <t xml:space="preserve">VDA EL HIGUERON    </t>
  </si>
  <si>
    <t xml:space="preserve">CI COLOMBIAN CARNATIONS LTDA   </t>
  </si>
  <si>
    <t>830049483 7</t>
  </si>
  <si>
    <t xml:space="preserve">CI COMERCIALIZADORA LA BLANQUITA SA   </t>
  </si>
  <si>
    <t>900163815 1</t>
  </si>
  <si>
    <t xml:space="preserve">VDA PUENTE IGLESIAS FCA LA BLANQUIT    </t>
  </si>
  <si>
    <t xml:space="preserve">CI CORRECOOP   </t>
  </si>
  <si>
    <t>808003962 5</t>
  </si>
  <si>
    <t xml:space="preserve">MCP RICAURTE ENTRADA PRINCIPAL    </t>
  </si>
  <si>
    <t xml:space="preserve">CI CULTIVOS DEL CARIBE LTDA   </t>
  </si>
  <si>
    <t>890923589 6</t>
  </si>
  <si>
    <t xml:space="preserve">CI CULTIVOS MIRAMONTE SA EN REORGANIZACION  </t>
  </si>
  <si>
    <t>800020274 9</t>
  </si>
  <si>
    <t xml:space="preserve">AUT MEDELLIN BOGOTA KM 39 VDA BELEN    </t>
  </si>
  <si>
    <t xml:space="preserve">CI CULTIVOS SAN NICOLAS LTDA   </t>
  </si>
  <si>
    <t>800131862 6</t>
  </si>
  <si>
    <t xml:space="preserve">CI CULTIVOS SAYONARA SAS   </t>
  </si>
  <si>
    <t>800099480 1</t>
  </si>
  <si>
    <t xml:space="preserve">VDA LA MADERA KM 18 CARR EL CARMEN DE VIBORAL   </t>
  </si>
  <si>
    <t xml:space="preserve">CI FILLCO FLOWERS SAS   </t>
  </si>
  <si>
    <t>832001581 0</t>
  </si>
  <si>
    <t xml:space="preserve">VDA PASO ANCHO FCA SANTA ANA 2 KM V    </t>
  </si>
  <si>
    <t xml:space="preserve">CI FLORENAL LTDA   </t>
  </si>
  <si>
    <t>860516788 0</t>
  </si>
  <si>
    <t xml:space="preserve">CL 64 13 46 OF 201    </t>
  </si>
  <si>
    <t xml:space="preserve">CI FLORES CAJICA LTDA   </t>
  </si>
  <si>
    <t>832009573 8</t>
  </si>
  <si>
    <t xml:space="preserve">KM 1.3 VIA CAJICA ZIPAQUIRA    </t>
  </si>
  <si>
    <t xml:space="preserve">CI FLORES CARMEL SAS   </t>
  </si>
  <si>
    <t>800039849 7</t>
  </si>
  <si>
    <t xml:space="preserve">KM 8.5 VIA LLANO GRANDE VDA TRES PUERTAS   </t>
  </si>
  <si>
    <t xml:space="preserve">CI FLORES COLON LTDA   </t>
  </si>
  <si>
    <t>860351040 0</t>
  </si>
  <si>
    <t xml:space="preserve">CR 68 D 40 A 50 IN 6 AP 303    </t>
  </si>
  <si>
    <t xml:space="preserve">CI FLORES DE ALTAGRACIA SAS   </t>
  </si>
  <si>
    <t>811032433 5</t>
  </si>
  <si>
    <t xml:space="preserve">VDA TABLACITO    </t>
  </si>
  <si>
    <t xml:space="preserve">CI FLORES DE EXPORTACION LTDA   </t>
  </si>
  <si>
    <t>860033140 5</t>
  </si>
  <si>
    <t xml:space="preserve">CI FLORES DE LA CAMPIÑA SA   </t>
  </si>
  <si>
    <t>800160435 8</t>
  </si>
  <si>
    <t xml:space="preserve">VDA LA CHAPA    </t>
  </si>
  <si>
    <t xml:space="preserve">CI FLORES DE LA GALICIA SA   </t>
  </si>
  <si>
    <t>811039503 4</t>
  </si>
  <si>
    <t xml:space="preserve">VDA LOS PINOS FCA LA OFELIA    </t>
  </si>
  <si>
    <t xml:space="preserve">CI FLORES DE LA SABANA SA   </t>
  </si>
  <si>
    <t>860026186 4</t>
  </si>
  <si>
    <t xml:space="preserve">CL 90 13 40 P 5    </t>
  </si>
  <si>
    <t xml:space="preserve">CI FLORES DE LA VEGA SAS   </t>
  </si>
  <si>
    <t>890938755 8</t>
  </si>
  <si>
    <t xml:space="preserve">VDA TRES PUERTAS    </t>
  </si>
  <si>
    <t xml:space="preserve">CI FLORES DE LA VICTORIA SAS   </t>
  </si>
  <si>
    <t>811037591 3</t>
  </si>
  <si>
    <t xml:space="preserve">KM 4 VIA RIONEGRO EL CARMEN    </t>
  </si>
  <si>
    <t xml:space="preserve">CI FLORES DE SUESCA SA   </t>
  </si>
  <si>
    <t>860066441 9</t>
  </si>
  <si>
    <t xml:space="preserve">AV 13 100 34 OF 403    </t>
  </si>
  <si>
    <t xml:space="preserve">CI FLORES LA CONEJERA LTDA   </t>
  </si>
  <si>
    <t>860501528 7</t>
  </si>
  <si>
    <t xml:space="preserve">CL 100 19A 50 OF 1005    </t>
  </si>
  <si>
    <t xml:space="preserve">CI FLORES LAS PALMAS LTDA   </t>
  </si>
  <si>
    <t>890919078 9</t>
  </si>
  <si>
    <t xml:space="preserve">CI FLORES MILONGA SA   </t>
  </si>
  <si>
    <t>800125859 9</t>
  </si>
  <si>
    <t xml:space="preserve">CL 94 15 32 OFC 408    </t>
  </si>
  <si>
    <t xml:space="preserve">CI FRUTY GREEN SA   </t>
  </si>
  <si>
    <t>900155227 5</t>
  </si>
  <si>
    <t xml:space="preserve">PA JUANITO LAGUNA LOTE CUATRO    </t>
  </si>
  <si>
    <t xml:space="preserve">CI GLOBAL EXCHANGE SA   </t>
  </si>
  <si>
    <t>811035110 5</t>
  </si>
  <si>
    <t xml:space="preserve">CR 25 12 SUR 59 OF 209    </t>
  </si>
  <si>
    <t xml:space="preserve">CI GREAT FLOWERS LTDA   </t>
  </si>
  <si>
    <t>830100158 5</t>
  </si>
  <si>
    <t xml:space="preserve">CR 18 C 149 33 AP 502    </t>
  </si>
  <si>
    <t xml:space="preserve">CI JARDINES DE COLOMBIA LTDA   </t>
  </si>
  <si>
    <t>860035443 0</t>
  </si>
  <si>
    <t xml:space="preserve">CI LA ESPERANZA  LTDA   </t>
  </si>
  <si>
    <t>900162468 2</t>
  </si>
  <si>
    <t xml:space="preserve">CR 14 133 24    </t>
  </si>
  <si>
    <t xml:space="preserve">CI LATIN FLOWERS LTDA   </t>
  </si>
  <si>
    <t>830058891 7</t>
  </si>
  <si>
    <t xml:space="preserve">KM 6 VDA LOS ARBOLES    </t>
  </si>
  <si>
    <t xml:space="preserve">CI MAXIFLORES SAS   </t>
  </si>
  <si>
    <t>830501747 4</t>
  </si>
  <si>
    <t xml:space="preserve">CL 30 A 6 22 OF 3101    </t>
  </si>
  <si>
    <t xml:space="preserve">CI ROSELAND LTDA   </t>
  </si>
  <si>
    <t>900008751 4</t>
  </si>
  <si>
    <t xml:space="preserve">FCA VILLADIOSITA VDA SUSATA    </t>
  </si>
  <si>
    <t xml:space="preserve">CI SANTA MONICA FLOWERS LTDA   </t>
  </si>
  <si>
    <t>830049482 1</t>
  </si>
  <si>
    <t xml:space="preserve">CI SPLENDOR FLOWERS SAS   </t>
  </si>
  <si>
    <t>830049477 2</t>
  </si>
  <si>
    <t xml:space="preserve">CI SUNSHINE BOUQUET SAS   </t>
  </si>
  <si>
    <t>830010738 0</t>
  </si>
  <si>
    <t xml:space="preserve">KM 4 VIA SUBA COTA    </t>
  </si>
  <si>
    <t xml:space="preserve">CI TECNICAS BALTIME DE COLOMBIA SA   </t>
  </si>
  <si>
    <t>890918965 2</t>
  </si>
  <si>
    <t xml:space="preserve">KM 2 VIA GAIRA CARR TRONCAL    </t>
  </si>
  <si>
    <t xml:space="preserve">CI UNIBAN SA   </t>
  </si>
  <si>
    <t>890904224 2</t>
  </si>
  <si>
    <t xml:space="preserve">CL 52 47 52 P 15    </t>
  </si>
  <si>
    <t xml:space="preserve">CIFUENTES MUÑOZ YIMMI ALEXIS   </t>
  </si>
  <si>
    <t xml:space="preserve">CR 14 1 37 SUR INT 4    </t>
  </si>
  <si>
    <t xml:space="preserve">CIFUENTES TORRES JOSE ANTONIO   </t>
  </si>
  <si>
    <t xml:space="preserve">VDA HUERTA GRANDE    </t>
  </si>
  <si>
    <t xml:space="preserve">CLAVIJO CRIOLLO RICARDO   </t>
  </si>
  <si>
    <t xml:space="preserve">VDA SAN LUIS    </t>
  </si>
  <si>
    <t xml:space="preserve">CLEAN HERBS SOCIEDAD POR SIMPLIFICA   </t>
  </si>
  <si>
    <t>900057744 1</t>
  </si>
  <si>
    <t xml:space="preserve">CL 147 95 A 17 AP 201TO D 1    </t>
  </si>
  <si>
    <t xml:space="preserve">COAGROANTIOQUIA LTDA   </t>
  </si>
  <si>
    <t>890904867 8</t>
  </si>
  <si>
    <t xml:space="preserve">CL 51 51 22    </t>
  </si>
  <si>
    <t xml:space="preserve">COAGROHUILA - COOPERATIVA MULTIACTI AGROPECUARIA DEL HUILA  </t>
  </si>
  <si>
    <t>891100321 1</t>
  </si>
  <si>
    <t xml:space="preserve">CR 5 2 61 SUR    </t>
  </si>
  <si>
    <t xml:space="preserve">CODEGAR LTDA - COOPERATIVA DE GANAD Y AGRICULTORES DEL RISARALDA LTDA  </t>
  </si>
  <si>
    <t>891401093 9</t>
  </si>
  <si>
    <t xml:space="preserve">CR 7 43 224 L 4    </t>
  </si>
  <si>
    <t xml:space="preserve">CODELCAMPO SAS   </t>
  </si>
  <si>
    <t>900528742 9</t>
  </si>
  <si>
    <t xml:space="preserve">CL 23 37 34 38 40 BRR SAN BENITO    </t>
  </si>
  <si>
    <t xml:space="preserve">COLIBRI FLOWERS SA   </t>
  </si>
  <si>
    <t>800021599 1</t>
  </si>
  <si>
    <t xml:space="preserve">KM 8 VIA FACATATIVA    </t>
  </si>
  <si>
    <t xml:space="preserve">COLMENARES HUERTAS LUIS ENRIQUE   </t>
  </si>
  <si>
    <t xml:space="preserve">VDA TASUITA    </t>
  </si>
  <si>
    <t xml:space="preserve">COLOMBIA AGRO SAS   </t>
  </si>
  <si>
    <t>900335836 3</t>
  </si>
  <si>
    <t xml:space="preserve">CR 7 72 13 OF 201    </t>
  </si>
  <si>
    <t xml:space="preserve">COLTABACO SAS   </t>
  </si>
  <si>
    <t>890900043 8</t>
  </si>
  <si>
    <t xml:space="preserve">CR 52 4 96 AV GUAYABAL    </t>
  </si>
  <si>
    <t xml:space="preserve">COMERCIAL AGRARIA SA   </t>
  </si>
  <si>
    <t>891801817 0</t>
  </si>
  <si>
    <t xml:space="preserve">CL 23 17 24    </t>
  </si>
  <si>
    <t xml:space="preserve">COMERCIAL AGRO ORIENTE SAS   </t>
  </si>
  <si>
    <t>900471182 7</t>
  </si>
  <si>
    <t xml:space="preserve">CL 2 A 5 A 28    </t>
  </si>
  <si>
    <t xml:space="preserve">COMERCIAL TECNO AGRO SAS   </t>
  </si>
  <si>
    <t>900319437 0</t>
  </si>
  <si>
    <t xml:space="preserve">CR 1 7 80    </t>
  </si>
  <si>
    <t xml:space="preserve">COMERCIALIZADORA AGRO SHADDAI SAS   </t>
  </si>
  <si>
    <t>900351474 8</t>
  </si>
  <si>
    <t xml:space="preserve">CL 43A CR 52A 110 INT 102    </t>
  </si>
  <si>
    <t xml:space="preserve">COMERCIALIZADORA AGRO URRAO   </t>
  </si>
  <si>
    <t>900302458 0</t>
  </si>
  <si>
    <t xml:space="preserve">CL 30 30 82    </t>
  </si>
  <si>
    <t xml:space="preserve">COMERCIALIZADORA AGROPECUARIA DE ANTIOQUIA SAS  </t>
  </si>
  <si>
    <t>900368839 7</t>
  </si>
  <si>
    <t xml:space="preserve">CR 32 9 SUR 83    </t>
  </si>
  <si>
    <t xml:space="preserve">COMERCIALIZADORA DARAGROS SAS   </t>
  </si>
  <si>
    <t>900823750 2</t>
  </si>
  <si>
    <t xml:space="preserve">CR 29 27 25 LC 101    </t>
  </si>
  <si>
    <t xml:space="preserve">COMERCIALIZADORA DE INSUMOS AGROPEC UARIOS GL SAS  </t>
  </si>
  <si>
    <t>900324122 6</t>
  </si>
  <si>
    <t xml:space="preserve">CL 81 48 79 BL 5 LC 12    </t>
  </si>
  <si>
    <t xml:space="preserve">COMERCIALIZADORA GIRALDO OSORIO Y C S EN CS  </t>
  </si>
  <si>
    <t>800210882 2</t>
  </si>
  <si>
    <t xml:space="preserve">CR 12 12 82 LC 2    </t>
  </si>
  <si>
    <t xml:space="preserve">COMERCIALIZADORA LLANO MORENO SAS   </t>
  </si>
  <si>
    <t>900294698 6</t>
  </si>
  <si>
    <t xml:space="preserve">CL 74C 69B 53    </t>
  </si>
  <si>
    <t xml:space="preserve">COMERCIALIZADORA SURAGRO  SAS   </t>
  </si>
  <si>
    <t>900407457 5</t>
  </si>
  <si>
    <t xml:space="preserve">AV ORIENTAL 2 A 56 SUR    </t>
  </si>
  <si>
    <t xml:space="preserve">COMERCIALIZADORA TROPYAGRO SAS   </t>
  </si>
  <si>
    <t>900984336 6</t>
  </si>
  <si>
    <t xml:space="preserve">CR 63B 32 E 25    </t>
  </si>
  <si>
    <t xml:space="preserve">COMERCIALIZADORA TUCAN FLOWERS SA   </t>
  </si>
  <si>
    <t>830103204 1</t>
  </si>
  <si>
    <t xml:space="preserve">AV CR 9 100 07 OF 402    </t>
  </si>
  <si>
    <t xml:space="preserve">COMPAÑIA AERO AGRICOLA INTEGRAL SAS   </t>
  </si>
  <si>
    <t>860011246 2</t>
  </si>
  <si>
    <t xml:space="preserve">KM 7 VIA ZUNGO EMBARCADERO SAN SEBA    </t>
  </si>
  <si>
    <t xml:space="preserve">COMPAÑIA AGRICOLA LOS RANCHOS DE SO PO LTDA  </t>
  </si>
  <si>
    <t>800123913 1</t>
  </si>
  <si>
    <t xml:space="preserve">CL 92 15 48 OF 408    </t>
  </si>
  <si>
    <t xml:space="preserve">COMPAÑIA PECUARIA AGRICOLA SAS   </t>
  </si>
  <si>
    <t>800010950 7</t>
  </si>
  <si>
    <t xml:space="preserve">CL 4 SUR 43 AA 30 OF 501 ED FORMACO    </t>
  </si>
  <si>
    <t xml:space="preserve">CONCENAGRO SA   </t>
  </si>
  <si>
    <t>811009524 0</t>
  </si>
  <si>
    <t xml:space="preserve">CR 11 12 39    </t>
  </si>
  <si>
    <t xml:space="preserve">CONTRERAS CARRILLO EDGAR DARIO   </t>
  </si>
  <si>
    <t xml:space="preserve">VDA ALTO DE MESA    </t>
  </si>
  <si>
    <t xml:space="preserve">CONTRERAS DANIEL   </t>
  </si>
  <si>
    <t>4215889 9</t>
  </si>
  <si>
    <t xml:space="preserve">CR 5 9 12    </t>
  </si>
  <si>
    <t xml:space="preserve">CONTRERAS FERNANDEZ FERNANDO   </t>
  </si>
  <si>
    <t>7520758 0</t>
  </si>
  <si>
    <t xml:space="preserve">CL 26 15 12 LC 13    </t>
  </si>
  <si>
    <t xml:space="preserve">COOCENTRAL - COOPERATIVA CENTRAL DE CAFICULTORES DEL HUILA  </t>
  </si>
  <si>
    <t>891101158 1</t>
  </si>
  <si>
    <t xml:space="preserve">CR 12 2 55 CC EL MOLINO BRR EL CARM    </t>
  </si>
  <si>
    <t xml:space="preserve">COOPCAFER-COOPERATIVA DEPARTAMENTAL CAFICULTORES DEL RISARALDA  </t>
  </si>
  <si>
    <t>891400088 7</t>
  </si>
  <si>
    <t xml:space="preserve">CR 9 37 15    </t>
  </si>
  <si>
    <t xml:space="preserve">COOPERATIVA AGROPECUARIA DE ENTRERR IOS LTDA  </t>
  </si>
  <si>
    <t>890982515 3</t>
  </si>
  <si>
    <t xml:space="preserve">CL 10 12 45    </t>
  </si>
  <si>
    <t xml:space="preserve">COOPERATIVA AGROPECUARIA DE SUCRE COOPEAGROS  </t>
  </si>
  <si>
    <t>800040534 4</t>
  </si>
  <si>
    <t xml:space="preserve">CL 12 12 56 BRR MANIZALEZ    </t>
  </si>
  <si>
    <t xml:space="preserve">COOPERATIVA COLANTA   </t>
  </si>
  <si>
    <t>890904478 6</t>
  </si>
  <si>
    <t xml:space="preserve">CR 64 C 72 157    </t>
  </si>
  <si>
    <t xml:space="preserve">COOPERATIVA DE CAFETALEROS DEL NORTE DEL VALLE  </t>
  </si>
  <si>
    <t>891900475 1</t>
  </si>
  <si>
    <t xml:space="preserve">CL 10 6 87    </t>
  </si>
  <si>
    <t xml:space="preserve">COOPERATIVA DE CAFICULTORES DE ANDES LTDA  </t>
  </si>
  <si>
    <t>890907638 1</t>
  </si>
  <si>
    <t xml:space="preserve">CR 50 49A 52    </t>
  </si>
  <si>
    <t xml:space="preserve">COOPERATIVA DE CAFICULTORES DE CAICEDONIA  </t>
  </si>
  <si>
    <t>891900487 8</t>
  </si>
  <si>
    <t xml:space="preserve">CR 16 CL 5 ESQ    </t>
  </si>
  <si>
    <t xml:space="preserve">COOPERATIVA DE CAFICULTORES DE SALGAR  </t>
  </si>
  <si>
    <t>890907323 7</t>
  </si>
  <si>
    <t xml:space="preserve">CL 30 28 69    </t>
  </si>
  <si>
    <t xml:space="preserve">COOPERATIVA DE CAFICULTORES DE SEVILLA  CAFISEVILLA  </t>
  </si>
  <si>
    <t>891900391 1</t>
  </si>
  <si>
    <t xml:space="preserve">CL 49 47 57    </t>
  </si>
  <si>
    <t xml:space="preserve">COOPERATIVA DE CAFICULTORES DEL CENTRO DEL VALLE  </t>
  </si>
  <si>
    <t>891900236 6</t>
  </si>
  <si>
    <t xml:space="preserve">CR 20 26 29    </t>
  </si>
  <si>
    <t xml:space="preserve">COOPERATIVA DE GANADEROS DEL CENTRO Y NORTE DEL VALLE DEL CAUCA  </t>
  </si>
  <si>
    <t>800193348 7</t>
  </si>
  <si>
    <t xml:space="preserve">CR 23 29 28    </t>
  </si>
  <si>
    <t xml:space="preserve">COOPERATIVA DE LECHEROS DE LAS VEREDAS  </t>
  </si>
  <si>
    <t>900075256 5</t>
  </si>
  <si>
    <t xml:space="preserve">VDA CARBONERA ALTA    </t>
  </si>
  <si>
    <t xml:space="preserve">COOPERATIVA MULTIACTIVA EXPORTADORA DE CAFE - COOMEXCAFE  </t>
  </si>
  <si>
    <t>800166277 8</t>
  </si>
  <si>
    <t xml:space="preserve">CR 7 1N 28 OF 5 O 2 ED EDGAR NEGRET    </t>
  </si>
  <si>
    <t xml:space="preserve">COOPERATIVA MULTIACTIVA UNIAGRO   </t>
  </si>
  <si>
    <t>805019457 6</t>
  </si>
  <si>
    <t xml:space="preserve">CR 3 CARR PANORAMA VIJES    </t>
  </si>
  <si>
    <t xml:space="preserve">COOPERATIVA SERVIARROZ LTDA   </t>
  </si>
  <si>
    <t>890701355 7</t>
  </si>
  <si>
    <t xml:space="preserve">CR 20 SUR 83 31 COSTADO NORTE    </t>
  </si>
  <si>
    <t xml:space="preserve">COOPIAGROS   </t>
  </si>
  <si>
    <t>891001125 1</t>
  </si>
  <si>
    <t xml:space="preserve">CR 15 8 46    </t>
  </si>
  <si>
    <t xml:space="preserve">COPROLEG   </t>
  </si>
  <si>
    <t>832009355 9</t>
  </si>
  <si>
    <t xml:space="preserve">VDA GUANDITA 0.5 KM ADELANTE DE LA    </t>
  </si>
  <si>
    <t xml:space="preserve">COROZAL SA   </t>
  </si>
  <si>
    <t>810004072 7</t>
  </si>
  <si>
    <t xml:space="preserve">CL 49A 28 08    </t>
  </si>
  <si>
    <t xml:space="preserve">CORPORACION DE PLASTICOS AGRICOLAS  CORPOAGRO SAS </t>
  </si>
  <si>
    <t>811029497 5</t>
  </si>
  <si>
    <t xml:space="preserve">CR 48 61 SUR 115 IN 103    </t>
  </si>
  <si>
    <t xml:space="preserve">CORREA ESTRADA LUIS GUILLERMO   </t>
  </si>
  <si>
    <t>6445660 3</t>
  </si>
  <si>
    <t xml:space="preserve">CR 50 48 47    </t>
  </si>
  <si>
    <t xml:space="preserve">CORREA MEDINA DIEGO   </t>
  </si>
  <si>
    <t>4060790 1</t>
  </si>
  <si>
    <t xml:space="preserve">CRA 3 4  43    </t>
  </si>
  <si>
    <t xml:space="preserve">CORREDOR ALIPIO JUAN CARLOS   </t>
  </si>
  <si>
    <t>7128002 1</t>
  </si>
  <si>
    <t xml:space="preserve">CR 3 4 46    </t>
  </si>
  <si>
    <t xml:space="preserve">CORTES ARISTIZABAL JOHN JAIRO   </t>
  </si>
  <si>
    <t>16798404 5</t>
  </si>
  <si>
    <t xml:space="preserve">MERCASA BODEGA P 38    </t>
  </si>
  <si>
    <t xml:space="preserve">CORTES FRANCO ULDARICO   </t>
  </si>
  <si>
    <t xml:space="preserve">VDA PIRENEOS    </t>
  </si>
  <si>
    <t xml:space="preserve">CORTES REYES BLANCA NIDIA   </t>
  </si>
  <si>
    <t>40038353 5</t>
  </si>
  <si>
    <t xml:space="preserve">VDA SOTE    </t>
  </si>
  <si>
    <t xml:space="preserve">COSECHAR LTDA   </t>
  </si>
  <si>
    <t>844003151 1</t>
  </si>
  <si>
    <t xml:space="preserve">CR 29 28 21    </t>
  </si>
  <si>
    <t xml:space="preserve">COUNTRY CLUB DE BOGOTA   </t>
  </si>
  <si>
    <t>860009645 1</t>
  </si>
  <si>
    <t xml:space="preserve">CL 127 C 15 02    </t>
  </si>
  <si>
    <t xml:space="preserve">CRISDALEY  SAS   </t>
  </si>
  <si>
    <t>900418420 0</t>
  </si>
  <si>
    <t xml:space="preserve">CL 29 31 21    </t>
  </si>
  <si>
    <t xml:space="preserve">CRUZ AUSECHA WILMER HERNEY   </t>
  </si>
  <si>
    <t>76313433 6</t>
  </si>
  <si>
    <t xml:space="preserve">CL 15A 29A 18 BRR SANTA HELENA    </t>
  </si>
  <si>
    <t xml:space="preserve">CRUZ BERNAL JORGE   </t>
  </si>
  <si>
    <t xml:space="preserve">CRUZ BERNAL JUAN   </t>
  </si>
  <si>
    <t>80467457 8</t>
  </si>
  <si>
    <t xml:space="preserve">CRUZ CONTRERAS JOSE ARMANDO   </t>
  </si>
  <si>
    <t>74364561 1</t>
  </si>
  <si>
    <t xml:space="preserve">CR 4 5 20    </t>
  </si>
  <si>
    <t xml:space="preserve">CRUZ GARCIA JOSE DEL CARMEN   </t>
  </si>
  <si>
    <t xml:space="preserve">CR 42 14 35    </t>
  </si>
  <si>
    <t xml:space="preserve">CRUZ JAVIER HERNANDO   </t>
  </si>
  <si>
    <t xml:space="preserve">CRUZ PRIETO HECTOR MIGUEL   </t>
  </si>
  <si>
    <t>74329513 1</t>
  </si>
  <si>
    <t xml:space="preserve">CEN UMBITA    </t>
  </si>
  <si>
    <t xml:space="preserve">CRUZ RODRIGUEZ OTONIEL   </t>
  </si>
  <si>
    <t>7162358 1</t>
  </si>
  <si>
    <t xml:space="preserve">VDA PUENTE BOYACA SEC TIERR    </t>
  </si>
  <si>
    <t xml:space="preserve">CRUZ RODRIGUEZ WILFREDO   </t>
  </si>
  <si>
    <t>74357273 6</t>
  </si>
  <si>
    <t xml:space="preserve">VDA EL GACAL    </t>
  </si>
  <si>
    <t xml:space="preserve">CRUZ TALERO PORFIRIO   </t>
  </si>
  <si>
    <t>6744099 3</t>
  </si>
  <si>
    <t xml:space="preserve">CR 8 7 12 SALIDA PESCA    </t>
  </si>
  <si>
    <t xml:space="preserve">CUELLAR BECERRA JAIME MARIO   </t>
  </si>
  <si>
    <t>4083726 9</t>
  </si>
  <si>
    <t xml:space="preserve">VDA MODECA SEC PANTANITO    </t>
  </si>
  <si>
    <t xml:space="preserve">CUERVO SOLANO EDUIN YOVANY   </t>
  </si>
  <si>
    <t xml:space="preserve">CULTIVOS CASABLANCA SAS   </t>
  </si>
  <si>
    <t>900409984 4</t>
  </si>
  <si>
    <t xml:space="preserve">CE CENTRO CHIA OF 304    </t>
  </si>
  <si>
    <t xml:space="preserve">CULTIVOS DEL NORTE LTDA   </t>
  </si>
  <si>
    <t>800205120 9</t>
  </si>
  <si>
    <t xml:space="preserve">AUT NORTE KM 26    </t>
  </si>
  <si>
    <t xml:space="preserve">CULTIVOS GENERALES SAS   </t>
  </si>
  <si>
    <t>800114953 6</t>
  </si>
  <si>
    <t xml:space="preserve">CULTIVOS LA CEJA LTDA   </t>
  </si>
  <si>
    <t>811044255 2</t>
  </si>
  <si>
    <t xml:space="preserve">VDA SAN NICOLAS    </t>
  </si>
  <si>
    <t xml:space="preserve">CUSBA GARCIA LUIS ARIEL   </t>
  </si>
  <si>
    <t>4123343 4</t>
  </si>
  <si>
    <t xml:space="preserve">DG 59 11 C 123    </t>
  </si>
  <si>
    <t xml:space="preserve">DAFLOR SAS   </t>
  </si>
  <si>
    <t>860522815 6</t>
  </si>
  <si>
    <t xml:space="preserve">KM 1 VIA EL ROSAL SUBACHOQUE    </t>
  </si>
  <si>
    <t xml:space="preserve">D'AGROS SAS   </t>
  </si>
  <si>
    <t>900803721 3</t>
  </si>
  <si>
    <t xml:space="preserve">VDA RIO DE PIEDRAS    </t>
  </si>
  <si>
    <t xml:space="preserve">DAZA NOVOA ITALO JULIO   </t>
  </si>
  <si>
    <t>4164884 2</t>
  </si>
  <si>
    <t xml:space="preserve">CR 8 5 67    </t>
  </si>
  <si>
    <t xml:space="preserve">DE ANGEL CAMPUZANO GEORGINA   </t>
  </si>
  <si>
    <t>21835269 4</t>
  </si>
  <si>
    <t xml:space="preserve">CR 21 18 53    </t>
  </si>
  <si>
    <t xml:space="preserve">DE VARGAS ANA   </t>
  </si>
  <si>
    <t xml:space="preserve">CR 3 17 C 51 S    </t>
  </si>
  <si>
    <t xml:space="preserve">DELGADO REBOLLEDO LTDA   </t>
  </si>
  <si>
    <t>840001061 1</t>
  </si>
  <si>
    <t xml:space="preserve">CL SAN CARLOS 1A 50    </t>
  </si>
  <si>
    <t xml:space="preserve">DELIFLOR LATIN AMERICA   </t>
  </si>
  <si>
    <t>900223044 6</t>
  </si>
  <si>
    <t xml:space="preserve">VDA CHIPRE SEC LA AMALITA  FCA LOS ACANTOS  </t>
  </si>
  <si>
    <t xml:space="preserve">DEMETER INVERSIONES SAS   </t>
  </si>
  <si>
    <t>900775482 7</t>
  </si>
  <si>
    <t xml:space="preserve">CL 1F 49 149 OF 523    </t>
  </si>
  <si>
    <t xml:space="preserve">DEPOSITO AGROPECUARIO DE OCCIDENTE SAS  </t>
  </si>
  <si>
    <t>900308111 8</t>
  </si>
  <si>
    <t xml:space="preserve">CL 50 48 29    </t>
  </si>
  <si>
    <t xml:space="preserve">DESARROLLOS DON BOSCO SAS   </t>
  </si>
  <si>
    <t>900244262 5</t>
  </si>
  <si>
    <t xml:space="preserve">LLANO GRANDE KM 7    </t>
  </si>
  <si>
    <t xml:space="preserve">DIAGROVAL SA - DISTRIBUCIONES AGROPECUARIAS DEL VALLE SA  </t>
  </si>
  <si>
    <t>900131512 6</t>
  </si>
  <si>
    <t xml:space="preserve">CR 2 43 82    </t>
  </si>
  <si>
    <t xml:space="preserve">DIANA AGRICOLA SAS   </t>
  </si>
  <si>
    <t>809000555 0</t>
  </si>
  <si>
    <t xml:space="preserve">CR 13 93 24    </t>
  </si>
  <si>
    <t xml:space="preserve">DIAZ RODRIGUEZ ZULMA MILENA   </t>
  </si>
  <si>
    <t>52888194 0</t>
  </si>
  <si>
    <t xml:space="preserve">CL 2 3 03    </t>
  </si>
  <si>
    <t xml:space="preserve">DINATEC LTDA   </t>
  </si>
  <si>
    <t>860500170 1</t>
  </si>
  <si>
    <t xml:space="preserve">CR 52 79 33    </t>
  </si>
  <si>
    <t xml:space="preserve">DISAGRO MANIZALEZ SAS   </t>
  </si>
  <si>
    <t>900308138 6</t>
  </si>
  <si>
    <t xml:space="preserve">CL 49 27 22    </t>
  </si>
  <si>
    <t xml:space="preserve">DISFRUTAS DE RISARALDA SAS   </t>
  </si>
  <si>
    <t>900734207 2</t>
  </si>
  <si>
    <t xml:space="preserve">MERCASA BG VERDE PT 39    </t>
  </si>
  <si>
    <t xml:space="preserve">DISTRIACOL ANDINA SA   </t>
  </si>
  <si>
    <t>900120734 7</t>
  </si>
  <si>
    <t xml:space="preserve">ESTACION BIOMAX VDA BOITIVA    </t>
  </si>
  <si>
    <t xml:space="preserve">DISTRIBUCIONES AGRICOLAS DIEGO GOMEZ &amp; CIA LTDA  </t>
  </si>
  <si>
    <t>800055395 2</t>
  </si>
  <si>
    <t xml:space="preserve">CL 13 18 47AV LAS AMERICAS    </t>
  </si>
  <si>
    <t xml:space="preserve">DISTRIBUCIONES AGROCALDAS SAS   </t>
  </si>
  <si>
    <t>900456277 5</t>
  </si>
  <si>
    <t xml:space="preserve">CR 27A 48 69    </t>
  </si>
  <si>
    <t xml:space="preserve">DISTRIBUCIONES DEL CAMPO SAS   </t>
  </si>
  <si>
    <t>900626382 0</t>
  </si>
  <si>
    <t xml:space="preserve">CR 39 66 C 38    </t>
  </si>
  <si>
    <t xml:space="preserve">DISTRIBUCIONES MUNDO AGRO ANTIOQUIA SAS  </t>
  </si>
  <si>
    <t>900010430 1</t>
  </si>
  <si>
    <t xml:space="preserve">AV 26 B 34 50    </t>
  </si>
  <si>
    <t xml:space="preserve">DISTRIBUCIONES PALCAMPO   </t>
  </si>
  <si>
    <t>900539182 1</t>
  </si>
  <si>
    <t xml:space="preserve">CL 35 27 86    </t>
  </si>
  <si>
    <t xml:space="preserve">DISTRIBUIDOR AGRICOLA AUDOR SAS   </t>
  </si>
  <si>
    <t xml:space="preserve">CL 5 2 15    </t>
  </si>
  <si>
    <t xml:space="preserve">DISTRIBUIDOR AGROPECUARIO BACATA SA SAS  </t>
  </si>
  <si>
    <t>900408946 1</t>
  </si>
  <si>
    <t xml:space="preserve">CR 4 13 A 49    </t>
  </si>
  <si>
    <t xml:space="preserve">DISTRIBUIDOR AGROPECUARIO DEL QUINDIO SA  </t>
  </si>
  <si>
    <t>900075982 4</t>
  </si>
  <si>
    <t xml:space="preserve">CRA 14 23 27 OF 606    </t>
  </si>
  <si>
    <t xml:space="preserve">DISTRIBUIDORA AGRICOLA DE URABA SAS   </t>
  </si>
  <si>
    <t>800152266 6</t>
  </si>
  <si>
    <t xml:space="preserve">CR 100 88 21    </t>
  </si>
  <si>
    <t xml:space="preserve">DISTRIBUIDORA AGRICOLA DEL HUILA SA   </t>
  </si>
  <si>
    <t>900609645 0</t>
  </si>
  <si>
    <t xml:space="preserve">CR 6 46 AP 1    </t>
  </si>
  <si>
    <t xml:space="preserve">DISTRIBUIDORA AGROINSUMOS A&amp;M SAS   </t>
  </si>
  <si>
    <t>900617159 6</t>
  </si>
  <si>
    <t xml:space="preserve">CL 5 5 29    </t>
  </si>
  <si>
    <t xml:space="preserve">DISTRIBUIDORA DE PAPA DEL RIO SAS   </t>
  </si>
  <si>
    <t>900699198 4</t>
  </si>
  <si>
    <t xml:space="preserve">CL 84 47 70    </t>
  </si>
  <si>
    <t xml:space="preserve">DISTRIBUIDORA FINCA GANADERA SA   </t>
  </si>
  <si>
    <t>811043038 6</t>
  </si>
  <si>
    <t xml:space="preserve">CR 9 12 82    </t>
  </si>
  <si>
    <t xml:space="preserve">DISTRIBUIDORA GRUMERCO SAS   </t>
  </si>
  <si>
    <t>900581167 8</t>
  </si>
  <si>
    <t xml:space="preserve">CL 18 17 08 IN 1 BRR JARDIN    </t>
  </si>
  <si>
    <t xml:space="preserve">DISTRIMARCA FINCA SAS   </t>
  </si>
  <si>
    <t>900485008 4</t>
  </si>
  <si>
    <t xml:space="preserve">CRA 52 49 73    </t>
  </si>
  <si>
    <t xml:space="preserve">DU PONT DE COLOMBIA SA   </t>
  </si>
  <si>
    <t>890100454 9</t>
  </si>
  <si>
    <t xml:space="preserve">CL 114 9 01 T A P 14    </t>
  </si>
  <si>
    <t xml:space="preserve">DUARTE HILARION MANUEL ARMANDO   </t>
  </si>
  <si>
    <t>11245067 5</t>
  </si>
  <si>
    <t xml:space="preserve">VDA SANTA HELENA    </t>
  </si>
  <si>
    <t xml:space="preserve">DUEÑEZ ESPINOSA EDGAR YIOVANI   </t>
  </si>
  <si>
    <t>3091263 0</t>
  </si>
  <si>
    <t xml:space="preserve">CR 5 5 07    </t>
  </si>
  <si>
    <t xml:space="preserve">DULCEY GARCIA MARIO   </t>
  </si>
  <si>
    <t>4250908 9</t>
  </si>
  <si>
    <t xml:space="preserve">CR 4 8 50    </t>
  </si>
  <si>
    <t xml:space="preserve">DUQUE GOMEZ CAROLINA   </t>
  </si>
  <si>
    <t>1038409756 6</t>
  </si>
  <si>
    <t xml:space="preserve">CL 31 30 B 16 LC 102    </t>
  </si>
  <si>
    <t xml:space="preserve">DUQUE PEREZ CARLOS ARTURO   </t>
  </si>
  <si>
    <t>16356127 3</t>
  </si>
  <si>
    <t xml:space="preserve">CR 24 25 37    </t>
  </si>
  <si>
    <t xml:space="preserve">DUQUE ROJAS FABIO ALBERTO   </t>
  </si>
  <si>
    <t>12135921 2</t>
  </si>
  <si>
    <t xml:space="preserve">CL 4 6 11    </t>
  </si>
  <si>
    <t xml:space="preserve">DUQUINO DIAZ ERALDO   </t>
  </si>
  <si>
    <t xml:space="preserve">CR 5 5 139    </t>
  </si>
  <si>
    <t xml:space="preserve">Duwest Colombia, S.A.S.   </t>
  </si>
  <si>
    <t xml:space="preserve">Aut Medellin Km 2 Par Empresarial Oikos La Florida BG 5 6 9   </t>
  </si>
  <si>
    <t>Cota, Cundinamarca</t>
  </si>
  <si>
    <t xml:space="preserve">DUWEST INC   </t>
  </si>
  <si>
    <t>900516547 7</t>
  </si>
  <si>
    <t xml:space="preserve">TO PALATINA CEN DE    </t>
  </si>
  <si>
    <t xml:space="preserve">ECHAVARRIA RESTREPO GUILLERMO   </t>
  </si>
  <si>
    <t>19330500 6</t>
  </si>
  <si>
    <t xml:space="preserve">CL 44 53 60    </t>
  </si>
  <si>
    <t xml:space="preserve">ECHEVERRI ZAPATA JAIME IGNACIO   </t>
  </si>
  <si>
    <t>70192838 2</t>
  </si>
  <si>
    <t xml:space="preserve">CL 50 49 18    </t>
  </si>
  <si>
    <t xml:space="preserve">ECHEVERRY ALARCON JORGE MARIO   </t>
  </si>
  <si>
    <t xml:space="preserve">CR 75 BIS 68 81    </t>
  </si>
  <si>
    <t xml:space="preserve">ECO FLORA DESIGN CENTER SAS   </t>
  </si>
  <si>
    <t>900492396 6</t>
  </si>
  <si>
    <t xml:space="preserve">CR 23 124 70 OF 305    </t>
  </si>
  <si>
    <t xml:space="preserve">ECOFILLERS EU   </t>
  </si>
  <si>
    <t>830141144 8</t>
  </si>
  <si>
    <t xml:space="preserve">AV PRADILLA 9 00 ESTE OF 313    </t>
  </si>
  <si>
    <t xml:space="preserve">ECOFLORA AGRO SAS   </t>
  </si>
  <si>
    <t>900452111 3</t>
  </si>
  <si>
    <t xml:space="preserve">VDA CHACHA FRUTO    </t>
  </si>
  <si>
    <t xml:space="preserve">ECOGYP  SAS   </t>
  </si>
  <si>
    <t>900149618 7</t>
  </si>
  <si>
    <t xml:space="preserve">VIA COLEGIO CAMBRIDGE COSTADO IZ    </t>
  </si>
  <si>
    <t xml:space="preserve">ECOINSUMOS SA   </t>
  </si>
  <si>
    <t>820004891 9</t>
  </si>
  <si>
    <t xml:space="preserve">CR 5 4 28    </t>
  </si>
  <si>
    <t xml:space="preserve">EL GRANJERO SAS   </t>
  </si>
  <si>
    <t>900781944 2</t>
  </si>
  <si>
    <t xml:space="preserve">CL 18 15 27    </t>
  </si>
  <si>
    <t xml:space="preserve">EL MILAGRO DE LAS FLORES SAS   </t>
  </si>
  <si>
    <t>830144787 7</t>
  </si>
  <si>
    <t xml:space="preserve">VDA APOSENTOS FCA EL MILAGRO    </t>
  </si>
  <si>
    <t xml:space="preserve">EL MUNDO AGRICOLA Y PECUARIO SAS   </t>
  </si>
  <si>
    <t>900130013 8</t>
  </si>
  <si>
    <t xml:space="preserve">CL 8 12 10    </t>
  </si>
  <si>
    <t xml:space="preserve">EL SEMBRADOR LTDA   </t>
  </si>
  <si>
    <t>832004593 2</t>
  </si>
  <si>
    <t xml:space="preserve">CR 8 10 26    </t>
  </si>
  <si>
    <t xml:space="preserve">ELITE FLOWER FARMERS SAS   </t>
  </si>
  <si>
    <t>900412466 1</t>
  </si>
  <si>
    <t xml:space="preserve">KM 31 VIA BOGOTA FACATATIVA    </t>
  </si>
  <si>
    <t xml:space="preserve">EMBUZ MUÑOZ ANCIZAR   </t>
  </si>
  <si>
    <t>4731061 0</t>
  </si>
  <si>
    <t xml:space="preserve">CR 4 7 11 BG    </t>
  </si>
  <si>
    <t xml:space="preserve">EMPRESA ASOCIATIVA DE TRABAJO AGRICARIBE E.A.T  </t>
  </si>
  <si>
    <t>823002496 4</t>
  </si>
  <si>
    <t xml:space="preserve">CL 21 24 73    </t>
  </si>
  <si>
    <t xml:space="preserve">EMPRESAGRO COLOMBIA SA   </t>
  </si>
  <si>
    <t>900104515 3</t>
  </si>
  <si>
    <t xml:space="preserve">CR 11 1 SUR 44 BRR ALBERGUE    </t>
  </si>
  <si>
    <t xml:space="preserve">ENCISO DE CHACON MARINA   </t>
  </si>
  <si>
    <t>41578295 6</t>
  </si>
  <si>
    <t xml:space="preserve">CR 5 14 A 26    </t>
  </si>
  <si>
    <t xml:space="preserve">ENRIQUEZ ROSALES GERARDO NEFTALI   </t>
  </si>
  <si>
    <t>87571347 6</t>
  </si>
  <si>
    <t xml:space="preserve">CR 2 B 16 A 10    </t>
  </si>
  <si>
    <t xml:space="preserve">ESCOBAR GARZON HENRY ORLANDO   </t>
  </si>
  <si>
    <t>11385530 4</t>
  </si>
  <si>
    <t xml:space="preserve">CL 2 2 22    </t>
  </si>
  <si>
    <t xml:space="preserve">ESCOBAR HERRERA JORGE URIEL   </t>
  </si>
  <si>
    <t>15486804 5</t>
  </si>
  <si>
    <t xml:space="preserve">ESCOBAR HERRERA JORGE URIEL    </t>
  </si>
  <si>
    <t xml:space="preserve">ESMERALDA BREEDING AND BIOTECHNOLOG   </t>
  </si>
  <si>
    <t>900054881 9</t>
  </si>
  <si>
    <t xml:space="preserve">KM 5 VIA TENJO LA PUNTA    </t>
  </si>
  <si>
    <t xml:space="preserve">ESPINOSA MONCADA JORGE GUSTAVO   </t>
  </si>
  <si>
    <t xml:space="preserve">CR 10 35 29    </t>
  </si>
  <si>
    <t xml:space="preserve">ESPITIA PEREZ ALIRIO   </t>
  </si>
  <si>
    <t>4290901 9</t>
  </si>
  <si>
    <t xml:space="preserve">VDA NUEVE PILAS    </t>
  </si>
  <si>
    <t xml:space="preserve">Esporadico 14   </t>
  </si>
  <si>
    <t xml:space="preserve">CR 24    </t>
  </si>
  <si>
    <t xml:space="preserve">Esporadico 24   </t>
  </si>
  <si>
    <t xml:space="preserve">CR 34    </t>
  </si>
  <si>
    <t xml:space="preserve">Esporadico 25   </t>
  </si>
  <si>
    <t xml:space="preserve">CR 35    </t>
  </si>
  <si>
    <t xml:space="preserve">Esporadico 26   </t>
  </si>
  <si>
    <t xml:space="preserve">CR 36    </t>
  </si>
  <si>
    <t xml:space="preserve">Esporadico 30   </t>
  </si>
  <si>
    <t xml:space="preserve">CR 40    </t>
  </si>
  <si>
    <t xml:space="preserve">Esporadico 7   </t>
  </si>
  <si>
    <t xml:space="preserve">AV 30 AGOSTO CL 94 14 73 B 23    </t>
  </si>
  <si>
    <t xml:space="preserve">ESTEPA GALINDO JUAN DANIEL   </t>
  </si>
  <si>
    <t>1050200108 8</t>
  </si>
  <si>
    <t xml:space="preserve">VDA NOVARE FINCA EL ALISO    </t>
  </si>
  <si>
    <t>CERINZA</t>
  </si>
  <si>
    <t xml:space="preserve">EXCELLENCE FLOWERS LTDA   </t>
  </si>
  <si>
    <t>830042322 8</t>
  </si>
  <si>
    <t xml:space="preserve">KM 1.5 VIA EL ROSAL SUBACHOQUE    </t>
  </si>
  <si>
    <t xml:space="preserve">EXI CAMPO SAS   </t>
  </si>
  <si>
    <t>900820066 9</t>
  </si>
  <si>
    <t xml:space="preserve">TV 6 3 42    </t>
  </si>
  <si>
    <t xml:space="preserve">EXIAGRICOLA JD LTDA   </t>
  </si>
  <si>
    <t>830119428 2</t>
  </si>
  <si>
    <t xml:space="preserve">CR 20 A 73 01    </t>
  </si>
  <si>
    <t xml:space="preserve">EXOTIC FARMS SAS   </t>
  </si>
  <si>
    <t>830125341 5</t>
  </si>
  <si>
    <t xml:space="preserve">CR 48 125 21 APTO 301 EDF CEREZO BR    </t>
  </si>
  <si>
    <t xml:space="preserve">EXPRESSION ROSES SAS   </t>
  </si>
  <si>
    <t>900362839 1</t>
  </si>
  <si>
    <t xml:space="preserve">KM 4 VIA CHIA CAJICA    </t>
  </si>
  <si>
    <t xml:space="preserve">FALCON FARMS DE COLOMBIA SA   </t>
  </si>
  <si>
    <t>800133063 7</t>
  </si>
  <si>
    <t xml:space="preserve">MADRID PUENTE PIEDRA CL 71 11 71   </t>
  </si>
  <si>
    <t xml:space="preserve">FALLA TRUJILLO CARMEN AGROVETERINARIA GRANADA  </t>
  </si>
  <si>
    <t>40764082 8</t>
  </si>
  <si>
    <t xml:space="preserve">CL 10 15 25    </t>
  </si>
  <si>
    <t xml:space="preserve">FANTASY FLOWERS SAS   </t>
  </si>
  <si>
    <t>830093741 9</t>
  </si>
  <si>
    <t xml:space="preserve">FARMAQUIM SAS   </t>
  </si>
  <si>
    <t>900700594 1</t>
  </si>
  <si>
    <t xml:space="preserve">CL 38 B SUR 47A 04    </t>
  </si>
  <si>
    <t xml:space="preserve">FEDERACION COLOMBIANA DE PRODUCTORES DE PAPA FEDEPAPA  </t>
  </si>
  <si>
    <t>860046341 5</t>
  </si>
  <si>
    <t xml:space="preserve">CL 8 33 31 LA PAZ    </t>
  </si>
  <si>
    <t xml:space="preserve">FEDERACION NACIONAL DE CAFETEROS DE COLOMBIA  </t>
  </si>
  <si>
    <t>860007538 2</t>
  </si>
  <si>
    <t xml:space="preserve">CL 73 8 13    </t>
  </si>
  <si>
    <t xml:space="preserve">FERNANDO PUERTA DIAZ ASESORIAS Y REPRESENTACIONES SAS  </t>
  </si>
  <si>
    <t>900408676 6</t>
  </si>
  <si>
    <t xml:space="preserve">CR 17A 116 AP 503    </t>
  </si>
  <si>
    <t xml:space="preserve">FERREAGROINDUSTRIAL SAS   </t>
  </si>
  <si>
    <t>900500932 1</t>
  </si>
  <si>
    <t xml:space="preserve">CL 23 12 49 BRR SAN JOSE    </t>
  </si>
  <si>
    <t xml:space="preserve">FERRETERIA INDUSTRIAL FREDONIA SAS   </t>
  </si>
  <si>
    <t>900450073 2</t>
  </si>
  <si>
    <t xml:space="preserve">CR 50 50 21    </t>
  </si>
  <si>
    <t xml:space="preserve">FERRETERIA R &amp; R SANTA ROSA SAS   </t>
  </si>
  <si>
    <t>900571240 5</t>
  </si>
  <si>
    <t xml:space="preserve">CR  10 9 25    </t>
  </si>
  <si>
    <t xml:space="preserve">FERTIAGRO SUROESTE SAS   </t>
  </si>
  <si>
    <t>900396502 1</t>
  </si>
  <si>
    <t xml:space="preserve">CR 50 49 25    </t>
  </si>
  <si>
    <t xml:space="preserve">FERTILIZANTES Y AGRO MAS SAS   </t>
  </si>
  <si>
    <t>900234294 8</t>
  </si>
  <si>
    <t xml:space="preserve">CR 47 56 18    </t>
  </si>
  <si>
    <t xml:space="preserve">FERTILIZER EXPERT HOLLAND SAS   </t>
  </si>
  <si>
    <t>900385322 3</t>
  </si>
  <si>
    <t xml:space="preserve">CL 16 15 20    </t>
  </si>
  <si>
    <t xml:space="preserve">FIGUEREDO ROJAS ELICEO   </t>
  </si>
  <si>
    <t xml:space="preserve">VDA CHINQUIZA    </t>
  </si>
  <si>
    <t xml:space="preserve">FIGUEREDO ROJAS HECTOR AUGUSTO   </t>
  </si>
  <si>
    <t xml:space="preserve">VDA TIBITA    </t>
  </si>
  <si>
    <t xml:space="preserve">FIORI COLOMBIA SAS   </t>
  </si>
  <si>
    <t>900783814 2</t>
  </si>
  <si>
    <t xml:space="preserve">CL 7 11 34 OF 204    </t>
  </si>
  <si>
    <t xml:space="preserve">FITOGRANOS COMERCIALIZADORA AGROINDUSTRIAL LTDA  </t>
  </si>
  <si>
    <t>800079832 3</t>
  </si>
  <si>
    <t xml:space="preserve">CR 20 169 25    </t>
  </si>
  <si>
    <t xml:space="preserve">FITOLLANOS SAS   </t>
  </si>
  <si>
    <t>900416225 1</t>
  </si>
  <si>
    <t xml:space="preserve">CL 26 C 36 18    </t>
  </si>
  <si>
    <t xml:space="preserve">FLEXPORT DE COLOMBIA Y CIA SA   </t>
  </si>
  <si>
    <t>860351923 9</t>
  </si>
  <si>
    <t xml:space="preserve">FLORAMERICA SAS   </t>
  </si>
  <si>
    <t>860025707 7</t>
  </si>
  <si>
    <t xml:space="preserve">CR 17 93A 06    </t>
  </si>
  <si>
    <t xml:space="preserve">FLORES ABELLO SAS   </t>
  </si>
  <si>
    <t>900661250 5</t>
  </si>
  <si>
    <t xml:space="preserve">CL 145A 15 31 AP 903    </t>
  </si>
  <si>
    <t xml:space="preserve">FLORES ALIANZA SAS   </t>
  </si>
  <si>
    <t>832010320 3</t>
  </si>
  <si>
    <t xml:space="preserve">VDA CANELON FCA FAGUA    </t>
  </si>
  <si>
    <t xml:space="preserve">FLORES AURORA SAS EN REORGANIZACION   </t>
  </si>
  <si>
    <t>860521813 7</t>
  </si>
  <si>
    <t xml:space="preserve">CR 13 90 36 OF 201    </t>
  </si>
  <si>
    <t xml:space="preserve">FLORES CANELON SAS   </t>
  </si>
  <si>
    <t>800130771 1</t>
  </si>
  <si>
    <t xml:space="preserve">FLORES DE BOJACA SAS   </t>
  </si>
  <si>
    <t>800126875 1</t>
  </si>
  <si>
    <t xml:space="preserve">FLORES DE BRITANIA SAS   </t>
  </si>
  <si>
    <t>800158149 1</t>
  </si>
  <si>
    <t xml:space="preserve">CL 117 6 56    </t>
  </si>
  <si>
    <t xml:space="preserve">FLORES DE FUNZA SA   </t>
  </si>
  <si>
    <t>860048521 3</t>
  </si>
  <si>
    <t xml:space="preserve">FLORES DE LA HACIENDA SAS   </t>
  </si>
  <si>
    <t>800065684 9</t>
  </si>
  <si>
    <t xml:space="preserve">CR 12 91 60    </t>
  </si>
  <si>
    <t xml:space="preserve">FLORES DE LA MONTAÑA SAS   </t>
  </si>
  <si>
    <t>890938757 2</t>
  </si>
  <si>
    <t xml:space="preserve">VDA EL TAMBO    </t>
  </si>
  <si>
    <t xml:space="preserve">FLORES DE LOS ANDES SAS   </t>
  </si>
  <si>
    <t>860025565 8</t>
  </si>
  <si>
    <t xml:space="preserve">CL 76 11 17 TO LOS NOGALES    </t>
  </si>
  <si>
    <t xml:space="preserve">FLORES DE ORIENTE SA CI   </t>
  </si>
  <si>
    <t>890926122 4</t>
  </si>
  <si>
    <t xml:space="preserve">VDA CAPIRO FCAEL GRANADILLO    </t>
  </si>
  <si>
    <t xml:space="preserve">FLORES DE PUEBLO VIEJO SAS   </t>
  </si>
  <si>
    <t>800027501 8</t>
  </si>
  <si>
    <t xml:space="preserve">FLORES DE SAN ALEJO SAS   </t>
  </si>
  <si>
    <t>900487896 7</t>
  </si>
  <si>
    <t xml:space="preserve">AUT MEDELLIN KM 12 VDA LA PUNTA CAM    </t>
  </si>
  <si>
    <t xml:space="preserve">FLORES DE SERREZUELA SA   </t>
  </si>
  <si>
    <t>860524163 1</t>
  </si>
  <si>
    <t xml:space="preserve">CL 118 6 45    </t>
  </si>
  <si>
    <t xml:space="preserve">FLORES DE TENJO SAS CI   </t>
  </si>
  <si>
    <t>800022398 2</t>
  </si>
  <si>
    <t xml:space="preserve">FLORES DEL AMANECER SAS   </t>
  </si>
  <si>
    <t>830092332 5</t>
  </si>
  <si>
    <t xml:space="preserve">VDA CARRASQUILLA    </t>
  </si>
  <si>
    <t xml:space="preserve">FLORES DEL CACIQUE SAS   </t>
  </si>
  <si>
    <t>800195429 4</t>
  </si>
  <si>
    <t xml:space="preserve">FLORES DEL CAMPO SAS   </t>
  </si>
  <si>
    <t>811015317 7</t>
  </si>
  <si>
    <t xml:space="preserve">VDA CRISTO REY    </t>
  </si>
  <si>
    <t xml:space="preserve">FLORES DEL GALLINERO SAS   </t>
  </si>
  <si>
    <t>860518654 1</t>
  </si>
  <si>
    <t xml:space="preserve">FLORES DEL HATO SAS   </t>
  </si>
  <si>
    <t>800096494 9</t>
  </si>
  <si>
    <t xml:space="preserve">FLORES DEL LAGO SAS CI   </t>
  </si>
  <si>
    <t>890929171 9</t>
  </si>
  <si>
    <t xml:space="preserve">VDA EL TABLAZO    </t>
  </si>
  <si>
    <t xml:space="preserve">FLORES DEL RIO SA   </t>
  </si>
  <si>
    <t>860032436 5</t>
  </si>
  <si>
    <t xml:space="preserve">CL 72 10 07 OF 503    </t>
  </si>
  <si>
    <t xml:space="preserve">FLORES DEL TEQUENDAMA SAS   </t>
  </si>
  <si>
    <t>900485334 0</t>
  </si>
  <si>
    <t xml:space="preserve">FLORES EL ALJIBE SAS   </t>
  </si>
  <si>
    <t>800227103 8</t>
  </si>
  <si>
    <t xml:space="preserve">FLORES EL CAPIRO SA   </t>
  </si>
  <si>
    <t>811020107 7</t>
  </si>
  <si>
    <t xml:space="preserve">KM 3 VIA LLANO GRANDE    </t>
  </si>
  <si>
    <t xml:space="preserve">FLORES EL CIPRES SAS   </t>
  </si>
  <si>
    <t>800101932 5</t>
  </si>
  <si>
    <t xml:space="preserve">CR 7  12C  28 OF 1005    </t>
  </si>
  <si>
    <t xml:space="preserve">FLORES EL FUTURO SA   </t>
  </si>
  <si>
    <t>800129680 6</t>
  </si>
  <si>
    <t xml:space="preserve">CL 96 13 31 OF 503    </t>
  </si>
  <si>
    <t xml:space="preserve">FLORES EL PICACHO SAS   </t>
  </si>
  <si>
    <t>900254024 1</t>
  </si>
  <si>
    <t xml:space="preserve">AUT NORTE KM 33 PA APOSENTOS CA 68    </t>
  </si>
  <si>
    <t xml:space="preserve">FLORES EL PROGRESO SAS   </t>
  </si>
  <si>
    <t>900123127 1</t>
  </si>
  <si>
    <t xml:space="preserve">CR 11 13 26 OF 301    </t>
  </si>
  <si>
    <t xml:space="preserve">FLORES EL REBAÑO SAS   </t>
  </si>
  <si>
    <t>830028496 2</t>
  </si>
  <si>
    <t xml:space="preserve">FLORES EL TANDIL SAS   </t>
  </si>
  <si>
    <t>800132469 9</t>
  </si>
  <si>
    <t xml:space="preserve">FLORES EL TRIGAL SAS   </t>
  </si>
  <si>
    <t>830042112 8</t>
  </si>
  <si>
    <t xml:space="preserve">KM 5 LLANO GRANDE    </t>
  </si>
  <si>
    <t xml:space="preserve">FLORES EL ZORRO LTDA   </t>
  </si>
  <si>
    <t>800004048 3</t>
  </si>
  <si>
    <t xml:space="preserve">AUT MEDELLIN KM 17    </t>
  </si>
  <si>
    <t xml:space="preserve">FLORES ESMERALDA SAS CI   </t>
  </si>
  <si>
    <t>890911705 2</t>
  </si>
  <si>
    <t xml:space="preserve">CL 29 16 04    </t>
  </si>
  <si>
    <t xml:space="preserve">FLORES FRESCAS SAS   </t>
  </si>
  <si>
    <t>811037797 3</t>
  </si>
  <si>
    <t xml:space="preserve">CL 24 24 65 PA 23 PARCELACION MIRADOR DEL RETIRO   </t>
  </si>
  <si>
    <t xml:space="preserve">FLORES GAMBUR SAS   </t>
  </si>
  <si>
    <t>800069643 5</t>
  </si>
  <si>
    <t xml:space="preserve">KM 4 VIA SIBATE VDA SAN BENITO    </t>
  </si>
  <si>
    <t xml:space="preserve">FLORES GUAICATA LTDA   </t>
  </si>
  <si>
    <t>860531704 5</t>
  </si>
  <si>
    <t xml:space="preserve">CR 28 C 84 48    </t>
  </si>
  <si>
    <t xml:space="preserve">FLORES IPANEMA SAS   </t>
  </si>
  <si>
    <t>830098375 9</t>
  </si>
  <si>
    <t xml:space="preserve">CL 92 11 51 OF 302    </t>
  </si>
  <si>
    <t xml:space="preserve">FLORES ISABELITA SAS   </t>
  </si>
  <si>
    <t>830501618 2</t>
  </si>
  <si>
    <t xml:space="preserve">KM 5 VIA LA CEJA RIONEGRO    </t>
  </si>
  <si>
    <t xml:space="preserve">FLORES JAYVANA SAS   </t>
  </si>
  <si>
    <t>800123857 5</t>
  </si>
  <si>
    <t xml:space="preserve">FLORES JUNCALITO SAS   </t>
  </si>
  <si>
    <t>860065678 2</t>
  </si>
  <si>
    <t xml:space="preserve">FLORES LA ALDEA SAS   </t>
  </si>
  <si>
    <t>830067747 2</t>
  </si>
  <si>
    <t xml:space="preserve">FLORES LA MANA  SAS   </t>
  </si>
  <si>
    <t>800130305 0</t>
  </si>
  <si>
    <t xml:space="preserve">FLORES LA VALVANERA SAS   </t>
  </si>
  <si>
    <t>860526236 1</t>
  </si>
  <si>
    <t xml:space="preserve">FLORES LA VIRGINIA SAS EN REORGANIZACIÓN  </t>
  </si>
  <si>
    <t>830076169 3</t>
  </si>
  <si>
    <t xml:space="preserve">VDA LAS LOMITAS LA CEJA ANITOQ    </t>
  </si>
  <si>
    <t xml:space="preserve">FLORES LAS ACACIAS SAS   </t>
  </si>
  <si>
    <t>830002313 0</t>
  </si>
  <si>
    <t xml:space="preserve">FLORES LLANOGRANDE  FLORITA SAS   </t>
  </si>
  <si>
    <t>890913944 5</t>
  </si>
  <si>
    <t xml:space="preserve">VIA LLANOGRANDE FRENTE AL ICA    </t>
  </si>
  <si>
    <t xml:space="preserve">FLORES LUCAR SAS   </t>
  </si>
  <si>
    <t>811018494 6</t>
  </si>
  <si>
    <t xml:space="preserve">VDA  EL TABLAZO    </t>
  </si>
  <si>
    <t xml:space="preserve">FLORES LUNA NUEVA SAS   </t>
  </si>
  <si>
    <t>900388024 7</t>
  </si>
  <si>
    <t xml:space="preserve">FLORES MACONDO SAS   </t>
  </si>
  <si>
    <t>830141761 2</t>
  </si>
  <si>
    <t xml:space="preserve">CL 127 B 71 A 61    </t>
  </si>
  <si>
    <t xml:space="preserve">FLORES MARAL SAS   </t>
  </si>
  <si>
    <t>900604830 4</t>
  </si>
  <si>
    <t xml:space="preserve">VDA LAS GARZONAS    </t>
  </si>
  <si>
    <t xml:space="preserve">FLORES MARNELL SAS   </t>
  </si>
  <si>
    <t>830085690 8</t>
  </si>
  <si>
    <t xml:space="preserve">CL 14 8 79 OF 519    </t>
  </si>
  <si>
    <t xml:space="preserve">FLORES MONTEALTO SAS   </t>
  </si>
  <si>
    <t>811037748 2</t>
  </si>
  <si>
    <t xml:space="preserve">FLORES PRISMA SA   </t>
  </si>
  <si>
    <t>800137443 0</t>
  </si>
  <si>
    <t xml:space="preserve">CL 86 A 13 42 P 6    </t>
  </si>
  <si>
    <t xml:space="preserve">FLORES RIONEGRO SA   </t>
  </si>
  <si>
    <t>800053849 5</t>
  </si>
  <si>
    <t xml:space="preserve">VDA VILACHUAGA FCA VILACHUAGA    </t>
  </si>
  <si>
    <t xml:space="preserve">FLORES SAGARO SA   </t>
  </si>
  <si>
    <t>800013638 7</t>
  </si>
  <si>
    <t xml:space="preserve">CRT SUBA COTA KM 4.2    </t>
  </si>
  <si>
    <t xml:space="preserve">FLORES SAN JUAN SA   </t>
  </si>
  <si>
    <t>800154771 3</t>
  </si>
  <si>
    <t xml:space="preserve">VDA COCLI KM 7 VIA FUNZA LA PU    </t>
  </si>
  <si>
    <t xml:space="preserve">FLORES SILVESTRES SA   </t>
  </si>
  <si>
    <t>800023622 2</t>
  </si>
  <si>
    <t xml:space="preserve">CR 33 7 12    </t>
  </si>
  <si>
    <t xml:space="preserve">FLORES TIBA SA   </t>
  </si>
  <si>
    <t>860053966 7</t>
  </si>
  <si>
    <t xml:space="preserve">FLORES TIMANA SAS EN REORGANIZACION   </t>
  </si>
  <si>
    <t>860050371 1</t>
  </si>
  <si>
    <t xml:space="preserve">KM 19 AUT MEDELLIN    </t>
  </si>
  <si>
    <t xml:space="preserve">FLORES UBATE SAS   </t>
  </si>
  <si>
    <t>860354073 7</t>
  </si>
  <si>
    <t xml:space="preserve">FLORES VALDAYA LTDA   </t>
  </si>
  <si>
    <t>800157895 1</t>
  </si>
  <si>
    <t xml:space="preserve">CL 90 13 A 31 OF 503    </t>
  </si>
  <si>
    <t xml:space="preserve">FLOREZ CASTAÑEDA LUZ DARY   </t>
  </si>
  <si>
    <t>36089274 5</t>
  </si>
  <si>
    <t xml:space="preserve">CR 9 12 33    </t>
  </si>
  <si>
    <t xml:space="preserve">FLOREZ ROMERO LUIS ALFONSO   </t>
  </si>
  <si>
    <t xml:space="preserve">VDA QUECA    </t>
  </si>
  <si>
    <t xml:space="preserve">FLORVAL SAS   </t>
  </si>
  <si>
    <t>800049458 3</t>
  </si>
  <si>
    <t xml:space="preserve">FMC LATINOAMERICA SA   </t>
  </si>
  <si>
    <t>830010613 9</t>
  </si>
  <si>
    <t xml:space="preserve">AV 13 100 12 OF 301    </t>
  </si>
  <si>
    <t xml:space="preserve">FOGANZA Y C FERRETERO SAS   </t>
  </si>
  <si>
    <t>900478724 0</t>
  </si>
  <si>
    <t xml:space="preserve">CR 100 96 90    </t>
  </si>
  <si>
    <t xml:space="preserve">FOLLAJES DE CAMPO ALEGRE SAS   </t>
  </si>
  <si>
    <t>830136669 2</t>
  </si>
  <si>
    <t xml:space="preserve">FOLLAJES LA ILUSION SAS   </t>
  </si>
  <si>
    <t>816006092 5</t>
  </si>
  <si>
    <t xml:space="preserve">CR 9 17 55 SEC PLAZA IMPERIAL    </t>
  </si>
  <si>
    <t xml:space="preserve">FONSECA MARTINEZ DANIEL   </t>
  </si>
  <si>
    <t xml:space="preserve">FORERO BENAVIDES ALONSO   </t>
  </si>
  <si>
    <t xml:space="preserve">VDA HATO GRANDE    </t>
  </si>
  <si>
    <t xml:space="preserve">FORERO BENAVIDES ROQUE   </t>
  </si>
  <si>
    <t xml:space="preserve">VDA PUEBLO VIEJO ALTO    </t>
  </si>
  <si>
    <t xml:space="preserve">FORERO CRUZ LEONARDO   </t>
  </si>
  <si>
    <t xml:space="preserve">VDA GUCHIPAS    </t>
  </si>
  <si>
    <t xml:space="preserve">FORERO GARZON EDUARD FRANCISCO   </t>
  </si>
  <si>
    <t xml:space="preserve">VDA PIRINEOS    </t>
  </si>
  <si>
    <t xml:space="preserve">FORERO MAYORGA JOSE GERMAN   </t>
  </si>
  <si>
    <t xml:space="preserve">VDA PIEDRA DEL SOL    </t>
  </si>
  <si>
    <t xml:space="preserve">FORERO PEDRAZA JIMMY FERNEY   </t>
  </si>
  <si>
    <t>11257044 8</t>
  </si>
  <si>
    <t xml:space="preserve">BRR FLANDES    </t>
  </si>
  <si>
    <t xml:space="preserve">FORERO RODRIGUEZ VICTOR JULIO   </t>
  </si>
  <si>
    <t>79319507 0</t>
  </si>
  <si>
    <t xml:space="preserve">CL 4 2 44    </t>
  </si>
  <si>
    <t xml:space="preserve">FOREST FLOWERS SAS   </t>
  </si>
  <si>
    <t>900459565 5</t>
  </si>
  <si>
    <t xml:space="preserve">VDA FAGUA FCA SANTA MONICA    </t>
  </si>
  <si>
    <t xml:space="preserve">FRAILE VELASCO OSCAR GUILLERMO   </t>
  </si>
  <si>
    <t>7226324 8</t>
  </si>
  <si>
    <t xml:space="preserve">MZ 2 CA 11 BRR BOYACA    </t>
  </si>
  <si>
    <t xml:space="preserve">FRESNEDA OSCAR   </t>
  </si>
  <si>
    <t xml:space="preserve">CR 5 6 35 CEN    </t>
  </si>
  <si>
    <t xml:space="preserve">FRUTALES LAS LAJAS SA   </t>
  </si>
  <si>
    <t>830515183 1</t>
  </si>
  <si>
    <t xml:space="preserve">KM 1 VIA ZARZAL CARTAGO    </t>
  </si>
  <si>
    <t xml:space="preserve">FRUTAS COMERCIALES SA EN REORGANIZACION  </t>
  </si>
  <si>
    <t>800173004 3</t>
  </si>
  <si>
    <t xml:space="preserve">CL 24 F 100 B 37 B 101    </t>
  </si>
  <si>
    <t xml:space="preserve">FRUTOS Y VERDURAS MAQUINAGRO SAS   </t>
  </si>
  <si>
    <t>900881832 5</t>
  </si>
  <si>
    <t xml:space="preserve">CL 10 8 30    </t>
  </si>
  <si>
    <t xml:space="preserve">FUNDACION SOCIAL DE UNIBAN   </t>
  </si>
  <si>
    <t>800014656 4</t>
  </si>
  <si>
    <t xml:space="preserve">CL 52 47 42 ED COLTEJER P 14    </t>
  </si>
  <si>
    <t xml:space="preserve">FUTURAGRO BE SAS   </t>
  </si>
  <si>
    <t>900440825 1</t>
  </si>
  <si>
    <t xml:space="preserve">CR 8 3 60    </t>
  </si>
  <si>
    <t xml:space="preserve">G &amp; J HENRIQUEZ &amp; CIA SAS   </t>
  </si>
  <si>
    <t>811038838 1</t>
  </si>
  <si>
    <t xml:space="preserve">GALINDO JORGE ELIECER   </t>
  </si>
  <si>
    <t xml:space="preserve">PA MONDOÑEDO    </t>
  </si>
  <si>
    <t xml:space="preserve">GALLEGO CASTAÑO JAIRO DE JESUS   </t>
  </si>
  <si>
    <t xml:space="preserve">CL 28 29 41 APTO 301    </t>
  </si>
  <si>
    <t xml:space="preserve">GALLEGO GALLO FABIAN DARIO   </t>
  </si>
  <si>
    <t>70288508 0</t>
  </si>
  <si>
    <t xml:space="preserve">CL 26A DG 34 06    </t>
  </si>
  <si>
    <t xml:space="preserve">GALLO DE JARAMILLO INES   </t>
  </si>
  <si>
    <t>24276253 9</t>
  </si>
  <si>
    <t xml:space="preserve">GALVAN PACHECO LIZETH   </t>
  </si>
  <si>
    <t>27741705 1</t>
  </si>
  <si>
    <t xml:space="preserve">CL 2 1 69    </t>
  </si>
  <si>
    <t>LA PLAYA</t>
  </si>
  <si>
    <t xml:space="preserve">GAONA PARRA OVIDIO   </t>
  </si>
  <si>
    <t>80400869 0</t>
  </si>
  <si>
    <t xml:space="preserve">CR 6 14 A 41 IN 29    </t>
  </si>
  <si>
    <t xml:space="preserve">GARCES POSADA RAFAEL DARIO   </t>
  </si>
  <si>
    <t>71490179 9</t>
  </si>
  <si>
    <t xml:space="preserve">CR 19 20 36    </t>
  </si>
  <si>
    <t xml:space="preserve">GARCIA AGREDO SEGUNDO OCTAVIO   </t>
  </si>
  <si>
    <t>74326094 1</t>
  </si>
  <si>
    <t xml:space="preserve">CR 5 1 08    </t>
  </si>
  <si>
    <t xml:space="preserve">GARCIA ALARCON HECTOR EMILIO   </t>
  </si>
  <si>
    <t xml:space="preserve">GARCIA BUITRAGO JUAN ANTONIO   </t>
  </si>
  <si>
    <t>19141629 6</t>
  </si>
  <si>
    <t xml:space="preserve">FCA LAS ACACIAS VIA EL CORZO    </t>
  </si>
  <si>
    <t>BOJACA</t>
  </si>
  <si>
    <t xml:space="preserve">GARCIA CASTIBLANCO ORLANDO   </t>
  </si>
  <si>
    <t>3242673 6</t>
  </si>
  <si>
    <t xml:space="preserve">CR 5 2 16    </t>
  </si>
  <si>
    <t xml:space="preserve">GARCIA DIAZ JULIO ALBERTO   </t>
  </si>
  <si>
    <t>438288 5</t>
  </si>
  <si>
    <t xml:space="preserve">CL 19 13 12    </t>
  </si>
  <si>
    <t xml:space="preserve">GARCIA GARZON LUIS CARLOS   </t>
  </si>
  <si>
    <t>1077145788 9</t>
  </si>
  <si>
    <t xml:space="preserve">CL  34 7 78    </t>
  </si>
  <si>
    <t xml:space="preserve">GARCIA GONZALEZ DUVAN   </t>
  </si>
  <si>
    <t>10277745 4</t>
  </si>
  <si>
    <t xml:space="preserve">CL 20 10 10    </t>
  </si>
  <si>
    <t xml:space="preserve">GARCIA GUEVARA ALEXANDER   </t>
  </si>
  <si>
    <t xml:space="preserve">VDA BOSA ALTA    </t>
  </si>
  <si>
    <t xml:space="preserve">GARCIA LARGO ILBAR AUBIN   </t>
  </si>
  <si>
    <t xml:space="preserve">VDA GERMANIA    </t>
  </si>
  <si>
    <t xml:space="preserve">GARCIA MEZA GERMAN TULIO   </t>
  </si>
  <si>
    <t>94419747 5</t>
  </si>
  <si>
    <t xml:space="preserve">CR 27 19 12    </t>
  </si>
  <si>
    <t xml:space="preserve">GARCIA PALACIOS MIGUEL GUILLERMO   </t>
  </si>
  <si>
    <t>3100576 0</t>
  </si>
  <si>
    <t xml:space="preserve">CR 3 2 06 SUR    </t>
  </si>
  <si>
    <t xml:space="preserve">GARCIA SABOYA JORGE HUMBERTO   </t>
  </si>
  <si>
    <t>3242238 5</t>
  </si>
  <si>
    <t xml:space="preserve">CR 5 3 02    </t>
  </si>
  <si>
    <t xml:space="preserve">GARCIA SOLANO HENRY   </t>
  </si>
  <si>
    <t xml:space="preserve">VDA SAN PABLO    </t>
  </si>
  <si>
    <t xml:space="preserve">GARCIA TENJO LUIS ANTONIO   </t>
  </si>
  <si>
    <t>3019074 1</t>
  </si>
  <si>
    <t xml:space="preserve">PAR AGROINDUSTRIAL DE OCC    </t>
  </si>
  <si>
    <t xml:space="preserve">GARCIA VELOZA VICTOR MANUEL   </t>
  </si>
  <si>
    <t xml:space="preserve">VDA BOSQUE    </t>
  </si>
  <si>
    <t xml:space="preserve">GARNICA CASTIBLANCO LUIS ALFONSO   </t>
  </si>
  <si>
    <t xml:space="preserve">VDA HATICO Y ENEAS    </t>
  </si>
  <si>
    <t xml:space="preserve">GARZON AVENDAÑO ELIZABET   </t>
  </si>
  <si>
    <t>23857499 3</t>
  </si>
  <si>
    <t xml:space="preserve">CL 7 S 12 86    </t>
  </si>
  <si>
    <t xml:space="preserve">GARZON DELGADO LIBARDO   </t>
  </si>
  <si>
    <t xml:space="preserve">VDA PARAMO ALTO    </t>
  </si>
  <si>
    <t xml:space="preserve">GARZON RODRIGUEZ MARIO EMILIO   </t>
  </si>
  <si>
    <t xml:space="preserve">CR 6 31  00 LAT 1    </t>
  </si>
  <si>
    <t xml:space="preserve">GARZON RUIZ MARIA RUTH   </t>
  </si>
  <si>
    <t>60346986 0</t>
  </si>
  <si>
    <t xml:space="preserve">CL 11 15 39    </t>
  </si>
  <si>
    <t xml:space="preserve">GAVIRIA JOSE   </t>
  </si>
  <si>
    <t>7508676 6</t>
  </si>
  <si>
    <t xml:space="preserve">CR 19 3 97    </t>
  </si>
  <si>
    <t xml:space="preserve">GEOAMBIENTE SAS   </t>
  </si>
  <si>
    <t>800239996 1</t>
  </si>
  <si>
    <t xml:space="preserve">CC CENTRO CHIA LC 1114    </t>
  </si>
  <si>
    <t xml:space="preserve">GIL BETANCUR JORGE ALBERTO   </t>
  </si>
  <si>
    <t>98497212 4</t>
  </si>
  <si>
    <t xml:space="preserve">CL 82 47 25    </t>
  </si>
  <si>
    <t xml:space="preserve">GIL GONZALEZ OTILIA   </t>
  </si>
  <si>
    <t>40014129 2</t>
  </si>
  <si>
    <t xml:space="preserve">VDA MONTOYA    </t>
  </si>
  <si>
    <t xml:space="preserve">GIL NOREÑA LUZ AMPARO   </t>
  </si>
  <si>
    <t>42901108 6</t>
  </si>
  <si>
    <t xml:space="preserve">CR 29 29 54    </t>
  </si>
  <si>
    <t xml:space="preserve">GIL RUIZ AURELIO   </t>
  </si>
  <si>
    <t>4234154 5</t>
  </si>
  <si>
    <t xml:space="preserve">CL 7 A 12 72    </t>
  </si>
  <si>
    <t xml:space="preserve">GIRALDO ARBELAEZ JOSE RAMON   </t>
  </si>
  <si>
    <t>70286618 3</t>
  </si>
  <si>
    <t xml:space="preserve">AV 26 A 27 01    </t>
  </si>
  <si>
    <t xml:space="preserve">GIRALDO ARROYAVE JORGE ENRIQUE   </t>
  </si>
  <si>
    <t>10279078 9</t>
  </si>
  <si>
    <t xml:space="preserve">AUT. MED. KM 2 OIKOS LA FLORIDA    </t>
  </si>
  <si>
    <t xml:space="preserve">GIRALDO GIRALDO JUAN CARLOS   </t>
  </si>
  <si>
    <t>71689936 4</t>
  </si>
  <si>
    <t xml:space="preserve">CR 19 3 27    </t>
  </si>
  <si>
    <t xml:space="preserve">GIRALDO JARAMILLO Y CIA S EN C.A.   </t>
  </si>
  <si>
    <t>810002448 3</t>
  </si>
  <si>
    <t xml:space="preserve">CL 49A 2808    </t>
  </si>
  <si>
    <t xml:space="preserve">GIRALDO MARIN RUBEN DARIO   </t>
  </si>
  <si>
    <t>4346503 3</t>
  </si>
  <si>
    <t xml:space="preserve">CL 30 30 38    </t>
  </si>
  <si>
    <t xml:space="preserve">GLOBALAGRO NEIVA SAS   </t>
  </si>
  <si>
    <t>900315039 4</t>
  </si>
  <si>
    <t xml:space="preserve">GOMEZ AVILA LUIS ALBERTO   </t>
  </si>
  <si>
    <t>12233957 7</t>
  </si>
  <si>
    <t xml:space="preserve">CL 2 4 35    </t>
  </si>
  <si>
    <t xml:space="preserve">GOMEZ CASTRO HUMBERTO   </t>
  </si>
  <si>
    <t xml:space="preserve">VDA CAPELLANIA    </t>
  </si>
  <si>
    <t xml:space="preserve">GOMEZ DE VALENCIA GLORIA ELIZABETH   </t>
  </si>
  <si>
    <t>30273370 0</t>
  </si>
  <si>
    <t xml:space="preserve">CR 25 65 290 AP 701    </t>
  </si>
  <si>
    <t xml:space="preserve">GOMEZ JARAMILLO CARLOS ALBERTO   </t>
  </si>
  <si>
    <t>16203858 2</t>
  </si>
  <si>
    <t xml:space="preserve">CL 11 29 OF 311 SEC CENTRO    </t>
  </si>
  <si>
    <t xml:space="preserve">GOMEZ MONTES JORGE MIGUEL   </t>
  </si>
  <si>
    <t xml:space="preserve">VDA SAN JOSE PARTE ALTA    </t>
  </si>
  <si>
    <t xml:space="preserve">GOMEZ ORTIZ RICHARD ALVER   </t>
  </si>
  <si>
    <t>6248662 3</t>
  </si>
  <si>
    <t xml:space="preserve">CORR EL PIÑAL VDA DE TIERA CALIENTE    </t>
  </si>
  <si>
    <t xml:space="preserve">GOMEZ PEREZ ALBEIRO MIGUEL   </t>
  </si>
  <si>
    <t>74184880 3</t>
  </si>
  <si>
    <t xml:space="preserve">CL 11 28 135    </t>
  </si>
  <si>
    <t xml:space="preserve">GOMEZ RIAÑO BONIFACIO   </t>
  </si>
  <si>
    <t xml:space="preserve">GOMEZ RIVERA AGROPECUARIA Y CIA   </t>
  </si>
  <si>
    <t>900261676 2</t>
  </si>
  <si>
    <t xml:space="preserve">CL 72 27A 60 AP 402 TO 3 MIRADOR    </t>
  </si>
  <si>
    <t xml:space="preserve">GOMEZ RUIZ FREDY ALEXANDER   </t>
  </si>
  <si>
    <t xml:space="preserve">VDA CHIGUALA    </t>
  </si>
  <si>
    <t xml:space="preserve">GOMEZ VIDAL JOSE MARINO   </t>
  </si>
  <si>
    <t>6423266 1</t>
  </si>
  <si>
    <t xml:space="preserve">CORR MOZAMBIQUE FCA LA ESMERALDA    </t>
  </si>
  <si>
    <t xml:space="preserve">GONZALEZ CEBALLOS CARLOS HUMBERTO   </t>
  </si>
  <si>
    <t>75065538 2</t>
  </si>
  <si>
    <t xml:space="preserve">CONJ CAMPIÑAS DE COMBIA CA 87 ET 4    </t>
  </si>
  <si>
    <t xml:space="preserve">GONZALEZ CORREA OMAR   </t>
  </si>
  <si>
    <t>12189856 3</t>
  </si>
  <si>
    <t xml:space="preserve">CL 6 4 43    </t>
  </si>
  <si>
    <t xml:space="preserve">GONZALEZ LANCHEROS CARLOS HUMBERTO   </t>
  </si>
  <si>
    <t>80466710 2</t>
  </si>
  <si>
    <t xml:space="preserve">CR 2 5 11 ESTE    </t>
  </si>
  <si>
    <t xml:space="preserve">GONZALEZ LOPEZ JOSE ALEJANDRO   </t>
  </si>
  <si>
    <t>4453873 1</t>
  </si>
  <si>
    <t xml:space="preserve">KM 3 VIA CHINCHINA AUT DEL CAFE    </t>
  </si>
  <si>
    <t xml:space="preserve">GONZALEZ MARQUEZ GUSTAVO ALONSO   </t>
  </si>
  <si>
    <t>70421526 3</t>
  </si>
  <si>
    <t xml:space="preserve">CLL 49 48 18    </t>
  </si>
  <si>
    <t xml:space="preserve">GONZALEZ MARTINEZ LUIS FELIPE   </t>
  </si>
  <si>
    <t>7182236 7</t>
  </si>
  <si>
    <t xml:space="preserve">VDA BARON GALLEGO    </t>
  </si>
  <si>
    <t xml:space="preserve">GONZALEZ MORALES TEODOMIRO   </t>
  </si>
  <si>
    <t xml:space="preserve">VDA LOZANO FONTE    </t>
  </si>
  <si>
    <t xml:space="preserve">GONZALEZ RODRIGUEZ CARLOS ANDRES   </t>
  </si>
  <si>
    <t xml:space="preserve">VDA COLORADES    </t>
  </si>
  <si>
    <t xml:space="preserve">GONZALEZ VASQUEZ DIEGO LEON   </t>
  </si>
  <si>
    <t>94471448 8</t>
  </si>
  <si>
    <t xml:space="preserve">CL 8 SUR 9 43    </t>
  </si>
  <si>
    <t xml:space="preserve">GONZALEZ ZAMUDIO DIEGO RICARDO   </t>
  </si>
  <si>
    <t xml:space="preserve">CL 11 15 37    </t>
  </si>
  <si>
    <t xml:space="preserve">GORDILLO MILAN PEDRO NEL   </t>
  </si>
  <si>
    <t>94273705 7</t>
  </si>
  <si>
    <t xml:space="preserve">CR 10 14 69    </t>
  </si>
  <si>
    <t xml:space="preserve">GORDILLO RAMIREZ  MANUEL MARIA   </t>
  </si>
  <si>
    <t>19342927 9</t>
  </si>
  <si>
    <t xml:space="preserve">VDA EL PEÑON    </t>
  </si>
  <si>
    <t xml:space="preserve">GR  CHIA  SAS   </t>
  </si>
  <si>
    <t>800119297 5</t>
  </si>
  <si>
    <t xml:space="preserve">GRANADOS DAZA FREDY ALEXANDER   </t>
  </si>
  <si>
    <t xml:space="preserve">CR 8 4 21    </t>
  </si>
  <si>
    <t xml:space="preserve">GRANEX AGROINDUSTRIAL SAS   </t>
  </si>
  <si>
    <t>900404036 4</t>
  </si>
  <si>
    <t xml:space="preserve">GREEN LINK LTDA   </t>
  </si>
  <si>
    <t>900212938 8</t>
  </si>
  <si>
    <t xml:space="preserve">CL 142 6 69 TO 11 AP 301    </t>
  </si>
  <si>
    <t xml:space="preserve">GREENSITE SAS   </t>
  </si>
  <si>
    <t>900452307 1</t>
  </si>
  <si>
    <t xml:space="preserve">CL 10 10 76    </t>
  </si>
  <si>
    <t xml:space="preserve">GRUPO CENAGRO SAS   </t>
  </si>
  <si>
    <t>900321419 4</t>
  </si>
  <si>
    <t xml:space="preserve">CL 14 27A 156 BG 5 BL 3 B    </t>
  </si>
  <si>
    <t xml:space="preserve">GUANUME RINCON JORGE DUWAY   </t>
  </si>
  <si>
    <t>1051474496 1</t>
  </si>
  <si>
    <t xml:space="preserve">CEN CUARTO AGUABLANCA    </t>
  </si>
  <si>
    <t xml:space="preserve">GUANUMEN ALARCON SEGUNDO JULIO   </t>
  </si>
  <si>
    <t>7125472 6</t>
  </si>
  <si>
    <t xml:space="preserve">VDA PEREZ CUARTO AGUA BLANCA    </t>
  </si>
  <si>
    <t xml:space="preserve">GUARIN PABON ORLANDO   </t>
  </si>
  <si>
    <t>5767701 5</t>
  </si>
  <si>
    <t xml:space="preserve">CL 11 15 A 36    </t>
  </si>
  <si>
    <t xml:space="preserve">GUARIN SERNA LUIS NEVARDO   </t>
  </si>
  <si>
    <t>8417234 7</t>
  </si>
  <si>
    <t xml:space="preserve">CR URIBE URIBE 11 87    </t>
  </si>
  <si>
    <t xml:space="preserve">GUAVITA TORRES FAUSTO   </t>
  </si>
  <si>
    <t>19056254 4</t>
  </si>
  <si>
    <t xml:space="preserve">CL 4 4 17    </t>
  </si>
  <si>
    <t xml:space="preserve">GUERRA DIAZ LUIS ANTONIO   </t>
  </si>
  <si>
    <t>98334454 4</t>
  </si>
  <si>
    <t xml:space="preserve">VDA GIGUALES CORR YOTOCO    </t>
  </si>
  <si>
    <t xml:space="preserve">GUERRA GUTIERREZ JORGE URIEL   </t>
  </si>
  <si>
    <t>70194482 3</t>
  </si>
  <si>
    <t xml:space="preserve">CL 13 11 32    </t>
  </si>
  <si>
    <t xml:space="preserve">GUERRA MEDINA FRANCISCO URIEL   </t>
  </si>
  <si>
    <t>8244359 5</t>
  </si>
  <si>
    <t xml:space="preserve">CR 49 44 A 300    </t>
  </si>
  <si>
    <t xml:space="preserve">GUERRERO BOHORQUEZ YENNY ANDREA   </t>
  </si>
  <si>
    <t>24163983 1</t>
  </si>
  <si>
    <t xml:space="preserve">CR 3 7 05    </t>
  </si>
  <si>
    <t xml:space="preserve">GUERRERO DE PARRA MARIA OLIVA   </t>
  </si>
  <si>
    <t>24211745 1</t>
  </si>
  <si>
    <t xml:space="preserve">CR 4 4 03    </t>
  </si>
  <si>
    <t xml:space="preserve">GUIO GUIO SANTIAGO   </t>
  </si>
  <si>
    <t>74333619 7</t>
  </si>
  <si>
    <t xml:space="preserve">CL 5 4 45    </t>
  </si>
  <si>
    <t xml:space="preserve">GUIRNALDAS SAS   </t>
  </si>
  <si>
    <t>800209481 0</t>
  </si>
  <si>
    <t xml:space="preserve">KM 2 VIA TOCANCIPA ECOPETROL    </t>
  </si>
  <si>
    <t xml:space="preserve">GUJAR Y CIA S EN CA   </t>
  </si>
  <si>
    <t>810005565 0</t>
  </si>
  <si>
    <t xml:space="preserve">CR 21 30 03 OF 603    </t>
  </si>
  <si>
    <t xml:space="preserve">GUTIERREZ ARROYAVE CARLOS IGNACIO   </t>
  </si>
  <si>
    <t xml:space="preserve">DG 59 32 30    </t>
  </si>
  <si>
    <t xml:space="preserve">GUTIERREZ BAQUERO VICTOR MANUEL   </t>
  </si>
  <si>
    <t>11405203 8</t>
  </si>
  <si>
    <t xml:space="preserve">CL 3 3 48    </t>
  </si>
  <si>
    <t xml:space="preserve">GUTIERREZ BUENOS AIRES Y CIA S EN C   </t>
  </si>
  <si>
    <t>890803981 6</t>
  </si>
  <si>
    <t xml:space="preserve">CL 64 A 2 50 OF 1601    </t>
  </si>
  <si>
    <t xml:space="preserve">GUTIERREZ DUQUE JARAMILLO Y CIA S EN CA  </t>
  </si>
  <si>
    <t>890805963 2</t>
  </si>
  <si>
    <t xml:space="preserve">GUTIERREZ GONZALEZ WILLIAM ALBERTO   </t>
  </si>
  <si>
    <t>78031749 4</t>
  </si>
  <si>
    <t xml:space="preserve">CR 20 13 44 BRR VENUS ET 1    </t>
  </si>
  <si>
    <t xml:space="preserve">GUTIERREZ LEAL ANA LUCIA   </t>
  </si>
  <si>
    <t>21061347 8</t>
  </si>
  <si>
    <t xml:space="preserve">AV 6 3 85    </t>
  </si>
  <si>
    <t xml:space="preserve">GUTIERREZ PEDRAZA VICTOR OMAR   </t>
  </si>
  <si>
    <t xml:space="preserve">GUTIERREZ RODRIGUEZ GILBERTO   </t>
  </si>
  <si>
    <t>3169700 5</t>
  </si>
  <si>
    <t xml:space="preserve">GUTIERREZ VELANDIA JOSE ANGEL   </t>
  </si>
  <si>
    <t xml:space="preserve">GUZMAN CASTAÑEDA PEDRO ARTURO   </t>
  </si>
  <si>
    <t xml:space="preserve">VDA CHEGUA    </t>
  </si>
  <si>
    <t xml:space="preserve">GUZMAN HERNANDEZ JULIAN ALONSO   </t>
  </si>
  <si>
    <t xml:space="preserve">CL 8 26 75    </t>
  </si>
  <si>
    <t xml:space="preserve">GUZMAN RINCON MARCO AURELIO   </t>
  </si>
  <si>
    <t xml:space="preserve">VDA PEDREGAL    </t>
  </si>
  <si>
    <t xml:space="preserve">HACIENDA LLANOGRANDE Y CIA E EN C S   </t>
  </si>
  <si>
    <t>900144428 1</t>
  </si>
  <si>
    <t xml:space="preserve">CR 83 A 17 26 BR INGENIO III    </t>
  </si>
  <si>
    <t xml:space="preserve">HACIENDA SAN GREGORIO SAS   </t>
  </si>
  <si>
    <t>900119929 4</t>
  </si>
  <si>
    <t xml:space="preserve">CL 10 9 47 OF 304    </t>
  </si>
  <si>
    <t xml:space="preserve">HACIENDA SANTA PAULA ROSES SAS   </t>
  </si>
  <si>
    <t>830090742 2</t>
  </si>
  <si>
    <t xml:space="preserve">CL 67 11 58    </t>
  </si>
  <si>
    <t xml:space="preserve">HACIENDA VELABA SA   </t>
  </si>
  <si>
    <t>890901756 5</t>
  </si>
  <si>
    <t xml:space="preserve">HASTAMORIR MAZORCA NELSON HERNAN   </t>
  </si>
  <si>
    <t>1049618272 1</t>
  </si>
  <si>
    <t xml:space="preserve">CL 11 4 34    </t>
  </si>
  <si>
    <t xml:space="preserve">HASTAMORIR PEÑALOZA JOSE EXCELINO   </t>
  </si>
  <si>
    <t>11431130 9</t>
  </si>
  <si>
    <t xml:space="preserve">CL 6 4 04    </t>
  </si>
  <si>
    <t xml:space="preserve">HELM ANDINA LTDA   </t>
  </si>
  <si>
    <t>900034616 3</t>
  </si>
  <si>
    <t xml:space="preserve">CR 11A  93 67 OF 404    </t>
  </si>
  <si>
    <t xml:space="preserve">HERNANDEZ GONZALEZ ANGEL LEONARDO   </t>
  </si>
  <si>
    <t>80393267 6</t>
  </si>
  <si>
    <t xml:space="preserve">CL 1 1 152    </t>
  </si>
  <si>
    <t xml:space="preserve">HERNANDEZ JUAN PASTOR   </t>
  </si>
  <si>
    <t xml:space="preserve">DG 42 42 A  08    </t>
  </si>
  <si>
    <t xml:space="preserve">HERNANDEZ RUBIO ROSALBA   </t>
  </si>
  <si>
    <t>40026954 1</t>
  </si>
  <si>
    <t xml:space="preserve">VDA VERSALLES    </t>
  </si>
  <si>
    <t xml:space="preserve">HERNANDEZ RUIZ WILSON DE JESUS   </t>
  </si>
  <si>
    <t>71691865 6</t>
  </si>
  <si>
    <t xml:space="preserve">TRONCAL VIA LA COSTA    </t>
  </si>
  <si>
    <t xml:space="preserve">HERNANDEZ SALINAS RAMON ANTONIO   </t>
  </si>
  <si>
    <t>4130171 3</t>
  </si>
  <si>
    <t xml:space="preserve">CL 7 5 72    </t>
  </si>
  <si>
    <t xml:space="preserve">HERRERA NELSON   </t>
  </si>
  <si>
    <t xml:space="preserve">CR 9 2 02    </t>
  </si>
  <si>
    <t xml:space="preserve">HERRERA VALERO JOSE URIEL   </t>
  </si>
  <si>
    <t>74364229 0</t>
  </si>
  <si>
    <t xml:space="preserve">CL 11 15 53    </t>
  </si>
  <si>
    <t xml:space="preserve">HILLSIDE FLOWERS SAS   </t>
  </si>
  <si>
    <t>900936801 5</t>
  </si>
  <si>
    <t xml:space="preserve">CR 23 124 70 OFC 305    </t>
  </si>
  <si>
    <t xml:space="preserve">HILVERDA KOOIJ COLOMBIA SAS   </t>
  </si>
  <si>
    <t>900897223 1</t>
  </si>
  <si>
    <t xml:space="preserve">CL 93 11A 28 OFC 601    </t>
  </si>
  <si>
    <t xml:space="preserve">HIPOCAMPO LTDA   </t>
  </si>
  <si>
    <t>830064040 0</t>
  </si>
  <si>
    <t xml:space="preserve">CR 7 C 146 63 AP 402    </t>
  </si>
  <si>
    <t xml:space="preserve">HMVE SAS   </t>
  </si>
  <si>
    <t>900354395 8</t>
  </si>
  <si>
    <t xml:space="preserve">CL 19 7 48 OF 1403    </t>
  </si>
  <si>
    <t xml:space="preserve">HORTENSIAS DEL CAMPO SAS   </t>
  </si>
  <si>
    <t>900549740 4</t>
  </si>
  <si>
    <t xml:space="preserve">CR 7 12 C 28 OF 1005    </t>
  </si>
  <si>
    <t xml:space="preserve">HORTENSIAS DEL LLANO SAS   </t>
  </si>
  <si>
    <t>900321282 2</t>
  </si>
  <si>
    <t xml:space="preserve">ALTO LAS PALMAS VDA LA ESPERANZA    </t>
  </si>
  <si>
    <t xml:space="preserve">HORTIFRESCO VILLA LEOVI SAS   </t>
  </si>
  <si>
    <t>830062640 0</t>
  </si>
  <si>
    <t xml:space="preserve">KM 5 VIA ZIPA NEMOCON VDA GRANJA    </t>
  </si>
  <si>
    <t xml:space="preserve">HOSA SA EN REORGANIZACION EMPRESARIAL  </t>
  </si>
  <si>
    <t>800031939 5</t>
  </si>
  <si>
    <t xml:space="preserve">HUERFANO PEREZ OSCAR ARMANDO   </t>
  </si>
  <si>
    <t>7223610 6</t>
  </si>
  <si>
    <t xml:space="preserve">CL 2 F 21 37    </t>
  </si>
  <si>
    <t xml:space="preserve">HUERTAS HUERTAS ANTONIO   </t>
  </si>
  <si>
    <t>74329634 2</t>
  </si>
  <si>
    <t xml:space="preserve">VDA TASBITA    </t>
  </si>
  <si>
    <t xml:space="preserve">HYD KIWI SAS   </t>
  </si>
  <si>
    <t>900570211 7</t>
  </si>
  <si>
    <t xml:space="preserve">VDA CUCHILLA DE SAN JOSE    </t>
  </si>
  <si>
    <t xml:space="preserve">ICON SELECTIONS SAS   </t>
  </si>
  <si>
    <t>900738453 6</t>
  </si>
  <si>
    <t xml:space="preserve">CR 7 12C 28  OF 1005    </t>
  </si>
  <si>
    <t xml:space="preserve">INAGRO SAS   </t>
  </si>
  <si>
    <t>900065578 9</t>
  </si>
  <si>
    <t xml:space="preserve">CR 3 20 19    </t>
  </si>
  <si>
    <t xml:space="preserve">INDAGRO SANEAMIENTO INTEGRADO LTDA   </t>
  </si>
  <si>
    <t>900054092 4</t>
  </si>
  <si>
    <t xml:space="preserve">CL 32 30 25    </t>
  </si>
  <si>
    <t xml:space="preserve">INDUSTRIAS AGRARIAS Y PECUARIAS EL IMPERIO  </t>
  </si>
  <si>
    <t>9001141453 3</t>
  </si>
  <si>
    <t xml:space="preserve">CR 33 CL 7 29 IN 402    </t>
  </si>
  <si>
    <t xml:space="preserve">INDUSTRIAS AGRICOLAS MEGAFLOR SA   </t>
  </si>
  <si>
    <t>800148883 5</t>
  </si>
  <si>
    <t xml:space="preserve">CL 86 A 13 42 LC 2    </t>
  </si>
  <si>
    <t xml:space="preserve">INFANTE MORA HECTOR ALIRIO   </t>
  </si>
  <si>
    <t xml:space="preserve">INGENIO DEL CAUCA SA   </t>
  </si>
  <si>
    <t>891300237 9</t>
  </si>
  <si>
    <t xml:space="preserve">CR 9 28 103    </t>
  </si>
  <si>
    <t xml:space="preserve">INGENIO PICHICHI SA   </t>
  </si>
  <si>
    <t>891300513 7</t>
  </si>
  <si>
    <t xml:space="preserve">CR 2 OESTE 12 85    </t>
  </si>
  <si>
    <t xml:space="preserve">INGENIO PROVIDENCIA SA   </t>
  </si>
  <si>
    <t>891300238 6</t>
  </si>
  <si>
    <t xml:space="preserve">CR 28 28 66 OF 307    </t>
  </si>
  <si>
    <t xml:space="preserve">INNOVAGRO CM SAS   </t>
  </si>
  <si>
    <t>900432694 1</t>
  </si>
  <si>
    <t xml:space="preserve">VDA PUENTE DE BOYACA    </t>
  </si>
  <si>
    <t xml:space="preserve">INSAE SAS - INSUMOS Y SOLUCIONES AGRICOLAS DEL EJE SAS  </t>
  </si>
  <si>
    <t>900878752 3</t>
  </si>
  <si>
    <t xml:space="preserve">CR 25 66 51 LC 1    </t>
  </si>
  <si>
    <t xml:space="preserve">INSAGRO DE COLOMBIA SAS   </t>
  </si>
  <si>
    <t>900527565 7</t>
  </si>
  <si>
    <t xml:space="preserve">CR 10 8A 03 05    </t>
  </si>
  <si>
    <t xml:space="preserve">INSAR LTDA   </t>
  </si>
  <si>
    <t>809008658 7</t>
  </si>
  <si>
    <t xml:space="preserve">KM 6 VIA PICALEÑA    </t>
  </si>
  <si>
    <t xml:space="preserve">INSUAGRO ARAUCARIAS SAS   </t>
  </si>
  <si>
    <t>900656046 9</t>
  </si>
  <si>
    <t xml:space="preserve">CR 13 14 61    </t>
  </si>
  <si>
    <t xml:space="preserve">INSUMARKET LTDA   </t>
  </si>
  <si>
    <t>900201541 0</t>
  </si>
  <si>
    <t xml:space="preserve">CL 33 13 45    </t>
  </si>
  <si>
    <t xml:space="preserve">INSUMOS AGRICOLAS DEL ORIENTE LTDA   </t>
  </si>
  <si>
    <t>830506344 2</t>
  </si>
  <si>
    <t xml:space="preserve">CL 4 3 18    </t>
  </si>
  <si>
    <t xml:space="preserve">INSUMOS AGROFERTIL SAS   </t>
  </si>
  <si>
    <t>900440984 4</t>
  </si>
  <si>
    <t xml:space="preserve">CL 18 20 42    </t>
  </si>
  <si>
    <t xml:space="preserve">INSUMOS HUILA LTDA   </t>
  </si>
  <si>
    <t>891102742 8</t>
  </si>
  <si>
    <t xml:space="preserve">CR 5 15 30 SUR ZN INDUSTRIAL    </t>
  </si>
  <si>
    <t xml:space="preserve">INSUMOS PALAGRO SAS   </t>
  </si>
  <si>
    <t>900182782 6</t>
  </si>
  <si>
    <t xml:space="preserve">CR 2 1 536 CN LOGISTICO EJE CAFETERO B 1   </t>
  </si>
  <si>
    <t xml:space="preserve">INSUMOS REBOLLEDO SIOUFI   </t>
  </si>
  <si>
    <t>805019159 6</t>
  </si>
  <si>
    <t xml:space="preserve">CL 43N 2E - 38 BRR VIPASA    </t>
  </si>
  <si>
    <t xml:space="preserve">INSUMOS TIERRALTICA LTDA   </t>
  </si>
  <si>
    <t>900222465 9</t>
  </si>
  <si>
    <t xml:space="preserve">CL PRINCIPAL TIERRALTICA    </t>
  </si>
  <si>
    <t xml:space="preserve">INSUMOS Y GRANOS SAS   </t>
  </si>
  <si>
    <t>822003732 9</t>
  </si>
  <si>
    <t xml:space="preserve">CL 15 15 55    </t>
  </si>
  <si>
    <t xml:space="preserve">INVERHATS SAS   </t>
  </si>
  <si>
    <t>900414986 0</t>
  </si>
  <si>
    <t xml:space="preserve">VDA SORCA    </t>
  </si>
  <si>
    <t xml:space="preserve">INVERPALMAS SAS   </t>
  </si>
  <si>
    <t>860350564 3</t>
  </si>
  <si>
    <t xml:space="preserve">CL 78 9 57 OF 1403    </t>
  </si>
  <si>
    <t xml:space="preserve">INVERSIONES AGRICOLAS LAS ACACIAS SAS  </t>
  </si>
  <si>
    <t>811024612 3</t>
  </si>
  <si>
    <t xml:space="preserve">VDA EL CAPIRO    </t>
  </si>
  <si>
    <t xml:space="preserve">INVERSIONES AGROCOL INSUMOS SAS   </t>
  </si>
  <si>
    <t>900505360 1</t>
  </si>
  <si>
    <t xml:space="preserve">AV IDEMA ZN INDUSTRIAL REMOLINO    </t>
  </si>
  <si>
    <t xml:space="preserve">INVERSIONES AGROFERTIL DEL TOLIMA SAS  </t>
  </si>
  <si>
    <t>900598481 0</t>
  </si>
  <si>
    <t xml:space="preserve">CR 4C 1 BIS 39 35 BRR    </t>
  </si>
  <si>
    <t xml:space="preserve">INVERSIONES AGROPECUARIAS DE BOYACA LTDA  </t>
  </si>
  <si>
    <t>900034026 2</t>
  </si>
  <si>
    <t xml:space="preserve">CL 7 13 46 SUR    </t>
  </si>
  <si>
    <t xml:space="preserve">INVERSIONES AGROPECUARIAS VILLA ISABELLA SAS  </t>
  </si>
  <si>
    <t>900759716 8</t>
  </si>
  <si>
    <t xml:space="preserve">KM 3 VIA ECOPETROL VDA AGUA BONITA    </t>
  </si>
  <si>
    <t>SABANA DE TORRES</t>
  </si>
  <si>
    <t xml:space="preserve">INVERSIONES ALMER SAS   </t>
  </si>
  <si>
    <t>860522101 6</t>
  </si>
  <si>
    <t xml:space="preserve">INVERSIONES BALSORA SA   </t>
  </si>
  <si>
    <t>890930847 0</t>
  </si>
  <si>
    <t xml:space="preserve">CR 19 20 72    </t>
  </si>
  <si>
    <t xml:space="preserve">INVERSIONES COQUETTE SA   </t>
  </si>
  <si>
    <t>800153745 7</t>
  </si>
  <si>
    <t xml:space="preserve">CR 43 A 1 A S 29    </t>
  </si>
  <si>
    <t xml:space="preserve">INVERSIONES CUBIVAN SAS   </t>
  </si>
  <si>
    <t>800010991 9</t>
  </si>
  <si>
    <t xml:space="preserve">CR 19 C 86 30 OF 702    </t>
  </si>
  <si>
    <t xml:space="preserve">INVERSIONES DEL NEUSA  SAS   </t>
  </si>
  <si>
    <t>900703463 9</t>
  </si>
  <si>
    <t xml:space="preserve">CL 150 16 56 OF 304    </t>
  </si>
  <si>
    <t xml:space="preserve">INVERSIONES EL SILENCIO SAS   </t>
  </si>
  <si>
    <t>900076699 9</t>
  </si>
  <si>
    <t xml:space="preserve">CR 12 13 96    </t>
  </si>
  <si>
    <t xml:space="preserve">INVERSIONES LA MARIA Y CIA S EN CA   </t>
  </si>
  <si>
    <t>810004405 6</t>
  </si>
  <si>
    <t xml:space="preserve">CL 56 24 12    </t>
  </si>
  <si>
    <t xml:space="preserve">INVERSIONES LA TORTUGA SAS   </t>
  </si>
  <si>
    <t>900676919 9</t>
  </si>
  <si>
    <t xml:space="preserve">CR 115 89 A 31 IN 2 AP 101    </t>
  </si>
  <si>
    <t xml:space="preserve">INVERSIONES LOMAVERDE SA   </t>
  </si>
  <si>
    <t>800076381 1</t>
  </si>
  <si>
    <t xml:space="preserve">CR 33 7 29 IN 503    </t>
  </si>
  <si>
    <t xml:space="preserve">INVERSIONES RODRIGUEZ RUIZ R-R SAS   </t>
  </si>
  <si>
    <t>900161445 9</t>
  </si>
  <si>
    <t xml:space="preserve">CR 5 5 72    </t>
  </si>
  <si>
    <t xml:space="preserve">INVERSIONES SAENZ &amp; SAENZ SAS   </t>
  </si>
  <si>
    <t>900807878 9</t>
  </si>
  <si>
    <t xml:space="preserve">CR 9A 40 67 BR NARIÑO AP 301    </t>
  </si>
  <si>
    <t xml:space="preserve">INVERSIONES STHONIA SAS   </t>
  </si>
  <si>
    <t>800108333 5</t>
  </si>
  <si>
    <t xml:space="preserve">VDA EL CHUSCAL    </t>
  </si>
  <si>
    <t xml:space="preserve">JAIME URIBE HERMANAS LTDA   </t>
  </si>
  <si>
    <t>860000698 0</t>
  </si>
  <si>
    <t xml:space="preserve">CR 11 A 90 15 OF 305    </t>
  </si>
  <si>
    <t xml:space="preserve">JARAMILLO BOTERO HECTOR   </t>
  </si>
  <si>
    <t>10212134 5</t>
  </si>
  <si>
    <t xml:space="preserve">CR 23 63 15 OF 904    </t>
  </si>
  <si>
    <t xml:space="preserve">JARAMILLO DE JARAMILLO LUZ DARY DEL SOCORRO  </t>
  </si>
  <si>
    <t>32447938 9</t>
  </si>
  <si>
    <t xml:space="preserve">CL 9 5 33    </t>
  </si>
  <si>
    <t xml:space="preserve">JARAMILLO ELSY   </t>
  </si>
  <si>
    <t>38246039 1</t>
  </si>
  <si>
    <t xml:space="preserve">CL 10 B 4 05    </t>
  </si>
  <si>
    <t xml:space="preserve">JARAMILLO GALLO HERMANOS Y COMPAÑIA   </t>
  </si>
  <si>
    <t>890806048 2</t>
  </si>
  <si>
    <t xml:space="preserve">CL 49 A 28 08    </t>
  </si>
  <si>
    <t xml:space="preserve">JARAMILLO GALLO MAURICIO   </t>
  </si>
  <si>
    <t>10238804 4</t>
  </si>
  <si>
    <t xml:space="preserve">JARAMILLO GIRALDO Y CIA S EN CA   </t>
  </si>
  <si>
    <t>800047367 2</t>
  </si>
  <si>
    <t xml:space="preserve">JARAMILLO GUTIERREZ Y CIA S EN CA   </t>
  </si>
  <si>
    <t>800019837 3</t>
  </si>
  <si>
    <t xml:space="preserve">JARAMILLO JARAMILLO ARLEY JOVANNY   </t>
  </si>
  <si>
    <t>15327999 1</t>
  </si>
  <si>
    <t xml:space="preserve">KM 15 VIA LA COSTA    </t>
  </si>
  <si>
    <t xml:space="preserve">JARAMILLO JARAMILLO GUSTAVO ALBERTO   </t>
  </si>
  <si>
    <t>18392425 3</t>
  </si>
  <si>
    <t xml:space="preserve">CL 38 23 35    </t>
  </si>
  <si>
    <t xml:space="preserve">JARAMILLO MONCADA JHON MARIO   </t>
  </si>
  <si>
    <t>70415970 6</t>
  </si>
  <si>
    <t xml:space="preserve">CL 49 47 B 42    </t>
  </si>
  <si>
    <t xml:space="preserve">JARAMILLO NAVIA LUIS ENRIQUE   </t>
  </si>
  <si>
    <t>16608198 9</t>
  </si>
  <si>
    <t xml:space="preserve">CL 11A 43 85 BRR DEPARTAMENTAL    </t>
  </si>
  <si>
    <t xml:space="preserve">JARAMILLO RESTREPO GUSTAVO ALONSO DE LOS MILAGROS  </t>
  </si>
  <si>
    <t>3469883 1</t>
  </si>
  <si>
    <t xml:space="preserve">CR 13 12 36    </t>
  </si>
  <si>
    <t xml:space="preserve">JARAMILLO Y CIA SA   </t>
  </si>
  <si>
    <t>810002407 1</t>
  </si>
  <si>
    <t xml:space="preserve">JARDINES DE CHIA SAS   </t>
  </si>
  <si>
    <t>860048015 8</t>
  </si>
  <si>
    <t xml:space="preserve">JARDINES DE LA CEJA SAS   </t>
  </si>
  <si>
    <t>900941574 8</t>
  </si>
  <si>
    <t xml:space="preserve">CL 8 SUR 32 120    </t>
  </si>
  <si>
    <t xml:space="preserve">JARDINES DE LA CUESTA SAS   </t>
  </si>
  <si>
    <t>900519765 1</t>
  </si>
  <si>
    <t xml:space="preserve">CR 7 12C 28 OF 1005    </t>
  </si>
  <si>
    <t xml:space="preserve">JARDINES DE LOS ANDES SAS   </t>
  </si>
  <si>
    <t>860025845 5</t>
  </si>
  <si>
    <t xml:space="preserve">CL 37 16 46    </t>
  </si>
  <si>
    <t xml:space="preserve">JARDINES DE SAN NICOLAS SAS   </t>
  </si>
  <si>
    <t>900529903 2</t>
  </si>
  <si>
    <t xml:space="preserve">JARDINES DEL PORTAL  SAS   </t>
  </si>
  <si>
    <t>830509987 1</t>
  </si>
  <si>
    <t xml:space="preserve">VIA LA CEJA LA UNION VDA LAS LOMITA    </t>
  </si>
  <si>
    <t xml:space="preserve">JARDINES DEL ROSAL SAS   </t>
  </si>
  <si>
    <t>800227624 3</t>
  </si>
  <si>
    <t xml:space="preserve">JARDINES DEL SOL  SAS   </t>
  </si>
  <si>
    <t>830124437 9</t>
  </si>
  <si>
    <t xml:space="preserve">VIA LA CEJA RIONEGRO VDA EL CANADA    </t>
  </si>
  <si>
    <t xml:space="preserve">JESUS MARIA SANCHEZ R Y CIA S EN C   </t>
  </si>
  <si>
    <t>809005667 1</t>
  </si>
  <si>
    <t xml:space="preserve">CR 17 17 23 BRR CENTRO    </t>
  </si>
  <si>
    <t xml:space="preserve">JIMENES URIBE ROBERT EDINSON   </t>
  </si>
  <si>
    <t>4611807 3</t>
  </si>
  <si>
    <t xml:space="preserve">BR CENTRO CALLE PRINCIPAL    </t>
  </si>
  <si>
    <t xml:space="preserve">JIMENEZ ARGUELLO RAUL   </t>
  </si>
  <si>
    <t xml:space="preserve">CR 9 10 40    </t>
  </si>
  <si>
    <t xml:space="preserve">JIMENEZ AYALA WILSON ENRIQUE   </t>
  </si>
  <si>
    <t>74334661 1</t>
  </si>
  <si>
    <t xml:space="preserve">CR 4 4 25    </t>
  </si>
  <si>
    <t xml:space="preserve">JIMENEZ LOAIZA NESTOR MAURICIO   </t>
  </si>
  <si>
    <t>9957626 0</t>
  </si>
  <si>
    <t xml:space="preserve">CL 6 6 66    </t>
  </si>
  <si>
    <t xml:space="preserve">JIMENEZ QUINTERO ENOC   </t>
  </si>
  <si>
    <t>16245888 3</t>
  </si>
  <si>
    <t xml:space="preserve">CR 26 27 69 LC 1    </t>
  </si>
  <si>
    <t xml:space="preserve">JIMENEZ TRUJILLO JUAN CARLOS   </t>
  </si>
  <si>
    <t>6342159 1</t>
  </si>
  <si>
    <t xml:space="preserve">CL 5 5  51    </t>
  </si>
  <si>
    <t xml:space="preserve">JOJOA HERRERA JAIME ERNESTO   </t>
  </si>
  <si>
    <t>6268622 4</t>
  </si>
  <si>
    <t xml:space="preserve">CR 4 9 12 BRR LA PALMA    </t>
  </si>
  <si>
    <t xml:space="preserve">JUNCO GONZALEZ HECTOR ALFONSO   </t>
  </si>
  <si>
    <t>7176401 1</t>
  </si>
  <si>
    <t xml:space="preserve">CR 5 6 43    </t>
  </si>
  <si>
    <t xml:space="preserve">KIBUTZIM LTDA   </t>
  </si>
  <si>
    <t>900252345 1</t>
  </si>
  <si>
    <t xml:space="preserve">CL 52 49 28 OF 201    </t>
  </si>
  <si>
    <t xml:space="preserve">KRONOTIENDAS SAS   </t>
  </si>
  <si>
    <t>900599976 9</t>
  </si>
  <si>
    <t xml:space="preserve">CR 4 6 106 ED PUNTA GIGANTE    </t>
  </si>
  <si>
    <t xml:space="preserve">L Y T &amp; CIA SAS   </t>
  </si>
  <si>
    <t>811029042 8</t>
  </si>
  <si>
    <t xml:space="preserve">CL 51 51 27    </t>
  </si>
  <si>
    <t xml:space="preserve">LA CASA DEL AGRO SEVILLA SAS   </t>
  </si>
  <si>
    <t>900772522 1</t>
  </si>
  <si>
    <t xml:space="preserve">CL 49 51 35 BRR EL CENTRO    </t>
  </si>
  <si>
    <t xml:space="preserve">LA COLORADA SA   </t>
  </si>
  <si>
    <t>900149268 2</t>
  </si>
  <si>
    <t xml:space="preserve">CL 76 BIS A 104 21    </t>
  </si>
  <si>
    <t xml:space="preserve">LA COOPERATIVA DE LECHEROS DE POTREROLARGO - COOPROLAG  </t>
  </si>
  <si>
    <t>900084568 6</t>
  </si>
  <si>
    <t xml:space="preserve">VDA DE POTREROLARGO    </t>
  </si>
  <si>
    <t xml:space="preserve">LA CORSARIA SAS   </t>
  </si>
  <si>
    <t>860353082 9</t>
  </si>
  <si>
    <t xml:space="preserve">KM 29 VIA MADRID FACATATIVA    </t>
  </si>
  <si>
    <t xml:space="preserve">LA DESPENSA AGRICOLA SAS   </t>
  </si>
  <si>
    <t>808003435 5</t>
  </si>
  <si>
    <t xml:space="preserve">CR 2 5 56    </t>
  </si>
  <si>
    <t xml:space="preserve">LA GAITANA FARMS SA   </t>
  </si>
  <si>
    <t>860518356 1</t>
  </si>
  <si>
    <t xml:space="preserve">KM 3 VIA SIBERIA TENJO    </t>
  </si>
  <si>
    <t xml:space="preserve">LA TRAVESIA DEL MILAGRO SAS   </t>
  </si>
  <si>
    <t>900593408 1</t>
  </si>
  <si>
    <t xml:space="preserve">VDA SAN VICENTE    </t>
  </si>
  <si>
    <t xml:space="preserve">LACTEOS BETANIA SA   </t>
  </si>
  <si>
    <t>811037075 4</t>
  </si>
  <si>
    <t xml:space="preserve">KM 75 VIA YARUMAL    </t>
  </si>
  <si>
    <t xml:space="preserve">LADINO DE MENDEZ ROSA   </t>
  </si>
  <si>
    <t xml:space="preserve">CR 14 137 35    </t>
  </si>
  <si>
    <t xml:space="preserve">LARA ARIAS MARIA DORA   </t>
  </si>
  <si>
    <t>21846981 8</t>
  </si>
  <si>
    <t xml:space="preserve">CL 10 8 62    </t>
  </si>
  <si>
    <t xml:space="preserve">LATIN FLOWERS FARMS SAS CI   </t>
  </si>
  <si>
    <t>900111576 1</t>
  </si>
  <si>
    <t xml:space="preserve">VDA LAS LOMITAS    </t>
  </si>
  <si>
    <t xml:space="preserve">LEAL REYES CARLOS URIEL   </t>
  </si>
  <si>
    <t>3022802 6</t>
  </si>
  <si>
    <t xml:space="preserve">TR 2 3 41    </t>
  </si>
  <si>
    <t xml:space="preserve">LEAL REYES JOSE RAMIRO   </t>
  </si>
  <si>
    <t>80450272 8</t>
  </si>
  <si>
    <t xml:space="preserve">CL 3 2 02    </t>
  </si>
  <si>
    <t xml:space="preserve">LEGUIZAMO ROA ANGEL MARIA   </t>
  </si>
  <si>
    <t xml:space="preserve">KM 25 VDA MONTOYA    </t>
  </si>
  <si>
    <t xml:space="preserve">LLANOS AYALA JAIME   </t>
  </si>
  <si>
    <t>16366170 3</t>
  </si>
  <si>
    <t xml:space="preserve">CALLEJON CUNCHIPA 3 CORR TRES ESQUINAS   </t>
  </si>
  <si>
    <t xml:space="preserve">LLANOS SANTA DIEGO FERNANDO   </t>
  </si>
  <si>
    <t>70784815 4</t>
  </si>
  <si>
    <t xml:space="preserve">CL 51 51 28    </t>
  </si>
  <si>
    <t xml:space="preserve">LOGIBAN SAS   </t>
  </si>
  <si>
    <t>900534120 2</t>
  </si>
  <si>
    <t xml:space="preserve">LOMELING CHICUE FAIVER FARITH   </t>
  </si>
  <si>
    <t>17704890 2</t>
  </si>
  <si>
    <t xml:space="preserve">CR 6 4 48    </t>
  </si>
  <si>
    <t xml:space="preserve">LONDOÑO BONILLA JULIO CESAR   </t>
  </si>
  <si>
    <t>15383169 3</t>
  </si>
  <si>
    <t xml:space="preserve">CR 20 5 18 VDA EL TAMBO    </t>
  </si>
  <si>
    <t xml:space="preserve">LONDOÑO JARAMILLO PAULA CRISTINA DE LAS MERCEDES  </t>
  </si>
  <si>
    <t>24319076 8</t>
  </si>
  <si>
    <t xml:space="preserve">CR 23 63 15 OF 1203    </t>
  </si>
  <si>
    <t xml:space="preserve">LONDOÑO LUZ HELENA   </t>
  </si>
  <si>
    <t>32465496 1</t>
  </si>
  <si>
    <t xml:space="preserve">CR 12 CL 10 11    </t>
  </si>
  <si>
    <t xml:space="preserve">LONDOÑO SALAZAR DIEGO   </t>
  </si>
  <si>
    <t>19247303 7</t>
  </si>
  <si>
    <t xml:space="preserve">CR 16 1 48    </t>
  </si>
  <si>
    <t xml:space="preserve">LOPERA FERNANDEZ JAVIER ALONSO   </t>
  </si>
  <si>
    <t>70556122 1</t>
  </si>
  <si>
    <t xml:space="preserve">CR 26 34 56    </t>
  </si>
  <si>
    <t xml:space="preserve">LOPERA GIL FRANCISCO ANTONIO   </t>
  </si>
  <si>
    <t xml:space="preserve">CL 9 13 90    </t>
  </si>
  <si>
    <t xml:space="preserve">LOPERA LOPERA MARICELA   </t>
  </si>
  <si>
    <t>21470883 9</t>
  </si>
  <si>
    <t xml:space="preserve">CR 38 CL 26 343 IN 408    </t>
  </si>
  <si>
    <t xml:space="preserve">LOPERA PEREZ JOHN FREDY   </t>
  </si>
  <si>
    <t>71905891 9</t>
  </si>
  <si>
    <t xml:space="preserve">CR 14 9 16 IN 201    </t>
  </si>
  <si>
    <t xml:space="preserve">LOPERA VILLEGAS JAIME ANTONIO   </t>
  </si>
  <si>
    <t>7459121 1</t>
  </si>
  <si>
    <t xml:space="preserve">CR 20 21 10    </t>
  </si>
  <si>
    <t xml:space="preserve">LOPEZ ALZATE FABIO DE JESUS   </t>
  </si>
  <si>
    <t xml:space="preserve">CR 50 45 64    </t>
  </si>
  <si>
    <t xml:space="preserve">LOPEZ CASALLAS RAFAEL ANTONIO   </t>
  </si>
  <si>
    <t xml:space="preserve">LOPEZ CASTRO ANIBAL   </t>
  </si>
  <si>
    <t>1053792313 1</t>
  </si>
  <si>
    <t xml:space="preserve">CL 5 4 28    </t>
  </si>
  <si>
    <t xml:space="preserve">LOPEZ CASTRO LUIS ANTONIO   </t>
  </si>
  <si>
    <t xml:space="preserve">LOPEZ CASTRO VICTOR JULIO   </t>
  </si>
  <si>
    <t xml:space="preserve">LOPEZ ELORZA SANDRA MILENA   </t>
  </si>
  <si>
    <t xml:space="preserve">LA DOCE FERNAGRO    </t>
  </si>
  <si>
    <t xml:space="preserve">LOPEZ HURTADO MARCO FIDEL   </t>
  </si>
  <si>
    <t xml:space="preserve">VDA CERRO    </t>
  </si>
  <si>
    <t xml:space="preserve">LOPEZ JIMENEZ YUDY ALEXANDRA   </t>
  </si>
  <si>
    <t>33367879 2</t>
  </si>
  <si>
    <t xml:space="preserve">LOPEZ MURILLO LUZ IDALBA   </t>
  </si>
  <si>
    <t>24370790 4</t>
  </si>
  <si>
    <t xml:space="preserve">CR 3 16 57 P1    </t>
  </si>
  <si>
    <t xml:space="preserve">LOPEZ SANCHEZ FAUSTINO   </t>
  </si>
  <si>
    <t>6757382 1</t>
  </si>
  <si>
    <t xml:space="preserve">LOPEZ SOSA PATRICIA   </t>
  </si>
  <si>
    <t>40042418 0</t>
  </si>
  <si>
    <t xml:space="preserve">CR 13 6 06 SUR SEC PLAZA DE MERC    </t>
  </si>
  <si>
    <t xml:space="preserve">LOPEZ UMBARILA EVELIO   </t>
  </si>
  <si>
    <t xml:space="preserve">LOPEZ YANQUEN OCTAVIANO   </t>
  </si>
  <si>
    <t>4046287 1</t>
  </si>
  <si>
    <t xml:space="preserve">VDA ROMIRIQUIRA    </t>
  </si>
  <si>
    <t xml:space="preserve">LORA VARELA BAYARDO ALONSO   </t>
  </si>
  <si>
    <t xml:space="preserve">CR 30 28 62    </t>
  </si>
  <si>
    <t xml:space="preserve">LOSADA CALDERON HAROL EDINSON   </t>
  </si>
  <si>
    <t>12168957 9</t>
  </si>
  <si>
    <t xml:space="preserve">CL 5 5 73    </t>
  </si>
  <si>
    <t xml:space="preserve">LOZANO TORRES WILSON ALFONSO   </t>
  </si>
  <si>
    <t xml:space="preserve">CR 12 7 A 25    </t>
  </si>
  <si>
    <t xml:space="preserve">LUCIO MOSQUERA MARTA LUCIA   </t>
  </si>
  <si>
    <t>66887792 1</t>
  </si>
  <si>
    <t xml:space="preserve">CL 10 12 40 BRR CHAPINERO    </t>
  </si>
  <si>
    <t xml:space="preserve">LUGO RODRIGUEZ MARTIN ENRIQUE   </t>
  </si>
  <si>
    <t>12201285 9</t>
  </si>
  <si>
    <t xml:space="preserve">CL 2 10 20    </t>
  </si>
  <si>
    <t xml:space="preserve">LUISA FARMS SA EN REORGANIZACION   </t>
  </si>
  <si>
    <t>830085047 1</t>
  </si>
  <si>
    <t xml:space="preserve">MADRID PUENTE PIEDRA    </t>
  </si>
  <si>
    <t xml:space="preserve">LUISIANA FARMS SA   </t>
  </si>
  <si>
    <t>800149419 5</t>
  </si>
  <si>
    <t xml:space="preserve">CL 109 18 C 17 OF 616    </t>
  </si>
  <si>
    <t xml:space="preserve">LUNA JARA JENNY ZULIETTE   </t>
  </si>
  <si>
    <t>39622668 0</t>
  </si>
  <si>
    <t xml:space="preserve">CL 17 6 30    </t>
  </si>
  <si>
    <t xml:space="preserve">LUNA MILTON   </t>
  </si>
  <si>
    <t xml:space="preserve">VDA BUENOS AIRES FCA EL PORVENIR    </t>
  </si>
  <si>
    <t xml:space="preserve">MACARENA FARMS SAS   </t>
  </si>
  <si>
    <t>900373944 2</t>
  </si>
  <si>
    <t xml:space="preserve">CR 7 77 07    </t>
  </si>
  <si>
    <t xml:space="preserve">MADAMME ROSES SAS   </t>
  </si>
  <si>
    <t>900278411 2</t>
  </si>
  <si>
    <t xml:space="preserve">CR 15 92 70 OF 202 ED BULEVAR CHICO    </t>
  </si>
  <si>
    <t xml:space="preserve">MADRID BUELVAS MARIA VICTORIA   </t>
  </si>
  <si>
    <t>42879572 7</t>
  </si>
  <si>
    <t xml:space="preserve">CR 36 14 18 SUR 110    </t>
  </si>
  <si>
    <t xml:space="preserve">MAKAND SAS   </t>
  </si>
  <si>
    <t>830501605 7</t>
  </si>
  <si>
    <t xml:space="preserve">PARQUE AGROINDUSTRIAL DE LA SABANA    </t>
  </si>
  <si>
    <t xml:space="preserve">MAKRORIOS DEL AGRO SAS   </t>
  </si>
  <si>
    <t>900847995 3</t>
  </si>
  <si>
    <t xml:space="preserve">AV 2 2 25    </t>
  </si>
  <si>
    <t xml:space="preserve">MALAGON LOPEZ MARTHA YOLANDA   </t>
  </si>
  <si>
    <t>23315189 1</t>
  </si>
  <si>
    <t xml:space="preserve">CR 4 6 15    </t>
  </si>
  <si>
    <t xml:space="preserve">MANCIPE MONTAÑO FIDELIGNO   </t>
  </si>
  <si>
    <t>4292436 4</t>
  </si>
  <si>
    <t xml:space="preserve">VDA BEJIRQUE SEC CAIPI    </t>
  </si>
  <si>
    <t xml:space="preserve">MANZANO CARVAJAL ELCY BERNARDITA   </t>
  </si>
  <si>
    <t>25706292 6</t>
  </si>
  <si>
    <t xml:space="preserve">BRR LOS ALPES A 2KM A SILVIA    </t>
  </si>
  <si>
    <t xml:space="preserve">MARENTES RAMIREZ JOSE NUMAEL   </t>
  </si>
  <si>
    <t xml:space="preserve">CL 9 B 5 53    </t>
  </si>
  <si>
    <t xml:space="preserve">MARIN ORTIZ DIANA EUGENIA   </t>
  </si>
  <si>
    <t>39450147 6</t>
  </si>
  <si>
    <t xml:space="preserve">VDA CHAPARRAL KM 30    </t>
  </si>
  <si>
    <t xml:space="preserve">MARIN VIDAL JORGE ISAAC   </t>
  </si>
  <si>
    <t>71777659 6</t>
  </si>
  <si>
    <t xml:space="preserve">CL 96 99B 48    </t>
  </si>
  <si>
    <t xml:space="preserve">MARLETTI COMPANY SAS   </t>
  </si>
  <si>
    <t>830139955 8</t>
  </si>
  <si>
    <t xml:space="preserve">VDA EL ESTANCO    </t>
  </si>
  <si>
    <t xml:space="preserve">MARROQUIN ROMERO NESTOR YESID   </t>
  </si>
  <si>
    <t xml:space="preserve">CL 16B 14 01    </t>
  </si>
  <si>
    <t xml:space="preserve">MARTINEZ BERNAL CARLOS JAVIER   </t>
  </si>
  <si>
    <t xml:space="preserve">VDA JUPAL    </t>
  </si>
  <si>
    <t xml:space="preserve">MARTINEZ BOHORQUEZ ARNULFO   </t>
  </si>
  <si>
    <t xml:space="preserve">VDA TAMBOR GRANDE    </t>
  </si>
  <si>
    <t xml:space="preserve">MARTINEZ ESLAVA LUIS RAMIRO   </t>
  </si>
  <si>
    <t>80398002 4</t>
  </si>
  <si>
    <t xml:space="preserve">AV 12 9 98    </t>
  </si>
  <si>
    <t xml:space="preserve">MARTINEZ FONSECA AUGUSTO   </t>
  </si>
  <si>
    <t>4291434 5</t>
  </si>
  <si>
    <t xml:space="preserve">CL 4 3 08    </t>
  </si>
  <si>
    <t xml:space="preserve">MARTINEZ GARCIA OLMEDO DE JESUS   </t>
  </si>
  <si>
    <t xml:space="preserve">CR 10 11 80    </t>
  </si>
  <si>
    <t xml:space="preserve">MARTINEZ HUERTAS CARLOS ENRIQUE   </t>
  </si>
  <si>
    <t xml:space="preserve">VDA TASVITA    </t>
  </si>
  <si>
    <t xml:space="preserve">MARTINEZ HUERTAS GABRIEL ARCANGEL   </t>
  </si>
  <si>
    <t xml:space="preserve">VDA UVERO    </t>
  </si>
  <si>
    <t xml:space="preserve">MARTINEZ HURTADO NUBIA   </t>
  </si>
  <si>
    <t>25016809 2</t>
  </si>
  <si>
    <t xml:space="preserve">CR 5 18 01    </t>
  </si>
  <si>
    <t xml:space="preserve">MARTINEZ LUIS ALBERTO   </t>
  </si>
  <si>
    <t>4216965 5</t>
  </si>
  <si>
    <t xml:space="preserve">MARTINEZ RAMIREZ JOSE ALIRIO   </t>
  </si>
  <si>
    <t xml:space="preserve">VDA LOMA GORDA    </t>
  </si>
  <si>
    <t xml:space="preserve">MARTINEZ RODRIGUEZ CARLOS JULIO   </t>
  </si>
  <si>
    <t xml:space="preserve">MARTINEZ SANCHEZ JUAN CARLOS   </t>
  </si>
  <si>
    <t>74329162 8</t>
  </si>
  <si>
    <t xml:space="preserve">MARTINEZ VELOZA ALVARO   </t>
  </si>
  <si>
    <t xml:space="preserve">VDA PALOCAIDO    </t>
  </si>
  <si>
    <t xml:space="preserve">MATINA FLOWERS SAS   </t>
  </si>
  <si>
    <t>830140122 1</t>
  </si>
  <si>
    <t xml:space="preserve">CL 92 15 48 OF 311    </t>
  </si>
  <si>
    <t xml:space="preserve">MAYORDOMO WILCHES JOSE SANTIAGO   </t>
  </si>
  <si>
    <t xml:space="preserve">EL PORVENIR    </t>
  </si>
  <si>
    <t xml:space="preserve">MAZ OROZCO MARIA MARCELA   </t>
  </si>
  <si>
    <t>1110460337 1</t>
  </si>
  <si>
    <t xml:space="preserve">CL 2 3 08    </t>
  </si>
  <si>
    <t xml:space="preserve">MAZABEL REYES ADRIAN   </t>
  </si>
  <si>
    <t>12209233 2</t>
  </si>
  <si>
    <t xml:space="preserve">MAZO RESTREPO RUBEN DARIO   </t>
  </si>
  <si>
    <t>75073570 2</t>
  </si>
  <si>
    <t xml:space="preserve">CL 9 8 12    </t>
  </si>
  <si>
    <t xml:space="preserve">MCHERBS &amp; MCOILS SAS   </t>
  </si>
  <si>
    <t>900623146 9</t>
  </si>
  <si>
    <t xml:space="preserve">CL 17 09 83    </t>
  </si>
  <si>
    <t xml:space="preserve">MEDINA BOYACA JOSE EDILBERTO   </t>
  </si>
  <si>
    <t xml:space="preserve">MEDINA CHILITO JAIRO HOLMAN   </t>
  </si>
  <si>
    <t>83041305 9</t>
  </si>
  <si>
    <t xml:space="preserve">CR 6 5 15 CORR BRUSELAS    </t>
  </si>
  <si>
    <t xml:space="preserve">MEDINA PALENCIA LUZ MIRYAM   </t>
  </si>
  <si>
    <t>36089572 5</t>
  </si>
  <si>
    <t xml:space="preserve">CR 12 12 63    </t>
  </si>
  <si>
    <t xml:space="preserve">MEDINA SALAZAR ANA ISABEL   </t>
  </si>
  <si>
    <t>21061587 9</t>
  </si>
  <si>
    <t xml:space="preserve">AV 2 2 34    </t>
  </si>
  <si>
    <t xml:space="preserve">MEDINA SALAZAR JULIO ANDRES   </t>
  </si>
  <si>
    <t>1049617702 0</t>
  </si>
  <si>
    <t xml:space="preserve">VDA STA BARBARA    </t>
  </si>
  <si>
    <t xml:space="preserve">MEJIA ARANGO DIANA MARCELA   </t>
  </si>
  <si>
    <t>43366080 7</t>
  </si>
  <si>
    <t xml:space="preserve">CORR SAN FELIX    </t>
  </si>
  <si>
    <t xml:space="preserve">MEJIA RESTREPO BEATRIZ HELENA   </t>
  </si>
  <si>
    <t>24310499 9</t>
  </si>
  <si>
    <t xml:space="preserve">MEJIA SARASA ALBA LILIANA   </t>
  </si>
  <si>
    <t>25096646 0</t>
  </si>
  <si>
    <t xml:space="preserve">CR 9 A 71 52 AP 402    </t>
  </si>
  <si>
    <t xml:space="preserve">MELO PESCA JOSE ALDEMAR   </t>
  </si>
  <si>
    <t xml:space="preserve">MELODY FLOWERS SAS   </t>
  </si>
  <si>
    <t>830046733 1</t>
  </si>
  <si>
    <t xml:space="preserve">MENDEZ BELTRAN CRISTIAN ANDDRE   </t>
  </si>
  <si>
    <t>80108138 4</t>
  </si>
  <si>
    <t xml:space="preserve">CR 3 138 F 05 SUR    </t>
  </si>
  <si>
    <t xml:space="preserve">MENDEZ DIAZ ALFONSO   </t>
  </si>
  <si>
    <t>80525942 8</t>
  </si>
  <si>
    <t xml:space="preserve">CL 4 2 17    </t>
  </si>
  <si>
    <t xml:space="preserve">MENDEZ LADINO WILLIAM ROLANDO   </t>
  </si>
  <si>
    <t>80063350 4</t>
  </si>
  <si>
    <t xml:space="preserve">CR 6 F ESTE 114 07    </t>
  </si>
  <si>
    <t xml:space="preserve">MENDEZ QUIROGA ELIANA   </t>
  </si>
  <si>
    <t xml:space="preserve">MENDOZA ALBA CARLOTA SOLEDAD   </t>
  </si>
  <si>
    <t>64560234 1</t>
  </si>
  <si>
    <t xml:space="preserve">CL 5 23 BR SAN JOSE    </t>
  </si>
  <si>
    <t xml:space="preserve">MENDOZA ALVAREZ FELIX ASCANIO   </t>
  </si>
  <si>
    <t>70850983 6</t>
  </si>
  <si>
    <t xml:space="preserve">CL 97 106 81 BRR OBRERO    </t>
  </si>
  <si>
    <t xml:space="preserve">MENDOZA ESPINOSA ALBERTO   </t>
  </si>
  <si>
    <t xml:space="preserve">VDA LA CUESTA    </t>
  </si>
  <si>
    <t xml:space="preserve">MENESES CORRALES ANDRES FELIPE   </t>
  </si>
  <si>
    <t>1089746017 1</t>
  </si>
  <si>
    <t xml:space="preserve">CR 10 15 09    </t>
  </si>
  <si>
    <t xml:space="preserve">MERCA AGRICOLA &amp; CIA LTDA   </t>
  </si>
  <si>
    <t>900260528 6</t>
  </si>
  <si>
    <t xml:space="preserve">CL 7 2 15    </t>
  </si>
  <si>
    <t xml:space="preserve">MERCADEGAN LTDA   </t>
  </si>
  <si>
    <t>900120015 1</t>
  </si>
  <si>
    <t xml:space="preserve">CR 18 29 34    </t>
  </si>
  <si>
    <t xml:space="preserve">MERCADEO LTDA   </t>
  </si>
  <si>
    <t>890319806 1</t>
  </si>
  <si>
    <t xml:space="preserve">CR 30 10 90    </t>
  </si>
  <si>
    <t xml:space="preserve">MERCHAN GIL WILLIAM RICARDO   </t>
  </si>
  <si>
    <t xml:space="preserve">MESA CHAPARRO ISABEL   </t>
  </si>
  <si>
    <t xml:space="preserve">VDA TEGUA    </t>
  </si>
  <si>
    <t xml:space="preserve">MESA HERNANDEZ JOSE DANILO   </t>
  </si>
  <si>
    <t xml:space="preserve">TV 7 9 127    </t>
  </si>
  <si>
    <t xml:space="preserve">MESA MESA DANILO ANTONIO   </t>
  </si>
  <si>
    <t xml:space="preserve">CL 4 7 26    </t>
  </si>
  <si>
    <t xml:space="preserve">MG CONSULTORES  SAS   </t>
  </si>
  <si>
    <t>860054546 1</t>
  </si>
  <si>
    <t xml:space="preserve">MI CAMPO EN SU CAMPO SAS   </t>
  </si>
  <si>
    <t>900556152 2</t>
  </si>
  <si>
    <t xml:space="preserve">CR 6 7 34    </t>
  </si>
  <si>
    <t xml:space="preserve">MI DESPENSA AGROPECUARIA SAS   </t>
  </si>
  <si>
    <t>900642394 6</t>
  </si>
  <si>
    <t xml:space="preserve">CL 4 4 36 LC 1    </t>
  </si>
  <si>
    <t xml:space="preserve">MI TIERRA AGROMARKET SAS   </t>
  </si>
  <si>
    <t>900830575 9</t>
  </si>
  <si>
    <t xml:space="preserve">CR 80 80 10 LC 0102 BR LAURES SAS    </t>
  </si>
  <si>
    <t xml:space="preserve">MIL AGRO DEL VALLE SAS   </t>
  </si>
  <si>
    <t>900813710 5</t>
  </si>
  <si>
    <t xml:space="preserve">CL 11 10 30    </t>
  </si>
  <si>
    <t xml:space="preserve">MILLAN RIOS ALBA LUCENY   </t>
  </si>
  <si>
    <t>21203075 0</t>
  </si>
  <si>
    <t xml:space="preserve">CR 14 13 89    </t>
  </si>
  <si>
    <t xml:space="preserve">MIRA AVENDAÑO JOSE EGIDIO   </t>
  </si>
  <si>
    <t xml:space="preserve">CR 37 31A 80    </t>
  </si>
  <si>
    <t xml:space="preserve">MIYATA KURATOMI ANDREA   </t>
  </si>
  <si>
    <t>66857054 6</t>
  </si>
  <si>
    <t xml:space="preserve">CL 51 NORTE AV 9A BRR EL BOSQUE    </t>
  </si>
  <si>
    <t xml:space="preserve">MOGOLLON CARDOZO SEGUNDO EFRAIN   </t>
  </si>
  <si>
    <t xml:space="preserve">CR 9 8 60 VDA SUSACA    </t>
  </si>
  <si>
    <t xml:space="preserve">MOGOLLON ROJAS LUIS HERNANDO   </t>
  </si>
  <si>
    <t>74326713 2</t>
  </si>
  <si>
    <t xml:space="preserve">CL 1 6 21 BRR LA CONCEPCION    </t>
  </si>
  <si>
    <t xml:space="preserve">MOGOLLON ROSAS LADIS CRISTINA   </t>
  </si>
  <si>
    <t>23583076 4</t>
  </si>
  <si>
    <t xml:space="preserve">CR 20 12 21    </t>
  </si>
  <si>
    <t xml:space="preserve">MOLINA CANTOR CARLOS MAXIMILIANO   </t>
  </si>
  <si>
    <t>7172890 1</t>
  </si>
  <si>
    <t xml:space="preserve">VDA SOTEPANELAS    </t>
  </si>
  <si>
    <t xml:space="preserve">MOLINA CARABALLO GLADYS STELLA AGROINSUMOS MAG  </t>
  </si>
  <si>
    <t>51889263 1</t>
  </si>
  <si>
    <t xml:space="preserve">CL 3 6 150 BRR CHICO    </t>
  </si>
  <si>
    <t xml:space="preserve">MOLINA MAZABEL EDIER FABIAN   </t>
  </si>
  <si>
    <t>1083875491 0</t>
  </si>
  <si>
    <t xml:space="preserve">CR 3 6 57 P1 CORR BRUSELAS    </t>
  </si>
  <si>
    <t xml:space="preserve">MOLINA VERGARA JUAN CARLOS   </t>
  </si>
  <si>
    <t xml:space="preserve">VDA ALTO DE MEDINA    </t>
  </si>
  <si>
    <t xml:space="preserve">MONCADA RODRIGUEZ HECTOR ARMANDO   </t>
  </si>
  <si>
    <t>3169205 0</t>
  </si>
  <si>
    <t xml:space="preserve">ESTACION DE SERVICIO LA PLAYA    </t>
  </si>
  <si>
    <t xml:space="preserve">MONGIBELLO SAS   </t>
  </si>
  <si>
    <t>800114867 0</t>
  </si>
  <si>
    <t xml:space="preserve">HC MONGIBELLO    </t>
  </si>
  <si>
    <t xml:space="preserve">MONIKA FARMS SAS   </t>
  </si>
  <si>
    <t>860529858 4</t>
  </si>
  <si>
    <t xml:space="preserve">KM 3.5 VIA PUENTE PIEDRA    </t>
  </si>
  <si>
    <t xml:space="preserve">MONROY ESPINOSA AUDBERTO   </t>
  </si>
  <si>
    <t>4248330 6</t>
  </si>
  <si>
    <t xml:space="preserve">CL 4 3 16    </t>
  </si>
  <si>
    <t xml:space="preserve">MONROY GIL HUMBERTO   </t>
  </si>
  <si>
    <t xml:space="preserve">VDA GUANGUITA BAJO    </t>
  </si>
  <si>
    <t xml:space="preserve">MONROY MARIÑO SALVADOR   </t>
  </si>
  <si>
    <t xml:space="preserve">VDA SUSACA SEC PEÑITAS    </t>
  </si>
  <si>
    <t xml:space="preserve">MONTAÑA CIFUENTES JOSE VICENTE   </t>
  </si>
  <si>
    <t>7165439 3</t>
  </si>
  <si>
    <t xml:space="preserve">MONTAÑEZ PULIDO ARMANDO   </t>
  </si>
  <si>
    <t xml:space="preserve">VDA MONTOYA SEC CASAVERDE    </t>
  </si>
  <si>
    <t xml:space="preserve">MONTAÑO RODRIGUEZ OSCAR ALIRIO   </t>
  </si>
  <si>
    <t xml:space="preserve">DG 4 "B" 27 46 BRR LAS VILLAS    </t>
  </si>
  <si>
    <t xml:space="preserve">MONTEALEGRE SANCHEZ ABIMELEC   </t>
  </si>
  <si>
    <t>12208074 3</t>
  </si>
  <si>
    <t xml:space="preserve">VDA TRES ESQUINAS    </t>
  </si>
  <si>
    <t xml:space="preserve">MONTES PALACIO CARLOS MARIO   </t>
  </si>
  <si>
    <t>15324361 1</t>
  </si>
  <si>
    <t xml:space="preserve">CR 20 21 37    </t>
  </si>
  <si>
    <t xml:space="preserve">MONTOYA JARAMILLO RAMON FERNANDO   </t>
  </si>
  <si>
    <t>3469254 9</t>
  </si>
  <si>
    <t xml:space="preserve">CR 12 10 A 102    </t>
  </si>
  <si>
    <t xml:space="preserve">MORA ARIAS MARIA DUBIELA   </t>
  </si>
  <si>
    <t>23474792 2</t>
  </si>
  <si>
    <t xml:space="preserve">PLAZA DE MERCADO TURMEQUE    </t>
  </si>
  <si>
    <t xml:space="preserve">MORA DIAZ BAUDILIO   </t>
  </si>
  <si>
    <t xml:space="preserve">CR 2 4 18    </t>
  </si>
  <si>
    <t xml:space="preserve">MORALES JUAN CAMILO   </t>
  </si>
  <si>
    <t>1032414846 9</t>
  </si>
  <si>
    <t xml:space="preserve">TR 56 108 50    </t>
  </si>
  <si>
    <t xml:space="preserve">MORENO CASTRO MILTON ROLANDO   </t>
  </si>
  <si>
    <t xml:space="preserve">MORENO GARCIA SALVADOR   </t>
  </si>
  <si>
    <t xml:space="preserve">VDA TURGO    </t>
  </si>
  <si>
    <t xml:space="preserve">MORENO GUTIERREZ LUZ ADRIANA   </t>
  </si>
  <si>
    <t>1130625032 1</t>
  </si>
  <si>
    <t xml:space="preserve">KM 30 CL PPAL 8 61 CORR BORRERO    </t>
  </si>
  <si>
    <t xml:space="preserve">MORENO MORENO JOSE ALEJANDRO   </t>
  </si>
  <si>
    <t>79788666 4</t>
  </si>
  <si>
    <t xml:space="preserve">CL 4 2 15 IPM ZULUAGA    </t>
  </si>
  <si>
    <t xml:space="preserve">MORENO MUÑOZ NELSON ENRIQUE   </t>
  </si>
  <si>
    <t>11510457 0</t>
  </si>
  <si>
    <t xml:space="preserve">VDA SAN JOSE    </t>
  </si>
  <si>
    <t xml:space="preserve">MORENO ORJUELA JOSE AGAPITO   </t>
  </si>
  <si>
    <t xml:space="preserve">MORENO SANCHEZ EDILBERTO   </t>
  </si>
  <si>
    <t xml:space="preserve">MORENO SIERRA PEDRO ANTONIO   </t>
  </si>
  <si>
    <t xml:space="preserve">VDA CHAZQEZ    </t>
  </si>
  <si>
    <t xml:space="preserve">MORENO SOSQUE JORGE IGNACIO   </t>
  </si>
  <si>
    <t>6247862 5</t>
  </si>
  <si>
    <t xml:space="preserve">CL 10 12 53 BRR CHAPINERO    </t>
  </si>
  <si>
    <t xml:space="preserve">MORTIGO HERNADNEZ ALEX IVAN   </t>
  </si>
  <si>
    <t>80664178 2</t>
  </si>
  <si>
    <t xml:space="preserve">CR 2B 12 48    </t>
  </si>
  <si>
    <t xml:space="preserve">MOUNTAIN ROSES SAS   </t>
  </si>
  <si>
    <t>830005674 8</t>
  </si>
  <si>
    <t xml:space="preserve">MOYA EFREN EMIRO   </t>
  </si>
  <si>
    <t>1022954189 8</t>
  </si>
  <si>
    <t xml:space="preserve">CL 2 4 70    </t>
  </si>
  <si>
    <t xml:space="preserve">MUNERA ELORZA ALBA   </t>
  </si>
  <si>
    <t>43808486 1</t>
  </si>
  <si>
    <t xml:space="preserve">PACORA CALDAS FINCA LA MARGARITA    </t>
  </si>
  <si>
    <t xml:space="preserve">MUNERA GONZALEZ NATALIA   </t>
  </si>
  <si>
    <t>43366346 0</t>
  </si>
  <si>
    <t xml:space="preserve">CR 50 CL 44C 15 IN 158    </t>
  </si>
  <si>
    <t xml:space="preserve">MUNEVAR PEREZ MARCO ANTONIO   </t>
  </si>
  <si>
    <t xml:space="preserve">CL 7 8 66    </t>
  </si>
  <si>
    <t xml:space="preserve">MUNEVAR PEREZ SIERVO DE JESUS   </t>
  </si>
  <si>
    <t xml:space="preserve">CR 7 4 32    </t>
  </si>
  <si>
    <t xml:space="preserve">MUÑOZ CARDONA  LUZ MARLENY AGROPECUARIA CASA DE CAMPO  </t>
  </si>
  <si>
    <t>42421092 0</t>
  </si>
  <si>
    <t xml:space="preserve">CR 46 55 55    </t>
  </si>
  <si>
    <t xml:space="preserve">MUÑOZ GIRALDO HERMAN   </t>
  </si>
  <si>
    <t>15906888 7</t>
  </si>
  <si>
    <t xml:space="preserve">CR 24 A 45 47    </t>
  </si>
  <si>
    <t xml:space="preserve">MUÑOZ HASTAMORIR YEIMY LORENA   </t>
  </si>
  <si>
    <t>1049631078 0</t>
  </si>
  <si>
    <t xml:space="preserve">VDA CHUSCAL    </t>
  </si>
  <si>
    <t xml:space="preserve">MUÑOZ LOZADA MARCO ALIRIO   </t>
  </si>
  <si>
    <t xml:space="preserve">BARR MIRADOR    </t>
  </si>
  <si>
    <t xml:space="preserve">MUÑOZ MEJIA ELIANA   </t>
  </si>
  <si>
    <t>1053795962 5</t>
  </si>
  <si>
    <t xml:space="preserve">AV ALBERTO MENDOZA 87 02 CONJ BOS S    </t>
  </si>
  <si>
    <t xml:space="preserve">MUÑOZ RESTREPO ELIZABETH   </t>
  </si>
  <si>
    <t>43717110 7</t>
  </si>
  <si>
    <t xml:space="preserve">AV JUAN DE DIOS URIBE 52A 24    </t>
  </si>
  <si>
    <t xml:space="preserve">MUÑOZ TOVAR CLAUDIO OTONIEL   </t>
  </si>
  <si>
    <t>6764643 6</t>
  </si>
  <si>
    <t xml:space="preserve">CL 4 5 45    </t>
  </si>
  <si>
    <t xml:space="preserve">MURCIA BERMEO JOSE ALVARO   </t>
  </si>
  <si>
    <t>3293930 2</t>
  </si>
  <si>
    <t xml:space="preserve">AV 40 26 C 79    </t>
  </si>
  <si>
    <t xml:space="preserve">MURCIA FALLA YUDDI FERNANDA   </t>
  </si>
  <si>
    <t>41955417 5</t>
  </si>
  <si>
    <t xml:space="preserve">CL 7 5 56    </t>
  </si>
  <si>
    <t xml:space="preserve">NACYRA NARVAEZ E HIJOS Y CIA S EN C   </t>
  </si>
  <si>
    <t>892200648 7</t>
  </si>
  <si>
    <t xml:space="preserve">CL 38 7 214    </t>
  </si>
  <si>
    <t xml:space="preserve">NARANJALES DEL CAUCA SAS   </t>
  </si>
  <si>
    <t>900120457 1</t>
  </si>
  <si>
    <t xml:space="preserve">KM 7 VIA PEÑALISA PUENTE IGLESIAS    </t>
  </si>
  <si>
    <t xml:space="preserve">NARANJO HURTADO GERMAN DARIO   </t>
  </si>
  <si>
    <t>3496338 3</t>
  </si>
  <si>
    <t xml:space="preserve">CR 50 44 C 21    </t>
  </si>
  <si>
    <t xml:space="preserve">NAVA EULICES   </t>
  </si>
  <si>
    <t xml:space="preserve">CR 17 12 45    </t>
  </si>
  <si>
    <t xml:space="preserve">NAYRE FLOWERS COLOMBIA SAS   </t>
  </si>
  <si>
    <t>900444854 3</t>
  </si>
  <si>
    <t xml:space="preserve">CL 71 2A 94 AP 401    </t>
  </si>
  <si>
    <t xml:space="preserve">NEVA OCACION JHON EDISON   </t>
  </si>
  <si>
    <t>1056074372 7</t>
  </si>
  <si>
    <t xml:space="preserve">VDA QUEBRADA VIEJA    </t>
  </si>
  <si>
    <t xml:space="preserve">NIDO DEL JABALI SAS   </t>
  </si>
  <si>
    <t>811045791 3</t>
  </si>
  <si>
    <t xml:space="preserve">NIETO CARDONA ALBA ROCIO   </t>
  </si>
  <si>
    <t>24364504 1</t>
  </si>
  <si>
    <t xml:space="preserve">CR 4 10 34 BRR CALLE REAL    </t>
  </si>
  <si>
    <t xml:space="preserve">NOREÑA PUERTA LIBIA ESTER   </t>
  </si>
  <si>
    <t xml:space="preserve">CL 31 27 22    </t>
  </si>
  <si>
    <t xml:space="preserve">NOSSA ALARCON JAIRO ANTONIO   </t>
  </si>
  <si>
    <t xml:space="preserve">VDA AGUABLANCA    </t>
  </si>
  <si>
    <t xml:space="preserve">NOSSA ALARCON NELSON ENRIQUE   </t>
  </si>
  <si>
    <t xml:space="preserve">VDA AGUA BLANCA    </t>
  </si>
  <si>
    <t xml:space="preserve">NOSSA ALARCON VICTOR ALFONSO   </t>
  </si>
  <si>
    <t>1120558 6</t>
  </si>
  <si>
    <t xml:space="preserve">VDA PEREZ CUARTO AGUABLANCA    </t>
  </si>
  <si>
    <t xml:space="preserve">NOVA CASTELLANOS WILMAR ALFONSO   </t>
  </si>
  <si>
    <t xml:space="preserve">CL 2 3 66    </t>
  </si>
  <si>
    <t xml:space="preserve">NOVA MOLINA REINEL EDUARDO   </t>
  </si>
  <si>
    <t xml:space="preserve">VDA EL CARMEN    </t>
  </si>
  <si>
    <t xml:space="preserve">NOVOA ORTIZ ANA BEATRIZ   </t>
  </si>
  <si>
    <t>20484925 7</t>
  </si>
  <si>
    <t xml:space="preserve">CL 2 25 27    </t>
  </si>
  <si>
    <t xml:space="preserve">NUÑEZ SEPULVEDA MARCO ALFREDO   </t>
  </si>
  <si>
    <t xml:space="preserve">VDA PAJARITO TAUSA    </t>
  </si>
  <si>
    <t xml:space="preserve">NUTRIENDO Y CONSERVANDO SAS   </t>
  </si>
  <si>
    <t>900425148 0</t>
  </si>
  <si>
    <t xml:space="preserve">CR 15 2 2 1CL SAN CLEMENTE BRR CENT    </t>
  </si>
  <si>
    <t xml:space="preserve">OBALIS SAS   </t>
  </si>
  <si>
    <t>900749866 1</t>
  </si>
  <si>
    <t xml:space="preserve">CL 3 9 99    </t>
  </si>
  <si>
    <t xml:space="preserve">OCAMPO MAYA LUIS FERNANDO   </t>
  </si>
  <si>
    <t>7563577 9</t>
  </si>
  <si>
    <t xml:space="preserve">CL 77 14 48 OF 301    </t>
  </si>
  <si>
    <t xml:space="preserve">OCATI SA   </t>
  </si>
  <si>
    <t>800026845 1</t>
  </si>
  <si>
    <t xml:space="preserve">CR 15 90 46 OF 301    </t>
  </si>
  <si>
    <t xml:space="preserve">ORDOÑEZ URBANO HECTOR ULISES   </t>
  </si>
  <si>
    <t>6247572 4</t>
  </si>
  <si>
    <t xml:space="preserve">CR 30 19 37    </t>
  </si>
  <si>
    <t xml:space="preserve">ORDUZ MORALES HORACIO DE JESUS AGRICOLA Y VETERINARIA AGROPUNTO  </t>
  </si>
  <si>
    <t>79451108 9</t>
  </si>
  <si>
    <t xml:space="preserve">CL 14 18 78    </t>
  </si>
  <si>
    <t xml:space="preserve">ORGANIPLAST SAS   </t>
  </si>
  <si>
    <t>900132411 5</t>
  </si>
  <si>
    <t xml:space="preserve">CL 26 15 50 LC 3    </t>
  </si>
  <si>
    <t xml:space="preserve">ORGANIZACION PAJONALES SA   </t>
  </si>
  <si>
    <t>890704021 6</t>
  </si>
  <si>
    <t xml:space="preserve">CR 5 29 32 CC LA QUINTA OF 292    </t>
  </si>
  <si>
    <t xml:space="preserve">ORGANIZACION ROA FLORHUILA SA   </t>
  </si>
  <si>
    <t>891100445 6</t>
  </si>
  <si>
    <t xml:space="preserve">CR 10 97 A 13 P4 TO B    </t>
  </si>
  <si>
    <t xml:space="preserve">ORJUELA CARDENAS JUAN BAUTISTA   </t>
  </si>
  <si>
    <t xml:space="preserve">CR 7 5 74    </t>
  </si>
  <si>
    <t xml:space="preserve">ORJUELA RUIZ JOSE JAVIER   </t>
  </si>
  <si>
    <t xml:space="preserve">OROSCO GARCIA JOSE ALBEIRO   </t>
  </si>
  <si>
    <t>15354016 1</t>
  </si>
  <si>
    <t xml:space="preserve">CR 50 41 19 IN 201    </t>
  </si>
  <si>
    <t xml:space="preserve">OROZCO DE CARDENAS  ANA SOFIA   </t>
  </si>
  <si>
    <t>23322626 6</t>
  </si>
  <si>
    <t xml:space="preserve">CL 6 5 35    </t>
  </si>
  <si>
    <t xml:space="preserve">OROZCO GOMEZ WALTER ANTONIO   </t>
  </si>
  <si>
    <t>15355154 4</t>
  </si>
  <si>
    <t xml:space="preserve">CL BOQUERON 30A 36 IN 303    </t>
  </si>
  <si>
    <t xml:space="preserve">ORTIZ BAQUERO JOHN MILTON   </t>
  </si>
  <si>
    <t>79295560 6</t>
  </si>
  <si>
    <t xml:space="preserve">CL 23 37 34    </t>
  </si>
  <si>
    <t xml:space="preserve">ORTIZ HERNANDEZ CLAUDIA PATRICIA   </t>
  </si>
  <si>
    <t>26427416 9</t>
  </si>
  <si>
    <t xml:space="preserve">CL 7 1 14 BRR CENTRO    </t>
  </si>
  <si>
    <t xml:space="preserve">OSORIO LOPEZ PABLO ANTONIO   </t>
  </si>
  <si>
    <t xml:space="preserve">VDA GUANZAQUE    </t>
  </si>
  <si>
    <t xml:space="preserve">OSORIO NARVAEZ MARIA TERESA   </t>
  </si>
  <si>
    <t>29135323 1</t>
  </si>
  <si>
    <t xml:space="preserve">CL 5 8 35    </t>
  </si>
  <si>
    <t xml:space="preserve">OSORIO RUIZ HECTOR FABIAN   </t>
  </si>
  <si>
    <t xml:space="preserve">OSORIO RUIZ PABLO HUMBERTO   </t>
  </si>
  <si>
    <t xml:space="preserve">OSORNO MESA JAIME DE JESUS   </t>
  </si>
  <si>
    <t xml:space="preserve">CLL 28 22 260    </t>
  </si>
  <si>
    <t xml:space="preserve">OSPINA SERNA CESAR AUGUSTO   </t>
  </si>
  <si>
    <t xml:space="preserve">CR 41 B 30 B 110 AP 301 F    </t>
  </si>
  <si>
    <t xml:space="preserve">OTALORA AREVALO CESAR AUGUSTO   </t>
  </si>
  <si>
    <t>9535249 6</t>
  </si>
  <si>
    <t xml:space="preserve">VDA BORJIQUE    </t>
  </si>
  <si>
    <t xml:space="preserve">OTALORA MUÑOZ ROSALBA   </t>
  </si>
  <si>
    <t>24219165 6</t>
  </si>
  <si>
    <t xml:space="preserve">TUNJA-CENTRO    </t>
  </si>
  <si>
    <t xml:space="preserve">OTRAPARTE SAS   </t>
  </si>
  <si>
    <t>811010512 4</t>
  </si>
  <si>
    <t xml:space="preserve">OTUNAGRO SAS   </t>
  </si>
  <si>
    <t>900299708 4</t>
  </si>
  <si>
    <t xml:space="preserve">SEC MERCASA BG l 12    </t>
  </si>
  <si>
    <t xml:space="preserve">PABON ALMEDIA ALEX JAIR   </t>
  </si>
  <si>
    <t>10295450 3</t>
  </si>
  <si>
    <t xml:space="preserve">TV 4 59 34    </t>
  </si>
  <si>
    <t xml:space="preserve">PABON MARTINEZ VALERIO   </t>
  </si>
  <si>
    <t xml:space="preserve">VDA SISA MEDIO    </t>
  </si>
  <si>
    <t xml:space="preserve">PACHECO AMADO ENELMERY   </t>
  </si>
  <si>
    <t xml:space="preserve">VDA VERGARA    </t>
  </si>
  <si>
    <t xml:space="preserve">PACHECO BOHORQUEZ YOLIMA   </t>
  </si>
  <si>
    <t>37317396 8</t>
  </si>
  <si>
    <t xml:space="preserve">CL 7 15 14 BRR EL MERCADO    </t>
  </si>
  <si>
    <t>OCAÑA</t>
  </si>
  <si>
    <t xml:space="preserve">PACHON SANTANA ALIRIO ILBERTO   </t>
  </si>
  <si>
    <t xml:space="preserve">QUEBRADA SAN CAYETANO    </t>
  </si>
  <si>
    <t xml:space="preserve">PACHON VASQUEZ GUSTAVO ENRIQUE   </t>
  </si>
  <si>
    <t>10273627 5</t>
  </si>
  <si>
    <t xml:space="preserve">CL 13 8 52    </t>
  </si>
  <si>
    <t xml:space="preserve">PAEZ GARZON JUAN DE JESUS   </t>
  </si>
  <si>
    <t xml:space="preserve">CLL 3 4 32    </t>
  </si>
  <si>
    <t xml:space="preserve">PAEZ GOMEZ CIRO ALFONSO   </t>
  </si>
  <si>
    <t>5407860 4</t>
  </si>
  <si>
    <t xml:space="preserve">CR 5 13 40    </t>
  </si>
  <si>
    <t>ABREGO</t>
  </si>
  <si>
    <t xml:space="preserve">PAEZ LANCHEROS FABIAN LEONARDO   </t>
  </si>
  <si>
    <t>74439231 1</t>
  </si>
  <si>
    <t xml:space="preserve">CR 12 10 03    </t>
  </si>
  <si>
    <t xml:space="preserve">PAIPA BOYACA PEDRO JOSE   </t>
  </si>
  <si>
    <t>4046737 2</t>
  </si>
  <si>
    <t xml:space="preserve">PAJARITO PACHON JOSE ISMAEL   </t>
  </si>
  <si>
    <t xml:space="preserve">VDA PAPAYO    </t>
  </si>
  <si>
    <t xml:space="preserve">PALACIO GONZALEZ MARIA ROSALBA   </t>
  </si>
  <si>
    <t>24547660 7</t>
  </si>
  <si>
    <t xml:space="preserve">CR 11 4 49    </t>
  </si>
  <si>
    <t xml:space="preserve">PALACIOS CABUYA EDGAR HERNAN   </t>
  </si>
  <si>
    <t>3129624 2</t>
  </si>
  <si>
    <t xml:space="preserve">VDA SAN PEDRO    </t>
  </si>
  <si>
    <t xml:space="preserve">PALOMINO TOBAR ALBA CECILIA   </t>
  </si>
  <si>
    <t>29739519 9</t>
  </si>
  <si>
    <t xml:space="preserve">CA 79 BRR LUIS CARLOS GALAN II ETAP    </t>
  </si>
  <si>
    <t xml:space="preserve">PAMPLONA BENAVIDEZ URIEL   </t>
  </si>
  <si>
    <t>4192350 0</t>
  </si>
  <si>
    <t xml:space="preserve">VDA PEÑA AMARILLA    </t>
  </si>
  <si>
    <t xml:space="preserve">PARADA CAMPOS ALEX GERMAN   </t>
  </si>
  <si>
    <t>19089331 5</t>
  </si>
  <si>
    <t xml:space="preserve">CR 9 4 134    </t>
  </si>
  <si>
    <t xml:space="preserve">PARDO ACOSTA ALCIRA   </t>
  </si>
  <si>
    <t>20546138 4</t>
  </si>
  <si>
    <t xml:space="preserve">CL 3 2 31    </t>
  </si>
  <si>
    <t xml:space="preserve">PARDO CARRIZOSA NAVAS SAS   </t>
  </si>
  <si>
    <t>860043588 3</t>
  </si>
  <si>
    <t xml:space="preserve">PARRA CALDERON CARLOS ARTURO   </t>
  </si>
  <si>
    <t>12227169 5</t>
  </si>
  <si>
    <t xml:space="preserve">CR 6 5 83    </t>
  </si>
  <si>
    <t xml:space="preserve">PARRA CARDENAS LUZ MERY   </t>
  </si>
  <si>
    <t>40037679 6</t>
  </si>
  <si>
    <t xml:space="preserve">CL 54 6 20    </t>
  </si>
  <si>
    <t xml:space="preserve">PARRA CARDENAS VOLNEY   </t>
  </si>
  <si>
    <t>7170215 0</t>
  </si>
  <si>
    <t xml:space="preserve">AV NORTE 54 05    </t>
  </si>
  <si>
    <t xml:space="preserve">PARRA JAIME ORLANDO   </t>
  </si>
  <si>
    <t xml:space="preserve">CL 4 3 13    </t>
  </si>
  <si>
    <t xml:space="preserve">PARRA VARGAS RUBEN DARIO   </t>
  </si>
  <si>
    <t>75142855 2</t>
  </si>
  <si>
    <t xml:space="preserve">CR 6 7A  12    </t>
  </si>
  <si>
    <t xml:space="preserve">PARRAGA MORENO ARCADIO   </t>
  </si>
  <si>
    <t>3178965 8</t>
  </si>
  <si>
    <t xml:space="preserve">PATARROYO AVELLA ANGEL ROSELLY   </t>
  </si>
  <si>
    <t xml:space="preserve">PATIÑO PEREZ JOSE ALSELMO   </t>
  </si>
  <si>
    <t xml:space="preserve">VDA SIGUENEQUE    </t>
  </si>
  <si>
    <t xml:space="preserve">PATIÑO PEREZ LUIS EDUARDO   </t>
  </si>
  <si>
    <t>74082924 0</t>
  </si>
  <si>
    <t xml:space="preserve">VDA MOCHAGA    </t>
  </si>
  <si>
    <t xml:space="preserve">PEDRAZA DUEÑAS CARLOS ENRIQUE   </t>
  </si>
  <si>
    <t xml:space="preserve">VDA BUENA VISTA    </t>
  </si>
  <si>
    <t xml:space="preserve">PEDRAZA LOPEZ HECTOR ORLANDO   </t>
  </si>
  <si>
    <t xml:space="preserve">CL 6 6 43    </t>
  </si>
  <si>
    <t xml:space="preserve">PEDRAZA PEREZ MARIA MARISOL   </t>
  </si>
  <si>
    <t xml:space="preserve">PEDRAZA PEREZ OSCAR JAVIER   </t>
  </si>
  <si>
    <t xml:space="preserve">PEDRAZA ROMERO CARLOS ARTURO   </t>
  </si>
  <si>
    <t>3242934 3</t>
  </si>
  <si>
    <t xml:space="preserve">CR 6 A 4 A 19    </t>
  </si>
  <si>
    <t xml:space="preserve">PEDRAZA VARGAS CARLOS EMILIO   </t>
  </si>
  <si>
    <t xml:space="preserve">PELAEZ CORTES YANETH   </t>
  </si>
  <si>
    <t>24395736 4</t>
  </si>
  <si>
    <t xml:space="preserve">CR 2 8 03    </t>
  </si>
  <si>
    <t xml:space="preserve">PELAEZ RIOS JOHN JAIRO   </t>
  </si>
  <si>
    <t>80380394 7</t>
  </si>
  <si>
    <t xml:space="preserve">CR 80 2 51 SUR BG 12 LC 140    </t>
  </si>
  <si>
    <t xml:space="preserve">PENAGOS CASTRO FERNANDO   </t>
  </si>
  <si>
    <t xml:space="preserve">PENAGOS GARCES OSCAR ENRIQUE   </t>
  </si>
  <si>
    <t>70547271 2</t>
  </si>
  <si>
    <t xml:space="preserve">CR 100 88 25 21 BOMBA MOVIL 2    </t>
  </si>
  <si>
    <t xml:space="preserve">PEÑA GONZALEZ DIEGO ALBERTO   </t>
  </si>
  <si>
    <t xml:space="preserve">CR 49 A 50 A 74    </t>
  </si>
  <si>
    <t xml:space="preserve">PEÑARANDA PAEZ YEISON IVAN   </t>
  </si>
  <si>
    <t>13140254 1</t>
  </si>
  <si>
    <t xml:space="preserve">CR 6 CL 13 ESQUINA    </t>
  </si>
  <si>
    <t xml:space="preserve">PEPEAGRO SAS   </t>
  </si>
  <si>
    <t>900520255 7</t>
  </si>
  <si>
    <t xml:space="preserve">CL 13 11 18    </t>
  </si>
  <si>
    <t xml:space="preserve">PERALTA ALVAREZ ANDRES FELIPE   </t>
  </si>
  <si>
    <t>75085027 6</t>
  </si>
  <si>
    <t xml:space="preserve">TITAL DE COMBIA FINCA YERBABUENA    </t>
  </si>
  <si>
    <t xml:space="preserve">PERDOMO CUELLAR LUIS GERARDO   </t>
  </si>
  <si>
    <t>12188274 2</t>
  </si>
  <si>
    <t xml:space="preserve">CL 3 10 23    </t>
  </si>
  <si>
    <t xml:space="preserve">PERDOMO ESCANDON MILLER   </t>
  </si>
  <si>
    <t>17641619 0</t>
  </si>
  <si>
    <t xml:space="preserve">CL 29 SUR TV 14 65 ZN INDUSTRIAL    </t>
  </si>
  <si>
    <t xml:space="preserve">PEREZ  MONCADA LUIS GILBERTO   </t>
  </si>
  <si>
    <t>15427415 1</t>
  </si>
  <si>
    <t xml:space="preserve">PAR PRINCIPAL    </t>
  </si>
  <si>
    <t xml:space="preserve">PEREZ AGUIRRE HENRY DE JESUS   </t>
  </si>
  <si>
    <t xml:space="preserve">CL 9 9 31    </t>
  </si>
  <si>
    <t xml:space="preserve">PEREZ BARRERA FLORELIA   </t>
  </si>
  <si>
    <t>1051473806 5</t>
  </si>
  <si>
    <t xml:space="preserve">PEREZ CHAPARRO JOSE DE JESUS   </t>
  </si>
  <si>
    <t>4215675 1</t>
  </si>
  <si>
    <t xml:space="preserve">CL 4 7 11    </t>
  </si>
  <si>
    <t xml:space="preserve">PEREZ DE RODRIGUEZ ANA MERCEDES   </t>
  </si>
  <si>
    <t>23924909 9</t>
  </si>
  <si>
    <t xml:space="preserve">CR 4 1 90    </t>
  </si>
  <si>
    <t xml:space="preserve">PEREZ DORIA ADAN JAVIER   </t>
  </si>
  <si>
    <t>78028149 4</t>
  </si>
  <si>
    <t xml:space="preserve">CR 13 A BRR VENUS    </t>
  </si>
  <si>
    <t xml:space="preserve">PEREZ GUTIERREZ OSCAR FERNANDO   </t>
  </si>
  <si>
    <t xml:space="preserve">CR 11A 9 22    </t>
  </si>
  <si>
    <t xml:space="preserve">PEREZ LAVERDE ERLYN ORLANDO   </t>
  </si>
  <si>
    <t xml:space="preserve">CRA 7 2 45    </t>
  </si>
  <si>
    <t xml:space="preserve">PEREZ LOPERA ARGIRO DE LOS MILAGROS   </t>
  </si>
  <si>
    <t>3469916 6</t>
  </si>
  <si>
    <t xml:space="preserve">CL 9 BRR EL MIRADOR    </t>
  </si>
  <si>
    <t xml:space="preserve">PEREZ MONTAÑA MILTON ARVEY   </t>
  </si>
  <si>
    <t xml:space="preserve">VDA DAITO C MANZANO    </t>
  </si>
  <si>
    <t xml:space="preserve">PEREZ MUNEVAR HENRY   </t>
  </si>
  <si>
    <t>4188436 1</t>
  </si>
  <si>
    <t xml:space="preserve">CR 3 3 23    </t>
  </si>
  <si>
    <t xml:space="preserve">PEREZ PACO MARIA HELENA   </t>
  </si>
  <si>
    <t xml:space="preserve">PEREZ PEREZ ISAAC DE JESUS   </t>
  </si>
  <si>
    <t xml:space="preserve">VDA SUCE LAJAS    </t>
  </si>
  <si>
    <t xml:space="preserve">PEREZ PIRAGUA SEGUNDO RICARDO   </t>
  </si>
  <si>
    <t xml:space="preserve">VDA CUARTO AGUABLANCA    </t>
  </si>
  <si>
    <t xml:space="preserve">PEREZ RESTREPO JUAN GABRIEL   </t>
  </si>
  <si>
    <t>71905054 0</t>
  </si>
  <si>
    <t xml:space="preserve">CR 12 13 85    </t>
  </si>
  <si>
    <t xml:space="preserve">PEREZ ROJAS JAIR FERNANDO   </t>
  </si>
  <si>
    <t>15309233 2</t>
  </si>
  <si>
    <t xml:space="preserve">TRONCAL VIA A LA COSTA    </t>
  </si>
  <si>
    <t xml:space="preserve">PEREZ Y CARDONA SAS   </t>
  </si>
  <si>
    <t>890912426 7</t>
  </si>
  <si>
    <t xml:space="preserve">CL 32 48 45    </t>
  </si>
  <si>
    <t xml:space="preserve">PESCA  JOSELYN   </t>
  </si>
  <si>
    <t xml:space="preserve">PESCA MORENO ROSALBINA   </t>
  </si>
  <si>
    <t xml:space="preserve">PESCA RODRIGUEZ NARCISO ANTONIO   </t>
  </si>
  <si>
    <t xml:space="preserve">PESCA SANDOVAL JOSE OLMEDO   </t>
  </si>
  <si>
    <t xml:space="preserve">CL 4 6 A 79 B 10 AP 14    </t>
  </si>
  <si>
    <t xml:space="preserve">PETALOS SAN ANTONIO SAS   </t>
  </si>
  <si>
    <t>900485397 4</t>
  </si>
  <si>
    <t xml:space="preserve">PHYTOTEC SAS   </t>
  </si>
  <si>
    <t>830022781 1</t>
  </si>
  <si>
    <t xml:space="preserve">VDA SAN ANTONIO FCA HIGUERA    </t>
  </si>
  <si>
    <t xml:space="preserve">PINEDA SAENZ NEFTALI   </t>
  </si>
  <si>
    <t>4081988 2</t>
  </si>
  <si>
    <t xml:space="preserve">CR 5 5 64    </t>
  </si>
  <si>
    <t xml:space="preserve">PINTO GUTIERREZ WILFREDO   </t>
  </si>
  <si>
    <t xml:space="preserve">VDA SUSACA SEC LOS POZOS    </t>
  </si>
  <si>
    <t xml:space="preserve">PINZON ROMERO FERNANDO ALBERTO   </t>
  </si>
  <si>
    <t xml:space="preserve">CL 41 SUR 88F 04    </t>
  </si>
  <si>
    <t xml:space="preserve">PINZON TORRES JHOVANY HUMBERTO   </t>
  </si>
  <si>
    <t xml:space="preserve">PIRAGAUTA PESCA NELSON HERNAN   </t>
  </si>
  <si>
    <t xml:space="preserve">PIRAGUA RIVEROS EDILSON HERNAN   </t>
  </si>
  <si>
    <t xml:space="preserve">PIZA GARZON ALIRIO   </t>
  </si>
  <si>
    <t xml:space="preserve">PLAN TOTAL TECNOLOGIA PARA EL AGRO   </t>
  </si>
  <si>
    <t>900426094 6</t>
  </si>
  <si>
    <t xml:space="preserve">CR 3 3 28 CORR SANTA ELENA    </t>
  </si>
  <si>
    <t xml:space="preserve">PLAZAS AVELLA JAIME EMIRO   </t>
  </si>
  <si>
    <t xml:space="preserve">VDA HATO VIEJO    </t>
  </si>
  <si>
    <t xml:space="preserve">PLAZOLETA BAZZANI SAS   </t>
  </si>
  <si>
    <t>860040407 5</t>
  </si>
  <si>
    <t xml:space="preserve">CL 71 2 51 ESTE    </t>
  </si>
  <si>
    <t xml:space="preserve">PORCICOLA PRADERA SA   </t>
  </si>
  <si>
    <t>900208066 5</t>
  </si>
  <si>
    <t xml:space="preserve">POSADA ECHEVERRI WILSON ANDRES   </t>
  </si>
  <si>
    <t>15444890 9</t>
  </si>
  <si>
    <t xml:space="preserve">VDA CUCHILLAS DE SAN JOSE    </t>
  </si>
  <si>
    <t xml:space="preserve">POVEDA ORTIZ PEDRO PABLO   </t>
  </si>
  <si>
    <t>2984940 8</t>
  </si>
  <si>
    <t xml:space="preserve">POZO AZUL SAS   </t>
  </si>
  <si>
    <t>860533838 2</t>
  </si>
  <si>
    <t xml:space="preserve">CR 19C 88 07 AP 401    </t>
  </si>
  <si>
    <t xml:space="preserve">PRECIADO GUTIERREZ ALEXANDER   </t>
  </si>
  <si>
    <t xml:space="preserve">VDA DAITO CUARTO MANZANO    </t>
  </si>
  <si>
    <t xml:space="preserve">PRECIADO GUTIERREZ JOSUE FERNANDO   </t>
  </si>
  <si>
    <t xml:space="preserve">PRESTIGE ROSES SAS   </t>
  </si>
  <si>
    <t>900149336 5</t>
  </si>
  <si>
    <t xml:space="preserve">VDA CHECUA    </t>
  </si>
  <si>
    <t xml:space="preserve">PROCEVEFRUT EAT   </t>
  </si>
  <si>
    <t>808003068 5</t>
  </si>
  <si>
    <t xml:space="preserve">PRODUCTOS AGRICOLAS PALMIRA SAS   </t>
  </si>
  <si>
    <t>900391494 6</t>
  </si>
  <si>
    <t xml:space="preserve">CL 27 27 51 BRR CENTRO    </t>
  </si>
  <si>
    <t xml:space="preserve">PROPLANTAS SA   </t>
  </si>
  <si>
    <t>830099077 3</t>
  </si>
  <si>
    <t xml:space="preserve">EMPRESARIAL METROPOLITANO KM 3 5 VI    </t>
  </si>
  <si>
    <t xml:space="preserve">PROVEEDOR Y SERCARGA SA   </t>
  </si>
  <si>
    <t>860016819 5</t>
  </si>
  <si>
    <t xml:space="preserve">AV CENTENARIO CL 17 81A 07    </t>
  </si>
  <si>
    <t xml:space="preserve">PROVISION AGRICOLA CORINTO SAS   </t>
  </si>
  <si>
    <t>900149535 4</t>
  </si>
  <si>
    <t xml:space="preserve">CL 7 11 62 BRR CENTRO    </t>
  </si>
  <si>
    <t xml:space="preserve">PUENTES JIMENEZ LUCIANO   </t>
  </si>
  <si>
    <t>3186374 9</t>
  </si>
  <si>
    <t xml:space="preserve">VDA EL TRIUNFO    </t>
  </si>
  <si>
    <t xml:space="preserve">PUENTES YEPES RAMIRO   </t>
  </si>
  <si>
    <t>79781425 4</t>
  </si>
  <si>
    <t xml:space="preserve">CL 48 29A 76CA 116 CON J    </t>
  </si>
  <si>
    <t xml:space="preserve">PUERTA ANGEL  JUAN RAUL   </t>
  </si>
  <si>
    <t>70415650 4</t>
  </si>
  <si>
    <t xml:space="preserve">CL 50 47 97    </t>
  </si>
  <si>
    <t xml:space="preserve">PULIDO VARGAS JOSE TRINIDAD   </t>
  </si>
  <si>
    <t>72326907 7</t>
  </si>
  <si>
    <t xml:space="preserve">VDA SANTUARIO BAJO SC LOS TUNOS    </t>
  </si>
  <si>
    <t xml:space="preserve">PUNTO CARDINAL DE ORIENTE SAS   </t>
  </si>
  <si>
    <t>811028567 8</t>
  </si>
  <si>
    <t xml:space="preserve">CR 54 A 25 60    </t>
  </si>
  <si>
    <t xml:space="preserve">QUALITY FLOWERS SAS   </t>
  </si>
  <si>
    <t>800218042 9</t>
  </si>
  <si>
    <t xml:space="preserve">QUEMBA DE LOPEZ ROSA ALBA HERMENCIA   </t>
  </si>
  <si>
    <t>40019275 8</t>
  </si>
  <si>
    <t xml:space="preserve">CR 6 2 22    </t>
  </si>
  <si>
    <t xml:space="preserve">QUEVEDO SIMBAQUEBA FERNANDO ANTONIO   </t>
  </si>
  <si>
    <t>79959195 1</t>
  </si>
  <si>
    <t xml:space="preserve">CR 2 5 25    </t>
  </si>
  <si>
    <t xml:space="preserve">QUIJANO CASTRO ELVER   </t>
  </si>
  <si>
    <t xml:space="preserve">CR 6 14 13    </t>
  </si>
  <si>
    <t xml:space="preserve">QUIJANO CELEITA CARLOS WILMAR   </t>
  </si>
  <si>
    <t xml:space="preserve">CEN UNE    </t>
  </si>
  <si>
    <t xml:space="preserve">QUIMICOS NOURTH SAS   </t>
  </si>
  <si>
    <t>860451753 2</t>
  </si>
  <si>
    <t xml:space="preserve">KM 1.5 AUT MEDELLIN PAR AGROINDUSTR    </t>
  </si>
  <si>
    <t xml:space="preserve">QUINCHE CASTILLO MARTHA BEATRIZ   </t>
  </si>
  <si>
    <t>28788394 0</t>
  </si>
  <si>
    <t xml:space="preserve">CR 5 5 31    </t>
  </si>
  <si>
    <t xml:space="preserve">QUINTANA MUÑOZ RODRIGO JOSE   </t>
  </si>
  <si>
    <t xml:space="preserve">VDA ROSALES    </t>
  </si>
  <si>
    <t xml:space="preserve">QUINTANARES FLOWERS SAS   </t>
  </si>
  <si>
    <t>900485345 1</t>
  </si>
  <si>
    <t xml:space="preserve">QUINTERO MEDINA LUZ ANGELA   </t>
  </si>
  <si>
    <t>1056954866 1</t>
  </si>
  <si>
    <t xml:space="preserve">VDA EL CARMEN SEC ALBARRACIN    </t>
  </si>
  <si>
    <t xml:space="preserve">QUINTERO QUINTERO GILMAR JOSE   </t>
  </si>
  <si>
    <t>6423282 8</t>
  </si>
  <si>
    <t xml:space="preserve">CORREGIMIENTO MOSAMBIQUE    </t>
  </si>
  <si>
    <t xml:space="preserve">QUINTERO SEGURA LUIS HERNANDO   </t>
  </si>
  <si>
    <t>3240770 3</t>
  </si>
  <si>
    <t xml:space="preserve">CR 5 2 92    </t>
  </si>
  <si>
    <t xml:space="preserve">QUINTERO SUARIQUE MARTHA ELIZABETH   </t>
  </si>
  <si>
    <t>23360477 7</t>
  </si>
  <si>
    <t xml:space="preserve">CR 4 A 5 33    </t>
  </si>
  <si>
    <t xml:space="preserve">QUIÑONEZ CARRILLO GABRIEL FRANCISCO   </t>
  </si>
  <si>
    <t>91218371 6</t>
  </si>
  <si>
    <t xml:space="preserve">CR 2 10 36    </t>
  </si>
  <si>
    <t xml:space="preserve">QUIÑONEZ WILFREDO   </t>
  </si>
  <si>
    <t xml:space="preserve">VDA ALTO DE SAN ANTONIO    </t>
  </si>
  <si>
    <t xml:space="preserve">QUIROGA LUIS FERNANDO   </t>
  </si>
  <si>
    <t xml:space="preserve">CR 3 138F 04 SUR    </t>
  </si>
  <si>
    <t xml:space="preserve">QUIROGA SANDRA   </t>
  </si>
  <si>
    <t xml:space="preserve">RAMIREZ BARRETO ISIDRO   </t>
  </si>
  <si>
    <t>11427083 5</t>
  </si>
  <si>
    <t xml:space="preserve">CL 12 5 68    </t>
  </si>
  <si>
    <t xml:space="preserve">RAMIREZ BOHORQUEZ JIMMY ADRIAN   </t>
  </si>
  <si>
    <t>75066375 3</t>
  </si>
  <si>
    <t xml:space="preserve">CR 23 71 73    </t>
  </si>
  <si>
    <t xml:space="preserve">RAMIREZ BUILES RAUL DE JESUS   </t>
  </si>
  <si>
    <t xml:space="preserve">RAMIREZ DE RAMIREZ CELINA INES   </t>
  </si>
  <si>
    <t>21905799 7</t>
  </si>
  <si>
    <t xml:space="preserve">CR 15 7 15    </t>
  </si>
  <si>
    <t xml:space="preserve">RAMIREZ LOPEZ EDINSON   </t>
  </si>
  <si>
    <t>1083887435 1</t>
  </si>
  <si>
    <t xml:space="preserve">CL 6 3 15    </t>
  </si>
  <si>
    <t xml:space="preserve">RAMIREZ LUIS ROLANDO   </t>
  </si>
  <si>
    <t>79814159 3</t>
  </si>
  <si>
    <t xml:space="preserve">VDA  CENTRO PISCINA    </t>
  </si>
  <si>
    <t xml:space="preserve">RAMIREZ MORENO AIDE   </t>
  </si>
  <si>
    <t>35375316 9</t>
  </si>
  <si>
    <t xml:space="preserve">CR 6 7 37    </t>
  </si>
  <si>
    <t xml:space="preserve">RAMIREZ PARRA JORGE ALIRIO   </t>
  </si>
  <si>
    <t xml:space="preserve">VDA LA CANTERA    </t>
  </si>
  <si>
    <t xml:space="preserve">RAMOS GUTIERREZ ANDREY RUFINO   </t>
  </si>
  <si>
    <t>76357945 1</t>
  </si>
  <si>
    <t xml:space="preserve">VDA EL CAUCHO    </t>
  </si>
  <si>
    <t xml:space="preserve">RAMOS MACHADO FARID LEONARDO   </t>
  </si>
  <si>
    <t>14321813 1</t>
  </si>
  <si>
    <t xml:space="preserve">CL 89B 117 20 INT 12 APTO 204    </t>
  </si>
  <si>
    <t xml:space="preserve">REMOLINO SA   </t>
  </si>
  <si>
    <t>809001395 3</t>
  </si>
  <si>
    <t xml:space="preserve">AV IDEMA ZONA INDUSTRIOAL    </t>
  </si>
  <si>
    <t xml:space="preserve">RENDON FRANCISCO JAVIER   </t>
  </si>
  <si>
    <t>15437955 1</t>
  </si>
  <si>
    <t xml:space="preserve">CL 56 43 70    </t>
  </si>
  <si>
    <t xml:space="preserve">RENDON LUZ AIDE   </t>
  </si>
  <si>
    <t>22101201 8</t>
  </si>
  <si>
    <t xml:space="preserve">CR 7 11 13    </t>
  </si>
  <si>
    <t xml:space="preserve">RENDON RIVAS HERMANOS SAS   </t>
  </si>
  <si>
    <t>890927513 5</t>
  </si>
  <si>
    <t xml:space="preserve">CL 55 41 85    </t>
  </si>
  <si>
    <t xml:space="preserve">RENDON VERGARA LUIS OVIDIO   </t>
  </si>
  <si>
    <t>3626061 8</t>
  </si>
  <si>
    <t xml:space="preserve">CR 13 13 42    </t>
  </si>
  <si>
    <t xml:space="preserve">RENTERIA GIRON LUIS CARLOS   </t>
  </si>
  <si>
    <t>6497180 2</t>
  </si>
  <si>
    <t xml:space="preserve">CR 4 B 30 61    </t>
  </si>
  <si>
    <t xml:space="preserve">RESTREPO ECHEVERRI CARLOS MARIO   </t>
  </si>
  <si>
    <t>15379617 6</t>
  </si>
  <si>
    <t xml:space="preserve">CL 20 19 70    </t>
  </si>
  <si>
    <t xml:space="preserve">RESTREPO MESA GABRIEL ANTONIO   </t>
  </si>
  <si>
    <t xml:space="preserve">CR 10 9 A 10    </t>
  </si>
  <si>
    <t xml:space="preserve">REY RIVEROS JONH FREDY   </t>
  </si>
  <si>
    <t xml:space="preserve">REYES GONZALEZ NESTOR GERMAN   </t>
  </si>
  <si>
    <t>11518196 1</t>
  </si>
  <si>
    <t xml:space="preserve">CL 8 14 20    </t>
  </si>
  <si>
    <t xml:space="preserve">REYES PINEDA JAIRO ARBEY   </t>
  </si>
  <si>
    <t>7167270 5</t>
  </si>
  <si>
    <t xml:space="preserve">REYES RIVERA PEDRO ALONSO   </t>
  </si>
  <si>
    <t xml:space="preserve">VDA PEÑA NEGRA    </t>
  </si>
  <si>
    <t>TIBASOSA</t>
  </si>
  <si>
    <t xml:space="preserve">RIAÑO ARANGUREN MIREYA CECILIA   </t>
  </si>
  <si>
    <t>46368083 9</t>
  </si>
  <si>
    <t xml:space="preserve">RIAÑO DEAZA ARMANDO   </t>
  </si>
  <si>
    <t xml:space="preserve">RIAÑO GUALDRON EURIPIDES   </t>
  </si>
  <si>
    <t xml:space="preserve">CL 1 2 02    </t>
  </si>
  <si>
    <t xml:space="preserve">RIAÑO PINZON JAIME   </t>
  </si>
  <si>
    <t xml:space="preserve">VDA EL RETIRO DE LOS ANGELES    </t>
  </si>
  <si>
    <t xml:space="preserve">RIEGOS &amp; MOTORES DEL VALLE SAS   </t>
  </si>
  <si>
    <t>900483899 0</t>
  </si>
  <si>
    <t xml:space="preserve">CR 6 6 69 BRR CENTRO    </t>
  </si>
  <si>
    <t xml:space="preserve">RINCON ALFARO NICOLAS   </t>
  </si>
  <si>
    <t>2986034 9</t>
  </si>
  <si>
    <t xml:space="preserve">CL 25 14 69    </t>
  </si>
  <si>
    <t xml:space="preserve">RINCON PINILLA GUSTAVO   </t>
  </si>
  <si>
    <t xml:space="preserve">RINCON RAMIREZ ARMANDO DE JESUS   </t>
  </si>
  <si>
    <t xml:space="preserve">CL 5 C 11 A 02    </t>
  </si>
  <si>
    <t xml:space="preserve">RINCON VARGAS SANDRA MILENA   </t>
  </si>
  <si>
    <t>1051472372 6</t>
  </si>
  <si>
    <t xml:space="preserve">RIOPAILA CASTILLA SA   </t>
  </si>
  <si>
    <t>900087414 4</t>
  </si>
  <si>
    <t xml:space="preserve">CORR LA PAILA RIOPAILA    </t>
  </si>
  <si>
    <t xml:space="preserve">RIOS CHAPARRO DUMAR FERNANDO   </t>
  </si>
  <si>
    <t xml:space="preserve">CR 9 1 81    </t>
  </si>
  <si>
    <t xml:space="preserve">RIOS RIOS JESUS ANTONIO   </t>
  </si>
  <si>
    <t xml:space="preserve">CR 51 N. 46 92    </t>
  </si>
  <si>
    <t xml:space="preserve">RIOS ROMERO CESAR DAVEY   </t>
  </si>
  <si>
    <t>79739521 6</t>
  </si>
  <si>
    <t xml:space="preserve">CL10A SUR 11A 47    </t>
  </si>
  <si>
    <t xml:space="preserve">RIOS TABARES MANUEL ARMANDO   </t>
  </si>
  <si>
    <t xml:space="preserve">VDA SAN NICOLAS KM 5    </t>
  </si>
  <si>
    <t xml:space="preserve">RIVERA GUZMAN CARLOS ANDRES   </t>
  </si>
  <si>
    <t>12210327 8</t>
  </si>
  <si>
    <t xml:space="preserve">CL 5 4 54    </t>
  </si>
  <si>
    <t xml:space="preserve">RIVERA HERNAN   </t>
  </si>
  <si>
    <t>93150692 8</t>
  </si>
  <si>
    <t xml:space="preserve">CL 15 13 25    </t>
  </si>
  <si>
    <t xml:space="preserve">RIVERA PINEDA DIEGO ALDEMAR   </t>
  </si>
  <si>
    <t xml:space="preserve">CR 9 6 40    </t>
  </si>
  <si>
    <t xml:space="preserve">RIVERA RINCON LENCY LLURANI   </t>
  </si>
  <si>
    <t>1059786244 9</t>
  </si>
  <si>
    <t xml:space="preserve">CR 2 2 14    </t>
  </si>
  <si>
    <t xml:space="preserve">RIVEROS CLAVIJO CESAR   </t>
  </si>
  <si>
    <t xml:space="preserve">UNE CEN    </t>
  </si>
  <si>
    <t xml:space="preserve">RIVEROS PARDO JAIRO ENRIQUE   </t>
  </si>
  <si>
    <t>19455201 6</t>
  </si>
  <si>
    <t xml:space="preserve">VDA TOBACA    </t>
  </si>
  <si>
    <t xml:space="preserve">RIVEROS VARGAS MAGDA CENETH   </t>
  </si>
  <si>
    <t>23946093 9</t>
  </si>
  <si>
    <t xml:space="preserve">DAITO CUARTO CHITAL    </t>
  </si>
  <si>
    <t xml:space="preserve">ROA CARLOS JULIO   </t>
  </si>
  <si>
    <t>3987445 0</t>
  </si>
  <si>
    <t xml:space="preserve">VDA CENTRO    </t>
  </si>
  <si>
    <t xml:space="preserve">RODRIGUEZ ARMANDO   </t>
  </si>
  <si>
    <t>6760834 8</t>
  </si>
  <si>
    <t xml:space="preserve">VDA TIBAQUIRA SECTOR LA CUMBRE    </t>
  </si>
  <si>
    <t xml:space="preserve">RODRIGUEZ BALLEN ROBERTO   </t>
  </si>
  <si>
    <t>406596 1</t>
  </si>
  <si>
    <t xml:space="preserve">RODRIGUEZ CARDOZO ANIBAL RICARDO   </t>
  </si>
  <si>
    <t xml:space="preserve">CL 10 5 52    </t>
  </si>
  <si>
    <t xml:space="preserve">RODRIGUEZ CARDOZO MAURO NILO   </t>
  </si>
  <si>
    <t xml:space="preserve">RODRIGUEZ CELY  MODESTO   </t>
  </si>
  <si>
    <t>7166173 4</t>
  </si>
  <si>
    <t xml:space="preserve">VDA PUENTE LA BALSA    </t>
  </si>
  <si>
    <t xml:space="preserve">RODRIGUEZ GALINDO ELIO VIDAL   </t>
  </si>
  <si>
    <t xml:space="preserve">VDA CHEN ALTO    </t>
  </si>
  <si>
    <t xml:space="preserve">RODRIGUEZ GARZON JOSE ALIRIO   </t>
  </si>
  <si>
    <t>3196736 4</t>
  </si>
  <si>
    <t xml:space="preserve">RODRIGUEZ GONZALEZ LUIS ALBERTO   </t>
  </si>
  <si>
    <t>70696427 2</t>
  </si>
  <si>
    <t xml:space="preserve">CL 52 A 50 23    </t>
  </si>
  <si>
    <t xml:space="preserve">RODRIGUEZ HERNANDEZ NELY ESPERANZA   </t>
  </si>
  <si>
    <t>23857092 1</t>
  </si>
  <si>
    <t xml:space="preserve">VDA CARREÑO SEC EL MANZANO    </t>
  </si>
  <si>
    <t xml:space="preserve">RODRIGUEZ LEON HUMBERTO   </t>
  </si>
  <si>
    <t>9320094 8</t>
  </si>
  <si>
    <t xml:space="preserve">VDA PUENTE BOYACA    </t>
  </si>
  <si>
    <t xml:space="preserve">RODRIGUEZ MONGUI MARIA BERENICE   </t>
  </si>
  <si>
    <t xml:space="preserve">CR 1 35 313    </t>
  </si>
  <si>
    <t xml:space="preserve">RODRIGUEZ MONTAÑO NESTOR ABIGAIL   </t>
  </si>
  <si>
    <t xml:space="preserve">RODRIGUEZ RIVEROS VICTOR MARIO   </t>
  </si>
  <si>
    <t>16894373 6</t>
  </si>
  <si>
    <t xml:space="preserve">CR 11 6 47    </t>
  </si>
  <si>
    <t xml:space="preserve">RODRIGUEZ RODRIGUEZ MARCO LINO   </t>
  </si>
  <si>
    <t xml:space="preserve">CL 4 15 79    </t>
  </si>
  <si>
    <t xml:space="preserve">RODRIGUEZ ROMERO NELSON   </t>
  </si>
  <si>
    <t xml:space="preserve">VDA LAZARO BAJO    </t>
  </si>
  <si>
    <t xml:space="preserve">RODRIGUEZ VARGAS FREDY ALONSO   </t>
  </si>
  <si>
    <t>7181687 0</t>
  </si>
  <si>
    <t xml:space="preserve">CL 2 15 47 SUR    </t>
  </si>
  <si>
    <t xml:space="preserve">RODRIGUEZ VIVEROS VICTOR MARIO   </t>
  </si>
  <si>
    <t xml:space="preserve">ROJAS ASIS ANTONIO   </t>
  </si>
  <si>
    <t>4109279 2</t>
  </si>
  <si>
    <t xml:space="preserve">CR 14A 7B 36 APTO 601    </t>
  </si>
  <si>
    <t xml:space="preserve">ROJAS AYALA PABLO EMILIO   </t>
  </si>
  <si>
    <t>6751354 6</t>
  </si>
  <si>
    <t xml:space="preserve">VDA OTRO LADO    </t>
  </si>
  <si>
    <t xml:space="preserve">ROJAS CHAVARRIO ALDEMAR   </t>
  </si>
  <si>
    <t>80468489 8</t>
  </si>
  <si>
    <t xml:space="preserve">CL 5 1 26 ESTE    </t>
  </si>
  <si>
    <t xml:space="preserve">ROJAS CUBIDES GERMAN EDUARDO   </t>
  </si>
  <si>
    <t>93371158 4</t>
  </si>
  <si>
    <t xml:space="preserve">CL 53 6 17    </t>
  </si>
  <si>
    <t xml:space="preserve">ROJAS DE TORRES ALICIA   </t>
  </si>
  <si>
    <t>41389125 1</t>
  </si>
  <si>
    <t xml:space="preserve">CL 2 4 28    </t>
  </si>
  <si>
    <t xml:space="preserve">ROJAS HIGUERA RAFAEL ANTONIO   </t>
  </si>
  <si>
    <t xml:space="preserve">VDA PEREZ    </t>
  </si>
  <si>
    <t xml:space="preserve">ROJAS RODRIGUEZ LUIS ANGEL   </t>
  </si>
  <si>
    <t>74185623 1</t>
  </si>
  <si>
    <t xml:space="preserve">ROJAS SIERRA OMAR ARMANDO   </t>
  </si>
  <si>
    <t>79184903 2</t>
  </si>
  <si>
    <t xml:space="preserve">CR 2 3 35    </t>
  </si>
  <si>
    <t xml:space="preserve">ROLDAN PEREZ JUAN FERNANDO   </t>
  </si>
  <si>
    <t>71906062 4</t>
  </si>
  <si>
    <t xml:space="preserve">VDA MALAMBO    </t>
  </si>
  <si>
    <t xml:space="preserve">ROMERO CASALLAS CARLOS AUGUSTO   </t>
  </si>
  <si>
    <t xml:space="preserve">ROMERO CASTRO GERARDO   </t>
  </si>
  <si>
    <t xml:space="preserve">ROMERO CUBILLOS YAMID RICARDO   </t>
  </si>
  <si>
    <t xml:space="preserve">CL 2 2 21    </t>
  </si>
  <si>
    <t xml:space="preserve">ROMERO DE MENDEZ BERTHA   </t>
  </si>
  <si>
    <t>20753345 1</t>
  </si>
  <si>
    <t xml:space="preserve">CR 3 138 05 SUR    </t>
  </si>
  <si>
    <t xml:space="preserve">ROMERO FAUSTINO   </t>
  </si>
  <si>
    <t xml:space="preserve">VDA JUAN VIEJO    </t>
  </si>
  <si>
    <t xml:space="preserve">ROMERO GONZALEZ LUZ MARINA   </t>
  </si>
  <si>
    <t xml:space="preserve">CR 8 10 A 02    </t>
  </si>
  <si>
    <t xml:space="preserve">ROMERO MORALES JORGE ORLANDO   </t>
  </si>
  <si>
    <t xml:space="preserve">CL 2 1 61    </t>
  </si>
  <si>
    <t xml:space="preserve">ROMERO PARDO WILLIAM HERNAN   </t>
  </si>
  <si>
    <t xml:space="preserve">VDA RASPADOS    </t>
  </si>
  <si>
    <t xml:space="preserve">ROMERO RAMIREZ ROSALBA   </t>
  </si>
  <si>
    <t xml:space="preserve">VDA MOLINO    </t>
  </si>
  <si>
    <t xml:space="preserve">ROMERO RIOS JORGE ESTEBAN   </t>
  </si>
  <si>
    <t xml:space="preserve">CENTRO UNE    </t>
  </si>
  <si>
    <t xml:space="preserve">ROMERO RIOS URIEL ALEJANDRO   </t>
  </si>
  <si>
    <t>79184573 5</t>
  </si>
  <si>
    <t xml:space="preserve">CR 2 4 51    </t>
  </si>
  <si>
    <t xml:space="preserve">ROMERO TRIANA JHON ALBEIRO   </t>
  </si>
  <si>
    <t>82390977 0</t>
  </si>
  <si>
    <t xml:space="preserve">CR 6 17 91    </t>
  </si>
  <si>
    <t xml:space="preserve">ROMERO VICTOR MANUEL   </t>
  </si>
  <si>
    <t>3225197 1</t>
  </si>
  <si>
    <t xml:space="preserve">CR 4 4 56    </t>
  </si>
  <si>
    <t xml:space="preserve">RONCANCIO CASTELLANOS YHOVANY   </t>
  </si>
  <si>
    <t>94193035 7</t>
  </si>
  <si>
    <t xml:space="preserve">CR 7 8  12    </t>
  </si>
  <si>
    <t xml:space="preserve">RONDON QUINTERO ALEYDA   </t>
  </si>
  <si>
    <t>21103422 4</t>
  </si>
  <si>
    <t xml:space="preserve">VDA ESPINAL    </t>
  </si>
  <si>
    <t xml:space="preserve">ROSAMINA SA   </t>
  </si>
  <si>
    <t>830039311 6</t>
  </si>
  <si>
    <t xml:space="preserve">CR 70 19 85 B 2    </t>
  </si>
  <si>
    <t xml:space="preserve">ROSAS AGUACLARA SAS   </t>
  </si>
  <si>
    <t>900098416 6</t>
  </si>
  <si>
    <t xml:space="preserve">ROSAS DE SOPO SA   </t>
  </si>
  <si>
    <t>830035143 7</t>
  </si>
  <si>
    <t xml:space="preserve">CL 127 B 45 36    </t>
  </si>
  <si>
    <t xml:space="preserve">ROSAS DEL NEUSA SA   </t>
  </si>
  <si>
    <t>800202197 1</t>
  </si>
  <si>
    <t xml:space="preserve">ROSAS GUTIERREZ CAMILO DE JESUS   </t>
  </si>
  <si>
    <t xml:space="preserve">ROSAS MARTINEZ LUIS EDGAR   </t>
  </si>
  <si>
    <t>1120180 6</t>
  </si>
  <si>
    <t xml:space="preserve">ROSAS PATIÑO LUIS EFRAIN   </t>
  </si>
  <si>
    <t xml:space="preserve">CR 8 8 10    </t>
  </si>
  <si>
    <t xml:space="preserve">ROSAS SABANILLA LTDA   </t>
  </si>
  <si>
    <t>860505263 9</t>
  </si>
  <si>
    <t xml:space="preserve">CL 34 17 01    </t>
  </si>
  <si>
    <t xml:space="preserve">ROSERO LOPEZ JHON JAIRO   </t>
  </si>
  <si>
    <t>80209045 1</t>
  </si>
  <si>
    <t xml:space="preserve">CR 4 CL 6 ESQ    </t>
  </si>
  <si>
    <t xml:space="preserve">RT SAS   </t>
  </si>
  <si>
    <t>900031275 6</t>
  </si>
  <si>
    <t xml:space="preserve">KM 31 VIA BOGOTA FACA    </t>
  </si>
  <si>
    <t xml:space="preserve">RUBIANO HENRY ALEXANDER   </t>
  </si>
  <si>
    <t>79664387 1</t>
  </si>
  <si>
    <t xml:space="preserve">CL 70 A 14 31    </t>
  </si>
  <si>
    <t xml:space="preserve">RUBIANO VALERO CARLOS JULIO   </t>
  </si>
  <si>
    <t xml:space="preserve">RUBIO SIERRA HECTOR JULIO   </t>
  </si>
  <si>
    <t xml:space="preserve">RUBIO SUAREZ LUIS ALBERTO   </t>
  </si>
  <si>
    <t xml:space="preserve">RUDAS MUÑOZ LUIS EVELIO   </t>
  </si>
  <si>
    <t>4340961 6</t>
  </si>
  <si>
    <t xml:space="preserve">CR 4 12 38    </t>
  </si>
  <si>
    <t xml:space="preserve">RUEDA AGUIRRE CRUZ ENRIQUE   </t>
  </si>
  <si>
    <t xml:space="preserve">KM30 AUT MEDELLIN BOGOTA    </t>
  </si>
  <si>
    <t xml:space="preserve">RUIZ FARFAN PEDRO ANTONIO   </t>
  </si>
  <si>
    <t xml:space="preserve">VDA PARROQUIA VIEJA    </t>
  </si>
  <si>
    <t xml:space="preserve">RUIZ GARCIA JAVIER RICARDO   </t>
  </si>
  <si>
    <t xml:space="preserve">RUIZ OTALORA MARTHA CECILIA   </t>
  </si>
  <si>
    <t>24218814 3</t>
  </si>
  <si>
    <t xml:space="preserve">RUIZ OTALORA MIGUEL ANGEL   </t>
  </si>
  <si>
    <t>9536473 4</t>
  </si>
  <si>
    <t xml:space="preserve">VDA FRUTILLO    </t>
  </si>
  <si>
    <t xml:space="preserve">RUIZ OTALORA PEDRO SIMON   </t>
  </si>
  <si>
    <t>9535541 2</t>
  </si>
  <si>
    <t xml:space="preserve">RUIZ OTALORA VICTORIA MAGDALENA   </t>
  </si>
  <si>
    <t>24219290 9</t>
  </si>
  <si>
    <t xml:space="preserve">SEC TIERRA NEGRA    </t>
  </si>
  <si>
    <t xml:space="preserve">RUIZ REINA LILIANA MARCELA   </t>
  </si>
  <si>
    <t>24219461 1</t>
  </si>
  <si>
    <t xml:space="preserve">CR 12 8 85    </t>
  </si>
  <si>
    <t xml:space="preserve">RUIZ VELANDIA JUAN PABLO   </t>
  </si>
  <si>
    <t>1049642512 3</t>
  </si>
  <si>
    <t xml:space="preserve">S &amp; J INVERSIONES S EN C   </t>
  </si>
  <si>
    <t>900369584 9</t>
  </si>
  <si>
    <t xml:space="preserve">CL 6 3 110    </t>
  </si>
  <si>
    <t xml:space="preserve">S &amp; M AGRO SAS   </t>
  </si>
  <si>
    <t>900608308 9</t>
  </si>
  <si>
    <t xml:space="preserve">CL 28A 22 102 BG 101    </t>
  </si>
  <si>
    <t xml:space="preserve">SAAVEDRA CHIA DIANA PATRICIA   </t>
  </si>
  <si>
    <t xml:space="preserve">CR 38 22 53    </t>
  </si>
  <si>
    <t xml:space="preserve">SABOGAL RINCON NELSON ELIAS   </t>
  </si>
  <si>
    <t>80391480 1</t>
  </si>
  <si>
    <t xml:space="preserve">CR 2 4 04 ESQ    </t>
  </si>
  <si>
    <t xml:space="preserve">SABOYA PULIDO JOSE ALVARO   </t>
  </si>
  <si>
    <t xml:space="preserve">SALAMANCA MARTINEZ HIPOLITO   </t>
  </si>
  <si>
    <t xml:space="preserve">SALAMANCA MESA EVER ALFONSO   </t>
  </si>
  <si>
    <t xml:space="preserve">SALAMANCA WILMER   </t>
  </si>
  <si>
    <t>11448163 6</t>
  </si>
  <si>
    <t xml:space="preserve">CR 5 2 08    </t>
  </si>
  <si>
    <t xml:space="preserve">SALAS HERNANDEZ MARCO FIDEL   </t>
  </si>
  <si>
    <t>19412643 3</t>
  </si>
  <si>
    <t xml:space="preserve">VDA RUPATIVA    </t>
  </si>
  <si>
    <t xml:space="preserve">SALAZAR GONZALEZ SEGUNDO FIDEL   </t>
  </si>
  <si>
    <t>7182530 8</t>
  </si>
  <si>
    <t xml:space="preserve">VDA SANTA BARBARA    </t>
  </si>
  <si>
    <t xml:space="preserve">SALCEDO RAMIREZ MARIBEL   </t>
  </si>
  <si>
    <t>63360426 7</t>
  </si>
  <si>
    <t xml:space="preserve">CR 16 29A 30    </t>
  </si>
  <si>
    <t xml:space="preserve">SALDARRIAGA SOTO FELIPE   </t>
  </si>
  <si>
    <t>98570864 8</t>
  </si>
  <si>
    <t xml:space="preserve">KM 4 VIA LA CEJA RIONEGRO    </t>
  </si>
  <si>
    <t xml:space="preserve">SAMACA PESCA ERIKA PATRICIA   </t>
  </si>
  <si>
    <t>23946165 0</t>
  </si>
  <si>
    <t xml:space="preserve">VDA DE HATO VIEJO    </t>
  </si>
  <si>
    <t xml:space="preserve">SAMACA PESCA JUAN ERNESTO   </t>
  </si>
  <si>
    <t>4218492 2</t>
  </si>
  <si>
    <t xml:space="preserve">SAN GREGORIO FLOWERS SAS   </t>
  </si>
  <si>
    <t>900485333 3</t>
  </si>
  <si>
    <t xml:space="preserve">SAN MARINO FLOWERS SAS   </t>
  </si>
  <si>
    <t>900855679 4</t>
  </si>
  <si>
    <t xml:space="preserve">VDA SAN MARINO KM 27.5 VIA BOGOTA FACATATIVA   </t>
  </si>
  <si>
    <t xml:space="preserve">SAN VALENTINO SAS   </t>
  </si>
  <si>
    <t>900338701 1</t>
  </si>
  <si>
    <t xml:space="preserve">SANABRIA CHAPARRO LUIS EMERIO   </t>
  </si>
  <si>
    <t xml:space="preserve">VDA PEREZ AGUA BLANCA    </t>
  </si>
  <si>
    <t xml:space="preserve">SANCHEZ ELIANA   </t>
  </si>
  <si>
    <t>1020735555 4</t>
  </si>
  <si>
    <t xml:space="preserve">CL 3 6 02    </t>
  </si>
  <si>
    <t xml:space="preserve">SANCHEZ MARTINEZ HECTOR   </t>
  </si>
  <si>
    <t xml:space="preserve">VDA HUVERO    </t>
  </si>
  <si>
    <t xml:space="preserve">SANCHEZ MORENO GUILLERMO ANDRES   </t>
  </si>
  <si>
    <t>1054372977 3</t>
  </si>
  <si>
    <t xml:space="preserve">VDA QUIBAQUIRA    </t>
  </si>
  <si>
    <t xml:space="preserve">SANCHEZ SALGADO WILSON YAMITH   </t>
  </si>
  <si>
    <t xml:space="preserve">VDA EL GUAMAL    </t>
  </si>
  <si>
    <t xml:space="preserve">SANCHEZ TRUJILLO TIBERIO   </t>
  </si>
  <si>
    <t xml:space="preserve">SANDOVAL AVILA RAFAEL ANTONIO   </t>
  </si>
  <si>
    <t xml:space="preserve">VDA EL CEDRO    </t>
  </si>
  <si>
    <t xml:space="preserve">SANDOVAL CASTRO YOLANDA   </t>
  </si>
  <si>
    <t xml:space="preserve">VDA SANTA MARTHA    </t>
  </si>
  <si>
    <t xml:space="preserve">SANDOVAL PINZON ALEXANDER   </t>
  </si>
  <si>
    <t>4266975 2</t>
  </si>
  <si>
    <t xml:space="preserve">CL 24 24 37    </t>
  </si>
  <si>
    <t xml:space="preserve">SANDOVAL PINZON LUIS   </t>
  </si>
  <si>
    <t>4266595 7</t>
  </si>
  <si>
    <t xml:space="preserve">CR 3 16 120    </t>
  </si>
  <si>
    <t xml:space="preserve">SANTA MARTA FLOWERS SAS   </t>
  </si>
  <si>
    <t>900487894 2</t>
  </si>
  <si>
    <t xml:space="preserve">SANTALUZ FARMS SAS   </t>
  </si>
  <si>
    <t>900060761 8</t>
  </si>
  <si>
    <t xml:space="preserve">AUT MEDELLIN KM 14 PTE PIEDRA    </t>
  </si>
  <si>
    <t xml:space="preserve">SANTOS DIAZ LUIS EDUARDO   </t>
  </si>
  <si>
    <t xml:space="preserve">UNE CENTRO    </t>
  </si>
  <si>
    <t xml:space="preserve">SARA NOVOA RICARDO   </t>
  </si>
  <si>
    <t>19895118 1</t>
  </si>
  <si>
    <t xml:space="preserve">CALLE BOLIVAR    </t>
  </si>
  <si>
    <t xml:space="preserve">SARAY LUIS FELIPE   </t>
  </si>
  <si>
    <t>3220712 0</t>
  </si>
  <si>
    <t xml:space="preserve">CR 2 4 53    </t>
  </si>
  <si>
    <t xml:space="preserve">SARMIENTO DIAZ NESTOR AMANDO   </t>
  </si>
  <si>
    <t>11245417 1</t>
  </si>
  <si>
    <t xml:space="preserve">VDA BUENOS AIRES    </t>
  </si>
  <si>
    <t xml:space="preserve">SARRIA YEPES MARIA CAMILA   </t>
  </si>
  <si>
    <t>1061791292 1</t>
  </si>
  <si>
    <t xml:space="preserve">CR 4 5 77 BRR EL CENTRO    </t>
  </si>
  <si>
    <t xml:space="preserve">SASTOQUE NIETO ALVARO   </t>
  </si>
  <si>
    <t>80450108 8</t>
  </si>
  <si>
    <t xml:space="preserve">CL 3 3 21    </t>
  </si>
  <si>
    <t xml:space="preserve">SATIZABAL TASCON JAVIER   </t>
  </si>
  <si>
    <t>6316241 8</t>
  </si>
  <si>
    <t xml:space="preserve">CR 2 NORTE 7 11    </t>
  </si>
  <si>
    <t xml:space="preserve">SAVANNAH CROPS SAS   </t>
  </si>
  <si>
    <t>900483131 3</t>
  </si>
  <si>
    <t xml:space="preserve">AC 26 59 15 P 9    </t>
  </si>
  <si>
    <t xml:space="preserve">SCARLETT S FLOWERS SAS   </t>
  </si>
  <si>
    <t>830057697 1</t>
  </si>
  <si>
    <t xml:space="preserve">SCARPETTA MENDEZ PAULO CESAR   </t>
  </si>
  <si>
    <t>12194660 7</t>
  </si>
  <si>
    <t xml:space="preserve">CL 13 7 45    </t>
  </si>
  <si>
    <t xml:space="preserve">SCHREURS COLOMBIA SAS   </t>
  </si>
  <si>
    <t>830116204 6</t>
  </si>
  <si>
    <t xml:space="preserve">KM 3.5 VIA ZIPAQUIRA    </t>
  </si>
  <si>
    <t xml:space="preserve">SEGURA MARTINEZ CARLOS ALBERTO   </t>
  </si>
  <si>
    <t xml:space="preserve">SEMILLA AGRO SIEMBRA LTDA   </t>
  </si>
  <si>
    <t>900301797 8</t>
  </si>
  <si>
    <t xml:space="preserve">CR 4 6 01    </t>
  </si>
  <si>
    <t xml:space="preserve">SEMILLAS VALLE SA   </t>
  </si>
  <si>
    <t>890306231 9</t>
  </si>
  <si>
    <t xml:space="preserve">CR 34 14 156    </t>
  </si>
  <si>
    <t xml:space="preserve">SEPULVEDA GALLEGO Y CIA S EN C   </t>
  </si>
  <si>
    <t>900811082 9</t>
  </si>
  <si>
    <t xml:space="preserve">CL 16 18 14    </t>
  </si>
  <si>
    <t xml:space="preserve">SERRATO ALFONSO CARMEN CELMIRA   </t>
  </si>
  <si>
    <t>41579043 1</t>
  </si>
  <si>
    <t xml:space="preserve">CL 4 1 A S N - 300 CORR PAVAS    </t>
  </si>
  <si>
    <t xml:space="preserve">SERVIAGRICOLA SAS   </t>
  </si>
  <si>
    <t>817007055 0</t>
  </si>
  <si>
    <t xml:space="preserve">KM 2 VIA A PUERTO TEJADA VDA LA PRIMAVERA VILLARICA   </t>
  </si>
  <si>
    <t xml:space="preserve">SERVICIOS Y SUMINISTROS INTEGRALES TECHNOAGROS SAS  </t>
  </si>
  <si>
    <t>900365147 5</t>
  </si>
  <si>
    <t xml:space="preserve">CL 43 A 14 39    </t>
  </si>
  <si>
    <t xml:space="preserve">SERVINAGROS LTDA   </t>
  </si>
  <si>
    <t>900222313 8</t>
  </si>
  <si>
    <t xml:space="preserve">CR 2 CL 2 60 VDA LAS LAMAS CORR EL    </t>
  </si>
  <si>
    <t xml:space="preserve">SIERRA CASTILLO JOSE MARIO   </t>
  </si>
  <si>
    <t>6761856 4</t>
  </si>
  <si>
    <t xml:space="preserve">VDA SAN LORENZO    </t>
  </si>
  <si>
    <t xml:space="preserve">SIERRA GONZALEZ JORGE ALEJANDRO   </t>
  </si>
  <si>
    <t>1017176525 3</t>
  </si>
  <si>
    <t xml:space="preserve">CR 35 1 80 AP 202    </t>
  </si>
  <si>
    <t xml:space="preserve">SIERRA SANCHEZ FRANCISCO JAVIER   </t>
  </si>
  <si>
    <t xml:space="preserve">SIERRA SIERRA JORGE ORLANDO   </t>
  </si>
  <si>
    <t xml:space="preserve">CL 50 50 14    </t>
  </si>
  <si>
    <t xml:space="preserve">SIERRA VARGAS NICOLAS   </t>
  </si>
  <si>
    <t xml:space="preserve">CR 11 21 48    </t>
  </si>
  <si>
    <t xml:space="preserve">SIMBAQUEBA DE QUEVEDO MARA LIGIA   </t>
  </si>
  <si>
    <t>20564950 5</t>
  </si>
  <si>
    <t xml:space="preserve">CL 2 4 67    </t>
  </si>
  <si>
    <t xml:space="preserve">SINGHA SAS   </t>
  </si>
  <si>
    <t>830136561 6</t>
  </si>
  <si>
    <t xml:space="preserve">KM 3 VIA TOCANCIPA ZIPAQUIRA    </t>
  </si>
  <si>
    <t xml:space="preserve">SNF SAS   </t>
  </si>
  <si>
    <t>830091683 0</t>
  </si>
  <si>
    <t xml:space="preserve">SOCIEDAD ALMACEN EL HACENDADO LTDA   </t>
  </si>
  <si>
    <t>800096422 9</t>
  </si>
  <si>
    <t xml:space="preserve">CR 8 10 42    </t>
  </si>
  <si>
    <t xml:space="preserve">SOCIEDAD COLOMBIANA DE ORQUIDEOLOGI A  </t>
  </si>
  <si>
    <t>890980097 7</t>
  </si>
  <si>
    <t xml:space="preserve">CR 52 73 182/298    </t>
  </si>
  <si>
    <t xml:space="preserve">SOCIEDAD DE AGRICULTORES CAMPOSEGUR SAS  </t>
  </si>
  <si>
    <t>900451935 0</t>
  </si>
  <si>
    <t xml:space="preserve">CL 6 A 11D 12 LC 1 BRR EL CAÑITO    </t>
  </si>
  <si>
    <t xml:space="preserve">SOCIEDAD EXPOBANANAS SAS   </t>
  </si>
  <si>
    <t>900984454 7</t>
  </si>
  <si>
    <t xml:space="preserve">CL 63 B 32  E 25    </t>
  </si>
  <si>
    <t xml:space="preserve">SOFAN LOPEZ LTDA   </t>
  </si>
  <si>
    <t>800172762 3</t>
  </si>
  <si>
    <t xml:space="preserve">CL 29 11 86    </t>
  </si>
  <si>
    <t xml:space="preserve">SOLANO GONZALEZ JAVIER MAURICIO   </t>
  </si>
  <si>
    <t>74370413 4</t>
  </si>
  <si>
    <t xml:space="preserve">VDA REYES PATRIA    </t>
  </si>
  <si>
    <t xml:space="preserve">SOLANO MORENO ARMANDO   </t>
  </si>
  <si>
    <t xml:space="preserve">SOLERA SOLERA RODOLFO   </t>
  </si>
  <si>
    <t xml:space="preserve">VDA TOCA CENTRO    </t>
  </si>
  <si>
    <t xml:space="preserve">SONS SONS ROBERTO   </t>
  </si>
  <si>
    <t>4920122 2</t>
  </si>
  <si>
    <t xml:space="preserve">VDA SABANA LARGA    </t>
  </si>
  <si>
    <t xml:space="preserve">SORIA GONZALEZ DIOMEDES   </t>
  </si>
  <si>
    <t>1111333264 0</t>
  </si>
  <si>
    <t xml:space="preserve">VDA ALTO MOLINA    </t>
  </si>
  <si>
    <t xml:space="preserve">SOSA ESPITIA ISRAEL   </t>
  </si>
  <si>
    <t>7161946 8</t>
  </si>
  <si>
    <t xml:space="preserve">SOSA GIL LUIS ALFREDO   </t>
  </si>
  <si>
    <t xml:space="preserve">SOSA REYES ANA PUREZA   </t>
  </si>
  <si>
    <t>24162998 7</t>
  </si>
  <si>
    <t xml:space="preserve">SOSA SALAMANCA HERNANDO   </t>
  </si>
  <si>
    <t xml:space="preserve">SOTO GIRALDO WILFER HERNAN   </t>
  </si>
  <si>
    <t>71117450 3</t>
  </si>
  <si>
    <t xml:space="preserve">CL 29 31 31    </t>
  </si>
  <si>
    <t xml:space="preserve">SUAGRO INSUMOS AGRICOLAS SA   </t>
  </si>
  <si>
    <t>816006464 1</t>
  </si>
  <si>
    <t xml:space="preserve">GALPON 5 BG ZP D MERCASA    </t>
  </si>
  <si>
    <t xml:space="preserve">SUAREZ RUIZ JOSE ANTONIO   </t>
  </si>
  <si>
    <t xml:space="preserve">SUAREZ SALGUERO LUZ MARY   </t>
  </si>
  <si>
    <t xml:space="preserve">CL 7 A 11 14    </t>
  </si>
  <si>
    <t xml:space="preserve">SUAREZ SOTELO ABSALON   </t>
  </si>
  <si>
    <t>7307958 5</t>
  </si>
  <si>
    <t xml:space="preserve">CR 10 22 81    </t>
  </si>
  <si>
    <t xml:space="preserve">SUAREZ SUAREZ MARCO FIDEL   </t>
  </si>
  <si>
    <t>6775268 4</t>
  </si>
  <si>
    <t xml:space="preserve">CEN SAN PEDRO DE IGUAQUE    </t>
  </si>
  <si>
    <t xml:space="preserve">SUAREZ SUAREZ NORAIDA   </t>
  </si>
  <si>
    <t xml:space="preserve">SEC PUENTE PIEDRA    </t>
  </si>
  <si>
    <t xml:space="preserve">SUAREZ VARGAS MARIA LUISA   </t>
  </si>
  <si>
    <t>20958449 8</t>
  </si>
  <si>
    <t xml:space="preserve">VDA EL SALVIAL    </t>
  </si>
  <si>
    <t xml:space="preserve">SUASUQUE SAS   </t>
  </si>
  <si>
    <t>860049100 0</t>
  </si>
  <si>
    <t xml:space="preserve">CR 6 67 09 OF 402    </t>
  </si>
  <si>
    <t xml:space="preserve">SUATA PLANTS SA   </t>
  </si>
  <si>
    <t>860532145 2</t>
  </si>
  <si>
    <t xml:space="preserve">CL 124 35 15 OF 202    </t>
  </si>
  <si>
    <t xml:space="preserve">SUCAMPO SULLANTA SA   </t>
  </si>
  <si>
    <t>890707192 0</t>
  </si>
  <si>
    <t xml:space="preserve">CR 5A 30 43 LC 4    </t>
  </si>
  <si>
    <t xml:space="preserve">SUCCES FLOWERS SAS   </t>
  </si>
  <si>
    <t>830131273 7</t>
  </si>
  <si>
    <t xml:space="preserve">VDA LA FUENTE    </t>
  </si>
  <si>
    <t xml:space="preserve">SUMAGRO SA   </t>
  </si>
  <si>
    <t>900223393 1</t>
  </si>
  <si>
    <t xml:space="preserve">CL 37B 81A 72    </t>
  </si>
  <si>
    <t xml:space="preserve">SUNSET FLOWERS CI SAS   </t>
  </si>
  <si>
    <t>830140335 3</t>
  </si>
  <si>
    <t xml:space="preserve">TV 28 147 32 B 4 AP 302    </t>
  </si>
  <si>
    <t xml:space="preserve">SUPER TIENDA AGROPECUARIA PALCAMPO SAS  </t>
  </si>
  <si>
    <t>900646181 2</t>
  </si>
  <si>
    <t xml:space="preserve">CR 102 92 A 59    </t>
  </si>
  <si>
    <t xml:space="preserve">SURTIAGRO EU   </t>
  </si>
  <si>
    <t>832006674 1</t>
  </si>
  <si>
    <t xml:space="preserve">CR 4 2 04    </t>
  </si>
  <si>
    <t xml:space="preserve">TAHAMI &amp; CULTIFLORES SA EN REORGANIZACION  </t>
  </si>
  <si>
    <t>800016390 1</t>
  </si>
  <si>
    <t xml:space="preserve">VDA CAPIRO FCA SANTANGELO    </t>
  </si>
  <si>
    <t xml:space="preserve">TALLOS Y PETALOS DE COLOMBIA SAS   </t>
  </si>
  <si>
    <t>900222344 6</t>
  </si>
  <si>
    <t xml:space="preserve">VDA SUSAGUA FC ALTO EXTERNO    </t>
  </si>
  <si>
    <t xml:space="preserve">TAMAYO TARCISIO   </t>
  </si>
  <si>
    <t xml:space="preserve">CL 69 14 29    </t>
  </si>
  <si>
    <t xml:space="preserve">TAMAYO VARGAS SONIA CRISTINA   </t>
  </si>
  <si>
    <t>25160213 9</t>
  </si>
  <si>
    <t xml:space="preserve">CR 19 12 35 CA 18 CON VILLAS    </t>
  </si>
  <si>
    <t xml:space="preserve">TECNICAMPO DEL CENTRO SAS   </t>
  </si>
  <si>
    <t>900765464 1</t>
  </si>
  <si>
    <t xml:space="preserve">CR 23 29 A 10 BRR CENTRO    </t>
  </si>
  <si>
    <t xml:space="preserve">TECNO AGRO CHINCHINA SAS   </t>
  </si>
  <si>
    <t>900710484 2</t>
  </si>
  <si>
    <t xml:space="preserve">CR 6 12 51    </t>
  </si>
  <si>
    <t xml:space="preserve">TECNOTERRA SAS   </t>
  </si>
  <si>
    <t>900413207 5</t>
  </si>
  <si>
    <t xml:space="preserve">CLL 22 SUR 40 63    </t>
  </si>
  <si>
    <t xml:space="preserve">TEO FARMS SAS   </t>
  </si>
  <si>
    <t>900266647 1</t>
  </si>
  <si>
    <t xml:space="preserve">AV SUBA 106 A 28 OFC 302    </t>
  </si>
  <si>
    <t xml:space="preserve">TERRA MIA M T M CIA S EN C   </t>
  </si>
  <si>
    <t>900613466 4</t>
  </si>
  <si>
    <t xml:space="preserve">CR 11 9 67 LC 102    </t>
  </si>
  <si>
    <t xml:space="preserve">TEUCALI FLOWERS SA EN REORGANIZACION  </t>
  </si>
  <si>
    <t>800142580 1</t>
  </si>
  <si>
    <t xml:space="preserve">KM 7 VIA SOPO LA CALERA    </t>
  </si>
  <si>
    <t xml:space="preserve">THE FAMILY FLOWER SAS   </t>
  </si>
  <si>
    <t>900232379 6</t>
  </si>
  <si>
    <t xml:space="preserve">PN PIEDRA VDA CHAUTA FCA SAN JUSTO    </t>
  </si>
  <si>
    <t xml:space="preserve">TIBAGAN GONZALEZ LUCILA   </t>
  </si>
  <si>
    <t>1057185738 9</t>
  </si>
  <si>
    <t xml:space="preserve">TIBATA ARIAS LUIS ALBERTO   </t>
  </si>
  <si>
    <t>6748999 5</t>
  </si>
  <si>
    <t xml:space="preserve">VDA GUATICHA    </t>
  </si>
  <si>
    <t xml:space="preserve">TIMANA ARBOLEDA JHON FREDDY   </t>
  </si>
  <si>
    <t>1130651771 6</t>
  </si>
  <si>
    <t xml:space="preserve">CR 33 A 26 100 BRR BOYACA    </t>
  </si>
  <si>
    <t xml:space="preserve">TITANIUM FLOWERS INVESTMENTS SAS   </t>
  </si>
  <si>
    <t>900425086 2</t>
  </si>
  <si>
    <t xml:space="preserve">KM 45 10 FCA YERBABUENA VADA LOS AR    </t>
  </si>
  <si>
    <t xml:space="preserve">TOCARRUNCHO HERNANDEZ CLEOTILDE   </t>
  </si>
  <si>
    <t xml:space="preserve">VDA QUIRBAQUIRAZ KM 24 VIA ARCABUCO    </t>
  </si>
  <si>
    <t xml:space="preserve">TODOAGRO DEL NORTE SAS   </t>
  </si>
  <si>
    <t>900741284 9</t>
  </si>
  <si>
    <t xml:space="preserve">CR 6 9 22 BRR EL COMERCIO    </t>
  </si>
  <si>
    <t xml:space="preserve">TONE FLOWERS SAS   </t>
  </si>
  <si>
    <t>900014838 0</t>
  </si>
  <si>
    <t xml:space="preserve">PD LA CABAÑA KM 3 VIA ECOPETROL    </t>
  </si>
  <si>
    <t xml:space="preserve">TORRES JUAN ALEJANDRO   </t>
  </si>
  <si>
    <t>80725697 6</t>
  </si>
  <si>
    <t xml:space="preserve">CR 5 ESTE 18 50 BRR CORTIJOS    </t>
  </si>
  <si>
    <t xml:space="preserve">TORRES MUÑOZ HELBERT MAURICIO   </t>
  </si>
  <si>
    <t xml:space="preserve">VDA BOCA DE MONTE    </t>
  </si>
  <si>
    <t xml:space="preserve">TORRES MUÑOZ NELSON ENRIQUE   </t>
  </si>
  <si>
    <t xml:space="preserve">TRES COLINAS SAS   </t>
  </si>
  <si>
    <t>900758003 0</t>
  </si>
  <si>
    <t xml:space="preserve">VDA LAS CUCHILLAS    </t>
  </si>
  <si>
    <t xml:space="preserve">TRINITY FARMS SA   </t>
  </si>
  <si>
    <t>830031070 1</t>
  </si>
  <si>
    <t xml:space="preserve">CR 18 7 14 SUR PISO 1    </t>
  </si>
  <si>
    <t xml:space="preserve">TUMBAJOY ORTIZ WILSON DAVID   </t>
  </si>
  <si>
    <t>1089076779 1</t>
  </si>
  <si>
    <t xml:space="preserve">CR 15 10A 05    </t>
  </si>
  <si>
    <t xml:space="preserve">ULA INVESTMENT CIA SCA   </t>
  </si>
  <si>
    <t>900122755 0</t>
  </si>
  <si>
    <t xml:space="preserve">CALLE 6 N. 43C-08 OFC 201    </t>
  </si>
  <si>
    <t xml:space="preserve">UNICOR SA   </t>
  </si>
  <si>
    <t>890917018 8</t>
  </si>
  <si>
    <t xml:space="preserve">CR 42 53 26    </t>
  </si>
  <si>
    <t xml:space="preserve">UNIFLOR SAS  CI   </t>
  </si>
  <si>
    <t>800027543 7</t>
  </si>
  <si>
    <t xml:space="preserve">VDA LLANO GRANDE BLANCO    </t>
  </si>
  <si>
    <t xml:space="preserve">UNION DE ARROCEROS SAS   </t>
  </si>
  <si>
    <t>890700058 1</t>
  </si>
  <si>
    <t xml:space="preserve">CR 7 21 TO OF 401    </t>
  </si>
  <si>
    <t xml:space="preserve">UNIONAGRO SA   </t>
  </si>
  <si>
    <t>804009588 6</t>
  </si>
  <si>
    <t xml:space="preserve">CR 18 31 82    </t>
  </si>
  <si>
    <t xml:space="preserve">UNIPLANTAS SA   </t>
  </si>
  <si>
    <t>800136041 9</t>
  </si>
  <si>
    <t xml:space="preserve">UNIQUE COLLECTION SA   </t>
  </si>
  <si>
    <t>830127761 4</t>
  </si>
  <si>
    <t xml:space="preserve">CL 97 23 60 OF 603    </t>
  </si>
  <si>
    <t xml:space="preserve">UNIVERSIDAD MILITAR NUEVA GRANADA   </t>
  </si>
  <si>
    <t>800225340 8</t>
  </si>
  <si>
    <t xml:space="preserve">CR 11 101 80    </t>
  </si>
  <si>
    <t xml:space="preserve">UPL COLOMBIA SAS   </t>
  </si>
  <si>
    <t>830095854 1</t>
  </si>
  <si>
    <t xml:space="preserve">CR 1 4 02 IN 1 L 21    </t>
  </si>
  <si>
    <t xml:space="preserve">URBINA RODRIGUEZ REMIGIO   </t>
  </si>
  <si>
    <t>412379 4</t>
  </si>
  <si>
    <t xml:space="preserve">CR 1 3 41    </t>
  </si>
  <si>
    <t xml:space="preserve">URREA CASTRO ALVARO   </t>
  </si>
  <si>
    <t xml:space="preserve">VDA STA HELENA ALTA FC LA PEÑA BRAV    </t>
  </si>
  <si>
    <t xml:space="preserve">URREA SERNA JUAN MANUEL   </t>
  </si>
  <si>
    <t>7521032 7</t>
  </si>
  <si>
    <t xml:space="preserve">CR 11 18 NORTE 51    </t>
  </si>
  <si>
    <t xml:space="preserve">VALAGRO ANDINA LTDA   </t>
  </si>
  <si>
    <t>830052592 2</t>
  </si>
  <si>
    <t xml:space="preserve">CENTRO EMPRESARIAL METROPOLITANO MD    </t>
  </si>
  <si>
    <t xml:space="preserve">VALDERRAMA CORREDOR JOSE DODIER   </t>
  </si>
  <si>
    <t xml:space="preserve">PN LA BALSA    </t>
  </si>
  <si>
    <t xml:space="preserve">VALENCIA GOMEZ JAZMIN   </t>
  </si>
  <si>
    <t>30325770 0</t>
  </si>
  <si>
    <t xml:space="preserve">VALENCIA JORGE ENRIQUE   </t>
  </si>
  <si>
    <t>16489789 1</t>
  </si>
  <si>
    <t xml:space="preserve">CL 2 10 13 BRR PUEBLO NUEVO    </t>
  </si>
  <si>
    <t xml:space="preserve">VALENCIA LOPEZ DARIO HUMBERTO   </t>
  </si>
  <si>
    <t>15351481 1</t>
  </si>
  <si>
    <t xml:space="preserve">VDA LAS ACACIAS    </t>
  </si>
  <si>
    <t xml:space="preserve">VALENCIA PATIÑO CONRADO DE JESUS   </t>
  </si>
  <si>
    <t>71111314 2</t>
  </si>
  <si>
    <t xml:space="preserve">CR 9 8 68    </t>
  </si>
  <si>
    <t xml:space="preserve">VALENCIA TOBON JOSE RICAURTE   </t>
  </si>
  <si>
    <t>4473819 9</t>
  </si>
  <si>
    <t xml:space="preserve">CR 25 65 290 AP 701 ED ALCATRAZ    </t>
  </si>
  <si>
    <t xml:space="preserve">VALENT BIOSCIENCES CORPORATION   </t>
  </si>
  <si>
    <t>830070918 6</t>
  </si>
  <si>
    <t xml:space="preserve">CR 7 156 68 OF 1705    </t>
  </si>
  <si>
    <t xml:space="preserve">870 TECHNOLOGY WAY LIBERTYWILLE IL 60048   </t>
  </si>
  <si>
    <t xml:space="preserve">VALERO RUBIANO JOSE HECTOR MANUEL   </t>
  </si>
  <si>
    <t xml:space="preserve">VALLEJO MUÑOZ ANDRES FELIPE   </t>
  </si>
  <si>
    <t>15355919 1</t>
  </si>
  <si>
    <t xml:space="preserve">VALLEJO TOBON JULIO CESAR   </t>
  </si>
  <si>
    <t xml:space="preserve">CL 18 19 26    </t>
  </si>
  <si>
    <t xml:space="preserve">VALLEY FLOWERS SAS   </t>
  </si>
  <si>
    <t>830116006 4</t>
  </si>
  <si>
    <t xml:space="preserve">CR 10 83 47 AP 201    </t>
  </si>
  <si>
    <t xml:space="preserve">VALMAR PRODUCTORA SAS   </t>
  </si>
  <si>
    <t>860031657 1</t>
  </si>
  <si>
    <t xml:space="preserve">VANAGRO SAS   </t>
  </si>
  <si>
    <t>900769104 3</t>
  </si>
  <si>
    <t xml:space="preserve">VANEGAS CASTELLANOS OSCAR IVAN   </t>
  </si>
  <si>
    <t xml:space="preserve">CL 9 7 104    </t>
  </si>
  <si>
    <t xml:space="preserve">VANEGAS CESPEDES MARCO TULIO   </t>
  </si>
  <si>
    <t>80353254 1</t>
  </si>
  <si>
    <t xml:space="preserve">CL 4 6 61    </t>
  </si>
  <si>
    <t xml:space="preserve">VANEGAS HERNANDEZ ISRAEL   </t>
  </si>
  <si>
    <t>217721 5</t>
  </si>
  <si>
    <t xml:space="preserve">VARAHONDA ORIENTE SAS   </t>
  </si>
  <si>
    <t>900398085 9</t>
  </si>
  <si>
    <t xml:space="preserve">DG 51 15 A 161 KM 12    </t>
  </si>
  <si>
    <t xml:space="preserve">VARELA CHIVATA FABIO   </t>
  </si>
  <si>
    <t xml:space="preserve">CL 10 8 16    </t>
  </si>
  <si>
    <t xml:space="preserve">VARGAS BAUTISTA RUBIEL ARMANDO   </t>
  </si>
  <si>
    <t xml:space="preserve">VARGAS CORREDOR RAFAEL   </t>
  </si>
  <si>
    <t>72325090 0</t>
  </si>
  <si>
    <t xml:space="preserve">DG 2 5 73 BR EL CARMEN    </t>
  </si>
  <si>
    <t xml:space="preserve">VARGAS DIAZ LUIS FELIPE   </t>
  </si>
  <si>
    <t xml:space="preserve">VDA PARCELAS 2 FCA SAN JOSE    </t>
  </si>
  <si>
    <t xml:space="preserve">VARGAS ESPINOSA CAMPO ELIAS   </t>
  </si>
  <si>
    <t>6757088 9</t>
  </si>
  <si>
    <t xml:space="preserve">CL 11 B 10 A 21    </t>
  </si>
  <si>
    <t xml:space="preserve">VARGAS HELDA   </t>
  </si>
  <si>
    <t xml:space="preserve">CR 31 27 04    </t>
  </si>
  <si>
    <t xml:space="preserve">VARGAS IBAÑEZ LUIS ANGEL   </t>
  </si>
  <si>
    <t>7176311 7</t>
  </si>
  <si>
    <t xml:space="preserve">VDA BARON GERMANIA    </t>
  </si>
  <si>
    <t xml:space="preserve">VARGAS NAJAR JOSE GUILLERMO   </t>
  </si>
  <si>
    <t xml:space="preserve">VDA FARQUENTA    </t>
  </si>
  <si>
    <t xml:space="preserve">VARGAS PACHON JAIRO AUGUSTO   </t>
  </si>
  <si>
    <t xml:space="preserve">VARGAS PARRA ABDIAS   </t>
  </si>
  <si>
    <t>72325933 4</t>
  </si>
  <si>
    <t xml:space="preserve">VARGAS PARRA LUIS LORENZO   </t>
  </si>
  <si>
    <t xml:space="preserve">VDA PANTANO LARGO    </t>
  </si>
  <si>
    <t xml:space="preserve">VARGAS PINEDA JAIME   </t>
  </si>
  <si>
    <t>74327140 7</t>
  </si>
  <si>
    <t xml:space="preserve">CR 5 7 30    </t>
  </si>
  <si>
    <t xml:space="preserve">VARGAS ROBLES LUIS EDUARDO   </t>
  </si>
  <si>
    <t>6776949 6</t>
  </si>
  <si>
    <t xml:space="preserve">VASQUEZ BELLO JOE ARMANDO   </t>
  </si>
  <si>
    <t xml:space="preserve">VDA AGUAS CALRAS    </t>
  </si>
  <si>
    <t xml:space="preserve">VELA VELA CARLOS ARTURO   </t>
  </si>
  <si>
    <t xml:space="preserve">VELASQUEZ GIRALDO LUZ ESNEIDA   </t>
  </si>
  <si>
    <t>43362813 0</t>
  </si>
  <si>
    <t xml:space="preserve">VELASQUEZ HERNANDEZ JAIME ENRIQUE   </t>
  </si>
  <si>
    <t xml:space="preserve">CR 4 2 00    </t>
  </si>
  <si>
    <t xml:space="preserve">VELASQUEZ LONDOÑO RAUL MAURICIO   </t>
  </si>
  <si>
    <t>93366147 3</t>
  </si>
  <si>
    <t xml:space="preserve">CL 145 A 21 59 APTO 201    </t>
  </si>
  <si>
    <t xml:space="preserve">VELASQUEZ VELASQUEZ LUIS JAVIER   </t>
  </si>
  <si>
    <t>13364768 7</t>
  </si>
  <si>
    <t xml:space="preserve">CR 14 8 A 17 MERCADO PUBLICO    </t>
  </si>
  <si>
    <t xml:space="preserve">VELEZ ARISTIZABAL VIRGILIO ORLANDO DE JESUS  </t>
  </si>
  <si>
    <t>8354928 8</t>
  </si>
  <si>
    <t xml:space="preserve">CR 22 22 117    </t>
  </si>
  <si>
    <t xml:space="preserve">VELEZ DE HINCAPIE MARIA LEONILA   </t>
  </si>
  <si>
    <t>24683880 2</t>
  </si>
  <si>
    <t xml:space="preserve">CL 9 6 16    </t>
  </si>
  <si>
    <t xml:space="preserve">VELEZ MUNERA JUAN GUILLERMO   </t>
  </si>
  <si>
    <t>15328549 5</t>
  </si>
  <si>
    <t xml:space="preserve">CR 20 20 50    </t>
  </si>
  <si>
    <t xml:space="preserve">VELEZ PEREZ RUBEN DARIO   </t>
  </si>
  <si>
    <t>15526575 6</t>
  </si>
  <si>
    <t xml:space="preserve">CR 51 49 25    </t>
  </si>
  <si>
    <t xml:space="preserve">VELEZ RESTREPO GABRIEL FERNANDO   </t>
  </si>
  <si>
    <t>71577391 1</t>
  </si>
  <si>
    <t xml:space="preserve">CR 45 16 SUR 190IN 2205    </t>
  </si>
  <si>
    <t xml:space="preserve">VELOSA BERNAL HENRY JOSE   </t>
  </si>
  <si>
    <t xml:space="preserve">VDA SIGUINEQUE    </t>
  </si>
  <si>
    <t xml:space="preserve">VELOZA MORENO JOSE RICARDO   </t>
  </si>
  <si>
    <t xml:space="preserve">VDA PALO CAIDO    </t>
  </si>
  <si>
    <t xml:space="preserve">VELOZA SANCHEZ GABRIEL ARCANGEL   </t>
  </si>
  <si>
    <t>1184810 2</t>
  </si>
  <si>
    <t xml:space="preserve">CL 5 4 29    </t>
  </si>
  <si>
    <t xml:space="preserve">VILLA TOBON DINORA   </t>
  </si>
  <si>
    <t>21470738 9</t>
  </si>
  <si>
    <t xml:space="preserve">CL 11 6 67    </t>
  </si>
  <si>
    <t xml:space="preserve">VILLALOBOS DIMATE JOSE ALBERTO   </t>
  </si>
  <si>
    <t>3225822 5</t>
  </si>
  <si>
    <t xml:space="preserve">SAN RAIMUNDO BAJO    </t>
  </si>
  <si>
    <t xml:space="preserve">VILLAMIL CAMACHO JUAN PABLO   </t>
  </si>
  <si>
    <t xml:space="preserve">CL 48 16 108    </t>
  </si>
  <si>
    <t xml:space="preserve">VILLAMIL CHAPARRO DANIEL OVIDIO   </t>
  </si>
  <si>
    <t xml:space="preserve">CR 9 7 19    </t>
  </si>
  <si>
    <t xml:space="preserve">VILLAMIL CHAPARRO DIEGO EFREN   </t>
  </si>
  <si>
    <t>1055670021 1</t>
  </si>
  <si>
    <t xml:space="preserve">CL 5 2 21    </t>
  </si>
  <si>
    <t xml:space="preserve">VILLAMIL VILLAMIL JULIO RAMON   </t>
  </si>
  <si>
    <t xml:space="preserve">CL 5 4 60    </t>
  </si>
  <si>
    <t xml:space="preserve">VILLEGAS CALLE JAHIR HUMBERTO   </t>
  </si>
  <si>
    <t xml:space="preserve">CR 20 21 26    </t>
  </si>
  <si>
    <t xml:space="preserve">VILLEGAS LOAIZA INES EDILIA   </t>
  </si>
  <si>
    <t>51592128 9</t>
  </si>
  <si>
    <t xml:space="preserve">CL 15 11 79    </t>
  </si>
  <si>
    <t xml:space="preserve">VITABONO SA   </t>
  </si>
  <si>
    <t>815002075 8</t>
  </si>
  <si>
    <t xml:space="preserve">CL 84 42 115    </t>
  </si>
  <si>
    <t xml:space="preserve">VIVERO TIERRA NEGRA SAS   </t>
  </si>
  <si>
    <t>900305698 5</t>
  </si>
  <si>
    <t xml:space="preserve">CL 7D 43A 15 EL POBLADO    </t>
  </si>
  <si>
    <t xml:space="preserve">VUELVEN SAS   </t>
  </si>
  <si>
    <t>800121823 6</t>
  </si>
  <si>
    <t xml:space="preserve">CL 92 15 48 OF 308    </t>
  </si>
  <si>
    <t xml:space="preserve">W &amp; T FLOWERS  AND PLANTS SAS   </t>
  </si>
  <si>
    <t>900528213 4</t>
  </si>
  <si>
    <t xml:space="preserve">CL 19 1 85 BR PRIMERO DE MAYO    </t>
  </si>
  <si>
    <t xml:space="preserve">WAYUU FLOWERS SAS   </t>
  </si>
  <si>
    <t>800214937 7</t>
  </si>
  <si>
    <t xml:space="preserve">CR 11 A 97 A 03 OF 208 ED IQ    </t>
  </si>
  <si>
    <t xml:space="preserve">WILCHES RODRIGUEZ ALVARO   </t>
  </si>
  <si>
    <t xml:space="preserve">VDA CHORRO BLANCO BAJO    </t>
  </si>
  <si>
    <t xml:space="preserve">YANQUEN CRUZ MEDARDO MIGUEL   </t>
  </si>
  <si>
    <t xml:space="preserve">CL 13 10 63 BOSQUE DE LA REPUBLICA   </t>
  </si>
  <si>
    <t xml:space="preserve">YASA SAS   </t>
  </si>
  <si>
    <t>830507195 6</t>
  </si>
  <si>
    <t xml:space="preserve">CL 80 AUT MEDELLIN KM 1.5 VIA SIBER    </t>
  </si>
  <si>
    <t xml:space="preserve">YEPES BETANCUR RUBEN DARIO   </t>
  </si>
  <si>
    <t>19273493 8</t>
  </si>
  <si>
    <t xml:space="preserve">CR 7 11 81    </t>
  </si>
  <si>
    <t xml:space="preserve">ZAGAL MEDINA WILFER AMADO   </t>
  </si>
  <si>
    <t>4730180 4</t>
  </si>
  <si>
    <t xml:space="preserve">CL 5 4 25 BRR VILLA DEL NORTE BELAL    </t>
  </si>
  <si>
    <t xml:space="preserve">ZAMBRANO CORDOBA JAIRO ABEL   </t>
  </si>
  <si>
    <t>83057759 9</t>
  </si>
  <si>
    <t xml:space="preserve">CL 3 5 46    </t>
  </si>
  <si>
    <t>GUADALUPE</t>
  </si>
  <si>
    <t xml:space="preserve">ZANAHORIAS DE COLOMBIAS SAS   </t>
  </si>
  <si>
    <t>900703597 7</t>
  </si>
  <si>
    <t xml:space="preserve">CL 85 48 01 P1 OF 720 BL 31    </t>
  </si>
  <si>
    <t xml:space="preserve">ZAPATA AGUDELO JORGE LUIS   </t>
  </si>
  <si>
    <t xml:space="preserve">CL 49 51 29    </t>
  </si>
  <si>
    <t xml:space="preserve">ZAPATA GRISALES LUCY   </t>
  </si>
  <si>
    <t>24763747 4</t>
  </si>
  <si>
    <t xml:space="preserve">CL 9 13 08    </t>
  </si>
  <si>
    <t xml:space="preserve">ZAPATA RODRIGUEZ RAMON EDUARDO   </t>
  </si>
  <si>
    <t xml:space="preserve">CR 5 191 100    </t>
  </si>
  <si>
    <t xml:space="preserve">ZEA VILLEGAS LUZ CARMENZA   </t>
  </si>
  <si>
    <t>22188318 4</t>
  </si>
  <si>
    <t xml:space="preserve">KM 12 VIA LA COSTA    </t>
  </si>
  <si>
    <t xml:space="preserve">ZULUAGA GIRALDO GLORIA YANET   </t>
  </si>
  <si>
    <t>42843853 6</t>
  </si>
  <si>
    <t xml:space="preserve">CR 15 A 2 45    </t>
  </si>
  <si>
    <t xml:space="preserve">ZULUAGA GIRALDO OSWALDO DE JESUS   </t>
  </si>
  <si>
    <t>71117018 4</t>
  </si>
  <si>
    <t xml:space="preserve">CR 21 18 07    </t>
  </si>
  <si>
    <t xml:space="preserve">ZULUAGA HOYOS GERARDO DE JESUS   </t>
  </si>
  <si>
    <t>3436587 4</t>
  </si>
  <si>
    <t xml:space="preserve">CR 50 51 49    </t>
  </si>
  <si>
    <t>Cliente</t>
  </si>
  <si>
    <t>Sap</t>
  </si>
  <si>
    <t>Nit</t>
  </si>
  <si>
    <t xml:space="preserve">Direccion </t>
  </si>
  <si>
    <t xml:space="preserve">Teléfono </t>
  </si>
  <si>
    <t>Población</t>
  </si>
  <si>
    <t>Zona de Ventas</t>
  </si>
  <si>
    <t>Codiciones
de pago</t>
  </si>
  <si>
    <t>Teléfono 1</t>
  </si>
  <si>
    <t>Telefax</t>
  </si>
  <si>
    <t>Nº pers.</t>
  </si>
  <si>
    <t>Vendedor</t>
  </si>
  <si>
    <t>091 8297286</t>
  </si>
  <si>
    <t xml:space="preserve">CUEVAS ABRIL TITO ERNESTO   </t>
  </si>
  <si>
    <t xml:space="preserve">FEDERACION COLOMBIANA DE PRODUCTORE S DE PAPA FEDEPAPA  </t>
  </si>
  <si>
    <t>0918240788-98</t>
  </si>
  <si>
    <t xml:space="preserve">DISTRIBUCIONES MUNDO AGRO ANTIOQUIA  SAS  </t>
  </si>
  <si>
    <t xml:space="preserve">INVERSIONES AGROPECUARIAS DE BOYACA  LTDA  </t>
  </si>
  <si>
    <t xml:space="preserve">AGROQUIMICOS ORIENTE Y COMPAÑIA LTD A  </t>
  </si>
  <si>
    <t xml:space="preserve">ALMACEN AGROPECUARIO LINO GIRALDO E  HIJO LTDA  </t>
  </si>
  <si>
    <t xml:space="preserve">FUENTES GUILLEN OSCAR JULIAN   </t>
  </si>
  <si>
    <t xml:space="preserve">DISTRIBUIDOR AGROPECUARIO  DEL QUINDIO SA  </t>
  </si>
  <si>
    <t xml:space="preserve">AGRICOLA CUNDAY SA  EN REORGANIZACION  </t>
  </si>
  <si>
    <t>COD SAP</t>
  </si>
  <si>
    <t xml:space="preserve">CR 34 </t>
  </si>
  <si>
    <t xml:space="preserve">CR 35 </t>
  </si>
  <si>
    <t xml:space="preserve">CR 36 </t>
  </si>
  <si>
    <t xml:space="preserve">CR 40 </t>
  </si>
  <si>
    <t xml:space="preserve">TV 4 59 34 </t>
  </si>
  <si>
    <t xml:space="preserve">CL 31 30 B 16 LC 102 </t>
  </si>
  <si>
    <t xml:space="preserve">CL 29 34 98 </t>
  </si>
  <si>
    <t xml:space="preserve">VDA CHORRO BLANCO BAJO </t>
  </si>
  <si>
    <t xml:space="preserve">VDA HATO VIEJO </t>
  </si>
  <si>
    <t xml:space="preserve">VDA CAJON SEC LOS POZOS </t>
  </si>
  <si>
    <t xml:space="preserve">CL 5 2 21 </t>
  </si>
  <si>
    <t xml:space="preserve">VDA QUEBRADA VIEJA </t>
  </si>
  <si>
    <t xml:space="preserve">VDA CAJON </t>
  </si>
  <si>
    <t xml:space="preserve">VDA TUDELA </t>
  </si>
  <si>
    <t xml:space="preserve">VDA HATO FIERO </t>
  </si>
  <si>
    <t xml:space="preserve">CR 4 1 57 AV PRINCIPAL PNQUETA </t>
  </si>
  <si>
    <t xml:space="preserve">VDA BOSAVITA </t>
  </si>
  <si>
    <t xml:space="preserve">CL 11 4 34 </t>
  </si>
  <si>
    <t xml:space="preserve">VDA GUANGUITA ALTO </t>
  </si>
  <si>
    <t xml:space="preserve">CR 4 2 00 </t>
  </si>
  <si>
    <t xml:space="preserve">CR 3 138F 04 SUR </t>
  </si>
  <si>
    <t xml:space="preserve">VDA LAZARO BAJO </t>
  </si>
  <si>
    <t xml:space="preserve">CL 2 2 22 </t>
  </si>
  <si>
    <t xml:space="preserve">CL 3 3 48 </t>
  </si>
  <si>
    <t xml:space="preserve">CL 3 4 57 </t>
  </si>
  <si>
    <t xml:space="preserve">CR 4 1-64 </t>
  </si>
  <si>
    <t xml:space="preserve">PA MONDOÑEDO </t>
  </si>
  <si>
    <t xml:space="preserve">CL 8 14 20 </t>
  </si>
  <si>
    <t xml:space="preserve">VDA PARAMO ALTO </t>
  </si>
  <si>
    <t xml:space="preserve">CL 5 4 29 </t>
  </si>
  <si>
    <t xml:space="preserve">PUERTO VALDIVIA AGRO Z </t>
  </si>
  <si>
    <t xml:space="preserve">TRONCAL VIA A LA COSTA </t>
  </si>
  <si>
    <t xml:space="preserve">CR 20 21 37 </t>
  </si>
  <si>
    <t xml:space="preserve">KM 15 VIA LA COSTA </t>
  </si>
  <si>
    <t xml:space="preserve">CR 20 21 26 </t>
  </si>
  <si>
    <t xml:space="preserve">VDA ALTO DE MEDINA </t>
  </si>
  <si>
    <t xml:space="preserve">CR 10 11 80 </t>
  </si>
  <si>
    <t xml:space="preserve">CR 50 45 64 </t>
  </si>
  <si>
    <t xml:space="preserve">CL 10 8 30 </t>
  </si>
  <si>
    <t xml:space="preserve">CL 18 19 26 </t>
  </si>
  <si>
    <t xml:space="preserve">CL 20 19 70 </t>
  </si>
  <si>
    <t xml:space="preserve">VDA SAN NICOLAS KM 5 </t>
  </si>
  <si>
    <t xml:space="preserve">PAR PRINCIPAL </t>
  </si>
  <si>
    <t xml:space="preserve">KM30 AUT MEDELLIN BOGOTA </t>
  </si>
  <si>
    <t xml:space="preserve">CR 30 28 62 </t>
  </si>
  <si>
    <t xml:space="preserve">CR 51 49 25 </t>
  </si>
  <si>
    <t xml:space="preserve">CR 6 5 54 </t>
  </si>
  <si>
    <t xml:space="preserve">CL 4 4 17 </t>
  </si>
  <si>
    <t xml:space="preserve">CR 9 4 134 </t>
  </si>
  <si>
    <t xml:space="preserve">CL 69 14 29 </t>
  </si>
  <si>
    <t xml:space="preserve">CR 7 11 81 </t>
  </si>
  <si>
    <t xml:space="preserve">CL 44 53 60 </t>
  </si>
  <si>
    <t xml:space="preserve">CL 18 106 14 </t>
  </si>
  <si>
    <t xml:space="preserve">VDA TOBACA </t>
  </si>
  <si>
    <t xml:space="preserve">CL 2 3 84 </t>
  </si>
  <si>
    <t xml:space="preserve">CL 8 18 20 </t>
  </si>
  <si>
    <t xml:space="preserve">CL 2 4 67 </t>
  </si>
  <si>
    <t xml:space="preserve">CR 3 138 05 SUR </t>
  </si>
  <si>
    <t xml:space="preserve">CR 3  6 01 </t>
  </si>
  <si>
    <t xml:space="preserve">CL 7 3 59 </t>
  </si>
  <si>
    <t xml:space="preserve">VDA EL SALVIAL </t>
  </si>
  <si>
    <t xml:space="preserve">AV 6 3 85 </t>
  </si>
  <si>
    <t xml:space="preserve">AV 2 2 34 </t>
  </si>
  <si>
    <t xml:space="preserve">VDA ESPINAL </t>
  </si>
  <si>
    <t xml:space="preserve">CL 11 6 67 </t>
  </si>
  <si>
    <t xml:space="preserve">CR 30 B 31 11 </t>
  </si>
  <si>
    <t xml:space="preserve">CR 29 30 96 </t>
  </si>
  <si>
    <t xml:space="preserve">CR 3 17 C 51 S </t>
  </si>
  <si>
    <t xml:space="preserve">CL 4 6 61 </t>
  </si>
  <si>
    <t xml:space="preserve">CR 21 18 53 </t>
  </si>
  <si>
    <t xml:space="preserve">CL 10 8 62 </t>
  </si>
  <si>
    <t xml:space="preserve">CR 15 7 15 </t>
  </si>
  <si>
    <t xml:space="preserve">CR 7 11 13 </t>
  </si>
  <si>
    <t xml:space="preserve">KM 12 VIA LA COSTA </t>
  </si>
  <si>
    <t xml:space="preserve">SEC PUENTE PIEDRA </t>
  </si>
  <si>
    <t xml:space="preserve">CR 4 6 15 </t>
  </si>
  <si>
    <t xml:space="preserve">CL 6 5 35 </t>
  </si>
  <si>
    <t xml:space="preserve">CR 4 A 5 33 </t>
  </si>
  <si>
    <t xml:space="preserve">VDA VERGARA </t>
  </si>
  <si>
    <t xml:space="preserve">CR 5 4 04 </t>
  </si>
  <si>
    <t xml:space="preserve">VDA TEGUA </t>
  </si>
  <si>
    <t xml:space="preserve">VDA CARREÑO SEC EL MANZANO </t>
  </si>
  <si>
    <t xml:space="preserve">CL 7 S 12 86 </t>
  </si>
  <si>
    <t xml:space="preserve">CR 4 1 90 </t>
  </si>
  <si>
    <t xml:space="preserve">VDA DAITO </t>
  </si>
  <si>
    <t xml:space="preserve">CR 5 7 11 </t>
  </si>
  <si>
    <t xml:space="preserve">CR 8 5 25 </t>
  </si>
  <si>
    <t xml:space="preserve">CR 4 4 03 </t>
  </si>
  <si>
    <t xml:space="preserve">VDA MOLINO </t>
  </si>
  <si>
    <t xml:space="preserve">VDA MONTOYA </t>
  </si>
  <si>
    <t xml:space="preserve">SEC TIERRA NEGRA </t>
  </si>
  <si>
    <t xml:space="preserve">CR 12 8 85 </t>
  </si>
  <si>
    <t xml:space="preserve">CR 5 5 31 </t>
  </si>
  <si>
    <t xml:space="preserve">CL 3 2 24 </t>
  </si>
  <si>
    <t xml:space="preserve">CL 25 14 69 </t>
  </si>
  <si>
    <t xml:space="preserve">CL 11 15 19 </t>
  </si>
  <si>
    <t xml:space="preserve">PAR AGROINDUSTRIAL DE OCC </t>
  </si>
  <si>
    <t xml:space="preserve">TR 2 3 41 </t>
  </si>
  <si>
    <t xml:space="preserve">VDA SAN PABLO </t>
  </si>
  <si>
    <t xml:space="preserve">CLL 20 10 79E </t>
  </si>
  <si>
    <t xml:space="preserve">CL 4 1 45 </t>
  </si>
  <si>
    <t xml:space="preserve">VDA SAN MIGUEL </t>
  </si>
  <si>
    <t xml:space="preserve">CR 6 14 13 </t>
  </si>
  <si>
    <t xml:space="preserve">ESTACION DE SERVICIO LA PLAYA </t>
  </si>
  <si>
    <t xml:space="preserve">VDA RANCHERIA </t>
  </si>
  <si>
    <t xml:space="preserve">VDA SAN JORGE </t>
  </si>
  <si>
    <t xml:space="preserve">CL 3 4 96 </t>
  </si>
  <si>
    <t xml:space="preserve">CR 2 4 53 </t>
  </si>
  <si>
    <t xml:space="preserve">CR 2 4 18 </t>
  </si>
  <si>
    <t xml:space="preserve">UNE BR VILLA NATALIA </t>
  </si>
  <si>
    <t xml:space="preserve">CR 5 2 92 </t>
  </si>
  <si>
    <t xml:space="preserve">VDA CHINQUIRA </t>
  </si>
  <si>
    <t xml:space="preserve">CR 5 3 02 </t>
  </si>
  <si>
    <t xml:space="preserve">VDA EL CARMEN </t>
  </si>
  <si>
    <t xml:space="preserve">CR 5 2 16 </t>
  </si>
  <si>
    <t xml:space="preserve">CR 6 A 4 A 19 </t>
  </si>
  <si>
    <t xml:space="preserve">LA DOCE FERNAGRO </t>
  </si>
  <si>
    <t xml:space="preserve">VDA EL CERRO </t>
  </si>
  <si>
    <t xml:space="preserve">CR 13 12 36 </t>
  </si>
  <si>
    <t xml:space="preserve">CR 50 44 C 21 </t>
  </si>
  <si>
    <t xml:space="preserve">CR 6 7 37 </t>
  </si>
  <si>
    <t xml:space="preserve">CR 3 138 D 24 SUR </t>
  </si>
  <si>
    <t xml:space="preserve">CL 10 B 4 05 </t>
  </si>
  <si>
    <t xml:space="preserve">VDA CHAPARRAL KM 30 </t>
  </si>
  <si>
    <t xml:space="preserve">CR 8 10 A 02 </t>
  </si>
  <si>
    <t xml:space="preserve">CR 6 2 22 </t>
  </si>
  <si>
    <t xml:space="preserve">CR 13 3 41 SUR </t>
  </si>
  <si>
    <t xml:space="preserve">VDA VERSALLES </t>
  </si>
  <si>
    <t xml:space="preserve">VDA SOTE </t>
  </si>
  <si>
    <t xml:space="preserve">CR 1 35 313 </t>
  </si>
  <si>
    <t xml:space="preserve">CL 3 4 43 </t>
  </si>
  <si>
    <t xml:space="preserve">VDA CERRO </t>
  </si>
  <si>
    <t xml:space="preserve">CR 5 5 64 </t>
  </si>
  <si>
    <t xml:space="preserve">DG 59 11 C 123 </t>
  </si>
  <si>
    <t xml:space="preserve">CR 1 3 41 </t>
  </si>
  <si>
    <t xml:space="preserve">CL 2 4 28 </t>
  </si>
  <si>
    <t xml:space="preserve">CR 5 14 A 26 </t>
  </si>
  <si>
    <t xml:space="preserve">CR 8 5 67 </t>
  </si>
  <si>
    <t xml:space="preserve">CR 12 9 04 </t>
  </si>
  <si>
    <t xml:space="preserve">VDA PEÑA AMARILLA </t>
  </si>
  <si>
    <t xml:space="preserve">CL 4 7 11 </t>
  </si>
  <si>
    <t xml:space="preserve">CR 5 9 12 </t>
  </si>
  <si>
    <t xml:space="preserve">VDA SUSACA SEC PEÑITAS </t>
  </si>
  <si>
    <t xml:space="preserve">CL 7 A 12 72 </t>
  </si>
  <si>
    <t xml:space="preserve">CL 4 3 16 </t>
  </si>
  <si>
    <t xml:space="preserve">CR 6 1 120 </t>
  </si>
  <si>
    <t xml:space="preserve">VDA TURGA </t>
  </si>
  <si>
    <t xml:space="preserve">CL 24 24 37 </t>
  </si>
  <si>
    <t xml:space="preserve">CL 5 4 60 </t>
  </si>
  <si>
    <t xml:space="preserve">CR 15 A 2 45 </t>
  </si>
  <si>
    <t xml:space="preserve">VDA SINGUINEQUE </t>
  </si>
  <si>
    <t xml:space="preserve">CR 29 29 54 </t>
  </si>
  <si>
    <t xml:space="preserve">VDA PAVAS </t>
  </si>
  <si>
    <t xml:space="preserve">CL 6 6 36 </t>
  </si>
  <si>
    <t xml:space="preserve">CL 4 3 08 </t>
  </si>
  <si>
    <t xml:space="preserve">VDA PARROQUIA VIEJA </t>
  </si>
  <si>
    <t xml:space="preserve">VDA CHEN ALTO </t>
  </si>
  <si>
    <t xml:space="preserve">CR 50 48 47 </t>
  </si>
  <si>
    <t xml:space="preserve">CL 6 5 46 </t>
  </si>
  <si>
    <t xml:space="preserve">CL 30 30 38 </t>
  </si>
  <si>
    <t xml:space="preserve">CR 31 27 04 </t>
  </si>
  <si>
    <t xml:space="preserve">CR 3 3 23 </t>
  </si>
  <si>
    <t xml:space="preserve">KM 14 VIA SOGAMOSO EL CRUCERO </t>
  </si>
  <si>
    <t xml:space="preserve">KM 6 VIA DUITAMA NOBSA </t>
  </si>
  <si>
    <t xml:space="preserve">CL 7 A 11 14 </t>
  </si>
  <si>
    <t xml:space="preserve">VDA PASQUILLA </t>
  </si>
  <si>
    <t xml:space="preserve">CL 11 15 A 36 </t>
  </si>
  <si>
    <t xml:space="preserve">CL 11 15 39 </t>
  </si>
  <si>
    <t xml:space="preserve">CR 8 7 12 SALIDA PESCA </t>
  </si>
  <si>
    <t xml:space="preserve">VDA MONTOYA SEC CASAVERDE </t>
  </si>
  <si>
    <t xml:space="preserve">VDA TIBAQUIRA SECTOR LA CUMBRE </t>
  </si>
  <si>
    <t xml:space="preserve">CL 8 B 78 54 </t>
  </si>
  <si>
    <t xml:space="preserve">CEN SAN PEDRO DE IGUAQUE </t>
  </si>
  <si>
    <t xml:space="preserve">CR 102 89 10 </t>
  </si>
  <si>
    <t xml:space="preserve">CR 49 A 50 A 74 </t>
  </si>
  <si>
    <t xml:space="preserve">CL 13 11 32 </t>
  </si>
  <si>
    <t xml:space="preserve">AV 26 A 27 01 </t>
  </si>
  <si>
    <t xml:space="preserve">CL 26A DG 34 06 </t>
  </si>
  <si>
    <t xml:space="preserve">CL 50 47 97 </t>
  </si>
  <si>
    <t xml:space="preserve">CL 49 47 B 42 </t>
  </si>
  <si>
    <t xml:space="preserve">CLL 49 48 18 </t>
  </si>
  <si>
    <t xml:space="preserve">CR 26 34 56 </t>
  </si>
  <si>
    <t xml:space="preserve">FRUTOS DE MIEL </t>
  </si>
  <si>
    <t xml:space="preserve">CL 50 50 14 </t>
  </si>
  <si>
    <t xml:space="preserve">CL 52 A 50 23 </t>
  </si>
  <si>
    <t xml:space="preserve">CR 16 7 30 </t>
  </si>
  <si>
    <t xml:space="preserve">CR 31 30 65 </t>
  </si>
  <si>
    <t xml:space="preserve">CR 9 8 68 </t>
  </si>
  <si>
    <t xml:space="preserve">CR 21 18 07 </t>
  </si>
  <si>
    <t xml:space="preserve">CL 29 31 31 </t>
  </si>
  <si>
    <t xml:space="preserve">CR 2 4 22 </t>
  </si>
  <si>
    <t xml:space="preserve">CL 1 SUR 6 44 </t>
  </si>
  <si>
    <t xml:space="preserve">VDA PUENTE BOYACA SEC TIERR </t>
  </si>
  <si>
    <t xml:space="preserve">CR 19 3 27 </t>
  </si>
  <si>
    <t xml:space="preserve">TRONCAL VIA LA COSTA </t>
  </si>
  <si>
    <t xml:space="preserve">VDA EL CEDRO </t>
  </si>
  <si>
    <t xml:space="preserve">CR 5 11 43 LA CUMBRE </t>
  </si>
  <si>
    <t xml:space="preserve">VDA BARON GERMANIA </t>
  </si>
  <si>
    <t xml:space="preserve">CR 5 6 43 </t>
  </si>
  <si>
    <t xml:space="preserve">CL 96 99B 48 </t>
  </si>
  <si>
    <t xml:space="preserve">CL 2 15 47 SUR </t>
  </si>
  <si>
    <t xml:space="preserve">VDA BARON GALLEGO </t>
  </si>
  <si>
    <t xml:space="preserve">CR 12 13 85 </t>
  </si>
  <si>
    <t xml:space="preserve">CR 10 9 A 10 </t>
  </si>
  <si>
    <t xml:space="preserve">CL 2 F 21 37 </t>
  </si>
  <si>
    <t xml:space="preserve">MZ 2 CA 11 BRR BOYACA </t>
  </si>
  <si>
    <t xml:space="preserve">CL 9 7 16 </t>
  </si>
  <si>
    <t xml:space="preserve">CR 10 22 81 </t>
  </si>
  <si>
    <t xml:space="preserve">CR 10 6 37 </t>
  </si>
  <si>
    <t xml:space="preserve">CR 5 1 08 </t>
  </si>
  <si>
    <t xml:space="preserve">CL 5 4 45 </t>
  </si>
  <si>
    <t xml:space="preserve">VDA EL GACAL </t>
  </si>
  <si>
    <t xml:space="preserve">CL 11 15 53 </t>
  </si>
  <si>
    <t xml:space="preserve">VDA REYES PATRIA </t>
  </si>
  <si>
    <t xml:space="preserve">PN LA BALSA </t>
  </si>
  <si>
    <t xml:space="preserve">VDA BUENA VISTA </t>
  </si>
  <si>
    <t xml:space="preserve">CR 12 10 03 </t>
  </si>
  <si>
    <t xml:space="preserve">CR 20 21 10 </t>
  </si>
  <si>
    <t xml:space="preserve">CL 22 8 B 19 </t>
  </si>
  <si>
    <t xml:space="preserve">CR 5 ESTE 18 50 BRR CORTIJOS </t>
  </si>
  <si>
    <t xml:space="preserve">CR 2 4 51 </t>
  </si>
  <si>
    <t xml:space="preserve">CL 9 9 41 </t>
  </si>
  <si>
    <t xml:space="preserve">CL 4 2 44 </t>
  </si>
  <si>
    <t xml:space="preserve">AC 115 S 51 46 ESTE </t>
  </si>
  <si>
    <t xml:space="preserve">CL 11 15 37 </t>
  </si>
  <si>
    <t xml:space="preserve">CL 70 A 14 31 </t>
  </si>
  <si>
    <t xml:space="preserve">CR 9 10 40 </t>
  </si>
  <si>
    <t xml:space="preserve">CR 2 5 25 </t>
  </si>
  <si>
    <t xml:space="preserve">AUT MEDELLIN KM 17 </t>
  </si>
  <si>
    <t xml:space="preserve">CL 4 SUR 43 AA 30 OF 501 ED FORMACO </t>
  </si>
  <si>
    <t xml:space="preserve">CR 19 C 86 30 OF 702 </t>
  </si>
  <si>
    <t xml:space="preserve">CRT SUBA COTA KM 4.2 </t>
  </si>
  <si>
    <t xml:space="preserve">VDA CAPIRO FCA SANTANGELO </t>
  </si>
  <si>
    <t xml:space="preserve">AUT MEDELLIN BOGOTA KM 39 VDA BELEN </t>
  </si>
  <si>
    <t xml:space="preserve">KM 8 VIA FACATATIVA </t>
  </si>
  <si>
    <t xml:space="preserve">KM 5 VIA TENJO LA PUNTA </t>
  </si>
  <si>
    <t xml:space="preserve">CR 33 7 12 </t>
  </si>
  <si>
    <t xml:space="preserve">CR 15 90 46 OF 301 </t>
  </si>
  <si>
    <t xml:space="preserve">CL 117 6 56 </t>
  </si>
  <si>
    <t xml:space="preserve">VDA LLANO GRANDE BLANCO </t>
  </si>
  <si>
    <t xml:space="preserve">CL 92 11 51 OF 302 </t>
  </si>
  <si>
    <t xml:space="preserve">CE CENTRO CHIA OF 304 </t>
  </si>
  <si>
    <t xml:space="preserve">CL 72 10 07 OF 601 </t>
  </si>
  <si>
    <t xml:space="preserve">VDA VILACHUAGA FCA VILACHUAGA </t>
  </si>
  <si>
    <t xml:space="preserve">CR 12 91 60 </t>
  </si>
  <si>
    <t xml:space="preserve">AV CL 100 19A 50 OF 1002 </t>
  </si>
  <si>
    <t xml:space="preserve">KM 4 VIA SIBATE VDA SAN BENITO </t>
  </si>
  <si>
    <t xml:space="preserve">CR 11 82 01 P 5 </t>
  </si>
  <si>
    <t xml:space="preserve">CL 93 19 25 </t>
  </si>
  <si>
    <t>VDA LA MADERA KM 18 CARR EL CARMEN DE VIBORAL</t>
  </si>
  <si>
    <t xml:space="preserve">CR 7  12C  28 OF 1005 </t>
  </si>
  <si>
    <t xml:space="preserve">VDA EL CHUSCAL </t>
  </si>
  <si>
    <t xml:space="preserve">HC MONGIBELLO </t>
  </si>
  <si>
    <t xml:space="preserve">CL 92 15 48 OF 308 </t>
  </si>
  <si>
    <t xml:space="preserve">CL 92 15 48 OF 408 </t>
  </si>
  <si>
    <t xml:space="preserve">CL 94 15 32 OFC 408 </t>
  </si>
  <si>
    <t xml:space="preserve">CL 55 44 05 </t>
  </si>
  <si>
    <t xml:space="preserve">CL 96 13 31 OF 503 </t>
  </si>
  <si>
    <t>MADRID PUENTE PIEDRA CL 71 11 71</t>
  </si>
  <si>
    <t xml:space="preserve">CL 72 10 07 OF 503 </t>
  </si>
  <si>
    <t xml:space="preserve">KM 7 VIA SOPO LA CALERA </t>
  </si>
  <si>
    <t xml:space="preserve">CR 48 125 21 APTO 301 </t>
  </si>
  <si>
    <t xml:space="preserve">CL 109 18 C 17 OF 616 </t>
  </si>
  <si>
    <t xml:space="preserve">CR 43 A 1 A S 29 </t>
  </si>
  <si>
    <t xml:space="preserve">VDA COCLI KM 7 VIA FUNZA LA PU </t>
  </si>
  <si>
    <t xml:space="preserve">CL 90 13 A 31 OF 503 </t>
  </si>
  <si>
    <t xml:space="preserve">CL 7 1 50 </t>
  </si>
  <si>
    <t xml:space="preserve">VDA LA CHAPA </t>
  </si>
  <si>
    <t xml:space="preserve">AV 82 7 22 OF 201 </t>
  </si>
  <si>
    <t xml:space="preserve">CL 24 F 100 B 37 B 101 </t>
  </si>
  <si>
    <t xml:space="preserve">CL 127 B 45 36 </t>
  </si>
  <si>
    <t xml:space="preserve">AUT NORTE KM 26 </t>
  </si>
  <si>
    <t xml:space="preserve">KM 2 VIA TOCANCIPA ECOPETROL </t>
  </si>
  <si>
    <t xml:space="preserve">CR 11 A 97 A 03 OF 208 ED IQ </t>
  </si>
  <si>
    <t xml:space="preserve">CR 3 3 42 </t>
  </si>
  <si>
    <t xml:space="preserve">CR 6 F ESTE 114 07 </t>
  </si>
  <si>
    <t xml:space="preserve">CR 3 138 F 05 SUR </t>
  </si>
  <si>
    <t xml:space="preserve">CR 9 2 02 </t>
  </si>
  <si>
    <t xml:space="preserve">VDA PARCELAS 2 FCA SAN JOSE </t>
  </si>
  <si>
    <t xml:space="preserve">CR 2 4 04 ESQ </t>
  </si>
  <si>
    <t xml:space="preserve">CL 3 42 17 </t>
  </si>
  <si>
    <t xml:space="preserve">CL 1 1 152 </t>
  </si>
  <si>
    <t xml:space="preserve">VDA LA CUESTA </t>
  </si>
  <si>
    <t xml:space="preserve">VDA HATOFIERO ALTO </t>
  </si>
  <si>
    <t xml:space="preserve">AV 12 9 98 </t>
  </si>
  <si>
    <t xml:space="preserve">CR 6 14 A 41 IN 29 </t>
  </si>
  <si>
    <t xml:space="preserve">CL 3 5 51 </t>
  </si>
  <si>
    <t xml:space="preserve">CL 3 2 02 </t>
  </si>
  <si>
    <t xml:space="preserve">CR 2 5 11 ESTE </t>
  </si>
  <si>
    <t xml:space="preserve">VDA SONSA </t>
  </si>
  <si>
    <t xml:space="preserve">CL 5 1 26 ESTE </t>
  </si>
  <si>
    <t xml:space="preserve">VDA EL GUAMAL </t>
  </si>
  <si>
    <t xml:space="preserve">DG 4 "B" 27 46 BRR LAS VILLAS </t>
  </si>
  <si>
    <t xml:space="preserve">KM 2.4 LT 1A VIA PUENTE PIEDRA </t>
  </si>
  <si>
    <t xml:space="preserve">MCP RICAURTE ENTRADA PRINCIPAL </t>
  </si>
  <si>
    <t xml:space="preserve">PAR AGROINDUSTRIAL LOS OCOB KM 1 </t>
  </si>
  <si>
    <t xml:space="preserve">CR 19 24 41 </t>
  </si>
  <si>
    <t xml:space="preserve">VDA EL HIGUERON </t>
  </si>
  <si>
    <t xml:space="preserve">CR 43 A 19 17 P 12 BLOCK EMPRESARIA </t>
  </si>
  <si>
    <t xml:space="preserve">VDA CRISTO REY </t>
  </si>
  <si>
    <t xml:space="preserve">CR 47 53 30 </t>
  </si>
  <si>
    <t xml:space="preserve">VDA  EL TABLAZO </t>
  </si>
  <si>
    <t xml:space="preserve">KM 3 VIA LLANO GRANDE </t>
  </si>
  <si>
    <t xml:space="preserve">VDA EL CAPIRO </t>
  </si>
  <si>
    <t xml:space="preserve">CR 54 A 25 60 </t>
  </si>
  <si>
    <t xml:space="preserve">CL 50 49 ESQUINA </t>
  </si>
  <si>
    <t xml:space="preserve">CR 25 12 SUR 59 OF 209 </t>
  </si>
  <si>
    <t xml:space="preserve">KM 75 VIA YARUMAL </t>
  </si>
  <si>
    <t xml:space="preserve">KM 4 VIA RIONEGRO EL CARMEN </t>
  </si>
  <si>
    <t xml:space="preserve">VDA EL TABLAZO </t>
  </si>
  <si>
    <t xml:space="preserve">VDA LOS PINOS FCA LA OFELIA </t>
  </si>
  <si>
    <t xml:space="preserve">CR 9 12 82 </t>
  </si>
  <si>
    <t xml:space="preserve">CL 4 7 53 </t>
  </si>
  <si>
    <t xml:space="preserve">CR 5 4 28 </t>
  </si>
  <si>
    <t xml:space="preserve">CR 6 17 91 </t>
  </si>
  <si>
    <t xml:space="preserve">CR 12 7 A 25 </t>
  </si>
  <si>
    <t xml:space="preserve">CR 49 44 A 300 </t>
  </si>
  <si>
    <t xml:space="preserve">KM 4 VIA SUBA COTA </t>
  </si>
  <si>
    <t xml:space="preserve">VDA SAN ANTONIO FCA HIGUERA </t>
  </si>
  <si>
    <t xml:space="preserve">CR 18 7 14 SUR PISO 1 </t>
  </si>
  <si>
    <t xml:space="preserve">CR 70 19 85 B 2 </t>
  </si>
  <si>
    <t xml:space="preserve">KM 5 LLANO GRANDE </t>
  </si>
  <si>
    <t xml:space="preserve">KM 1.5 VIA EL ROSAL SUBACHOQUE </t>
  </si>
  <si>
    <t xml:space="preserve">CL 37 16 24 </t>
  </si>
  <si>
    <t xml:space="preserve">KM 6 VDA LOS ARBOLES </t>
  </si>
  <si>
    <t xml:space="preserve">VDA LAS LOMITAS LA CEJA ANITOQ </t>
  </si>
  <si>
    <t xml:space="preserve">MADRID PUENTE PIEDRA </t>
  </si>
  <si>
    <t xml:space="preserve">CL 14 8 79 OF 519 </t>
  </si>
  <si>
    <t xml:space="preserve">CL 67 11 58 </t>
  </si>
  <si>
    <t xml:space="preserve">VDA CARRASQUILLA </t>
  </si>
  <si>
    <t xml:space="preserve">KM 31 VIA BOGOTA FACATATIVA </t>
  </si>
  <si>
    <t xml:space="preserve">CR 18 C 149 33 AP 502 </t>
  </si>
  <si>
    <t xml:space="preserve">AV CR 9 100 07 OF 402 </t>
  </si>
  <si>
    <t xml:space="preserve">KM 3.5 VIA ZIPAQUIRA </t>
  </si>
  <si>
    <t xml:space="preserve">CR 20 A 73 01 </t>
  </si>
  <si>
    <t xml:space="preserve">CORABASTOS ED E LC 2 </t>
  </si>
  <si>
    <t xml:space="preserve">VIA LA CEJA RIONEGRO VDA EL CANADA </t>
  </si>
  <si>
    <t xml:space="preserve">CR 48 125 21 APTO 301 EDF CEREZO BR </t>
  </si>
  <si>
    <t xml:space="preserve">CL 97 23 60 OF 603 </t>
  </si>
  <si>
    <t xml:space="preserve">VDA LA FUENTE </t>
  </si>
  <si>
    <t xml:space="preserve">KM 3 VIA TOCANCIPA ZIPAQUIRA </t>
  </si>
  <si>
    <t xml:space="preserve">VDA CHAPARRAL </t>
  </si>
  <si>
    <t xml:space="preserve">VDA EL ESTANCO </t>
  </si>
  <si>
    <t xml:space="preserve">CL 92 15 48 OF 311 </t>
  </si>
  <si>
    <t xml:space="preserve">TV 28 147 32 B 4 AP 302 </t>
  </si>
  <si>
    <t xml:space="preserve">AV PRADILLA 9 00 ESTE OF 313 </t>
  </si>
  <si>
    <t xml:space="preserve">CL 127 B 71 A 61 </t>
  </si>
  <si>
    <t xml:space="preserve">CL 127 B 45 23 </t>
  </si>
  <si>
    <t xml:space="preserve">VDA APOSENTOS FCA EL MILAGRO </t>
  </si>
  <si>
    <t xml:space="preserve">KM 5 VIA LA CEJA RIONEGRO </t>
  </si>
  <si>
    <t xml:space="preserve">CR 7 9 B 22 </t>
  </si>
  <si>
    <t xml:space="preserve">CL 30 A 6 22 OF 3101 </t>
  </si>
  <si>
    <t xml:space="preserve">CL 4 3 18 </t>
  </si>
  <si>
    <t xml:space="preserve">CL 80 AUT MEDELLIN KM 1.5 VIA SIBER </t>
  </si>
  <si>
    <t xml:space="preserve">VIA LA CEJA LA UNION VDA LAS LOMITA </t>
  </si>
  <si>
    <t xml:space="preserve">CR 4 1 28 </t>
  </si>
  <si>
    <t xml:space="preserve">CR 8 10 26 </t>
  </si>
  <si>
    <t xml:space="preserve">VDA PALMIRA LT2 FCA TORRE MOLINOS </t>
  </si>
  <si>
    <t xml:space="preserve">CR 4 2 04 </t>
  </si>
  <si>
    <t xml:space="preserve">CL 7 1 32 </t>
  </si>
  <si>
    <t xml:space="preserve">KM 1 VIA COTA CHIA </t>
  </si>
  <si>
    <t xml:space="preserve">VDA GUANDITA 0.5 KM ADELANTE DE LA </t>
  </si>
  <si>
    <t xml:space="preserve">KM 1.3 VIA CAJICA ZIPAQUIRA </t>
  </si>
  <si>
    <t xml:space="preserve">VDA CANELON FCA FAGUA </t>
  </si>
  <si>
    <t xml:space="preserve">CR 15 15 105 CA20 </t>
  </si>
  <si>
    <t xml:space="preserve">CR 22 22 117 </t>
  </si>
  <si>
    <t xml:space="preserve">CR URIBE URIBE 11 87 </t>
  </si>
  <si>
    <t xml:space="preserve">CL 127 C 15 02 </t>
  </si>
  <si>
    <t xml:space="preserve">CL 76 11 17 TO LOS NOGALES </t>
  </si>
  <si>
    <t xml:space="preserve">CR 17 93A 06 </t>
  </si>
  <si>
    <t xml:space="preserve">CL 37 16 46 </t>
  </si>
  <si>
    <t xml:space="preserve">CL 90 13 40 P 5 </t>
  </si>
  <si>
    <t xml:space="preserve">CL 71 2 51 ESTE </t>
  </si>
  <si>
    <t xml:space="preserve">CL 93 B 12 28 OF 401 </t>
  </si>
  <si>
    <t xml:space="preserve">CL 8 33 31 LA PAZ </t>
  </si>
  <si>
    <t xml:space="preserve">CR 6 67 09 OF 402 </t>
  </si>
  <si>
    <t xml:space="preserve">KM 19 AUT MEDELLIN </t>
  </si>
  <si>
    <t xml:space="preserve">CR 28 C 84 48 </t>
  </si>
  <si>
    <t xml:space="preserve">AV 13 100 34 OF 403 </t>
  </si>
  <si>
    <t xml:space="preserve">CL 78 9 57 OF 1403 </t>
  </si>
  <si>
    <t xml:space="preserve">CL 90 12 28 PISO 2 </t>
  </si>
  <si>
    <t xml:space="preserve">CL 7D 43A 15 EL POBLADO </t>
  </si>
  <si>
    <t xml:space="preserve">CR 67  94 A 21 </t>
  </si>
  <si>
    <t xml:space="preserve">CL 100 19A 50 OF 1005 </t>
  </si>
  <si>
    <t xml:space="preserve">CL 34 17 01 </t>
  </si>
  <si>
    <t xml:space="preserve">CL 64 13 46 OF 201 </t>
  </si>
  <si>
    <t xml:space="preserve">KM 3 VIA SIBERIA TENJO </t>
  </si>
  <si>
    <t xml:space="preserve">CR 13 90 36 OF 201 </t>
  </si>
  <si>
    <t xml:space="preserve">AV CR 45 168 21 AUTOP NORTE </t>
  </si>
  <si>
    <t xml:space="preserve">AUT MEDELLIN KM 12 VDA LA PUNTA CAM </t>
  </si>
  <si>
    <t xml:space="preserve">KM 1 VIA EL ROSAL SUBACHOQUE </t>
  </si>
  <si>
    <t xml:space="preserve">CL 118 6 45 </t>
  </si>
  <si>
    <t xml:space="preserve">KM 3.5 VIA PUENTE PIEDRA </t>
  </si>
  <si>
    <t xml:space="preserve">CL 124 35 15 OF 202 </t>
  </si>
  <si>
    <t xml:space="preserve">CR 7 72 64 OF 212 </t>
  </si>
  <si>
    <t xml:space="preserve">CR 2 B 16 A 10 </t>
  </si>
  <si>
    <t xml:space="preserve">CL 52 47 52 P 15 </t>
  </si>
  <si>
    <t xml:space="preserve">CR 64 C 72 157 </t>
  </si>
  <si>
    <t xml:space="preserve">CL 51 51 22 </t>
  </si>
  <si>
    <t xml:space="preserve">CR 31 30 15 </t>
  </si>
  <si>
    <t xml:space="preserve">CR 50 49A 52 </t>
  </si>
  <si>
    <t xml:space="preserve">CL 29 16 04 </t>
  </si>
  <si>
    <t xml:space="preserve">CL 32 48 45 </t>
  </si>
  <si>
    <t xml:space="preserve">VIA LLANOGRANDE FRENTE AL ICA </t>
  </si>
  <si>
    <t xml:space="preserve">CL 49 SUR 46 01 </t>
  </si>
  <si>
    <t xml:space="preserve">CR 42 53 26 </t>
  </si>
  <si>
    <t xml:space="preserve">KM 2 VIA GAIRA CARR TRONCAL </t>
  </si>
  <si>
    <t xml:space="preserve">VDA CAPIRO FCAEL GRANADILLO </t>
  </si>
  <si>
    <t xml:space="preserve">CL 26 SUR 48 12 </t>
  </si>
  <si>
    <t xml:space="preserve">CL 55 41 85 </t>
  </si>
  <si>
    <t xml:space="preserve">CR 43 A 15 A SUR 38 OF 1403 </t>
  </si>
  <si>
    <t xml:space="preserve">VDA TRES PUERTAS </t>
  </si>
  <si>
    <t xml:space="preserve">VDA EL TAMBO </t>
  </si>
  <si>
    <t xml:space="preserve">CR 52 73 182/298 </t>
  </si>
  <si>
    <t xml:space="preserve">CL 10 12 45 </t>
  </si>
  <si>
    <t xml:space="preserve">FCA VILLADIOSITA VDA SUSATA </t>
  </si>
  <si>
    <t xml:space="preserve">AV 34 26 A 50 </t>
  </si>
  <si>
    <t xml:space="preserve">AV 26 B 34 50 </t>
  </si>
  <si>
    <t xml:space="preserve">PD LA CABAÑA KM 3 VIA ECOPETROL </t>
  </si>
  <si>
    <t xml:space="preserve">KM 31 VIA BOGOTA FACA </t>
  </si>
  <si>
    <t xml:space="preserve">CL 7 13 46 SUR </t>
  </si>
  <si>
    <t xml:space="preserve">KM 30 VIA BOGOTA FACA </t>
  </si>
  <si>
    <t xml:space="preserve">CR 7 113 43 OF 1507 </t>
  </si>
  <si>
    <t xml:space="preserve">AUT MEDELLIN KM 14 PTE PIEDRA </t>
  </si>
  <si>
    <t xml:space="preserve">PLAZA DE MERCADO BL B LC 6 P 8 </t>
  </si>
  <si>
    <t xml:space="preserve">CR 11 1 SUR 44 BRR ALBERGUE </t>
  </si>
  <si>
    <t xml:space="preserve">CR 7 72 64 OF 207 </t>
  </si>
  <si>
    <t xml:space="preserve">CL 10 9 47 OF 304 </t>
  </si>
  <si>
    <t xml:space="preserve">AV JUAN DE DIOS URIBE 52A 24 </t>
  </si>
  <si>
    <t xml:space="preserve">ESTACION BIOMAX VDA BOITIVA </t>
  </si>
  <si>
    <t xml:space="preserve">CALLE 6 N. 43C-08 OFC 201 </t>
  </si>
  <si>
    <t xml:space="preserve">CR 11 13 26 OF 301 </t>
  </si>
  <si>
    <t xml:space="preserve">CL 8 16 76 </t>
  </si>
  <si>
    <t xml:space="preserve">CL 8 12 10 </t>
  </si>
  <si>
    <t xml:space="preserve">CL 10 8 59 </t>
  </si>
  <si>
    <t xml:space="preserve">CL 76 BIS A 104 21 </t>
  </si>
  <si>
    <t xml:space="preserve">VDA CHECUA </t>
  </si>
  <si>
    <t xml:space="preserve">CR 5 5 72 </t>
  </si>
  <si>
    <t xml:space="preserve">AV 38 28A 60 </t>
  </si>
  <si>
    <t xml:space="preserve">CL 33 13 45 </t>
  </si>
  <si>
    <t xml:space="preserve">VDA SUSAGUA FC ALTO EXTERNO </t>
  </si>
  <si>
    <t>VDA CHIPRE SEC LA AMALITA FCA LOS ACANTOS</t>
  </si>
  <si>
    <t xml:space="preserve">CL 51 49 66 </t>
  </si>
  <si>
    <t xml:space="preserve">PN PIEDRA VDA CHAUTA FCA SAN JUSTO </t>
  </si>
  <si>
    <t xml:space="preserve">CR 47 56 18 </t>
  </si>
  <si>
    <t xml:space="preserve">LLANO GRANDE KM 7 </t>
  </si>
  <si>
    <t xml:space="preserve">AUT NORTE KM 33 PA APOSENTOS CA 68 </t>
  </si>
  <si>
    <t xml:space="preserve">CL 7 2 15 </t>
  </si>
  <si>
    <t xml:space="preserve">AV SUBA 106 A 28 OFC 302 </t>
  </si>
  <si>
    <t xml:space="preserve">CL 7 SUR 13 A 21 </t>
  </si>
  <si>
    <t xml:space="preserve">CL 30 30 82 </t>
  </si>
  <si>
    <t xml:space="preserve">CL 50 48 29 </t>
  </si>
  <si>
    <t xml:space="preserve">CR 1 7 80 </t>
  </si>
  <si>
    <t xml:space="preserve">CL 81 48 79 BL 5 LC 12 </t>
  </si>
  <si>
    <t xml:space="preserve">CR 28C 84 48 POLO CLUB </t>
  </si>
  <si>
    <t xml:space="preserve">CORR APOSENTOS </t>
  </si>
  <si>
    <t xml:space="preserve">KM 4 VIA CHIA CAJICA </t>
  </si>
  <si>
    <t xml:space="preserve">CL 6 3 110 </t>
  </si>
  <si>
    <t xml:space="preserve">CR 7 77 07 </t>
  </si>
  <si>
    <t xml:space="preserve">AV 15 15 100 </t>
  </si>
  <si>
    <t xml:space="preserve">CL 18 15 27 </t>
  </si>
  <si>
    <t xml:space="preserve">DG 51 15 A 161 KM 12 </t>
  </si>
  <si>
    <t xml:space="preserve">CR 13 4 26 SUR </t>
  </si>
  <si>
    <t xml:space="preserve">AV ORIENTAL 2 A 56 SUR </t>
  </si>
  <si>
    <t xml:space="preserve">CR 4 13 A 49 </t>
  </si>
  <si>
    <t xml:space="preserve">VDA SORCA </t>
  </si>
  <si>
    <t xml:space="preserve">CL 26 C 36 18 </t>
  </si>
  <si>
    <t xml:space="preserve">CL 29 31 21 </t>
  </si>
  <si>
    <t xml:space="preserve">VDA PUENTE DE BOYACA </t>
  </si>
  <si>
    <t xml:space="preserve">CR 8 3 60 </t>
  </si>
  <si>
    <t xml:space="preserve">CL 71 2A 94 AP 401 </t>
  </si>
  <si>
    <t xml:space="preserve">CR 50 50 21 </t>
  </si>
  <si>
    <t xml:space="preserve">VDA CHACHA FRUTO </t>
  </si>
  <si>
    <t xml:space="preserve">CL 78 46 112 IN 41 </t>
  </si>
  <si>
    <t xml:space="preserve">VDA FAGUA FCA SANTA MONICA </t>
  </si>
  <si>
    <t xml:space="preserve">CL 2 A 5 A 28 </t>
  </si>
  <si>
    <t xml:space="preserve">CR 1 8 52 </t>
  </si>
  <si>
    <t xml:space="preserve">CR 100 96 90 </t>
  </si>
  <si>
    <t xml:space="preserve">CL 7 A 11 22 </t>
  </si>
  <si>
    <t xml:space="preserve">CRA 52 49 73 </t>
  </si>
  <si>
    <t xml:space="preserve">CR 7 12C 28 OF 1005 </t>
  </si>
  <si>
    <t xml:space="preserve">CR 9 11 21 </t>
  </si>
  <si>
    <t xml:space="preserve">CR 7 12 C 28 OF 1005 </t>
  </si>
  <si>
    <t xml:space="preserve">CL 101 11 60 </t>
  </si>
  <si>
    <t xml:space="preserve">CR 31 30 09 </t>
  </si>
  <si>
    <t xml:space="preserve">CR 6 7 34 </t>
  </si>
  <si>
    <t xml:space="preserve">CR 2 10 36 </t>
  </si>
  <si>
    <t xml:space="preserve">VDA PUENTE BOYACA </t>
  </si>
  <si>
    <t xml:space="preserve">CR 5 2 10 LC 101 </t>
  </si>
  <si>
    <t xml:space="preserve">VDA ALTO DE SAN ANTONIO </t>
  </si>
  <si>
    <t xml:space="preserve">CL 145 A 21 59 APTO 201 </t>
  </si>
  <si>
    <t xml:space="preserve">CL 82 47 25 </t>
  </si>
  <si>
    <t xml:space="preserve">KM 4 VIA LA CEJA RIONEGRO </t>
  </si>
  <si>
    <t xml:space="preserve">CR 12 10 A 102 </t>
  </si>
  <si>
    <t xml:space="preserve">VDA CUCHILLA DE SAN JOSE </t>
  </si>
  <si>
    <t xml:space="preserve">VDA CUCHILLAS DE SAN JOSE </t>
  </si>
  <si>
    <t xml:space="preserve">CL 4 2 52 </t>
  </si>
  <si>
    <t xml:space="preserve">CR 19 20 36 </t>
  </si>
  <si>
    <t xml:space="preserve">CL 13 11 18 </t>
  </si>
  <si>
    <t xml:space="preserve">CL 9 13 90 </t>
  </si>
  <si>
    <t xml:space="preserve">CR 12 13 96 </t>
  </si>
  <si>
    <t xml:space="preserve">CL 9 5 33 </t>
  </si>
  <si>
    <t xml:space="preserve">KM 29 VIA MADRID FACATATIVA </t>
  </si>
  <si>
    <t xml:space="preserve">CL 9 B 5 53 </t>
  </si>
  <si>
    <t xml:space="preserve">CR 11A  93 67 OF 404 </t>
  </si>
  <si>
    <t xml:space="preserve">VDA DE POTREROLARGO </t>
  </si>
  <si>
    <t xml:space="preserve">CL 14 18 78 </t>
  </si>
  <si>
    <t xml:space="preserve">VDA EL RAMAL </t>
  </si>
  <si>
    <t xml:space="preserve">AV EL DORADO 96J 03 PISO 3 </t>
  </si>
  <si>
    <t xml:space="preserve">CL 3 6 150 BRR CHICO </t>
  </si>
  <si>
    <t xml:space="preserve">TV 07 CR 15 55 </t>
  </si>
  <si>
    <t xml:space="preserve">VDA LA CANTERA </t>
  </si>
  <si>
    <t xml:space="preserve">CL 37B 81A 72 </t>
  </si>
  <si>
    <t xml:space="preserve">CL 10 15 25 </t>
  </si>
  <si>
    <t xml:space="preserve">CR 4 6 106 ED PUNTA GIGANTE </t>
  </si>
  <si>
    <t xml:space="preserve">TR 56 108 50 </t>
  </si>
  <si>
    <t xml:space="preserve">CL 16B 14 01 </t>
  </si>
  <si>
    <t xml:space="preserve">AV 5 3 44 </t>
  </si>
  <si>
    <t xml:space="preserve">CL 19 1 85 BR PRIMERO DE MAYO </t>
  </si>
  <si>
    <t xml:space="preserve">CL 11A 43 85 BRR DEPARTAMENTAL </t>
  </si>
  <si>
    <t xml:space="preserve">VDA LAS GARZONAS </t>
  </si>
  <si>
    <t xml:space="preserve">CL 74C 69B 53 </t>
  </si>
  <si>
    <t xml:space="preserve">CL 1 2 07 </t>
  </si>
  <si>
    <t xml:space="preserve">CL 88 9 48 AP 401 </t>
  </si>
  <si>
    <t xml:space="preserve">CR 12 12 31 </t>
  </si>
  <si>
    <t xml:space="preserve">CL 19 7 48 OF 1403 </t>
  </si>
  <si>
    <t xml:space="preserve">CR 50 49 25 </t>
  </si>
  <si>
    <t xml:space="preserve">CR 14 137 35 </t>
  </si>
  <si>
    <t xml:space="preserve">CR 13 13 42 </t>
  </si>
  <si>
    <t xml:space="preserve">VDA ANDES </t>
  </si>
  <si>
    <t xml:space="preserve">CR 18 29 34 </t>
  </si>
  <si>
    <t xml:space="preserve">CL 51 51 28 </t>
  </si>
  <si>
    <t xml:space="preserve">CL 85 A 48 31 ITAGUI </t>
  </si>
  <si>
    <t xml:space="preserve">CR 5A 30 43 LC 4 </t>
  </si>
  <si>
    <t xml:space="preserve">CR 5 29 32 CC LA QUINTA OF 292 </t>
  </si>
  <si>
    <t xml:space="preserve">CL 2 4 70 </t>
  </si>
  <si>
    <t xml:space="preserve">VDA SAN VICENTE </t>
  </si>
  <si>
    <t xml:space="preserve">CR 46 55 55 </t>
  </si>
  <si>
    <t xml:space="preserve">CL 2 3 08 </t>
  </si>
  <si>
    <t xml:space="preserve">KM 6 VIA PICALEÑA </t>
  </si>
  <si>
    <t xml:space="preserve">CR 27A 48 69 </t>
  </si>
  <si>
    <t xml:space="preserve">CL 17 6 30 </t>
  </si>
  <si>
    <t xml:space="preserve">CL 5 5 29 </t>
  </si>
  <si>
    <t xml:space="preserve">CL  34 7 78 </t>
  </si>
  <si>
    <t xml:space="preserve">VDA CARBONERA ALTA </t>
  </si>
  <si>
    <t xml:space="preserve">CR 14 133 24 </t>
  </si>
  <si>
    <t xml:space="preserve">CR TRONCAL DEL CARIBE KM 5 </t>
  </si>
  <si>
    <t xml:space="preserve">CR 7 21 TO OF 401 </t>
  </si>
  <si>
    <t xml:space="preserve">CR 17 17 23 BRR CENTRO </t>
  </si>
  <si>
    <t xml:space="preserve">CR 10 97 A 13 P4 TO B </t>
  </si>
  <si>
    <t xml:space="preserve">CRA 3 4  43 </t>
  </si>
  <si>
    <t xml:space="preserve">CR 13 93 24 </t>
  </si>
  <si>
    <t xml:space="preserve">CR 20 SUR 83 31 COSTADO NORTE </t>
  </si>
  <si>
    <t xml:space="preserve">CR 5 2 61 SUR </t>
  </si>
  <si>
    <t xml:space="preserve">CR 5 15 30 SUR ZN INDUSTRIAL </t>
  </si>
  <si>
    <t xml:space="preserve">CR 5 2 12 </t>
  </si>
  <si>
    <t xml:space="preserve">CR 15 92 70 OF 202 ED BULEVAR CHICO </t>
  </si>
  <si>
    <t xml:space="preserve">CL 51 51 27 </t>
  </si>
  <si>
    <t xml:space="preserve">DG 59 32 30 </t>
  </si>
  <si>
    <t xml:space="preserve">AV IDEMA ZN INDUSTRIAL REMOLINO </t>
  </si>
  <si>
    <t xml:space="preserve">CL 30 28 69 </t>
  </si>
  <si>
    <t xml:space="preserve">CR 50 41 19 IN 201 </t>
  </si>
  <si>
    <t xml:space="preserve">AV 19 118 95 OF BRR SANTA BARBARA </t>
  </si>
  <si>
    <t xml:space="preserve">CL 3A 3 60 </t>
  </si>
  <si>
    <t xml:space="preserve">CR 9 7 117 </t>
  </si>
  <si>
    <t xml:space="preserve">CRA 14 23 27 OF 606 </t>
  </si>
  <si>
    <t xml:space="preserve">VDA TABLACITO </t>
  </si>
  <si>
    <t xml:space="preserve">PLAZA DE MERCADO TURMEQUE </t>
  </si>
  <si>
    <t xml:space="preserve">CR 3 20 19 </t>
  </si>
  <si>
    <t xml:space="preserve">VDA LAS LOMITAS </t>
  </si>
  <si>
    <t xml:space="preserve">CL 7 11 26 BRR SAN VICENTE </t>
  </si>
  <si>
    <t xml:space="preserve">CR 5 5 07 </t>
  </si>
  <si>
    <t xml:space="preserve">CL 11 A SUR 50 50 </t>
  </si>
  <si>
    <t xml:space="preserve">CR 3 2B 31 </t>
  </si>
  <si>
    <t xml:space="preserve">CR 8 16 27 </t>
  </si>
  <si>
    <t xml:space="preserve">CR 11 12 39 </t>
  </si>
  <si>
    <t xml:space="preserve">CR  10 9 25 </t>
  </si>
  <si>
    <t xml:space="preserve">CL 30 28 57 </t>
  </si>
  <si>
    <t xml:space="preserve">CL 17 09 83 </t>
  </si>
  <si>
    <t xml:space="preserve">CR 19C 88 07 AP 401 </t>
  </si>
  <si>
    <t xml:space="preserve">CL 43A CR 52A 110 INT 102 </t>
  </si>
  <si>
    <t xml:space="preserve">CC CENTRO CHIA LC 1114 </t>
  </si>
  <si>
    <t xml:space="preserve">CL 16 8 46 BRR SIETE DE AGOSTO </t>
  </si>
  <si>
    <t xml:space="preserve">CR 4 5 58 </t>
  </si>
  <si>
    <t xml:space="preserve">CR 11 9 67 LC 102 </t>
  </si>
  <si>
    <t xml:space="preserve">CR 7 1N 28 OF 5 O 2 ED EDGAR NEGRET </t>
  </si>
  <si>
    <t xml:space="preserve">CL 29 SUR TV 14 65 ZN INDUSTRIAL </t>
  </si>
  <si>
    <t xml:space="preserve">CL 35 27 86 </t>
  </si>
  <si>
    <t xml:space="preserve">CR 52 4 96 AV GUAYABAL </t>
  </si>
  <si>
    <t xml:space="preserve">DG 42 42 A  08 </t>
  </si>
  <si>
    <t xml:space="preserve">CL 9 BRR EL MIRADOR </t>
  </si>
  <si>
    <t xml:space="preserve">CR 115 89 A 31 IN 2 AP 101 </t>
  </si>
  <si>
    <t xml:space="preserve">CL 6 4 04 </t>
  </si>
  <si>
    <t xml:space="preserve">CL10A SUR 11A 47 </t>
  </si>
  <si>
    <t xml:space="preserve">CL 56 43 70 </t>
  </si>
  <si>
    <t xml:space="preserve">CAT OCC KM 16 17 RT 1 LC 4 </t>
  </si>
  <si>
    <t xml:space="preserve">CR 13 4 18 SUR BRR SAN CARLOS </t>
  </si>
  <si>
    <t xml:space="preserve">ALTO LAS PALMAS VDA LA ESPERANZA </t>
  </si>
  <si>
    <t xml:space="preserve">CR 20 5 18 VDA EL TAMBO </t>
  </si>
  <si>
    <t xml:space="preserve">AV NORTE 54 05 </t>
  </si>
  <si>
    <t xml:space="preserve">CR 5 191 100 </t>
  </si>
  <si>
    <t xml:space="preserve">CR 20 20 50 </t>
  </si>
  <si>
    <t xml:space="preserve">CL SAN CARLOS 1A 50 </t>
  </si>
  <si>
    <t xml:space="preserve">CL 5 2 68 </t>
  </si>
  <si>
    <t xml:space="preserve">VDA LA CLARA </t>
  </si>
  <si>
    <t xml:space="preserve">CL 6 2 68 </t>
  </si>
  <si>
    <t xml:space="preserve">CR 5 7 23 </t>
  </si>
  <si>
    <t xml:space="preserve">CL 38 7 214 </t>
  </si>
  <si>
    <t xml:space="preserve">CLL 3 1 14 </t>
  </si>
  <si>
    <t xml:space="preserve">CR 9 5 20 </t>
  </si>
  <si>
    <t xml:space="preserve">VDA LA FLORESTA FCA INT 1 </t>
  </si>
  <si>
    <t xml:space="preserve">VDA LA PEPINA </t>
  </si>
  <si>
    <t xml:space="preserve">AV 40 26 C 79 </t>
  </si>
  <si>
    <t xml:space="preserve">CR 102 92 A 59 </t>
  </si>
  <si>
    <t xml:space="preserve">PA JUANITO LAGUNA LOTE CUATRO </t>
  </si>
  <si>
    <t xml:space="preserve">CR 29 28 21 </t>
  </si>
  <si>
    <t xml:space="preserve">CL 52 47 42 ED COLTEJER P 14 </t>
  </si>
  <si>
    <t xml:space="preserve">CR 5 7 41 </t>
  </si>
  <si>
    <t xml:space="preserve">CL 31 27 22 </t>
  </si>
  <si>
    <t xml:space="preserve">CL 85 48 01 P1 OF 720 BL 31 </t>
  </si>
  <si>
    <t xml:space="preserve">CL 18 20 42 </t>
  </si>
  <si>
    <t xml:space="preserve">CL 2 25 27 </t>
  </si>
  <si>
    <t xml:space="preserve">CR 32 28 A 14 </t>
  </si>
  <si>
    <t xml:space="preserve">CL 15 15 17 </t>
  </si>
  <si>
    <t xml:space="preserve">TITAL DE COMBIA FINCA YERBABUENA </t>
  </si>
  <si>
    <t xml:space="preserve">CL 4 5 45 </t>
  </si>
  <si>
    <t xml:space="preserve">CR 2 5 56 </t>
  </si>
  <si>
    <t xml:space="preserve">CR 4 5 20 </t>
  </si>
  <si>
    <t xml:space="preserve">CR 3 2 36 </t>
  </si>
  <si>
    <t xml:space="preserve">CLL 28 22 260 </t>
  </si>
  <si>
    <t xml:space="preserve">VDA LA CABAÑA FINCA SANTO TOMAS </t>
  </si>
  <si>
    <t xml:space="preserve">CR 6 4 88 </t>
  </si>
  <si>
    <t xml:space="preserve">CL 48 29A 76CA 116 CON J </t>
  </si>
  <si>
    <t xml:space="preserve">KM 5 VIA ZIPA NEMOCON VDA GRANJA </t>
  </si>
  <si>
    <t xml:space="preserve">CR 36 14 18 SUR 110 </t>
  </si>
  <si>
    <t xml:space="preserve">CL 23 12 49 BRR SAN JOSE </t>
  </si>
  <si>
    <t xml:space="preserve">CL 53 6 17 </t>
  </si>
  <si>
    <t xml:space="preserve">CR 10 83 47 AP 201 </t>
  </si>
  <si>
    <t xml:space="preserve">CL 150 16 56 OF 304 </t>
  </si>
  <si>
    <t xml:space="preserve">CR 10 35 29 </t>
  </si>
  <si>
    <t xml:space="preserve">TV 6 3 78 </t>
  </si>
  <si>
    <t xml:space="preserve">SEC MERCASA BG l 12 </t>
  </si>
  <si>
    <t xml:space="preserve">CL 100 A  96 83 </t>
  </si>
  <si>
    <t xml:space="preserve">CL 100 A 96 83 </t>
  </si>
  <si>
    <t xml:space="preserve">CL 100A 96 83 BRR CHINITA </t>
  </si>
  <si>
    <t xml:space="preserve">AC 26 59 15 P 9 </t>
  </si>
  <si>
    <t xml:space="preserve">TUNJA-CENTRO </t>
  </si>
  <si>
    <t xml:space="preserve">CR 11 A 90 15 OF 305 </t>
  </si>
  <si>
    <t xml:space="preserve">VDA EL CARMEN SEC ALBARRACIN </t>
  </si>
  <si>
    <t xml:space="preserve">CL 17 23 21 LC 28 </t>
  </si>
  <si>
    <t xml:space="preserve">CL 9 8 12 </t>
  </si>
  <si>
    <t xml:space="preserve">CL 45 25 61 </t>
  </si>
  <si>
    <t xml:space="preserve">CL 13 8 52 </t>
  </si>
  <si>
    <t xml:space="preserve">CR 26 27 69 LC 1 </t>
  </si>
  <si>
    <t xml:space="preserve">CR 11 8 25 </t>
  </si>
  <si>
    <t xml:space="preserve">CL 8 A 8 35 BRR LA CABAÑA </t>
  </si>
  <si>
    <t xml:space="preserve">CR 10 9 17 BR CENTRO </t>
  </si>
  <si>
    <t xml:space="preserve">CL 26 15 47 LC 3 </t>
  </si>
  <si>
    <t xml:space="preserve">CL 26 15 50 LC 3 </t>
  </si>
  <si>
    <t xml:space="preserve">CL 4 4 36 LC 1 </t>
  </si>
  <si>
    <t xml:space="preserve">CL 26 15 12 LC 13 </t>
  </si>
  <si>
    <t xml:space="preserve">CR 7 43 224 L 4 </t>
  </si>
  <si>
    <t xml:space="preserve">CR 24 A 45 47 </t>
  </si>
  <si>
    <t xml:space="preserve">CR 2 43 82 </t>
  </si>
  <si>
    <t xml:space="preserve">CL 49 27 22 </t>
  </si>
  <si>
    <t xml:space="preserve">ED SAN FRANCISCO OF 201 </t>
  </si>
  <si>
    <t xml:space="preserve">DG 2 5 73 BR EL CARMEN </t>
  </si>
  <si>
    <t xml:space="preserve">CR 6 12 51 </t>
  </si>
  <si>
    <t xml:space="preserve">CL 73 8 13 </t>
  </si>
  <si>
    <t xml:space="preserve">CR 5 18 01 </t>
  </si>
  <si>
    <t xml:space="preserve">CR 19 3 97 </t>
  </si>
  <si>
    <t xml:space="preserve">CL 38 23 35 </t>
  </si>
  <si>
    <t xml:space="preserve">CR 3 4 46 </t>
  </si>
  <si>
    <t xml:space="preserve">CR 10 14 69 </t>
  </si>
  <si>
    <t xml:space="preserve">CL 5 5  51 </t>
  </si>
  <si>
    <t xml:space="preserve">CR 1 24 56 OF 707 </t>
  </si>
  <si>
    <t xml:space="preserve">CL 38 B SUR 47A 04 </t>
  </si>
  <si>
    <t xml:space="preserve">CR 30 19 37 </t>
  </si>
  <si>
    <t xml:space="preserve">CL 16 19 55 </t>
  </si>
  <si>
    <t xml:space="preserve">MERCAR BG 1 LC 8 </t>
  </si>
  <si>
    <t xml:space="preserve">CL 16 13 06 </t>
  </si>
  <si>
    <t xml:space="preserve">CL 10 6 87 </t>
  </si>
  <si>
    <t xml:space="preserve">CL 4 1 A S N - 300 CORR PAVAS </t>
  </si>
  <si>
    <t xml:space="preserve">CL6 B 11 32 BRR VILLA RICA </t>
  </si>
  <si>
    <t xml:space="preserve">CL 10 12 53 BRR CHAPINERO </t>
  </si>
  <si>
    <t xml:space="preserve">VDA GIGUALES CORR YOTOCO </t>
  </si>
  <si>
    <t xml:space="preserve">CL 5 8 16 </t>
  </si>
  <si>
    <t xml:space="preserve">CL 75 94 31 </t>
  </si>
  <si>
    <t xml:space="preserve">VDA EL ESPINAL </t>
  </si>
  <si>
    <t xml:space="preserve">KM 12 SALIDA SUR CONJ PANORAMA 13 </t>
  </si>
  <si>
    <t xml:space="preserve">CR 11 6 47 </t>
  </si>
  <si>
    <t xml:space="preserve">CL 7 11 62 BRR CENTRO </t>
  </si>
  <si>
    <t xml:space="preserve">CL 49 47 57 </t>
  </si>
  <si>
    <t xml:space="preserve">CR 16 CL 5 ESQ </t>
  </si>
  <si>
    <t xml:space="preserve">CR 6 9 22 BRR EL COMERCIO </t>
  </si>
  <si>
    <t xml:space="preserve">KM 1 VIA ZARZAL CARTAGO </t>
  </si>
  <si>
    <t xml:space="preserve">CL 10 2SN 120 </t>
  </si>
  <si>
    <t xml:space="preserve">CL 86 A 13 42 P 6 </t>
  </si>
  <si>
    <t xml:space="preserve">CL 23 37 34 38 40 BRR SAN BENITO </t>
  </si>
  <si>
    <t xml:space="preserve">CL 15 13 25 </t>
  </si>
  <si>
    <t xml:space="preserve">CL 7 11 34 OF 204 </t>
  </si>
  <si>
    <t xml:space="preserve">CR 8 10 42 </t>
  </si>
  <si>
    <t xml:space="preserve">CR 10 25 14 LC 2 SEC LAGO URIBE </t>
  </si>
  <si>
    <t xml:space="preserve">CR 7 5 62 SEC CENTRO </t>
  </si>
  <si>
    <t xml:space="preserve">CR 23 29 28 </t>
  </si>
  <si>
    <t xml:space="preserve">CR 20 26 29 </t>
  </si>
  <si>
    <t xml:space="preserve">CL 2 3 66 </t>
  </si>
  <si>
    <t xml:space="preserve">CORR LA PAILA RIOPAILA </t>
  </si>
  <si>
    <t xml:space="preserve">CR 23 29 A 10 BRR CENTRO </t>
  </si>
  <si>
    <t xml:space="preserve">CR 15 13 17 </t>
  </si>
  <si>
    <t xml:space="preserve">CL 36 30 41 </t>
  </si>
  <si>
    <t xml:space="preserve">ESCOBAR HERRERA JORGE URIEL </t>
  </si>
  <si>
    <t xml:space="preserve">CONJ CAMPIÑAS DE COMBIA CA 87 ET 4 </t>
  </si>
  <si>
    <t xml:space="preserve">CR 9 37 15 </t>
  </si>
  <si>
    <t xml:space="preserve">VDA RIO DE PIEDRAS </t>
  </si>
  <si>
    <t xml:space="preserve">CR 7 8  12 </t>
  </si>
  <si>
    <t xml:space="preserve">CL 3 9 99 </t>
  </si>
  <si>
    <t xml:space="preserve">CL 1F 49 149 OF 523 </t>
  </si>
  <si>
    <t xml:space="preserve">CR 5 4 53 </t>
  </si>
  <si>
    <t xml:space="preserve">CL 2 11 26 </t>
  </si>
  <si>
    <t xml:space="preserve">SEC CAVASA BG 2 LC 84 </t>
  </si>
  <si>
    <t xml:space="preserve">CL 14 27A 156 BG 5 BL 3 B </t>
  </si>
  <si>
    <t xml:space="preserve">CL 6 6 66 </t>
  </si>
  <si>
    <t xml:space="preserve">VDA AGUA AZUL SEC LA PALMA </t>
  </si>
  <si>
    <t xml:space="preserve">KM 30 CL PPAL 8 61 CORR BORRERO </t>
  </si>
  <si>
    <t xml:space="preserve">CORR SAN FELIX </t>
  </si>
  <si>
    <t xml:space="preserve">CR 50 CL 44C 15 IN 158 </t>
  </si>
  <si>
    <t xml:space="preserve">CL 28A 22 102 BG 101 </t>
  </si>
  <si>
    <t xml:space="preserve">CL 13 56 20 </t>
  </si>
  <si>
    <t xml:space="preserve">CR 7 11 34 </t>
  </si>
  <si>
    <t xml:space="preserve">CR 16 14 71 BRR CENTRO </t>
  </si>
  <si>
    <t xml:space="preserve">CR 48 61 SUR 115 IN 103 </t>
  </si>
  <si>
    <t xml:space="preserve">VDA MALAMBO </t>
  </si>
  <si>
    <t xml:space="preserve">CL 2 3 03 </t>
  </si>
  <si>
    <t xml:space="preserve">CR 5 2 08 </t>
  </si>
  <si>
    <t xml:space="preserve">CL 49A 28 08 </t>
  </si>
  <si>
    <t xml:space="preserve">CR 11 101 80 </t>
  </si>
  <si>
    <t xml:space="preserve">CL 49A 2808 </t>
  </si>
  <si>
    <t xml:space="preserve">CR 13 6 06 SUR SEC PLAZA DE MERC </t>
  </si>
  <si>
    <t xml:space="preserve">GALPON 5 BG ZP D MERCASA </t>
  </si>
  <si>
    <t xml:space="preserve">CR 4 12 38 </t>
  </si>
  <si>
    <t xml:space="preserve">CL 9 6 16 </t>
  </si>
  <si>
    <t xml:space="preserve">CR 11 18 NORTE 51 </t>
  </si>
  <si>
    <t xml:space="preserve">CL 18 17 08 IN 1 BRR JARDIN </t>
  </si>
  <si>
    <t xml:space="preserve">CR 34 14 156 </t>
  </si>
  <si>
    <t xml:space="preserve">CR 4 6 01 </t>
  </si>
  <si>
    <t xml:space="preserve">VDA BORJIQUE </t>
  </si>
  <si>
    <t xml:space="preserve">CL 9 13 08 </t>
  </si>
  <si>
    <t xml:space="preserve">MERCASA BODEGA P 38 </t>
  </si>
  <si>
    <t xml:space="preserve">CL 5 4 28 </t>
  </si>
  <si>
    <t xml:space="preserve">CL 51 NORTE AV 9A BRR EL BOSQUE </t>
  </si>
  <si>
    <t xml:space="preserve">CR 6 7A  12 </t>
  </si>
  <si>
    <t xml:space="preserve">CL BOQUERON 30A 36 IN 303 </t>
  </si>
  <si>
    <t xml:space="preserve">CL  28 26 34 </t>
  </si>
  <si>
    <t xml:space="preserve">CR 24 25 37 </t>
  </si>
  <si>
    <t xml:space="preserve">CR 15 79 76 OF 301 </t>
  </si>
  <si>
    <t xml:space="preserve">CR 3 16 57 P1 </t>
  </si>
  <si>
    <t xml:space="preserve">CR 4 9 12 BRR LA PALMA </t>
  </si>
  <si>
    <t xml:space="preserve">CL 10 12 40 BRR CHAPINERO </t>
  </si>
  <si>
    <t xml:space="preserve">CL 11 10 30 </t>
  </si>
  <si>
    <t xml:space="preserve">CL 27 27 51 BRR CENTRO </t>
  </si>
  <si>
    <t xml:space="preserve">CR 19 12 35 CA 18 CON VILLAS </t>
  </si>
  <si>
    <t xml:space="preserve">CL 6 A 11D 12 LC 1 BRR EL CAÑITO </t>
  </si>
  <si>
    <t xml:space="preserve">VDA LA COROZA </t>
  </si>
  <si>
    <t xml:space="preserve">CL 14 9E 67 </t>
  </si>
  <si>
    <t xml:space="preserve">CL 15A 29A 18 BRR SANTA HELENA </t>
  </si>
  <si>
    <t xml:space="preserve">CL 4 2 17 </t>
  </si>
  <si>
    <t xml:space="preserve">CL 84 42 115 </t>
  </si>
  <si>
    <t xml:space="preserve">CR 4C 1 BIS 39 35 BRR </t>
  </si>
  <si>
    <t xml:space="preserve">CR 7 72 13 OF 201 </t>
  </si>
  <si>
    <t xml:space="preserve">CR 16 1 48 </t>
  </si>
  <si>
    <t xml:space="preserve">CORR MOZAMBIQUE FCA LA ESMERALDA </t>
  </si>
  <si>
    <t xml:space="preserve">VDA LA POLONIA </t>
  </si>
  <si>
    <t xml:space="preserve">TV 6 3 42 </t>
  </si>
  <si>
    <t xml:space="preserve">CL 70 27 98 AP 101 </t>
  </si>
  <si>
    <t xml:space="preserve">GALPON I LC 1 LC 2 MERCASA </t>
  </si>
  <si>
    <t xml:space="preserve">CR 16 80 08 P2 </t>
  </si>
  <si>
    <t xml:space="preserve">KM 30 DIAGONAL POLIDEPORTIVO </t>
  </si>
  <si>
    <t xml:space="preserve">CL 10 2 25 </t>
  </si>
  <si>
    <t xml:space="preserve">CL 35 28A 97 </t>
  </si>
  <si>
    <t xml:space="preserve">CL 52 47 89 P3 </t>
  </si>
  <si>
    <t xml:space="preserve">CR 14 13 89 </t>
  </si>
  <si>
    <t xml:space="preserve">CR 23 71 73 </t>
  </si>
  <si>
    <t xml:space="preserve">AV 2 2 25 </t>
  </si>
  <si>
    <t xml:space="preserve">KM 7 VIA PEÑALISA PUENTE IGLESIAS </t>
  </si>
  <si>
    <t xml:space="preserve">CL 27 D SUR 27 C 50 AP 220 </t>
  </si>
  <si>
    <t xml:space="preserve">CR 9 7 19 </t>
  </si>
  <si>
    <t xml:space="preserve">CR 51 6 SUR 95 </t>
  </si>
  <si>
    <t xml:space="preserve">CR 2 2 14 </t>
  </si>
  <si>
    <t xml:space="preserve">CL 84 47 70 </t>
  </si>
  <si>
    <t xml:space="preserve">VDA SAN NICOLAS </t>
  </si>
  <si>
    <t xml:space="preserve">KM 3 VIA CHINCHINA AUT DEL CAFE </t>
  </si>
  <si>
    <t xml:space="preserve">CR 7 12C 28  OF 1005 </t>
  </si>
  <si>
    <t xml:space="preserve">CR 29 27 25 LC 101 </t>
  </si>
  <si>
    <t xml:space="preserve">VDA  CENTRO PISCINA </t>
  </si>
  <si>
    <t xml:space="preserve">CL 2 10 13 BRR PUEBLO NUEVO </t>
  </si>
  <si>
    <t xml:space="preserve">CR 24 22A 42 </t>
  </si>
  <si>
    <t xml:space="preserve">CR 5 5 139 </t>
  </si>
  <si>
    <t xml:space="preserve">CR 10 15 09 </t>
  </si>
  <si>
    <t xml:space="preserve">CR 30 10 90 </t>
  </si>
  <si>
    <t xml:space="preserve">CORR EL PIÑAL VDA DE TIERA CALIENTE </t>
  </si>
  <si>
    <t xml:space="preserve">CL PRINCIPAL CACAYAL </t>
  </si>
  <si>
    <t xml:space="preserve">CL 15 15 55 </t>
  </si>
  <si>
    <t xml:space="preserve">CL 11 7 40 </t>
  </si>
  <si>
    <t xml:space="preserve">CR 4 10 34 BRR CALLE REAL </t>
  </si>
  <si>
    <t xml:space="preserve">CL 29 SUR TV 14 65 </t>
  </si>
  <si>
    <t xml:space="preserve">CR 21 30 03 OF 603 </t>
  </si>
  <si>
    <t>VDA SAN MARINO KM 27.5 VIA  BOGOTA FACATATIVA</t>
  </si>
  <si>
    <t xml:space="preserve">CL 16 20 16 </t>
  </si>
  <si>
    <t xml:space="preserve">CR 19 20 72 </t>
  </si>
  <si>
    <t xml:space="preserve">CR 31 30 03 </t>
  </si>
  <si>
    <t xml:space="preserve">CL 54 6 20 </t>
  </si>
  <si>
    <t xml:space="preserve">CR 14 9 16 IN 201 </t>
  </si>
  <si>
    <t xml:space="preserve">CL 72 27A 60 AP 402 TO 3 MIRADOR </t>
  </si>
  <si>
    <t xml:space="preserve">CR 23 63 15 OF 904 </t>
  </si>
  <si>
    <t xml:space="preserve">CL 3 6 02 </t>
  </si>
  <si>
    <t xml:space="preserve">VDA PASO ANCHO FCA SANTA ANA 2 KM V </t>
  </si>
  <si>
    <t xml:space="preserve">CR 38 CL 26 343 IN 408 </t>
  </si>
  <si>
    <t xml:space="preserve">CL 49 51 35 BRR EL CENTRO </t>
  </si>
  <si>
    <t xml:space="preserve">CL 5 SUR 8 52 </t>
  </si>
  <si>
    <t xml:space="preserve">CL 9 7 104 </t>
  </si>
  <si>
    <t xml:space="preserve">CL 64 A 2 50 OF 1601 </t>
  </si>
  <si>
    <t xml:space="preserve">CL 12 12 56 BRR MANIZALEZ </t>
  </si>
  <si>
    <t xml:space="preserve">CR 25 66 51 LC 1 </t>
  </si>
  <si>
    <t xml:space="preserve">CL 23 37 34 </t>
  </si>
  <si>
    <t xml:space="preserve">CL 29 25 72 CC CAÑAVERAL/ ALM LA FA </t>
  </si>
  <si>
    <t xml:space="preserve">VDA PUENTE IGLESIAS FCA LA BLANQUIT </t>
  </si>
  <si>
    <t xml:space="preserve">CL 48 16 108 </t>
  </si>
  <si>
    <t xml:space="preserve">CL 50 49 18 </t>
  </si>
  <si>
    <t xml:space="preserve">CR 3 3 28 CORR SANTA ELENA </t>
  </si>
  <si>
    <t xml:space="preserve">CR 17A 116 AP 503 </t>
  </si>
  <si>
    <t xml:space="preserve">CL 9 8 33 </t>
  </si>
  <si>
    <t xml:space="preserve">CR 9 57 AV DEL CEMENTERIO </t>
  </si>
  <si>
    <t xml:space="preserve">CR 43 A CL 19 17 IN 1206 </t>
  </si>
  <si>
    <t xml:space="preserve">CR 43 19 17 P 12 BLOCK CENTRO COMER </t>
  </si>
  <si>
    <t xml:space="preserve">CR 43 A 19 17 IN 1206 </t>
  </si>
  <si>
    <t xml:space="preserve">CR 43 A 19 17 P 12 BLOCK CENTRO EMP </t>
  </si>
  <si>
    <t xml:space="preserve">CR 43 A 19 17P 12 BLOCK CENTRO EMPR </t>
  </si>
  <si>
    <t xml:space="preserve">CR 43A 19 17 N 1206 </t>
  </si>
  <si>
    <t xml:space="preserve">CR 43A 19 17 P 12 BLOCK CENTRO EMPR </t>
  </si>
  <si>
    <t xml:space="preserve">CR 43A 17 P 12 BLOCK CENTRO EMPRESA </t>
  </si>
  <si>
    <t xml:space="preserve">CR 43A 19 17 IN 1206 </t>
  </si>
  <si>
    <t xml:space="preserve">CL 49 A 28 08 </t>
  </si>
  <si>
    <t xml:space="preserve">CR 23 63 15 OF 1003 </t>
  </si>
  <si>
    <t xml:space="preserve">KM 7 VIA ZUNGO EMBARCADERO SAN SEBA </t>
  </si>
  <si>
    <t xml:space="preserve">CL 41 9B 23 PISO 1 </t>
  </si>
  <si>
    <t xml:space="preserve">CR 11 4 49 </t>
  </si>
  <si>
    <t xml:space="preserve">CR 23 124 70 OF 305 </t>
  </si>
  <si>
    <t xml:space="preserve">CL 56 24 12 </t>
  </si>
  <si>
    <t xml:space="preserve">CR 6 6 69 BRR CENTRO </t>
  </si>
  <si>
    <t xml:space="preserve">CR  20 20 25 </t>
  </si>
  <si>
    <t xml:space="preserve">CR 12 12 82 LC 2 </t>
  </si>
  <si>
    <t xml:space="preserve">CR 45 16 SUR 190IN 2205 </t>
  </si>
  <si>
    <t xml:space="preserve">CR 15 8 46 </t>
  </si>
  <si>
    <t xml:space="preserve">CL 24 17 15 </t>
  </si>
  <si>
    <t xml:space="preserve">CL 21 21 45P 16 </t>
  </si>
  <si>
    <t xml:space="preserve">CL 21 24 73 </t>
  </si>
  <si>
    <t xml:space="preserve">AV IDEMA ZONA INDUSTRIOAL </t>
  </si>
  <si>
    <t xml:space="preserve">CR 11 10 21 </t>
  </si>
  <si>
    <t xml:space="preserve">CR 25 65 290 AP 701 </t>
  </si>
  <si>
    <t xml:space="preserve">CR 25 65 290 AP 701 ED ALCATRAZ </t>
  </si>
  <si>
    <t xml:space="preserve">CR 35 1 80 AP 202 </t>
  </si>
  <si>
    <t xml:space="preserve">CR 33 7 29 IN 503 </t>
  </si>
  <si>
    <t xml:space="preserve">CR 51 N. 46 92 </t>
  </si>
  <si>
    <t xml:space="preserve">CL 93 11A 28 OFC 601 </t>
  </si>
  <si>
    <t xml:space="preserve">KM 8 VIA DUITAMA NOBSA SEC ACAPULCO </t>
  </si>
  <si>
    <t xml:space="preserve">VDA BOITIVA SEC LA PLAYA </t>
  </si>
  <si>
    <t xml:space="preserve">CR 27 19 12 </t>
  </si>
  <si>
    <t xml:space="preserve">CR 7 8 12 </t>
  </si>
  <si>
    <t xml:space="preserve">AV ALBERTO MENDOZA 87 02 CONJ BOS S </t>
  </si>
  <si>
    <t xml:space="preserve">CR 6 59 124 SEC D BRR PARQUE INDUST </t>
  </si>
  <si>
    <t xml:space="preserve">CR 9 A 71 52 AP 402 </t>
  </si>
  <si>
    <t xml:space="preserve">CR 33 CL 7 29 IN 402 </t>
  </si>
  <si>
    <t xml:space="preserve">VDA LAS CUCHILLAS </t>
  </si>
  <si>
    <t xml:space="preserve">CR 38 22 53 </t>
  </si>
  <si>
    <t xml:space="preserve">CR 12 CL 10 11 </t>
  </si>
  <si>
    <t xml:space="preserve">CL 5 23 BR SAN JOSE </t>
  </si>
  <si>
    <t xml:space="preserve">CL 147 95 A 17 AP 201TO D 1 </t>
  </si>
  <si>
    <t xml:space="preserve">CL 24 24 45 BR LOS ROSALES </t>
  </si>
  <si>
    <t xml:space="preserve">CL 16 15 20 </t>
  </si>
  <si>
    <t xml:space="preserve">CL 3 2 31 </t>
  </si>
  <si>
    <t xml:space="preserve">PACORA CALDAS FINCA LA MARGARITA </t>
  </si>
  <si>
    <t xml:space="preserve">CR 50 51 49 </t>
  </si>
  <si>
    <t xml:space="preserve">CR 23 63 15 OF 1203 </t>
  </si>
  <si>
    <t xml:space="preserve">CL 77 14 48 OF 301 </t>
  </si>
  <si>
    <t xml:space="preserve">CR 5 6 03 </t>
  </si>
  <si>
    <t xml:space="preserve">CL 6 3 98 </t>
  </si>
  <si>
    <t xml:space="preserve">CR 100 88 25 21 </t>
  </si>
  <si>
    <t xml:space="preserve">CR 100 88 25 21 BOMBA MOVIL 2 </t>
  </si>
  <si>
    <t xml:space="preserve">CR 100 88 21 </t>
  </si>
  <si>
    <t xml:space="preserve">CR 100 88 25 21 BOMBA MOBIL 2 </t>
  </si>
  <si>
    <t xml:space="preserve">CR 43 A 19 17 ED  BLOCK EMPRESARIAL </t>
  </si>
  <si>
    <t xml:space="preserve">CR 80 80 10 LC 0102 BR LAURES SAS </t>
  </si>
  <si>
    <t xml:space="preserve">CR 80 2 51 SUR BG 12 LC 140 </t>
  </si>
  <si>
    <t xml:space="preserve">CR 83 A 17 26 BR INGENIO III </t>
  </si>
  <si>
    <t xml:space="preserve">PM SEC 16 PT 596 </t>
  </si>
  <si>
    <t xml:space="preserve">EMPRESARIAL METROPOLITANO KM 3 5 VI </t>
  </si>
  <si>
    <t xml:space="preserve">CR 9A 40 67 BR NARIÑO AP 301 </t>
  </si>
  <si>
    <t xml:space="preserve">CR 4 B 30 61 </t>
  </si>
  <si>
    <t xml:space="preserve">CL 32 30 25 </t>
  </si>
  <si>
    <t xml:space="preserve">BR CENTRO CALLE PRINCIPAL </t>
  </si>
  <si>
    <t xml:space="preserve">CORREGIMIENTO MOSAMBIQUE </t>
  </si>
  <si>
    <t xml:space="preserve">CL 8 SUR 9 43 </t>
  </si>
  <si>
    <t xml:space="preserve">CR 3 2 06 SUR </t>
  </si>
  <si>
    <t xml:space="preserve">CR 2 CL 2 60 VDA LAS LAMAS CORR EL </t>
  </si>
  <si>
    <t xml:space="preserve">CR 10 8A 03 05 </t>
  </si>
  <si>
    <t xml:space="preserve">CR 13 A BRR VENUS </t>
  </si>
  <si>
    <t xml:space="preserve">CR 2B 12 48 </t>
  </si>
  <si>
    <t xml:space="preserve">CL 49 51 29 </t>
  </si>
  <si>
    <t xml:space="preserve">CL PRINCIPAL TIERRALTICA </t>
  </si>
  <si>
    <t xml:space="preserve">CL 6 50 67 </t>
  </si>
  <si>
    <t xml:space="preserve">CL 78 6 1333 </t>
  </si>
  <si>
    <t xml:space="preserve">CLL 22 SUR 40 63 </t>
  </si>
  <si>
    <t xml:space="preserve">CL 15 11 79 </t>
  </si>
  <si>
    <t xml:space="preserve">CL 10 10 76 </t>
  </si>
  <si>
    <t xml:space="preserve">CL 29 11 86 </t>
  </si>
  <si>
    <t xml:space="preserve">CR 3 6 57 P1 CORR BRUSELAS </t>
  </si>
  <si>
    <t xml:space="preserve">CR 2 8 03 </t>
  </si>
  <si>
    <t xml:space="preserve">CL 6 6 50 </t>
  </si>
  <si>
    <t xml:space="preserve">CL 5 27 41 </t>
  </si>
  <si>
    <t xml:space="preserve">CR 6 5 83 </t>
  </si>
  <si>
    <t xml:space="preserve">CR 15 10A 05 </t>
  </si>
  <si>
    <t xml:space="preserve">CR 6 46 AP 1 </t>
  </si>
  <si>
    <t xml:space="preserve">PARQUE AGROINDUSTRIAL DE LA SABANA </t>
  </si>
  <si>
    <t xml:space="preserve">CL 16 18 14 </t>
  </si>
  <si>
    <t xml:space="preserve">CR 5 3 95 </t>
  </si>
  <si>
    <t xml:space="preserve">VDA QUIRBAQUIRAZ KM 24 VIA ARCABUCO </t>
  </si>
  <si>
    <t xml:space="preserve">CL 4 3 S N 130 CORR LA TULIA </t>
  </si>
  <si>
    <t xml:space="preserve">CR 3 3 09 </t>
  </si>
  <si>
    <t xml:space="preserve">CR 5 4 32 </t>
  </si>
  <si>
    <t xml:space="preserve">CR 4 7 11 BG </t>
  </si>
  <si>
    <t xml:space="preserve">CL 7 1 14 BRR CENTRO </t>
  </si>
  <si>
    <t xml:space="preserve">CL 20 10 10 </t>
  </si>
  <si>
    <t xml:space="preserve">CATOLICO AGUILAR ROSA ISABEL </t>
  </si>
  <si>
    <t xml:space="preserve">CL 5 2 23 </t>
  </si>
  <si>
    <t xml:space="preserve">CL 6 3 15 </t>
  </si>
  <si>
    <t xml:space="preserve">VDA EL BOSQUE SECTOR CARACOLES ALTO </t>
  </si>
  <si>
    <t xml:space="preserve">VDA SANTA BARBARA </t>
  </si>
  <si>
    <t xml:space="preserve">CR 3 CARR PANORAMA VIJES </t>
  </si>
  <si>
    <t xml:space="preserve">KM 45 10 FCA YERBABUENA VADA LOS AR </t>
  </si>
  <si>
    <t xml:space="preserve">CL 8 SUR 32 120 </t>
  </si>
  <si>
    <t xml:space="preserve">CA 79 BRR LUIS CARLOS GALAN II ETAP </t>
  </si>
  <si>
    <t xml:space="preserve">CR 2 NORTE 7 11 </t>
  </si>
  <si>
    <t xml:space="preserve">CR 6 4 18 34 38 </t>
  </si>
  <si>
    <t xml:space="preserve">CR 6 5 15 CORR BRUSELAS </t>
  </si>
  <si>
    <t xml:space="preserve">AV 3 13 SUR 36 </t>
  </si>
  <si>
    <t xml:space="preserve">CR 4 CL 6 ESQ </t>
  </si>
  <si>
    <t xml:space="preserve">CL 5 4 54 </t>
  </si>
  <si>
    <t xml:space="preserve">CL 2 4 35 </t>
  </si>
  <si>
    <t xml:space="preserve">VDA MERCHAN </t>
  </si>
  <si>
    <t xml:space="preserve">CR 4 8 50 </t>
  </si>
  <si>
    <t xml:space="preserve">CL 100 19 61 </t>
  </si>
  <si>
    <t xml:space="preserve">CL 4 15 79 </t>
  </si>
  <si>
    <t xml:space="preserve">CR 6 4 48 </t>
  </si>
  <si>
    <t xml:space="preserve">CR 9 17 55 SEC PLAZA IMPERIAL </t>
  </si>
  <si>
    <t xml:space="preserve">CL 29 31 66 </t>
  </si>
  <si>
    <t xml:space="preserve">CR 7 15 26 APTO 510 </t>
  </si>
  <si>
    <t xml:space="preserve">CL 2 10 20 </t>
  </si>
  <si>
    <t xml:space="preserve">CR 23 124 70 OFC 305 </t>
  </si>
  <si>
    <t xml:space="preserve">CL 85 48 01 LC 20  CENTRAL MAYORIST </t>
  </si>
  <si>
    <t xml:space="preserve">CL 6 4 43 </t>
  </si>
  <si>
    <t xml:space="preserve">CL 145A 12A 09 AP 210 </t>
  </si>
  <si>
    <t xml:space="preserve">CALLE BOLIVAR </t>
  </si>
  <si>
    <t xml:space="preserve">CL 97 106 81 BRR OBRERO </t>
  </si>
  <si>
    <t xml:space="preserve">CL 100 117 17 CA 17 </t>
  </si>
  <si>
    <t xml:space="preserve">CL 5 5 73 </t>
  </si>
  <si>
    <t xml:space="preserve">VDA TRES ESQUINAS </t>
  </si>
  <si>
    <t xml:space="preserve">CR 74 56 OF 1702 </t>
  </si>
  <si>
    <t xml:space="preserve">CR 15 2 2 1CL SAN CLEMENTE BRR CENT </t>
  </si>
  <si>
    <t xml:space="preserve">CL 11 29 OF 311 SEC CENTRO </t>
  </si>
  <si>
    <t xml:space="preserve">CR 4 5 77 BRR EL CENTRO </t>
  </si>
  <si>
    <t xml:space="preserve">VDA EL CAUCHO </t>
  </si>
  <si>
    <t xml:space="preserve">CL 5 4 25 BRR VILLA DEL NORTE BELAL </t>
  </si>
  <si>
    <t xml:space="preserve">DG 4 12 43 </t>
  </si>
  <si>
    <t xml:space="preserve">CL 4 2 15 IPM ZULUAGA </t>
  </si>
  <si>
    <t xml:space="preserve">CR 4 6 25 </t>
  </si>
  <si>
    <t xml:space="preserve">CR 12 2 55 CC EL MOLINO BRR EL CARM </t>
  </si>
  <si>
    <t xml:space="preserve">GUAYABAL SUAZA ESQUINA PARQUE </t>
  </si>
  <si>
    <t xml:space="preserve">CL 3 10 23 </t>
  </si>
  <si>
    <t xml:space="preserve">CL 13 7 45 </t>
  </si>
  <si>
    <t xml:space="preserve">CL 5 4 41 BRR BUENAVISTA </t>
  </si>
  <si>
    <t xml:space="preserve">CL 11 2A 52 </t>
  </si>
  <si>
    <t xml:space="preserve">CL 12 14 55 BR CENTRO PL </t>
  </si>
  <si>
    <t xml:space="preserve">CL 52 49 28 OF 201 </t>
  </si>
  <si>
    <t xml:space="preserve">CL 3 10 38 </t>
  </si>
  <si>
    <t xml:space="preserve">CR 13 14 61 </t>
  </si>
  <si>
    <t xml:space="preserve">CL 41 SUR 88F 04 </t>
  </si>
  <si>
    <t xml:space="preserve">CL 5 8 35 </t>
  </si>
  <si>
    <t xml:space="preserve">CR 30 16B 110 AP 401 </t>
  </si>
  <si>
    <t xml:space="preserve">CR 33 A 26 100 BRR BOYACA </t>
  </si>
  <si>
    <t xml:space="preserve">CR 41 B 30 B 110 AP 301 F </t>
  </si>
  <si>
    <t xml:space="preserve">CL 43 A 14 39 </t>
  </si>
  <si>
    <t xml:space="preserve">CR 12 12 63 </t>
  </si>
  <si>
    <t xml:space="preserve">CR 9 12 33 </t>
  </si>
  <si>
    <t xml:space="preserve">MERCASA BG VERDE PT 39 </t>
  </si>
  <si>
    <t xml:space="preserve">PARAJE LAS GARZONAS </t>
  </si>
  <si>
    <t xml:space="preserve">CL 4 6 11 </t>
  </si>
  <si>
    <t xml:space="preserve">CL 5 2 15 </t>
  </si>
  <si>
    <t xml:space="preserve">CL 7 3 25 BRR LEOPOLDO PIZARRO </t>
  </si>
  <si>
    <t xml:space="preserve">CR 63B 32 E 25 </t>
  </si>
  <si>
    <t xml:space="preserve">CL 63 B 32  E 25 </t>
  </si>
  <si>
    <t xml:space="preserve">CR 63 B 32 E 25 </t>
  </si>
  <si>
    <t xml:space="preserve">CL 28 29 41 APTO 301 </t>
  </si>
  <si>
    <t xml:space="preserve">CR 37 31A 80 </t>
  </si>
  <si>
    <t xml:space="preserve">CR 16 29A 30 </t>
  </si>
  <si>
    <t xml:space="preserve">CR 3 6 17 </t>
  </si>
  <si>
    <t xml:space="preserve">CL 3 3 21 </t>
  </si>
  <si>
    <t xml:space="preserve">CR 4 4 25 </t>
  </si>
  <si>
    <t xml:space="preserve">CL 7 5 56 </t>
  </si>
  <si>
    <t xml:space="preserve">CR 3 2 60 </t>
  </si>
  <si>
    <t xml:space="preserve">VDA STA BARBARA </t>
  </si>
  <si>
    <t xml:space="preserve">VDA QUIBAQUIRA </t>
  </si>
  <si>
    <t xml:space="preserve">CR 20 12 21 </t>
  </si>
  <si>
    <t xml:space="preserve">VDA RUPATIVA </t>
  </si>
  <si>
    <t xml:space="preserve">VDA SOTEPANELAS </t>
  </si>
  <si>
    <t xml:space="preserve">VDA CHUSCAL </t>
  </si>
  <si>
    <t>NIT</t>
  </si>
  <si>
    <t>DIGITO VERIF</t>
  </si>
  <si>
    <t>ID ZONA</t>
  </si>
  <si>
    <t>ID MUNICIPIO</t>
  </si>
  <si>
    <t>TIPO USUARIO</t>
  </si>
  <si>
    <t xml:space="preserve"> </t>
  </si>
  <si>
    <t>,</t>
  </si>
  <si>
    <t>);</t>
  </si>
  <si>
    <t>COOPERATIVA AGROPECUARIA DE ENTRERR IOS LTDA</t>
  </si>
  <si>
    <t>DISTRIBUCIONES MUNDO AGRO ANTIOQUIA  SAS</t>
  </si>
  <si>
    <t>ALMACEN AGROPECUARIO LINO GIRALDO E  HIJO LTDA</t>
  </si>
  <si>
    <t xml:space="preserve">D AGROS SAS   </t>
  </si>
  <si>
    <t>Insert Into cliente_zona(id_clientezona,id_cliente,id_zona) values (</t>
  </si>
  <si>
    <t>NULL</t>
  </si>
  <si>
    <t>zona</t>
  </si>
  <si>
    <t>ID MUNICI</t>
  </si>
  <si>
    <t>SANTA ROSA DE OSOS</t>
  </si>
  <si>
    <t>Hect cliente</t>
  </si>
  <si>
    <t>Hectsemb cliente</t>
  </si>
  <si>
    <t>Telefono</t>
  </si>
  <si>
    <t>Fcumple cli</t>
  </si>
  <si>
    <t>Email cliente</t>
  </si>
  <si>
    <t>NA</t>
  </si>
  <si>
    <t>Direccion</t>
  </si>
  <si>
    <t>Vtot Compras</t>
  </si>
  <si>
    <t>ID Usuario</t>
  </si>
  <si>
    <t>Contacto</t>
  </si>
  <si>
    <t>ahernandez</t>
  </si>
  <si>
    <t>anunez</t>
  </si>
  <si>
    <t>apacheco</t>
  </si>
  <si>
    <t>caraque</t>
  </si>
  <si>
    <t>dcardona</t>
  </si>
  <si>
    <t>dchavez</t>
  </si>
  <si>
    <t>dperdomo</t>
  </si>
  <si>
    <t>dsilva</t>
  </si>
  <si>
    <t>eyepez</t>
  </si>
  <si>
    <t>gmontealegre</t>
  </si>
  <si>
    <t>gmarentes</t>
  </si>
  <si>
    <t>jbarajas</t>
  </si>
  <si>
    <t>jrubio</t>
  </si>
  <si>
    <t>jvalencia</t>
  </si>
  <si>
    <t>jvillamil</t>
  </si>
  <si>
    <t>mserna</t>
  </si>
  <si>
    <t>lrodriguez</t>
  </si>
  <si>
    <t>omendez</t>
  </si>
  <si>
    <t>plopez</t>
  </si>
  <si>
    <t>rvelasquez</t>
  </si>
  <si>
    <t>ravila</t>
  </si>
  <si>
    <t>wcruz</t>
  </si>
  <si>
    <t>ncardona</t>
  </si>
  <si>
    <t>gustavo londono</t>
  </si>
  <si>
    <t>Insert into cliente_municipio(id_clientemunicipio,id_cliente,id_municipio,hect_cliente,hectsemb_cliente,tel_cliente,fcumpleanos_cliente,email_cliente,direccion_cliente,vtotalcompras_cliente,id_usuario,contacto_cliente) values (</t>
  </si>
  <si>
    <t>Insert into cliente_calificacion(id_clientecalificacion,tamano_peconomico,crecimi_peconomico,finanza_peconomico,compt_peconomico,total_peconomico,conoci_rpersonal,resp_rpersonal,pps_rpersonal,actitud_rpersonal,total_rpersonal,id_cliente,id_usuario) values (</t>
  </si>
  <si>
    <t>tamano rper</t>
  </si>
  <si>
    <t>creci rperso</t>
  </si>
  <si>
    <t>finanza rperso</t>
  </si>
  <si>
    <t>compt rper</t>
  </si>
  <si>
    <t>total rperso</t>
  </si>
  <si>
    <t>tot</t>
  </si>
  <si>
    <t>rperso</t>
  </si>
  <si>
    <t>idcliente</t>
  </si>
  <si>
    <t>id_usuario</t>
  </si>
  <si>
    <t>FREG</t>
  </si>
  <si>
    <t>usureg</t>
  </si>
  <si>
    <t>dzambrano</t>
  </si>
  <si>
    <t>Insert into cliente(id_cliente,nom_cliente,tipo_cliente,division_cliente,freg_cliente,usureg_cliente) values (</t>
  </si>
  <si>
    <t>tipo reg</t>
  </si>
  <si>
    <t>R</t>
  </si>
  <si>
    <t xml:space="preserve">FREG </t>
  </si>
  <si>
    <t>Usureg</t>
  </si>
  <si>
    <t>Insert Into cliente_cultivo(id_clientecultivo,id_cliente,id_cultivo,tiporeg_clientecultivo,freg_clientecultivo,usureg_clientecultivo) values (</t>
  </si>
  <si>
    <t>freg</t>
  </si>
  <si>
    <t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</t>
  </si>
  <si>
    <t>ID DEPTO</t>
  </si>
  <si>
    <t>hect cli</t>
  </si>
  <si>
    <t>hectsemb</t>
  </si>
  <si>
    <t>fcumple</t>
  </si>
  <si>
    <t>email</t>
  </si>
  <si>
    <t>vtot compras</t>
  </si>
  <si>
    <t>contacto</t>
  </si>
  <si>
    <t>arodriguez</t>
  </si>
  <si>
    <t>agamboa</t>
  </si>
  <si>
    <t>acortes</t>
  </si>
  <si>
    <t>Distribuidor</t>
  </si>
  <si>
    <t>Agricultor</t>
  </si>
  <si>
    <t>ID CULTIVO</t>
  </si>
  <si>
    <t>Insert Into cliente_cultivo(id_clientecultivo,id_cliente,id_cultivo) values (</t>
  </si>
  <si>
    <t>id_clienteclif</t>
  </si>
  <si>
    <t>conocirperso</t>
  </si>
  <si>
    <t>resprperso</t>
  </si>
  <si>
    <t>pps rperso</t>
  </si>
  <si>
    <t>actitudrper</t>
  </si>
  <si>
    <t>Id cliente</t>
  </si>
  <si>
    <t>ID USUARIO</t>
  </si>
  <si>
    <t>Tiporeg</t>
  </si>
  <si>
    <t>Insert into cliente(id_cliente,nom_cliente,tipo_cliente,tiporeg_cliente,division_cliente,freg_cliente,usureg_cliente) values (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</si>
</sst>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4" formatCode="_-* #,##0_-;\-* #,##0_-;_-* &quot;-&quot;??_-;_-@_-"/>
    <numFmt numFmtId="165" formatCode="yyyy\-mm\-dd;@"/>
  </numFmts>
  <fonts count="6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31">
    <xf numFmtId="0" fontId="0" fillId="0" borderId="0" xfId="0"/>
    <xf numFmtId="0" fontId="0" fillId="0" borderId="0" xfId="0" applyAlignment="1">
      <alignment wrapText="1"/>
    </xf>
    <xf numFmtId="0" fontId="0" fillId="0" borderId="1" xfId="0" applyBorder="1"/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  <xf numFmtId="0" fontId="0" fillId="0" borderId="1" xfId="0" applyBorder="1" applyAlignment="1">
      <alignment horizontal="left" vertical="top"/>
    </xf>
    <xf numFmtId="0" fontId="0" fillId="0" borderId="1" xfId="0" applyNumberFormat="1" applyBorder="1" applyAlignment="1">
      <alignment horizontal="left" vertical="top"/>
    </xf>
    <xf numFmtId="0" fontId="4" fillId="0" borderId="1" xfId="0" applyFont="1" applyBorder="1" applyAlignment="1">
      <alignment vertical="top"/>
    </xf>
    <xf numFmtId="0" fontId="3" fillId="3" borderId="1" xfId="0" applyFont="1" applyFill="1" applyBorder="1" applyAlignment="1">
      <alignment horizontal="center" vertical="top"/>
    </xf>
    <xf numFmtId="164" fontId="3" fillId="3" borderId="1" xfId="1" applyNumberFormat="1" applyFont="1" applyFill="1" applyBorder="1" applyAlignment="1">
      <alignment horizontal="center" vertical="top"/>
    </xf>
    <xf numFmtId="0" fontId="5" fillId="3" borderId="1" xfId="0" applyFont="1" applyFill="1" applyBorder="1" applyAlignment="1">
      <alignment horizontal="center" vertical="top" wrapText="1"/>
    </xf>
    <xf numFmtId="0" fontId="0" fillId="3" borderId="0" xfId="0" applyFill="1"/>
    <xf numFmtId="0" fontId="0" fillId="0" borderId="0" xfId="0" applyAlignment="1">
      <alignment horizontal="right"/>
    </xf>
    <xf numFmtId="0" fontId="0" fillId="3" borderId="0" xfId="0" applyFill="1" applyAlignment="1">
      <alignment horizontal="right"/>
    </xf>
    <xf numFmtId="0" fontId="1" fillId="2" borderId="5" xfId="0" applyFont="1" applyFill="1" applyBorder="1" applyAlignment="1">
      <alignment horizontal="center" vertical="center" wrapText="1"/>
    </xf>
    <xf numFmtId="14" fontId="0" fillId="0" borderId="0" xfId="0" applyNumberFormat="1"/>
    <xf numFmtId="1" fontId="0" fillId="0" borderId="0" xfId="0" applyNumberFormat="1"/>
    <xf numFmtId="0" fontId="0" fillId="4" borderId="0" xfId="0" applyFill="1"/>
    <xf numFmtId="0" fontId="0" fillId="4" borderId="0" xfId="0" applyFill="1" applyAlignment="1">
      <alignment horizontal="right"/>
    </xf>
    <xf numFmtId="14" fontId="0" fillId="4" borderId="0" xfId="0" applyNumberFormat="1" applyFill="1"/>
    <xf numFmtId="1" fontId="0" fillId="4" borderId="0" xfId="0" applyNumberFormat="1" applyFill="1"/>
    <xf numFmtId="2" fontId="0" fillId="0" borderId="0" xfId="0" quotePrefix="1" applyNumberFormat="1"/>
    <xf numFmtId="14" fontId="0" fillId="3" borderId="0" xfId="0" applyNumberFormat="1" applyFill="1"/>
    <xf numFmtId="2" fontId="0" fillId="3" borderId="0" xfId="0" quotePrefix="1" applyNumberFormat="1" applyFill="1"/>
    <xf numFmtId="1" fontId="0" fillId="3" borderId="0" xfId="0" applyNumberFormat="1" applyFill="1"/>
    <xf numFmtId="1" fontId="0" fillId="0" borderId="0" xfId="0" quotePrefix="1" applyNumberFormat="1"/>
    <xf numFmtId="165" fontId="0" fillId="0" borderId="0" xfId="0" applyNumberFormat="1"/>
    <xf numFmtId="0" fontId="0" fillId="0" borderId="0" xfId="0" applyNumberFormat="1"/>
  </cellXfs>
  <cellStyles count="2">
    <cellStyle name="Millares" xfId="1" builtinId="3"/>
    <cellStyle name="Normal" xfId="0" builtinId="0"/>
  </cellStyles>
  <dxfs count="2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amperror/www/webventasdw/bd/Lista%20de%20Municipios%20de%20Colombia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ORMATO%20CARGA%20CLIENT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Lista%20de%20Municipios%20de%20Colombi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ERT DEPTO"/>
      <sheetName val="UPDATE ZONA"/>
      <sheetName val="INSERT MUNICIPIO"/>
      <sheetName val="INSERT MUNICIPIO ERR"/>
      <sheetName val="ZONA_MUNICIPIO"/>
      <sheetName val="Tabla Mun_Zona"/>
      <sheetName val="USUARIOS"/>
      <sheetName val="INSERT USUARIO"/>
      <sheetName val="INSERT CULTIVO"/>
      <sheetName val="INSET CLIENTE"/>
      <sheetName val="INSERT CLI_MUNICI"/>
      <sheetName val="Hoja9"/>
    </sheetNames>
    <sheetDataSet>
      <sheetData sheetId="0"/>
      <sheetData sheetId="1"/>
      <sheetData sheetId="2">
        <row r="2">
          <cell r="E2" t="str">
            <v>Abejorral</v>
          </cell>
          <cell r="F2">
            <v>1</v>
          </cell>
        </row>
        <row r="3">
          <cell r="E3" t="str">
            <v>Abriaqui</v>
          </cell>
          <cell r="F3">
            <v>2</v>
          </cell>
        </row>
        <row r="4">
          <cell r="E4" t="str">
            <v>Aguadas</v>
          </cell>
          <cell r="F4">
            <v>3</v>
          </cell>
        </row>
        <row r="5">
          <cell r="E5" t="str">
            <v>Alejandria</v>
          </cell>
          <cell r="F5">
            <v>4</v>
          </cell>
        </row>
        <row r="6">
          <cell r="E6" t="str">
            <v>Amaga</v>
          </cell>
          <cell r="F6">
            <v>5</v>
          </cell>
        </row>
        <row r="7">
          <cell r="E7" t="str">
            <v>Amalfi</v>
          </cell>
          <cell r="F7">
            <v>6</v>
          </cell>
        </row>
        <row r="8">
          <cell r="E8" t="str">
            <v>Andes</v>
          </cell>
          <cell r="F8">
            <v>7</v>
          </cell>
        </row>
        <row r="9">
          <cell r="E9" t="str">
            <v>Angelopolis</v>
          </cell>
          <cell r="F9">
            <v>8</v>
          </cell>
        </row>
        <row r="10">
          <cell r="E10" t="str">
            <v>Angostura</v>
          </cell>
          <cell r="F10">
            <v>9</v>
          </cell>
        </row>
        <row r="11">
          <cell r="E11" t="str">
            <v>Anori</v>
          </cell>
          <cell r="F11">
            <v>10</v>
          </cell>
        </row>
        <row r="12">
          <cell r="E12" t="str">
            <v>Anserma</v>
          </cell>
          <cell r="F12">
            <v>11</v>
          </cell>
        </row>
        <row r="13">
          <cell r="E13" t="str">
            <v>Antioquia</v>
          </cell>
          <cell r="F13">
            <v>12</v>
          </cell>
        </row>
        <row r="14">
          <cell r="E14" t="str">
            <v>Anza</v>
          </cell>
          <cell r="F14">
            <v>13</v>
          </cell>
        </row>
        <row r="15">
          <cell r="E15" t="str">
            <v>Apartado</v>
          </cell>
          <cell r="F15">
            <v>14</v>
          </cell>
        </row>
        <row r="16">
          <cell r="E16" t="str">
            <v>Aranzazu</v>
          </cell>
          <cell r="F16">
            <v>15</v>
          </cell>
        </row>
        <row r="17">
          <cell r="E17" t="str">
            <v>Arboletes</v>
          </cell>
          <cell r="F17">
            <v>16</v>
          </cell>
        </row>
        <row r="18">
          <cell r="E18" t="str">
            <v>Argelia</v>
          </cell>
          <cell r="F18">
            <v>17</v>
          </cell>
        </row>
        <row r="19">
          <cell r="E19" t="str">
            <v>Armenia</v>
          </cell>
          <cell r="F19">
            <v>18</v>
          </cell>
        </row>
        <row r="20">
          <cell r="E20" t="str">
            <v>Ayapel</v>
          </cell>
          <cell r="F20">
            <v>19</v>
          </cell>
        </row>
        <row r="21">
          <cell r="E21" t="str">
            <v>Barbosa</v>
          </cell>
          <cell r="F21">
            <v>20</v>
          </cell>
        </row>
        <row r="22">
          <cell r="E22" t="str">
            <v>Belalcazar</v>
          </cell>
          <cell r="F22">
            <v>21</v>
          </cell>
        </row>
        <row r="23">
          <cell r="E23" t="str">
            <v>Bello</v>
          </cell>
          <cell r="F23">
            <v>22</v>
          </cell>
        </row>
        <row r="24">
          <cell r="E24" t="str">
            <v>Belmira</v>
          </cell>
          <cell r="F24">
            <v>23</v>
          </cell>
        </row>
        <row r="25">
          <cell r="E25" t="str">
            <v>Betania</v>
          </cell>
          <cell r="F25">
            <v>24</v>
          </cell>
        </row>
        <row r="26">
          <cell r="E26" t="str">
            <v>Betulia</v>
          </cell>
          <cell r="F26">
            <v>25</v>
          </cell>
        </row>
        <row r="27">
          <cell r="E27" t="str">
            <v>Bolivar</v>
          </cell>
          <cell r="F27">
            <v>26</v>
          </cell>
        </row>
        <row r="28">
          <cell r="E28" t="str">
            <v>Briceño</v>
          </cell>
          <cell r="F28">
            <v>27</v>
          </cell>
        </row>
        <row r="29">
          <cell r="E29" t="str">
            <v>Buenavista</v>
          </cell>
          <cell r="F29">
            <v>28</v>
          </cell>
        </row>
        <row r="30">
          <cell r="E30" t="str">
            <v>Buritica</v>
          </cell>
          <cell r="F30">
            <v>29</v>
          </cell>
        </row>
        <row r="31">
          <cell r="E31" t="str">
            <v>Caceres</v>
          </cell>
          <cell r="F31">
            <v>30</v>
          </cell>
        </row>
        <row r="32">
          <cell r="E32" t="str">
            <v>Caicedo</v>
          </cell>
          <cell r="F32">
            <v>31</v>
          </cell>
        </row>
        <row r="33">
          <cell r="E33" t="str">
            <v>Caldas</v>
          </cell>
          <cell r="F33">
            <v>32</v>
          </cell>
        </row>
        <row r="34">
          <cell r="E34" t="str">
            <v>Campamento</v>
          </cell>
          <cell r="F34">
            <v>33</v>
          </cell>
        </row>
        <row r="35">
          <cell r="E35" t="str">
            <v>Canalete</v>
          </cell>
          <cell r="F35">
            <v>34</v>
          </cell>
        </row>
        <row r="36">
          <cell r="E36" t="str">
            <v>Cañasgordas</v>
          </cell>
          <cell r="F36">
            <v>35</v>
          </cell>
        </row>
        <row r="37">
          <cell r="E37" t="str">
            <v>Caracoli</v>
          </cell>
          <cell r="F37">
            <v>36</v>
          </cell>
        </row>
        <row r="38">
          <cell r="E38" t="str">
            <v>Caramanta</v>
          </cell>
          <cell r="F38">
            <v>37</v>
          </cell>
        </row>
        <row r="39">
          <cell r="E39" t="str">
            <v>Carepa</v>
          </cell>
          <cell r="F39">
            <v>38</v>
          </cell>
        </row>
        <row r="40">
          <cell r="E40" t="str">
            <v>Carmen De Viboral</v>
          </cell>
          <cell r="F40">
            <v>39</v>
          </cell>
        </row>
        <row r="41">
          <cell r="E41" t="str">
            <v>Carolina</v>
          </cell>
          <cell r="F41">
            <v>40</v>
          </cell>
        </row>
        <row r="42">
          <cell r="E42" t="str">
            <v>Caucasia</v>
          </cell>
          <cell r="F42">
            <v>41</v>
          </cell>
        </row>
        <row r="43">
          <cell r="E43" t="str">
            <v>Cerete</v>
          </cell>
          <cell r="F43">
            <v>42</v>
          </cell>
        </row>
        <row r="44">
          <cell r="E44" t="str">
            <v>Chigorodo</v>
          </cell>
          <cell r="F44">
            <v>43</v>
          </cell>
        </row>
        <row r="45">
          <cell r="E45" t="str">
            <v>Chima</v>
          </cell>
          <cell r="F45">
            <v>44</v>
          </cell>
        </row>
        <row r="46">
          <cell r="E46" t="str">
            <v>Chinchina</v>
          </cell>
          <cell r="F46">
            <v>45</v>
          </cell>
        </row>
        <row r="47">
          <cell r="E47" t="str">
            <v>Chinu</v>
          </cell>
          <cell r="F47">
            <v>46</v>
          </cell>
        </row>
        <row r="48">
          <cell r="E48" t="str">
            <v>Cienaga De Oro</v>
          </cell>
          <cell r="F48">
            <v>47</v>
          </cell>
        </row>
        <row r="49">
          <cell r="E49" t="str">
            <v>Cisneros</v>
          </cell>
          <cell r="F49">
            <v>48</v>
          </cell>
        </row>
        <row r="50">
          <cell r="E50" t="str">
            <v>Cocorna</v>
          </cell>
          <cell r="F50">
            <v>49</v>
          </cell>
        </row>
        <row r="51">
          <cell r="E51" t="str">
            <v>Concepcion</v>
          </cell>
          <cell r="F51">
            <v>50</v>
          </cell>
        </row>
        <row r="52">
          <cell r="E52" t="str">
            <v>Concordia</v>
          </cell>
          <cell r="F52">
            <v>51</v>
          </cell>
        </row>
        <row r="53">
          <cell r="E53" t="str">
            <v>Copacabana</v>
          </cell>
          <cell r="F53">
            <v>52</v>
          </cell>
        </row>
        <row r="54">
          <cell r="E54" t="str">
            <v>Cotorra</v>
          </cell>
          <cell r="F54">
            <v>53</v>
          </cell>
        </row>
        <row r="55">
          <cell r="E55" t="str">
            <v>Dabeiba</v>
          </cell>
          <cell r="F55">
            <v>54</v>
          </cell>
        </row>
        <row r="56">
          <cell r="E56" t="str">
            <v>Don Matias</v>
          </cell>
          <cell r="F56">
            <v>55</v>
          </cell>
        </row>
        <row r="57">
          <cell r="E57" t="str">
            <v>Ebejico</v>
          </cell>
          <cell r="F57">
            <v>56</v>
          </cell>
        </row>
        <row r="58">
          <cell r="E58" t="str">
            <v>El Bagre</v>
          </cell>
          <cell r="F58">
            <v>57</v>
          </cell>
        </row>
        <row r="59">
          <cell r="E59" t="str">
            <v>Entrerrios</v>
          </cell>
          <cell r="F59">
            <v>58</v>
          </cell>
        </row>
        <row r="60">
          <cell r="E60" t="str">
            <v>Envigado</v>
          </cell>
          <cell r="F60">
            <v>59</v>
          </cell>
        </row>
        <row r="61">
          <cell r="E61" t="str">
            <v>Filadelfia</v>
          </cell>
          <cell r="F61">
            <v>60</v>
          </cell>
        </row>
        <row r="62">
          <cell r="E62" t="str">
            <v>Fredonia</v>
          </cell>
          <cell r="F62">
            <v>61</v>
          </cell>
        </row>
        <row r="63">
          <cell r="E63" t="str">
            <v>Frontino</v>
          </cell>
          <cell r="F63">
            <v>62</v>
          </cell>
        </row>
        <row r="64">
          <cell r="E64" t="str">
            <v>Giraldo</v>
          </cell>
          <cell r="F64">
            <v>63</v>
          </cell>
        </row>
        <row r="65">
          <cell r="E65" t="str">
            <v>Girardota</v>
          </cell>
          <cell r="F65">
            <v>64</v>
          </cell>
        </row>
        <row r="66">
          <cell r="E66" t="str">
            <v>Gomez Plata</v>
          </cell>
          <cell r="F66">
            <v>65</v>
          </cell>
        </row>
        <row r="67">
          <cell r="E67" t="str">
            <v>Granada</v>
          </cell>
          <cell r="F67">
            <v>66</v>
          </cell>
        </row>
        <row r="68">
          <cell r="E68" t="str">
            <v>Guadalupe</v>
          </cell>
          <cell r="F68">
            <v>67</v>
          </cell>
        </row>
        <row r="69">
          <cell r="E69" t="str">
            <v>Guarne</v>
          </cell>
          <cell r="F69">
            <v>68</v>
          </cell>
        </row>
        <row r="70">
          <cell r="E70" t="str">
            <v>Guatape</v>
          </cell>
          <cell r="F70">
            <v>69</v>
          </cell>
        </row>
        <row r="71">
          <cell r="E71" t="str">
            <v>Heliconia</v>
          </cell>
          <cell r="F71">
            <v>70</v>
          </cell>
        </row>
        <row r="72">
          <cell r="E72" t="str">
            <v>Hispania</v>
          </cell>
          <cell r="F72">
            <v>71</v>
          </cell>
        </row>
        <row r="73">
          <cell r="E73" t="str">
            <v>Itagui</v>
          </cell>
          <cell r="F73">
            <v>72</v>
          </cell>
        </row>
        <row r="74">
          <cell r="E74" t="str">
            <v>Ituango</v>
          </cell>
          <cell r="F74">
            <v>73</v>
          </cell>
        </row>
        <row r="75">
          <cell r="E75" t="str">
            <v>Jardin</v>
          </cell>
          <cell r="F75">
            <v>74</v>
          </cell>
        </row>
        <row r="76">
          <cell r="E76" t="str">
            <v>Jerico</v>
          </cell>
          <cell r="F76">
            <v>75</v>
          </cell>
        </row>
        <row r="77">
          <cell r="E77" t="str">
            <v>La Apartada</v>
          </cell>
          <cell r="F77">
            <v>76</v>
          </cell>
        </row>
        <row r="78">
          <cell r="E78" t="str">
            <v>La Ceja</v>
          </cell>
          <cell r="F78">
            <v>77</v>
          </cell>
        </row>
        <row r="79">
          <cell r="E79" t="str">
            <v>La Dorada</v>
          </cell>
          <cell r="F79">
            <v>78</v>
          </cell>
        </row>
        <row r="80">
          <cell r="E80" t="str">
            <v>La Estrella</v>
          </cell>
          <cell r="F80">
            <v>79</v>
          </cell>
        </row>
        <row r="81">
          <cell r="E81" t="str">
            <v>La Merced</v>
          </cell>
          <cell r="F81">
            <v>80</v>
          </cell>
        </row>
        <row r="82">
          <cell r="E82" t="str">
            <v>La Pintada</v>
          </cell>
          <cell r="F82">
            <v>81</v>
          </cell>
        </row>
        <row r="83">
          <cell r="E83" t="str">
            <v>La Union</v>
          </cell>
          <cell r="F83">
            <v>82</v>
          </cell>
        </row>
        <row r="84">
          <cell r="E84" t="str">
            <v>Liborina</v>
          </cell>
          <cell r="F84">
            <v>83</v>
          </cell>
        </row>
        <row r="85">
          <cell r="E85" t="str">
            <v>Lorica</v>
          </cell>
          <cell r="F85">
            <v>84</v>
          </cell>
        </row>
        <row r="86">
          <cell r="E86" t="str">
            <v>Los Cordobas</v>
          </cell>
          <cell r="F86">
            <v>85</v>
          </cell>
        </row>
        <row r="87">
          <cell r="E87" t="str">
            <v>Maceo</v>
          </cell>
          <cell r="F87">
            <v>86</v>
          </cell>
        </row>
        <row r="88">
          <cell r="E88" t="str">
            <v>Manizales</v>
          </cell>
          <cell r="F88">
            <v>87</v>
          </cell>
        </row>
        <row r="89">
          <cell r="E89" t="str">
            <v>Manzanares</v>
          </cell>
          <cell r="F89">
            <v>88</v>
          </cell>
        </row>
        <row r="90">
          <cell r="E90" t="str">
            <v>Marinilla</v>
          </cell>
          <cell r="F90">
            <v>89</v>
          </cell>
        </row>
        <row r="91">
          <cell r="E91" t="str">
            <v>Marmato</v>
          </cell>
          <cell r="F91">
            <v>90</v>
          </cell>
        </row>
        <row r="92">
          <cell r="E92" t="str">
            <v>Marquetalia</v>
          </cell>
          <cell r="F92">
            <v>91</v>
          </cell>
        </row>
        <row r="93">
          <cell r="E93" t="str">
            <v>Marulanda</v>
          </cell>
          <cell r="F93">
            <v>92</v>
          </cell>
        </row>
        <row r="94">
          <cell r="E94" t="str">
            <v>Medellin</v>
          </cell>
          <cell r="F94">
            <v>93</v>
          </cell>
        </row>
        <row r="95">
          <cell r="E95" t="str">
            <v>Momil</v>
          </cell>
          <cell r="F95">
            <v>94</v>
          </cell>
        </row>
        <row r="96">
          <cell r="E96" t="str">
            <v>Montebello</v>
          </cell>
          <cell r="F96">
            <v>95</v>
          </cell>
        </row>
        <row r="97">
          <cell r="E97" t="str">
            <v>Montelibano</v>
          </cell>
          <cell r="F97">
            <v>96</v>
          </cell>
        </row>
        <row r="98">
          <cell r="E98" t="str">
            <v>Monteria</v>
          </cell>
          <cell r="F98">
            <v>97</v>
          </cell>
        </row>
        <row r="99">
          <cell r="E99" t="str">
            <v>Moñitos</v>
          </cell>
          <cell r="F99">
            <v>98</v>
          </cell>
        </row>
        <row r="100">
          <cell r="E100" t="str">
            <v>Murindo</v>
          </cell>
          <cell r="F100">
            <v>99</v>
          </cell>
        </row>
        <row r="101">
          <cell r="E101" t="str">
            <v>Mutata</v>
          </cell>
          <cell r="F101">
            <v>100</v>
          </cell>
        </row>
        <row r="102">
          <cell r="E102" t="str">
            <v>Nariño</v>
          </cell>
          <cell r="F102">
            <v>101</v>
          </cell>
        </row>
        <row r="103">
          <cell r="E103" t="str">
            <v>Nechi</v>
          </cell>
          <cell r="F103">
            <v>102</v>
          </cell>
        </row>
        <row r="104">
          <cell r="E104" t="str">
            <v>Necocli</v>
          </cell>
          <cell r="F104">
            <v>103</v>
          </cell>
        </row>
        <row r="105">
          <cell r="E105" t="str">
            <v>Neira</v>
          </cell>
          <cell r="F105">
            <v>104</v>
          </cell>
        </row>
        <row r="106">
          <cell r="E106" t="str">
            <v>Norcasia</v>
          </cell>
          <cell r="F106">
            <v>105</v>
          </cell>
        </row>
        <row r="107">
          <cell r="E107" t="str">
            <v>Olaya</v>
          </cell>
          <cell r="F107">
            <v>106</v>
          </cell>
        </row>
        <row r="108">
          <cell r="E108" t="str">
            <v>Pacora</v>
          </cell>
          <cell r="F108">
            <v>107</v>
          </cell>
        </row>
        <row r="109">
          <cell r="E109" t="str">
            <v>Palestina</v>
          </cell>
          <cell r="F109">
            <v>108</v>
          </cell>
        </row>
        <row r="110">
          <cell r="E110" t="str">
            <v>Pensilvania</v>
          </cell>
          <cell r="F110">
            <v>109</v>
          </cell>
        </row>
        <row r="111">
          <cell r="E111" t="str">
            <v>Peñol</v>
          </cell>
          <cell r="F111">
            <v>110</v>
          </cell>
        </row>
        <row r="112">
          <cell r="E112" t="str">
            <v>Peque</v>
          </cell>
          <cell r="F112">
            <v>111</v>
          </cell>
        </row>
        <row r="113">
          <cell r="E113" t="str">
            <v>Planeta Rica</v>
          </cell>
          <cell r="F113">
            <v>112</v>
          </cell>
        </row>
        <row r="114">
          <cell r="E114" t="str">
            <v>Pueblo Nuevo</v>
          </cell>
          <cell r="F114">
            <v>113</v>
          </cell>
        </row>
        <row r="115">
          <cell r="E115" t="str">
            <v>Pueblorrico</v>
          </cell>
          <cell r="F115">
            <v>114</v>
          </cell>
        </row>
        <row r="116">
          <cell r="E116" t="str">
            <v>Puerto Berrio</v>
          </cell>
          <cell r="F116">
            <v>115</v>
          </cell>
        </row>
        <row r="117">
          <cell r="E117" t="str">
            <v>Puerto Escondido</v>
          </cell>
          <cell r="F117">
            <v>116</v>
          </cell>
        </row>
        <row r="118">
          <cell r="E118" t="str">
            <v>Puerto Libertador</v>
          </cell>
          <cell r="F118">
            <v>117</v>
          </cell>
        </row>
        <row r="119">
          <cell r="E119" t="str">
            <v>Puerto Nare (La Magdalena)</v>
          </cell>
          <cell r="F119">
            <v>118</v>
          </cell>
        </row>
        <row r="120">
          <cell r="E120" t="str">
            <v>Puerto Triunfo</v>
          </cell>
          <cell r="F120">
            <v>119</v>
          </cell>
        </row>
        <row r="121">
          <cell r="E121" t="str">
            <v>Purisima</v>
          </cell>
          <cell r="F121">
            <v>120</v>
          </cell>
        </row>
        <row r="122">
          <cell r="E122" t="str">
            <v>Remedios</v>
          </cell>
          <cell r="F122">
            <v>121</v>
          </cell>
        </row>
        <row r="123">
          <cell r="E123" t="str">
            <v>Retiro</v>
          </cell>
          <cell r="F123">
            <v>122</v>
          </cell>
        </row>
        <row r="124">
          <cell r="E124" t="str">
            <v>Rionegro</v>
          </cell>
          <cell r="F124">
            <v>123</v>
          </cell>
        </row>
        <row r="125">
          <cell r="E125" t="str">
            <v>Riosucio</v>
          </cell>
          <cell r="F125">
            <v>124</v>
          </cell>
        </row>
        <row r="126">
          <cell r="E126" t="str">
            <v>Risaralda</v>
          </cell>
          <cell r="F126">
            <v>125</v>
          </cell>
        </row>
        <row r="127">
          <cell r="E127" t="str">
            <v>Sabanalarga</v>
          </cell>
          <cell r="F127">
            <v>126</v>
          </cell>
        </row>
        <row r="128">
          <cell r="E128" t="str">
            <v>Sabaneta</v>
          </cell>
          <cell r="F128">
            <v>127</v>
          </cell>
        </row>
        <row r="129">
          <cell r="E129" t="str">
            <v>Sahagun</v>
          </cell>
          <cell r="F129">
            <v>128</v>
          </cell>
        </row>
        <row r="130">
          <cell r="E130" t="str">
            <v>Salamina</v>
          </cell>
          <cell r="F130">
            <v>129</v>
          </cell>
        </row>
        <row r="131">
          <cell r="E131" t="str">
            <v>Salgar</v>
          </cell>
          <cell r="F131">
            <v>130</v>
          </cell>
        </row>
        <row r="132">
          <cell r="E132" t="str">
            <v>Samana</v>
          </cell>
          <cell r="F132">
            <v>131</v>
          </cell>
        </row>
        <row r="133">
          <cell r="E133" t="str">
            <v>San Andres</v>
          </cell>
          <cell r="F133">
            <v>132</v>
          </cell>
        </row>
        <row r="134">
          <cell r="E134" t="str">
            <v>San Andres Sotavento</v>
          </cell>
          <cell r="F134">
            <v>133</v>
          </cell>
        </row>
        <row r="135">
          <cell r="E135" t="str">
            <v>San Antero</v>
          </cell>
          <cell r="F135">
            <v>134</v>
          </cell>
        </row>
        <row r="136">
          <cell r="E136" t="str">
            <v>San Bernardo Del Viento</v>
          </cell>
          <cell r="F136">
            <v>135</v>
          </cell>
        </row>
        <row r="137">
          <cell r="E137" t="str">
            <v>San Carlos</v>
          </cell>
          <cell r="F137">
            <v>136</v>
          </cell>
        </row>
        <row r="138">
          <cell r="E138" t="str">
            <v>San Carlos</v>
          </cell>
          <cell r="F138">
            <v>137</v>
          </cell>
        </row>
        <row r="139">
          <cell r="E139" t="str">
            <v>San Francisco</v>
          </cell>
          <cell r="F139">
            <v>138</v>
          </cell>
        </row>
        <row r="140">
          <cell r="E140" t="str">
            <v>San Jeronimo</v>
          </cell>
          <cell r="F140">
            <v>139</v>
          </cell>
        </row>
        <row r="141">
          <cell r="E141" t="str">
            <v>San Jose</v>
          </cell>
          <cell r="F141">
            <v>140</v>
          </cell>
        </row>
        <row r="142">
          <cell r="E142" t="str">
            <v>San Jose De La Montaña</v>
          </cell>
          <cell r="F142">
            <v>141</v>
          </cell>
        </row>
        <row r="143">
          <cell r="E143" t="str">
            <v>San Juan De Uraba</v>
          </cell>
          <cell r="F143">
            <v>142</v>
          </cell>
        </row>
        <row r="144">
          <cell r="E144" t="str">
            <v>San Luis</v>
          </cell>
          <cell r="F144">
            <v>143</v>
          </cell>
        </row>
        <row r="145">
          <cell r="E145" t="str">
            <v>San Pedro</v>
          </cell>
          <cell r="F145">
            <v>144</v>
          </cell>
        </row>
        <row r="146">
          <cell r="E146" t="str">
            <v>San Pedro De Uraba</v>
          </cell>
          <cell r="F146">
            <v>145</v>
          </cell>
        </row>
        <row r="147">
          <cell r="E147" t="str">
            <v>San Pelayo</v>
          </cell>
          <cell r="F147">
            <v>146</v>
          </cell>
        </row>
        <row r="148">
          <cell r="E148" t="str">
            <v>San Rafael</v>
          </cell>
          <cell r="F148">
            <v>147</v>
          </cell>
        </row>
        <row r="149">
          <cell r="E149" t="str">
            <v>San Roque</v>
          </cell>
          <cell r="F149">
            <v>148</v>
          </cell>
        </row>
        <row r="150">
          <cell r="E150" t="str">
            <v>San Vicente</v>
          </cell>
          <cell r="F150">
            <v>149</v>
          </cell>
        </row>
        <row r="151">
          <cell r="E151" t="str">
            <v>Santa Barbara</v>
          </cell>
          <cell r="F151">
            <v>150</v>
          </cell>
        </row>
        <row r="152">
          <cell r="E152" t="str">
            <v>Santa Rosa De Osos</v>
          </cell>
          <cell r="F152">
            <v>151</v>
          </cell>
        </row>
        <row r="153">
          <cell r="E153" t="str">
            <v>Santo Domingo</v>
          </cell>
          <cell r="F153">
            <v>152</v>
          </cell>
        </row>
        <row r="154">
          <cell r="E154" t="str">
            <v>Santuario</v>
          </cell>
          <cell r="F154">
            <v>153</v>
          </cell>
        </row>
        <row r="155">
          <cell r="E155" t="str">
            <v>Segovia</v>
          </cell>
          <cell r="F155">
            <v>154</v>
          </cell>
        </row>
        <row r="156">
          <cell r="E156" t="str">
            <v>Sonson</v>
          </cell>
          <cell r="F156">
            <v>155</v>
          </cell>
        </row>
        <row r="157">
          <cell r="E157" t="str">
            <v>Sopetran</v>
          </cell>
          <cell r="F157">
            <v>156</v>
          </cell>
        </row>
        <row r="158">
          <cell r="E158" t="str">
            <v>Supia</v>
          </cell>
          <cell r="F158">
            <v>157</v>
          </cell>
        </row>
        <row r="159">
          <cell r="E159" t="str">
            <v>Tamesis</v>
          </cell>
          <cell r="F159">
            <v>158</v>
          </cell>
        </row>
        <row r="160">
          <cell r="E160" t="str">
            <v>Taraza</v>
          </cell>
          <cell r="F160">
            <v>159</v>
          </cell>
        </row>
        <row r="161">
          <cell r="E161" t="str">
            <v>Tarso</v>
          </cell>
          <cell r="F161">
            <v>160</v>
          </cell>
        </row>
        <row r="162">
          <cell r="E162" t="str">
            <v>Tierralta</v>
          </cell>
          <cell r="F162">
            <v>161</v>
          </cell>
        </row>
        <row r="163">
          <cell r="E163" t="str">
            <v>Titiribi</v>
          </cell>
          <cell r="F163">
            <v>162</v>
          </cell>
        </row>
        <row r="164">
          <cell r="E164" t="str">
            <v>Toledo</v>
          </cell>
          <cell r="F164">
            <v>163</v>
          </cell>
        </row>
        <row r="165">
          <cell r="E165" t="str">
            <v>Turbo</v>
          </cell>
          <cell r="F165">
            <v>164</v>
          </cell>
        </row>
        <row r="166">
          <cell r="E166" t="str">
            <v>Uramita</v>
          </cell>
          <cell r="F166">
            <v>165</v>
          </cell>
        </row>
        <row r="167">
          <cell r="E167" t="str">
            <v>Urrao</v>
          </cell>
          <cell r="F167">
            <v>166</v>
          </cell>
        </row>
        <row r="168">
          <cell r="E168" t="str">
            <v>Valdivia</v>
          </cell>
          <cell r="F168">
            <v>167</v>
          </cell>
        </row>
        <row r="169">
          <cell r="E169" t="str">
            <v>Valencia</v>
          </cell>
          <cell r="F169">
            <v>168</v>
          </cell>
        </row>
        <row r="170">
          <cell r="E170" t="str">
            <v>Valparaiso</v>
          </cell>
          <cell r="F170">
            <v>169</v>
          </cell>
        </row>
        <row r="171">
          <cell r="E171" t="str">
            <v>Vegachi</v>
          </cell>
          <cell r="F171">
            <v>170</v>
          </cell>
        </row>
        <row r="172">
          <cell r="E172" t="str">
            <v>Venecia</v>
          </cell>
          <cell r="F172">
            <v>171</v>
          </cell>
        </row>
        <row r="173">
          <cell r="E173" t="str">
            <v>Victoria</v>
          </cell>
          <cell r="F173">
            <v>172</v>
          </cell>
        </row>
        <row r="174">
          <cell r="E174" t="str">
            <v>Vigia Del Fuerte</v>
          </cell>
          <cell r="F174">
            <v>173</v>
          </cell>
        </row>
        <row r="175">
          <cell r="E175" t="str">
            <v>Villamaria</v>
          </cell>
          <cell r="F175">
            <v>174</v>
          </cell>
        </row>
        <row r="176">
          <cell r="E176" t="str">
            <v>Viterbo</v>
          </cell>
          <cell r="F176">
            <v>175</v>
          </cell>
        </row>
        <row r="177">
          <cell r="E177" t="str">
            <v>Yali</v>
          </cell>
          <cell r="F177">
            <v>176</v>
          </cell>
        </row>
        <row r="178">
          <cell r="E178" t="str">
            <v>Yarumal</v>
          </cell>
          <cell r="F178">
            <v>177</v>
          </cell>
        </row>
        <row r="179">
          <cell r="E179" t="str">
            <v>Yolombo</v>
          </cell>
          <cell r="F179">
            <v>178</v>
          </cell>
        </row>
        <row r="180">
          <cell r="E180" t="str">
            <v>Yondo</v>
          </cell>
          <cell r="F180">
            <v>179</v>
          </cell>
        </row>
        <row r="181">
          <cell r="E181" t="str">
            <v>Zaragoza</v>
          </cell>
          <cell r="F181">
            <v>180</v>
          </cell>
        </row>
        <row r="182">
          <cell r="E182" t="str">
            <v>Almeida</v>
          </cell>
          <cell r="F182">
            <v>181</v>
          </cell>
        </row>
        <row r="183">
          <cell r="E183" t="str">
            <v>Aquitania</v>
          </cell>
          <cell r="F183">
            <v>182</v>
          </cell>
        </row>
        <row r="184">
          <cell r="E184" t="str">
            <v>Arcabuco</v>
          </cell>
          <cell r="F184">
            <v>183</v>
          </cell>
        </row>
        <row r="185">
          <cell r="E185" t="str">
            <v>Belen</v>
          </cell>
          <cell r="F185">
            <v>184</v>
          </cell>
        </row>
        <row r="186">
          <cell r="E186" t="str">
            <v>Berbeo</v>
          </cell>
          <cell r="F186">
            <v>185</v>
          </cell>
        </row>
        <row r="187">
          <cell r="E187" t="str">
            <v>Beteitiva</v>
          </cell>
          <cell r="F187">
            <v>186</v>
          </cell>
        </row>
        <row r="188">
          <cell r="E188" t="str">
            <v>Boavita</v>
          </cell>
          <cell r="F188">
            <v>187</v>
          </cell>
        </row>
        <row r="189">
          <cell r="E189" t="str">
            <v>Boyaca</v>
          </cell>
          <cell r="F189">
            <v>188</v>
          </cell>
        </row>
        <row r="190">
          <cell r="E190" t="str">
            <v>Briceño</v>
          </cell>
          <cell r="F190">
            <v>189</v>
          </cell>
        </row>
        <row r="191">
          <cell r="E191" t="str">
            <v>Buenavista</v>
          </cell>
          <cell r="F191">
            <v>190</v>
          </cell>
        </row>
        <row r="192">
          <cell r="E192" t="str">
            <v>Busbanza</v>
          </cell>
          <cell r="F192">
            <v>191</v>
          </cell>
        </row>
        <row r="193">
          <cell r="E193" t="str">
            <v>Caldas</v>
          </cell>
          <cell r="F193">
            <v>192</v>
          </cell>
        </row>
        <row r="194">
          <cell r="E194" t="str">
            <v>Campo Hermoso</v>
          </cell>
          <cell r="F194">
            <v>193</v>
          </cell>
        </row>
        <row r="195">
          <cell r="E195" t="str">
            <v>Cerinza</v>
          </cell>
          <cell r="F195">
            <v>194</v>
          </cell>
        </row>
        <row r="196">
          <cell r="E196" t="str">
            <v>Chinavita</v>
          </cell>
          <cell r="F196">
            <v>195</v>
          </cell>
        </row>
        <row r="197">
          <cell r="E197" t="str">
            <v>Chiquinquira</v>
          </cell>
          <cell r="F197">
            <v>196</v>
          </cell>
        </row>
        <row r="198">
          <cell r="E198" t="str">
            <v>Chiquiza</v>
          </cell>
          <cell r="F198">
            <v>197</v>
          </cell>
        </row>
        <row r="199">
          <cell r="E199" t="str">
            <v>Chiscas</v>
          </cell>
          <cell r="F199">
            <v>198</v>
          </cell>
        </row>
        <row r="200">
          <cell r="E200" t="str">
            <v>Chita</v>
          </cell>
          <cell r="F200">
            <v>199</v>
          </cell>
        </row>
        <row r="201">
          <cell r="E201" t="str">
            <v>Chitaraque</v>
          </cell>
          <cell r="F201">
            <v>200</v>
          </cell>
        </row>
        <row r="202">
          <cell r="E202" t="str">
            <v>Chivata</v>
          </cell>
          <cell r="F202">
            <v>201</v>
          </cell>
        </row>
        <row r="203">
          <cell r="E203" t="str">
            <v>Chivor</v>
          </cell>
          <cell r="F203">
            <v>202</v>
          </cell>
        </row>
        <row r="204">
          <cell r="E204" t="str">
            <v>Cienega</v>
          </cell>
          <cell r="F204">
            <v>203</v>
          </cell>
        </row>
        <row r="205">
          <cell r="E205" t="str">
            <v>Combita</v>
          </cell>
          <cell r="F205">
            <v>204</v>
          </cell>
        </row>
        <row r="206">
          <cell r="E206" t="str">
            <v>Coper</v>
          </cell>
          <cell r="F206">
            <v>205</v>
          </cell>
        </row>
        <row r="207">
          <cell r="E207" t="str">
            <v>Corrales</v>
          </cell>
          <cell r="F207">
            <v>206</v>
          </cell>
        </row>
        <row r="208">
          <cell r="E208" t="str">
            <v>Covarachia</v>
          </cell>
          <cell r="F208">
            <v>207</v>
          </cell>
        </row>
        <row r="209">
          <cell r="E209" t="str">
            <v>Cubara</v>
          </cell>
          <cell r="F209">
            <v>208</v>
          </cell>
        </row>
        <row r="210">
          <cell r="E210" t="str">
            <v>Cucaita</v>
          </cell>
          <cell r="F210">
            <v>209</v>
          </cell>
        </row>
        <row r="211">
          <cell r="E211" t="str">
            <v>Cuitiva</v>
          </cell>
          <cell r="F211">
            <v>210</v>
          </cell>
        </row>
        <row r="212">
          <cell r="E212" t="str">
            <v>Duitama</v>
          </cell>
          <cell r="F212">
            <v>211</v>
          </cell>
        </row>
        <row r="213">
          <cell r="E213" t="str">
            <v>El Cocuy</v>
          </cell>
          <cell r="F213">
            <v>212</v>
          </cell>
        </row>
        <row r="214">
          <cell r="E214" t="str">
            <v>El Espino</v>
          </cell>
          <cell r="F214">
            <v>213</v>
          </cell>
        </row>
        <row r="215">
          <cell r="E215" t="str">
            <v>Firavitoba</v>
          </cell>
          <cell r="F215">
            <v>214</v>
          </cell>
        </row>
        <row r="216">
          <cell r="E216" t="str">
            <v>Floresta</v>
          </cell>
          <cell r="F216">
            <v>215</v>
          </cell>
        </row>
        <row r="217">
          <cell r="E217" t="str">
            <v>Gachantiva</v>
          </cell>
          <cell r="F217">
            <v>216</v>
          </cell>
        </row>
        <row r="218">
          <cell r="E218" t="str">
            <v>Gameza</v>
          </cell>
          <cell r="F218">
            <v>217</v>
          </cell>
        </row>
        <row r="219">
          <cell r="E219" t="str">
            <v>Garagoa</v>
          </cell>
          <cell r="F219">
            <v>218</v>
          </cell>
        </row>
        <row r="220">
          <cell r="E220" t="str">
            <v>Guacamayas</v>
          </cell>
          <cell r="F220">
            <v>219</v>
          </cell>
        </row>
        <row r="221">
          <cell r="E221" t="str">
            <v>Guateque</v>
          </cell>
          <cell r="F221">
            <v>220</v>
          </cell>
        </row>
        <row r="222">
          <cell r="E222" t="str">
            <v>Guayata</v>
          </cell>
          <cell r="F222">
            <v>221</v>
          </cell>
        </row>
        <row r="223">
          <cell r="E223" t="str">
            <v>Guican</v>
          </cell>
          <cell r="F223">
            <v>222</v>
          </cell>
        </row>
        <row r="224">
          <cell r="E224" t="str">
            <v>Iza</v>
          </cell>
          <cell r="F224">
            <v>223</v>
          </cell>
        </row>
        <row r="225">
          <cell r="E225" t="str">
            <v>Jenesano</v>
          </cell>
          <cell r="F225">
            <v>224</v>
          </cell>
        </row>
        <row r="226">
          <cell r="E226" t="str">
            <v>Jerico</v>
          </cell>
          <cell r="F226">
            <v>225</v>
          </cell>
        </row>
        <row r="227">
          <cell r="E227" t="str">
            <v>La Capilla</v>
          </cell>
          <cell r="F227">
            <v>226</v>
          </cell>
        </row>
        <row r="228">
          <cell r="E228" t="str">
            <v>La Uvita</v>
          </cell>
          <cell r="F228">
            <v>227</v>
          </cell>
        </row>
        <row r="229">
          <cell r="E229" t="str">
            <v>La Victoria</v>
          </cell>
          <cell r="F229">
            <v>228</v>
          </cell>
        </row>
        <row r="230">
          <cell r="E230" t="str">
            <v>Labranzagrande</v>
          </cell>
          <cell r="F230">
            <v>229</v>
          </cell>
        </row>
        <row r="231">
          <cell r="E231" t="str">
            <v>Macanal</v>
          </cell>
          <cell r="F231">
            <v>230</v>
          </cell>
        </row>
        <row r="232">
          <cell r="E232" t="str">
            <v>Maripi</v>
          </cell>
          <cell r="F232">
            <v>231</v>
          </cell>
        </row>
        <row r="233">
          <cell r="E233" t="str">
            <v>Miraflores</v>
          </cell>
          <cell r="F233">
            <v>232</v>
          </cell>
        </row>
        <row r="234">
          <cell r="E234" t="str">
            <v>Mongua</v>
          </cell>
          <cell r="F234">
            <v>233</v>
          </cell>
        </row>
        <row r="235">
          <cell r="E235" t="str">
            <v>Mongui</v>
          </cell>
          <cell r="F235">
            <v>234</v>
          </cell>
        </row>
        <row r="236">
          <cell r="E236" t="str">
            <v>Moniquira</v>
          </cell>
          <cell r="F236">
            <v>235</v>
          </cell>
        </row>
        <row r="237">
          <cell r="E237" t="str">
            <v>Motavita</v>
          </cell>
          <cell r="F237">
            <v>236</v>
          </cell>
        </row>
        <row r="238">
          <cell r="E238" t="str">
            <v>Muzo</v>
          </cell>
          <cell r="F238">
            <v>237</v>
          </cell>
        </row>
        <row r="239">
          <cell r="E239" t="str">
            <v>Nobsa</v>
          </cell>
          <cell r="F239">
            <v>238</v>
          </cell>
        </row>
        <row r="240">
          <cell r="E240" t="str">
            <v>Nuevo Colon</v>
          </cell>
          <cell r="F240">
            <v>239</v>
          </cell>
        </row>
        <row r="241">
          <cell r="E241" t="str">
            <v>Oicata</v>
          </cell>
          <cell r="F241">
            <v>240</v>
          </cell>
        </row>
        <row r="242">
          <cell r="E242" t="str">
            <v>Otanche</v>
          </cell>
          <cell r="F242">
            <v>241</v>
          </cell>
        </row>
        <row r="243">
          <cell r="E243" t="str">
            <v>Pachavita</v>
          </cell>
          <cell r="F243">
            <v>242</v>
          </cell>
        </row>
        <row r="244">
          <cell r="E244" t="str">
            <v>Paez</v>
          </cell>
          <cell r="F244">
            <v>243</v>
          </cell>
        </row>
        <row r="245">
          <cell r="E245" t="str">
            <v>Paipa</v>
          </cell>
          <cell r="F245">
            <v>244</v>
          </cell>
        </row>
        <row r="246">
          <cell r="E246" t="str">
            <v>Pajarito</v>
          </cell>
          <cell r="F246">
            <v>245</v>
          </cell>
        </row>
        <row r="247">
          <cell r="E247" t="str">
            <v>Panqueba</v>
          </cell>
          <cell r="F247">
            <v>246</v>
          </cell>
        </row>
        <row r="248">
          <cell r="E248" t="str">
            <v>Pauna</v>
          </cell>
          <cell r="F248">
            <v>247</v>
          </cell>
        </row>
        <row r="249">
          <cell r="E249" t="str">
            <v>Paya</v>
          </cell>
          <cell r="F249">
            <v>248</v>
          </cell>
        </row>
        <row r="250">
          <cell r="E250" t="str">
            <v>Paz Del Rio</v>
          </cell>
          <cell r="F250">
            <v>249</v>
          </cell>
        </row>
        <row r="251">
          <cell r="E251" t="str">
            <v>Pesca</v>
          </cell>
          <cell r="F251">
            <v>250</v>
          </cell>
        </row>
        <row r="252">
          <cell r="E252" t="str">
            <v>Pisba</v>
          </cell>
          <cell r="F252">
            <v>251</v>
          </cell>
        </row>
        <row r="253">
          <cell r="E253" t="str">
            <v>Puerto Boyaca</v>
          </cell>
          <cell r="F253">
            <v>252</v>
          </cell>
        </row>
        <row r="254">
          <cell r="E254" t="str">
            <v>Quipama</v>
          </cell>
          <cell r="F254">
            <v>253</v>
          </cell>
        </row>
        <row r="255">
          <cell r="E255" t="str">
            <v>Ramiriqui</v>
          </cell>
          <cell r="F255">
            <v>254</v>
          </cell>
        </row>
        <row r="256">
          <cell r="E256" t="str">
            <v>Raquira</v>
          </cell>
          <cell r="F256">
            <v>255</v>
          </cell>
        </row>
        <row r="257">
          <cell r="E257" t="str">
            <v>Rondon</v>
          </cell>
          <cell r="F257">
            <v>256</v>
          </cell>
        </row>
        <row r="258">
          <cell r="E258" t="str">
            <v>Saboya</v>
          </cell>
          <cell r="F258">
            <v>257</v>
          </cell>
        </row>
        <row r="259">
          <cell r="E259" t="str">
            <v>Sachica</v>
          </cell>
          <cell r="F259">
            <v>258</v>
          </cell>
        </row>
        <row r="260">
          <cell r="E260" t="str">
            <v>Samaca</v>
          </cell>
          <cell r="F260">
            <v>259</v>
          </cell>
        </row>
        <row r="261">
          <cell r="E261" t="str">
            <v>San Eduardo</v>
          </cell>
          <cell r="F261">
            <v>260</v>
          </cell>
        </row>
        <row r="262">
          <cell r="E262" t="str">
            <v>San Jose De Pare</v>
          </cell>
          <cell r="F262">
            <v>261</v>
          </cell>
        </row>
        <row r="263">
          <cell r="E263" t="str">
            <v>San Luis De Gaceno</v>
          </cell>
          <cell r="F263">
            <v>262</v>
          </cell>
        </row>
        <row r="264">
          <cell r="E264" t="str">
            <v>San Mateo</v>
          </cell>
          <cell r="F264">
            <v>263</v>
          </cell>
        </row>
        <row r="265">
          <cell r="E265" t="str">
            <v>San Miguel De Sema</v>
          </cell>
          <cell r="F265">
            <v>264</v>
          </cell>
        </row>
        <row r="266">
          <cell r="E266" t="str">
            <v>San Pablo De Borbur</v>
          </cell>
          <cell r="F266">
            <v>265</v>
          </cell>
        </row>
        <row r="267">
          <cell r="E267" t="str">
            <v>Santa Maria</v>
          </cell>
          <cell r="F267">
            <v>266</v>
          </cell>
        </row>
        <row r="268">
          <cell r="E268" t="str">
            <v>Santa Rosa De Viterbo</v>
          </cell>
          <cell r="F268">
            <v>267</v>
          </cell>
        </row>
        <row r="269">
          <cell r="E269" t="str">
            <v>Santa Sofia</v>
          </cell>
          <cell r="F269">
            <v>268</v>
          </cell>
        </row>
        <row r="270">
          <cell r="E270" t="str">
            <v>Santana</v>
          </cell>
          <cell r="F270">
            <v>269</v>
          </cell>
        </row>
        <row r="271">
          <cell r="E271" t="str">
            <v>Sativanorte</v>
          </cell>
          <cell r="F271">
            <v>270</v>
          </cell>
        </row>
        <row r="272">
          <cell r="E272" t="str">
            <v>Sativasur</v>
          </cell>
          <cell r="F272">
            <v>271</v>
          </cell>
        </row>
        <row r="273">
          <cell r="E273" t="str">
            <v>Siachoque</v>
          </cell>
          <cell r="F273">
            <v>272</v>
          </cell>
        </row>
        <row r="274">
          <cell r="E274" t="str">
            <v>Soata</v>
          </cell>
          <cell r="F274">
            <v>273</v>
          </cell>
        </row>
        <row r="275">
          <cell r="E275" t="str">
            <v>Socha</v>
          </cell>
          <cell r="F275">
            <v>274</v>
          </cell>
        </row>
        <row r="276">
          <cell r="E276" t="str">
            <v>Socota</v>
          </cell>
          <cell r="F276">
            <v>275</v>
          </cell>
        </row>
        <row r="277">
          <cell r="E277" t="str">
            <v>Sogamoso</v>
          </cell>
          <cell r="F277">
            <v>276</v>
          </cell>
        </row>
        <row r="278">
          <cell r="E278" t="str">
            <v>Somondoco</v>
          </cell>
          <cell r="F278">
            <v>277</v>
          </cell>
        </row>
        <row r="279">
          <cell r="E279" t="str">
            <v>Sora</v>
          </cell>
          <cell r="F279">
            <v>278</v>
          </cell>
        </row>
        <row r="280">
          <cell r="E280" t="str">
            <v>Soraca</v>
          </cell>
          <cell r="F280">
            <v>279</v>
          </cell>
        </row>
        <row r="281">
          <cell r="E281" t="str">
            <v>Sotaquira</v>
          </cell>
          <cell r="F281">
            <v>280</v>
          </cell>
        </row>
        <row r="282">
          <cell r="E282" t="str">
            <v>Susacon</v>
          </cell>
          <cell r="F282">
            <v>281</v>
          </cell>
        </row>
        <row r="283">
          <cell r="E283" t="str">
            <v>Sutamarchan</v>
          </cell>
          <cell r="F283">
            <v>282</v>
          </cell>
        </row>
        <row r="284">
          <cell r="E284" t="str">
            <v>Sutatenza</v>
          </cell>
          <cell r="F284">
            <v>283</v>
          </cell>
        </row>
        <row r="285">
          <cell r="E285" t="str">
            <v>Tasco</v>
          </cell>
          <cell r="F285">
            <v>284</v>
          </cell>
        </row>
        <row r="286">
          <cell r="E286" t="str">
            <v>Tenza</v>
          </cell>
          <cell r="F286">
            <v>285</v>
          </cell>
        </row>
        <row r="287">
          <cell r="E287" t="str">
            <v>Tibana</v>
          </cell>
          <cell r="F287">
            <v>286</v>
          </cell>
        </row>
        <row r="288">
          <cell r="E288" t="str">
            <v>Tibasosa</v>
          </cell>
          <cell r="F288">
            <v>287</v>
          </cell>
        </row>
        <row r="289">
          <cell r="E289" t="str">
            <v>Tinjaca</v>
          </cell>
          <cell r="F289">
            <v>288</v>
          </cell>
        </row>
        <row r="290">
          <cell r="E290" t="str">
            <v>Tipacoque</v>
          </cell>
          <cell r="F290">
            <v>289</v>
          </cell>
        </row>
        <row r="291">
          <cell r="E291" t="str">
            <v>Toca</v>
          </cell>
          <cell r="F291">
            <v>290</v>
          </cell>
        </row>
        <row r="292">
          <cell r="E292" t="str">
            <v>Togui</v>
          </cell>
          <cell r="F292">
            <v>291</v>
          </cell>
        </row>
        <row r="293">
          <cell r="E293" t="str">
            <v>Topaga</v>
          </cell>
          <cell r="F293">
            <v>292</v>
          </cell>
        </row>
        <row r="294">
          <cell r="E294" t="str">
            <v>Tota</v>
          </cell>
          <cell r="F294">
            <v>293</v>
          </cell>
        </row>
        <row r="295">
          <cell r="E295" t="str">
            <v>Tunja</v>
          </cell>
          <cell r="F295">
            <v>294</v>
          </cell>
        </row>
        <row r="296">
          <cell r="E296" t="str">
            <v>Tunungua</v>
          </cell>
          <cell r="F296">
            <v>295</v>
          </cell>
        </row>
        <row r="297">
          <cell r="E297" t="str">
            <v>Turmeque</v>
          </cell>
          <cell r="F297">
            <v>296</v>
          </cell>
        </row>
        <row r="298">
          <cell r="E298" t="str">
            <v>Tuta</v>
          </cell>
          <cell r="F298">
            <v>297</v>
          </cell>
        </row>
        <row r="299">
          <cell r="E299" t="str">
            <v>Tutasa</v>
          </cell>
          <cell r="F299">
            <v>298</v>
          </cell>
        </row>
        <row r="300">
          <cell r="E300" t="str">
            <v>Umbita</v>
          </cell>
          <cell r="F300">
            <v>299</v>
          </cell>
        </row>
        <row r="301">
          <cell r="E301" t="str">
            <v>Ventaquemada</v>
          </cell>
          <cell r="F301">
            <v>300</v>
          </cell>
        </row>
        <row r="302">
          <cell r="E302" t="str">
            <v>Villa De Leyva</v>
          </cell>
          <cell r="F302">
            <v>301</v>
          </cell>
        </row>
        <row r="303">
          <cell r="E303" t="str">
            <v>Viracacha</v>
          </cell>
          <cell r="F303">
            <v>302</v>
          </cell>
        </row>
        <row r="304">
          <cell r="E304" t="str">
            <v>Zetaquira</v>
          </cell>
          <cell r="F304">
            <v>303</v>
          </cell>
        </row>
        <row r="305">
          <cell r="E305" t="str">
            <v>Agua De Dios</v>
          </cell>
          <cell r="F305">
            <v>304</v>
          </cell>
        </row>
        <row r="306">
          <cell r="E306" t="str">
            <v>Alban</v>
          </cell>
          <cell r="F306">
            <v>305</v>
          </cell>
        </row>
        <row r="307">
          <cell r="E307" t="str">
            <v>Anapoima</v>
          </cell>
          <cell r="F307">
            <v>306</v>
          </cell>
        </row>
        <row r="308">
          <cell r="E308" t="str">
            <v>Anolaima</v>
          </cell>
          <cell r="F308">
            <v>307</v>
          </cell>
        </row>
        <row r="309">
          <cell r="E309" t="str">
            <v>Apulo (Rafael Reyes)</v>
          </cell>
          <cell r="F309">
            <v>308</v>
          </cell>
        </row>
        <row r="310">
          <cell r="E310" t="str">
            <v>Arbelaez</v>
          </cell>
          <cell r="F310">
            <v>309</v>
          </cell>
        </row>
        <row r="311">
          <cell r="E311" t="str">
            <v>Beltran</v>
          </cell>
          <cell r="F311">
            <v>310</v>
          </cell>
        </row>
        <row r="312">
          <cell r="E312" t="str">
            <v>Bituima</v>
          </cell>
          <cell r="F312">
            <v>311</v>
          </cell>
        </row>
        <row r="313">
          <cell r="E313" t="str">
            <v>Bogotá D.C.</v>
          </cell>
          <cell r="F313">
            <v>312</v>
          </cell>
        </row>
        <row r="314">
          <cell r="E314" t="str">
            <v>Bojaca</v>
          </cell>
          <cell r="F314">
            <v>313</v>
          </cell>
        </row>
        <row r="315">
          <cell r="E315" t="str">
            <v>Cabrera</v>
          </cell>
          <cell r="F315">
            <v>314</v>
          </cell>
        </row>
        <row r="316">
          <cell r="E316" t="str">
            <v>Cachipay</v>
          </cell>
          <cell r="F316">
            <v>315</v>
          </cell>
        </row>
        <row r="317">
          <cell r="E317" t="str">
            <v>Cajica</v>
          </cell>
          <cell r="F317">
            <v>316</v>
          </cell>
        </row>
        <row r="318">
          <cell r="E318" t="str">
            <v>Caparrapi</v>
          </cell>
          <cell r="F318">
            <v>317</v>
          </cell>
        </row>
        <row r="319">
          <cell r="E319" t="str">
            <v>Caqueza</v>
          </cell>
          <cell r="F319">
            <v>318</v>
          </cell>
        </row>
        <row r="320">
          <cell r="E320" t="str">
            <v>Carmen De Carupa</v>
          </cell>
          <cell r="F320">
            <v>319</v>
          </cell>
        </row>
        <row r="321">
          <cell r="E321" t="str">
            <v>Chaguani</v>
          </cell>
          <cell r="F321">
            <v>320</v>
          </cell>
        </row>
        <row r="322">
          <cell r="E322" t="str">
            <v>Chia</v>
          </cell>
          <cell r="F322">
            <v>321</v>
          </cell>
        </row>
        <row r="323">
          <cell r="E323" t="str">
            <v>Chipaque</v>
          </cell>
          <cell r="F323">
            <v>322</v>
          </cell>
        </row>
        <row r="324">
          <cell r="E324" t="str">
            <v>Choachi</v>
          </cell>
          <cell r="F324">
            <v>323</v>
          </cell>
        </row>
        <row r="325">
          <cell r="E325" t="str">
            <v>Choconta</v>
          </cell>
          <cell r="F325">
            <v>324</v>
          </cell>
        </row>
        <row r="326">
          <cell r="E326" t="str">
            <v>Cogua</v>
          </cell>
          <cell r="F326">
            <v>325</v>
          </cell>
        </row>
        <row r="327">
          <cell r="E327" t="str">
            <v>Cota</v>
          </cell>
          <cell r="F327">
            <v>326</v>
          </cell>
        </row>
        <row r="328">
          <cell r="E328" t="str">
            <v>Cucunuba</v>
          </cell>
          <cell r="F328">
            <v>327</v>
          </cell>
        </row>
        <row r="329">
          <cell r="E329" t="str">
            <v>Mesitas Del Colegio</v>
          </cell>
          <cell r="F329">
            <v>328</v>
          </cell>
        </row>
        <row r="330">
          <cell r="E330" t="str">
            <v>El Peñon</v>
          </cell>
          <cell r="F330">
            <v>329</v>
          </cell>
        </row>
        <row r="331">
          <cell r="E331" t="str">
            <v>El Rosal</v>
          </cell>
          <cell r="F331">
            <v>330</v>
          </cell>
        </row>
        <row r="332">
          <cell r="E332" t="str">
            <v>Facatativa</v>
          </cell>
          <cell r="F332">
            <v>331</v>
          </cell>
        </row>
        <row r="333">
          <cell r="E333" t="str">
            <v>Fomeque</v>
          </cell>
          <cell r="F333">
            <v>332</v>
          </cell>
        </row>
        <row r="334">
          <cell r="E334" t="str">
            <v>Fosca</v>
          </cell>
          <cell r="F334">
            <v>333</v>
          </cell>
        </row>
        <row r="335">
          <cell r="E335" t="str">
            <v>Funza</v>
          </cell>
          <cell r="F335">
            <v>334</v>
          </cell>
        </row>
        <row r="336">
          <cell r="E336" t="str">
            <v>Fuquene</v>
          </cell>
          <cell r="F336">
            <v>335</v>
          </cell>
        </row>
        <row r="337">
          <cell r="E337" t="str">
            <v>Fusagasuga</v>
          </cell>
          <cell r="F337">
            <v>336</v>
          </cell>
        </row>
        <row r="338">
          <cell r="E338" t="str">
            <v>Gachala</v>
          </cell>
          <cell r="F338">
            <v>337</v>
          </cell>
        </row>
        <row r="339">
          <cell r="E339" t="str">
            <v>Gachancipa</v>
          </cell>
          <cell r="F339">
            <v>338</v>
          </cell>
        </row>
        <row r="340">
          <cell r="E340" t="str">
            <v>Gacheta</v>
          </cell>
          <cell r="F340">
            <v>339</v>
          </cell>
        </row>
        <row r="341">
          <cell r="E341" t="str">
            <v>Gama</v>
          </cell>
          <cell r="F341">
            <v>340</v>
          </cell>
        </row>
        <row r="342">
          <cell r="E342" t="str">
            <v>Girardot</v>
          </cell>
          <cell r="F342">
            <v>341</v>
          </cell>
        </row>
        <row r="343">
          <cell r="E343" t="str">
            <v>Granada</v>
          </cell>
          <cell r="F343">
            <v>342</v>
          </cell>
        </row>
        <row r="344">
          <cell r="E344" t="str">
            <v>Guacheta</v>
          </cell>
          <cell r="F344">
            <v>343</v>
          </cell>
        </row>
        <row r="345">
          <cell r="E345" t="str">
            <v>Guaduas</v>
          </cell>
          <cell r="F345">
            <v>344</v>
          </cell>
        </row>
        <row r="346">
          <cell r="E346" t="str">
            <v>Guasca</v>
          </cell>
          <cell r="F346">
            <v>345</v>
          </cell>
        </row>
        <row r="347">
          <cell r="E347" t="str">
            <v>Guataqui</v>
          </cell>
          <cell r="F347">
            <v>346</v>
          </cell>
        </row>
        <row r="348">
          <cell r="E348" t="str">
            <v>Guatavita</v>
          </cell>
          <cell r="F348">
            <v>347</v>
          </cell>
        </row>
        <row r="349">
          <cell r="E349" t="str">
            <v>Guayabal De Siquima</v>
          </cell>
          <cell r="F349">
            <v>348</v>
          </cell>
        </row>
        <row r="350">
          <cell r="E350" t="str">
            <v>Guayabetal</v>
          </cell>
          <cell r="F350">
            <v>349</v>
          </cell>
        </row>
        <row r="351">
          <cell r="E351" t="str">
            <v>Gutierrez</v>
          </cell>
          <cell r="F351">
            <v>350</v>
          </cell>
        </row>
        <row r="352">
          <cell r="E352" t="str">
            <v>Jerusalen</v>
          </cell>
          <cell r="F352">
            <v>351</v>
          </cell>
        </row>
        <row r="353">
          <cell r="E353" t="str">
            <v>Junin</v>
          </cell>
          <cell r="F353">
            <v>352</v>
          </cell>
        </row>
        <row r="354">
          <cell r="E354" t="str">
            <v>La Calera</v>
          </cell>
          <cell r="F354">
            <v>353</v>
          </cell>
        </row>
        <row r="355">
          <cell r="E355" t="str">
            <v>La Mesa</v>
          </cell>
          <cell r="F355">
            <v>354</v>
          </cell>
        </row>
        <row r="356">
          <cell r="E356" t="str">
            <v>La Palma</v>
          </cell>
          <cell r="F356">
            <v>355</v>
          </cell>
        </row>
        <row r="357">
          <cell r="E357" t="str">
            <v>La Peña</v>
          </cell>
          <cell r="F357">
            <v>356</v>
          </cell>
        </row>
        <row r="358">
          <cell r="E358" t="str">
            <v>La Vega</v>
          </cell>
          <cell r="F358">
            <v>357</v>
          </cell>
        </row>
        <row r="359">
          <cell r="E359" t="str">
            <v>Lenguazaque</v>
          </cell>
          <cell r="F359">
            <v>358</v>
          </cell>
        </row>
        <row r="360">
          <cell r="E360" t="str">
            <v>Macheta</v>
          </cell>
          <cell r="F360">
            <v>359</v>
          </cell>
        </row>
        <row r="361">
          <cell r="E361" t="str">
            <v>Madrid</v>
          </cell>
          <cell r="F361">
            <v>360</v>
          </cell>
        </row>
        <row r="362">
          <cell r="E362" t="str">
            <v>Manta</v>
          </cell>
          <cell r="F362">
            <v>361</v>
          </cell>
        </row>
        <row r="363">
          <cell r="E363" t="str">
            <v>Medina</v>
          </cell>
          <cell r="F363">
            <v>362</v>
          </cell>
        </row>
        <row r="364">
          <cell r="E364" t="str">
            <v>Mosquera</v>
          </cell>
          <cell r="F364">
            <v>363</v>
          </cell>
        </row>
        <row r="365">
          <cell r="E365" t="str">
            <v>Nariño</v>
          </cell>
          <cell r="F365">
            <v>364</v>
          </cell>
        </row>
        <row r="366">
          <cell r="E366" t="str">
            <v>Nemocon</v>
          </cell>
          <cell r="F366">
            <v>365</v>
          </cell>
        </row>
        <row r="367">
          <cell r="E367" t="str">
            <v>Nilo</v>
          </cell>
          <cell r="F367">
            <v>366</v>
          </cell>
        </row>
        <row r="368">
          <cell r="E368" t="str">
            <v>Nimaima</v>
          </cell>
          <cell r="F368">
            <v>367</v>
          </cell>
        </row>
        <row r="369">
          <cell r="E369" t="str">
            <v>Nocaima</v>
          </cell>
          <cell r="F369">
            <v>368</v>
          </cell>
        </row>
        <row r="370">
          <cell r="E370" t="str">
            <v>Pacho</v>
          </cell>
          <cell r="F370">
            <v>369</v>
          </cell>
        </row>
        <row r="371">
          <cell r="E371" t="str">
            <v>Paime</v>
          </cell>
          <cell r="F371">
            <v>370</v>
          </cell>
        </row>
        <row r="372">
          <cell r="E372" t="str">
            <v>Pandi</v>
          </cell>
          <cell r="F372">
            <v>371</v>
          </cell>
        </row>
        <row r="373">
          <cell r="E373" t="str">
            <v>Paratebueno</v>
          </cell>
          <cell r="F373">
            <v>372</v>
          </cell>
        </row>
        <row r="374">
          <cell r="E374" t="str">
            <v>Pasca</v>
          </cell>
          <cell r="F374">
            <v>373</v>
          </cell>
        </row>
        <row r="375">
          <cell r="E375" t="str">
            <v>Puerto Salgar</v>
          </cell>
          <cell r="F375">
            <v>374</v>
          </cell>
        </row>
        <row r="376">
          <cell r="E376" t="str">
            <v>Puli</v>
          </cell>
          <cell r="F376">
            <v>375</v>
          </cell>
        </row>
        <row r="377">
          <cell r="E377" t="str">
            <v>Quebradanegra</v>
          </cell>
          <cell r="F377">
            <v>376</v>
          </cell>
        </row>
        <row r="378">
          <cell r="E378" t="str">
            <v>Quetame</v>
          </cell>
          <cell r="F378">
            <v>377</v>
          </cell>
        </row>
        <row r="379">
          <cell r="E379" t="str">
            <v>Quipile</v>
          </cell>
          <cell r="F379">
            <v>378</v>
          </cell>
        </row>
        <row r="380">
          <cell r="E380" t="str">
            <v>Ricaurte</v>
          </cell>
          <cell r="F380">
            <v>379</v>
          </cell>
        </row>
        <row r="381">
          <cell r="E381" t="str">
            <v>San  Antonio Del Tequendama</v>
          </cell>
          <cell r="F381">
            <v>380</v>
          </cell>
        </row>
        <row r="382">
          <cell r="E382" t="str">
            <v>San Bernardo</v>
          </cell>
          <cell r="F382">
            <v>381</v>
          </cell>
        </row>
        <row r="383">
          <cell r="E383" t="str">
            <v>San Cayetano</v>
          </cell>
          <cell r="F383">
            <v>382</v>
          </cell>
        </row>
        <row r="384">
          <cell r="E384" t="str">
            <v>San Francisco</v>
          </cell>
          <cell r="F384">
            <v>383</v>
          </cell>
        </row>
        <row r="385">
          <cell r="E385" t="str">
            <v>San Juan De Rioseco</v>
          </cell>
          <cell r="F385">
            <v>384</v>
          </cell>
        </row>
        <row r="386">
          <cell r="E386" t="str">
            <v>Sasaima</v>
          </cell>
          <cell r="F386">
            <v>385</v>
          </cell>
        </row>
        <row r="387">
          <cell r="E387" t="str">
            <v>Sesquile</v>
          </cell>
          <cell r="F387">
            <v>386</v>
          </cell>
        </row>
        <row r="388">
          <cell r="E388" t="str">
            <v>Sibate</v>
          </cell>
          <cell r="F388">
            <v>387</v>
          </cell>
        </row>
        <row r="389">
          <cell r="E389" t="str">
            <v>Silvania</v>
          </cell>
          <cell r="F389">
            <v>388</v>
          </cell>
        </row>
        <row r="390">
          <cell r="E390" t="str">
            <v>Simijaca</v>
          </cell>
          <cell r="F390">
            <v>389</v>
          </cell>
        </row>
        <row r="391">
          <cell r="E391" t="str">
            <v>Soacha</v>
          </cell>
          <cell r="F391">
            <v>390</v>
          </cell>
        </row>
        <row r="392">
          <cell r="E392" t="str">
            <v>Sopo</v>
          </cell>
          <cell r="F392">
            <v>391</v>
          </cell>
        </row>
        <row r="393">
          <cell r="E393" t="str">
            <v>Subachoque</v>
          </cell>
          <cell r="F393">
            <v>392</v>
          </cell>
        </row>
        <row r="394">
          <cell r="E394" t="str">
            <v>Suesca</v>
          </cell>
          <cell r="F394">
            <v>393</v>
          </cell>
        </row>
        <row r="395">
          <cell r="E395" t="str">
            <v>Supata</v>
          </cell>
          <cell r="F395">
            <v>394</v>
          </cell>
        </row>
        <row r="396">
          <cell r="E396" t="str">
            <v>Susa</v>
          </cell>
          <cell r="F396">
            <v>395</v>
          </cell>
        </row>
        <row r="397">
          <cell r="E397" t="str">
            <v>Sutatausa</v>
          </cell>
          <cell r="F397">
            <v>396</v>
          </cell>
        </row>
        <row r="398">
          <cell r="E398" t="str">
            <v>Tabio</v>
          </cell>
          <cell r="F398">
            <v>397</v>
          </cell>
        </row>
        <row r="399">
          <cell r="E399" t="str">
            <v>Tausa</v>
          </cell>
          <cell r="F399">
            <v>398</v>
          </cell>
        </row>
        <row r="400">
          <cell r="E400" t="str">
            <v>Tena</v>
          </cell>
          <cell r="F400">
            <v>399</v>
          </cell>
        </row>
        <row r="401">
          <cell r="E401" t="str">
            <v>Tenjo</v>
          </cell>
          <cell r="F401">
            <v>400</v>
          </cell>
        </row>
        <row r="402">
          <cell r="E402" t="str">
            <v>Tibacuy</v>
          </cell>
          <cell r="F402">
            <v>401</v>
          </cell>
        </row>
        <row r="403">
          <cell r="E403" t="str">
            <v>Tibirita</v>
          </cell>
          <cell r="F403">
            <v>402</v>
          </cell>
        </row>
        <row r="404">
          <cell r="E404" t="str">
            <v>Tocaima</v>
          </cell>
          <cell r="F404">
            <v>403</v>
          </cell>
        </row>
        <row r="405">
          <cell r="E405" t="str">
            <v>Tocancipa</v>
          </cell>
          <cell r="F405">
            <v>404</v>
          </cell>
        </row>
        <row r="406">
          <cell r="E406" t="str">
            <v>Topaipi</v>
          </cell>
          <cell r="F406">
            <v>405</v>
          </cell>
        </row>
        <row r="407">
          <cell r="E407" t="str">
            <v>Ubala</v>
          </cell>
          <cell r="F407">
            <v>406</v>
          </cell>
        </row>
        <row r="408">
          <cell r="E408" t="str">
            <v>Ubaque</v>
          </cell>
          <cell r="F408">
            <v>407</v>
          </cell>
        </row>
        <row r="409">
          <cell r="E409" t="str">
            <v>Ubate</v>
          </cell>
          <cell r="F409">
            <v>408</v>
          </cell>
        </row>
        <row r="410">
          <cell r="E410" t="str">
            <v>Une</v>
          </cell>
          <cell r="F410">
            <v>409</v>
          </cell>
        </row>
        <row r="411">
          <cell r="E411" t="str">
            <v>Utica</v>
          </cell>
          <cell r="F411">
            <v>410</v>
          </cell>
        </row>
        <row r="412">
          <cell r="E412" t="str">
            <v>Venecia (Ospina Perez)</v>
          </cell>
          <cell r="F412">
            <v>411</v>
          </cell>
        </row>
        <row r="413">
          <cell r="E413" t="str">
            <v>Vergara</v>
          </cell>
          <cell r="F413">
            <v>412</v>
          </cell>
        </row>
        <row r="414">
          <cell r="E414" t="str">
            <v>Viani</v>
          </cell>
          <cell r="F414">
            <v>413</v>
          </cell>
        </row>
        <row r="415">
          <cell r="E415" t="str">
            <v>Villagomez</v>
          </cell>
          <cell r="F415">
            <v>414</v>
          </cell>
        </row>
        <row r="416">
          <cell r="E416" t="str">
            <v>Villapinzon</v>
          </cell>
          <cell r="F416">
            <v>415</v>
          </cell>
        </row>
        <row r="417">
          <cell r="E417" t="str">
            <v>Villeta</v>
          </cell>
          <cell r="F417">
            <v>416</v>
          </cell>
        </row>
        <row r="418">
          <cell r="E418" t="str">
            <v>Viota</v>
          </cell>
          <cell r="F418">
            <v>417</v>
          </cell>
        </row>
        <row r="419">
          <cell r="E419" t="str">
            <v>Yacopi</v>
          </cell>
          <cell r="F419">
            <v>418</v>
          </cell>
        </row>
        <row r="420">
          <cell r="E420" t="str">
            <v>Zipacon</v>
          </cell>
          <cell r="F420">
            <v>419</v>
          </cell>
        </row>
        <row r="421">
          <cell r="E421" t="str">
            <v>Zipaquira</v>
          </cell>
          <cell r="F421">
            <v>420</v>
          </cell>
        </row>
        <row r="422">
          <cell r="E422" t="str">
            <v>Aguadas</v>
          </cell>
          <cell r="F422">
            <v>421</v>
          </cell>
        </row>
        <row r="423">
          <cell r="E423" t="str">
            <v>Alcala</v>
          </cell>
          <cell r="F423">
            <v>422</v>
          </cell>
        </row>
        <row r="424">
          <cell r="E424" t="str">
            <v>Andalucia</v>
          </cell>
          <cell r="F424">
            <v>423</v>
          </cell>
        </row>
        <row r="425">
          <cell r="E425" t="str">
            <v>Anserma</v>
          </cell>
          <cell r="F425">
            <v>424</v>
          </cell>
        </row>
        <row r="426">
          <cell r="E426" t="str">
            <v>Ansermanuevo</v>
          </cell>
          <cell r="F426">
            <v>425</v>
          </cell>
        </row>
        <row r="427">
          <cell r="E427" t="str">
            <v>Apia</v>
          </cell>
          <cell r="F427">
            <v>426</v>
          </cell>
        </row>
        <row r="428">
          <cell r="E428" t="str">
            <v>Aranzazu</v>
          </cell>
          <cell r="F428">
            <v>427</v>
          </cell>
        </row>
        <row r="429">
          <cell r="E429" t="str">
            <v>Argelia</v>
          </cell>
          <cell r="F429">
            <v>428</v>
          </cell>
        </row>
        <row r="430">
          <cell r="E430" t="str">
            <v>Armenia</v>
          </cell>
          <cell r="F430">
            <v>429</v>
          </cell>
        </row>
        <row r="431">
          <cell r="E431" t="str">
            <v>Balboa</v>
          </cell>
          <cell r="F431">
            <v>430</v>
          </cell>
        </row>
        <row r="432">
          <cell r="E432" t="str">
            <v>Belalcazar</v>
          </cell>
          <cell r="F432">
            <v>431</v>
          </cell>
        </row>
        <row r="433">
          <cell r="E433" t="str">
            <v>Belen De Umbria</v>
          </cell>
          <cell r="F433">
            <v>432</v>
          </cell>
        </row>
        <row r="434">
          <cell r="E434" t="str">
            <v>Bolivar</v>
          </cell>
          <cell r="F434">
            <v>433</v>
          </cell>
        </row>
        <row r="435">
          <cell r="E435" t="str">
            <v>Buenaventura</v>
          </cell>
          <cell r="F435">
            <v>434</v>
          </cell>
        </row>
        <row r="436">
          <cell r="E436" t="str">
            <v>Buenavista</v>
          </cell>
          <cell r="F436">
            <v>435</v>
          </cell>
        </row>
        <row r="437">
          <cell r="E437" t="str">
            <v>Buga</v>
          </cell>
          <cell r="F437">
            <v>436</v>
          </cell>
        </row>
        <row r="438">
          <cell r="E438" t="str">
            <v>Bugalagrande</v>
          </cell>
          <cell r="F438">
            <v>437</v>
          </cell>
        </row>
        <row r="439">
          <cell r="E439" t="str">
            <v>Caicedonia</v>
          </cell>
          <cell r="F439">
            <v>438</v>
          </cell>
        </row>
        <row r="440">
          <cell r="E440" t="str">
            <v>Calarca</v>
          </cell>
          <cell r="F440">
            <v>439</v>
          </cell>
        </row>
        <row r="441">
          <cell r="E441" t="str">
            <v>Cali</v>
          </cell>
          <cell r="F441">
            <v>440</v>
          </cell>
        </row>
        <row r="442">
          <cell r="E442" t="str">
            <v>Calima</v>
          </cell>
          <cell r="F442">
            <v>441</v>
          </cell>
        </row>
        <row r="443">
          <cell r="E443" t="str">
            <v>Candelaria</v>
          </cell>
          <cell r="F443">
            <v>442</v>
          </cell>
        </row>
        <row r="444">
          <cell r="E444" t="str">
            <v>Cartago</v>
          </cell>
          <cell r="F444">
            <v>443</v>
          </cell>
        </row>
        <row r="445">
          <cell r="E445" t="str">
            <v>Chinchina</v>
          </cell>
          <cell r="F445">
            <v>444</v>
          </cell>
        </row>
        <row r="446">
          <cell r="E446" t="str">
            <v>Circasia</v>
          </cell>
          <cell r="F446">
            <v>445</v>
          </cell>
        </row>
        <row r="447">
          <cell r="E447" t="str">
            <v>Cordoba</v>
          </cell>
          <cell r="F447">
            <v>446</v>
          </cell>
        </row>
        <row r="448">
          <cell r="E448" t="str">
            <v>Dagua</v>
          </cell>
          <cell r="F448">
            <v>447</v>
          </cell>
        </row>
        <row r="449">
          <cell r="E449" t="str">
            <v>Dos Quebradas</v>
          </cell>
          <cell r="F449">
            <v>448</v>
          </cell>
        </row>
        <row r="450">
          <cell r="E450" t="str">
            <v>El Aguila</v>
          </cell>
          <cell r="F450">
            <v>449</v>
          </cell>
        </row>
        <row r="451">
          <cell r="E451" t="str">
            <v>El Cairo</v>
          </cell>
          <cell r="F451">
            <v>450</v>
          </cell>
        </row>
        <row r="452">
          <cell r="E452" t="str">
            <v>El Cerrito</v>
          </cell>
          <cell r="F452">
            <v>451</v>
          </cell>
        </row>
        <row r="453">
          <cell r="E453" t="str">
            <v>El Dovio</v>
          </cell>
          <cell r="F453">
            <v>452</v>
          </cell>
        </row>
        <row r="454">
          <cell r="E454" t="str">
            <v>Filadelfia</v>
          </cell>
          <cell r="F454">
            <v>453</v>
          </cell>
        </row>
        <row r="455">
          <cell r="E455" t="str">
            <v>Filandia</v>
          </cell>
          <cell r="F455">
            <v>454</v>
          </cell>
        </row>
        <row r="456">
          <cell r="E456" t="str">
            <v>Florida</v>
          </cell>
          <cell r="F456">
            <v>455</v>
          </cell>
        </row>
        <row r="457">
          <cell r="E457" t="str">
            <v>Genova</v>
          </cell>
          <cell r="F457">
            <v>456</v>
          </cell>
        </row>
        <row r="458">
          <cell r="E458" t="str">
            <v>Ginebra</v>
          </cell>
          <cell r="F458">
            <v>457</v>
          </cell>
        </row>
        <row r="459">
          <cell r="E459" t="str">
            <v>Guacari</v>
          </cell>
          <cell r="F459">
            <v>458</v>
          </cell>
        </row>
        <row r="460">
          <cell r="E460" t="str">
            <v>Guatica</v>
          </cell>
          <cell r="F460">
            <v>459</v>
          </cell>
        </row>
        <row r="461">
          <cell r="E461" t="str">
            <v>Jamundi</v>
          </cell>
          <cell r="F461">
            <v>460</v>
          </cell>
        </row>
        <row r="462">
          <cell r="E462" t="str">
            <v>La Celia</v>
          </cell>
          <cell r="F462">
            <v>461</v>
          </cell>
        </row>
        <row r="463">
          <cell r="E463" t="str">
            <v>La Cumbre</v>
          </cell>
          <cell r="F463">
            <v>462</v>
          </cell>
        </row>
        <row r="464">
          <cell r="E464" t="str">
            <v>La Dorada</v>
          </cell>
          <cell r="F464">
            <v>463</v>
          </cell>
        </row>
        <row r="465">
          <cell r="E465" t="str">
            <v>La Merced</v>
          </cell>
          <cell r="F465">
            <v>464</v>
          </cell>
        </row>
        <row r="466">
          <cell r="E466" t="str">
            <v>La Tebaida</v>
          </cell>
          <cell r="F466">
            <v>465</v>
          </cell>
        </row>
        <row r="467">
          <cell r="E467" t="str">
            <v>La Union</v>
          </cell>
          <cell r="F467">
            <v>466</v>
          </cell>
        </row>
        <row r="468">
          <cell r="E468" t="str">
            <v>La Victoria</v>
          </cell>
          <cell r="F468">
            <v>467</v>
          </cell>
        </row>
        <row r="469">
          <cell r="E469" t="str">
            <v>La Virginia</v>
          </cell>
          <cell r="F469">
            <v>468</v>
          </cell>
        </row>
        <row r="470">
          <cell r="E470" t="str">
            <v>Manizales</v>
          </cell>
          <cell r="F470">
            <v>469</v>
          </cell>
        </row>
        <row r="471">
          <cell r="E471" t="str">
            <v>Manzanares</v>
          </cell>
          <cell r="F471">
            <v>470</v>
          </cell>
        </row>
        <row r="472">
          <cell r="E472" t="str">
            <v>Marmato</v>
          </cell>
          <cell r="F472">
            <v>471</v>
          </cell>
        </row>
        <row r="473">
          <cell r="E473" t="str">
            <v>Marquetalia</v>
          </cell>
          <cell r="F473">
            <v>472</v>
          </cell>
        </row>
        <row r="474">
          <cell r="E474" t="str">
            <v>Marsella</v>
          </cell>
          <cell r="F474">
            <v>473</v>
          </cell>
        </row>
        <row r="475">
          <cell r="E475" t="str">
            <v>Marulanda</v>
          </cell>
          <cell r="F475">
            <v>474</v>
          </cell>
        </row>
        <row r="476">
          <cell r="E476" t="str">
            <v>Mistrato</v>
          </cell>
          <cell r="F476">
            <v>475</v>
          </cell>
        </row>
        <row r="477">
          <cell r="E477" t="str">
            <v>Montenegro</v>
          </cell>
          <cell r="F477">
            <v>476</v>
          </cell>
        </row>
        <row r="478">
          <cell r="E478" t="str">
            <v>Neira</v>
          </cell>
          <cell r="F478">
            <v>477</v>
          </cell>
        </row>
        <row r="479">
          <cell r="E479" t="str">
            <v>Norcasia</v>
          </cell>
          <cell r="F479">
            <v>478</v>
          </cell>
        </row>
        <row r="480">
          <cell r="E480" t="str">
            <v>Obando</v>
          </cell>
          <cell r="F480">
            <v>479</v>
          </cell>
        </row>
        <row r="481">
          <cell r="E481" t="str">
            <v>Pacora</v>
          </cell>
          <cell r="F481">
            <v>480</v>
          </cell>
        </row>
        <row r="482">
          <cell r="E482" t="str">
            <v>Palestina</v>
          </cell>
          <cell r="F482">
            <v>481</v>
          </cell>
        </row>
        <row r="483">
          <cell r="E483" t="str">
            <v>Palmira</v>
          </cell>
          <cell r="F483">
            <v>482</v>
          </cell>
        </row>
        <row r="484">
          <cell r="E484" t="str">
            <v>Pensilvania</v>
          </cell>
          <cell r="F484">
            <v>483</v>
          </cell>
        </row>
        <row r="485">
          <cell r="E485" t="str">
            <v>Pereira</v>
          </cell>
          <cell r="F485">
            <v>484</v>
          </cell>
        </row>
        <row r="486">
          <cell r="E486" t="str">
            <v>Pijao</v>
          </cell>
          <cell r="F486">
            <v>485</v>
          </cell>
        </row>
        <row r="487">
          <cell r="E487" t="str">
            <v>Pradera</v>
          </cell>
          <cell r="F487">
            <v>486</v>
          </cell>
        </row>
        <row r="488">
          <cell r="E488" t="str">
            <v>Pueblo Rico</v>
          </cell>
          <cell r="F488">
            <v>487</v>
          </cell>
        </row>
        <row r="489">
          <cell r="E489" t="str">
            <v>Pueblo Tapao</v>
          </cell>
          <cell r="F489">
            <v>488</v>
          </cell>
        </row>
        <row r="490">
          <cell r="E490" t="str">
            <v>Quimbaya</v>
          </cell>
          <cell r="F490">
            <v>489</v>
          </cell>
        </row>
        <row r="491">
          <cell r="E491" t="str">
            <v>Quinchia</v>
          </cell>
          <cell r="F491">
            <v>490</v>
          </cell>
        </row>
        <row r="492">
          <cell r="E492" t="str">
            <v>Restrepo</v>
          </cell>
          <cell r="F492">
            <v>491</v>
          </cell>
        </row>
        <row r="493">
          <cell r="E493" t="str">
            <v>Riofrio</v>
          </cell>
          <cell r="F493">
            <v>492</v>
          </cell>
        </row>
        <row r="494">
          <cell r="E494" t="str">
            <v>Riosucio</v>
          </cell>
          <cell r="F494">
            <v>493</v>
          </cell>
        </row>
        <row r="495">
          <cell r="E495" t="str">
            <v>Risaralda</v>
          </cell>
          <cell r="F495">
            <v>494</v>
          </cell>
        </row>
        <row r="496">
          <cell r="E496" t="str">
            <v>Roldanillo</v>
          </cell>
          <cell r="F496">
            <v>495</v>
          </cell>
        </row>
        <row r="497">
          <cell r="E497" t="str">
            <v>Salamina</v>
          </cell>
          <cell r="F497">
            <v>496</v>
          </cell>
        </row>
        <row r="498">
          <cell r="E498" t="str">
            <v>Salento</v>
          </cell>
          <cell r="F498">
            <v>497</v>
          </cell>
        </row>
        <row r="499">
          <cell r="E499" t="str">
            <v>Samana</v>
          </cell>
          <cell r="F499">
            <v>498</v>
          </cell>
        </row>
        <row r="500">
          <cell r="E500" t="str">
            <v>San Jose</v>
          </cell>
          <cell r="F500">
            <v>499</v>
          </cell>
        </row>
        <row r="501">
          <cell r="E501" t="str">
            <v>San Pedro</v>
          </cell>
          <cell r="F501">
            <v>500</v>
          </cell>
        </row>
        <row r="502">
          <cell r="E502" t="str">
            <v>Santa Rosa De Cabal</v>
          </cell>
          <cell r="F502">
            <v>501</v>
          </cell>
        </row>
        <row r="503">
          <cell r="E503" t="str">
            <v>Santuario</v>
          </cell>
          <cell r="F503">
            <v>502</v>
          </cell>
        </row>
        <row r="504">
          <cell r="E504" t="str">
            <v>Sevilla</v>
          </cell>
          <cell r="F504">
            <v>503</v>
          </cell>
        </row>
        <row r="505">
          <cell r="E505" t="str">
            <v>Sevilla</v>
          </cell>
          <cell r="F505">
            <v>504</v>
          </cell>
        </row>
        <row r="506">
          <cell r="E506" t="str">
            <v>Supia</v>
          </cell>
          <cell r="F506">
            <v>505</v>
          </cell>
        </row>
        <row r="507">
          <cell r="E507" t="str">
            <v>Toro</v>
          </cell>
          <cell r="F507">
            <v>506</v>
          </cell>
        </row>
        <row r="508">
          <cell r="E508" t="str">
            <v>Trujillo</v>
          </cell>
          <cell r="F508">
            <v>507</v>
          </cell>
        </row>
        <row r="509">
          <cell r="E509" t="str">
            <v>Tulua</v>
          </cell>
          <cell r="F509">
            <v>508</v>
          </cell>
        </row>
        <row r="510">
          <cell r="E510" t="str">
            <v>Ulloa</v>
          </cell>
          <cell r="F510">
            <v>509</v>
          </cell>
        </row>
        <row r="511">
          <cell r="E511" t="str">
            <v>Versalles</v>
          </cell>
          <cell r="F511">
            <v>510</v>
          </cell>
        </row>
        <row r="512">
          <cell r="E512" t="str">
            <v>Victoria</v>
          </cell>
          <cell r="F512">
            <v>511</v>
          </cell>
        </row>
        <row r="513">
          <cell r="E513" t="str">
            <v>Vijes</v>
          </cell>
          <cell r="F513">
            <v>512</v>
          </cell>
        </row>
        <row r="514">
          <cell r="E514" t="str">
            <v>Villamaria</v>
          </cell>
          <cell r="F514">
            <v>513</v>
          </cell>
        </row>
        <row r="515">
          <cell r="E515" t="str">
            <v>Viterbo</v>
          </cell>
          <cell r="F515">
            <v>514</v>
          </cell>
        </row>
        <row r="516">
          <cell r="E516" t="str">
            <v>Yotoco</v>
          </cell>
          <cell r="F516">
            <v>515</v>
          </cell>
        </row>
        <row r="517">
          <cell r="E517" t="str">
            <v>Yumbo</v>
          </cell>
          <cell r="F517">
            <v>516</v>
          </cell>
        </row>
        <row r="518">
          <cell r="E518" t="str">
            <v>Zarzal</v>
          </cell>
          <cell r="F518">
            <v>517</v>
          </cell>
        </row>
        <row r="519">
          <cell r="E519" t="str">
            <v>Acevedo</v>
          </cell>
          <cell r="F519">
            <v>518</v>
          </cell>
        </row>
        <row r="520">
          <cell r="E520" t="str">
            <v>Agrado</v>
          </cell>
          <cell r="F520">
            <v>519</v>
          </cell>
        </row>
        <row r="521">
          <cell r="E521" t="str">
            <v>Aipe</v>
          </cell>
          <cell r="F521">
            <v>520</v>
          </cell>
        </row>
        <row r="522">
          <cell r="E522" t="str">
            <v>Algeciras</v>
          </cell>
          <cell r="F522">
            <v>521</v>
          </cell>
        </row>
        <row r="523">
          <cell r="E523" t="str">
            <v>Altamira</v>
          </cell>
          <cell r="F523">
            <v>522</v>
          </cell>
        </row>
        <row r="524">
          <cell r="E524" t="str">
            <v>Baraya</v>
          </cell>
          <cell r="F524">
            <v>523</v>
          </cell>
        </row>
        <row r="525">
          <cell r="E525" t="str">
            <v>Campoalegre</v>
          </cell>
          <cell r="F525">
            <v>524</v>
          </cell>
        </row>
        <row r="526">
          <cell r="E526" t="str">
            <v>Colombia</v>
          </cell>
          <cell r="F526">
            <v>525</v>
          </cell>
        </row>
        <row r="527">
          <cell r="E527" t="str">
            <v>Elias</v>
          </cell>
          <cell r="F527">
            <v>526</v>
          </cell>
        </row>
        <row r="528">
          <cell r="E528" t="str">
            <v>Garzon</v>
          </cell>
          <cell r="F528">
            <v>527</v>
          </cell>
        </row>
        <row r="529">
          <cell r="E529" t="str">
            <v>Gigante</v>
          </cell>
          <cell r="F529">
            <v>528</v>
          </cell>
        </row>
        <row r="530">
          <cell r="E530" t="str">
            <v>Guadalupe</v>
          </cell>
          <cell r="F530">
            <v>529</v>
          </cell>
        </row>
        <row r="531">
          <cell r="E531" t="str">
            <v>Hobo</v>
          </cell>
          <cell r="F531">
            <v>530</v>
          </cell>
        </row>
        <row r="532">
          <cell r="E532" t="str">
            <v>Iquira</v>
          </cell>
          <cell r="F532">
            <v>531</v>
          </cell>
        </row>
        <row r="533">
          <cell r="E533" t="str">
            <v>Isnos</v>
          </cell>
          <cell r="F533">
            <v>532</v>
          </cell>
        </row>
        <row r="534">
          <cell r="E534" t="str">
            <v>La Argentina</v>
          </cell>
          <cell r="F534">
            <v>533</v>
          </cell>
        </row>
        <row r="535">
          <cell r="E535" t="str">
            <v>La Plata</v>
          </cell>
          <cell r="F535">
            <v>534</v>
          </cell>
        </row>
        <row r="536">
          <cell r="E536" t="str">
            <v>Nataga</v>
          </cell>
          <cell r="F536">
            <v>535</v>
          </cell>
        </row>
        <row r="537">
          <cell r="E537" t="str">
            <v>Neiva</v>
          </cell>
          <cell r="F537">
            <v>536</v>
          </cell>
        </row>
        <row r="538">
          <cell r="E538" t="str">
            <v>Oporapa</v>
          </cell>
          <cell r="F538">
            <v>537</v>
          </cell>
        </row>
        <row r="539">
          <cell r="E539" t="str">
            <v>Paicol</v>
          </cell>
          <cell r="F539">
            <v>538</v>
          </cell>
        </row>
        <row r="540">
          <cell r="E540" t="str">
            <v>Palermo</v>
          </cell>
          <cell r="F540">
            <v>539</v>
          </cell>
        </row>
        <row r="541">
          <cell r="E541" t="str">
            <v>Palestina</v>
          </cell>
          <cell r="F541">
            <v>540</v>
          </cell>
        </row>
        <row r="542">
          <cell r="E542" t="str">
            <v>Pital</v>
          </cell>
          <cell r="F542">
            <v>541</v>
          </cell>
        </row>
        <row r="543">
          <cell r="E543" t="str">
            <v>Pitalito</v>
          </cell>
          <cell r="F543">
            <v>542</v>
          </cell>
        </row>
        <row r="544">
          <cell r="E544" t="str">
            <v>Rivera</v>
          </cell>
          <cell r="F544">
            <v>543</v>
          </cell>
        </row>
        <row r="545">
          <cell r="E545" t="str">
            <v>Saladoblanco</v>
          </cell>
          <cell r="F545">
            <v>544</v>
          </cell>
        </row>
        <row r="546">
          <cell r="E546" t="str">
            <v>San Agustin</v>
          </cell>
          <cell r="F546">
            <v>545</v>
          </cell>
        </row>
        <row r="547">
          <cell r="E547" t="str">
            <v>Santa Maria</v>
          </cell>
          <cell r="F547">
            <v>546</v>
          </cell>
        </row>
        <row r="548">
          <cell r="E548" t="str">
            <v>Suaza</v>
          </cell>
          <cell r="F548">
            <v>547</v>
          </cell>
        </row>
        <row r="549">
          <cell r="E549" t="str">
            <v>Tarqui</v>
          </cell>
          <cell r="F549">
            <v>548</v>
          </cell>
        </row>
        <row r="550">
          <cell r="E550" t="str">
            <v>Tello</v>
          </cell>
          <cell r="F550">
            <v>549</v>
          </cell>
        </row>
        <row r="551">
          <cell r="E551" t="str">
            <v>Teruel</v>
          </cell>
          <cell r="F551">
            <v>550</v>
          </cell>
        </row>
        <row r="552">
          <cell r="E552" t="str">
            <v>Tesalia</v>
          </cell>
          <cell r="F552">
            <v>551</v>
          </cell>
        </row>
        <row r="553">
          <cell r="E553" t="str">
            <v>Timana</v>
          </cell>
          <cell r="F553">
            <v>552</v>
          </cell>
        </row>
        <row r="554">
          <cell r="E554" t="str">
            <v>Villavieja</v>
          </cell>
          <cell r="F554">
            <v>553</v>
          </cell>
        </row>
        <row r="555">
          <cell r="E555" t="str">
            <v>Yaguara</v>
          </cell>
          <cell r="F555">
            <v>554</v>
          </cell>
        </row>
        <row r="556">
          <cell r="E556" t="str">
            <v>Alban (San Jose)</v>
          </cell>
          <cell r="F556">
            <v>555</v>
          </cell>
        </row>
        <row r="557">
          <cell r="E557" t="str">
            <v>Aldana</v>
          </cell>
          <cell r="F557">
            <v>556</v>
          </cell>
        </row>
        <row r="558">
          <cell r="E558" t="str">
            <v>Almaguer</v>
          </cell>
          <cell r="F558">
            <v>557</v>
          </cell>
        </row>
        <row r="559">
          <cell r="E559" t="str">
            <v>Ancuya</v>
          </cell>
          <cell r="F559">
            <v>558</v>
          </cell>
        </row>
        <row r="560">
          <cell r="E560" t="str">
            <v>Arboleda (Berruecos)</v>
          </cell>
          <cell r="F560">
            <v>559</v>
          </cell>
        </row>
        <row r="561">
          <cell r="E561" t="str">
            <v>Argelia</v>
          </cell>
          <cell r="F561">
            <v>560</v>
          </cell>
        </row>
        <row r="562">
          <cell r="E562" t="str">
            <v>Balboa</v>
          </cell>
          <cell r="F562">
            <v>561</v>
          </cell>
        </row>
        <row r="563">
          <cell r="E563" t="str">
            <v>Barbacoas</v>
          </cell>
          <cell r="F563">
            <v>562</v>
          </cell>
        </row>
        <row r="564">
          <cell r="E564" t="str">
            <v>Belen</v>
          </cell>
          <cell r="F564">
            <v>563</v>
          </cell>
        </row>
        <row r="565">
          <cell r="E565" t="str">
            <v>Bolivar</v>
          </cell>
          <cell r="F565">
            <v>564</v>
          </cell>
        </row>
        <row r="566">
          <cell r="E566" t="str">
            <v>Buenos Aires</v>
          </cell>
          <cell r="F566">
            <v>565</v>
          </cell>
        </row>
        <row r="567">
          <cell r="E567" t="str">
            <v>Buesaco</v>
          </cell>
          <cell r="F567">
            <v>566</v>
          </cell>
        </row>
        <row r="568">
          <cell r="E568" t="str">
            <v>Cajibio</v>
          </cell>
          <cell r="F568">
            <v>567</v>
          </cell>
        </row>
        <row r="569">
          <cell r="E569" t="str">
            <v>Caldono</v>
          </cell>
          <cell r="F569">
            <v>568</v>
          </cell>
        </row>
        <row r="570">
          <cell r="E570" t="str">
            <v>Caloto</v>
          </cell>
          <cell r="F570">
            <v>569</v>
          </cell>
        </row>
        <row r="571">
          <cell r="E571" t="str">
            <v>Chachagui</v>
          </cell>
          <cell r="F571">
            <v>570</v>
          </cell>
        </row>
        <row r="572">
          <cell r="E572" t="str">
            <v>Colon (Genova)</v>
          </cell>
          <cell r="F572">
            <v>571</v>
          </cell>
        </row>
        <row r="573">
          <cell r="E573" t="str">
            <v>Consaca</v>
          </cell>
          <cell r="F573">
            <v>572</v>
          </cell>
        </row>
        <row r="574">
          <cell r="E574" t="str">
            <v>Contadero</v>
          </cell>
          <cell r="F574">
            <v>573</v>
          </cell>
        </row>
        <row r="575">
          <cell r="E575" t="str">
            <v>Cordoba</v>
          </cell>
          <cell r="F575">
            <v>574</v>
          </cell>
        </row>
        <row r="576">
          <cell r="E576" t="str">
            <v>Corinto</v>
          </cell>
          <cell r="F576">
            <v>575</v>
          </cell>
        </row>
        <row r="577">
          <cell r="E577" t="str">
            <v>Cuaspud (Carlosama)</v>
          </cell>
          <cell r="F577">
            <v>576</v>
          </cell>
        </row>
        <row r="578">
          <cell r="E578" t="str">
            <v>Cumbal</v>
          </cell>
          <cell r="F578">
            <v>577</v>
          </cell>
        </row>
        <row r="579">
          <cell r="E579" t="str">
            <v>Cumbitara</v>
          </cell>
          <cell r="F579">
            <v>578</v>
          </cell>
        </row>
        <row r="580">
          <cell r="E580" t="str">
            <v>El Charco</v>
          </cell>
          <cell r="F580">
            <v>579</v>
          </cell>
        </row>
        <row r="581">
          <cell r="E581" t="str">
            <v>El Peñol</v>
          </cell>
          <cell r="F581">
            <v>580</v>
          </cell>
        </row>
        <row r="582">
          <cell r="E582" t="str">
            <v>El Rosario</v>
          </cell>
          <cell r="F582">
            <v>581</v>
          </cell>
        </row>
        <row r="583">
          <cell r="E583" t="str">
            <v>El Tablon</v>
          </cell>
          <cell r="F583">
            <v>582</v>
          </cell>
        </row>
        <row r="584">
          <cell r="E584" t="str">
            <v>El Tambo</v>
          </cell>
          <cell r="F584">
            <v>583</v>
          </cell>
        </row>
        <row r="585">
          <cell r="E585" t="str">
            <v>El Tambo</v>
          </cell>
          <cell r="F585">
            <v>584</v>
          </cell>
        </row>
        <row r="586">
          <cell r="E586" t="str">
            <v>Florencia</v>
          </cell>
          <cell r="F586">
            <v>585</v>
          </cell>
        </row>
        <row r="587">
          <cell r="E587" t="str">
            <v>Francisco Pizarro (Salahonda)</v>
          </cell>
          <cell r="F587">
            <v>586</v>
          </cell>
        </row>
        <row r="588">
          <cell r="E588" t="str">
            <v>Funes</v>
          </cell>
          <cell r="F588">
            <v>587</v>
          </cell>
        </row>
        <row r="589">
          <cell r="E589" t="str">
            <v>Guachucal</v>
          </cell>
          <cell r="F589">
            <v>588</v>
          </cell>
        </row>
        <row r="590">
          <cell r="E590" t="str">
            <v>Guaitarilla</v>
          </cell>
          <cell r="F590">
            <v>589</v>
          </cell>
        </row>
        <row r="591">
          <cell r="E591" t="str">
            <v>Gualmatan</v>
          </cell>
          <cell r="F591">
            <v>590</v>
          </cell>
        </row>
        <row r="592">
          <cell r="E592" t="str">
            <v>Guapi</v>
          </cell>
          <cell r="F592">
            <v>591</v>
          </cell>
        </row>
        <row r="593">
          <cell r="E593" t="str">
            <v>Iles</v>
          </cell>
          <cell r="F593">
            <v>592</v>
          </cell>
        </row>
        <row r="594">
          <cell r="E594" t="str">
            <v>Imues</v>
          </cell>
          <cell r="F594">
            <v>593</v>
          </cell>
        </row>
        <row r="595">
          <cell r="E595" t="str">
            <v>Inza</v>
          </cell>
          <cell r="F595">
            <v>594</v>
          </cell>
        </row>
        <row r="596">
          <cell r="E596" t="str">
            <v>Ipiales</v>
          </cell>
          <cell r="F596">
            <v>595</v>
          </cell>
        </row>
        <row r="597">
          <cell r="E597" t="str">
            <v>Jambalo</v>
          </cell>
          <cell r="F597">
            <v>596</v>
          </cell>
        </row>
        <row r="598">
          <cell r="E598" t="str">
            <v>La Cruz</v>
          </cell>
          <cell r="F598">
            <v>597</v>
          </cell>
        </row>
        <row r="599">
          <cell r="E599" t="str">
            <v>La Florida</v>
          </cell>
          <cell r="F599">
            <v>598</v>
          </cell>
        </row>
        <row r="600">
          <cell r="E600" t="str">
            <v>La Llanada</v>
          </cell>
          <cell r="F600">
            <v>599</v>
          </cell>
        </row>
        <row r="601">
          <cell r="E601" t="str">
            <v>La Sierra</v>
          </cell>
          <cell r="F601">
            <v>600</v>
          </cell>
        </row>
        <row r="602">
          <cell r="E602" t="str">
            <v>La Tola</v>
          </cell>
          <cell r="F602">
            <v>601</v>
          </cell>
        </row>
        <row r="603">
          <cell r="E603" t="str">
            <v>La Union</v>
          </cell>
          <cell r="F603">
            <v>602</v>
          </cell>
        </row>
        <row r="604">
          <cell r="E604" t="str">
            <v>La Vega</v>
          </cell>
          <cell r="F604">
            <v>603</v>
          </cell>
        </row>
        <row r="605">
          <cell r="E605" t="str">
            <v>Leiva</v>
          </cell>
          <cell r="F605">
            <v>604</v>
          </cell>
        </row>
        <row r="606">
          <cell r="E606" t="str">
            <v>Linares</v>
          </cell>
          <cell r="F606">
            <v>605</v>
          </cell>
        </row>
        <row r="607">
          <cell r="E607" t="str">
            <v>Lopez (Micay)</v>
          </cell>
          <cell r="F607">
            <v>606</v>
          </cell>
        </row>
        <row r="608">
          <cell r="E608" t="str">
            <v>Los Andes (Sotomayor)</v>
          </cell>
          <cell r="F608">
            <v>607</v>
          </cell>
        </row>
        <row r="609">
          <cell r="E609" t="str">
            <v>Magui (Payan)</v>
          </cell>
          <cell r="F609">
            <v>608</v>
          </cell>
        </row>
        <row r="610">
          <cell r="E610" t="str">
            <v>Mallama (Piedrancha)</v>
          </cell>
          <cell r="F610">
            <v>609</v>
          </cell>
        </row>
        <row r="611">
          <cell r="E611" t="str">
            <v>Mercaderes</v>
          </cell>
          <cell r="F611">
            <v>610</v>
          </cell>
        </row>
        <row r="612">
          <cell r="E612" t="str">
            <v>Miranda</v>
          </cell>
          <cell r="F612">
            <v>611</v>
          </cell>
        </row>
        <row r="613">
          <cell r="E613" t="str">
            <v>Morales</v>
          </cell>
          <cell r="F613">
            <v>612</v>
          </cell>
        </row>
        <row r="614">
          <cell r="E614" t="str">
            <v>Mosquera</v>
          </cell>
          <cell r="F614">
            <v>613</v>
          </cell>
        </row>
        <row r="615">
          <cell r="E615" t="str">
            <v>Olaya Herrera (Bocas De Satinga)</v>
          </cell>
          <cell r="F615">
            <v>614</v>
          </cell>
        </row>
        <row r="616">
          <cell r="E616" t="str">
            <v>Ospina</v>
          </cell>
          <cell r="F616">
            <v>615</v>
          </cell>
        </row>
        <row r="617">
          <cell r="E617" t="str">
            <v>Padilla</v>
          </cell>
          <cell r="F617">
            <v>616</v>
          </cell>
        </row>
        <row r="618">
          <cell r="E618" t="str">
            <v>Paez (Belalcazar)</v>
          </cell>
          <cell r="F618">
            <v>617</v>
          </cell>
        </row>
        <row r="619">
          <cell r="E619" t="str">
            <v>Pasto (San Juan De Pasto)</v>
          </cell>
          <cell r="F619">
            <v>618</v>
          </cell>
        </row>
        <row r="620">
          <cell r="E620" t="str">
            <v>Patia (El Bordo)</v>
          </cell>
          <cell r="F620">
            <v>619</v>
          </cell>
        </row>
        <row r="621">
          <cell r="E621" t="str">
            <v>Piamonte</v>
          </cell>
          <cell r="F621">
            <v>620</v>
          </cell>
        </row>
        <row r="622">
          <cell r="E622" t="str">
            <v>Piendamo</v>
          </cell>
          <cell r="F622">
            <v>621</v>
          </cell>
        </row>
        <row r="623">
          <cell r="E623" t="str">
            <v>Policarpa</v>
          </cell>
          <cell r="F623">
            <v>622</v>
          </cell>
        </row>
        <row r="624">
          <cell r="E624" t="str">
            <v>Popayan</v>
          </cell>
          <cell r="F624">
            <v>623</v>
          </cell>
        </row>
        <row r="625">
          <cell r="E625" t="str">
            <v>Potosi</v>
          </cell>
          <cell r="F625">
            <v>624</v>
          </cell>
        </row>
        <row r="626">
          <cell r="E626" t="str">
            <v>Providencia</v>
          </cell>
          <cell r="F626">
            <v>625</v>
          </cell>
        </row>
        <row r="627">
          <cell r="E627" t="str">
            <v>Puerres</v>
          </cell>
          <cell r="F627">
            <v>626</v>
          </cell>
        </row>
        <row r="628">
          <cell r="E628" t="str">
            <v>Puerto Tejada</v>
          </cell>
          <cell r="F628">
            <v>627</v>
          </cell>
        </row>
        <row r="629">
          <cell r="E629" t="str">
            <v>Pupiales</v>
          </cell>
          <cell r="F629">
            <v>628</v>
          </cell>
        </row>
        <row r="630">
          <cell r="E630" t="str">
            <v>Purace (Coconuco)</v>
          </cell>
          <cell r="F630">
            <v>629</v>
          </cell>
        </row>
        <row r="631">
          <cell r="E631" t="str">
            <v>Ricaurte</v>
          </cell>
          <cell r="F631">
            <v>630</v>
          </cell>
        </row>
        <row r="632">
          <cell r="E632" t="str">
            <v>Roberto Payan (San Jose)</v>
          </cell>
          <cell r="F632">
            <v>631</v>
          </cell>
        </row>
        <row r="633">
          <cell r="E633" t="str">
            <v>Rosas</v>
          </cell>
          <cell r="F633">
            <v>632</v>
          </cell>
        </row>
        <row r="634">
          <cell r="E634" t="str">
            <v>Samaniego</v>
          </cell>
          <cell r="F634">
            <v>633</v>
          </cell>
        </row>
        <row r="635">
          <cell r="E635" t="str">
            <v>San Bernardo</v>
          </cell>
          <cell r="F635">
            <v>634</v>
          </cell>
        </row>
        <row r="636">
          <cell r="E636" t="str">
            <v>San Lorenzo</v>
          </cell>
          <cell r="F636">
            <v>635</v>
          </cell>
        </row>
        <row r="637">
          <cell r="E637" t="str">
            <v>San Pablo</v>
          </cell>
          <cell r="F637">
            <v>636</v>
          </cell>
        </row>
        <row r="638">
          <cell r="E638" t="str">
            <v>San Pedro De Cartago</v>
          </cell>
          <cell r="F638">
            <v>637</v>
          </cell>
        </row>
        <row r="639">
          <cell r="E639" t="str">
            <v>San Sebastian</v>
          </cell>
          <cell r="F639">
            <v>638</v>
          </cell>
        </row>
        <row r="640">
          <cell r="E640" t="str">
            <v>Sandona</v>
          </cell>
          <cell r="F640">
            <v>639</v>
          </cell>
        </row>
        <row r="641">
          <cell r="E641" t="str">
            <v>Santa Barbara (Iscuande)</v>
          </cell>
          <cell r="F641">
            <v>640</v>
          </cell>
        </row>
        <row r="642">
          <cell r="E642" t="str">
            <v>Santa Cruz (Guachaves)</v>
          </cell>
          <cell r="F642">
            <v>641</v>
          </cell>
        </row>
        <row r="643">
          <cell r="E643" t="str">
            <v>Santa Rosa</v>
          </cell>
          <cell r="F643">
            <v>642</v>
          </cell>
        </row>
        <row r="644">
          <cell r="E644" t="str">
            <v>Santander De Quilichao</v>
          </cell>
          <cell r="F644">
            <v>643</v>
          </cell>
        </row>
        <row r="645">
          <cell r="E645" t="str">
            <v>Sapuyes</v>
          </cell>
          <cell r="F645">
            <v>644</v>
          </cell>
        </row>
        <row r="646">
          <cell r="E646" t="str">
            <v>Silvia</v>
          </cell>
          <cell r="F646">
            <v>645</v>
          </cell>
        </row>
        <row r="647">
          <cell r="E647" t="str">
            <v>Sotara (Paispamba)</v>
          </cell>
          <cell r="F647">
            <v>646</v>
          </cell>
        </row>
        <row r="648">
          <cell r="E648" t="str">
            <v>Suarez</v>
          </cell>
          <cell r="F648">
            <v>647</v>
          </cell>
        </row>
        <row r="649">
          <cell r="E649" t="str">
            <v>Taminango</v>
          </cell>
          <cell r="F649">
            <v>648</v>
          </cell>
        </row>
        <row r="650">
          <cell r="E650" t="str">
            <v>Tangua</v>
          </cell>
          <cell r="F650">
            <v>649</v>
          </cell>
        </row>
        <row r="651">
          <cell r="E651" t="str">
            <v>Timbio</v>
          </cell>
          <cell r="F651">
            <v>650</v>
          </cell>
        </row>
        <row r="652">
          <cell r="E652" t="str">
            <v>Timbiqui</v>
          </cell>
          <cell r="F652">
            <v>651</v>
          </cell>
        </row>
        <row r="653">
          <cell r="E653" t="str">
            <v>Toribio</v>
          </cell>
          <cell r="F653">
            <v>652</v>
          </cell>
        </row>
        <row r="654">
          <cell r="E654" t="str">
            <v>Totoro</v>
          </cell>
          <cell r="F654">
            <v>653</v>
          </cell>
        </row>
        <row r="655">
          <cell r="E655" t="str">
            <v>Tumaco</v>
          </cell>
          <cell r="F655">
            <v>654</v>
          </cell>
        </row>
        <row r="656">
          <cell r="E656" t="str">
            <v>Tuquerres</v>
          </cell>
          <cell r="F656">
            <v>655</v>
          </cell>
        </row>
        <row r="657">
          <cell r="E657" t="str">
            <v>Villarica</v>
          </cell>
          <cell r="F657">
            <v>656</v>
          </cell>
        </row>
        <row r="658">
          <cell r="E658" t="str">
            <v>Yacuanquer</v>
          </cell>
          <cell r="F658">
            <v>657</v>
          </cell>
        </row>
        <row r="659">
          <cell r="E659" t="str">
            <v>Almaguer</v>
          </cell>
          <cell r="F659">
            <v>658</v>
          </cell>
        </row>
        <row r="660">
          <cell r="E660" t="str">
            <v>Argelia</v>
          </cell>
          <cell r="F660">
            <v>659</v>
          </cell>
        </row>
        <row r="661">
          <cell r="E661" t="str">
            <v>Balboa</v>
          </cell>
          <cell r="F661">
            <v>660</v>
          </cell>
        </row>
        <row r="662">
          <cell r="E662" t="str">
            <v>Bolívar</v>
          </cell>
          <cell r="F662">
            <v>661</v>
          </cell>
        </row>
        <row r="663">
          <cell r="E663" t="str">
            <v>Buenos Aires</v>
          </cell>
          <cell r="F663">
            <v>662</v>
          </cell>
        </row>
        <row r="664">
          <cell r="E664" t="str">
            <v>Cajibio</v>
          </cell>
          <cell r="F664">
            <v>663</v>
          </cell>
        </row>
        <row r="665">
          <cell r="E665" t="str">
            <v>Caldono</v>
          </cell>
          <cell r="F665">
            <v>664</v>
          </cell>
        </row>
        <row r="666">
          <cell r="E666" t="str">
            <v>Caloto</v>
          </cell>
          <cell r="F666">
            <v>665</v>
          </cell>
        </row>
        <row r="667">
          <cell r="E667" t="str">
            <v>Corinto</v>
          </cell>
          <cell r="F667">
            <v>666</v>
          </cell>
        </row>
        <row r="668">
          <cell r="E668" t="str">
            <v>El Tambo</v>
          </cell>
          <cell r="F668">
            <v>667</v>
          </cell>
        </row>
        <row r="669">
          <cell r="E669" t="str">
            <v>Florencia</v>
          </cell>
          <cell r="F669">
            <v>668</v>
          </cell>
        </row>
        <row r="670">
          <cell r="E670" t="str">
            <v>Guapi</v>
          </cell>
          <cell r="F670">
            <v>669</v>
          </cell>
        </row>
        <row r="671">
          <cell r="E671" t="str">
            <v>Inza</v>
          </cell>
          <cell r="F671">
            <v>670</v>
          </cell>
        </row>
        <row r="672">
          <cell r="E672" t="str">
            <v>Jambaló</v>
          </cell>
          <cell r="F672">
            <v>671</v>
          </cell>
        </row>
        <row r="673">
          <cell r="E673" t="str">
            <v>La Sierra</v>
          </cell>
          <cell r="F673">
            <v>672</v>
          </cell>
        </row>
        <row r="674">
          <cell r="E674" t="str">
            <v>La Vega</v>
          </cell>
          <cell r="F674">
            <v>673</v>
          </cell>
        </row>
        <row r="675">
          <cell r="E675" t="str">
            <v>López</v>
          </cell>
          <cell r="F675">
            <v>674</v>
          </cell>
        </row>
        <row r="676">
          <cell r="E676" t="str">
            <v>Mercaderes</v>
          </cell>
          <cell r="F676">
            <v>675</v>
          </cell>
        </row>
        <row r="677">
          <cell r="E677" t="str">
            <v>Miranda</v>
          </cell>
          <cell r="F677">
            <v>676</v>
          </cell>
        </row>
        <row r="678">
          <cell r="E678" t="str">
            <v>Morales</v>
          </cell>
          <cell r="F678">
            <v>677</v>
          </cell>
        </row>
        <row r="679">
          <cell r="E679" t="str">
            <v>Padilla</v>
          </cell>
          <cell r="F679">
            <v>678</v>
          </cell>
        </row>
        <row r="680">
          <cell r="E680" t="str">
            <v>Páez</v>
          </cell>
          <cell r="F680">
            <v>679</v>
          </cell>
        </row>
        <row r="681">
          <cell r="E681" t="str">
            <v>Patia (El Bordo)</v>
          </cell>
          <cell r="F681">
            <v>680</v>
          </cell>
        </row>
        <row r="682">
          <cell r="E682" t="str">
            <v>Piamonte</v>
          </cell>
          <cell r="F682">
            <v>681</v>
          </cell>
        </row>
        <row r="683">
          <cell r="E683" t="str">
            <v>Piendamo</v>
          </cell>
          <cell r="F683">
            <v>682</v>
          </cell>
        </row>
        <row r="684">
          <cell r="E684" t="str">
            <v>Popayán</v>
          </cell>
          <cell r="F684">
            <v>683</v>
          </cell>
        </row>
        <row r="685">
          <cell r="E685" t="str">
            <v>Puerto Tejada</v>
          </cell>
          <cell r="F685">
            <v>684</v>
          </cell>
        </row>
        <row r="686">
          <cell r="E686" t="str">
            <v>Purace</v>
          </cell>
          <cell r="F686">
            <v>685</v>
          </cell>
        </row>
        <row r="687">
          <cell r="E687" t="str">
            <v>Rosas</v>
          </cell>
          <cell r="F687">
            <v>686</v>
          </cell>
        </row>
        <row r="688">
          <cell r="E688" t="str">
            <v>San Sebastián</v>
          </cell>
          <cell r="F688">
            <v>687</v>
          </cell>
        </row>
        <row r="689">
          <cell r="E689" t="str">
            <v>Santa Rosa</v>
          </cell>
          <cell r="F689">
            <v>688</v>
          </cell>
        </row>
        <row r="690">
          <cell r="E690" t="str">
            <v>Santander de Quilichao</v>
          </cell>
          <cell r="F690">
            <v>689</v>
          </cell>
        </row>
        <row r="691">
          <cell r="E691" t="str">
            <v>Silvia</v>
          </cell>
          <cell r="F691">
            <v>690</v>
          </cell>
        </row>
        <row r="692">
          <cell r="E692" t="str">
            <v>Sotara</v>
          </cell>
          <cell r="F692">
            <v>691</v>
          </cell>
        </row>
        <row r="693">
          <cell r="E693" t="str">
            <v>Suárez</v>
          </cell>
          <cell r="F693">
            <v>692</v>
          </cell>
        </row>
        <row r="694">
          <cell r="E694" t="str">
            <v>Sucre</v>
          </cell>
          <cell r="F694">
            <v>693</v>
          </cell>
        </row>
        <row r="695">
          <cell r="E695" t="str">
            <v>Timbío</v>
          </cell>
          <cell r="F695">
            <v>694</v>
          </cell>
        </row>
        <row r="696">
          <cell r="E696" t="str">
            <v>Timbiquí</v>
          </cell>
          <cell r="F696">
            <v>695</v>
          </cell>
        </row>
        <row r="697">
          <cell r="E697" t="str">
            <v>Toribio</v>
          </cell>
          <cell r="F697">
            <v>696</v>
          </cell>
        </row>
        <row r="698">
          <cell r="E698" t="str">
            <v>Totoro</v>
          </cell>
          <cell r="F698">
            <v>697</v>
          </cell>
        </row>
        <row r="699">
          <cell r="E699" t="str">
            <v>Villa Rica</v>
          </cell>
          <cell r="F699">
            <v>698</v>
          </cell>
        </row>
        <row r="700">
          <cell r="E700" t="str">
            <v>Aguada</v>
          </cell>
          <cell r="F700">
            <v>699</v>
          </cell>
        </row>
        <row r="701">
          <cell r="E701" t="str">
            <v>Albania</v>
          </cell>
          <cell r="F701">
            <v>700</v>
          </cell>
        </row>
        <row r="702">
          <cell r="E702" t="str">
            <v>Aratoca</v>
          </cell>
          <cell r="F702">
            <v>701</v>
          </cell>
        </row>
        <row r="703">
          <cell r="E703" t="str">
            <v>Barbosa</v>
          </cell>
          <cell r="F703">
            <v>702</v>
          </cell>
        </row>
        <row r="704">
          <cell r="E704" t="str">
            <v>Barichara</v>
          </cell>
          <cell r="F704">
            <v>703</v>
          </cell>
        </row>
        <row r="705">
          <cell r="E705" t="str">
            <v>Barrancabermeja</v>
          </cell>
          <cell r="F705">
            <v>704</v>
          </cell>
        </row>
        <row r="706">
          <cell r="E706" t="str">
            <v>Betulia</v>
          </cell>
          <cell r="F706">
            <v>705</v>
          </cell>
        </row>
        <row r="707">
          <cell r="E707" t="str">
            <v>Bolivar</v>
          </cell>
          <cell r="F707">
            <v>706</v>
          </cell>
        </row>
        <row r="708">
          <cell r="E708" t="str">
            <v>Bucaramanga</v>
          </cell>
          <cell r="F708">
            <v>707</v>
          </cell>
        </row>
        <row r="709">
          <cell r="E709" t="str">
            <v>Cabrera</v>
          </cell>
          <cell r="F709">
            <v>708</v>
          </cell>
        </row>
        <row r="710">
          <cell r="E710" t="str">
            <v>California</v>
          </cell>
          <cell r="F710">
            <v>709</v>
          </cell>
        </row>
        <row r="711">
          <cell r="E711" t="str">
            <v>Capitanejo</v>
          </cell>
          <cell r="F711">
            <v>710</v>
          </cell>
        </row>
        <row r="712">
          <cell r="E712" t="str">
            <v>Carcasi</v>
          </cell>
          <cell r="F712">
            <v>711</v>
          </cell>
        </row>
        <row r="713">
          <cell r="E713" t="str">
            <v>Cepita</v>
          </cell>
          <cell r="F713">
            <v>712</v>
          </cell>
        </row>
        <row r="714">
          <cell r="E714" t="str">
            <v>Cerrito</v>
          </cell>
          <cell r="F714">
            <v>713</v>
          </cell>
        </row>
        <row r="715">
          <cell r="E715" t="str">
            <v>Charala</v>
          </cell>
          <cell r="F715">
            <v>714</v>
          </cell>
        </row>
        <row r="716">
          <cell r="E716" t="str">
            <v>Charta</v>
          </cell>
          <cell r="F716">
            <v>715</v>
          </cell>
        </row>
        <row r="717">
          <cell r="E717" t="str">
            <v>Chima</v>
          </cell>
          <cell r="F717">
            <v>716</v>
          </cell>
        </row>
        <row r="718">
          <cell r="E718" t="str">
            <v>Chipata</v>
          </cell>
          <cell r="F718">
            <v>717</v>
          </cell>
        </row>
        <row r="719">
          <cell r="E719" t="str">
            <v>Cimitarra</v>
          </cell>
          <cell r="F719">
            <v>718</v>
          </cell>
        </row>
        <row r="720">
          <cell r="E720" t="str">
            <v>Concepcion</v>
          </cell>
          <cell r="F720">
            <v>719</v>
          </cell>
        </row>
        <row r="721">
          <cell r="E721" t="str">
            <v>Confines</v>
          </cell>
          <cell r="F721">
            <v>720</v>
          </cell>
        </row>
        <row r="722">
          <cell r="E722" t="str">
            <v>Contratacion</v>
          </cell>
          <cell r="F722">
            <v>721</v>
          </cell>
        </row>
        <row r="723">
          <cell r="E723" t="str">
            <v>Coromoro</v>
          </cell>
          <cell r="F723">
            <v>722</v>
          </cell>
        </row>
        <row r="724">
          <cell r="E724" t="str">
            <v>Curiti</v>
          </cell>
          <cell r="F724">
            <v>723</v>
          </cell>
        </row>
        <row r="725">
          <cell r="E725" t="str">
            <v>El Carmen De Chucury</v>
          </cell>
          <cell r="F725">
            <v>724</v>
          </cell>
        </row>
        <row r="726">
          <cell r="E726" t="str">
            <v>El Guacamayo</v>
          </cell>
          <cell r="F726">
            <v>725</v>
          </cell>
        </row>
        <row r="727">
          <cell r="E727" t="str">
            <v>El Peñon</v>
          </cell>
          <cell r="F727">
            <v>726</v>
          </cell>
        </row>
        <row r="728">
          <cell r="E728" t="str">
            <v>El Playon</v>
          </cell>
          <cell r="F728">
            <v>727</v>
          </cell>
        </row>
        <row r="729">
          <cell r="E729" t="str">
            <v>Encino</v>
          </cell>
          <cell r="F729">
            <v>728</v>
          </cell>
        </row>
        <row r="730">
          <cell r="E730" t="str">
            <v>Enciso</v>
          </cell>
          <cell r="F730">
            <v>729</v>
          </cell>
        </row>
        <row r="731">
          <cell r="E731" t="str">
            <v>Florian</v>
          </cell>
          <cell r="F731">
            <v>730</v>
          </cell>
        </row>
        <row r="732">
          <cell r="E732" t="str">
            <v>Floridablanca</v>
          </cell>
          <cell r="F732">
            <v>731</v>
          </cell>
        </row>
        <row r="733">
          <cell r="E733" t="str">
            <v>Galan</v>
          </cell>
          <cell r="F733">
            <v>732</v>
          </cell>
        </row>
        <row r="734">
          <cell r="E734" t="str">
            <v>Gambita</v>
          </cell>
          <cell r="F734">
            <v>733</v>
          </cell>
        </row>
        <row r="735">
          <cell r="E735" t="str">
            <v>Giron</v>
          </cell>
          <cell r="F735">
            <v>734</v>
          </cell>
        </row>
        <row r="736">
          <cell r="E736" t="str">
            <v>Guaca</v>
          </cell>
          <cell r="F736">
            <v>735</v>
          </cell>
        </row>
        <row r="737">
          <cell r="E737" t="str">
            <v>Guadalupe</v>
          </cell>
          <cell r="F737">
            <v>736</v>
          </cell>
        </row>
        <row r="738">
          <cell r="E738" t="str">
            <v>Guapota</v>
          </cell>
          <cell r="F738">
            <v>737</v>
          </cell>
        </row>
        <row r="739">
          <cell r="E739" t="str">
            <v>Guavata</v>
          </cell>
          <cell r="F739">
            <v>738</v>
          </cell>
        </row>
        <row r="740">
          <cell r="E740" t="str">
            <v>Guepsa</v>
          </cell>
          <cell r="F740">
            <v>739</v>
          </cell>
        </row>
        <row r="741">
          <cell r="E741" t="str">
            <v>Hato</v>
          </cell>
          <cell r="F741">
            <v>740</v>
          </cell>
        </row>
        <row r="742">
          <cell r="E742" t="str">
            <v>Jesus Maria</v>
          </cell>
          <cell r="F742">
            <v>741</v>
          </cell>
        </row>
        <row r="743">
          <cell r="E743" t="str">
            <v>Jordan</v>
          </cell>
          <cell r="F743">
            <v>742</v>
          </cell>
        </row>
        <row r="744">
          <cell r="E744" t="str">
            <v>La Belleza</v>
          </cell>
          <cell r="F744">
            <v>743</v>
          </cell>
        </row>
        <row r="745">
          <cell r="E745" t="str">
            <v>La Paz</v>
          </cell>
          <cell r="F745">
            <v>744</v>
          </cell>
        </row>
        <row r="746">
          <cell r="E746" t="str">
            <v>Landazuri</v>
          </cell>
          <cell r="F746">
            <v>745</v>
          </cell>
        </row>
        <row r="747">
          <cell r="E747" t="str">
            <v>Lebrija</v>
          </cell>
          <cell r="F747">
            <v>746</v>
          </cell>
        </row>
        <row r="748">
          <cell r="E748" t="str">
            <v>Los Santos</v>
          </cell>
          <cell r="F748">
            <v>747</v>
          </cell>
        </row>
        <row r="749">
          <cell r="E749" t="str">
            <v>Macaravita</v>
          </cell>
          <cell r="F749">
            <v>748</v>
          </cell>
        </row>
        <row r="750">
          <cell r="E750" t="str">
            <v>Malaga</v>
          </cell>
          <cell r="F750">
            <v>749</v>
          </cell>
        </row>
        <row r="751">
          <cell r="E751" t="str">
            <v>Matanza</v>
          </cell>
          <cell r="F751">
            <v>750</v>
          </cell>
        </row>
        <row r="752">
          <cell r="E752" t="str">
            <v>Mogotes</v>
          </cell>
          <cell r="F752">
            <v>751</v>
          </cell>
        </row>
        <row r="753">
          <cell r="E753" t="str">
            <v>Molagavita</v>
          </cell>
          <cell r="F753">
            <v>752</v>
          </cell>
        </row>
        <row r="754">
          <cell r="E754" t="str">
            <v>Ocamonte</v>
          </cell>
          <cell r="F754">
            <v>753</v>
          </cell>
        </row>
        <row r="755">
          <cell r="E755" t="str">
            <v>Oiba</v>
          </cell>
          <cell r="F755">
            <v>754</v>
          </cell>
        </row>
        <row r="756">
          <cell r="E756" t="str">
            <v>Onzaga</v>
          </cell>
          <cell r="F756">
            <v>755</v>
          </cell>
        </row>
        <row r="757">
          <cell r="E757" t="str">
            <v>Palmar</v>
          </cell>
          <cell r="F757">
            <v>756</v>
          </cell>
        </row>
        <row r="758">
          <cell r="E758" t="str">
            <v>Palmas Del Socorro</v>
          </cell>
          <cell r="F758">
            <v>757</v>
          </cell>
        </row>
        <row r="759">
          <cell r="E759" t="str">
            <v>Paramo</v>
          </cell>
          <cell r="F759">
            <v>758</v>
          </cell>
        </row>
        <row r="760">
          <cell r="E760" t="str">
            <v>Piedecuesta</v>
          </cell>
          <cell r="F760">
            <v>759</v>
          </cell>
        </row>
        <row r="761">
          <cell r="E761" t="str">
            <v>Pinchote</v>
          </cell>
          <cell r="F761">
            <v>760</v>
          </cell>
        </row>
        <row r="762">
          <cell r="E762" t="str">
            <v>Puente Nacional</v>
          </cell>
          <cell r="F762">
            <v>761</v>
          </cell>
        </row>
        <row r="763">
          <cell r="E763" t="str">
            <v>Puerto Parra</v>
          </cell>
          <cell r="F763">
            <v>762</v>
          </cell>
        </row>
        <row r="764">
          <cell r="E764" t="str">
            <v>Puerto Wilches</v>
          </cell>
          <cell r="F764">
            <v>763</v>
          </cell>
        </row>
        <row r="765">
          <cell r="E765" t="str">
            <v>Rionegro</v>
          </cell>
          <cell r="F765">
            <v>764</v>
          </cell>
        </row>
        <row r="766">
          <cell r="E766" t="str">
            <v>Sabana De Torres</v>
          </cell>
          <cell r="F766">
            <v>765</v>
          </cell>
        </row>
        <row r="767">
          <cell r="E767" t="str">
            <v>San Andres</v>
          </cell>
          <cell r="F767">
            <v>766</v>
          </cell>
        </row>
        <row r="768">
          <cell r="E768" t="str">
            <v>San Benito</v>
          </cell>
          <cell r="F768">
            <v>767</v>
          </cell>
        </row>
        <row r="769">
          <cell r="E769" t="str">
            <v>San Gil</v>
          </cell>
          <cell r="F769">
            <v>768</v>
          </cell>
        </row>
        <row r="770">
          <cell r="E770" t="str">
            <v>San Joaquin</v>
          </cell>
          <cell r="F770">
            <v>769</v>
          </cell>
        </row>
        <row r="771">
          <cell r="E771" t="str">
            <v>San Jose De Miranda</v>
          </cell>
          <cell r="F771">
            <v>770</v>
          </cell>
        </row>
        <row r="772">
          <cell r="E772" t="str">
            <v>San Miguel</v>
          </cell>
          <cell r="F772">
            <v>771</v>
          </cell>
        </row>
        <row r="773">
          <cell r="E773" t="str">
            <v>San Vicente De Chucuri</v>
          </cell>
          <cell r="F773">
            <v>772</v>
          </cell>
        </row>
        <row r="774">
          <cell r="E774" t="str">
            <v>Santa Barbara</v>
          </cell>
          <cell r="F774">
            <v>773</v>
          </cell>
        </row>
        <row r="775">
          <cell r="E775" t="str">
            <v>Santa Helena Del Opon</v>
          </cell>
          <cell r="F775">
            <v>774</v>
          </cell>
        </row>
        <row r="776">
          <cell r="E776" t="str">
            <v>Simacota</v>
          </cell>
          <cell r="F776">
            <v>775</v>
          </cell>
        </row>
        <row r="777">
          <cell r="E777" t="str">
            <v>Socorro</v>
          </cell>
          <cell r="F777">
            <v>776</v>
          </cell>
        </row>
        <row r="778">
          <cell r="E778" t="str">
            <v>Suaita</v>
          </cell>
          <cell r="F778">
            <v>777</v>
          </cell>
        </row>
        <row r="779">
          <cell r="E779" t="str">
            <v>Sucre</v>
          </cell>
          <cell r="F779">
            <v>778</v>
          </cell>
        </row>
        <row r="780">
          <cell r="E780" t="str">
            <v>Surata</v>
          </cell>
          <cell r="F780">
            <v>779</v>
          </cell>
        </row>
        <row r="781">
          <cell r="E781" t="str">
            <v>Tona</v>
          </cell>
          <cell r="F781">
            <v>780</v>
          </cell>
        </row>
        <row r="782">
          <cell r="E782" t="str">
            <v>Valle San Jose</v>
          </cell>
          <cell r="F782">
            <v>781</v>
          </cell>
        </row>
        <row r="783">
          <cell r="E783" t="str">
            <v>Velez</v>
          </cell>
          <cell r="F783">
            <v>782</v>
          </cell>
        </row>
        <row r="784">
          <cell r="E784" t="str">
            <v>Vetas</v>
          </cell>
          <cell r="F784">
            <v>783</v>
          </cell>
        </row>
        <row r="785">
          <cell r="E785" t="str">
            <v>Villanueva</v>
          </cell>
          <cell r="F785">
            <v>784</v>
          </cell>
        </row>
        <row r="786">
          <cell r="E786" t="str">
            <v>Zapatoca</v>
          </cell>
          <cell r="F786">
            <v>785</v>
          </cell>
        </row>
        <row r="787">
          <cell r="E787" t="str">
            <v>Alpujarra</v>
          </cell>
          <cell r="F787">
            <v>786</v>
          </cell>
        </row>
        <row r="788">
          <cell r="E788" t="str">
            <v>Alvarado</v>
          </cell>
          <cell r="F788">
            <v>787</v>
          </cell>
        </row>
        <row r="789">
          <cell r="E789" t="str">
            <v>Ambalema</v>
          </cell>
          <cell r="F789">
            <v>788</v>
          </cell>
        </row>
        <row r="790">
          <cell r="E790" t="str">
            <v>Anzoategui</v>
          </cell>
          <cell r="F790">
            <v>789</v>
          </cell>
        </row>
        <row r="791">
          <cell r="E791" t="str">
            <v>Armero (Guayabal)</v>
          </cell>
          <cell r="F791">
            <v>790</v>
          </cell>
        </row>
        <row r="792">
          <cell r="E792" t="str">
            <v>Ataco</v>
          </cell>
          <cell r="F792">
            <v>791</v>
          </cell>
        </row>
        <row r="793">
          <cell r="E793" t="str">
            <v>Cajamarca</v>
          </cell>
          <cell r="F793">
            <v>792</v>
          </cell>
        </row>
        <row r="794">
          <cell r="E794" t="str">
            <v>Carmen de Apicalá</v>
          </cell>
          <cell r="F794">
            <v>793</v>
          </cell>
        </row>
        <row r="795">
          <cell r="E795" t="str">
            <v>Casabianca</v>
          </cell>
          <cell r="F795">
            <v>794</v>
          </cell>
        </row>
        <row r="796">
          <cell r="E796" t="str">
            <v>Chaparral</v>
          </cell>
          <cell r="F796">
            <v>795</v>
          </cell>
        </row>
        <row r="797">
          <cell r="E797" t="str">
            <v>Coello</v>
          </cell>
          <cell r="F797">
            <v>796</v>
          </cell>
        </row>
        <row r="798">
          <cell r="E798" t="str">
            <v>Coyaima</v>
          </cell>
          <cell r="F798">
            <v>797</v>
          </cell>
        </row>
        <row r="799">
          <cell r="E799" t="str">
            <v>Cunday</v>
          </cell>
          <cell r="F799">
            <v>798</v>
          </cell>
        </row>
        <row r="800">
          <cell r="E800" t="str">
            <v>Dolores</v>
          </cell>
          <cell r="F800">
            <v>799</v>
          </cell>
        </row>
        <row r="801">
          <cell r="E801" t="str">
            <v>Espinal</v>
          </cell>
          <cell r="F801">
            <v>800</v>
          </cell>
        </row>
        <row r="802">
          <cell r="E802" t="str">
            <v>Falán</v>
          </cell>
          <cell r="F802">
            <v>801</v>
          </cell>
        </row>
        <row r="803">
          <cell r="E803" t="str">
            <v>Flandes</v>
          </cell>
          <cell r="F803">
            <v>802</v>
          </cell>
        </row>
        <row r="804">
          <cell r="E804" t="str">
            <v>Fresno</v>
          </cell>
          <cell r="F804">
            <v>803</v>
          </cell>
        </row>
        <row r="805">
          <cell r="E805" t="str">
            <v>Guamo</v>
          </cell>
          <cell r="F805">
            <v>804</v>
          </cell>
        </row>
        <row r="806">
          <cell r="E806" t="str">
            <v>Herveo</v>
          </cell>
          <cell r="F806">
            <v>805</v>
          </cell>
        </row>
        <row r="807">
          <cell r="E807" t="str">
            <v>Honda</v>
          </cell>
          <cell r="F807">
            <v>806</v>
          </cell>
        </row>
        <row r="808">
          <cell r="E808" t="str">
            <v>Ibague</v>
          </cell>
          <cell r="F808">
            <v>807</v>
          </cell>
        </row>
        <row r="809">
          <cell r="E809" t="str">
            <v>Icononzo</v>
          </cell>
          <cell r="F809">
            <v>808</v>
          </cell>
        </row>
        <row r="810">
          <cell r="E810" t="str">
            <v>Lérida</v>
          </cell>
          <cell r="F810">
            <v>809</v>
          </cell>
        </row>
        <row r="811">
          <cell r="E811" t="str">
            <v>Líbano</v>
          </cell>
          <cell r="F811">
            <v>810</v>
          </cell>
        </row>
        <row r="812">
          <cell r="E812" t="str">
            <v>Mariquita</v>
          </cell>
          <cell r="F812">
            <v>811</v>
          </cell>
        </row>
        <row r="813">
          <cell r="E813" t="str">
            <v>Melgar</v>
          </cell>
          <cell r="F813">
            <v>812</v>
          </cell>
        </row>
        <row r="814">
          <cell r="E814" t="str">
            <v>Murillo</v>
          </cell>
          <cell r="F814">
            <v>813</v>
          </cell>
        </row>
        <row r="815">
          <cell r="E815" t="str">
            <v>Natagaima</v>
          </cell>
          <cell r="F815">
            <v>814</v>
          </cell>
        </row>
        <row r="816">
          <cell r="E816" t="str">
            <v>Ortega</v>
          </cell>
          <cell r="F816">
            <v>815</v>
          </cell>
        </row>
        <row r="817">
          <cell r="E817" t="str">
            <v>Palocabildo</v>
          </cell>
          <cell r="F817">
            <v>816</v>
          </cell>
        </row>
        <row r="818">
          <cell r="E818" t="str">
            <v>Piedras</v>
          </cell>
          <cell r="F818">
            <v>817</v>
          </cell>
        </row>
        <row r="819">
          <cell r="E819" t="str">
            <v>Planadas</v>
          </cell>
          <cell r="F819">
            <v>818</v>
          </cell>
        </row>
        <row r="820">
          <cell r="E820" t="str">
            <v>Prado</v>
          </cell>
          <cell r="F820">
            <v>819</v>
          </cell>
        </row>
        <row r="821">
          <cell r="E821" t="str">
            <v>Purificación</v>
          </cell>
          <cell r="F821">
            <v>820</v>
          </cell>
        </row>
        <row r="822">
          <cell r="E822" t="str">
            <v>Roncesvalles</v>
          </cell>
          <cell r="F822">
            <v>821</v>
          </cell>
        </row>
        <row r="823">
          <cell r="E823" t="str">
            <v>Rovira</v>
          </cell>
          <cell r="F823">
            <v>822</v>
          </cell>
        </row>
        <row r="824">
          <cell r="E824" t="str">
            <v>Saldaña</v>
          </cell>
          <cell r="F824">
            <v>823</v>
          </cell>
        </row>
        <row r="825">
          <cell r="E825" t="str">
            <v>San Antonio</v>
          </cell>
          <cell r="F825">
            <v>824</v>
          </cell>
        </row>
        <row r="826">
          <cell r="E826" t="str">
            <v>San Luis</v>
          </cell>
          <cell r="F826">
            <v>825</v>
          </cell>
        </row>
        <row r="827">
          <cell r="E827" t="str">
            <v>Santa Isabel</v>
          </cell>
          <cell r="F827">
            <v>826</v>
          </cell>
        </row>
        <row r="828">
          <cell r="E828" t="str">
            <v>Suárez</v>
          </cell>
          <cell r="F828">
            <v>827</v>
          </cell>
        </row>
        <row r="829">
          <cell r="E829" t="str">
            <v>Valle de San Juan</v>
          </cell>
          <cell r="F829">
            <v>828</v>
          </cell>
        </row>
        <row r="830">
          <cell r="E830" t="str">
            <v>Venadillo</v>
          </cell>
          <cell r="F830">
            <v>829</v>
          </cell>
        </row>
        <row r="831">
          <cell r="E831" t="str">
            <v>Villahermosa</v>
          </cell>
          <cell r="F831">
            <v>830</v>
          </cell>
        </row>
        <row r="832">
          <cell r="E832" t="str">
            <v>Villarrica</v>
          </cell>
          <cell r="F832">
            <v>831</v>
          </cell>
        </row>
        <row r="833">
          <cell r="E833" t="str">
            <v>Barrancadeupia</v>
          </cell>
          <cell r="F833">
            <v>832</v>
          </cell>
        </row>
        <row r="834">
          <cell r="E834" t="str">
            <v>Cabuyaro</v>
          </cell>
          <cell r="F834">
            <v>833</v>
          </cell>
        </row>
        <row r="835">
          <cell r="E835" t="str">
            <v>Castilla la Nueva</v>
          </cell>
          <cell r="F835">
            <v>834</v>
          </cell>
        </row>
        <row r="836">
          <cell r="E836" t="str">
            <v>Cumaral</v>
          </cell>
          <cell r="F836">
            <v>835</v>
          </cell>
        </row>
        <row r="837">
          <cell r="E837" t="str">
            <v>Granada</v>
          </cell>
          <cell r="F837">
            <v>836</v>
          </cell>
        </row>
        <row r="838">
          <cell r="E838" t="str">
            <v>El Castillo</v>
          </cell>
          <cell r="F838">
            <v>837</v>
          </cell>
        </row>
        <row r="839">
          <cell r="E839" t="str">
            <v>El Dorado</v>
          </cell>
          <cell r="F839">
            <v>838</v>
          </cell>
        </row>
        <row r="840">
          <cell r="E840" t="str">
            <v>Fuente de Oro</v>
          </cell>
          <cell r="F840">
            <v>839</v>
          </cell>
        </row>
        <row r="841">
          <cell r="E841" t="str">
            <v>Guamal</v>
          </cell>
          <cell r="F841">
            <v>840</v>
          </cell>
        </row>
        <row r="842">
          <cell r="E842" t="str">
            <v>La Macarena</v>
          </cell>
          <cell r="F842">
            <v>841</v>
          </cell>
        </row>
        <row r="843">
          <cell r="E843" t="str">
            <v>Lejanias</v>
          </cell>
          <cell r="F843">
            <v>842</v>
          </cell>
        </row>
        <row r="844">
          <cell r="E844" t="str">
            <v>Mapiripan</v>
          </cell>
          <cell r="F844">
            <v>843</v>
          </cell>
        </row>
        <row r="845">
          <cell r="E845" t="str">
            <v>Mesetas</v>
          </cell>
          <cell r="F845">
            <v>844</v>
          </cell>
        </row>
        <row r="846">
          <cell r="E846" t="str">
            <v>Puerto Concordia</v>
          </cell>
          <cell r="F846">
            <v>845</v>
          </cell>
        </row>
        <row r="847">
          <cell r="E847" t="str">
            <v>Puerto Gaitan</v>
          </cell>
          <cell r="F847">
            <v>846</v>
          </cell>
        </row>
        <row r="848">
          <cell r="E848" t="str">
            <v>Puerto Lleras</v>
          </cell>
          <cell r="F848">
            <v>847</v>
          </cell>
        </row>
        <row r="849">
          <cell r="E849" t="str">
            <v>Puerto Lopez</v>
          </cell>
          <cell r="F849">
            <v>848</v>
          </cell>
        </row>
        <row r="850">
          <cell r="E850" t="str">
            <v>Puerto Rico</v>
          </cell>
          <cell r="F850">
            <v>849</v>
          </cell>
        </row>
        <row r="851">
          <cell r="E851" t="str">
            <v>Restrepo</v>
          </cell>
          <cell r="F851">
            <v>850</v>
          </cell>
        </row>
        <row r="852">
          <cell r="E852" t="str">
            <v>San Carlos de Guaroa</v>
          </cell>
          <cell r="F852">
            <v>851</v>
          </cell>
        </row>
        <row r="853">
          <cell r="E853" t="str">
            <v>San Juanito</v>
          </cell>
          <cell r="F853">
            <v>852</v>
          </cell>
        </row>
        <row r="854">
          <cell r="E854" t="str">
            <v>San Martin</v>
          </cell>
          <cell r="F854">
            <v>853</v>
          </cell>
        </row>
        <row r="855">
          <cell r="E855" t="str">
            <v>Uribe</v>
          </cell>
          <cell r="F855">
            <v>854</v>
          </cell>
        </row>
        <row r="856">
          <cell r="E856" t="str">
            <v>Vista Hermosa</v>
          </cell>
          <cell r="F856">
            <v>855</v>
          </cell>
        </row>
        <row r="857">
          <cell r="E857" t="str">
            <v>Majagual</v>
          </cell>
          <cell r="F857">
            <v>856</v>
          </cell>
        </row>
        <row r="858">
          <cell r="E858" t="str">
            <v>Ciudad Bolivar</v>
          </cell>
          <cell r="F858">
            <v>857</v>
          </cell>
        </row>
        <row r="859">
          <cell r="E859" t="str">
            <v>Sincelejo</v>
          </cell>
          <cell r="F859">
            <v>858</v>
          </cell>
        </row>
        <row r="860">
          <cell r="E860" t="str">
            <v>Santa Marta</v>
          </cell>
          <cell r="F860">
            <v>859</v>
          </cell>
        </row>
        <row r="861">
          <cell r="E861" t="str">
            <v>Magangue</v>
          </cell>
          <cell r="F861">
            <v>860</v>
          </cell>
        </row>
        <row r="862">
          <cell r="E862" t="str">
            <v>Acacias</v>
          </cell>
          <cell r="F862">
            <v>861</v>
          </cell>
        </row>
        <row r="863">
          <cell r="E863" t="str">
            <v>Cartagena</v>
          </cell>
          <cell r="F863">
            <v>862</v>
          </cell>
        </row>
        <row r="864">
          <cell r="E864" t="str">
            <v>Villavicencio</v>
          </cell>
          <cell r="F864">
            <v>863</v>
          </cell>
        </row>
        <row r="865">
          <cell r="E865" t="str">
            <v>Guadalajara de Buga</v>
          </cell>
          <cell r="F865">
            <v>864</v>
          </cell>
        </row>
        <row r="866">
          <cell r="E866" t="str">
            <v>Aguachica</v>
          </cell>
          <cell r="F866">
            <v>865</v>
          </cell>
        </row>
        <row r="867">
          <cell r="E867" t="str">
            <v>Lerida</v>
          </cell>
          <cell r="F867">
            <v>866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D LEIDY"/>
      <sheetName val="BD DAVID"/>
      <sheetName val="Client Flores"/>
      <sheetName val="Insert Cli_Mun"/>
      <sheetName val="Insert Cli_Flores"/>
      <sheetName val="Insert CliZon_Flores"/>
      <sheetName val="Insert CliCul_Flores"/>
      <sheetName val="Insert CliCalif_Flores"/>
      <sheetName val="SQL INSERT CLIENTE"/>
      <sheetName val="INSERT CLIENTE_MUN"/>
      <sheetName val="INSERT CLIENTE_CALIF"/>
      <sheetName val="SQL INSERT CLI_ZONA"/>
      <sheetName val="SQL INSERT CLI_CULT"/>
      <sheetName val="Hoja2"/>
    </sheetNames>
    <sheetDataSet>
      <sheetData sheetId="0">
        <row r="3">
          <cell r="B3">
            <v>10016685</v>
          </cell>
          <cell r="C3">
            <v>900233284</v>
          </cell>
          <cell r="D3" t="str">
            <v xml:space="preserve">AGRIAGROS LTDA   </v>
          </cell>
          <cell r="E3" t="str">
            <v>Distribuidor</v>
          </cell>
        </row>
        <row r="4">
          <cell r="B4">
            <v>10016689</v>
          </cell>
          <cell r="C4">
            <v>811012468</v>
          </cell>
          <cell r="D4" t="str">
            <v xml:space="preserve">AGRICOLA BAHAMAS SAS   </v>
          </cell>
          <cell r="E4" t="str">
            <v>Distribuidor</v>
          </cell>
        </row>
        <row r="5">
          <cell r="B5">
            <v>10016693</v>
          </cell>
          <cell r="C5">
            <v>900147530</v>
          </cell>
          <cell r="D5" t="str">
            <v xml:space="preserve">AGRICOLA CAPURGANA SA   </v>
          </cell>
          <cell r="E5" t="str">
            <v>Distribuidor</v>
          </cell>
        </row>
        <row r="6">
          <cell r="B6">
            <v>10011845</v>
          </cell>
          <cell r="C6">
            <v>900088916</v>
          </cell>
          <cell r="D6" t="str">
            <v xml:space="preserve">AGRICOLA CERDEÑA SA   </v>
          </cell>
          <cell r="E6" t="str">
            <v>Distribuidor</v>
          </cell>
        </row>
        <row r="7">
          <cell r="B7">
            <v>10015090</v>
          </cell>
          <cell r="C7">
            <v>890938692</v>
          </cell>
          <cell r="D7" t="str">
            <v xml:space="preserve">AGRICOLA EL EDEN SAS   </v>
          </cell>
          <cell r="E7" t="str">
            <v>Distribuidor</v>
          </cell>
        </row>
        <row r="8">
          <cell r="B8">
            <v>10016687</v>
          </cell>
          <cell r="C8">
            <v>800245275</v>
          </cell>
          <cell r="D8" t="str">
            <v xml:space="preserve">AGRICOLA EL FARO SA   </v>
          </cell>
          <cell r="E8" t="str">
            <v>Distribuidor</v>
          </cell>
        </row>
        <row r="9">
          <cell r="B9">
            <v>10016692</v>
          </cell>
          <cell r="C9">
            <v>900044503</v>
          </cell>
          <cell r="D9" t="str">
            <v xml:space="preserve">AGRICOLA IBIZA SA   </v>
          </cell>
          <cell r="E9" t="str">
            <v>Distribuidor</v>
          </cell>
        </row>
        <row r="10">
          <cell r="B10">
            <v>10016690</v>
          </cell>
          <cell r="C10">
            <v>811045043</v>
          </cell>
          <cell r="D10" t="str">
            <v xml:space="preserve">AGRICOLA INDIRA SA   </v>
          </cell>
          <cell r="E10" t="str">
            <v>Distribuidor</v>
          </cell>
        </row>
        <row r="11">
          <cell r="B11">
            <v>10013497</v>
          </cell>
          <cell r="C11">
            <v>900306990</v>
          </cell>
          <cell r="D11" t="str">
            <v xml:space="preserve">AGRICOLA LA PALMA SAS   </v>
          </cell>
          <cell r="E11" t="str">
            <v>Agricultor</v>
          </cell>
        </row>
        <row r="12">
          <cell r="B12">
            <v>10016688</v>
          </cell>
          <cell r="C12">
            <v>800109363</v>
          </cell>
          <cell r="D12" t="str">
            <v xml:space="preserve">AGRICOLA LAS ANTILLAS SA   </v>
          </cell>
          <cell r="E12" t="str">
            <v>Distribuidor</v>
          </cell>
        </row>
        <row r="13">
          <cell r="B13">
            <v>10016691</v>
          </cell>
          <cell r="C13">
            <v>811018266</v>
          </cell>
          <cell r="D13" t="str">
            <v xml:space="preserve">AGRICOLA LAS AZORES SA   </v>
          </cell>
          <cell r="E13" t="str">
            <v>Distribuidor</v>
          </cell>
        </row>
        <row r="14">
          <cell r="B14">
            <v>10016695</v>
          </cell>
          <cell r="C14">
            <v>811036701</v>
          </cell>
          <cell r="D14" t="str">
            <v xml:space="preserve">AGRICOLA LOS CORALES SA   </v>
          </cell>
          <cell r="E14" t="str">
            <v>Distribuidor</v>
          </cell>
        </row>
        <row r="15">
          <cell r="B15">
            <v>10016696</v>
          </cell>
          <cell r="C15">
            <v>800142181</v>
          </cell>
          <cell r="D15" t="str">
            <v xml:space="preserve">AGRICOLA LUISA FERNANDA SAS   </v>
          </cell>
          <cell r="E15" t="str">
            <v>Distribuidor</v>
          </cell>
        </row>
        <row r="16">
          <cell r="B16">
            <v>10011847</v>
          </cell>
          <cell r="C16">
            <v>900089324</v>
          </cell>
          <cell r="D16" t="str">
            <v xml:space="preserve">AGRICOLA MAYORCA SA   </v>
          </cell>
          <cell r="E16" t="str">
            <v>Distribuidor</v>
          </cell>
        </row>
        <row r="17">
          <cell r="B17">
            <v>10017773</v>
          </cell>
          <cell r="C17">
            <v>900820087</v>
          </cell>
          <cell r="D17" t="str">
            <v xml:space="preserve">AGRICOLA OCOA COLOMBIA SAAS   </v>
          </cell>
          <cell r="E17" t="str">
            <v>Distribuidor</v>
          </cell>
        </row>
        <row r="18">
          <cell r="B18">
            <v>10017748</v>
          </cell>
          <cell r="C18">
            <v>900296617</v>
          </cell>
          <cell r="D18" t="str">
            <v xml:space="preserve">AGRICOLA SAN RIOMAR SAS   </v>
          </cell>
          <cell r="E18" t="str">
            <v>Distribuidor</v>
          </cell>
        </row>
        <row r="19">
          <cell r="B19">
            <v>10017207</v>
          </cell>
          <cell r="C19">
            <v>890930060</v>
          </cell>
          <cell r="D19" t="str">
            <v xml:space="preserve">AGRICOLA SANTA MARIA SA   </v>
          </cell>
          <cell r="E19" t="str">
            <v>Distribuidor</v>
          </cell>
        </row>
        <row r="20">
          <cell r="B20">
            <v>10016697</v>
          </cell>
          <cell r="C20">
            <v>900583470</v>
          </cell>
          <cell r="D20" t="str">
            <v xml:space="preserve">AGRICOLAS SANTA CATALINA SAS   </v>
          </cell>
          <cell r="E20" t="str">
            <v>Distribuidor</v>
          </cell>
        </row>
        <row r="21">
          <cell r="B21">
            <v>10016773</v>
          </cell>
          <cell r="C21">
            <v>900840409</v>
          </cell>
          <cell r="D21" t="str">
            <v xml:space="preserve">AGRO ELECTRICOS DEL NORTE SAS   </v>
          </cell>
          <cell r="E21" t="str">
            <v>Distribuidor</v>
          </cell>
        </row>
        <row r="22">
          <cell r="B22">
            <v>10017323</v>
          </cell>
          <cell r="C22">
            <v>900444199</v>
          </cell>
          <cell r="D22" t="str">
            <v xml:space="preserve">AGRO INVERSIONES B &amp; V SAS   </v>
          </cell>
          <cell r="E22" t="str">
            <v>Distribuidor</v>
          </cell>
        </row>
        <row r="23">
          <cell r="B23">
            <v>10017691</v>
          </cell>
          <cell r="C23">
            <v>900974078</v>
          </cell>
          <cell r="D23" t="str">
            <v xml:space="preserve">AGROBOLIVAR SG SAS   </v>
          </cell>
          <cell r="E23" t="str">
            <v>Distribuidor</v>
          </cell>
        </row>
        <row r="24">
          <cell r="B24">
            <v>10008435</v>
          </cell>
          <cell r="C24">
            <v>900574149</v>
          </cell>
          <cell r="D24" t="str">
            <v xml:space="preserve">AGROGALERIA MARINILLAS SAS   </v>
          </cell>
          <cell r="E24" t="str">
            <v>Distribuidor</v>
          </cell>
        </row>
        <row r="25">
          <cell r="B25">
            <v>10017700</v>
          </cell>
          <cell r="C25">
            <v>900867864</v>
          </cell>
          <cell r="D25" t="str">
            <v xml:space="preserve">AGROGENETICA SOLANUM SAS   </v>
          </cell>
          <cell r="E25" t="str">
            <v>Distribuidor</v>
          </cell>
        </row>
        <row r="26">
          <cell r="B26">
            <v>10015853</v>
          </cell>
          <cell r="C26">
            <v>900434094</v>
          </cell>
          <cell r="D26" t="str">
            <v xml:space="preserve">AGROINSUMOS SAN CARLOS SAS   </v>
          </cell>
          <cell r="E26" t="str">
            <v>Distribuidor</v>
          </cell>
        </row>
        <row r="27">
          <cell r="B27">
            <v>10016115</v>
          </cell>
          <cell r="C27">
            <v>900812952</v>
          </cell>
          <cell r="D27" t="str">
            <v xml:space="preserve">AGROINSUMOS TPC SAS   </v>
          </cell>
          <cell r="E27" t="str">
            <v>Distribuidor</v>
          </cell>
        </row>
        <row r="28">
          <cell r="B28">
            <v>10011990</v>
          </cell>
          <cell r="C28">
            <v>900458508</v>
          </cell>
          <cell r="D28" t="str">
            <v xml:space="preserve">AGROINVERSIONES OSORIO LOPEZ SAS   </v>
          </cell>
          <cell r="E28" t="str">
            <v>Agricultor</v>
          </cell>
        </row>
        <row r="29">
          <cell r="B29">
            <v>10016023</v>
          </cell>
          <cell r="C29">
            <v>900224099</v>
          </cell>
          <cell r="D29" t="str">
            <v xml:space="preserve">AGROJAR SAS   </v>
          </cell>
          <cell r="E29" t="str">
            <v>Distribuidor</v>
          </cell>
        </row>
        <row r="30">
          <cell r="B30">
            <v>10018021</v>
          </cell>
          <cell r="C30">
            <v>900984415</v>
          </cell>
          <cell r="D30" t="str">
            <v xml:space="preserve">AGROMIRAMAR SAS   </v>
          </cell>
          <cell r="E30" t="str">
            <v>Agricultor</v>
          </cell>
        </row>
        <row r="31">
          <cell r="B31">
            <v>10013558</v>
          </cell>
          <cell r="C31">
            <v>900561996</v>
          </cell>
          <cell r="D31" t="str">
            <v xml:space="preserve">AGROPECUARIA CAMPO NORTE SAS   </v>
          </cell>
          <cell r="E31" t="str">
            <v>Distribuidor</v>
          </cell>
        </row>
        <row r="32">
          <cell r="B32">
            <v>10013068</v>
          </cell>
          <cell r="C32">
            <v>900306213</v>
          </cell>
          <cell r="D32" t="str">
            <v xml:space="preserve">AGROPECUARIA DE PAPA SAS   </v>
          </cell>
          <cell r="E32" t="str">
            <v>Agricultor</v>
          </cell>
        </row>
        <row r="33">
          <cell r="B33">
            <v>10011841</v>
          </cell>
          <cell r="C33">
            <v>900068296</v>
          </cell>
          <cell r="D33" t="str">
            <v xml:space="preserve">AGROPECUARIA DORAMAR EU   </v>
          </cell>
          <cell r="E33" t="str">
            <v>Distribuidor</v>
          </cell>
        </row>
        <row r="34">
          <cell r="B34">
            <v>10016145</v>
          </cell>
          <cell r="C34">
            <v>900618127</v>
          </cell>
          <cell r="D34" t="str">
            <v xml:space="preserve">AGROPECUARIA KINAGRO SAS   </v>
          </cell>
          <cell r="E34" t="str">
            <v>Distribuidor</v>
          </cell>
        </row>
        <row r="35">
          <cell r="B35">
            <v>10015088</v>
          </cell>
          <cell r="C35">
            <v>890938691</v>
          </cell>
          <cell r="D35" t="str">
            <v xml:space="preserve">AGROPECUARIA LA CEJA SAS   </v>
          </cell>
          <cell r="E35" t="str">
            <v>Distribuidor</v>
          </cell>
        </row>
        <row r="36">
          <cell r="B36">
            <v>10015100</v>
          </cell>
          <cell r="C36">
            <v>811039710</v>
          </cell>
          <cell r="D36" t="str">
            <v xml:space="preserve">AGROPECUARIA LA MONICA SA   </v>
          </cell>
          <cell r="E36" t="str">
            <v>Distribuidor</v>
          </cell>
        </row>
        <row r="37">
          <cell r="B37">
            <v>10017205</v>
          </cell>
          <cell r="C37">
            <v>800022051</v>
          </cell>
          <cell r="D37" t="str">
            <v xml:space="preserve">AGROPECUARIA LOS CUNAS SAS   </v>
          </cell>
          <cell r="E37" t="str">
            <v>Distribuidor</v>
          </cell>
        </row>
        <row r="38">
          <cell r="B38">
            <v>10016462</v>
          </cell>
          <cell r="C38">
            <v>811043716</v>
          </cell>
          <cell r="D38" t="str">
            <v xml:space="preserve">AGROPECUARIA NUTRICAMPO LTDA   </v>
          </cell>
          <cell r="E38" t="str">
            <v>Distribuidor</v>
          </cell>
        </row>
        <row r="39">
          <cell r="B39">
            <v>10015089</v>
          </cell>
          <cell r="C39">
            <v>811039709</v>
          </cell>
          <cell r="D39" t="str">
            <v xml:space="preserve">AGROPECUARIA TIKAL SA   </v>
          </cell>
          <cell r="E39" t="str">
            <v>Distribuidor</v>
          </cell>
        </row>
        <row r="40">
          <cell r="B40">
            <v>10015101</v>
          </cell>
          <cell r="C40">
            <v>900560496</v>
          </cell>
          <cell r="D40" t="str">
            <v xml:space="preserve">AGROPECUARIA TUMARADO SAS   </v>
          </cell>
          <cell r="E40" t="str">
            <v>Distribuidor</v>
          </cell>
        </row>
        <row r="41">
          <cell r="B41">
            <v>10017203</v>
          </cell>
          <cell r="C41">
            <v>800004708</v>
          </cell>
          <cell r="D41" t="str">
            <v xml:space="preserve">AGROPECUARIA VIENA SA   </v>
          </cell>
          <cell r="E41" t="str">
            <v>Distribuidor</v>
          </cell>
        </row>
        <row r="42">
          <cell r="B42">
            <v>10012022</v>
          </cell>
          <cell r="C42">
            <v>900550536</v>
          </cell>
          <cell r="D42" t="str">
            <v xml:space="preserve">AGROPECUARIOS SUELOS Y GANADOS SAS   </v>
          </cell>
          <cell r="E42" t="str">
            <v>Distribuidor</v>
          </cell>
        </row>
        <row r="43">
          <cell r="B43">
            <v>10017316</v>
          </cell>
          <cell r="C43">
            <v>900474414</v>
          </cell>
          <cell r="D43" t="str">
            <v xml:space="preserve">AGROPROYECTOS SIERRA SAS   </v>
          </cell>
          <cell r="E43" t="str">
            <v>Distribuidor</v>
          </cell>
        </row>
        <row r="44">
          <cell r="B44">
            <v>10012023</v>
          </cell>
          <cell r="C44">
            <v>900551620</v>
          </cell>
          <cell r="D44" t="str">
            <v xml:space="preserve">AGROPUNTO URRAO SAS   </v>
          </cell>
          <cell r="E44" t="str">
            <v>Distribuidor</v>
          </cell>
        </row>
        <row r="45">
          <cell r="B45">
            <v>10015515</v>
          </cell>
          <cell r="C45">
            <v>900802908</v>
          </cell>
          <cell r="D45" t="str">
            <v xml:space="preserve">AGROTARAZA SAS   </v>
          </cell>
          <cell r="E45" t="str">
            <v>Distribuidor</v>
          </cell>
        </row>
        <row r="46">
          <cell r="B46">
            <v>10017178</v>
          </cell>
          <cell r="C46">
            <v>900921157</v>
          </cell>
          <cell r="D46" t="str">
            <v xml:space="preserve">AGROTIENDA RIONEGRO HERMANOS SAS   </v>
          </cell>
          <cell r="E46" t="str">
            <v>Distribuidor</v>
          </cell>
        </row>
        <row r="47">
          <cell r="B47">
            <v>10011514</v>
          </cell>
          <cell r="C47">
            <v>811015568</v>
          </cell>
          <cell r="D47" t="str">
            <v xml:space="preserve">AGROTIENDA RIONEGRO LTDA   </v>
          </cell>
          <cell r="E47" t="str">
            <v>Distribuidor</v>
          </cell>
        </row>
        <row r="48">
          <cell r="B48">
            <v>10011879</v>
          </cell>
          <cell r="C48">
            <v>900162495</v>
          </cell>
          <cell r="D48" t="str">
            <v xml:space="preserve">AGROTRILLADORA SAS   </v>
          </cell>
          <cell r="E48" t="str">
            <v>Distribuidor</v>
          </cell>
        </row>
        <row r="49">
          <cell r="B49">
            <v>10011803</v>
          </cell>
          <cell r="C49">
            <v>890916557</v>
          </cell>
          <cell r="D49" t="str">
            <v xml:space="preserve">AGROTUNEZ SA   </v>
          </cell>
          <cell r="E49" t="str">
            <v>Agricultor</v>
          </cell>
        </row>
        <row r="50">
          <cell r="B50">
            <v>10012016</v>
          </cell>
          <cell r="C50">
            <v>900522265</v>
          </cell>
          <cell r="D50" t="str">
            <v xml:space="preserve">AGROUNION PURINA SAS   </v>
          </cell>
          <cell r="E50" t="str">
            <v>Distribuidor</v>
          </cell>
        </row>
        <row r="51">
          <cell r="B51">
            <v>10010490</v>
          </cell>
          <cell r="C51">
            <v>70036340</v>
          </cell>
          <cell r="D51" t="str">
            <v xml:space="preserve">AGUDELO RAMIREZ PABLO EMILIO   </v>
          </cell>
          <cell r="E51" t="str">
            <v>Distribuidor</v>
          </cell>
        </row>
        <row r="52">
          <cell r="B52">
            <v>10011823</v>
          </cell>
          <cell r="C52">
            <v>900010429</v>
          </cell>
          <cell r="D52" t="str">
            <v xml:space="preserve">ALMACEN AGRICOLA CAMPESINO SAS   </v>
          </cell>
          <cell r="E52" t="str">
            <v>Distribuidor</v>
          </cell>
        </row>
        <row r="53">
          <cell r="B53">
            <v>10011897</v>
          </cell>
          <cell r="C53">
            <v>900232366</v>
          </cell>
          <cell r="D53" t="str">
            <v xml:space="preserve">ALMACEN AGROPECUARIO LINO GIRALDO E  HIJO LTDA  </v>
          </cell>
          <cell r="E53" t="str">
            <v>Distribuidor</v>
          </cell>
        </row>
        <row r="54">
          <cell r="B54">
            <v>10016474</v>
          </cell>
          <cell r="C54">
            <v>900808640</v>
          </cell>
          <cell r="D54" t="str">
            <v xml:space="preserve">ALMACENES CONSTRUAGRO SAS   </v>
          </cell>
          <cell r="E54" t="str">
            <v>Distribuidor</v>
          </cell>
        </row>
        <row r="55">
          <cell r="B55">
            <v>10016039</v>
          </cell>
          <cell r="C55">
            <v>98494100</v>
          </cell>
          <cell r="D55" t="str">
            <v xml:space="preserve">ALVAREZ SALDARRIAGA JUAN ALBERTO   </v>
          </cell>
          <cell r="E55" t="str">
            <v>Agricultor</v>
          </cell>
        </row>
        <row r="56">
          <cell r="B56">
            <v>10015854</v>
          </cell>
          <cell r="C56">
            <v>900041685</v>
          </cell>
          <cell r="D56" t="str">
            <v xml:space="preserve">ALYAMSA DEL SINU LTDA   </v>
          </cell>
          <cell r="E56" t="str">
            <v>Distribuidor</v>
          </cell>
        </row>
        <row r="57">
          <cell r="B57">
            <v>10013481</v>
          </cell>
          <cell r="C57">
            <v>3469820</v>
          </cell>
          <cell r="D57" t="str">
            <v xml:space="preserve">ARANGO ARANGO GUILLERMO LEON   </v>
          </cell>
          <cell r="E57" t="str">
            <v>Distribuidor</v>
          </cell>
        </row>
        <row r="58">
          <cell r="B58">
            <v>10011797</v>
          </cell>
          <cell r="C58">
            <v>890907245</v>
          </cell>
          <cell r="D58" t="str">
            <v xml:space="preserve">ARANGO HERMANOS SA   </v>
          </cell>
          <cell r="E58" t="str">
            <v>Distribuidor</v>
          </cell>
        </row>
        <row r="59">
          <cell r="B59">
            <v>10014513</v>
          </cell>
          <cell r="C59">
            <v>8154510</v>
          </cell>
          <cell r="D59" t="str">
            <v xml:space="preserve">AREIZA PEREZ RODOLFO ALBEIRO   </v>
          </cell>
          <cell r="E59" t="str">
            <v>Distribuidor</v>
          </cell>
        </row>
        <row r="60">
          <cell r="B60">
            <v>10017221</v>
          </cell>
          <cell r="C60">
            <v>70353735</v>
          </cell>
          <cell r="D60" t="str">
            <v xml:space="preserve">ARIAS CASTAÑO JOSE ALFONSO   </v>
          </cell>
          <cell r="E60" t="str">
            <v>Agricultor</v>
          </cell>
        </row>
        <row r="61">
          <cell r="B61">
            <v>10012980</v>
          </cell>
          <cell r="C61">
            <v>900078950</v>
          </cell>
          <cell r="D61" t="str">
            <v xml:space="preserve">ASOCIACION DE GANADEROS DEL ALTIPLANO NORTE DE ANTIOQUIA  </v>
          </cell>
          <cell r="E61" t="str">
            <v>Distribuidor</v>
          </cell>
        </row>
        <row r="62">
          <cell r="B62">
            <v>10011509</v>
          </cell>
          <cell r="C62">
            <v>811006580</v>
          </cell>
          <cell r="D62" t="str">
            <v xml:space="preserve">ASOCIACION DE PRODUCTORES DE MORA Y TOMATE DE ARBOL  </v>
          </cell>
          <cell r="E62" t="str">
            <v>Distribuidor</v>
          </cell>
        </row>
        <row r="63">
          <cell r="B63">
            <v>10012669</v>
          </cell>
          <cell r="C63">
            <v>21870714</v>
          </cell>
          <cell r="D63" t="str">
            <v xml:space="preserve">ATEHORTUA DE RIVERA BLANCA ROSMIRA   </v>
          </cell>
          <cell r="E63" t="str">
            <v>Distribuidor</v>
          </cell>
        </row>
        <row r="64">
          <cell r="B64">
            <v>10011529</v>
          </cell>
          <cell r="C64">
            <v>811034694</v>
          </cell>
          <cell r="D64" t="str">
            <v xml:space="preserve">ATLANTICO SAS   </v>
          </cell>
          <cell r="E64" t="str">
            <v>Distribuidor</v>
          </cell>
        </row>
        <row r="65">
          <cell r="B65">
            <v>10014825</v>
          </cell>
          <cell r="C65">
            <v>70195946</v>
          </cell>
          <cell r="D65" t="str">
            <v xml:space="preserve">AVENDAÑO MOLINA OSCAR JAVIER   </v>
          </cell>
          <cell r="E65" t="str">
            <v>Agricultor</v>
          </cell>
        </row>
        <row r="66">
          <cell r="B66">
            <v>10017793</v>
          </cell>
          <cell r="C66">
            <v>900949580</v>
          </cell>
          <cell r="D66" t="str">
            <v xml:space="preserve">AVOCADOS FROM COLOMBIA SAS   </v>
          </cell>
          <cell r="E66" t="str">
            <v>Distribuidor</v>
          </cell>
        </row>
        <row r="67">
          <cell r="B67">
            <v>10017202</v>
          </cell>
          <cell r="C67">
            <v>811024238</v>
          </cell>
          <cell r="D67" t="str">
            <v xml:space="preserve">BANAEXPORT SAS   </v>
          </cell>
          <cell r="E67" t="str">
            <v>Distribuidor</v>
          </cell>
        </row>
        <row r="68">
          <cell r="B68">
            <v>10016091</v>
          </cell>
          <cell r="C68">
            <v>1033653665</v>
          </cell>
          <cell r="D68" t="str">
            <v xml:space="preserve">BERMUDEZ HENAO SEBASTIAN   </v>
          </cell>
          <cell r="E68" t="str">
            <v>Distribuidor</v>
          </cell>
        </row>
        <row r="69">
          <cell r="B69">
            <v>10017819</v>
          </cell>
          <cell r="C69">
            <v>10932605</v>
          </cell>
          <cell r="D69" t="str">
            <v xml:space="preserve">BERROCAL ATILANO DERREYMOR   </v>
          </cell>
          <cell r="E69" t="str">
            <v>Distribuidor</v>
          </cell>
        </row>
        <row r="70">
          <cell r="B70">
            <v>10011958</v>
          </cell>
          <cell r="C70">
            <v>900405749</v>
          </cell>
          <cell r="D70" t="str">
            <v xml:space="preserve">BODEGA CAMPESINA SAS   </v>
          </cell>
          <cell r="E70" t="str">
            <v>Distribuidor</v>
          </cell>
        </row>
        <row r="71">
          <cell r="B71">
            <v>10017916</v>
          </cell>
          <cell r="C71">
            <v>3514368</v>
          </cell>
          <cell r="D71" t="str">
            <v xml:space="preserve">BUILES CORREA JORGE IVAN   </v>
          </cell>
          <cell r="E71" t="str">
            <v>Distribuidor</v>
          </cell>
        </row>
        <row r="72">
          <cell r="B72">
            <v>10009126</v>
          </cell>
          <cell r="C72">
            <v>21702295</v>
          </cell>
          <cell r="D72" t="str">
            <v xml:space="preserve">BUILES GIL MARIA EUGENIA   </v>
          </cell>
          <cell r="E72" t="str">
            <v>Distribuidor</v>
          </cell>
        </row>
        <row r="73">
          <cell r="B73">
            <v>10010520</v>
          </cell>
          <cell r="C73">
            <v>70561298</v>
          </cell>
          <cell r="D73" t="str">
            <v xml:space="preserve">BUSTAMANTE RAMIREZ JORGE   </v>
          </cell>
          <cell r="E73" t="str">
            <v>Agricultor</v>
          </cell>
        </row>
        <row r="74">
          <cell r="B74">
            <v>10010547</v>
          </cell>
          <cell r="C74">
            <v>70953633</v>
          </cell>
          <cell r="D74" t="str">
            <v xml:space="preserve">CANO DUQUE WILMAR HERNAN   </v>
          </cell>
          <cell r="E74" t="str">
            <v>Distribuidor</v>
          </cell>
        </row>
        <row r="75">
          <cell r="B75">
            <v>10008817</v>
          </cell>
          <cell r="C75">
            <v>15295909</v>
          </cell>
          <cell r="D75" t="str">
            <v xml:space="preserve">CARDONA MARTINEZ  GERMAN WBEIMAR   </v>
          </cell>
          <cell r="E75" t="str">
            <v>Distribuidor</v>
          </cell>
        </row>
        <row r="76">
          <cell r="B76">
            <v>10010228</v>
          </cell>
          <cell r="C76">
            <v>43456639</v>
          </cell>
          <cell r="D76" t="str">
            <v xml:space="preserve">CASTAÑEDA SANCHEZ GLORIA PATRICIA   </v>
          </cell>
          <cell r="E76" t="str">
            <v>Distribuidor</v>
          </cell>
        </row>
        <row r="77">
          <cell r="B77">
            <v>10009124</v>
          </cell>
          <cell r="C77">
            <v>21481889</v>
          </cell>
          <cell r="D77" t="str">
            <v xml:space="preserve">CASTAÑO OROZCO LIGIA MARIA   </v>
          </cell>
          <cell r="E77" t="str">
            <v>Distribuidor</v>
          </cell>
        </row>
        <row r="78">
          <cell r="B78">
            <v>10015393</v>
          </cell>
          <cell r="C78">
            <v>15350225</v>
          </cell>
          <cell r="D78" t="str">
            <v xml:space="preserve">CASTRO PAVAS JOSE LEONEL   </v>
          </cell>
          <cell r="E78" t="str">
            <v>Distribuidor</v>
          </cell>
        </row>
        <row r="79">
          <cell r="B79">
            <v>10011813</v>
          </cell>
          <cell r="C79">
            <v>890938750</v>
          </cell>
          <cell r="D79" t="str">
            <v xml:space="preserve">CI AGRICOLAS UNIDAS SA   </v>
          </cell>
          <cell r="E79" t="str">
            <v>Agricultor</v>
          </cell>
        </row>
        <row r="80">
          <cell r="B80">
            <v>10014442</v>
          </cell>
          <cell r="C80">
            <v>890940649</v>
          </cell>
          <cell r="D80" t="str">
            <v xml:space="preserve">CI AGROSABORES SAS   </v>
          </cell>
          <cell r="E80" t="str">
            <v>Distribuidor</v>
          </cell>
        </row>
        <row r="81">
          <cell r="B81">
            <v>10011809</v>
          </cell>
          <cell r="C81">
            <v>890926766</v>
          </cell>
          <cell r="D81" t="str">
            <v xml:space="preserve">CI BANACOL SA   </v>
          </cell>
          <cell r="E81" t="str">
            <v>Distribuidor</v>
          </cell>
        </row>
        <row r="82">
          <cell r="B82">
            <v>10013201</v>
          </cell>
          <cell r="C82">
            <v>900031088</v>
          </cell>
          <cell r="D82" t="str">
            <v xml:space="preserve">CI BANASAN SA   </v>
          </cell>
          <cell r="E82" t="str">
            <v>Distribuidor</v>
          </cell>
        </row>
        <row r="83">
          <cell r="B83">
            <v>10016595</v>
          </cell>
          <cell r="C83">
            <v>900163815</v>
          </cell>
          <cell r="D83" t="str">
            <v xml:space="preserve">CI COMERCIALIZADORA LA BLANQUITA SA   </v>
          </cell>
          <cell r="E83" t="str">
            <v>Distribuidor</v>
          </cell>
        </row>
        <row r="84">
          <cell r="B84">
            <v>10014331</v>
          </cell>
          <cell r="C84">
            <v>900155227</v>
          </cell>
          <cell r="D84" t="str">
            <v xml:space="preserve">CI FRUTY GREEN SA   </v>
          </cell>
          <cell r="E84" t="str">
            <v>Distribuidor</v>
          </cell>
        </row>
        <row r="85">
          <cell r="B85">
            <v>10011805</v>
          </cell>
          <cell r="C85">
            <v>890918965</v>
          </cell>
          <cell r="D85" t="str">
            <v xml:space="preserve">CI TECNICAS BALTIME DE COLOMBIA SA   </v>
          </cell>
          <cell r="E85" t="str">
            <v>Distribuidor</v>
          </cell>
        </row>
        <row r="86">
          <cell r="B86">
            <v>10011794</v>
          </cell>
          <cell r="C86">
            <v>890904224</v>
          </cell>
          <cell r="D86" t="str">
            <v xml:space="preserve">CI UNIBAN SA   </v>
          </cell>
          <cell r="E86" t="str">
            <v>Distribuidor</v>
          </cell>
        </row>
        <row r="87">
          <cell r="B87">
            <v>10011796</v>
          </cell>
          <cell r="C87">
            <v>890904867</v>
          </cell>
          <cell r="D87" t="str">
            <v xml:space="preserve">COAGROANTIOQUIA LTDA   </v>
          </cell>
          <cell r="E87" t="str">
            <v>Distribuidor</v>
          </cell>
        </row>
        <row r="88">
          <cell r="B88">
            <v>10013862</v>
          </cell>
          <cell r="C88">
            <v>890900043</v>
          </cell>
          <cell r="D88" t="str">
            <v xml:space="preserve">COLTABACO SAS   </v>
          </cell>
          <cell r="E88" t="str">
            <v>Distribuidor</v>
          </cell>
        </row>
        <row r="89">
          <cell r="B89">
            <v>10013591</v>
          </cell>
          <cell r="C89">
            <v>900351474</v>
          </cell>
          <cell r="D89" t="str">
            <v xml:space="preserve">COMERCIALIZADORA AGRO SHADDAI SAS   </v>
          </cell>
          <cell r="E89" t="str">
            <v>Distribuidor</v>
          </cell>
        </row>
        <row r="90">
          <cell r="B90">
            <v>10011918</v>
          </cell>
          <cell r="C90">
            <v>900302458</v>
          </cell>
          <cell r="D90" t="str">
            <v xml:space="preserve">COMERCIALIZADORA AGRO URRAO   </v>
          </cell>
          <cell r="E90" t="str">
            <v>Distribuidor</v>
          </cell>
        </row>
        <row r="91">
          <cell r="B91">
            <v>10016190</v>
          </cell>
          <cell r="C91">
            <v>900823750</v>
          </cell>
          <cell r="D91" t="str">
            <v xml:space="preserve">COMERCIALIZADORA DARAGROS SAS   </v>
          </cell>
          <cell r="E91" t="str">
            <v>Distribuidor</v>
          </cell>
        </row>
        <row r="92">
          <cell r="B92">
            <v>10011924</v>
          </cell>
          <cell r="C92">
            <v>900324122</v>
          </cell>
          <cell r="D92" t="str">
            <v xml:space="preserve">COMERCIALIZADORA DE INSUMOS AGROPEC UARIOS GL SAS  </v>
          </cell>
          <cell r="E92" t="str">
            <v>Distribuidor</v>
          </cell>
        </row>
        <row r="93">
          <cell r="B93">
            <v>10018019</v>
          </cell>
          <cell r="C93">
            <v>900984336</v>
          </cell>
          <cell r="D93" t="str">
            <v xml:space="preserve">COMERCIALIZADORA TROPYAGRO SAS   </v>
          </cell>
          <cell r="E93" t="str">
            <v>Agricultor</v>
          </cell>
        </row>
        <row r="94">
          <cell r="B94">
            <v>10016718</v>
          </cell>
          <cell r="C94">
            <v>860011246</v>
          </cell>
          <cell r="D94" t="str">
            <v xml:space="preserve">COMPAÑIA AERO AGRICOLA INTEGRAL SAS   </v>
          </cell>
          <cell r="E94" t="str">
            <v>Distribuidor</v>
          </cell>
        </row>
        <row r="95">
          <cell r="B95">
            <v>10011173</v>
          </cell>
          <cell r="C95">
            <v>800010950</v>
          </cell>
          <cell r="D95" t="str">
            <v xml:space="preserve">COMPAÑIA PECUARIA AGRICOLA SAS   </v>
          </cell>
          <cell r="E95" t="str">
            <v>Agricultor</v>
          </cell>
        </row>
        <row r="96">
          <cell r="B96">
            <v>10013545</v>
          </cell>
          <cell r="C96">
            <v>811009524</v>
          </cell>
          <cell r="D96" t="str">
            <v xml:space="preserve">CONCENAGRO SA   </v>
          </cell>
          <cell r="E96" t="str">
            <v>Distribuidor</v>
          </cell>
        </row>
        <row r="97">
          <cell r="B97">
            <v>10011819</v>
          </cell>
          <cell r="C97">
            <v>890982515</v>
          </cell>
          <cell r="D97" t="str">
            <v xml:space="preserve">COOPERATIVA AGROPECUARIA DE ENTRERR IOS LTDA  </v>
          </cell>
          <cell r="E97" t="str">
            <v>Distribuidor</v>
          </cell>
        </row>
        <row r="98">
          <cell r="B98">
            <v>10016575</v>
          </cell>
          <cell r="C98">
            <v>800040534</v>
          </cell>
          <cell r="D98" t="str">
            <v xml:space="preserve">COOPERATIVA AGROPECUARIA DE SUCRE COOPEAGROS  </v>
          </cell>
          <cell r="E98" t="str">
            <v>Distribuidor</v>
          </cell>
        </row>
        <row r="99">
          <cell r="B99">
            <v>10011795</v>
          </cell>
          <cell r="C99">
            <v>890904478</v>
          </cell>
          <cell r="D99" t="str">
            <v xml:space="preserve">COOPERATIVA COLANTA   </v>
          </cell>
          <cell r="E99" t="str">
            <v>Distribuidor</v>
          </cell>
        </row>
        <row r="100">
          <cell r="B100">
            <v>10011798</v>
          </cell>
          <cell r="C100">
            <v>890907638</v>
          </cell>
          <cell r="D100" t="str">
            <v xml:space="preserve">COOPERATIVA DE CAFICULTORES DE ANDES LTDA  </v>
          </cell>
          <cell r="E100" t="str">
            <v>Distribuidor</v>
          </cell>
        </row>
        <row r="101">
          <cell r="B101">
            <v>10013328</v>
          </cell>
          <cell r="C101">
            <v>890907323</v>
          </cell>
          <cell r="D101" t="str">
            <v xml:space="preserve">COOPERATIVA DE CAFICULTORES DE SALGAR  </v>
          </cell>
          <cell r="E101" t="str">
            <v>Distribuidor</v>
          </cell>
        </row>
        <row r="102">
          <cell r="B102">
            <v>10016801</v>
          </cell>
          <cell r="C102">
            <v>891001125</v>
          </cell>
          <cell r="D102" t="str">
            <v xml:space="preserve">COOPIAGROS   </v>
          </cell>
          <cell r="E102" t="str">
            <v>Distribuidor</v>
          </cell>
        </row>
        <row r="103">
          <cell r="B103">
            <v>10015633</v>
          </cell>
          <cell r="C103">
            <v>811029497</v>
          </cell>
          <cell r="D103" t="str">
            <v xml:space="preserve">CORPORACION DE PLASTICOS AGRICOLAS  CORPOAGRO SAS </v>
          </cell>
          <cell r="E103" t="str">
            <v>Distribuidor</v>
          </cell>
        </row>
        <row r="104">
          <cell r="B104">
            <v>10010387</v>
          </cell>
          <cell r="C104">
            <v>6445660</v>
          </cell>
          <cell r="D104" t="str">
            <v xml:space="preserve">CORREA ESTRADA LUIS GUILLERMO   </v>
          </cell>
          <cell r="E104" t="str">
            <v>Distribuidor</v>
          </cell>
        </row>
        <row r="105">
          <cell r="B105">
            <v>10011968</v>
          </cell>
          <cell r="C105">
            <v>900418420</v>
          </cell>
          <cell r="D105" t="str">
            <v xml:space="preserve">CRISDALEY  SAS   </v>
          </cell>
          <cell r="E105" t="str">
            <v>Distribuidor</v>
          </cell>
        </row>
        <row r="106">
          <cell r="B106">
            <v>10009129</v>
          </cell>
          <cell r="C106">
            <v>21835269</v>
          </cell>
          <cell r="D106" t="str">
            <v xml:space="preserve">DE ANGEL CAMPUZANO GEORGINA   </v>
          </cell>
          <cell r="E106" t="str">
            <v>Distribuidor</v>
          </cell>
        </row>
        <row r="107">
          <cell r="B107">
            <v>10011919</v>
          </cell>
          <cell r="C107">
            <v>900308111</v>
          </cell>
          <cell r="D107" t="str">
            <v xml:space="preserve">DEPOSITO AGROPECUARIO DE OCCIDENTE SAS  </v>
          </cell>
          <cell r="E107" t="str">
            <v>Distribuidor</v>
          </cell>
        </row>
        <row r="108">
          <cell r="B108">
            <v>10011824</v>
          </cell>
          <cell r="C108">
            <v>900010430</v>
          </cell>
          <cell r="D108" t="str">
            <v xml:space="preserve">DISTRIBUCIONES MUNDO AGRO ANTIOQUIA  SAS  </v>
          </cell>
          <cell r="E108" t="str">
            <v>Distribuidor</v>
          </cell>
        </row>
        <row r="109">
          <cell r="B109">
            <v>10017201</v>
          </cell>
          <cell r="C109">
            <v>800152266</v>
          </cell>
          <cell r="D109" t="str">
            <v xml:space="preserve">DISTRIBUIDORA AGRICOLA DE URABA SAS   </v>
          </cell>
          <cell r="E109" t="str">
            <v>Distribuidor</v>
          </cell>
        </row>
        <row r="110">
          <cell r="B110">
            <v>10016148</v>
          </cell>
          <cell r="C110">
            <v>900699198</v>
          </cell>
          <cell r="D110" t="str">
            <v xml:space="preserve">DISTRIBUIDORA DE PAPA DEL RIO SAS   </v>
          </cell>
          <cell r="E110" t="str">
            <v>Distribuidor</v>
          </cell>
        </row>
        <row r="111">
          <cell r="B111">
            <v>10011540</v>
          </cell>
          <cell r="C111">
            <v>811043038</v>
          </cell>
          <cell r="D111" t="str">
            <v xml:space="preserve">DISTRIBUIDORA FINCA GANADERA SA   </v>
          </cell>
          <cell r="E111" t="str">
            <v>Distribuidor</v>
          </cell>
        </row>
        <row r="112">
          <cell r="B112">
            <v>10012001</v>
          </cell>
          <cell r="C112">
            <v>900485008</v>
          </cell>
          <cell r="D112" t="str">
            <v xml:space="preserve">DISTRIMARCA FINCA SAS   </v>
          </cell>
          <cell r="E112" t="str">
            <v>Distribuidor</v>
          </cell>
        </row>
        <row r="113">
          <cell r="B113">
            <v>10008434</v>
          </cell>
          <cell r="C113">
            <v>1038409756</v>
          </cell>
          <cell r="D113" t="str">
            <v xml:space="preserve">DUQUE GOMEZ CAROLINA   </v>
          </cell>
          <cell r="E113" t="str">
            <v>Distribuidor</v>
          </cell>
        </row>
        <row r="114">
          <cell r="B114">
            <v>10009043</v>
          </cell>
          <cell r="C114">
            <v>19330500</v>
          </cell>
          <cell r="D114" t="str">
            <v xml:space="preserve">ECHAVARRIA RESTREPO GUILLERMO   </v>
          </cell>
          <cell r="E114" t="str">
            <v>Distribuidor</v>
          </cell>
        </row>
        <row r="115">
          <cell r="B115">
            <v>10016631</v>
          </cell>
          <cell r="C115">
            <v>70192838</v>
          </cell>
          <cell r="D115" t="str">
            <v xml:space="preserve">ECHEVERRI ZAPATA JAIME IGNACIO   </v>
          </cell>
          <cell r="E115" t="str">
            <v>Agricultor</v>
          </cell>
        </row>
        <row r="116">
          <cell r="B116">
            <v>10016830</v>
          </cell>
          <cell r="C116">
            <v>823002496</v>
          </cell>
          <cell r="D116" t="str">
            <v xml:space="preserve">EMPRESA ASOCIATIVA DE TRABAJO AGRICARIBE E.A.T  </v>
          </cell>
          <cell r="E116" t="str">
            <v>Distribuidor</v>
          </cell>
        </row>
        <row r="117">
          <cell r="B117">
            <v>10015517</v>
          </cell>
          <cell r="C117">
            <v>15486804</v>
          </cell>
          <cell r="D117" t="str">
            <v xml:space="preserve">ESCOBAR HERRERA JORGE URIEL   </v>
          </cell>
          <cell r="E117" t="str">
            <v>Distribuidor</v>
          </cell>
        </row>
        <row r="118">
          <cell r="B118">
            <v>10015065</v>
          </cell>
          <cell r="C118">
            <v>71875583</v>
          </cell>
          <cell r="D118" t="str">
            <v xml:space="preserve">ESPINOSA MONCADA JORGE GUSTAVO   </v>
          </cell>
          <cell r="E118" t="str">
            <v>Distribuidor</v>
          </cell>
        </row>
        <row r="119">
          <cell r="B119">
            <v>10015322</v>
          </cell>
          <cell r="C119">
            <v>900700594</v>
          </cell>
          <cell r="D119" t="str">
            <v xml:space="preserve">FARMAQUIM SAS   </v>
          </cell>
          <cell r="E119" t="str">
            <v>Distribuidor</v>
          </cell>
        </row>
        <row r="120">
          <cell r="B120">
            <v>10011985</v>
          </cell>
          <cell r="C120">
            <v>900450073</v>
          </cell>
          <cell r="D120" t="str">
            <v xml:space="preserve">FERRETERIA INDUSTRIAL FREDONIA SAS   </v>
          </cell>
          <cell r="E120" t="str">
            <v>Distribuidor</v>
          </cell>
        </row>
        <row r="121">
          <cell r="B121">
            <v>10012986</v>
          </cell>
          <cell r="C121">
            <v>900396502</v>
          </cell>
          <cell r="D121" t="str">
            <v xml:space="preserve">FERTIAGRO SUROESTE SAS   </v>
          </cell>
          <cell r="E121" t="str">
            <v>Distribuidor</v>
          </cell>
        </row>
        <row r="122">
          <cell r="B122">
            <v>10011899</v>
          </cell>
          <cell r="C122">
            <v>900234294</v>
          </cell>
          <cell r="D122" t="str">
            <v xml:space="preserve">FERTILIZANTES Y AGRO MAS SAS   </v>
          </cell>
          <cell r="E122" t="str">
            <v>Distribuidor</v>
          </cell>
        </row>
        <row r="123">
          <cell r="B123">
            <v>10011998</v>
          </cell>
          <cell r="C123">
            <v>900478724</v>
          </cell>
          <cell r="D123" t="str">
            <v xml:space="preserve">FOGANZA Y C FERRETERO SAS   </v>
          </cell>
          <cell r="E123" t="str">
            <v>Distribuidor</v>
          </cell>
        </row>
        <row r="124">
          <cell r="B124">
            <v>10017289</v>
          </cell>
          <cell r="C124">
            <v>900881832</v>
          </cell>
          <cell r="D124" t="str">
            <v xml:space="preserve">FRUTOS Y VERDURAS MAQUINAGRO SAS   </v>
          </cell>
          <cell r="E124" t="str">
            <v>Distribuidor</v>
          </cell>
        </row>
        <row r="125">
          <cell r="B125">
            <v>10014381</v>
          </cell>
          <cell r="C125">
            <v>800014656</v>
          </cell>
          <cell r="D125" t="str">
            <v xml:space="preserve">FUNDACION SOCIAL DE UNIBAN   </v>
          </cell>
          <cell r="E125" t="str">
            <v>Distribuidor</v>
          </cell>
        </row>
        <row r="126">
          <cell r="B126">
            <v>10017200</v>
          </cell>
          <cell r="C126">
            <v>811038838</v>
          </cell>
          <cell r="D126" t="str">
            <v xml:space="preserve">G &amp; J HENRIQUEZ &amp; CIA SAS   </v>
          </cell>
          <cell r="E126" t="str">
            <v>Distribuidor</v>
          </cell>
        </row>
        <row r="127">
          <cell r="B127">
            <v>10018023</v>
          </cell>
          <cell r="C127">
            <v>15384780</v>
          </cell>
          <cell r="D127" t="str">
            <v xml:space="preserve">GALLEGO CASTAÑO JAIRO DE JESUS   </v>
          </cell>
          <cell r="E127" t="str">
            <v>Agricultor</v>
          </cell>
        </row>
        <row r="128">
          <cell r="B128">
            <v>10010506</v>
          </cell>
          <cell r="C128">
            <v>70288508</v>
          </cell>
          <cell r="D128" t="str">
            <v xml:space="preserve">GALLEGO GALLO FABIAN DARIO   </v>
          </cell>
          <cell r="E128" t="str">
            <v>Distribuidor</v>
          </cell>
        </row>
        <row r="129">
          <cell r="B129">
            <v>10012292</v>
          </cell>
          <cell r="C129">
            <v>71490179</v>
          </cell>
          <cell r="D129" t="str">
            <v xml:space="preserve">GARCES POSADA RAFAEL DARIO   </v>
          </cell>
          <cell r="E129" t="str">
            <v>Distribuidor</v>
          </cell>
        </row>
        <row r="130">
          <cell r="B130">
            <v>10012177</v>
          </cell>
          <cell r="C130">
            <v>98497212</v>
          </cell>
          <cell r="D130" t="str">
            <v xml:space="preserve">GIL BETANCUR JORGE ALBERTO   </v>
          </cell>
          <cell r="E130" t="str">
            <v>Distribuidor</v>
          </cell>
        </row>
        <row r="131">
          <cell r="B131">
            <v>10010154</v>
          </cell>
          <cell r="C131">
            <v>42901108</v>
          </cell>
          <cell r="D131" t="str">
            <v xml:space="preserve">GIL NOREÑA LUZ AMPARO   </v>
          </cell>
          <cell r="E131" t="str">
            <v>Agricultor</v>
          </cell>
        </row>
        <row r="132">
          <cell r="B132">
            <v>10010503</v>
          </cell>
          <cell r="C132">
            <v>70286618</v>
          </cell>
          <cell r="D132" t="str">
            <v xml:space="preserve">GIRALDO ARBELAEZ JOSE RAMON   </v>
          </cell>
          <cell r="E132" t="str">
            <v>Distribuidor</v>
          </cell>
        </row>
        <row r="133">
          <cell r="B133">
            <v>10010666</v>
          </cell>
          <cell r="C133">
            <v>71689936</v>
          </cell>
          <cell r="D133" t="str">
            <v xml:space="preserve">GIRALDO GIRALDO JUAN CARLOS   </v>
          </cell>
          <cell r="E133" t="str">
            <v>Distribuidor</v>
          </cell>
        </row>
        <row r="134">
          <cell r="B134">
            <v>10010229</v>
          </cell>
          <cell r="C134">
            <v>4346503</v>
          </cell>
          <cell r="D134" t="str">
            <v xml:space="preserve">GIRALDO MARIN RUBEN DARIO   </v>
          </cell>
          <cell r="E134" t="str">
            <v>Distribuidor</v>
          </cell>
        </row>
        <row r="135">
          <cell r="B135">
            <v>10010513</v>
          </cell>
          <cell r="C135">
            <v>70421526</v>
          </cell>
          <cell r="D135" t="str">
            <v xml:space="preserve">GONZALEZ MARQUEZ GUSTAVO ALONSO   </v>
          </cell>
          <cell r="E135" t="str">
            <v>Distribuidor</v>
          </cell>
        </row>
        <row r="136">
          <cell r="B136">
            <v>10011702</v>
          </cell>
          <cell r="C136">
            <v>8417234</v>
          </cell>
          <cell r="D136" t="str">
            <v xml:space="preserve">GUARIN SERNA LUIS NEVARDO   </v>
          </cell>
          <cell r="E136" t="str">
            <v>Distribuidor</v>
          </cell>
        </row>
        <row r="137">
          <cell r="B137">
            <v>10010502</v>
          </cell>
          <cell r="C137">
            <v>70194482</v>
          </cell>
          <cell r="D137" t="str">
            <v xml:space="preserve">GUERRA GUTIERREZ JORGE URIEL   </v>
          </cell>
          <cell r="E137" t="str">
            <v>Distribuidor</v>
          </cell>
        </row>
        <row r="138">
          <cell r="B138">
            <v>10011565</v>
          </cell>
          <cell r="C138">
            <v>8244359</v>
          </cell>
          <cell r="D138" t="str">
            <v xml:space="preserve">GUERRA MEDINA FRANCISCO URIEL   </v>
          </cell>
          <cell r="E138" t="str">
            <v>Distribuidor</v>
          </cell>
        </row>
        <row r="139">
          <cell r="B139">
            <v>10013278</v>
          </cell>
          <cell r="C139">
            <v>98569114</v>
          </cell>
          <cell r="D139" t="str">
            <v xml:space="preserve">GUTIERREZ ARROYAVE CARLOS IGNACIO   </v>
          </cell>
          <cell r="E139" t="str">
            <v>Distribuidor</v>
          </cell>
        </row>
        <row r="140">
          <cell r="B140">
            <v>10016698</v>
          </cell>
          <cell r="C140">
            <v>890901756</v>
          </cell>
          <cell r="D140" t="str">
            <v xml:space="preserve">HACIENDA VELABA SA   </v>
          </cell>
          <cell r="E140" t="str">
            <v>Distribuidor</v>
          </cell>
        </row>
        <row r="141">
          <cell r="B141">
            <v>10013872</v>
          </cell>
          <cell r="C141">
            <v>71991096</v>
          </cell>
          <cell r="D141" t="str">
            <v xml:space="preserve">HERNANDEZ JUAN PASTOR   </v>
          </cell>
          <cell r="E141" t="str">
            <v>Distribuidor</v>
          </cell>
        </row>
        <row r="142">
          <cell r="B142">
            <v>10010668</v>
          </cell>
          <cell r="C142">
            <v>71691865</v>
          </cell>
          <cell r="D142" t="str">
            <v xml:space="preserve">HERNANDEZ RUIZ WILSON DE JESUS   </v>
          </cell>
          <cell r="E142" t="str">
            <v>Distribuidor</v>
          </cell>
        </row>
        <row r="143">
          <cell r="B143">
            <v>10017039</v>
          </cell>
          <cell r="C143">
            <v>9001141453</v>
          </cell>
          <cell r="D143" t="str">
            <v xml:space="preserve">INDUSTRIAS AGRARIAS Y PECUARIAS EL IMPERIO  </v>
          </cell>
          <cell r="E143" t="str">
            <v>Distribuidor</v>
          </cell>
        </row>
        <row r="144">
          <cell r="B144">
            <v>10017305</v>
          </cell>
          <cell r="C144">
            <v>900222465</v>
          </cell>
          <cell r="D144" t="str">
            <v xml:space="preserve">INSUMOS TIERRALTICA LTDA   </v>
          </cell>
          <cell r="E144" t="str">
            <v>Distribuidor</v>
          </cell>
        </row>
        <row r="145">
          <cell r="B145">
            <v>10016467</v>
          </cell>
          <cell r="C145">
            <v>890930847</v>
          </cell>
          <cell r="D145" t="str">
            <v xml:space="preserve">INVERSIONES BALSORA SA   </v>
          </cell>
          <cell r="E145" t="str">
            <v>Distribuidor</v>
          </cell>
        </row>
        <row r="146">
          <cell r="B146">
            <v>10012325</v>
          </cell>
          <cell r="C146">
            <v>900076699</v>
          </cell>
          <cell r="D146" t="str">
            <v xml:space="preserve">INVERSIONES EL SILENCIO SAS   </v>
          </cell>
          <cell r="E146" t="str">
            <v>Distribuidor</v>
          </cell>
        </row>
        <row r="147">
          <cell r="B147">
            <v>10016883</v>
          </cell>
          <cell r="C147">
            <v>800076381</v>
          </cell>
          <cell r="D147" t="str">
            <v xml:space="preserve">INVERSIONES LOMAVERDE SA   </v>
          </cell>
          <cell r="E147" t="str">
            <v>Distribuidor</v>
          </cell>
        </row>
        <row r="148">
          <cell r="B148">
            <v>10017239</v>
          </cell>
          <cell r="C148">
            <v>900807878</v>
          </cell>
          <cell r="D148" t="str">
            <v xml:space="preserve">INVERSIONES SAENZ &amp; SAENZ SAS   </v>
          </cell>
          <cell r="E148" t="str">
            <v>Distribuidor</v>
          </cell>
        </row>
        <row r="149">
          <cell r="B149">
            <v>10012329</v>
          </cell>
          <cell r="C149">
            <v>32447938</v>
          </cell>
          <cell r="D149" t="str">
            <v xml:space="preserve">JARAMILLO DE JARAMILLO LUZ DARY DEL SOCORRO  </v>
          </cell>
          <cell r="E149" t="str">
            <v>Distribuidor</v>
          </cell>
        </row>
        <row r="150">
          <cell r="B150">
            <v>10008820</v>
          </cell>
          <cell r="C150">
            <v>15327999</v>
          </cell>
          <cell r="D150" t="str">
            <v xml:space="preserve">JARAMILLO JARAMILLO ARLEY JOVANNY   </v>
          </cell>
          <cell r="E150" t="str">
            <v>Distribuidor</v>
          </cell>
        </row>
        <row r="151">
          <cell r="B151">
            <v>10010512</v>
          </cell>
          <cell r="C151">
            <v>70415970</v>
          </cell>
          <cell r="D151" t="str">
            <v xml:space="preserve">JARAMILLO MONCADA JHON MARIO   </v>
          </cell>
          <cell r="E151" t="str">
            <v>Distribuidor</v>
          </cell>
        </row>
        <row r="152">
          <cell r="B152">
            <v>10009749</v>
          </cell>
          <cell r="C152">
            <v>3469883</v>
          </cell>
          <cell r="D152" t="str">
            <v xml:space="preserve">JARAMILLO RESTREPO GUSTAVO ALONSO DE LOS MILAGROS  </v>
          </cell>
          <cell r="E152" t="str">
            <v>Agricultor</v>
          </cell>
        </row>
        <row r="153">
          <cell r="B153">
            <v>10017571</v>
          </cell>
          <cell r="C153">
            <v>900941574</v>
          </cell>
          <cell r="D153" t="str">
            <v xml:space="preserve">JARDINES DE LA CEJA SAS   </v>
          </cell>
          <cell r="E153" t="str">
            <v>Agricultor</v>
          </cell>
        </row>
        <row r="154">
          <cell r="B154">
            <v>10017839</v>
          </cell>
          <cell r="C154">
            <v>900252345</v>
          </cell>
          <cell r="D154" t="str">
            <v xml:space="preserve">KIBUTZIM LTDA   </v>
          </cell>
          <cell r="E154" t="str">
            <v>Distribuidor</v>
          </cell>
        </row>
        <row r="155">
          <cell r="B155">
            <v>10013241</v>
          </cell>
          <cell r="C155">
            <v>811029042</v>
          </cell>
          <cell r="D155" t="str">
            <v xml:space="preserve">L Y T &amp; CIA SAS   </v>
          </cell>
          <cell r="E155" t="str">
            <v>Agricultor</v>
          </cell>
        </row>
        <row r="156">
          <cell r="B156">
            <v>10011532</v>
          </cell>
          <cell r="C156">
            <v>811037075</v>
          </cell>
          <cell r="D156" t="str">
            <v xml:space="preserve">LACTEOS BETANIA SA   </v>
          </cell>
          <cell r="E156" t="str">
            <v>Distribuidor</v>
          </cell>
        </row>
        <row r="157">
          <cell r="B157">
            <v>10009131</v>
          </cell>
          <cell r="C157">
            <v>21846981</v>
          </cell>
          <cell r="D157" t="str">
            <v xml:space="preserve">LARA ARIAS MARIA DORA   </v>
          </cell>
          <cell r="E157" t="str">
            <v>Distribuidor</v>
          </cell>
        </row>
        <row r="158">
          <cell r="B158">
            <v>10013062</v>
          </cell>
          <cell r="C158">
            <v>70784815</v>
          </cell>
          <cell r="D158" t="str">
            <v xml:space="preserve">LLANOS SANTA DIEGO FERNANDO   </v>
          </cell>
          <cell r="E158" t="str">
            <v>Distribuidor</v>
          </cell>
        </row>
        <row r="159">
          <cell r="B159">
            <v>10017206</v>
          </cell>
          <cell r="C159">
            <v>900534120</v>
          </cell>
          <cell r="D159" t="str">
            <v xml:space="preserve">LOGIBAN SAS   </v>
          </cell>
          <cell r="E159" t="str">
            <v>Distribuidor</v>
          </cell>
        </row>
        <row r="160">
          <cell r="B160">
            <v>10017051</v>
          </cell>
          <cell r="C160">
            <v>32465496</v>
          </cell>
          <cell r="D160" t="str">
            <v xml:space="preserve">LONDOÑO LUZ HELENA   </v>
          </cell>
          <cell r="E160" t="str">
            <v>Agricultor</v>
          </cell>
        </row>
        <row r="161">
          <cell r="B161">
            <v>10010517</v>
          </cell>
          <cell r="C161">
            <v>70556122</v>
          </cell>
          <cell r="D161" t="str">
            <v xml:space="preserve">LOPERA FERNANDEZ JAVIER ALONSO   </v>
          </cell>
          <cell r="E161" t="str">
            <v>Distribuidor</v>
          </cell>
        </row>
        <row r="162">
          <cell r="B162">
            <v>10012307</v>
          </cell>
          <cell r="C162">
            <v>34694270</v>
          </cell>
          <cell r="D162" t="str">
            <v xml:space="preserve">LOPERA GIL FRANCISCO ANTONIO   </v>
          </cell>
          <cell r="E162" t="str">
            <v>Agricultor</v>
          </cell>
        </row>
        <row r="163">
          <cell r="B163">
            <v>10016547</v>
          </cell>
          <cell r="C163">
            <v>21470883</v>
          </cell>
          <cell r="D163" t="str">
            <v xml:space="preserve">LOPERA LOPERA MARICELA   </v>
          </cell>
          <cell r="E163" t="str">
            <v>Agricultor</v>
          </cell>
        </row>
        <row r="164">
          <cell r="B164">
            <v>10016487</v>
          </cell>
          <cell r="C164">
            <v>71905891</v>
          </cell>
          <cell r="D164" t="str">
            <v xml:space="preserve">LOPERA PEREZ JOHN FREDY   </v>
          </cell>
          <cell r="E164" t="str">
            <v>Agricultor</v>
          </cell>
        </row>
        <row r="165">
          <cell r="B165">
            <v>10010963</v>
          </cell>
          <cell r="C165">
            <v>7459121</v>
          </cell>
          <cell r="D165" t="str">
            <v xml:space="preserve">LOPERA VILLEGAS JAIME ANTONIO   </v>
          </cell>
          <cell r="E165" t="str">
            <v>Distribuidor</v>
          </cell>
        </row>
        <row r="166">
          <cell r="B166">
            <v>10008860</v>
          </cell>
          <cell r="C166">
            <v>15353731</v>
          </cell>
          <cell r="D166" t="str">
            <v xml:space="preserve">LOPEZ ALZATE FABIO DE JESUS   </v>
          </cell>
          <cell r="E166" t="str">
            <v>Agricultor</v>
          </cell>
        </row>
        <row r="167">
          <cell r="B167">
            <v>10009725</v>
          </cell>
          <cell r="C167">
            <v>32562984</v>
          </cell>
          <cell r="D167" t="str">
            <v xml:space="preserve">LOPEZ ELORZA SANDRA MILENA   </v>
          </cell>
          <cell r="E167" t="str">
            <v>Distribuidor</v>
          </cell>
        </row>
        <row r="168">
          <cell r="B168">
            <v>10008938</v>
          </cell>
          <cell r="C168">
            <v>15484795</v>
          </cell>
          <cell r="D168" t="str">
            <v xml:space="preserve">LORA VARELA BAYARDO ALONSO   </v>
          </cell>
          <cell r="E168" t="str">
            <v>Distribuidor</v>
          </cell>
        </row>
        <row r="169">
          <cell r="B169">
            <v>10014867</v>
          </cell>
          <cell r="C169">
            <v>42879572</v>
          </cell>
          <cell r="D169" t="str">
            <v xml:space="preserve">MADRID BUELVAS MARIA VICTORIA   </v>
          </cell>
          <cell r="E169" t="str">
            <v>Agricultor</v>
          </cell>
        </row>
        <row r="170">
          <cell r="B170">
            <v>10009815</v>
          </cell>
          <cell r="C170">
            <v>39450147</v>
          </cell>
          <cell r="D170" t="str">
            <v xml:space="preserve">MARIN ORTIZ DIANA EUGENIA   </v>
          </cell>
          <cell r="E170" t="str">
            <v>Distribuidor</v>
          </cell>
        </row>
        <row r="171">
          <cell r="B171">
            <v>10010698</v>
          </cell>
          <cell r="C171">
            <v>71777659</v>
          </cell>
          <cell r="D171" t="str">
            <v xml:space="preserve">MARIN VIDAL JORGE ISAAC   </v>
          </cell>
          <cell r="E171" t="str">
            <v>Distribuidor</v>
          </cell>
        </row>
        <row r="172">
          <cell r="B172">
            <v>10008856</v>
          </cell>
          <cell r="C172">
            <v>15353515</v>
          </cell>
          <cell r="D172" t="str">
            <v xml:space="preserve">MARTINEZ GARCIA OLMEDO DE JESUS   </v>
          </cell>
          <cell r="E172" t="str">
            <v>Distribuidor</v>
          </cell>
        </row>
        <row r="173">
          <cell r="B173">
            <v>10013559</v>
          </cell>
          <cell r="C173">
            <v>900623146</v>
          </cell>
          <cell r="D173" t="str">
            <v xml:space="preserve">MCHERBS &amp; MCOILS SAS   </v>
          </cell>
          <cell r="E173" t="str">
            <v>Distribuidor</v>
          </cell>
        </row>
        <row r="174">
          <cell r="B174">
            <v>10015592</v>
          </cell>
          <cell r="C174">
            <v>43366080</v>
          </cell>
          <cell r="D174" t="str">
            <v xml:space="preserve">MEJIA ARANGO DIANA MARCELA   </v>
          </cell>
          <cell r="E174" t="str">
            <v>Distribuidor</v>
          </cell>
        </row>
        <row r="175">
          <cell r="B175">
            <v>10017070</v>
          </cell>
          <cell r="C175">
            <v>64560234</v>
          </cell>
          <cell r="D175" t="str">
            <v xml:space="preserve">MENDOZA ALBA CARLOTA SOLEDAD   </v>
          </cell>
          <cell r="E175" t="str">
            <v>Distribuidor</v>
          </cell>
        </row>
        <row r="176">
          <cell r="B176">
            <v>10017738</v>
          </cell>
          <cell r="C176">
            <v>70850983</v>
          </cell>
          <cell r="D176" t="str">
            <v xml:space="preserve">MENDOZA ALVAREZ FELIX ASCANIO   </v>
          </cell>
          <cell r="E176" t="str">
            <v>Distribuidor</v>
          </cell>
        </row>
        <row r="177">
          <cell r="B177">
            <v>10013061</v>
          </cell>
          <cell r="C177">
            <v>900120015</v>
          </cell>
          <cell r="D177" t="str">
            <v xml:space="preserve">MERCADEGAN LTDA   </v>
          </cell>
          <cell r="E177" t="str">
            <v>Distribuidor</v>
          </cell>
        </row>
        <row r="178">
          <cell r="B178">
            <v>10017212</v>
          </cell>
          <cell r="C178">
            <v>900830575</v>
          </cell>
          <cell r="D178" t="str">
            <v xml:space="preserve">MI TIERRA AGROMARKET SAS   </v>
          </cell>
          <cell r="E178" t="str">
            <v>Distribuidor</v>
          </cell>
        </row>
        <row r="179">
          <cell r="B179">
            <v>10018024</v>
          </cell>
          <cell r="C179">
            <v>8151476</v>
          </cell>
          <cell r="D179" t="str">
            <v xml:space="preserve">MIRA AVENDAÑO JOSE EGIDIO   </v>
          </cell>
          <cell r="E179" t="str">
            <v>Distribuidor</v>
          </cell>
        </row>
        <row r="180">
          <cell r="B180">
            <v>10008822</v>
          </cell>
          <cell r="C180">
            <v>15329135</v>
          </cell>
          <cell r="D180" t="str">
            <v xml:space="preserve">MOLINA VERGARA JUAN CARLOS   </v>
          </cell>
          <cell r="E180" t="str">
            <v>Distribuidor</v>
          </cell>
        </row>
        <row r="181">
          <cell r="B181">
            <v>10008819</v>
          </cell>
          <cell r="C181">
            <v>15324361</v>
          </cell>
          <cell r="D181" t="str">
            <v xml:space="preserve">MONTES PALACIO CARLOS MARIO   </v>
          </cell>
          <cell r="E181" t="str">
            <v>Distribuidor</v>
          </cell>
        </row>
        <row r="182">
          <cell r="B182">
            <v>10012262</v>
          </cell>
          <cell r="C182">
            <v>3469254</v>
          </cell>
          <cell r="D182" t="str">
            <v xml:space="preserve">MONTOYA JARAMILLO RAMON FERNANDO   </v>
          </cell>
          <cell r="E182" t="str">
            <v>Distribuidor</v>
          </cell>
        </row>
        <row r="183">
          <cell r="B183">
            <v>10017163</v>
          </cell>
          <cell r="C183">
            <v>43808486</v>
          </cell>
          <cell r="D183" t="str">
            <v xml:space="preserve">MUNERA ELORZA ALBA   </v>
          </cell>
          <cell r="E183" t="str">
            <v>Agricultor</v>
          </cell>
        </row>
        <row r="184">
          <cell r="B184">
            <v>10015593</v>
          </cell>
          <cell r="C184">
            <v>43366346</v>
          </cell>
          <cell r="D184" t="str">
            <v xml:space="preserve">MUNERA GONZALEZ NATALIA   </v>
          </cell>
          <cell r="E184" t="str">
            <v>Distribuidor</v>
          </cell>
        </row>
        <row r="185">
          <cell r="B185">
            <v>10013107</v>
          </cell>
          <cell r="C185">
            <v>42421092</v>
          </cell>
          <cell r="D185" t="str">
            <v xml:space="preserve">MUÑOZ CARDONA  LUZ MARLENY AGROPECUARIA CASA DE CAMPO  </v>
          </cell>
          <cell r="E185" t="str">
            <v>Distribuidor</v>
          </cell>
        </row>
        <row r="186">
          <cell r="B186">
            <v>10011863</v>
          </cell>
          <cell r="C186">
            <v>43717110</v>
          </cell>
          <cell r="D186" t="str">
            <v xml:space="preserve">MUÑOZ RESTREPO ELIZABETH   </v>
          </cell>
          <cell r="E186" t="str">
            <v>Distribuidor</v>
          </cell>
        </row>
        <row r="187">
          <cell r="B187">
            <v>10014151</v>
          </cell>
          <cell r="C187">
            <v>892200648</v>
          </cell>
          <cell r="D187" t="str">
            <v xml:space="preserve">NACYRA NARVAEZ E HIJOS Y CIA S EN C   </v>
          </cell>
          <cell r="E187" t="str">
            <v>Distribuidor</v>
          </cell>
        </row>
        <row r="188">
          <cell r="B188">
            <v>10016114</v>
          </cell>
          <cell r="C188">
            <v>900120457</v>
          </cell>
          <cell r="D188" t="str">
            <v xml:space="preserve">NARANJALES DEL CAUCA SAS   </v>
          </cell>
          <cell r="E188" t="str">
            <v>Distribuidor</v>
          </cell>
        </row>
        <row r="189">
          <cell r="B189">
            <v>10009752</v>
          </cell>
          <cell r="C189">
            <v>3496338</v>
          </cell>
          <cell r="D189" t="str">
            <v xml:space="preserve">NARANJO HURTADO GERMAN DARIO   </v>
          </cell>
          <cell r="E189" t="str">
            <v>Distribuidor</v>
          </cell>
        </row>
        <row r="190">
          <cell r="B190">
            <v>10017198</v>
          </cell>
          <cell r="C190">
            <v>811045791</v>
          </cell>
          <cell r="D190" t="str">
            <v xml:space="preserve">NIDO DEL JABALI SAS   </v>
          </cell>
          <cell r="E190" t="str">
            <v>Distribuidor</v>
          </cell>
        </row>
        <row r="191">
          <cell r="B191">
            <v>10014440</v>
          </cell>
          <cell r="C191">
            <v>42902541</v>
          </cell>
          <cell r="D191" t="str">
            <v xml:space="preserve">NOREÑA PUERTA LIBIA ESTER   </v>
          </cell>
          <cell r="E191" t="str">
            <v>Agricultor</v>
          </cell>
        </row>
        <row r="192">
          <cell r="B192">
            <v>10017774</v>
          </cell>
          <cell r="C192">
            <v>900425148</v>
          </cell>
          <cell r="D192" t="str">
            <v xml:space="preserve">NUTRIENDO Y CONSERVANDO SAS   </v>
          </cell>
          <cell r="E192" t="str">
            <v>Distribuidor</v>
          </cell>
        </row>
        <row r="193">
          <cell r="B193">
            <v>10013329</v>
          </cell>
          <cell r="C193">
            <v>15354016</v>
          </cell>
          <cell r="D193" t="str">
            <v xml:space="preserve">OROSCO GARCIA JOSE ALBEIRO   </v>
          </cell>
          <cell r="E193" t="str">
            <v>Agricultor</v>
          </cell>
        </row>
        <row r="194">
          <cell r="B194">
            <v>10015802</v>
          </cell>
          <cell r="C194">
            <v>15355154</v>
          </cell>
          <cell r="D194" t="str">
            <v xml:space="preserve">OROZCO GOMEZ WALTER ANTONIO   </v>
          </cell>
          <cell r="E194" t="str">
            <v>Agricultor</v>
          </cell>
        </row>
        <row r="195">
          <cell r="B195">
            <v>10014796</v>
          </cell>
          <cell r="C195">
            <v>98495090</v>
          </cell>
          <cell r="D195" t="str">
            <v xml:space="preserve">OSORNO MESA JAIME DE JESUS   </v>
          </cell>
          <cell r="E195" t="str">
            <v>Distribuidor</v>
          </cell>
        </row>
        <row r="196">
          <cell r="B196">
            <v>10017957</v>
          </cell>
          <cell r="C196">
            <v>8306390</v>
          </cell>
          <cell r="D196" t="str">
            <v xml:space="preserve">OSPINA SERNA CESAR AUGUSTO   </v>
          </cell>
          <cell r="E196" t="str">
            <v>Agricultor</v>
          </cell>
        </row>
        <row r="197">
          <cell r="B197">
            <v>10011512</v>
          </cell>
          <cell r="C197">
            <v>811010512</v>
          </cell>
          <cell r="D197" t="str">
            <v xml:space="preserve">OTRAPARTE SAS   </v>
          </cell>
          <cell r="E197" t="str">
            <v>Distribuidor</v>
          </cell>
        </row>
        <row r="198">
          <cell r="B198">
            <v>10017199</v>
          </cell>
          <cell r="C198">
            <v>70547271</v>
          </cell>
          <cell r="D198" t="str">
            <v xml:space="preserve">PENAGOS GARCES OSCAR ENRIQUE   </v>
          </cell>
          <cell r="E198" t="str">
            <v>Distribuidor</v>
          </cell>
        </row>
        <row r="199">
          <cell r="B199">
            <v>10010501</v>
          </cell>
          <cell r="C199">
            <v>70193491</v>
          </cell>
          <cell r="D199" t="str">
            <v xml:space="preserve">PEÑA GONZALEZ DIEGO ALBERTO   </v>
          </cell>
          <cell r="E199" t="str">
            <v>Agricultor</v>
          </cell>
        </row>
        <row r="200">
          <cell r="B200">
            <v>10012298</v>
          </cell>
          <cell r="C200">
            <v>900520255</v>
          </cell>
          <cell r="D200" t="str">
            <v xml:space="preserve">PEPEAGRO SAS   </v>
          </cell>
          <cell r="E200" t="str">
            <v>Distribuidor</v>
          </cell>
        </row>
        <row r="201">
          <cell r="B201">
            <v>10008930</v>
          </cell>
          <cell r="C201">
            <v>15427415</v>
          </cell>
          <cell r="D201" t="str">
            <v xml:space="preserve">PEREZ  MONCADA LUIS GILBERTO   </v>
          </cell>
          <cell r="E201" t="str">
            <v>Agricultor</v>
          </cell>
        </row>
        <row r="202">
          <cell r="B202">
            <v>10017293</v>
          </cell>
          <cell r="C202">
            <v>78028149</v>
          </cell>
          <cell r="D202" t="str">
            <v xml:space="preserve">PEREZ DORIA ADAN JAVIER   </v>
          </cell>
          <cell r="E202" t="str">
            <v>Distribuidor</v>
          </cell>
        </row>
        <row r="203">
          <cell r="B203">
            <v>10013941</v>
          </cell>
          <cell r="C203">
            <v>3469916</v>
          </cell>
          <cell r="D203" t="str">
            <v xml:space="preserve">PEREZ LOPERA ARGIRO DE LOS MILAGROS   </v>
          </cell>
          <cell r="E203" t="str">
            <v>Agricultor</v>
          </cell>
        </row>
        <row r="204">
          <cell r="B204">
            <v>10010711</v>
          </cell>
          <cell r="C204">
            <v>71905054</v>
          </cell>
          <cell r="D204" t="str">
            <v xml:space="preserve">PEREZ RESTREPO JUAN GABRIEL   </v>
          </cell>
          <cell r="E204" t="str">
            <v>Distribuidor</v>
          </cell>
        </row>
        <row r="205">
          <cell r="B205">
            <v>10008818</v>
          </cell>
          <cell r="C205">
            <v>15309233</v>
          </cell>
          <cell r="D205" t="str">
            <v xml:space="preserve">PEREZ ROJAS JAIR FERNANDO   </v>
          </cell>
          <cell r="E205" t="str">
            <v>Distribuidor</v>
          </cell>
        </row>
        <row r="206">
          <cell r="B206">
            <v>10011801</v>
          </cell>
          <cell r="C206">
            <v>890912426</v>
          </cell>
          <cell r="D206" t="str">
            <v xml:space="preserve">PEREZ Y CARDONA SAS   </v>
          </cell>
          <cell r="E206" t="str">
            <v>Distribuidor</v>
          </cell>
        </row>
        <row r="207">
          <cell r="B207">
            <v>10010511</v>
          </cell>
          <cell r="C207">
            <v>70415650</v>
          </cell>
          <cell r="D207" t="str">
            <v xml:space="preserve">PUERTA ANGEL  JUAN RAUL   </v>
          </cell>
          <cell r="E207" t="str">
            <v>Distribuidor</v>
          </cell>
        </row>
        <row r="208">
          <cell r="B208">
            <v>10010549</v>
          </cell>
          <cell r="C208">
            <v>70976925</v>
          </cell>
          <cell r="D208" t="str">
            <v xml:space="preserve">RAMIREZ BUILES RAUL DE JESUS   </v>
          </cell>
          <cell r="E208" t="str">
            <v>Agricultor</v>
          </cell>
        </row>
        <row r="209">
          <cell r="B209">
            <v>10009133</v>
          </cell>
          <cell r="C209">
            <v>21905799</v>
          </cell>
          <cell r="D209" t="str">
            <v xml:space="preserve">RAMIREZ DE RAMIREZ CELINA INES   </v>
          </cell>
          <cell r="E209" t="str">
            <v>Distribuidor</v>
          </cell>
        </row>
        <row r="210">
          <cell r="B210">
            <v>10013995</v>
          </cell>
          <cell r="C210">
            <v>15437955</v>
          </cell>
          <cell r="D210" t="str">
            <v xml:space="preserve">RENDON FRANCISCO JAVIER   </v>
          </cell>
          <cell r="E210" t="str">
            <v>Distribuidor</v>
          </cell>
        </row>
        <row r="211">
          <cell r="B211">
            <v>10009135</v>
          </cell>
          <cell r="C211">
            <v>22101201</v>
          </cell>
          <cell r="D211" t="str">
            <v xml:space="preserve">RENDON LUZ AIDE   </v>
          </cell>
          <cell r="E211" t="str">
            <v>Distribuidor</v>
          </cell>
        </row>
        <row r="212">
          <cell r="B212">
            <v>10011810</v>
          </cell>
          <cell r="C212">
            <v>890927513</v>
          </cell>
          <cell r="D212" t="str">
            <v xml:space="preserve">RENDON RIVAS HERMANOS SAS   </v>
          </cell>
          <cell r="E212" t="str">
            <v>Distribuidor</v>
          </cell>
        </row>
        <row r="213">
          <cell r="B213">
            <v>10012998</v>
          </cell>
          <cell r="C213">
            <v>3626061</v>
          </cell>
          <cell r="D213" t="str">
            <v xml:space="preserve">RENDON VERGARA LUIS OVIDIO   </v>
          </cell>
          <cell r="E213" t="str">
            <v>Agricultor</v>
          </cell>
        </row>
        <row r="214">
          <cell r="B214">
            <v>10008895</v>
          </cell>
          <cell r="C214">
            <v>15379617</v>
          </cell>
          <cell r="D214" t="str">
            <v xml:space="preserve">RESTREPO ECHEVERRI CARLOS MARIO   </v>
          </cell>
          <cell r="E214" t="str">
            <v>Distribuidor</v>
          </cell>
        </row>
        <row r="215">
          <cell r="B215">
            <v>10010712</v>
          </cell>
          <cell r="C215">
            <v>71905745</v>
          </cell>
          <cell r="D215" t="str">
            <v xml:space="preserve">RESTREPO MESA GABRIEL ANTONIO   </v>
          </cell>
          <cell r="E215" t="str">
            <v>Agricultor</v>
          </cell>
        </row>
        <row r="216">
          <cell r="B216">
            <v>10016884</v>
          </cell>
          <cell r="C216">
            <v>15352010</v>
          </cell>
          <cell r="D216" t="str">
            <v xml:space="preserve">RIOS RIOS JESUS ANTONIO   </v>
          </cell>
          <cell r="E216" t="str">
            <v>Agricultor</v>
          </cell>
        </row>
        <row r="217">
          <cell r="B217">
            <v>10010525</v>
          </cell>
          <cell r="C217">
            <v>70696427</v>
          </cell>
          <cell r="D217" t="str">
            <v xml:space="preserve">RODRIGUEZ GONZALEZ LUIS ALBERTO   </v>
          </cell>
          <cell r="E217" t="str">
            <v>Distribuidor</v>
          </cell>
        </row>
        <row r="218">
          <cell r="B218">
            <v>10015640</v>
          </cell>
          <cell r="C218">
            <v>71906062</v>
          </cell>
          <cell r="D218" t="str">
            <v xml:space="preserve">ROLDAN PEREZ JUAN FERNANDO   </v>
          </cell>
          <cell r="E218" t="str">
            <v>Distribuidor</v>
          </cell>
        </row>
        <row r="219">
          <cell r="B219">
            <v>10008937</v>
          </cell>
          <cell r="C219">
            <v>15483509</v>
          </cell>
          <cell r="D219" t="str">
            <v xml:space="preserve">RUEDA AGUIRRE CRUZ ENRIQUE   </v>
          </cell>
          <cell r="E219" t="str">
            <v>Distribuidor</v>
          </cell>
        </row>
        <row r="220">
          <cell r="B220">
            <v>10015594</v>
          </cell>
          <cell r="C220">
            <v>900608308</v>
          </cell>
          <cell r="D220" t="str">
            <v xml:space="preserve">S &amp; M AGRO SAS   </v>
          </cell>
          <cell r="E220" t="str">
            <v>Distribuidor</v>
          </cell>
        </row>
        <row r="221">
          <cell r="B221">
            <v>10017716</v>
          </cell>
          <cell r="C221">
            <v>19895118</v>
          </cell>
          <cell r="D221" t="str">
            <v xml:space="preserve">SARA NOVOA RICARDO   </v>
          </cell>
          <cell r="E221" t="str">
            <v>Distribuidor</v>
          </cell>
        </row>
        <row r="222">
          <cell r="B222">
            <v>10015118</v>
          </cell>
          <cell r="C222">
            <v>900483131</v>
          </cell>
          <cell r="D222" t="str">
            <v xml:space="preserve">SAVANNAH CROPS SAS   </v>
          </cell>
          <cell r="E222" t="str">
            <v>Distribuidor</v>
          </cell>
        </row>
        <row r="223">
          <cell r="B223">
            <v>10017965</v>
          </cell>
          <cell r="C223">
            <v>900365147</v>
          </cell>
          <cell r="D223" t="str">
            <v xml:space="preserve">SERVICIOS Y SUMINISTROS INTEGRALES TECHNOAGROS SAS  </v>
          </cell>
          <cell r="E223" t="str">
            <v>Distribuidor</v>
          </cell>
        </row>
        <row r="224">
          <cell r="B224">
            <v>10017286</v>
          </cell>
          <cell r="C224">
            <v>900222313</v>
          </cell>
          <cell r="D224" t="str">
            <v xml:space="preserve">SERVINAGROS LTDA   </v>
          </cell>
          <cell r="E224" t="str">
            <v>Distribuidor</v>
          </cell>
        </row>
        <row r="225">
          <cell r="B225">
            <v>10016875</v>
          </cell>
          <cell r="C225">
            <v>1017176525</v>
          </cell>
          <cell r="D225" t="str">
            <v xml:space="preserve">SIERRA GONZALEZ JORGE ALEJANDRO   </v>
          </cell>
          <cell r="E225" t="str">
            <v>Agricultor</v>
          </cell>
        </row>
        <row r="226">
          <cell r="B226">
            <v>10010521</v>
          </cell>
          <cell r="C226">
            <v>70562742</v>
          </cell>
          <cell r="D226" t="str">
            <v xml:space="preserve">SIERRA SIERRA JORGE ORLANDO   </v>
          </cell>
          <cell r="E226" t="str">
            <v>Agricultor</v>
          </cell>
        </row>
        <row r="227">
          <cell r="B227">
            <v>10015852</v>
          </cell>
          <cell r="C227">
            <v>900451935</v>
          </cell>
          <cell r="D227" t="str">
            <v xml:space="preserve">SOCIEDAD DE AGRICULTORES CAMPOSEGUR SAS  </v>
          </cell>
          <cell r="E227" t="str">
            <v>Distribuidor</v>
          </cell>
        </row>
        <row r="228">
          <cell r="B228">
            <v>10018020</v>
          </cell>
          <cell r="C228">
            <v>900984454</v>
          </cell>
          <cell r="D228" t="str">
            <v xml:space="preserve">SOCIEDAD EXPOBANANAS SAS   </v>
          </cell>
          <cell r="E228" t="str">
            <v>Agricultor</v>
          </cell>
        </row>
        <row r="229">
          <cell r="B229">
            <v>10017379</v>
          </cell>
          <cell r="C229">
            <v>800172762</v>
          </cell>
          <cell r="D229" t="str">
            <v xml:space="preserve">SOFAN LOPEZ LTDA   </v>
          </cell>
          <cell r="E229" t="str">
            <v>Agricultor</v>
          </cell>
        </row>
        <row r="230">
          <cell r="B230">
            <v>10010555</v>
          </cell>
          <cell r="C230">
            <v>71117450</v>
          </cell>
          <cell r="D230" t="str">
            <v xml:space="preserve">SOTO GIRALDO WILFER HERNAN   </v>
          </cell>
          <cell r="E230" t="str">
            <v>Distribuidor</v>
          </cell>
        </row>
        <row r="231">
          <cell r="B231">
            <v>10012675</v>
          </cell>
          <cell r="C231">
            <v>900223393</v>
          </cell>
          <cell r="D231" t="str">
            <v xml:space="preserve">SUMAGRO SA   </v>
          </cell>
          <cell r="E231" t="str">
            <v>Distribuidor</v>
          </cell>
        </row>
        <row r="232">
          <cell r="B232">
            <v>10014330</v>
          </cell>
          <cell r="C232">
            <v>900646181</v>
          </cell>
          <cell r="D232" t="str">
            <v xml:space="preserve">SUPER TIENDA AGROPECUARIA PALCAMPO SAS  </v>
          </cell>
          <cell r="E232" t="str">
            <v>Distribuidor</v>
          </cell>
        </row>
        <row r="233">
          <cell r="B233">
            <v>10017340</v>
          </cell>
          <cell r="C233">
            <v>900413207</v>
          </cell>
          <cell r="D233" t="str">
            <v xml:space="preserve">TECNOTERRA SAS   </v>
          </cell>
          <cell r="E233" t="str">
            <v>Distribuidor</v>
          </cell>
        </row>
        <row r="234">
          <cell r="B234">
            <v>10017040</v>
          </cell>
          <cell r="C234">
            <v>900758003</v>
          </cell>
          <cell r="D234" t="str">
            <v xml:space="preserve">TRES COLINAS SAS   </v>
          </cell>
          <cell r="E234" t="str">
            <v>Agricultor</v>
          </cell>
        </row>
        <row r="235">
          <cell r="B235">
            <v>10011865</v>
          </cell>
          <cell r="C235">
            <v>900122755</v>
          </cell>
          <cell r="D235" t="str">
            <v xml:space="preserve">ULA INVESTMENT CIA SCA   </v>
          </cell>
          <cell r="E235" t="str">
            <v>Distribuidor</v>
          </cell>
        </row>
        <row r="236">
          <cell r="B236">
            <v>10011804</v>
          </cell>
          <cell r="C236">
            <v>890917018</v>
          </cell>
          <cell r="D236" t="str">
            <v xml:space="preserve">UNICOR SA   </v>
          </cell>
          <cell r="E236" t="str">
            <v>Distribuidor</v>
          </cell>
        </row>
        <row r="237">
          <cell r="B237">
            <v>10010550</v>
          </cell>
          <cell r="C237">
            <v>71111314</v>
          </cell>
          <cell r="D237" t="str">
            <v xml:space="preserve">VALENCIA PATIÑO CONRADO DE JESUS   </v>
          </cell>
          <cell r="E237" t="str">
            <v>Distribuidor</v>
          </cell>
        </row>
        <row r="238">
          <cell r="B238">
            <v>10008884</v>
          </cell>
          <cell r="C238">
            <v>15355919</v>
          </cell>
          <cell r="D238" t="str">
            <v xml:space="preserve">VALLEJO MUÑOZ ANDRES FELIPE   </v>
          </cell>
          <cell r="E238" t="str">
            <v>Distribuidor</v>
          </cell>
        </row>
        <row r="239">
          <cell r="B239">
            <v>10011956</v>
          </cell>
          <cell r="C239">
            <v>900398085</v>
          </cell>
          <cell r="D239" t="str">
            <v xml:space="preserve">VARAHONDA ORIENTE SAS   </v>
          </cell>
          <cell r="E239" t="str">
            <v>Agricultor</v>
          </cell>
        </row>
        <row r="240">
          <cell r="B240">
            <v>10010231</v>
          </cell>
          <cell r="C240">
            <v>43467133</v>
          </cell>
          <cell r="D240" t="str">
            <v xml:space="preserve">VARGAS HELDA   </v>
          </cell>
          <cell r="E240" t="str">
            <v>Distribuidor</v>
          </cell>
        </row>
        <row r="241">
          <cell r="B241">
            <v>10010223</v>
          </cell>
          <cell r="C241">
            <v>43362813</v>
          </cell>
          <cell r="D241" t="str">
            <v xml:space="preserve">VELASQUEZ GIRALDO LUZ ESNEIDA   </v>
          </cell>
          <cell r="E241" t="str">
            <v>Distribuidor</v>
          </cell>
        </row>
        <row r="242">
          <cell r="B242">
            <v>10011700</v>
          </cell>
          <cell r="C242">
            <v>8354928</v>
          </cell>
          <cell r="D242" t="str">
            <v xml:space="preserve">VELEZ ARISTIZABAL VIRGILIO ORLANDO DE JESUS  </v>
          </cell>
          <cell r="E242" t="str">
            <v>Distribuidor</v>
          </cell>
        </row>
        <row r="243">
          <cell r="B243">
            <v>10014068</v>
          </cell>
          <cell r="C243">
            <v>15328549</v>
          </cell>
          <cell r="D243" t="str">
            <v xml:space="preserve">VELEZ MUNERA JUAN GUILLERMO   </v>
          </cell>
          <cell r="E243" t="str">
            <v>Distribuidor</v>
          </cell>
        </row>
        <row r="244">
          <cell r="B244">
            <v>10008939</v>
          </cell>
          <cell r="C244">
            <v>15526575</v>
          </cell>
          <cell r="D244" t="str">
            <v xml:space="preserve">VELEZ PEREZ RUBEN DARIO   </v>
          </cell>
          <cell r="E244" t="str">
            <v>Distribuidor</v>
          </cell>
        </row>
        <row r="245">
          <cell r="B245">
            <v>10016786</v>
          </cell>
          <cell r="C245">
            <v>71577391</v>
          </cell>
          <cell r="D245" t="str">
            <v xml:space="preserve">VELEZ RESTREPO GABRIEL FERNANDO   </v>
          </cell>
          <cell r="E245" t="str">
            <v>Distribuidor</v>
          </cell>
        </row>
        <row r="246">
          <cell r="B246">
            <v>10009123</v>
          </cell>
          <cell r="C246">
            <v>21470738</v>
          </cell>
          <cell r="D246" t="str">
            <v xml:space="preserve">VILLA TOBON DINORA   </v>
          </cell>
          <cell r="E246" t="str">
            <v>Distribuidor</v>
          </cell>
        </row>
        <row r="247">
          <cell r="B247">
            <v>10008821</v>
          </cell>
          <cell r="C247">
            <v>15328906</v>
          </cell>
          <cell r="D247" t="str">
            <v xml:space="preserve">VILLEGAS CALLE JAHIR HUMBERTO   </v>
          </cell>
          <cell r="E247" t="str">
            <v>Distribuidor</v>
          </cell>
        </row>
        <row r="248">
          <cell r="B248">
            <v>10009033</v>
          </cell>
          <cell r="C248">
            <v>19273493</v>
          </cell>
          <cell r="D248" t="str">
            <v xml:space="preserve">YEPES BETANCUR RUBEN DARIO   </v>
          </cell>
          <cell r="E248" t="str">
            <v>Distribuidor</v>
          </cell>
        </row>
        <row r="249">
          <cell r="B249">
            <v>10014474</v>
          </cell>
          <cell r="C249">
            <v>900703597</v>
          </cell>
          <cell r="D249" t="str">
            <v xml:space="preserve">ZANAHORIAS DE COLOMBIAS SAS   </v>
          </cell>
          <cell r="E249" t="str">
            <v>Agricultor</v>
          </cell>
        </row>
        <row r="250">
          <cell r="B250">
            <v>10017304</v>
          </cell>
          <cell r="C250">
            <v>70410283</v>
          </cell>
          <cell r="D250" t="str">
            <v xml:space="preserve">ZAPATA AGUDELO JORGE LUIS   </v>
          </cell>
          <cell r="E250" t="str">
            <v>Agricultor</v>
          </cell>
        </row>
        <row r="251">
          <cell r="B251">
            <v>10014067</v>
          </cell>
          <cell r="C251">
            <v>70191100</v>
          </cell>
          <cell r="D251" t="str">
            <v xml:space="preserve">ZAPATA RODRIGUEZ RAMON EDUARDO   </v>
          </cell>
          <cell r="E251" t="str">
            <v>Agricultor</v>
          </cell>
        </row>
        <row r="252">
          <cell r="B252">
            <v>10009138</v>
          </cell>
          <cell r="C252">
            <v>22188318</v>
          </cell>
          <cell r="D252" t="str">
            <v xml:space="preserve">ZEA VILLEGAS LUZ CARMENZA   </v>
          </cell>
          <cell r="E252" t="str">
            <v>Distribuidor</v>
          </cell>
        </row>
        <row r="253">
          <cell r="B253">
            <v>10010104</v>
          </cell>
          <cell r="C253">
            <v>42843853</v>
          </cell>
          <cell r="D253" t="str">
            <v xml:space="preserve">ZULUAGA GIRALDO GLORIA YANET   </v>
          </cell>
          <cell r="E253" t="str">
            <v>Distribuidor</v>
          </cell>
        </row>
        <row r="254">
          <cell r="B254">
            <v>10010554</v>
          </cell>
          <cell r="C254">
            <v>71117018</v>
          </cell>
          <cell r="D254" t="str">
            <v xml:space="preserve">ZULUAGA GIRALDO OSWALDO DE JESUS   </v>
          </cell>
          <cell r="E254" t="str">
            <v>Distribuidor</v>
          </cell>
        </row>
        <row r="255">
          <cell r="B255">
            <v>10017174</v>
          </cell>
          <cell r="C255">
            <v>3436587</v>
          </cell>
          <cell r="D255" t="str">
            <v xml:space="preserve">ZULUAGA HOYOS GERARDO DE JESUS   </v>
          </cell>
          <cell r="E255" t="str">
            <v>Distribuidor</v>
          </cell>
        </row>
        <row r="256">
          <cell r="B256">
            <v>10011912</v>
          </cell>
          <cell r="C256">
            <v>900275328</v>
          </cell>
          <cell r="D256" t="str">
            <v xml:space="preserve">AGRICOLA DISTRICAMPO LTDA   </v>
          </cell>
          <cell r="E256" t="str">
            <v>Distribuidor</v>
          </cell>
        </row>
        <row r="257">
          <cell r="B257">
            <v>10011555</v>
          </cell>
          <cell r="C257">
            <v>820003266</v>
          </cell>
          <cell r="D257" t="str">
            <v xml:space="preserve">AGRICOLA EL TREBOL SA   </v>
          </cell>
          <cell r="E257" t="str">
            <v>Distribuidor</v>
          </cell>
        </row>
        <row r="258">
          <cell r="B258">
            <v>10017108</v>
          </cell>
          <cell r="C258">
            <v>900926508</v>
          </cell>
          <cell r="D258" t="str">
            <v xml:space="preserve">AGRO ALEJO SAS   </v>
          </cell>
          <cell r="E258" t="str">
            <v>Distribuidor</v>
          </cell>
        </row>
        <row r="259">
          <cell r="B259">
            <v>10011950</v>
          </cell>
          <cell r="C259">
            <v>900385242</v>
          </cell>
          <cell r="D259" t="str">
            <v xml:space="preserve">AGRONEGOCIOS ELITE SAS   </v>
          </cell>
          <cell r="E259" t="str">
            <v>Distribuidor</v>
          </cell>
        </row>
        <row r="260">
          <cell r="B260">
            <v>10011872</v>
          </cell>
          <cell r="C260">
            <v>900144317</v>
          </cell>
          <cell r="D260" t="str">
            <v xml:space="preserve">AGROSERVICIOS CHIQUINQUIRA LTDA   </v>
          </cell>
          <cell r="E260" t="str">
            <v>Distribuidor</v>
          </cell>
        </row>
        <row r="261">
          <cell r="B261">
            <v>10010256</v>
          </cell>
          <cell r="C261">
            <v>46381306</v>
          </cell>
          <cell r="D261" t="str">
            <v xml:space="preserve">AGUIRRE CARDENAS ALBA MARINA   </v>
          </cell>
          <cell r="E261" t="str">
            <v>Distribuidor</v>
          </cell>
        </row>
        <row r="262">
          <cell r="B262">
            <v>10010191</v>
          </cell>
          <cell r="C262">
            <v>42911680</v>
          </cell>
          <cell r="D262" t="str">
            <v xml:space="preserve">AJIACO PULIDO GONZALO   </v>
          </cell>
          <cell r="E262" t="str">
            <v>Distribuidor</v>
          </cell>
        </row>
        <row r="263">
          <cell r="B263">
            <v>10010196</v>
          </cell>
          <cell r="C263">
            <v>4291288</v>
          </cell>
          <cell r="D263" t="str">
            <v xml:space="preserve">AJIACO PULIDO JOSE EDILBERTO   </v>
          </cell>
          <cell r="E263" t="str">
            <v>Distribuidor</v>
          </cell>
        </row>
        <row r="264">
          <cell r="B264">
            <v>10010801</v>
          </cell>
          <cell r="C264">
            <v>7313149</v>
          </cell>
          <cell r="D264" t="str">
            <v xml:space="preserve">ALBORNOZ SANCHEZ HENRY ALBERTO   </v>
          </cell>
          <cell r="E264" t="str">
            <v>Distribuidor</v>
          </cell>
        </row>
        <row r="265">
          <cell r="B265">
            <v>10011957</v>
          </cell>
          <cell r="C265">
            <v>900405205</v>
          </cell>
          <cell r="D265" t="str">
            <v xml:space="preserve">ALMACEN Y DISTRIBUCIONES SUPERAGRO SAS  </v>
          </cell>
          <cell r="E265" t="str">
            <v>Distribuidor</v>
          </cell>
        </row>
        <row r="266">
          <cell r="B266">
            <v>10010560</v>
          </cell>
          <cell r="C266">
            <v>7124528</v>
          </cell>
          <cell r="D266" t="str">
            <v xml:space="preserve">ALVARADO FORERO OSCAR YESID   </v>
          </cell>
          <cell r="E266" t="str">
            <v>Distribuidor</v>
          </cell>
        </row>
        <row r="267">
          <cell r="B267">
            <v>10009957</v>
          </cell>
          <cell r="C267">
            <v>41676788</v>
          </cell>
          <cell r="D267" t="str">
            <v xml:space="preserve">ALVIAREZ SERRANO TULIA ELVIRA FERNA   </v>
          </cell>
          <cell r="E267" t="str">
            <v>Distribuidor</v>
          </cell>
        </row>
        <row r="268">
          <cell r="B268">
            <v>10010078</v>
          </cell>
          <cell r="C268">
            <v>4248504</v>
          </cell>
          <cell r="D268" t="str">
            <v xml:space="preserve">AMAYA FLOREZ OSCAR GUILLERMO   </v>
          </cell>
          <cell r="E268" t="str">
            <v>Distribuidor</v>
          </cell>
        </row>
        <row r="269">
          <cell r="B269">
            <v>10010679</v>
          </cell>
          <cell r="C269">
            <v>7172490</v>
          </cell>
          <cell r="D269" t="str">
            <v xml:space="preserve">APONTE GIL VICTOR HENRY   </v>
          </cell>
          <cell r="E269" t="str">
            <v>Distribuidor</v>
          </cell>
        </row>
        <row r="270">
          <cell r="B270">
            <v>10010789</v>
          </cell>
          <cell r="C270">
            <v>72326708</v>
          </cell>
          <cell r="D270" t="str">
            <v xml:space="preserve">ARIAS PAEZ YOHON FREDI   </v>
          </cell>
          <cell r="E270" t="str">
            <v>Distribuidor</v>
          </cell>
        </row>
        <row r="271">
          <cell r="B271">
            <v>10014038</v>
          </cell>
          <cell r="C271">
            <v>900306424</v>
          </cell>
          <cell r="D271" t="str">
            <v xml:space="preserve">ARKATEC SAS   </v>
          </cell>
          <cell r="E271" t="str">
            <v>Distribuidor</v>
          </cell>
        </row>
        <row r="272">
          <cell r="B272">
            <v>10013438</v>
          </cell>
          <cell r="C272">
            <v>1057214047</v>
          </cell>
          <cell r="D272" t="str">
            <v xml:space="preserve">AVILA SANCHEZ NESTOR ROLANDO   </v>
          </cell>
          <cell r="E272" t="str">
            <v>Distribuidor</v>
          </cell>
        </row>
        <row r="273">
          <cell r="B273">
            <v>10017183</v>
          </cell>
          <cell r="C273">
            <v>4252882</v>
          </cell>
          <cell r="D273" t="str">
            <v xml:space="preserve">BAEZ GUTIERREZ CARLOS FERNANDO   </v>
          </cell>
          <cell r="E273" t="str">
            <v>Agricultor</v>
          </cell>
        </row>
        <row r="274">
          <cell r="B274">
            <v>10016895</v>
          </cell>
          <cell r="C274">
            <v>74362683</v>
          </cell>
          <cell r="D274" t="str">
            <v xml:space="preserve">BARRERA MONTAÑA HECTOR ARLEY   </v>
          </cell>
          <cell r="E274" t="str">
            <v>Distribuidor</v>
          </cell>
        </row>
        <row r="275">
          <cell r="B275">
            <v>10010137</v>
          </cell>
          <cell r="C275">
            <v>42865430</v>
          </cell>
          <cell r="D275" t="str">
            <v xml:space="preserve">BARRETO MUÑOZ  JAIME HUMBERTO   </v>
          </cell>
          <cell r="E275" t="str">
            <v>Agricultor</v>
          </cell>
        </row>
        <row r="276">
          <cell r="B276">
            <v>10017184</v>
          </cell>
          <cell r="C276">
            <v>40029678</v>
          </cell>
          <cell r="D276" t="str">
            <v xml:space="preserve">BASTIDAS GARCIA MARIA TRINIDAD   </v>
          </cell>
          <cell r="E276" t="str">
            <v>Agricultor</v>
          </cell>
        </row>
        <row r="277">
          <cell r="B277">
            <v>10017496</v>
          </cell>
          <cell r="C277">
            <v>1056954289</v>
          </cell>
          <cell r="D277" t="str">
            <v xml:space="preserve">BAUTISTA RAMIREZ CARLOS ANDRES   </v>
          </cell>
          <cell r="E277" t="str">
            <v>Distribuidor</v>
          </cell>
        </row>
        <row r="278">
          <cell r="B278">
            <v>10010258</v>
          </cell>
          <cell r="C278">
            <v>46454186</v>
          </cell>
          <cell r="D278" t="str">
            <v xml:space="preserve">BECERRA QUIJANO DORELY   </v>
          </cell>
          <cell r="E278" t="str">
            <v>Distribuidor</v>
          </cell>
        </row>
        <row r="279">
          <cell r="B279">
            <v>10009214</v>
          </cell>
          <cell r="C279">
            <v>24202227</v>
          </cell>
          <cell r="D279" t="str">
            <v xml:space="preserve">CAMEN ANA MARIA   </v>
          </cell>
          <cell r="E279" t="str">
            <v>Distribuidor</v>
          </cell>
        </row>
        <row r="280">
          <cell r="B280">
            <v>10008984</v>
          </cell>
          <cell r="C280">
            <v>17174077</v>
          </cell>
          <cell r="D280" t="str">
            <v xml:space="preserve">CARDENAS ALVAREZ MARIO ANTONIO   </v>
          </cell>
          <cell r="E280" t="str">
            <v>Distribuidor</v>
          </cell>
        </row>
        <row r="281">
          <cell r="B281">
            <v>10009740</v>
          </cell>
          <cell r="C281">
            <v>33655080</v>
          </cell>
          <cell r="D281" t="str">
            <v xml:space="preserve">CARDENAS DE CARDENAS ANA JUDITH   </v>
          </cell>
          <cell r="E281" t="str">
            <v>Distribuidor</v>
          </cell>
        </row>
        <row r="282">
          <cell r="B282">
            <v>10017593</v>
          </cell>
          <cell r="C282">
            <v>19499776</v>
          </cell>
          <cell r="D282" t="str">
            <v xml:space="preserve">CARDOZO MARTINEZ AUGUSTO   </v>
          </cell>
          <cell r="E282" t="str">
            <v>Distribuidor</v>
          </cell>
        </row>
        <row r="283">
          <cell r="B283">
            <v>10014198</v>
          </cell>
          <cell r="C283">
            <v>1051475761</v>
          </cell>
          <cell r="D283" t="str">
            <v xml:space="preserve">CASAS ABRIL EDNA CATALINA   </v>
          </cell>
          <cell r="E283" t="str">
            <v>Distribuidor</v>
          </cell>
        </row>
        <row r="284">
          <cell r="B284">
            <v>10009166</v>
          </cell>
          <cell r="C284">
            <v>23682030</v>
          </cell>
          <cell r="D284" t="str">
            <v xml:space="preserve">CASTAÑEDA ROA MARIA EMILSEN   </v>
          </cell>
          <cell r="E284" t="str">
            <v>Distribuidor</v>
          </cell>
        </row>
        <row r="285">
          <cell r="B285">
            <v>10009840</v>
          </cell>
          <cell r="C285">
            <v>40024546</v>
          </cell>
          <cell r="D285" t="str">
            <v xml:space="preserve">CASTILLO MURCIA MYRIAM HELENA   </v>
          </cell>
          <cell r="E285" t="str">
            <v>Distribuidor</v>
          </cell>
        </row>
        <row r="286">
          <cell r="B286">
            <v>10017553</v>
          </cell>
          <cell r="C286">
            <v>1052312192</v>
          </cell>
          <cell r="D286" t="str">
            <v xml:space="preserve">CASTRO CASTRO EDWIN DE JESUS   </v>
          </cell>
          <cell r="E286" t="str">
            <v>Distribuidor</v>
          </cell>
        </row>
        <row r="287">
          <cell r="B287">
            <v>10017535</v>
          </cell>
          <cell r="C287">
            <v>24070039</v>
          </cell>
          <cell r="D287" t="str">
            <v xml:space="preserve">CATOLICO AGUILAR ROSA ISABEL   </v>
          </cell>
          <cell r="E287" t="str">
            <v>Distribuidor</v>
          </cell>
        </row>
        <row r="288">
          <cell r="B288">
            <v>10011960</v>
          </cell>
          <cell r="C288">
            <v>900407457</v>
          </cell>
          <cell r="D288" t="str">
            <v xml:space="preserve">COMERCIALIZADORA SURAGRO  SAS   </v>
          </cell>
          <cell r="E288" t="str">
            <v>Distribuidor</v>
          </cell>
        </row>
        <row r="289">
          <cell r="B289">
            <v>10013221</v>
          </cell>
          <cell r="C289">
            <v>4060790</v>
          </cell>
          <cell r="D289" t="str">
            <v xml:space="preserve">CORREA MEDINA DIEGO   </v>
          </cell>
          <cell r="E289" t="str">
            <v>Distribuidor</v>
          </cell>
        </row>
        <row r="290">
          <cell r="B290">
            <v>10015308</v>
          </cell>
          <cell r="C290">
            <v>7128002</v>
          </cell>
          <cell r="D290" t="str">
            <v xml:space="preserve">CORREDOR ALIPIO JUAN CARLOS   </v>
          </cell>
          <cell r="E290" t="str">
            <v>Distribuidor</v>
          </cell>
        </row>
        <row r="291">
          <cell r="B291">
            <v>10009848</v>
          </cell>
          <cell r="C291">
            <v>40038353</v>
          </cell>
          <cell r="D291" t="str">
            <v xml:space="preserve">CORTES REYES BLANCA NIDIA   </v>
          </cell>
          <cell r="E291" t="str">
            <v>Distribuidor</v>
          </cell>
        </row>
        <row r="292">
          <cell r="B292">
            <v>10014681</v>
          </cell>
          <cell r="C292">
            <v>74364561</v>
          </cell>
          <cell r="D292" t="str">
            <v xml:space="preserve">CRUZ CONTRERAS JOSE ARMANDO   </v>
          </cell>
          <cell r="E292" t="str">
            <v>Distribuidor</v>
          </cell>
        </row>
        <row r="293">
          <cell r="B293">
            <v>10010574</v>
          </cell>
          <cell r="C293">
            <v>7125403</v>
          </cell>
          <cell r="D293" t="str">
            <v xml:space="preserve">CRUZ JAVIER HERNANDO   </v>
          </cell>
          <cell r="E293" t="str">
            <v>Agricultor</v>
          </cell>
        </row>
        <row r="294">
          <cell r="B294">
            <v>10010639</v>
          </cell>
          <cell r="C294">
            <v>7162358</v>
          </cell>
          <cell r="D294" t="str">
            <v xml:space="preserve">CRUZ RODRIGUEZ OTONIEL   </v>
          </cell>
          <cell r="E294" t="str">
            <v>Distribuidor</v>
          </cell>
        </row>
        <row r="295">
          <cell r="B295">
            <v>10010924</v>
          </cell>
          <cell r="C295">
            <v>74357273</v>
          </cell>
          <cell r="D295" t="str">
            <v xml:space="preserve">CRUZ RODRIGUEZ WILFREDO   </v>
          </cell>
          <cell r="E295" t="str">
            <v>Distribuidor</v>
          </cell>
        </row>
        <row r="296">
          <cell r="B296">
            <v>10010416</v>
          </cell>
          <cell r="C296">
            <v>6744099</v>
          </cell>
          <cell r="D296" t="str">
            <v xml:space="preserve">CRUZ TALERO PORFIRIO   </v>
          </cell>
          <cell r="E296" t="str">
            <v>Distribuidor</v>
          </cell>
        </row>
        <row r="297">
          <cell r="B297">
            <v>10011285</v>
          </cell>
          <cell r="C297">
            <v>80295477</v>
          </cell>
          <cell r="D297" t="str">
            <v xml:space="preserve">CUEVAS ABRIL TITO ERNESTO   </v>
          </cell>
          <cell r="E297" t="str">
            <v>Distribuidor</v>
          </cell>
        </row>
        <row r="298">
          <cell r="B298">
            <v>10009936</v>
          </cell>
          <cell r="C298">
            <v>4123343</v>
          </cell>
          <cell r="D298" t="str">
            <v xml:space="preserve">CUSBA GARCIA LUIS ARIEL   </v>
          </cell>
          <cell r="E298" t="str">
            <v>Distribuidor</v>
          </cell>
        </row>
        <row r="299">
          <cell r="B299">
            <v>10015529</v>
          </cell>
          <cell r="C299">
            <v>900803721</v>
          </cell>
          <cell r="D299" t="str">
            <v xml:space="preserve">D'AGROS SAS   </v>
          </cell>
          <cell r="E299" t="str">
            <v>Distribuidor</v>
          </cell>
        </row>
        <row r="300">
          <cell r="B300">
            <v>10009956</v>
          </cell>
          <cell r="C300">
            <v>4164884</v>
          </cell>
          <cell r="D300" t="str">
            <v xml:space="preserve">DAZA NOVOA ITALO JULIO   </v>
          </cell>
          <cell r="E300" t="str">
            <v>Distribuidor</v>
          </cell>
        </row>
        <row r="301">
          <cell r="B301">
            <v>10015549</v>
          </cell>
          <cell r="C301">
            <v>900775482</v>
          </cell>
          <cell r="D301" t="str">
            <v xml:space="preserve">DEMETER INVERSIONES SAS   </v>
          </cell>
          <cell r="E301" t="str">
            <v>Distribuidor</v>
          </cell>
        </row>
        <row r="302">
          <cell r="B302">
            <v>10017597</v>
          </cell>
          <cell r="C302">
            <v>4250908</v>
          </cell>
          <cell r="D302" t="str">
            <v xml:space="preserve">DULCEY GARCIA MARIO   </v>
          </cell>
          <cell r="E302" t="str">
            <v>Distribuidor</v>
          </cell>
        </row>
        <row r="303">
          <cell r="B303">
            <v>10016239</v>
          </cell>
          <cell r="C303">
            <v>4211865</v>
          </cell>
          <cell r="D303" t="str">
            <v xml:space="preserve">DUQUINO DIAZ ERALDO   </v>
          </cell>
          <cell r="E303" t="str">
            <v>Distribuidor</v>
          </cell>
        </row>
        <row r="304">
          <cell r="B304">
            <v>10011556</v>
          </cell>
          <cell r="C304">
            <v>820004891</v>
          </cell>
          <cell r="D304" t="str">
            <v xml:space="preserve">ECOINSUMOS SA   </v>
          </cell>
          <cell r="E304" t="str">
            <v>Distribuidor</v>
          </cell>
        </row>
        <row r="305">
          <cell r="B305">
            <v>10013548</v>
          </cell>
          <cell r="C305">
            <v>900571240</v>
          </cell>
          <cell r="D305" t="str">
            <v xml:space="preserve">FERRETERIA R &amp; R SANTA ROSA SAS   </v>
          </cell>
          <cell r="E305" t="str">
            <v>Distribuidor</v>
          </cell>
        </row>
        <row r="306">
          <cell r="B306">
            <v>10010749</v>
          </cell>
          <cell r="C306">
            <v>7226324</v>
          </cell>
          <cell r="D306" t="str">
            <v xml:space="preserve">FRAILE VELASCO OSCAR GUILLERMO   </v>
          </cell>
          <cell r="E306" t="str">
            <v>Agricultor</v>
          </cell>
        </row>
        <row r="307">
          <cell r="B307">
            <v>10011980</v>
          </cell>
          <cell r="C307">
            <v>900440825</v>
          </cell>
          <cell r="D307" t="str">
            <v xml:space="preserve">FUTURAGRO BE SAS   </v>
          </cell>
          <cell r="E307" t="str">
            <v>Distribuidor</v>
          </cell>
        </row>
        <row r="308">
          <cell r="B308">
            <v>10010840</v>
          </cell>
          <cell r="C308">
            <v>74326094</v>
          </cell>
          <cell r="D308" t="str">
            <v xml:space="preserve">GARCIA AGREDO SEGUNDO OCTAVIO   </v>
          </cell>
          <cell r="E308" t="str">
            <v>Distribuidor</v>
          </cell>
        </row>
        <row r="309">
          <cell r="B309">
            <v>10009170</v>
          </cell>
          <cell r="C309">
            <v>23857499</v>
          </cell>
          <cell r="D309" t="str">
            <v xml:space="preserve">GARZON AVENDAÑO ELIZABET   </v>
          </cell>
          <cell r="E309" t="str">
            <v>Distribuidor</v>
          </cell>
        </row>
        <row r="310">
          <cell r="B310">
            <v>10009838</v>
          </cell>
          <cell r="C310">
            <v>40014129</v>
          </cell>
          <cell r="D310" t="str">
            <v xml:space="preserve">GIL GONZALEZ OTILIA   </v>
          </cell>
          <cell r="E310" t="str">
            <v>Distribuidor</v>
          </cell>
        </row>
        <row r="311">
          <cell r="B311">
            <v>10010062</v>
          </cell>
          <cell r="C311">
            <v>4234154</v>
          </cell>
          <cell r="D311" t="str">
            <v xml:space="preserve">GIL RUIZ AURELIO   </v>
          </cell>
          <cell r="E311" t="str">
            <v>Agricultor</v>
          </cell>
        </row>
        <row r="312">
          <cell r="B312">
            <v>10010704</v>
          </cell>
          <cell r="C312">
            <v>7182236</v>
          </cell>
          <cell r="D312" t="str">
            <v xml:space="preserve">GONZALEZ MARTINEZ LUIS FELIPE   </v>
          </cell>
          <cell r="E312" t="str">
            <v>Agricultor</v>
          </cell>
        </row>
        <row r="313">
          <cell r="B313">
            <v>10009216</v>
          </cell>
          <cell r="C313">
            <v>24211745</v>
          </cell>
          <cell r="D313" t="str">
            <v xml:space="preserve">GUERRERO DE PARRA MARIA OLIVA   </v>
          </cell>
          <cell r="E313" t="str">
            <v>Distribuidor</v>
          </cell>
        </row>
        <row r="314">
          <cell r="B314">
            <v>10010915</v>
          </cell>
          <cell r="C314">
            <v>74333619</v>
          </cell>
          <cell r="D314" t="str">
            <v xml:space="preserve">GUIO GUIO SANTIAGO   </v>
          </cell>
          <cell r="E314" t="str">
            <v>Distribuidor</v>
          </cell>
        </row>
        <row r="315">
          <cell r="B315">
            <v>10009843</v>
          </cell>
          <cell r="C315">
            <v>40026954</v>
          </cell>
          <cell r="D315" t="str">
            <v xml:space="preserve">HERNANDEZ RUBIO ROSALBA   </v>
          </cell>
          <cell r="E315" t="str">
            <v>Distribuidor</v>
          </cell>
        </row>
        <row r="316">
          <cell r="B316">
            <v>10010741</v>
          </cell>
          <cell r="C316">
            <v>7223610</v>
          </cell>
          <cell r="D316" t="str">
            <v xml:space="preserve">HUERFANO PEREZ OSCAR ARMANDO   </v>
          </cell>
          <cell r="E316" t="str">
            <v>Agricultor</v>
          </cell>
        </row>
        <row r="317">
          <cell r="B317">
            <v>10011976</v>
          </cell>
          <cell r="C317">
            <v>900432694</v>
          </cell>
          <cell r="D317" t="str">
            <v xml:space="preserve">INNOVAGRO CM SAS   </v>
          </cell>
          <cell r="E317" t="str">
            <v>Distribuidor</v>
          </cell>
        </row>
        <row r="318">
          <cell r="B318">
            <v>10011890</v>
          </cell>
          <cell r="C318">
            <v>900201541</v>
          </cell>
          <cell r="D318" t="str">
            <v xml:space="preserve">INSUMARKET LTDA   </v>
          </cell>
          <cell r="E318" t="str">
            <v>Distribuidor</v>
          </cell>
        </row>
        <row r="319">
          <cell r="B319">
            <v>10011966</v>
          </cell>
          <cell r="C319">
            <v>900414986</v>
          </cell>
          <cell r="D319" t="str">
            <v xml:space="preserve">INVERHATS SAS   </v>
          </cell>
          <cell r="E319" t="str">
            <v>Distribuidor</v>
          </cell>
        </row>
        <row r="320">
          <cell r="B320">
            <v>10011829</v>
          </cell>
          <cell r="C320">
            <v>900034026</v>
          </cell>
          <cell r="D320" t="str">
            <v xml:space="preserve">INVERSIONES AGROPECUARIAS DE BOYACA  LTDA  </v>
          </cell>
          <cell r="E320" t="str">
            <v>Distribuidor</v>
          </cell>
        </row>
        <row r="321">
          <cell r="B321">
            <v>10011878</v>
          </cell>
          <cell r="C321">
            <v>900161445</v>
          </cell>
          <cell r="D321" t="str">
            <v xml:space="preserve">INVERSIONES RODRIGUEZ RUIZ R-R SAS   </v>
          </cell>
          <cell r="E321" t="str">
            <v>Distribuidor</v>
          </cell>
        </row>
        <row r="322">
          <cell r="B322">
            <v>10010695</v>
          </cell>
          <cell r="C322">
            <v>7176401</v>
          </cell>
          <cell r="D322" t="str">
            <v xml:space="preserve">JUNCO GONZALEZ HECTOR ALFONSO   </v>
          </cell>
          <cell r="E322" t="str">
            <v>Distribuidor</v>
          </cell>
        </row>
        <row r="323">
          <cell r="B323">
            <v>10017290</v>
          </cell>
          <cell r="C323">
            <v>4291322</v>
          </cell>
          <cell r="D323" t="str">
            <v xml:space="preserve">LOPEZ CASALLAS RAFAEL ANTONIO   </v>
          </cell>
          <cell r="E323" t="str">
            <v>Distribuidor</v>
          </cell>
        </row>
        <row r="324">
          <cell r="B324">
            <v>10009869</v>
          </cell>
          <cell r="C324">
            <v>7161945</v>
          </cell>
          <cell r="D324" t="str">
            <v xml:space="preserve">LOPEZ HURTADO MARCO FIDEL   </v>
          </cell>
          <cell r="E324" t="str">
            <v>Distribuidor</v>
          </cell>
        </row>
        <row r="325">
          <cell r="B325">
            <v>10015532</v>
          </cell>
          <cell r="C325">
            <v>33367879</v>
          </cell>
          <cell r="D325" t="str">
            <v xml:space="preserve">LOPEZ JIMENEZ YUDY ALEXANDRA   </v>
          </cell>
          <cell r="E325" t="str">
            <v>Distribuidor</v>
          </cell>
        </row>
        <row r="326">
          <cell r="B326">
            <v>10015714</v>
          </cell>
          <cell r="C326">
            <v>40042418</v>
          </cell>
          <cell r="D326" t="str">
            <v xml:space="preserve">LOPEZ SOSA PATRICIA   </v>
          </cell>
          <cell r="E326" t="str">
            <v>Distribuidor</v>
          </cell>
        </row>
        <row r="327">
          <cell r="B327">
            <v>10009155</v>
          </cell>
          <cell r="C327">
            <v>23315189</v>
          </cell>
          <cell r="D327" t="str">
            <v xml:space="preserve">MALAGON LOPEZ MARTHA YOLANDA   </v>
          </cell>
          <cell r="E327" t="str">
            <v>Distribuidor</v>
          </cell>
        </row>
        <row r="328">
          <cell r="B328">
            <v>10010201</v>
          </cell>
          <cell r="C328">
            <v>4291434</v>
          </cell>
          <cell r="D328" t="str">
            <v xml:space="preserve">MARTINEZ FONSECA AUGUSTO   </v>
          </cell>
          <cell r="E328" t="str">
            <v>Distribuidor</v>
          </cell>
        </row>
        <row r="329">
          <cell r="B329">
            <v>10009167</v>
          </cell>
          <cell r="C329">
            <v>23770221</v>
          </cell>
          <cell r="D329" t="str">
            <v xml:space="preserve">MESA CHAPARRO ISABEL   </v>
          </cell>
          <cell r="E329" t="str">
            <v>Distribuidor</v>
          </cell>
        </row>
        <row r="330">
          <cell r="B330">
            <v>10010077</v>
          </cell>
          <cell r="C330">
            <v>4248330</v>
          </cell>
          <cell r="D330" t="str">
            <v xml:space="preserve">MONROY ESPINOSA AUDBERTO   </v>
          </cell>
          <cell r="E330" t="str">
            <v>Distribuidor</v>
          </cell>
        </row>
        <row r="331">
          <cell r="B331">
            <v>10009987</v>
          </cell>
          <cell r="C331">
            <v>4216071</v>
          </cell>
          <cell r="D331" t="str">
            <v xml:space="preserve">MONROY MARIÑO SALVADOR   </v>
          </cell>
          <cell r="E331" t="str">
            <v>Agricultor</v>
          </cell>
        </row>
        <row r="332">
          <cell r="B332">
            <v>10010433</v>
          </cell>
          <cell r="C332">
            <v>6751649</v>
          </cell>
          <cell r="D332" t="str">
            <v xml:space="preserve">MONTAÑEZ PULIDO ARMANDO   </v>
          </cell>
          <cell r="E332" t="str">
            <v>Distribuidor</v>
          </cell>
        </row>
        <row r="333">
          <cell r="B333">
            <v>10013462</v>
          </cell>
          <cell r="C333">
            <v>23474792</v>
          </cell>
          <cell r="D333" t="str">
            <v xml:space="preserve">MORA ARIAS MARIA DUBIELA   </v>
          </cell>
          <cell r="E333" t="str">
            <v>Distribuidor</v>
          </cell>
        </row>
        <row r="334">
          <cell r="B334">
            <v>10014627</v>
          </cell>
          <cell r="C334">
            <v>6764643</v>
          </cell>
          <cell r="D334" t="str">
            <v xml:space="preserve">MUÑOZ TOVAR CLAUDIO OTONIEL   </v>
          </cell>
          <cell r="E334" t="str">
            <v>Distribuidor</v>
          </cell>
        </row>
        <row r="335">
          <cell r="B335">
            <v>10008477</v>
          </cell>
          <cell r="C335">
            <v>1056074372</v>
          </cell>
          <cell r="D335" t="str">
            <v xml:space="preserve">NEVA OCACION JHON EDISON   </v>
          </cell>
          <cell r="E335" t="str">
            <v>Distribuidor</v>
          </cell>
        </row>
        <row r="336">
          <cell r="B336">
            <v>10015472</v>
          </cell>
          <cell r="C336">
            <v>1056482062</v>
          </cell>
          <cell r="D336" t="str">
            <v xml:space="preserve">NOVA CASTELLANOS WILMAR ALFONSO   </v>
          </cell>
          <cell r="E336" t="str">
            <v>Agricultor</v>
          </cell>
        </row>
        <row r="337">
          <cell r="B337">
            <v>10015545</v>
          </cell>
          <cell r="C337">
            <v>900749866</v>
          </cell>
          <cell r="D337" t="str">
            <v xml:space="preserve">OBALIS SAS   </v>
          </cell>
          <cell r="E337" t="str">
            <v>Distribuidor</v>
          </cell>
        </row>
        <row r="338">
          <cell r="B338">
            <v>10012472</v>
          </cell>
          <cell r="C338">
            <v>79451108</v>
          </cell>
          <cell r="D338" t="str">
            <v xml:space="preserve">ORDUZ MORALES HORACIO DE JESUS AGRICOLA Y VETERINARIA AGROPUNTO  </v>
          </cell>
          <cell r="E338" t="str">
            <v>Distribuidor</v>
          </cell>
        </row>
        <row r="339">
          <cell r="B339">
            <v>10011392</v>
          </cell>
          <cell r="C339">
            <v>804664130</v>
          </cell>
          <cell r="D339" t="str">
            <v xml:space="preserve">ORJUELA RUIZ JOSE JAVIER   </v>
          </cell>
          <cell r="E339" t="str">
            <v>Agricultor</v>
          </cell>
        </row>
        <row r="340">
          <cell r="B340">
            <v>10009156</v>
          </cell>
          <cell r="C340">
            <v>23322626</v>
          </cell>
          <cell r="D340" t="str">
            <v xml:space="preserve">OROZCO DE CARDENAS  ANA SOFIA   </v>
          </cell>
          <cell r="E340" t="str">
            <v>Distribuidor</v>
          </cell>
        </row>
        <row r="341">
          <cell r="B341">
            <v>10010822</v>
          </cell>
          <cell r="C341">
            <v>741505250</v>
          </cell>
          <cell r="D341" t="str">
            <v xml:space="preserve">OSORIO RUIZ HECTOR FABIAN   </v>
          </cell>
          <cell r="E341" t="str">
            <v>Agricultor</v>
          </cell>
        </row>
        <row r="342">
          <cell r="B342">
            <v>10015761</v>
          </cell>
          <cell r="C342">
            <v>9535249</v>
          </cell>
          <cell r="D342" t="str">
            <v xml:space="preserve">OTALORA AREVALO CESAR AUGUSTO   </v>
          </cell>
          <cell r="E342" t="str">
            <v>Distribuidor</v>
          </cell>
        </row>
        <row r="343">
          <cell r="B343">
            <v>10015142</v>
          </cell>
          <cell r="C343">
            <v>24219165</v>
          </cell>
          <cell r="D343" t="str">
            <v xml:space="preserve">OTALORA MUÑOZ ROSALBA   </v>
          </cell>
          <cell r="E343" t="str">
            <v>Distribuidor</v>
          </cell>
        </row>
        <row r="344">
          <cell r="B344">
            <v>10009165</v>
          </cell>
          <cell r="C344">
            <v>23501534</v>
          </cell>
          <cell r="D344" t="str">
            <v xml:space="preserve">PACHECO AMADO ENELMERY   </v>
          </cell>
          <cell r="E344" t="str">
            <v>Distribuidor</v>
          </cell>
        </row>
        <row r="345">
          <cell r="B345">
            <v>10010961</v>
          </cell>
          <cell r="C345">
            <v>74439231</v>
          </cell>
          <cell r="D345" t="str">
            <v xml:space="preserve">PAEZ LANCHEROS FABIAN LEONARDO   </v>
          </cell>
          <cell r="E345" t="str">
            <v>Distribuidor</v>
          </cell>
        </row>
        <row r="346">
          <cell r="B346">
            <v>10009969</v>
          </cell>
          <cell r="C346">
            <v>4192350</v>
          </cell>
          <cell r="D346" t="str">
            <v xml:space="preserve">PAMPLONA BENAVIDEZ URIEL   </v>
          </cell>
          <cell r="E346" t="str">
            <v>Distribuidor</v>
          </cell>
        </row>
        <row r="347">
          <cell r="B347">
            <v>10009005</v>
          </cell>
          <cell r="C347">
            <v>19089331</v>
          </cell>
          <cell r="D347" t="str">
            <v xml:space="preserve">PARADA CAMPOS ALEX GERMAN   </v>
          </cell>
          <cell r="E347" t="str">
            <v>Distribuidor</v>
          </cell>
        </row>
        <row r="348">
          <cell r="B348">
            <v>10016483</v>
          </cell>
          <cell r="C348">
            <v>40037679</v>
          </cell>
          <cell r="D348" t="str">
            <v xml:space="preserve">PARRA CARDENAS LUZ MERY   </v>
          </cell>
          <cell r="E348" t="str">
            <v>Agricultor</v>
          </cell>
        </row>
        <row r="349">
          <cell r="B349">
            <v>10014065</v>
          </cell>
          <cell r="C349">
            <v>7170215</v>
          </cell>
          <cell r="D349" t="str">
            <v xml:space="preserve">PARRA CARDENAS VOLNEY   </v>
          </cell>
          <cell r="E349" t="str">
            <v>Agricultor</v>
          </cell>
        </row>
        <row r="350">
          <cell r="B350">
            <v>10010953</v>
          </cell>
          <cell r="C350">
            <v>74378887</v>
          </cell>
          <cell r="D350" t="str">
            <v xml:space="preserve">PEDRAZA DUEÑAS CARLOS ENRIQUE   </v>
          </cell>
          <cell r="E350" t="str">
            <v>Agricultor</v>
          </cell>
        </row>
        <row r="351">
          <cell r="B351">
            <v>10009978</v>
          </cell>
          <cell r="C351">
            <v>4215675</v>
          </cell>
          <cell r="D351" t="str">
            <v xml:space="preserve">PEREZ CHAPARRO JOSE DE JESUS   </v>
          </cell>
          <cell r="E351" t="str">
            <v>Agricultor</v>
          </cell>
        </row>
        <row r="352">
          <cell r="B352">
            <v>10009172</v>
          </cell>
          <cell r="C352">
            <v>23924909</v>
          </cell>
          <cell r="D352" t="str">
            <v xml:space="preserve">PEREZ DE RODRIGUEZ ANA MERCEDES   </v>
          </cell>
          <cell r="E352" t="str">
            <v>Distribuidor</v>
          </cell>
        </row>
        <row r="353">
          <cell r="B353">
            <v>10016233</v>
          </cell>
          <cell r="C353">
            <v>4188436</v>
          </cell>
          <cell r="D353" t="str">
            <v xml:space="preserve">PEREZ MUNEVAR HENRY   </v>
          </cell>
          <cell r="E353" t="str">
            <v>Distribuidor</v>
          </cell>
        </row>
        <row r="354">
          <cell r="B354">
            <v>10012156</v>
          </cell>
          <cell r="C354">
            <v>9533314</v>
          </cell>
          <cell r="D354" t="str">
            <v xml:space="preserve">PESCA  JOSELYN   </v>
          </cell>
          <cell r="E354" t="str">
            <v>Agricultor</v>
          </cell>
        </row>
        <row r="355">
          <cell r="B355">
            <v>10009926</v>
          </cell>
          <cell r="C355">
            <v>4081988</v>
          </cell>
          <cell r="D355" t="str">
            <v xml:space="preserve">PINEDA SAENZ NEFTALI   </v>
          </cell>
          <cell r="E355" t="str">
            <v>Distribuidor</v>
          </cell>
        </row>
        <row r="356">
          <cell r="B356">
            <v>10009839</v>
          </cell>
          <cell r="C356">
            <v>40019275</v>
          </cell>
          <cell r="D356" t="str">
            <v xml:space="preserve">QUEMBA DE LOPEZ ROSA ALBA HERMENCIA   </v>
          </cell>
          <cell r="E356" t="str">
            <v>Distribuidor</v>
          </cell>
        </row>
        <row r="357">
          <cell r="B357">
            <v>10015176</v>
          </cell>
          <cell r="C357">
            <v>1056954866</v>
          </cell>
          <cell r="D357" t="str">
            <v xml:space="preserve">QUINTERO MEDINA LUZ ANGELA   </v>
          </cell>
          <cell r="E357" t="str">
            <v>Distribuidor</v>
          </cell>
        </row>
        <row r="358">
          <cell r="B358">
            <v>10009158</v>
          </cell>
          <cell r="C358">
            <v>23360477</v>
          </cell>
          <cell r="D358" t="str">
            <v xml:space="preserve">QUINTERO SUARIQUE MARTHA ELIZABETH   </v>
          </cell>
          <cell r="E358" t="str">
            <v>Distribuidor</v>
          </cell>
        </row>
        <row r="359">
          <cell r="B359">
            <v>10010660</v>
          </cell>
          <cell r="C359">
            <v>7167270</v>
          </cell>
          <cell r="D359" t="str">
            <v xml:space="preserve">REYES PINEDA JAIRO ARBEY   </v>
          </cell>
          <cell r="E359" t="str">
            <v>Agricultor</v>
          </cell>
        </row>
        <row r="360">
          <cell r="B360">
            <v>10010254</v>
          </cell>
          <cell r="C360">
            <v>46368083</v>
          </cell>
          <cell r="D360" t="str">
            <v xml:space="preserve">RIAÑO ARANGUREN MIREYA CECILIA   </v>
          </cell>
          <cell r="E360" t="str">
            <v>Distribuidor</v>
          </cell>
        </row>
        <row r="361">
          <cell r="B361">
            <v>10009053</v>
          </cell>
          <cell r="C361">
            <v>19455201</v>
          </cell>
          <cell r="D361" t="str">
            <v xml:space="preserve">RIVEROS PARDO JAIRO ENRIQUE   </v>
          </cell>
          <cell r="E361" t="str">
            <v>Agricultor</v>
          </cell>
        </row>
        <row r="362">
          <cell r="B362">
            <v>10010451</v>
          </cell>
          <cell r="C362">
            <v>6760834</v>
          </cell>
          <cell r="D362" t="str">
            <v xml:space="preserve">RODRIGUEZ ARMANDO   </v>
          </cell>
          <cell r="E362" t="str">
            <v>Distribuidor</v>
          </cell>
        </row>
        <row r="363">
          <cell r="B363">
            <v>10010218</v>
          </cell>
          <cell r="C363">
            <v>4293692</v>
          </cell>
          <cell r="D363" t="str">
            <v xml:space="preserve">RODRIGUEZ GALINDO ELIO VIDAL   </v>
          </cell>
          <cell r="E363" t="str">
            <v>Distribuidor</v>
          </cell>
        </row>
        <row r="364">
          <cell r="B364">
            <v>10009169</v>
          </cell>
          <cell r="C364">
            <v>23857092</v>
          </cell>
          <cell r="D364" t="str">
            <v xml:space="preserve">RODRIGUEZ HERNANDEZ NELY ESPERANZA   </v>
          </cell>
          <cell r="E364" t="str">
            <v>Distribuidor</v>
          </cell>
        </row>
        <row r="365">
          <cell r="B365">
            <v>10012046</v>
          </cell>
          <cell r="C365">
            <v>9320094</v>
          </cell>
          <cell r="D365" t="str">
            <v xml:space="preserve">RODRIGUEZ LEON HUMBERTO   </v>
          </cell>
          <cell r="E365" t="str">
            <v>Distribuidor</v>
          </cell>
        </row>
        <row r="366">
          <cell r="B366">
            <v>10009851</v>
          </cell>
          <cell r="C366">
            <v>40041614</v>
          </cell>
          <cell r="D366" t="str">
            <v xml:space="preserve">RODRIGUEZ MONGUI MARIA BERENICE   </v>
          </cell>
          <cell r="E366" t="str">
            <v>Agricultor</v>
          </cell>
        </row>
        <row r="367">
          <cell r="B367">
            <v>10017600</v>
          </cell>
          <cell r="C367">
            <v>7185676</v>
          </cell>
          <cell r="D367" t="str">
            <v xml:space="preserve">RODRIGUEZ RODRIGUEZ MARCO LINO   </v>
          </cell>
          <cell r="E367" t="str">
            <v>Distribuidor</v>
          </cell>
        </row>
        <row r="368">
          <cell r="B368">
            <v>10010703</v>
          </cell>
          <cell r="C368">
            <v>7181687</v>
          </cell>
          <cell r="D368" t="str">
            <v xml:space="preserve">RODRIGUEZ VARGAS FREDY ALONSO   </v>
          </cell>
          <cell r="E368" t="str">
            <v>Agricultor</v>
          </cell>
        </row>
        <row r="369">
          <cell r="B369">
            <v>10009217</v>
          </cell>
          <cell r="C369">
            <v>24212610</v>
          </cell>
          <cell r="D369" t="str">
            <v xml:space="preserve">ROMERO RAMIREZ ROSALBA   </v>
          </cell>
          <cell r="E369" t="str">
            <v>Distribuidor</v>
          </cell>
        </row>
        <row r="370">
          <cell r="B370">
            <v>10010559</v>
          </cell>
          <cell r="C370">
            <v>7120221</v>
          </cell>
          <cell r="D370" t="str">
            <v xml:space="preserve">RUBIO SUAREZ LUIS ALBERTO   </v>
          </cell>
          <cell r="E370" t="str">
            <v>Distribuidor</v>
          </cell>
        </row>
        <row r="371">
          <cell r="B371">
            <v>10010209</v>
          </cell>
          <cell r="C371">
            <v>4292466</v>
          </cell>
          <cell r="D371" t="str">
            <v xml:space="preserve">RUIZ FARFAN PEDRO ANTONIO   </v>
          </cell>
          <cell r="E371" t="str">
            <v>Agricultor</v>
          </cell>
        </row>
        <row r="372">
          <cell r="B372">
            <v>10012164</v>
          </cell>
          <cell r="C372">
            <v>9535541</v>
          </cell>
          <cell r="D372" t="str">
            <v xml:space="preserve">RUIZ OTALORA PEDRO SIMON   </v>
          </cell>
          <cell r="E372" t="str">
            <v>Distribuidor</v>
          </cell>
        </row>
        <row r="373">
          <cell r="B373">
            <v>10009222</v>
          </cell>
          <cell r="C373">
            <v>24219290</v>
          </cell>
          <cell r="D373" t="str">
            <v xml:space="preserve">RUIZ OTALORA VICTORIA MAGDALENA   </v>
          </cell>
          <cell r="E373" t="str">
            <v>Distribuidor</v>
          </cell>
        </row>
        <row r="374">
          <cell r="B374">
            <v>10009223</v>
          </cell>
          <cell r="C374">
            <v>24219461</v>
          </cell>
          <cell r="D374" t="str">
            <v xml:space="preserve">RUIZ REINA LILIANA MARCELA   </v>
          </cell>
          <cell r="E374" t="str">
            <v>Distribuidor</v>
          </cell>
        </row>
        <row r="375">
          <cell r="B375">
            <v>10014823</v>
          </cell>
          <cell r="C375">
            <v>1049642512</v>
          </cell>
          <cell r="D375" t="str">
            <v xml:space="preserve">RUIZ VELANDIA JUAN PABLO   </v>
          </cell>
          <cell r="E375" t="str">
            <v>Distribuidor</v>
          </cell>
        </row>
        <row r="376">
          <cell r="B376">
            <v>10011943</v>
          </cell>
          <cell r="C376">
            <v>900369584</v>
          </cell>
          <cell r="D376" t="str">
            <v xml:space="preserve">S &amp; J INVERSIONES S EN C   </v>
          </cell>
          <cell r="E376" t="str">
            <v>Distribuidor</v>
          </cell>
        </row>
        <row r="377">
          <cell r="B377">
            <v>10017042</v>
          </cell>
          <cell r="C377">
            <v>46457571</v>
          </cell>
          <cell r="D377" t="str">
            <v xml:space="preserve">SAAVEDRA CHIA DIANA PATRICIA   </v>
          </cell>
          <cell r="E377" t="str">
            <v>Agricultor</v>
          </cell>
        </row>
        <row r="378">
          <cell r="B378">
            <v>10017555</v>
          </cell>
          <cell r="C378">
            <v>7182530</v>
          </cell>
          <cell r="D378" t="str">
            <v xml:space="preserve">SALAZAR GONZALEZ SEGUNDO FIDEL   </v>
          </cell>
          <cell r="E378" t="str">
            <v>Distribuidor</v>
          </cell>
        </row>
        <row r="379">
          <cell r="B379">
            <v>10010587</v>
          </cell>
          <cell r="C379">
            <v>7125661</v>
          </cell>
          <cell r="D379" t="str">
            <v xml:space="preserve">SANCHEZ TRUJILLO TIBERIO   </v>
          </cell>
          <cell r="E379" t="str">
            <v>Agricultor</v>
          </cell>
        </row>
        <row r="380">
          <cell r="B380">
            <v>10010669</v>
          </cell>
          <cell r="C380">
            <v>7169197</v>
          </cell>
          <cell r="D380" t="str">
            <v xml:space="preserve">SANDOVAL AVILA RAFAEL ANTONIO   </v>
          </cell>
          <cell r="E380" t="str">
            <v>Agricultor</v>
          </cell>
        </row>
        <row r="381">
          <cell r="B381">
            <v>10010088</v>
          </cell>
          <cell r="C381">
            <v>4266975</v>
          </cell>
          <cell r="D381" t="str">
            <v xml:space="preserve">SANDOVAL PINZON ALEXANDER   </v>
          </cell>
          <cell r="E381" t="str">
            <v>Distribuidor</v>
          </cell>
        </row>
        <row r="382">
          <cell r="B382">
            <v>10010800</v>
          </cell>
          <cell r="C382">
            <v>7307958</v>
          </cell>
          <cell r="D382" t="str">
            <v xml:space="preserve">SUAREZ SOTELO ABSALON   </v>
          </cell>
          <cell r="E382" t="str">
            <v>Distribuidor</v>
          </cell>
        </row>
        <row r="383">
          <cell r="B383">
            <v>10010481</v>
          </cell>
          <cell r="C383">
            <v>6775268</v>
          </cell>
          <cell r="D383" t="str">
            <v xml:space="preserve">SUAREZ SUAREZ MARCO FIDEL   </v>
          </cell>
          <cell r="E383" t="str">
            <v>Distribuidor</v>
          </cell>
        </row>
        <row r="384">
          <cell r="B384">
            <v>10009148</v>
          </cell>
          <cell r="C384">
            <v>23284942</v>
          </cell>
          <cell r="D384" t="str">
            <v xml:space="preserve">SUAREZ SUAREZ NORAIDA   </v>
          </cell>
          <cell r="E384" t="str">
            <v>Distribuidor</v>
          </cell>
        </row>
        <row r="385">
          <cell r="B385">
            <v>10009105</v>
          </cell>
          <cell r="C385">
            <v>20958449</v>
          </cell>
          <cell r="D385" t="str">
            <v xml:space="preserve">SUAREZ VARGAS MARIA LUISA   </v>
          </cell>
          <cell r="E385" t="str">
            <v>Distribuidor</v>
          </cell>
        </row>
        <row r="386">
          <cell r="B386">
            <v>10016611</v>
          </cell>
          <cell r="C386">
            <v>1057185738</v>
          </cell>
          <cell r="D386" t="str">
            <v xml:space="preserve">TIBAGAN GONZALEZ LUCILA   </v>
          </cell>
          <cell r="E386" t="str">
            <v>Distribuidor</v>
          </cell>
        </row>
        <row r="387">
          <cell r="B387">
            <v>10017498</v>
          </cell>
          <cell r="C387">
            <v>40028657</v>
          </cell>
          <cell r="D387" t="str">
            <v xml:space="preserve">TOCARRUNCHO HERNANDEZ CLEOTILDE   </v>
          </cell>
          <cell r="E387" t="str">
            <v>Distribuidor</v>
          </cell>
        </row>
        <row r="388">
          <cell r="B388">
            <v>10010947</v>
          </cell>
          <cell r="C388">
            <v>743736890</v>
          </cell>
          <cell r="D388" t="str">
            <v xml:space="preserve">VALDERRAMA CORREDOR JOSE DODIER   </v>
          </cell>
          <cell r="E388" t="str">
            <v>Agricultor</v>
          </cell>
        </row>
        <row r="389">
          <cell r="B389">
            <v>10016556</v>
          </cell>
          <cell r="C389">
            <v>1051240521</v>
          </cell>
          <cell r="D389" t="str">
            <v xml:space="preserve">VANEGAS CASTELLANOS OSCAR IVAN   </v>
          </cell>
          <cell r="E389" t="str">
            <v>Agricultor</v>
          </cell>
        </row>
        <row r="390">
          <cell r="B390">
            <v>10015279</v>
          </cell>
          <cell r="C390">
            <v>72325090</v>
          </cell>
          <cell r="D390" t="str">
            <v xml:space="preserve">VARGAS CORREDOR RAFAEL   </v>
          </cell>
          <cell r="E390" t="str">
            <v>Distribuidor</v>
          </cell>
        </row>
        <row r="391">
          <cell r="B391">
            <v>10010694</v>
          </cell>
          <cell r="C391">
            <v>7176311</v>
          </cell>
          <cell r="D391" t="str">
            <v xml:space="preserve">VARGAS IBAÑEZ LUIS ANGEL   </v>
          </cell>
          <cell r="E391" t="str">
            <v>Agricultor</v>
          </cell>
        </row>
        <row r="392">
          <cell r="B392">
            <v>10008787</v>
          </cell>
          <cell r="C392">
            <v>1184810</v>
          </cell>
          <cell r="D392" t="str">
            <v xml:space="preserve">VELOZA SANCHEZ GABRIEL ARCANGEL   </v>
          </cell>
          <cell r="E392" t="str">
            <v>Distribuidor</v>
          </cell>
        </row>
        <row r="393">
          <cell r="B393">
            <v>10016607</v>
          </cell>
          <cell r="C393">
            <v>7172821</v>
          </cell>
          <cell r="D393" t="str">
            <v xml:space="preserve">VILLAMIL CAMACHO JUAN PABLO   </v>
          </cell>
          <cell r="E393" t="str">
            <v>Distribuidor</v>
          </cell>
        </row>
        <row r="394">
          <cell r="B394">
            <v>10016116</v>
          </cell>
          <cell r="C394">
            <v>1055670192</v>
          </cell>
          <cell r="D394" t="str">
            <v xml:space="preserve">VILLAMIL CHAPARRO DANIEL OVIDIO   </v>
          </cell>
          <cell r="E394" t="str">
            <v>Distribuidor</v>
          </cell>
        </row>
        <row r="395">
          <cell r="B395">
            <v>10008476</v>
          </cell>
          <cell r="C395">
            <v>1055670021</v>
          </cell>
          <cell r="D395" t="str">
            <v xml:space="preserve">VILLAMIL CHAPARRO DIEGO EFREN   </v>
          </cell>
          <cell r="E395" t="str">
            <v>Distribuidor</v>
          </cell>
        </row>
        <row r="396">
          <cell r="B396">
            <v>10010089</v>
          </cell>
          <cell r="C396">
            <v>4267815</v>
          </cell>
          <cell r="D396" t="str">
            <v xml:space="preserve">VILLAMIL VILLAMIL JULIO RAMON   </v>
          </cell>
          <cell r="E396" t="str">
            <v>Distribuidor</v>
          </cell>
        </row>
        <row r="397">
          <cell r="B397">
            <v>10008441</v>
          </cell>
          <cell r="C397">
            <v>1049604385</v>
          </cell>
          <cell r="D397" t="str">
            <v xml:space="preserve">WILCHES RODRIGUEZ ALVARO   </v>
          </cell>
          <cell r="E397" t="str">
            <v>Agricultor</v>
          </cell>
        </row>
        <row r="398">
          <cell r="B398">
            <v>10014846</v>
          </cell>
          <cell r="C398">
            <v>34545468</v>
          </cell>
          <cell r="D398" t="str">
            <v xml:space="preserve">CHACON BARONA MILTA LUCY   </v>
          </cell>
          <cell r="E398" t="str">
            <v>Distribuidor</v>
          </cell>
        </row>
        <row r="399">
          <cell r="B399">
            <v>10013810</v>
          </cell>
          <cell r="C399">
            <v>800166277</v>
          </cell>
          <cell r="D399" t="str">
            <v xml:space="preserve">COOPERATIVA MULTIACTIVA EXPORTADORA DE CAFE - COOMEXCAFE  </v>
          </cell>
          <cell r="E399" t="str">
            <v>Distribuidor</v>
          </cell>
        </row>
        <row r="400">
          <cell r="B400">
            <v>10011310</v>
          </cell>
          <cell r="C400">
            <v>80393166</v>
          </cell>
          <cell r="D400" t="str">
            <v xml:space="preserve">ACERO CHAVEZ CARLOS EDUARDO   </v>
          </cell>
          <cell r="E400" t="str">
            <v>Agricultor</v>
          </cell>
        </row>
        <row r="401">
          <cell r="B401">
            <v>10009096</v>
          </cell>
          <cell r="C401">
            <v>20887025</v>
          </cell>
          <cell r="D401" t="str">
            <v xml:space="preserve">ACERO DAZA ANA ELISABET   </v>
          </cell>
          <cell r="E401" t="str">
            <v>Distribuidor</v>
          </cell>
        </row>
        <row r="402">
          <cell r="B402">
            <v>10014250</v>
          </cell>
          <cell r="C402">
            <v>3110903</v>
          </cell>
          <cell r="D402" t="str">
            <v xml:space="preserve">ACERO EMYER   </v>
          </cell>
          <cell r="E402" t="str">
            <v>Distribuidor</v>
          </cell>
        </row>
        <row r="403">
          <cell r="B403">
            <v>10017832</v>
          </cell>
          <cell r="C403">
            <v>900983749</v>
          </cell>
          <cell r="D403" t="str">
            <v xml:space="preserve">AGRICOLA CADENA SAS   </v>
          </cell>
          <cell r="E403" t="str">
            <v>Distribuidor</v>
          </cell>
        </row>
        <row r="404">
          <cell r="B404">
            <v>10012761</v>
          </cell>
          <cell r="C404">
            <v>900611017</v>
          </cell>
          <cell r="D404" t="str">
            <v xml:space="preserve">AGRICOLA DEL ORIENTE UNE SAS   </v>
          </cell>
          <cell r="E404" t="str">
            <v>Distribuidor</v>
          </cell>
        </row>
        <row r="405">
          <cell r="B405">
            <v>10012000</v>
          </cell>
          <cell r="C405">
            <v>900482836</v>
          </cell>
          <cell r="D405" t="str">
            <v xml:space="preserve">AGRICOLA FUSAGASUGA SAS   </v>
          </cell>
          <cell r="E405" t="str">
            <v>Distribuidor</v>
          </cell>
        </row>
        <row r="406">
          <cell r="B406">
            <v>10016962</v>
          </cell>
          <cell r="C406">
            <v>900889093</v>
          </cell>
          <cell r="D406" t="str">
            <v xml:space="preserve">AGRICOLA LA PLAYA SAS   </v>
          </cell>
          <cell r="E406" t="str">
            <v>Distribuidor</v>
          </cell>
        </row>
        <row r="407">
          <cell r="B407">
            <v>10011250</v>
          </cell>
          <cell r="C407">
            <v>800159028</v>
          </cell>
          <cell r="D407" t="str">
            <v xml:space="preserve">AGRICOLA LOS PINOS S EN C   </v>
          </cell>
          <cell r="E407" t="str">
            <v>Distribuidor</v>
          </cell>
        </row>
        <row r="408">
          <cell r="B408">
            <v>10013386</v>
          </cell>
          <cell r="C408">
            <v>900475031</v>
          </cell>
          <cell r="D408" t="str">
            <v xml:space="preserve">AGRIVET CAQUEZA SAS   </v>
          </cell>
          <cell r="E408" t="str">
            <v>Distribuidor</v>
          </cell>
        </row>
        <row r="409">
          <cell r="B409">
            <v>10011625</v>
          </cell>
          <cell r="C409">
            <v>830123012</v>
          </cell>
          <cell r="D409" t="str">
            <v xml:space="preserve">AGRO VETERINARIA SERVICAMPO Y CIA L   </v>
          </cell>
          <cell r="E409" t="str">
            <v>Distribuidor</v>
          </cell>
        </row>
        <row r="410">
          <cell r="B410">
            <v>10011975</v>
          </cell>
          <cell r="C410">
            <v>900429519</v>
          </cell>
          <cell r="D410" t="str">
            <v xml:space="preserve">AGROANDINA GS SAS   </v>
          </cell>
          <cell r="E410" t="str">
            <v>Distribuidor</v>
          </cell>
        </row>
        <row r="411">
          <cell r="B411">
            <v>10014121</v>
          </cell>
          <cell r="C411">
            <v>900705480</v>
          </cell>
          <cell r="D411" t="str">
            <v xml:space="preserve">AGROCADENA SAS   </v>
          </cell>
          <cell r="E411" t="str">
            <v>Distribuidor</v>
          </cell>
        </row>
        <row r="412">
          <cell r="B412">
            <v>10014120</v>
          </cell>
          <cell r="C412">
            <v>900704967</v>
          </cell>
          <cell r="D412" t="str">
            <v xml:space="preserve">AGROFER LA GRANJA SAS   </v>
          </cell>
          <cell r="E412" t="str">
            <v>Distribuidor</v>
          </cell>
        </row>
        <row r="413">
          <cell r="B413">
            <v>10011265</v>
          </cell>
          <cell r="C413">
            <v>800223743</v>
          </cell>
          <cell r="D413" t="str">
            <v xml:space="preserve">AGROINSUMOS DEL ORIENTE SAS   </v>
          </cell>
          <cell r="E413" t="str">
            <v>Distribuidor</v>
          </cell>
        </row>
        <row r="414">
          <cell r="B414">
            <v>10014225</v>
          </cell>
          <cell r="C414">
            <v>900714708</v>
          </cell>
          <cell r="D414" t="str">
            <v xml:space="preserve">AGROINSUMOS EL PASO SAS   </v>
          </cell>
          <cell r="E414" t="str">
            <v>Distribuidor</v>
          </cell>
        </row>
        <row r="415">
          <cell r="B415">
            <v>10011831</v>
          </cell>
          <cell r="C415">
            <v>900036777</v>
          </cell>
          <cell r="D415" t="str">
            <v xml:space="preserve">AGROINSUMOS SAN DIEGO EU   </v>
          </cell>
          <cell r="E415" t="str">
            <v>Distribuidor</v>
          </cell>
        </row>
        <row r="416">
          <cell r="B416">
            <v>10011997</v>
          </cell>
          <cell r="C416">
            <v>900477132</v>
          </cell>
          <cell r="D416" t="str">
            <v xml:space="preserve">AGROINSUMOS SAN MIGUEL SAS   </v>
          </cell>
          <cell r="E416" t="str">
            <v>Distribuidor</v>
          </cell>
        </row>
        <row r="417">
          <cell r="B417">
            <v>10011774</v>
          </cell>
          <cell r="C417">
            <v>860522063</v>
          </cell>
          <cell r="D417" t="str">
            <v xml:space="preserve">AGROPECUARIA INTERNACIONAL LTDA   </v>
          </cell>
          <cell r="E417" t="str">
            <v>Distribuidor</v>
          </cell>
        </row>
        <row r="418">
          <cell r="B418">
            <v>10011867</v>
          </cell>
          <cell r="C418">
            <v>900123883</v>
          </cell>
          <cell r="D418" t="str">
            <v xml:space="preserve">AGROQUIMICOS ORIENTE Y COMPAÑIA LTD A  </v>
          </cell>
          <cell r="E418" t="str">
            <v>Distribuidor</v>
          </cell>
        </row>
        <row r="419">
          <cell r="B419">
            <v>10011653</v>
          </cell>
          <cell r="C419">
            <v>830501739</v>
          </cell>
          <cell r="D419" t="str">
            <v xml:space="preserve">AGROQUIMICOS SIBATE EU   </v>
          </cell>
          <cell r="E419" t="str">
            <v>Distribuidor</v>
          </cell>
        </row>
        <row r="420">
          <cell r="B420">
            <v>10011978</v>
          </cell>
          <cell r="C420">
            <v>900433952</v>
          </cell>
          <cell r="D420" t="str">
            <v xml:space="preserve">AGROQUIROGA MENDEZ ORTIZ HERMANOS S CS  </v>
          </cell>
          <cell r="E420" t="str">
            <v>Distribuidor</v>
          </cell>
        </row>
        <row r="421">
          <cell r="B421">
            <v>10011681</v>
          </cell>
          <cell r="C421">
            <v>832008547</v>
          </cell>
          <cell r="D421" t="str">
            <v xml:space="preserve">AGROTODO LA CALERA SAS   </v>
          </cell>
          <cell r="E421" t="str">
            <v>Distribuidor</v>
          </cell>
        </row>
        <row r="422">
          <cell r="B422">
            <v>10011959</v>
          </cell>
          <cell r="C422">
            <v>900407253</v>
          </cell>
          <cell r="D422" t="str">
            <v xml:space="preserve">AGROVETERINARIA DEL CENTRO SAS   </v>
          </cell>
          <cell r="E422" t="str">
            <v>Distribuidor</v>
          </cell>
        </row>
        <row r="423">
          <cell r="B423">
            <v>10012542</v>
          </cell>
          <cell r="C423">
            <v>80450058</v>
          </cell>
          <cell r="D423" t="str">
            <v xml:space="preserve">AGUDELO LEONARDO   </v>
          </cell>
          <cell r="E423" t="str">
            <v>Distribuidor</v>
          </cell>
        </row>
        <row r="424">
          <cell r="B424">
            <v>10011684</v>
          </cell>
          <cell r="C424">
            <v>832009053</v>
          </cell>
          <cell r="D424" t="str">
            <v xml:space="preserve">ALMACEN AGRICOLA AGRICENTRO LTDA   </v>
          </cell>
          <cell r="E424" t="str">
            <v>Distribuidor</v>
          </cell>
        </row>
        <row r="425">
          <cell r="B425">
            <v>10011499</v>
          </cell>
          <cell r="C425">
            <v>808001639</v>
          </cell>
          <cell r="D425" t="str">
            <v xml:space="preserve">ALMACEN AGRICOLA EL CONDOR LTDA   </v>
          </cell>
          <cell r="E425" t="str">
            <v>Distribuidor</v>
          </cell>
        </row>
        <row r="426">
          <cell r="B426">
            <v>10011666</v>
          </cell>
          <cell r="C426">
            <v>832002204</v>
          </cell>
          <cell r="D426" t="str">
            <v xml:space="preserve">ALMACENES AGROMAX SAS   </v>
          </cell>
          <cell r="E426" t="str">
            <v>Distribuidor</v>
          </cell>
        </row>
        <row r="427">
          <cell r="B427">
            <v>10011379</v>
          </cell>
          <cell r="C427">
            <v>80450140</v>
          </cell>
          <cell r="D427" t="str">
            <v xml:space="preserve">ALVAREZ RIVEROS WILLIAM   </v>
          </cell>
          <cell r="E427" t="str">
            <v>Distribuidor</v>
          </cell>
        </row>
        <row r="428">
          <cell r="B428">
            <v>10009044</v>
          </cell>
          <cell r="C428">
            <v>1933650</v>
          </cell>
          <cell r="D428" t="str">
            <v xml:space="preserve">APONTE CHIRIVI MIGUEL HUMBERTO   </v>
          </cell>
          <cell r="E428" t="str">
            <v>Agricultor</v>
          </cell>
        </row>
        <row r="429">
          <cell r="B429">
            <v>10012276</v>
          </cell>
          <cell r="C429">
            <v>3151916</v>
          </cell>
          <cell r="D429" t="str">
            <v xml:space="preserve">ARDILA BOHORQUEZ OSBALDO   </v>
          </cell>
          <cell r="E429" t="str">
            <v>Distribuidor</v>
          </cell>
        </row>
        <row r="430">
          <cell r="B430">
            <v>10009492</v>
          </cell>
          <cell r="C430">
            <v>3151999</v>
          </cell>
          <cell r="D430" t="str">
            <v xml:space="preserve">ARDILA BOHORQUEZ WILSON   </v>
          </cell>
          <cell r="E430" t="str">
            <v>Distribuidor</v>
          </cell>
        </row>
        <row r="431">
          <cell r="B431">
            <v>10009640</v>
          </cell>
          <cell r="C431">
            <v>3226153</v>
          </cell>
          <cell r="D431" t="str">
            <v xml:space="preserve">ARDILA CARRILLO GUILLERMO   </v>
          </cell>
          <cell r="E431" t="str">
            <v>Agricultor</v>
          </cell>
        </row>
        <row r="432">
          <cell r="B432">
            <v>10008573</v>
          </cell>
          <cell r="C432">
            <v>10741321840</v>
          </cell>
          <cell r="D432" t="str">
            <v xml:space="preserve">ARDILA LEAL MILTON DAVID   </v>
          </cell>
          <cell r="E432" t="str">
            <v>Distribuidor</v>
          </cell>
        </row>
        <row r="433">
          <cell r="B433">
            <v>10011111</v>
          </cell>
          <cell r="C433">
            <v>79386817</v>
          </cell>
          <cell r="D433" t="str">
            <v xml:space="preserve">AREVALO SALAZAR HENRY   </v>
          </cell>
          <cell r="E433" t="str">
            <v>Distribuidor</v>
          </cell>
        </row>
        <row r="434">
          <cell r="B434">
            <v>10009586</v>
          </cell>
          <cell r="C434">
            <v>3195434</v>
          </cell>
          <cell r="D434" t="str">
            <v xml:space="preserve">AVELLANEDA BELTRAN EDUARDO JOSE MANUEL  </v>
          </cell>
          <cell r="E434" t="str">
            <v>Agricultor</v>
          </cell>
        </row>
        <row r="435">
          <cell r="B435">
            <v>10012918</v>
          </cell>
          <cell r="C435">
            <v>20646076</v>
          </cell>
          <cell r="D435" t="str">
            <v xml:space="preserve">AVELLANEDA RODRIGUEZ LYDA ALEJANDRA   </v>
          </cell>
          <cell r="E435" t="str">
            <v>Distribuidor</v>
          </cell>
        </row>
        <row r="436">
          <cell r="B436">
            <v>10009826</v>
          </cell>
          <cell r="C436">
            <v>39725342</v>
          </cell>
          <cell r="D436" t="str">
            <v xml:space="preserve">AYALA TORRES YOLANDA   </v>
          </cell>
          <cell r="E436" t="str">
            <v>Agricultor</v>
          </cell>
        </row>
        <row r="437">
          <cell r="B437">
            <v>10009599</v>
          </cell>
          <cell r="C437">
            <v>3196450</v>
          </cell>
          <cell r="D437" t="str">
            <v xml:space="preserve">BARRAGAN AHUMADA WILSON FERNANDO   </v>
          </cell>
          <cell r="E437" t="str">
            <v>Agricultor</v>
          </cell>
        </row>
        <row r="438">
          <cell r="B438">
            <v>10010636</v>
          </cell>
          <cell r="C438">
            <v>7162144</v>
          </cell>
          <cell r="D438" t="str">
            <v xml:space="preserve">BECERRA ESPEJO WILSON GERMAN   </v>
          </cell>
          <cell r="E438" t="str">
            <v>Agricultor</v>
          </cell>
        </row>
        <row r="439">
          <cell r="B439">
            <v>10008673</v>
          </cell>
          <cell r="C439">
            <v>11325215</v>
          </cell>
          <cell r="D439" t="str">
            <v xml:space="preserve">BENAVIDES ABRIL MAURICIO   </v>
          </cell>
          <cell r="E439" t="str">
            <v>Agricultor</v>
          </cell>
        </row>
        <row r="440">
          <cell r="B440">
            <v>10017789</v>
          </cell>
          <cell r="C440">
            <v>832007489</v>
          </cell>
          <cell r="D440" t="str">
            <v xml:space="preserve">BIOECOLOGICOS LTDA   </v>
          </cell>
          <cell r="E440" t="str">
            <v>Distribuidor</v>
          </cell>
        </row>
        <row r="441">
          <cell r="B441">
            <v>10017709</v>
          </cell>
          <cell r="C441">
            <v>830060622</v>
          </cell>
          <cell r="D441" t="str">
            <v xml:space="preserve">BIOGENETICA SAS   </v>
          </cell>
          <cell r="E441" t="str">
            <v>Distribuidor</v>
          </cell>
        </row>
        <row r="442">
          <cell r="B442">
            <v>10017661</v>
          </cell>
          <cell r="C442">
            <v>19491115</v>
          </cell>
          <cell r="D442" t="str">
            <v xml:space="preserve">BOADA RAMIREZ RAFAEL ANTONIO   </v>
          </cell>
          <cell r="E442" t="str">
            <v>Distribuidor</v>
          </cell>
        </row>
        <row r="443">
          <cell r="B443">
            <v>10011447</v>
          </cell>
          <cell r="C443">
            <v>804678740</v>
          </cell>
          <cell r="D443" t="str">
            <v xml:space="preserve">BOLIVAR MALAGON JUAN EDGAR   </v>
          </cell>
          <cell r="E443" t="str">
            <v>Agricultor</v>
          </cell>
        </row>
        <row r="444">
          <cell r="B444">
            <v>10017599</v>
          </cell>
          <cell r="C444">
            <v>4248581</v>
          </cell>
          <cell r="D444" t="str">
            <v xml:space="preserve">BOYACA QUINTANA ALONSO   </v>
          </cell>
          <cell r="E444" t="str">
            <v>Distribuidor</v>
          </cell>
        </row>
        <row r="445">
          <cell r="B445">
            <v>10015066</v>
          </cell>
          <cell r="C445">
            <v>1097394083</v>
          </cell>
          <cell r="D445" t="str">
            <v xml:space="preserve">BUITRAGO PEREZ ISABEL CRISTINA   </v>
          </cell>
          <cell r="E445" t="str">
            <v>Distribuidor</v>
          </cell>
        </row>
        <row r="446">
          <cell r="B446">
            <v>10010989</v>
          </cell>
          <cell r="C446">
            <v>79136418</v>
          </cell>
          <cell r="D446" t="str">
            <v xml:space="preserve">CABRERA GOMEZ LEONEL   </v>
          </cell>
          <cell r="E446" t="str">
            <v>Agricultor</v>
          </cell>
        </row>
        <row r="447">
          <cell r="B447">
            <v>10014162</v>
          </cell>
          <cell r="C447">
            <v>21103504</v>
          </cell>
          <cell r="D447" t="str">
            <v xml:space="preserve">CAICEDO SANABRIA BLANCA CECILIA   </v>
          </cell>
          <cell r="E447" t="str">
            <v>Distribuidor</v>
          </cell>
        </row>
        <row r="448">
          <cell r="B448">
            <v>10010280</v>
          </cell>
          <cell r="C448">
            <v>52289350</v>
          </cell>
          <cell r="D448" t="str">
            <v xml:space="preserve">CARDENAS BEATRIZ   </v>
          </cell>
          <cell r="E448" t="str">
            <v>Distribuidor</v>
          </cell>
        </row>
        <row r="449">
          <cell r="B449">
            <v>10014763</v>
          </cell>
          <cell r="C449">
            <v>52289350</v>
          </cell>
          <cell r="D449" t="str">
            <v xml:space="preserve">CARDENAS VANEGAS LUZ ANGELA   </v>
          </cell>
          <cell r="E449" t="str">
            <v>Distribuidor</v>
          </cell>
        </row>
        <row r="450">
          <cell r="B450">
            <v>10012061</v>
          </cell>
          <cell r="C450">
            <v>3262542</v>
          </cell>
          <cell r="D450" t="str">
            <v xml:space="preserve">CARO SOACHA JOSE MAURICIO   </v>
          </cell>
          <cell r="E450" t="str">
            <v>Distribuidor</v>
          </cell>
        </row>
        <row r="451">
          <cell r="B451">
            <v>10009094</v>
          </cell>
          <cell r="C451">
            <v>20885500</v>
          </cell>
          <cell r="D451" t="str">
            <v xml:space="preserve">CARRILLO ORTIZ DORA ALICIA   </v>
          </cell>
          <cell r="E451" t="str">
            <v>Distribuidor</v>
          </cell>
        </row>
        <row r="452">
          <cell r="B452">
            <v>10011930</v>
          </cell>
          <cell r="C452">
            <v>900342127</v>
          </cell>
          <cell r="D452" t="str">
            <v xml:space="preserve">CASA AGRICOLA APOSENTOS LTDA   </v>
          </cell>
          <cell r="E452" t="str">
            <v>Distribuidor</v>
          </cell>
        </row>
        <row r="453">
          <cell r="B453">
            <v>10017246</v>
          </cell>
          <cell r="C453">
            <v>80466062</v>
          </cell>
          <cell r="D453" t="str">
            <v xml:space="preserve">CASALLAS MONDRAGON PAULO   </v>
          </cell>
          <cell r="E453" t="str">
            <v>Distribuidor</v>
          </cell>
        </row>
        <row r="454">
          <cell r="B454">
            <v>10014425</v>
          </cell>
          <cell r="C454">
            <v>11255509</v>
          </cell>
          <cell r="D454" t="str">
            <v xml:space="preserve">CASAS RODRIGUEZ FREDY HUMBERTO   </v>
          </cell>
          <cell r="E454" t="str">
            <v>Distribuidor</v>
          </cell>
        </row>
        <row r="455">
          <cell r="B455">
            <v>10009323</v>
          </cell>
          <cell r="C455">
            <v>2984847</v>
          </cell>
          <cell r="D455" t="str">
            <v xml:space="preserve">CASTAÑEDA PACHON FERNANDO   </v>
          </cell>
          <cell r="E455" t="str">
            <v>Distribuidor</v>
          </cell>
        </row>
        <row r="456">
          <cell r="B456">
            <v>10015380</v>
          </cell>
          <cell r="C456">
            <v>6017727</v>
          </cell>
          <cell r="D456" t="str">
            <v xml:space="preserve">CASTAÑEDA SALCEDO ELIECER   </v>
          </cell>
          <cell r="E456" t="str">
            <v>Distribuidor</v>
          </cell>
        </row>
        <row r="457">
          <cell r="B457">
            <v>10009859</v>
          </cell>
          <cell r="C457">
            <v>40412434</v>
          </cell>
          <cell r="D457" t="str">
            <v xml:space="preserve">CASTAÑO QUINTERO MARTHA NUBIA   </v>
          </cell>
          <cell r="E457" t="str">
            <v>Distribuidor</v>
          </cell>
        </row>
        <row r="458">
          <cell r="B458">
            <v>10009438</v>
          </cell>
          <cell r="C458">
            <v>3100345</v>
          </cell>
          <cell r="D458" t="str">
            <v xml:space="preserve">CASTIBLANCO GALINDO JOSE INOCENCIO   </v>
          </cell>
          <cell r="E458" t="str">
            <v>Agricultor</v>
          </cell>
        </row>
        <row r="459">
          <cell r="B459">
            <v>10010455</v>
          </cell>
          <cell r="C459">
            <v>6763130</v>
          </cell>
          <cell r="D459" t="str">
            <v xml:space="preserve">CASTILLO ESPINOSA MARCO ANTONIO   </v>
          </cell>
          <cell r="E459" t="str">
            <v>Agricultor</v>
          </cell>
        </row>
        <row r="460">
          <cell r="B460">
            <v>10009060</v>
          </cell>
          <cell r="C460">
            <v>203206</v>
          </cell>
          <cell r="D460" t="str">
            <v xml:space="preserve">CASTRO CASTRO VICTOR MANUEL   </v>
          </cell>
          <cell r="E460" t="str">
            <v>Distribuidor</v>
          </cell>
        </row>
        <row r="461">
          <cell r="B461">
            <v>10011352</v>
          </cell>
          <cell r="C461">
            <v>80396713</v>
          </cell>
          <cell r="D461" t="str">
            <v xml:space="preserve">CASTRO DEAZA GUILLERMO ONOFRE   </v>
          </cell>
          <cell r="E461" t="str">
            <v>Agricultor</v>
          </cell>
        </row>
        <row r="462">
          <cell r="B462">
            <v>10008760</v>
          </cell>
          <cell r="C462">
            <v>11409358</v>
          </cell>
          <cell r="D462" t="str">
            <v xml:space="preserve">CASTRO ERASMO SANTIAGO   </v>
          </cell>
          <cell r="E462" t="str">
            <v>Distribuidor</v>
          </cell>
        </row>
        <row r="463">
          <cell r="B463">
            <v>10011358</v>
          </cell>
          <cell r="C463">
            <v>80397141</v>
          </cell>
          <cell r="D463" t="str">
            <v xml:space="preserve">CASTRO MORA FAVIO ENRIQUE   </v>
          </cell>
          <cell r="E463" t="str">
            <v>Agricultor</v>
          </cell>
        </row>
        <row r="464">
          <cell r="B464">
            <v>10009062</v>
          </cell>
          <cell r="C464">
            <v>20368813</v>
          </cell>
          <cell r="D464" t="str">
            <v xml:space="preserve">CASTRO SORACIPA MARIA OVEIDA   </v>
          </cell>
          <cell r="E464" t="str">
            <v>Distribuidor</v>
          </cell>
        </row>
        <row r="465">
          <cell r="B465">
            <v>10014102</v>
          </cell>
          <cell r="C465">
            <v>52087264</v>
          </cell>
          <cell r="D465" t="str">
            <v xml:space="preserve">CERON ARTUNDUAGA INGRID ELOMARYS AGROINSUMOS JA  </v>
          </cell>
          <cell r="E465" t="str">
            <v>Distribuidor</v>
          </cell>
        </row>
        <row r="466">
          <cell r="B466">
            <v>10008758</v>
          </cell>
          <cell r="C466">
            <v>11406708</v>
          </cell>
          <cell r="D466" t="str">
            <v xml:space="preserve">CHINGATE ALONSO ARGEMIRO   </v>
          </cell>
          <cell r="E466" t="str">
            <v>Distribuidor</v>
          </cell>
        </row>
        <row r="467">
          <cell r="B467">
            <v>10011503</v>
          </cell>
          <cell r="C467">
            <v>808003962</v>
          </cell>
          <cell r="D467" t="str">
            <v xml:space="preserve">CI CORRECOOP   </v>
          </cell>
          <cell r="E467" t="str">
            <v>Distribuidor</v>
          </cell>
        </row>
        <row r="468">
          <cell r="B468">
            <v>10011764</v>
          </cell>
          <cell r="C468">
            <v>860501528</v>
          </cell>
          <cell r="D468" t="str">
            <v xml:space="preserve">CI FLORES LA CONEJERA LTDA   </v>
          </cell>
          <cell r="E468" t="str">
            <v>Agricultor</v>
          </cell>
        </row>
        <row r="469">
          <cell r="B469">
            <v>10017080</v>
          </cell>
          <cell r="C469">
            <v>900057744</v>
          </cell>
          <cell r="D469" t="str">
            <v xml:space="preserve">CLEAN HERBS SOCIEDAD POR SIMPLIFICA   </v>
          </cell>
          <cell r="E469" t="str">
            <v>Distribuidor</v>
          </cell>
        </row>
        <row r="470">
          <cell r="B470">
            <v>10011996</v>
          </cell>
          <cell r="C470">
            <v>900471182</v>
          </cell>
          <cell r="D470" t="str">
            <v xml:space="preserve">COMERCIAL AGRO ORIENTE SAS   </v>
          </cell>
          <cell r="E470" t="str">
            <v>Distribuidor</v>
          </cell>
        </row>
        <row r="471">
          <cell r="B471">
            <v>10011923</v>
          </cell>
          <cell r="C471">
            <v>900319437</v>
          </cell>
          <cell r="D471" t="str">
            <v xml:space="preserve">COMERCIAL TECNO AGRO SAS   </v>
          </cell>
          <cell r="E471" t="str">
            <v>Distribuidor</v>
          </cell>
        </row>
        <row r="472">
          <cell r="B472">
            <v>10012900</v>
          </cell>
          <cell r="C472">
            <v>900294698</v>
          </cell>
          <cell r="D472" t="str">
            <v xml:space="preserve">COMERCIALIZADORA LLANO MORENO SAS   </v>
          </cell>
          <cell r="E472" t="str">
            <v>Distribuidor</v>
          </cell>
        </row>
        <row r="473">
          <cell r="B473">
            <v>10009983</v>
          </cell>
          <cell r="C473">
            <v>4215889</v>
          </cell>
          <cell r="D473" t="str">
            <v xml:space="preserve">CONTRERAS DANIEL   </v>
          </cell>
          <cell r="E473" t="str">
            <v>Agricultor</v>
          </cell>
        </row>
        <row r="474">
          <cell r="B474">
            <v>10013198</v>
          </cell>
          <cell r="C474">
            <v>900075256</v>
          </cell>
          <cell r="D474" t="str">
            <v xml:space="preserve">COOPERATIVA DE LECHEROS DE LAS VEREDAS  </v>
          </cell>
          <cell r="E474" t="str">
            <v>Distribuidor</v>
          </cell>
        </row>
        <row r="475">
          <cell r="B475">
            <v>10011685</v>
          </cell>
          <cell r="C475">
            <v>832009355</v>
          </cell>
          <cell r="D475" t="str">
            <v xml:space="preserve">COPROLEG   </v>
          </cell>
          <cell r="E475" t="str">
            <v>Distribuidor</v>
          </cell>
        </row>
        <row r="476">
          <cell r="B476">
            <v>10011433</v>
          </cell>
          <cell r="C476">
            <v>80467457</v>
          </cell>
          <cell r="D476" t="str">
            <v xml:space="preserve">CRUZ BERNAL JUAN   </v>
          </cell>
          <cell r="E476" t="str">
            <v>Agricultor</v>
          </cell>
        </row>
        <row r="477">
          <cell r="B477">
            <v>10009127</v>
          </cell>
          <cell r="C477">
            <v>21074199</v>
          </cell>
          <cell r="D477" t="str">
            <v xml:space="preserve">DE VARGAS ANA   </v>
          </cell>
          <cell r="E477" t="str">
            <v>Distribuidor</v>
          </cell>
        </row>
        <row r="478">
          <cell r="B478">
            <v>10014090</v>
          </cell>
          <cell r="C478">
            <v>840001061</v>
          </cell>
          <cell r="D478" t="str">
            <v xml:space="preserve">DELGADO REBOLLEDO LTDA   </v>
          </cell>
          <cell r="E478" t="str">
            <v>Distribuidor</v>
          </cell>
        </row>
        <row r="479">
          <cell r="B479">
            <v>10015647</v>
          </cell>
          <cell r="C479">
            <v>52888194</v>
          </cell>
          <cell r="D479" t="str">
            <v xml:space="preserve">DIAZ RODRIGUEZ ZULMA MILENA   </v>
          </cell>
          <cell r="E479" t="str">
            <v>Distribuidor</v>
          </cell>
        </row>
        <row r="480">
          <cell r="B480">
            <v>10011864</v>
          </cell>
          <cell r="C480">
            <v>900120734</v>
          </cell>
          <cell r="D480" t="str">
            <v xml:space="preserve">DISTRIACOL ANDINA SA   </v>
          </cell>
          <cell r="E480" t="str">
            <v>Agricultor</v>
          </cell>
        </row>
        <row r="481">
          <cell r="B481">
            <v>10013833</v>
          </cell>
          <cell r="C481">
            <v>900539182</v>
          </cell>
          <cell r="D481" t="str">
            <v xml:space="preserve">DISTRIBUCIONES PALCAMPO   </v>
          </cell>
          <cell r="E481" t="str">
            <v>Distribuidor</v>
          </cell>
        </row>
        <row r="482">
          <cell r="B482">
            <v>10011962</v>
          </cell>
          <cell r="C482">
            <v>900408946</v>
          </cell>
          <cell r="D482" t="str">
            <v xml:space="preserve">DISTRIBUIDOR AGROPECUARIO BACATA SA SAS  </v>
          </cell>
          <cell r="E482" t="str">
            <v>Distribuidor</v>
          </cell>
        </row>
        <row r="483">
          <cell r="B483">
            <v>10013175</v>
          </cell>
          <cell r="C483">
            <v>900617159</v>
          </cell>
          <cell r="D483" t="str">
            <v xml:space="preserve">DISTRIBUIDORA AGROINSUMOS A&amp;M SAS   </v>
          </cell>
          <cell r="E483" t="str">
            <v>Distribuidor</v>
          </cell>
        </row>
        <row r="484">
          <cell r="B484">
            <v>10013490</v>
          </cell>
          <cell r="C484">
            <v>3091263</v>
          </cell>
          <cell r="D484" t="str">
            <v xml:space="preserve">DUEÑEZ ESPINOSA EDGAR YIOVANI   </v>
          </cell>
          <cell r="E484" t="str">
            <v>Distribuidor</v>
          </cell>
        </row>
        <row r="485">
          <cell r="B485">
            <v>10011868</v>
          </cell>
          <cell r="C485">
            <v>900130013</v>
          </cell>
          <cell r="D485" t="str">
            <v xml:space="preserve">EL MUNDO AGRICOLA Y PECUARIO SAS   </v>
          </cell>
          <cell r="E485" t="str">
            <v>Distribuidor</v>
          </cell>
        </row>
        <row r="486">
          <cell r="B486">
            <v>10011669</v>
          </cell>
          <cell r="C486">
            <v>832004593</v>
          </cell>
          <cell r="D486" t="str">
            <v xml:space="preserve">EL SEMBRADOR LTDA   </v>
          </cell>
          <cell r="E486" t="str">
            <v>Distribuidor</v>
          </cell>
        </row>
        <row r="487">
          <cell r="B487">
            <v>10009953</v>
          </cell>
          <cell r="C487">
            <v>41578295</v>
          </cell>
          <cell r="D487" t="str">
            <v xml:space="preserve">ENCISO DE CHACON MARINA   </v>
          </cell>
          <cell r="E487" t="str">
            <v>Distribuidor</v>
          </cell>
        </row>
        <row r="488">
          <cell r="B488">
            <v>10011786</v>
          </cell>
          <cell r="C488">
            <v>87571347</v>
          </cell>
          <cell r="D488" t="str">
            <v xml:space="preserve">ENRIQUEZ ROSALES GERARDO NEFTALI   </v>
          </cell>
          <cell r="E488" t="str">
            <v>Agricultor</v>
          </cell>
        </row>
        <row r="489">
          <cell r="B489">
            <v>10008749</v>
          </cell>
          <cell r="C489">
            <v>11385530</v>
          </cell>
          <cell r="D489" t="str">
            <v xml:space="preserve">ESCOBAR GARZON HENRY ORLANDO   </v>
          </cell>
          <cell r="E489" t="str">
            <v>Distribuidor</v>
          </cell>
        </row>
        <row r="490">
          <cell r="B490">
            <v>10015983</v>
          </cell>
          <cell r="C490">
            <v>900820066</v>
          </cell>
          <cell r="D490" t="str">
            <v xml:space="preserve">EXI CAMPO SAS   </v>
          </cell>
          <cell r="E490" t="str">
            <v>Distribuidor</v>
          </cell>
        </row>
        <row r="491">
          <cell r="B491">
            <v>10011624</v>
          </cell>
          <cell r="C491">
            <v>830119428</v>
          </cell>
          <cell r="D491" t="str">
            <v xml:space="preserve">EXIAGRICOLA JD LTDA   </v>
          </cell>
          <cell r="E491" t="str">
            <v>Distribuidor</v>
          </cell>
        </row>
        <row r="492">
          <cell r="B492">
            <v>10012679</v>
          </cell>
          <cell r="C492">
            <v>40764082</v>
          </cell>
          <cell r="D492" t="str">
            <v xml:space="preserve">FALLA TRUJILLO CARMEN AGROVETERINARIA GRANADA  </v>
          </cell>
          <cell r="E492" t="str">
            <v>Distribuidor</v>
          </cell>
        </row>
        <row r="493">
          <cell r="B493">
            <v>10011728</v>
          </cell>
          <cell r="C493">
            <v>860046341</v>
          </cell>
          <cell r="D493" t="str">
            <v xml:space="preserve">FEDERACION COLOMBIANA DE PRODUCTORE S DE PAPA FEDEPAPA  </v>
          </cell>
          <cell r="E493" t="str">
            <v>Distribuidor</v>
          </cell>
        </row>
        <row r="494">
          <cell r="B494">
            <v>10016661</v>
          </cell>
          <cell r="C494">
            <v>900408676</v>
          </cell>
          <cell r="D494" t="str">
            <v xml:space="preserve">FERNANDO PUERTA DIAZ ASESORIAS Y REPRESENTACIONES SAS  </v>
          </cell>
          <cell r="E494" t="str">
            <v>Distribuidor</v>
          </cell>
        </row>
        <row r="495">
          <cell r="B495">
            <v>10014890</v>
          </cell>
          <cell r="C495">
            <v>900500932</v>
          </cell>
          <cell r="D495" t="str">
            <v xml:space="preserve">FERREAGROINDUSTRIAL SAS   </v>
          </cell>
          <cell r="E495" t="str">
            <v>Distribuidor</v>
          </cell>
        </row>
        <row r="496">
          <cell r="B496">
            <v>10017110</v>
          </cell>
          <cell r="C496">
            <v>900385322</v>
          </cell>
          <cell r="D496" t="str">
            <v xml:space="preserve">FERTILIZER EXPERT HOLLAND SAS   </v>
          </cell>
          <cell r="E496" t="str">
            <v>Distribuidor</v>
          </cell>
        </row>
        <row r="497">
          <cell r="B497">
            <v>10011105</v>
          </cell>
          <cell r="C497">
            <v>79319507</v>
          </cell>
          <cell r="D497" t="str">
            <v xml:space="preserve">FORERO RODRIGUEZ VICTOR JULIO   </v>
          </cell>
          <cell r="E497" t="str">
            <v>Distribuidor</v>
          </cell>
        </row>
        <row r="498">
          <cell r="B498">
            <v>10013035</v>
          </cell>
          <cell r="C498">
            <v>1070752706</v>
          </cell>
          <cell r="D498" t="str">
            <v xml:space="preserve">FUENTES GUILLEN OSCAR JULIAN   </v>
          </cell>
          <cell r="E498" t="str">
            <v>Distribuidor</v>
          </cell>
        </row>
        <row r="499">
          <cell r="B499">
            <v>10008777</v>
          </cell>
          <cell r="C499">
            <v>11510798</v>
          </cell>
          <cell r="D499" t="str">
            <v xml:space="preserve">GALINDO JORGE ELIECER   </v>
          </cell>
          <cell r="E499" t="str">
            <v>Agricultor</v>
          </cell>
        </row>
        <row r="500">
          <cell r="B500">
            <v>10011368</v>
          </cell>
          <cell r="C500">
            <v>80400869</v>
          </cell>
          <cell r="D500" t="str">
            <v xml:space="preserve">GAONA PARRA OVIDIO   </v>
          </cell>
          <cell r="E500" t="str">
            <v>Agricultor</v>
          </cell>
        </row>
        <row r="501">
          <cell r="B501">
            <v>10009707</v>
          </cell>
          <cell r="C501">
            <v>3242673</v>
          </cell>
          <cell r="D501" t="str">
            <v xml:space="preserve">GARCIA CASTIBLANCO ORLANDO   </v>
          </cell>
          <cell r="E501" t="str">
            <v>Distribuidor</v>
          </cell>
        </row>
        <row r="502">
          <cell r="B502">
            <v>10013197</v>
          </cell>
          <cell r="C502">
            <v>1077145788</v>
          </cell>
          <cell r="D502" t="str">
            <v xml:space="preserve">GARCIA GARZON LUIS CARLOS   </v>
          </cell>
          <cell r="E502" t="str">
            <v>Distribuidor</v>
          </cell>
        </row>
        <row r="503">
          <cell r="B503">
            <v>10017285</v>
          </cell>
          <cell r="C503">
            <v>3100576</v>
          </cell>
          <cell r="D503" t="str">
            <v xml:space="preserve">GARCIA PALACIOS MIGUEL GUILLERMO   </v>
          </cell>
          <cell r="E503" t="str">
            <v>Distribuidor</v>
          </cell>
        </row>
        <row r="504">
          <cell r="B504">
            <v>10009697</v>
          </cell>
          <cell r="C504">
            <v>3242238</v>
          </cell>
          <cell r="D504" t="str">
            <v xml:space="preserve">GARCIA SABOYA JORGE HUMBERTO   </v>
          </cell>
          <cell r="E504" t="str">
            <v>Distribuidor</v>
          </cell>
        </row>
        <row r="505">
          <cell r="B505">
            <v>10009423</v>
          </cell>
          <cell r="C505">
            <v>3019074</v>
          </cell>
          <cell r="D505" t="str">
            <v xml:space="preserve">GARCIA TENJO LUIS ANTONIO   </v>
          </cell>
          <cell r="E505" t="str">
            <v>Distribuidor</v>
          </cell>
        </row>
        <row r="506">
          <cell r="B506">
            <v>10008782</v>
          </cell>
          <cell r="C506">
            <v>11519660</v>
          </cell>
          <cell r="D506" t="str">
            <v xml:space="preserve">GARZON DELGADO LIBARDO   </v>
          </cell>
          <cell r="E506" t="str">
            <v>Agricultor</v>
          </cell>
        </row>
        <row r="507">
          <cell r="B507">
            <v>10010380</v>
          </cell>
          <cell r="C507">
            <v>60346986</v>
          </cell>
          <cell r="D507" t="str">
            <v xml:space="preserve">GARZON RUIZ MARIA RUTH   </v>
          </cell>
          <cell r="E507" t="str">
            <v>Distribuidor</v>
          </cell>
        </row>
        <row r="508">
          <cell r="B508">
            <v>10013666</v>
          </cell>
          <cell r="C508">
            <v>800239996</v>
          </cell>
          <cell r="D508" t="str">
            <v xml:space="preserve">GEOAMBIENTE SAS   </v>
          </cell>
          <cell r="E508" t="str">
            <v>Distribuidor</v>
          </cell>
        </row>
        <row r="509">
          <cell r="B509">
            <v>10011401</v>
          </cell>
          <cell r="C509">
            <v>80466710</v>
          </cell>
          <cell r="D509" t="str">
            <v xml:space="preserve">GONZALEZ LANCHEROS CARLOS HUMBERTO   </v>
          </cell>
          <cell r="E509" t="str">
            <v>Distribuidor</v>
          </cell>
        </row>
        <row r="510">
          <cell r="B510">
            <v>10011141</v>
          </cell>
          <cell r="C510">
            <v>79654721</v>
          </cell>
          <cell r="D510" t="str">
            <v xml:space="preserve">GONZALEZ ZAMUDIO DIEGO RICARDO   </v>
          </cell>
          <cell r="E510" t="str">
            <v>Distribuidor</v>
          </cell>
        </row>
        <row r="511">
          <cell r="B511">
            <v>10010297</v>
          </cell>
          <cell r="C511">
            <v>5767701</v>
          </cell>
          <cell r="D511" t="str">
            <v xml:space="preserve">GUARIN PABON ORLANDO   </v>
          </cell>
          <cell r="E511" t="str">
            <v>Distribuidor</v>
          </cell>
        </row>
        <row r="512">
          <cell r="B512">
            <v>10009000</v>
          </cell>
          <cell r="C512">
            <v>19056254</v>
          </cell>
          <cell r="D512" t="str">
            <v xml:space="preserve">GUAVITA TORRES FAUSTO   </v>
          </cell>
          <cell r="E512" t="str">
            <v>Distribuidor</v>
          </cell>
        </row>
        <row r="513">
          <cell r="B513">
            <v>10008757</v>
          </cell>
          <cell r="C513">
            <v>11405203</v>
          </cell>
          <cell r="D513" t="str">
            <v xml:space="preserve">GUTIERREZ BAQUERO VICTOR MANUEL   </v>
          </cell>
          <cell r="E513" t="str">
            <v>Distribuidor</v>
          </cell>
        </row>
        <row r="514">
          <cell r="B514">
            <v>10009109</v>
          </cell>
          <cell r="C514">
            <v>21061347</v>
          </cell>
          <cell r="D514" t="str">
            <v xml:space="preserve">GUTIERREZ LEAL ANA LUCIA   </v>
          </cell>
          <cell r="E514" t="str">
            <v>Agricultor</v>
          </cell>
        </row>
        <row r="515">
          <cell r="B515">
            <v>10009540</v>
          </cell>
          <cell r="C515">
            <v>3169700</v>
          </cell>
          <cell r="D515" t="str">
            <v xml:space="preserve">GUTIERREZ RODRIGUEZ GILBERTO   </v>
          </cell>
          <cell r="E515" t="str">
            <v>Distribuidor</v>
          </cell>
        </row>
        <row r="516">
          <cell r="B516">
            <v>10008611</v>
          </cell>
          <cell r="C516">
            <v>1049618272</v>
          </cell>
          <cell r="D516" t="str">
            <v xml:space="preserve">HASTAMORIR MAZORCA NELSON HERNAN   </v>
          </cell>
          <cell r="E516" t="str">
            <v>Distribuidor</v>
          </cell>
        </row>
        <row r="517">
          <cell r="B517">
            <v>10013971</v>
          </cell>
          <cell r="C517">
            <v>11431130</v>
          </cell>
          <cell r="D517" t="str">
            <v xml:space="preserve">HASTAMORIR PEÑALOZA JOSE EXCELINO   </v>
          </cell>
          <cell r="E517" t="str">
            <v>Distribuidor</v>
          </cell>
        </row>
        <row r="518">
          <cell r="B518">
            <v>10012459</v>
          </cell>
          <cell r="C518">
            <v>900034616</v>
          </cell>
          <cell r="D518" t="str">
            <v xml:space="preserve">HELM ANDINA LTDA   </v>
          </cell>
          <cell r="E518" t="str">
            <v>Agricultor</v>
          </cell>
        </row>
        <row r="519">
          <cell r="B519">
            <v>10011311</v>
          </cell>
          <cell r="C519">
            <v>80393267</v>
          </cell>
          <cell r="D519" t="str">
            <v xml:space="preserve">HERNANDEZ GONZALEZ ANGEL LEONARDO   </v>
          </cell>
          <cell r="E519" t="str">
            <v>Distribuidor</v>
          </cell>
        </row>
        <row r="520">
          <cell r="B520">
            <v>10011294</v>
          </cell>
          <cell r="C520">
            <v>803402500</v>
          </cell>
          <cell r="D520" t="str">
            <v xml:space="preserve">HERRERA NELSON   </v>
          </cell>
          <cell r="E520" t="str">
            <v>Distribuidor</v>
          </cell>
        </row>
        <row r="521">
          <cell r="B521">
            <v>10010931</v>
          </cell>
          <cell r="C521">
            <v>74364229</v>
          </cell>
          <cell r="D521" t="str">
            <v xml:space="preserve">HERRERA VALERO JOSE URIEL   </v>
          </cell>
          <cell r="E521" t="str">
            <v>Distribuidor</v>
          </cell>
        </row>
        <row r="522">
          <cell r="B522">
            <v>10017287</v>
          </cell>
          <cell r="C522">
            <v>900527565</v>
          </cell>
          <cell r="D522" t="str">
            <v xml:space="preserve">INSAGRO DE COLOMBIA SAS   </v>
          </cell>
          <cell r="E522" t="str">
            <v>Distribuidor</v>
          </cell>
        </row>
        <row r="523">
          <cell r="B523">
            <v>10011657</v>
          </cell>
          <cell r="C523">
            <v>830506344</v>
          </cell>
          <cell r="D523" t="str">
            <v xml:space="preserve">INSUMOS AGRICOLAS DEL ORIENTE LTDA   </v>
          </cell>
          <cell r="E523" t="str">
            <v>Distribuidor</v>
          </cell>
        </row>
        <row r="524">
          <cell r="B524">
            <v>10013964</v>
          </cell>
          <cell r="C524">
            <v>900676919</v>
          </cell>
          <cell r="D524" t="str">
            <v xml:space="preserve">INVERSIONES LA TORTUGA SAS   </v>
          </cell>
          <cell r="E524" t="str">
            <v>Agricultor</v>
          </cell>
        </row>
        <row r="525">
          <cell r="B525">
            <v>10009803</v>
          </cell>
          <cell r="C525">
            <v>38246039</v>
          </cell>
          <cell r="D525" t="str">
            <v xml:space="preserve">JARAMILLO ELSY   </v>
          </cell>
          <cell r="E525" t="str">
            <v>Distribuidor</v>
          </cell>
        </row>
        <row r="526">
          <cell r="B526">
            <v>10012780</v>
          </cell>
          <cell r="C526">
            <v>16608198</v>
          </cell>
          <cell r="D526" t="str">
            <v xml:space="preserve">JARAMILLO NAVIA LUIS ENRIQUE   </v>
          </cell>
          <cell r="E526" t="str">
            <v>Distribuidor</v>
          </cell>
        </row>
        <row r="527">
          <cell r="B527">
            <v>10011163</v>
          </cell>
          <cell r="C527">
            <v>79905889</v>
          </cell>
          <cell r="D527" t="str">
            <v xml:space="preserve">JIMENEZ ARGUELLO RAUL   </v>
          </cell>
          <cell r="E527" t="str">
            <v>Distribuidor</v>
          </cell>
        </row>
        <row r="528">
          <cell r="B528">
            <v>10012686</v>
          </cell>
          <cell r="C528">
            <v>900599976</v>
          </cell>
          <cell r="D528" t="str">
            <v xml:space="preserve">KRONOTIENDAS SAS   </v>
          </cell>
          <cell r="E528" t="str">
            <v>Distribuidor</v>
          </cell>
        </row>
        <row r="529">
          <cell r="B529">
            <v>10012469</v>
          </cell>
          <cell r="C529">
            <v>900084568</v>
          </cell>
          <cell r="D529" t="str">
            <v xml:space="preserve">LA COOPERATIVA DE LECHEROS DE POTREROLARGO - COOPROLAG  </v>
          </cell>
          <cell r="E529" t="str">
            <v>Distribuidor</v>
          </cell>
        </row>
        <row r="530">
          <cell r="B530">
            <v>10014648</v>
          </cell>
          <cell r="C530">
            <v>808003435</v>
          </cell>
          <cell r="D530" t="str">
            <v xml:space="preserve">LA DESPENSA AGRICOLA SAS   </v>
          </cell>
          <cell r="E530" t="str">
            <v>Distribuidor</v>
          </cell>
        </row>
        <row r="531">
          <cell r="B531">
            <v>10012994</v>
          </cell>
          <cell r="C531">
            <v>20564505</v>
          </cell>
          <cell r="D531" t="str">
            <v xml:space="preserve">LADINO DE MENDEZ ROSA   </v>
          </cell>
          <cell r="E531" t="str">
            <v>Distribuidor</v>
          </cell>
        </row>
        <row r="532">
          <cell r="B532">
            <v>10009424</v>
          </cell>
          <cell r="C532">
            <v>3022802</v>
          </cell>
          <cell r="D532" t="str">
            <v xml:space="preserve">LEAL REYES CARLOS URIEL   </v>
          </cell>
          <cell r="E532" t="str">
            <v>Distribuidor</v>
          </cell>
        </row>
        <row r="533">
          <cell r="B533">
            <v>10011380</v>
          </cell>
          <cell r="C533">
            <v>80450272</v>
          </cell>
          <cell r="D533" t="str">
            <v xml:space="preserve">LEAL REYES JOSE RAMIRO   </v>
          </cell>
          <cell r="E533" t="str">
            <v>Distribuidor</v>
          </cell>
        </row>
        <row r="534">
          <cell r="B534">
            <v>10011560</v>
          </cell>
          <cell r="C534">
            <v>82392101</v>
          </cell>
          <cell r="D534" t="str">
            <v xml:space="preserve">LOZANO TORRES WILSON ALFONSO   </v>
          </cell>
          <cell r="E534" t="str">
            <v>Distribuidor</v>
          </cell>
        </row>
        <row r="535">
          <cell r="B535">
            <v>10013164</v>
          </cell>
          <cell r="C535">
            <v>39622668</v>
          </cell>
          <cell r="D535" t="str">
            <v xml:space="preserve">LUNA JARA JENNY ZULIETTE   </v>
          </cell>
          <cell r="E535" t="str">
            <v>Agricultor</v>
          </cell>
        </row>
        <row r="536">
          <cell r="B536">
            <v>10016111</v>
          </cell>
          <cell r="C536">
            <v>900847995</v>
          </cell>
          <cell r="D536" t="str">
            <v xml:space="preserve">MAKRORIOS DEL AGRO SAS   </v>
          </cell>
          <cell r="E536" t="str">
            <v>Distribuidor</v>
          </cell>
        </row>
        <row r="537">
          <cell r="B537">
            <v>10012396</v>
          </cell>
          <cell r="C537">
            <v>3186164</v>
          </cell>
          <cell r="D537" t="str">
            <v xml:space="preserve">MARENTES RAMIREZ JOSE NUMAEL   </v>
          </cell>
          <cell r="E537" t="str">
            <v>Agricultor</v>
          </cell>
        </row>
        <row r="538">
          <cell r="B538">
            <v>10012739</v>
          </cell>
          <cell r="C538">
            <v>79448707</v>
          </cell>
          <cell r="D538" t="str">
            <v xml:space="preserve">MARROQUIN ROMERO NESTOR YESID   </v>
          </cell>
          <cell r="E538" t="str">
            <v>Agricultor</v>
          </cell>
        </row>
        <row r="539">
          <cell r="B539">
            <v>10011366</v>
          </cell>
          <cell r="C539">
            <v>80398002</v>
          </cell>
          <cell r="D539" t="str">
            <v xml:space="preserve">MARTINEZ ESLAVA LUIS RAMIRO   </v>
          </cell>
          <cell r="E539" t="str">
            <v>Agricultor</v>
          </cell>
        </row>
        <row r="540">
          <cell r="B540">
            <v>10009110</v>
          </cell>
          <cell r="C540">
            <v>21061587</v>
          </cell>
          <cell r="D540" t="str">
            <v xml:space="preserve">MEDINA SALAZAR ANA ISABEL   </v>
          </cell>
          <cell r="E540" t="str">
            <v>Distribuidor</v>
          </cell>
        </row>
        <row r="541">
          <cell r="B541">
            <v>10011274</v>
          </cell>
          <cell r="C541">
            <v>80108138</v>
          </cell>
          <cell r="D541" t="str">
            <v xml:space="preserve">MENDEZ BELTRAN CRISTIAN ANDDRE   </v>
          </cell>
          <cell r="E541" t="str">
            <v>Distribuidor</v>
          </cell>
        </row>
        <row r="542">
          <cell r="B542">
            <v>10015858</v>
          </cell>
          <cell r="C542">
            <v>80525942</v>
          </cell>
          <cell r="D542" t="str">
            <v xml:space="preserve">MENDEZ DIAZ ALFONSO   </v>
          </cell>
          <cell r="E542" t="str">
            <v>Distribuidor</v>
          </cell>
        </row>
        <row r="543">
          <cell r="B543">
            <v>10011271</v>
          </cell>
          <cell r="C543">
            <v>80063350</v>
          </cell>
          <cell r="D543" t="str">
            <v xml:space="preserve">MENDEZ LADINO WILLIAM ROLANDO   </v>
          </cell>
          <cell r="E543" t="str">
            <v>Distribuidor</v>
          </cell>
        </row>
        <row r="544">
          <cell r="B544">
            <v>10013172</v>
          </cell>
          <cell r="C544">
            <v>10337754000</v>
          </cell>
          <cell r="D544" t="str">
            <v xml:space="preserve">MENDEZ QUIROGA ELIANA   </v>
          </cell>
          <cell r="E544" t="str">
            <v>Distribuidor</v>
          </cell>
        </row>
        <row r="545">
          <cell r="B545">
            <v>10011314</v>
          </cell>
          <cell r="C545">
            <v>80393638</v>
          </cell>
          <cell r="D545" t="str">
            <v xml:space="preserve">MENDOZA ESPINOSA ALBERTO   </v>
          </cell>
          <cell r="E545" t="str">
            <v>Agricultor</v>
          </cell>
        </row>
        <row r="546">
          <cell r="B546">
            <v>10011907</v>
          </cell>
          <cell r="C546">
            <v>900260528</v>
          </cell>
          <cell r="D546" t="str">
            <v xml:space="preserve">MERCA AGRICOLA &amp; CIA LTDA   </v>
          </cell>
          <cell r="E546" t="str">
            <v>Distribuidor</v>
          </cell>
        </row>
        <row r="547">
          <cell r="B547">
            <v>10012024</v>
          </cell>
          <cell r="C547">
            <v>900556152</v>
          </cell>
          <cell r="D547" t="str">
            <v xml:space="preserve">MI CAMPO EN SU CAMPO SAS   </v>
          </cell>
          <cell r="E547" t="str">
            <v>Distribuidor</v>
          </cell>
        </row>
        <row r="548">
          <cell r="B548">
            <v>10012652</v>
          </cell>
          <cell r="C548">
            <v>51889263</v>
          </cell>
          <cell r="D548" t="str">
            <v xml:space="preserve">MOLINA CARABALLO GLADYS STELLA AGROINSUMOS MAG  </v>
          </cell>
          <cell r="E548" t="str">
            <v>Distribuidor</v>
          </cell>
        </row>
        <row r="549">
          <cell r="B549">
            <v>10009539</v>
          </cell>
          <cell r="C549">
            <v>3169205</v>
          </cell>
          <cell r="D549" t="str">
            <v xml:space="preserve">MONCADA RODRIGUEZ HECTOR ARMANDO   </v>
          </cell>
          <cell r="E549" t="str">
            <v>Distribuidor</v>
          </cell>
        </row>
        <row r="550">
          <cell r="B550">
            <v>10011473</v>
          </cell>
          <cell r="C550">
            <v>80537840</v>
          </cell>
          <cell r="D550" t="str">
            <v xml:space="preserve">MONTAÑO RODRIGUEZ OSCAR ALIRIO   </v>
          </cell>
          <cell r="E550" t="str">
            <v>Agricultor</v>
          </cell>
        </row>
        <row r="551">
          <cell r="B551">
            <v>10009616</v>
          </cell>
          <cell r="C551">
            <v>32209356</v>
          </cell>
          <cell r="D551" t="str">
            <v xml:space="preserve">MORA DIAZ BAUDILIO   </v>
          </cell>
          <cell r="E551" t="str">
            <v>Distribuidor</v>
          </cell>
        </row>
        <row r="552">
          <cell r="B552">
            <v>10017295</v>
          </cell>
          <cell r="C552">
            <v>80664178</v>
          </cell>
          <cell r="D552" t="str">
            <v xml:space="preserve">MORTIGO HERNADNEZ ALEX IVAN   </v>
          </cell>
          <cell r="E552" t="str">
            <v>Distribuidor</v>
          </cell>
        </row>
        <row r="553">
          <cell r="B553">
            <v>10013103</v>
          </cell>
          <cell r="C553">
            <v>1022954189</v>
          </cell>
          <cell r="D553" t="str">
            <v xml:space="preserve">MOYA EFREN EMIRO   </v>
          </cell>
          <cell r="E553" t="str">
            <v>Distribuidor</v>
          </cell>
        </row>
        <row r="554">
          <cell r="B554">
            <v>10014506</v>
          </cell>
          <cell r="C554">
            <v>20484925</v>
          </cell>
          <cell r="D554" t="str">
            <v xml:space="preserve">NOVOA ORTIZ ANA BEATRIZ   </v>
          </cell>
          <cell r="E554" t="str">
            <v>Distribuidor</v>
          </cell>
        </row>
        <row r="555">
          <cell r="B555">
            <v>10009433</v>
          </cell>
          <cell r="C555">
            <v>3091276</v>
          </cell>
          <cell r="D555" t="str">
            <v xml:space="preserve">OSORIO RUIZ PABLO HUMBERTO   </v>
          </cell>
          <cell r="E555" t="str">
            <v>Agricultor</v>
          </cell>
        </row>
        <row r="556">
          <cell r="B556">
            <v>10008422</v>
          </cell>
          <cell r="C556">
            <v>10295450</v>
          </cell>
          <cell r="D556" t="str">
            <v xml:space="preserve">PABON ALMEDIA ALEX JAIR   </v>
          </cell>
          <cell r="E556" t="str">
            <v>Distribuidor</v>
          </cell>
        </row>
        <row r="557">
          <cell r="B557">
            <v>10017139</v>
          </cell>
          <cell r="C557">
            <v>20546138</v>
          </cell>
          <cell r="D557" t="str">
            <v xml:space="preserve">PARDO ACOSTA ALCIRA   </v>
          </cell>
          <cell r="E557" t="str">
            <v>Distribuidor</v>
          </cell>
        </row>
        <row r="558">
          <cell r="B558">
            <v>10009720</v>
          </cell>
          <cell r="C558">
            <v>3242934</v>
          </cell>
          <cell r="D558" t="str">
            <v xml:space="preserve">PEDRAZA ROMERO CARLOS ARTURO   </v>
          </cell>
          <cell r="E558" t="str">
            <v>Agricultor</v>
          </cell>
        </row>
        <row r="559">
          <cell r="B559">
            <v>10017889</v>
          </cell>
          <cell r="C559">
            <v>80311250</v>
          </cell>
          <cell r="D559" t="str">
            <v xml:space="preserve">PINZON ROMERO FERNANDO ALBERTO   </v>
          </cell>
          <cell r="E559" t="str">
            <v>Agricultor</v>
          </cell>
        </row>
        <row r="560">
          <cell r="B560">
            <v>10011500</v>
          </cell>
          <cell r="C560">
            <v>808003068</v>
          </cell>
          <cell r="D560" t="str">
            <v xml:space="preserve">PROCEVEFRUT EAT   </v>
          </cell>
          <cell r="E560" t="str">
            <v>Distribuidor</v>
          </cell>
        </row>
        <row r="561">
          <cell r="B561">
            <v>10011168</v>
          </cell>
          <cell r="C561">
            <v>79959195</v>
          </cell>
          <cell r="D561" t="str">
            <v xml:space="preserve">QUEVEDO SIMBAQUEBA FERNANDO ANTONIO   </v>
          </cell>
          <cell r="E561" t="str">
            <v>Distribuidor</v>
          </cell>
        </row>
        <row r="562">
          <cell r="B562">
            <v>10009538</v>
          </cell>
          <cell r="C562">
            <v>3165733</v>
          </cell>
          <cell r="D562" t="str">
            <v xml:space="preserve">QUIJANO CASTRO ELVER   </v>
          </cell>
          <cell r="E562" t="str">
            <v>Distribuidor</v>
          </cell>
        </row>
        <row r="563">
          <cell r="B563">
            <v>10009259</v>
          </cell>
          <cell r="C563">
            <v>28788394</v>
          </cell>
          <cell r="D563" t="str">
            <v xml:space="preserve">QUINCHE CASTILLO MARTHA BEATRIZ   </v>
          </cell>
          <cell r="E563" t="str">
            <v>Distribuidor</v>
          </cell>
        </row>
        <row r="564">
          <cell r="B564">
            <v>10009658</v>
          </cell>
          <cell r="C564">
            <v>3240770</v>
          </cell>
          <cell r="D564" t="str">
            <v xml:space="preserve">QUINTERO SEGURA LUIS HERNANDO   </v>
          </cell>
          <cell r="E564" t="str">
            <v>Distribuidor</v>
          </cell>
        </row>
        <row r="565">
          <cell r="B565">
            <v>10012028</v>
          </cell>
          <cell r="C565">
            <v>91218371</v>
          </cell>
          <cell r="D565" t="str">
            <v xml:space="preserve">QUIÑONEZ CARRILLO GABRIEL FRANCISCO   </v>
          </cell>
          <cell r="E565" t="str">
            <v>Distribuidor</v>
          </cell>
        </row>
        <row r="566">
          <cell r="B566">
            <v>10012076</v>
          </cell>
          <cell r="C566">
            <v>93349815</v>
          </cell>
          <cell r="D566" t="str">
            <v xml:space="preserve">QUIÑONEZ WILFREDO   </v>
          </cell>
          <cell r="E566" t="str">
            <v>Agricultor</v>
          </cell>
        </row>
        <row r="567">
          <cell r="B567">
            <v>10008743</v>
          </cell>
          <cell r="C567">
            <v>11383908</v>
          </cell>
          <cell r="D567" t="str">
            <v xml:space="preserve">QUIROGA LUIS FERNANDO   </v>
          </cell>
          <cell r="E567" t="str">
            <v>Distribuidor</v>
          </cell>
        </row>
        <row r="568">
          <cell r="B568">
            <v>10009782</v>
          </cell>
          <cell r="C568">
            <v>35513900</v>
          </cell>
          <cell r="D568" t="str">
            <v xml:space="preserve">QUIROGA SANDRA   </v>
          </cell>
          <cell r="E568" t="str">
            <v>Distribuidor</v>
          </cell>
        </row>
        <row r="569">
          <cell r="B569">
            <v>10016225</v>
          </cell>
          <cell r="C569">
            <v>79814159</v>
          </cell>
          <cell r="D569" t="str">
            <v xml:space="preserve">RAMIREZ LUIS ROLANDO   </v>
          </cell>
          <cell r="E569" t="str">
            <v>Distribuidor</v>
          </cell>
        </row>
        <row r="570">
          <cell r="B570">
            <v>10009773</v>
          </cell>
          <cell r="C570">
            <v>35375316</v>
          </cell>
          <cell r="D570" t="str">
            <v xml:space="preserve">RAMIREZ MORENO AIDE   </v>
          </cell>
          <cell r="E570" t="str">
            <v>Distribuidor</v>
          </cell>
        </row>
        <row r="571">
          <cell r="B571">
            <v>10012673</v>
          </cell>
          <cell r="C571">
            <v>79182560</v>
          </cell>
          <cell r="D571" t="str">
            <v xml:space="preserve">RAMIREZ PARRA JORGE ALIRIO   </v>
          </cell>
          <cell r="E571" t="str">
            <v>Agricultor</v>
          </cell>
        </row>
        <row r="572">
          <cell r="B572">
            <v>10008780</v>
          </cell>
          <cell r="C572">
            <v>11518196</v>
          </cell>
          <cell r="D572" t="str">
            <v xml:space="preserve">REYES GONZALEZ NESTOR GERMAN   </v>
          </cell>
          <cell r="E572" t="str">
            <v>Distribuidor</v>
          </cell>
        </row>
        <row r="573">
          <cell r="B573">
            <v>10009374</v>
          </cell>
          <cell r="C573">
            <v>2986034</v>
          </cell>
          <cell r="D573" t="str">
            <v xml:space="preserve">RINCON ALFARO NICOLAS   </v>
          </cell>
          <cell r="E573" t="str">
            <v>Distribuidor</v>
          </cell>
        </row>
        <row r="574">
          <cell r="B574">
            <v>10013978</v>
          </cell>
          <cell r="C574">
            <v>79739521</v>
          </cell>
          <cell r="D574" t="str">
            <v xml:space="preserve">RIOS ROMERO CESAR DAVEY   </v>
          </cell>
          <cell r="E574" t="str">
            <v>Distribuidor</v>
          </cell>
        </row>
        <row r="575">
          <cell r="B575">
            <v>10008516</v>
          </cell>
          <cell r="C575">
            <v>1068952210</v>
          </cell>
          <cell r="D575" t="str">
            <v xml:space="preserve">RODRIGUEZ MONTAÑO NESTOR ABIGAIL   </v>
          </cell>
          <cell r="E575" t="str">
            <v>Agricultor</v>
          </cell>
        </row>
        <row r="576">
          <cell r="B576">
            <v>10008747</v>
          </cell>
          <cell r="C576">
            <v>11384873</v>
          </cell>
          <cell r="D576" t="str">
            <v xml:space="preserve">RODRIGUEZ ROMERO NELSON   </v>
          </cell>
          <cell r="E576" t="str">
            <v>Agricultor</v>
          </cell>
        </row>
        <row r="577">
          <cell r="B577">
            <v>10011466</v>
          </cell>
          <cell r="C577">
            <v>80468489</v>
          </cell>
          <cell r="D577" t="str">
            <v xml:space="preserve">ROJAS CHAVARRIO ALDEMAR   </v>
          </cell>
          <cell r="E577" t="str">
            <v>Distribuidor</v>
          </cell>
        </row>
        <row r="578">
          <cell r="B578">
            <v>10009945</v>
          </cell>
          <cell r="C578">
            <v>41389125</v>
          </cell>
          <cell r="D578" t="str">
            <v xml:space="preserve">ROJAS DE TORRES ALICIA   </v>
          </cell>
          <cell r="E578" t="str">
            <v>Distribuidor</v>
          </cell>
        </row>
        <row r="579">
          <cell r="B579">
            <v>10009079</v>
          </cell>
          <cell r="C579">
            <v>20753345</v>
          </cell>
          <cell r="D579" t="str">
            <v xml:space="preserve">ROMERO DE MENDEZ BERTHA   </v>
          </cell>
          <cell r="E579" t="str">
            <v>Distribuidor</v>
          </cell>
        </row>
        <row r="580">
          <cell r="B580">
            <v>10009818</v>
          </cell>
          <cell r="C580">
            <v>39611509</v>
          </cell>
          <cell r="D580" t="str">
            <v xml:space="preserve">ROMERO GONZALEZ LUZ MARINA   </v>
          </cell>
          <cell r="E580" t="str">
            <v>Distribuidor</v>
          </cell>
        </row>
        <row r="581">
          <cell r="B581">
            <v>10011056</v>
          </cell>
          <cell r="C581">
            <v>79184573</v>
          </cell>
          <cell r="D581" t="str">
            <v xml:space="preserve">ROMERO RIOS URIEL ALEJANDRO   </v>
          </cell>
          <cell r="E581" t="str">
            <v>Distribuidor</v>
          </cell>
        </row>
        <row r="582">
          <cell r="B582">
            <v>10011559</v>
          </cell>
          <cell r="C582">
            <v>82390977</v>
          </cell>
          <cell r="D582" t="str">
            <v xml:space="preserve">ROMERO TRIANA JHON ALBEIRO   </v>
          </cell>
          <cell r="E582" t="str">
            <v>Distribuidor</v>
          </cell>
        </row>
        <row r="583">
          <cell r="B583">
            <v>10009116</v>
          </cell>
          <cell r="C583">
            <v>21103422</v>
          </cell>
          <cell r="D583" t="str">
            <v xml:space="preserve">RONDON QUINTERO ALEYDA   </v>
          </cell>
          <cell r="E583" t="str">
            <v>Distribuidor</v>
          </cell>
        </row>
        <row r="584">
          <cell r="B584">
            <v>10011142</v>
          </cell>
          <cell r="C584">
            <v>79664387</v>
          </cell>
          <cell r="D584" t="str">
            <v xml:space="preserve">RUBIANO HENRY ALEXANDER   </v>
          </cell>
          <cell r="E584" t="str">
            <v>Distribuidor</v>
          </cell>
        </row>
        <row r="585">
          <cell r="B585">
            <v>10011307</v>
          </cell>
          <cell r="C585">
            <v>80391480</v>
          </cell>
          <cell r="D585" t="str">
            <v xml:space="preserve">SABOGAL RINCON NELSON ELIAS   </v>
          </cell>
          <cell r="E585" t="str">
            <v>Distribuidor</v>
          </cell>
        </row>
        <row r="586">
          <cell r="B586">
            <v>10015700</v>
          </cell>
          <cell r="C586">
            <v>11448163</v>
          </cell>
          <cell r="D586" t="str">
            <v xml:space="preserve">SALAMANCA WILMER   </v>
          </cell>
          <cell r="E586" t="str">
            <v>Distribuidor</v>
          </cell>
        </row>
        <row r="587">
          <cell r="B587">
            <v>10016525</v>
          </cell>
          <cell r="C587">
            <v>1020735555</v>
          </cell>
          <cell r="D587" t="str">
            <v xml:space="preserve">SANCHEZ ELIANA   </v>
          </cell>
          <cell r="E587" t="str">
            <v>Distribuidor</v>
          </cell>
        </row>
        <row r="588">
          <cell r="B588">
            <v>10011472</v>
          </cell>
          <cell r="C588">
            <v>80537752</v>
          </cell>
          <cell r="D588" t="str">
            <v xml:space="preserve">SANCHEZ SALGADO WILSON YAMITH   </v>
          </cell>
          <cell r="E588" t="str">
            <v>Agricultor</v>
          </cell>
        </row>
        <row r="589">
          <cell r="B589">
            <v>10009615</v>
          </cell>
          <cell r="C589">
            <v>3220712</v>
          </cell>
          <cell r="D589" t="str">
            <v xml:space="preserve">SARAY LUIS FELIPE   </v>
          </cell>
          <cell r="E589" t="str">
            <v>Distribuidor</v>
          </cell>
        </row>
        <row r="590">
          <cell r="B590">
            <v>10009070</v>
          </cell>
          <cell r="C590">
            <v>20564950</v>
          </cell>
          <cell r="D590" t="str">
            <v xml:space="preserve">SIMBAQUEBA DE QUEVEDO MARA LIGIA   </v>
          </cell>
          <cell r="E590" t="str">
            <v>Distribuidor</v>
          </cell>
        </row>
        <row r="591">
          <cell r="B591">
            <v>10010941</v>
          </cell>
          <cell r="C591">
            <v>74370413</v>
          </cell>
          <cell r="D591" t="str">
            <v xml:space="preserve">SOLANO GONZALEZ JAVIER MAURICIO   </v>
          </cell>
          <cell r="E591" t="str">
            <v>Distribuidor</v>
          </cell>
        </row>
        <row r="592">
          <cell r="B592">
            <v>10009210</v>
          </cell>
          <cell r="C592">
            <v>24162998</v>
          </cell>
          <cell r="D592" t="str">
            <v xml:space="preserve">SOSA REYES ANA PUREZA   </v>
          </cell>
          <cell r="E592" t="str">
            <v>Distribuidor</v>
          </cell>
        </row>
        <row r="593">
          <cell r="B593">
            <v>10010274</v>
          </cell>
          <cell r="C593">
            <v>518018972</v>
          </cell>
          <cell r="D593" t="str">
            <v xml:space="preserve">SUAREZ SALGUERO LUZ MARY   </v>
          </cell>
          <cell r="E593" t="str">
            <v>Distribuidor</v>
          </cell>
        </row>
        <row r="594">
          <cell r="B594">
            <v>10011678</v>
          </cell>
          <cell r="C594">
            <v>832006674</v>
          </cell>
          <cell r="D594" t="str">
            <v xml:space="preserve">SURTIAGRO EU   </v>
          </cell>
          <cell r="E594" t="str">
            <v>Distribuidor</v>
          </cell>
        </row>
        <row r="595">
          <cell r="B595">
            <v>10009030</v>
          </cell>
          <cell r="C595">
            <v>19189213</v>
          </cell>
          <cell r="D595" t="str">
            <v xml:space="preserve">TAMAYO TARCISIO   </v>
          </cell>
          <cell r="E595" t="str">
            <v>Distribuidor</v>
          </cell>
        </row>
        <row r="596">
          <cell r="B596">
            <v>10013805</v>
          </cell>
          <cell r="C596">
            <v>900613466</v>
          </cell>
          <cell r="D596" t="str">
            <v xml:space="preserve">TERRA MIA M T M CIA S EN C   </v>
          </cell>
          <cell r="E596" t="str">
            <v>Distribuidor</v>
          </cell>
        </row>
        <row r="597">
          <cell r="B597">
            <v>10011028</v>
          </cell>
          <cell r="C597">
            <v>80725697</v>
          </cell>
          <cell r="D597" t="str">
            <v xml:space="preserve">TORRES JUAN ALEJANDRO   </v>
          </cell>
          <cell r="E597" t="str">
            <v>Distribuidor</v>
          </cell>
        </row>
        <row r="598">
          <cell r="B598">
            <v>10015705</v>
          </cell>
          <cell r="C598">
            <v>800225340</v>
          </cell>
          <cell r="D598" t="str">
            <v xml:space="preserve">UNIVERSIDAD MILITAR NUEVA GRANADA   </v>
          </cell>
          <cell r="E598" t="str">
            <v>Distribuidor</v>
          </cell>
        </row>
        <row r="599">
          <cell r="B599">
            <v>10009937</v>
          </cell>
          <cell r="C599">
            <v>412379</v>
          </cell>
          <cell r="D599" t="str">
            <v xml:space="preserve">URBINA RODRIGUEZ REMIGIO   </v>
          </cell>
          <cell r="E599" t="str">
            <v>Distribuidor</v>
          </cell>
        </row>
        <row r="600">
          <cell r="B600">
            <v>10009415</v>
          </cell>
          <cell r="C600">
            <v>3003158</v>
          </cell>
          <cell r="D600" t="str">
            <v xml:space="preserve">VALERO RUBIANO JOSE HECTOR MANUEL   </v>
          </cell>
          <cell r="E600" t="str">
            <v>Distribuidor</v>
          </cell>
        </row>
        <row r="601">
          <cell r="B601">
            <v>10016891</v>
          </cell>
          <cell r="C601">
            <v>900769104</v>
          </cell>
          <cell r="D601" t="str">
            <v xml:space="preserve">VANAGRO SAS   </v>
          </cell>
          <cell r="E601" t="str">
            <v>Distribuidor</v>
          </cell>
        </row>
        <row r="602">
          <cell r="B602">
            <v>10011296</v>
          </cell>
          <cell r="C602">
            <v>80353254</v>
          </cell>
          <cell r="D602" t="str">
            <v xml:space="preserve">VANEGAS CESPEDES MARCO TULIO   </v>
          </cell>
          <cell r="E602" t="str">
            <v>Agricultor</v>
          </cell>
        </row>
        <row r="603">
          <cell r="B603">
            <v>10009128</v>
          </cell>
          <cell r="C603">
            <v>217721</v>
          </cell>
          <cell r="D603" t="str">
            <v xml:space="preserve">VANEGAS HERNANDEZ ISRAEL   </v>
          </cell>
          <cell r="E603" t="str">
            <v>Agricultor</v>
          </cell>
        </row>
        <row r="604">
          <cell r="B604">
            <v>10011300</v>
          </cell>
          <cell r="C604">
            <v>80380666</v>
          </cell>
          <cell r="D604" t="str">
            <v xml:space="preserve">VARGAS DIAZ LUIS FELIPE   </v>
          </cell>
          <cell r="E604" t="str">
            <v>Agricultor</v>
          </cell>
        </row>
        <row r="605">
          <cell r="B605">
            <v>10009919</v>
          </cell>
          <cell r="C605">
            <v>406956</v>
          </cell>
          <cell r="D605" t="str">
            <v xml:space="preserve">VARGAS PACHON JAIRO AUGUSTO   </v>
          </cell>
          <cell r="E605" t="str">
            <v>Agricultor</v>
          </cell>
        </row>
        <row r="606">
          <cell r="B606">
            <v>10008690</v>
          </cell>
          <cell r="C606">
            <v>11333168</v>
          </cell>
          <cell r="D606" t="str">
            <v xml:space="preserve">VELASQUEZ HERNANDEZ JAIME ENRIQUE   </v>
          </cell>
          <cell r="E606" t="str">
            <v>Agricultor</v>
          </cell>
        </row>
        <row r="607">
          <cell r="B607">
            <v>10012077</v>
          </cell>
          <cell r="C607">
            <v>93366147</v>
          </cell>
          <cell r="D607" t="str">
            <v xml:space="preserve">VELASQUEZ LONDOÑO RAUL MAURICIO   </v>
          </cell>
          <cell r="E607" t="str">
            <v>Distribuidor</v>
          </cell>
        </row>
        <row r="608">
          <cell r="B608">
            <v>10015367</v>
          </cell>
          <cell r="C608">
            <v>94407443</v>
          </cell>
          <cell r="D608" t="str">
            <v xml:space="preserve">ABAHONZA  GOMEZ JOSE DUVAN   </v>
          </cell>
          <cell r="E608" t="str">
            <v>Distribuidor</v>
          </cell>
        </row>
        <row r="609">
          <cell r="B609">
            <v>10016725</v>
          </cell>
          <cell r="C609">
            <v>900506620</v>
          </cell>
          <cell r="D609" t="str">
            <v xml:space="preserve">ABOCAR RISARALDA SAS   </v>
          </cell>
          <cell r="E609" t="str">
            <v>Distribuidor</v>
          </cell>
        </row>
        <row r="610">
          <cell r="B610">
            <v>10015414</v>
          </cell>
          <cell r="C610">
            <v>900583164</v>
          </cell>
          <cell r="D610" t="str">
            <v xml:space="preserve">AGRICOLA AUTOMOTRIZ DEL NORTE SAS   </v>
          </cell>
          <cell r="E610" t="str">
            <v>Distribuidor</v>
          </cell>
        </row>
        <row r="611">
          <cell r="B611">
            <v>10015191</v>
          </cell>
          <cell r="C611">
            <v>900766077</v>
          </cell>
          <cell r="D611" t="str">
            <v xml:space="preserve">AGRICOLA EL SAMAN SAS   </v>
          </cell>
          <cell r="E611" t="str">
            <v>Distribuidor</v>
          </cell>
        </row>
        <row r="612">
          <cell r="B612">
            <v>10013804</v>
          </cell>
          <cell r="C612">
            <v>805020771</v>
          </cell>
          <cell r="D612" t="str">
            <v xml:space="preserve">AGRICULTURA Y SERVICIOS SA   </v>
          </cell>
          <cell r="E612" t="str">
            <v>Distribuidor</v>
          </cell>
        </row>
        <row r="613">
          <cell r="B613">
            <v>10015803</v>
          </cell>
          <cell r="C613">
            <v>900349569</v>
          </cell>
          <cell r="D613" t="str">
            <v xml:space="preserve">AGRO INDUSTRIAL JE SAS   </v>
          </cell>
          <cell r="E613" t="str">
            <v>Distribuidor</v>
          </cell>
        </row>
        <row r="614">
          <cell r="B614">
            <v>10015590</v>
          </cell>
          <cell r="C614">
            <v>900137473</v>
          </cell>
          <cell r="D614" t="str">
            <v xml:space="preserve">AGROAPLICACIONES SAS   </v>
          </cell>
          <cell r="E614" t="str">
            <v>Distribuidor</v>
          </cell>
        </row>
        <row r="615">
          <cell r="B615">
            <v>10015202</v>
          </cell>
          <cell r="C615">
            <v>815001258</v>
          </cell>
          <cell r="D615" t="str">
            <v xml:space="preserve">AGROFERTI SAS   </v>
          </cell>
          <cell r="E615" t="str">
            <v>Distribuidor</v>
          </cell>
        </row>
        <row r="616">
          <cell r="B616">
            <v>10015201</v>
          </cell>
          <cell r="C616">
            <v>900485201</v>
          </cell>
          <cell r="D616" t="str">
            <v xml:space="preserve">AGROINSUMOS PRADERA MS SAS   </v>
          </cell>
          <cell r="E616" t="str">
            <v>Distribuidor</v>
          </cell>
        </row>
        <row r="617">
          <cell r="B617">
            <v>10015598</v>
          </cell>
          <cell r="C617">
            <v>836000548</v>
          </cell>
          <cell r="D617" t="str">
            <v xml:space="preserve">AGROINSUMOS SAS   </v>
          </cell>
          <cell r="E617" t="str">
            <v>Distribuidor</v>
          </cell>
        </row>
        <row r="618">
          <cell r="B618">
            <v>10015580</v>
          </cell>
          <cell r="C618">
            <v>815003648</v>
          </cell>
          <cell r="D618" t="str">
            <v xml:space="preserve">AGROINSUMOS Y MATERIALES DE COLOMBIA SAS  </v>
          </cell>
          <cell r="E618" t="str">
            <v>Distribuidor</v>
          </cell>
        </row>
        <row r="619">
          <cell r="B619">
            <v>10015509</v>
          </cell>
          <cell r="C619">
            <v>900539592</v>
          </cell>
          <cell r="D619" t="str">
            <v xml:space="preserve">AGROMIX DEL NORTE SAS   </v>
          </cell>
          <cell r="E619" t="str">
            <v>Distribuidor</v>
          </cell>
        </row>
        <row r="620">
          <cell r="B620">
            <v>10015327</v>
          </cell>
          <cell r="C620">
            <v>900109722</v>
          </cell>
          <cell r="D620" t="str">
            <v xml:space="preserve">AGROPECUARIA LA HUELLA LTDA   </v>
          </cell>
          <cell r="E620" t="str">
            <v>Distribuidor</v>
          </cell>
        </row>
        <row r="621">
          <cell r="B621">
            <v>10016232</v>
          </cell>
          <cell r="C621">
            <v>900819311</v>
          </cell>
          <cell r="D621" t="str">
            <v xml:space="preserve">AGROTERRA DE OCCIDENTE SAS   </v>
          </cell>
          <cell r="E621" t="str">
            <v>Distribuidor</v>
          </cell>
        </row>
        <row r="622">
          <cell r="B622">
            <v>10018001</v>
          </cell>
          <cell r="C622">
            <v>900661571</v>
          </cell>
          <cell r="D622" t="str">
            <v xml:space="preserve">AGROVETERINARIA EL BIMBO SAS   </v>
          </cell>
          <cell r="E622" t="str">
            <v>Distribuidor</v>
          </cell>
        </row>
        <row r="623">
          <cell r="B623">
            <v>10015444</v>
          </cell>
          <cell r="C623">
            <v>38893609</v>
          </cell>
          <cell r="D623" t="str">
            <v xml:space="preserve">AGUDELO RUIZ LUZ AMPARO   </v>
          </cell>
          <cell r="E623" t="str">
            <v>Distribuidor</v>
          </cell>
        </row>
        <row r="624">
          <cell r="B624">
            <v>10016829</v>
          </cell>
          <cell r="C624">
            <v>900341299</v>
          </cell>
          <cell r="D624" t="str">
            <v xml:space="preserve">AIDAMA SAS   </v>
          </cell>
          <cell r="E624" t="str">
            <v>Distribuidor</v>
          </cell>
        </row>
        <row r="625">
          <cell r="B625">
            <v>10015326</v>
          </cell>
          <cell r="C625">
            <v>810006056</v>
          </cell>
          <cell r="D625" t="str">
            <v xml:space="preserve">ALMACEN Y DISTRIBUCIONES AGRICOLAS EL RUIZ SA  </v>
          </cell>
          <cell r="E625" t="str">
            <v>Distribuidor</v>
          </cell>
        </row>
        <row r="626">
          <cell r="B626">
            <v>10015222</v>
          </cell>
          <cell r="C626">
            <v>900785534</v>
          </cell>
          <cell r="D626" t="str">
            <v xml:space="preserve">ANDINO AGRICOLA DEL EJE CAFETERO SAS  </v>
          </cell>
          <cell r="E626" t="str">
            <v>Distribuidor</v>
          </cell>
        </row>
        <row r="627">
          <cell r="B627">
            <v>10016555</v>
          </cell>
          <cell r="C627">
            <v>14893001</v>
          </cell>
          <cell r="D627" t="str">
            <v xml:space="preserve">ARZAYUS RINCON FELIPE   </v>
          </cell>
          <cell r="E627" t="str">
            <v>Distribuidor</v>
          </cell>
        </row>
        <row r="628">
          <cell r="B628">
            <v>10015205</v>
          </cell>
          <cell r="C628">
            <v>41890814</v>
          </cell>
          <cell r="D628" t="str">
            <v xml:space="preserve">BARRETO AGUDELO MARIA LUISA   </v>
          </cell>
          <cell r="E628" t="str">
            <v>Distribuidor</v>
          </cell>
        </row>
        <row r="629">
          <cell r="B629">
            <v>10016373</v>
          </cell>
          <cell r="C629">
            <v>10129789</v>
          </cell>
          <cell r="D629" t="str">
            <v xml:space="preserve">BECERRA ARDILA ROBERTO   </v>
          </cell>
          <cell r="E629" t="str">
            <v>Distribuidor</v>
          </cell>
        </row>
        <row r="630">
          <cell r="B630">
            <v>10015312</v>
          </cell>
          <cell r="C630">
            <v>900511074</v>
          </cell>
          <cell r="D630" t="str">
            <v xml:space="preserve">BENGALA AGRICOLA SAS   </v>
          </cell>
          <cell r="E630" t="str">
            <v>Distribuidor</v>
          </cell>
        </row>
        <row r="631">
          <cell r="B631">
            <v>10015329</v>
          </cell>
          <cell r="C631">
            <v>29665896</v>
          </cell>
          <cell r="D631" t="str">
            <v xml:space="preserve">BUITRON MOLANO LADY ROCIO   </v>
          </cell>
          <cell r="E631" t="str">
            <v>Distribuidor</v>
          </cell>
        </row>
        <row r="632">
          <cell r="B632">
            <v>10015584</v>
          </cell>
          <cell r="C632">
            <v>9807051</v>
          </cell>
          <cell r="D632" t="str">
            <v xml:space="preserve">BURBANO LOPEZ LUIS EDUARDO   </v>
          </cell>
          <cell r="E632" t="str">
            <v>Agricultor</v>
          </cell>
        </row>
        <row r="633">
          <cell r="B633">
            <v>10015600</v>
          </cell>
          <cell r="C633">
            <v>1144062795</v>
          </cell>
          <cell r="D633" t="str">
            <v xml:space="preserve">BURBANO VALDES ELIZABETH   </v>
          </cell>
          <cell r="E633" t="str">
            <v>Agricultor</v>
          </cell>
        </row>
        <row r="634">
          <cell r="B634">
            <v>10015407</v>
          </cell>
          <cell r="C634">
            <v>900473544</v>
          </cell>
          <cell r="D634" t="str">
            <v xml:space="preserve">CABLAZQUEZ SAS   </v>
          </cell>
          <cell r="E634" t="str">
            <v>Distribuidor</v>
          </cell>
        </row>
        <row r="635">
          <cell r="B635">
            <v>10015952</v>
          </cell>
          <cell r="C635">
            <v>900539144</v>
          </cell>
          <cell r="D635" t="str">
            <v xml:space="preserve">CAFICULTORA LA POLONIA SAS   </v>
          </cell>
          <cell r="E635" t="str">
            <v>Distribuidor</v>
          </cell>
        </row>
        <row r="636">
          <cell r="B636">
            <v>10015203</v>
          </cell>
          <cell r="C636">
            <v>890305174</v>
          </cell>
          <cell r="D636" t="str">
            <v xml:space="preserve">CAFIOCCIDENTE - COOPERATIVA DE CAFICULTORES DEL SUR OCCIDENTE DEL  </v>
          </cell>
          <cell r="E636" t="str">
            <v>Distribuidor</v>
          </cell>
        </row>
        <row r="637">
          <cell r="B637">
            <v>10015571</v>
          </cell>
          <cell r="C637">
            <v>6318177</v>
          </cell>
          <cell r="D637" t="str">
            <v xml:space="preserve">CALERO ARANA MANUEL DE JESUS   </v>
          </cell>
          <cell r="E637" t="str">
            <v>Distribuidor</v>
          </cell>
        </row>
        <row r="638">
          <cell r="B638">
            <v>10017692</v>
          </cell>
          <cell r="C638">
            <v>1053787524</v>
          </cell>
          <cell r="D638" t="str">
            <v xml:space="preserve">CARDONA MUÑOZ YENSI NATALIA   </v>
          </cell>
          <cell r="E638" t="str">
            <v>Distribuidor</v>
          </cell>
        </row>
        <row r="639">
          <cell r="B639">
            <v>10016006</v>
          </cell>
          <cell r="C639">
            <v>18500116</v>
          </cell>
          <cell r="D639" t="str">
            <v xml:space="preserve">CARDONA OCAMPO LUIS ALBEIRO   </v>
          </cell>
          <cell r="E639" t="str">
            <v>Agricultor</v>
          </cell>
        </row>
        <row r="640">
          <cell r="B640">
            <v>10016005</v>
          </cell>
          <cell r="C640">
            <v>816004287</v>
          </cell>
          <cell r="D640" t="str">
            <v xml:space="preserve">CASA CAFETERA SA   </v>
          </cell>
          <cell r="E640" t="str">
            <v>Distribuidor</v>
          </cell>
        </row>
        <row r="641">
          <cell r="B641">
            <v>10016868</v>
          </cell>
          <cell r="C641">
            <v>900493943</v>
          </cell>
          <cell r="D641" t="str">
            <v xml:space="preserve">CASA DEL CAMPESINO DISTRIBUIDORA SA   </v>
          </cell>
          <cell r="E641" t="str">
            <v>Distribuidor</v>
          </cell>
        </row>
        <row r="642">
          <cell r="B642">
            <v>10017017</v>
          </cell>
          <cell r="C642">
            <v>4336947</v>
          </cell>
          <cell r="D642" t="str">
            <v xml:space="preserve">CASTAÑO JAIME ANTONIO   </v>
          </cell>
          <cell r="E642" t="str">
            <v>Agricultor</v>
          </cell>
        </row>
        <row r="643">
          <cell r="B643">
            <v>10015353</v>
          </cell>
          <cell r="C643">
            <v>9817403</v>
          </cell>
          <cell r="D643" t="str">
            <v xml:space="preserve">CASTAÑO LOPEZ RUBEN DARIO AGROINSUMOS MARSELLA  </v>
          </cell>
          <cell r="E643" t="str">
            <v>Distribuidor</v>
          </cell>
        </row>
        <row r="644">
          <cell r="B644">
            <v>10017006</v>
          </cell>
          <cell r="C644">
            <v>38892117</v>
          </cell>
          <cell r="D644" t="str">
            <v xml:space="preserve">CASTELLANOS CALDERON GENOVEVA   </v>
          </cell>
          <cell r="E644" t="str">
            <v>Distribuidor</v>
          </cell>
        </row>
        <row r="645">
          <cell r="B645">
            <v>10015189</v>
          </cell>
          <cell r="C645">
            <v>102645150</v>
          </cell>
          <cell r="D645" t="str">
            <v xml:space="preserve">CASTELLANOS GALEANO JORGE IVAN   </v>
          </cell>
          <cell r="E645" t="str">
            <v>Distribuidor</v>
          </cell>
        </row>
        <row r="646">
          <cell r="B646">
            <v>10016662</v>
          </cell>
          <cell r="C646">
            <v>16548947</v>
          </cell>
          <cell r="D646" t="str">
            <v xml:space="preserve">CASTILLO AVILA JOSE GARBELLY   </v>
          </cell>
          <cell r="E646" t="str">
            <v>Distribuidor</v>
          </cell>
        </row>
        <row r="647">
          <cell r="B647">
            <v>10016022</v>
          </cell>
          <cell r="C647">
            <v>14884881</v>
          </cell>
          <cell r="D647" t="str">
            <v xml:space="preserve">CASTILLO CASTILLO HERNAN   </v>
          </cell>
          <cell r="E647" t="str">
            <v>Agricultor</v>
          </cell>
        </row>
        <row r="648">
          <cell r="B648">
            <v>10016828</v>
          </cell>
          <cell r="C648">
            <v>10280310</v>
          </cell>
          <cell r="D648" t="str">
            <v xml:space="preserve">CASTILLO GONZALEZ ARISMENDI   </v>
          </cell>
          <cell r="E648" t="str">
            <v>Distribuidor</v>
          </cell>
        </row>
        <row r="649">
          <cell r="B649">
            <v>10015443</v>
          </cell>
          <cell r="C649">
            <v>42091267</v>
          </cell>
          <cell r="D649" t="str">
            <v xml:space="preserve">CASTRILLON CALDERON ELIZABETH   </v>
          </cell>
          <cell r="E649" t="str">
            <v>Distribuidor</v>
          </cell>
        </row>
        <row r="650">
          <cell r="B650">
            <v>10017503</v>
          </cell>
          <cell r="C650">
            <v>6436394</v>
          </cell>
          <cell r="D650" t="str">
            <v xml:space="preserve">CASTRO MARTINEZ JOSE DANIEL   </v>
          </cell>
          <cell r="E650" t="str">
            <v>Distribuidor</v>
          </cell>
        </row>
        <row r="651">
          <cell r="B651">
            <v>10016004</v>
          </cell>
          <cell r="C651">
            <v>75072439</v>
          </cell>
          <cell r="D651" t="str">
            <v xml:space="preserve">CASTRO RODRIGUEZ GUIDO FERNANDO   </v>
          </cell>
          <cell r="E651" t="str">
            <v>Agricultor</v>
          </cell>
        </row>
        <row r="652">
          <cell r="B652">
            <v>10016711</v>
          </cell>
          <cell r="C652">
            <v>900881439</v>
          </cell>
          <cell r="D652" t="str">
            <v xml:space="preserve">CENTRAL DEL CAMPO SAS   </v>
          </cell>
          <cell r="E652" t="str">
            <v>Distribuidor</v>
          </cell>
        </row>
        <row r="653">
          <cell r="B653">
            <v>10015214</v>
          </cell>
          <cell r="C653">
            <v>891401093</v>
          </cell>
          <cell r="D653" t="str">
            <v xml:space="preserve">CODEGAR LTDA - COOPERATIVA DE GANAD Y AGRICULTORES DEL RISARALDA LTDA  </v>
          </cell>
          <cell r="E653" t="str">
            <v>Distribuidor</v>
          </cell>
        </row>
        <row r="654">
          <cell r="B654">
            <v>10016780</v>
          </cell>
          <cell r="C654">
            <v>800210882</v>
          </cell>
          <cell r="D654" t="str">
            <v xml:space="preserve">COMERCIALIZADORA GIRALDO OSORIO Y C S EN CS  </v>
          </cell>
          <cell r="E654" t="str">
            <v>Agricultor</v>
          </cell>
        </row>
        <row r="655">
          <cell r="B655">
            <v>10015211</v>
          </cell>
          <cell r="C655">
            <v>7520758</v>
          </cell>
          <cell r="D655" t="str">
            <v xml:space="preserve">CONTRERAS FERNANDEZ FERNANDO   </v>
          </cell>
          <cell r="E655" t="str">
            <v>Distribuidor</v>
          </cell>
        </row>
        <row r="656">
          <cell r="B656">
            <v>10015524</v>
          </cell>
          <cell r="C656">
            <v>891400088</v>
          </cell>
          <cell r="D656" t="str">
            <v xml:space="preserve">COOPCAFER-COOPERATIVA DEPARTAMENTAL CAFICULTORES DEL RISARALDA  </v>
          </cell>
          <cell r="E656" t="str">
            <v>Distribuidor</v>
          </cell>
        </row>
        <row r="657">
          <cell r="B657">
            <v>10015330</v>
          </cell>
          <cell r="C657">
            <v>891900475</v>
          </cell>
          <cell r="D657" t="str">
            <v xml:space="preserve">COOPERATIVA DE CAFETALEROS DEL NORTE DEL VALLE  </v>
          </cell>
          <cell r="E657" t="str">
            <v>Distribuidor</v>
          </cell>
        </row>
        <row r="658">
          <cell r="B658">
            <v>10015411</v>
          </cell>
          <cell r="C658">
            <v>891900487</v>
          </cell>
          <cell r="D658" t="str">
            <v xml:space="preserve">COOPERATIVA DE CAFICULTORES DE CAICEDONIA  </v>
          </cell>
          <cell r="E658" t="str">
            <v>Distribuidor</v>
          </cell>
        </row>
        <row r="659">
          <cell r="B659">
            <v>10015410</v>
          </cell>
          <cell r="C659">
            <v>891900391</v>
          </cell>
          <cell r="D659" t="str">
            <v xml:space="preserve">COOPERATIVA DE CAFICULTORES DE SEVILLA  CAFISEVILLA  </v>
          </cell>
          <cell r="E659" t="str">
            <v>Distribuidor</v>
          </cell>
        </row>
        <row r="660">
          <cell r="B660">
            <v>10015446</v>
          </cell>
          <cell r="C660">
            <v>891900236</v>
          </cell>
          <cell r="D660" t="str">
            <v xml:space="preserve">COOPERATIVA DE CAFICULTORES DEL CENTRO DEL VALLE  </v>
          </cell>
          <cell r="E660" t="str">
            <v>Distribuidor</v>
          </cell>
        </row>
        <row r="661">
          <cell r="B661">
            <v>10015445</v>
          </cell>
          <cell r="C661">
            <v>800193348</v>
          </cell>
          <cell r="D661" t="str">
            <v xml:space="preserve">COOPERATIVA DE GANADEROS DEL CENTRO Y NORTE DEL VALLE DEL CAUCA  </v>
          </cell>
          <cell r="E661" t="str">
            <v>Distribuidor</v>
          </cell>
        </row>
        <row r="662">
          <cell r="B662">
            <v>10017565</v>
          </cell>
          <cell r="C662">
            <v>805019457</v>
          </cell>
          <cell r="D662" t="str">
            <v xml:space="preserve">COOPERATIVA MULTIACTIVA UNIAGRO   </v>
          </cell>
          <cell r="E662" t="str">
            <v>Distribuidor</v>
          </cell>
        </row>
        <row r="663">
          <cell r="B663">
            <v>10015711</v>
          </cell>
          <cell r="C663">
            <v>810004072</v>
          </cell>
          <cell r="D663" t="str">
            <v xml:space="preserve">COROZAL SA   </v>
          </cell>
          <cell r="E663" t="str">
            <v>Agricultor</v>
          </cell>
        </row>
        <row r="664">
          <cell r="B664">
            <v>10015796</v>
          </cell>
          <cell r="C664">
            <v>16798404</v>
          </cell>
          <cell r="D664" t="str">
            <v xml:space="preserve">CORTES ARISTIZABAL JOHN JAIRO   </v>
          </cell>
          <cell r="E664" t="str">
            <v>Distribuidor</v>
          </cell>
        </row>
        <row r="665">
          <cell r="B665">
            <v>10015856</v>
          </cell>
          <cell r="C665">
            <v>76313433</v>
          </cell>
          <cell r="D665" t="str">
            <v xml:space="preserve">CRUZ AUSECHA WILMER HERNEY   </v>
          </cell>
          <cell r="E665" t="str">
            <v>Agricultor</v>
          </cell>
        </row>
        <row r="666">
          <cell r="B666">
            <v>10015218</v>
          </cell>
          <cell r="C666">
            <v>900131512</v>
          </cell>
          <cell r="D666" t="str">
            <v xml:space="preserve">DIAGROVAL SA - DISTRIBUCIONES AGROPECUARIAS DEL VALLE SA  </v>
          </cell>
          <cell r="E666" t="str">
            <v>Distribuidor</v>
          </cell>
        </row>
        <row r="667">
          <cell r="B667">
            <v>10015220</v>
          </cell>
          <cell r="C667">
            <v>900308138</v>
          </cell>
          <cell r="D667" t="str">
            <v xml:space="preserve">DISAGRO MANIZALEZ SAS   </v>
          </cell>
          <cell r="E667" t="str">
            <v>Distribuidor</v>
          </cell>
        </row>
        <row r="668">
          <cell r="B668">
            <v>10017976</v>
          </cell>
          <cell r="C668">
            <v>900734207</v>
          </cell>
          <cell r="D668" t="str">
            <v xml:space="preserve">DISFRUTAS DE RISARALDA SAS   </v>
          </cell>
          <cell r="E668" t="str">
            <v>Distribuidor</v>
          </cell>
        </row>
        <row r="669">
          <cell r="B669">
            <v>10013163</v>
          </cell>
          <cell r="C669">
            <v>900456277</v>
          </cell>
          <cell r="D669" t="str">
            <v xml:space="preserve">DISTRIBUCIONES AGROCALDAS SAS   </v>
          </cell>
          <cell r="E669" t="str">
            <v>Distribuidor</v>
          </cell>
        </row>
        <row r="670">
          <cell r="B670">
            <v>10013439</v>
          </cell>
          <cell r="C670">
            <v>900075982</v>
          </cell>
          <cell r="D670" t="str">
            <v xml:space="preserve">DISTRIBUIDOR AGROPECUARIO  DEL QUINDIO SA  </v>
          </cell>
          <cell r="E670" t="str">
            <v>Distribuidor</v>
          </cell>
        </row>
        <row r="671">
          <cell r="B671">
            <v>10015725</v>
          </cell>
          <cell r="C671">
            <v>900581167</v>
          </cell>
          <cell r="D671" t="str">
            <v xml:space="preserve">DISTRIBUIDORA GRUMERCO SAS   </v>
          </cell>
          <cell r="E671" t="str">
            <v>Distribuidor</v>
          </cell>
        </row>
        <row r="672">
          <cell r="B672">
            <v>10015828</v>
          </cell>
          <cell r="C672">
            <v>16356127</v>
          </cell>
          <cell r="D672" t="str">
            <v xml:space="preserve">DUQUE PEREZ CARLOS ARTURO   </v>
          </cell>
          <cell r="E672" t="str">
            <v>Agricultor</v>
          </cell>
        </row>
        <row r="673">
          <cell r="B673">
            <v>10011955</v>
          </cell>
          <cell r="C673">
            <v>900781944</v>
          </cell>
          <cell r="D673" t="str">
            <v xml:space="preserve">EL GRANJERO SAS   </v>
          </cell>
          <cell r="E673" t="str">
            <v>Distribuidor</v>
          </cell>
        </row>
        <row r="674">
          <cell r="B674">
            <v>10011853</v>
          </cell>
          <cell r="C674">
            <v>900104515</v>
          </cell>
          <cell r="D674" t="str">
            <v xml:space="preserve">EMPRESAGRO COLOMBIA SA   </v>
          </cell>
          <cell r="E674" t="str">
            <v>Distribuidor</v>
          </cell>
        </row>
        <row r="675">
          <cell r="B675">
            <v>10015281</v>
          </cell>
          <cell r="C675">
            <v>860007538</v>
          </cell>
          <cell r="D675" t="str">
            <v xml:space="preserve">FEDERACION NACIONAL DE CAFETEROS DE COLOMBIA  </v>
          </cell>
          <cell r="E675" t="str">
            <v>Distribuidor</v>
          </cell>
        </row>
        <row r="676">
          <cell r="B676">
            <v>10017609</v>
          </cell>
          <cell r="C676">
            <v>816006092</v>
          </cell>
          <cell r="D676" t="str">
            <v xml:space="preserve">FOLLAJES LA ILUSION SAS   </v>
          </cell>
          <cell r="E676" t="str">
            <v>Distribuidor</v>
          </cell>
        </row>
        <row r="677">
          <cell r="B677">
            <v>10015413</v>
          </cell>
          <cell r="C677">
            <v>830515183</v>
          </cell>
          <cell r="D677" t="str">
            <v xml:space="preserve">FRUTALES LAS LAJAS SA   </v>
          </cell>
          <cell r="E677" t="str">
            <v>Agricultor</v>
          </cell>
        </row>
        <row r="678">
          <cell r="B678">
            <v>10016708</v>
          </cell>
          <cell r="C678">
            <v>24276253</v>
          </cell>
          <cell r="D678" t="str">
            <v xml:space="preserve">GALLO DE JARAMILLO INES   </v>
          </cell>
          <cell r="E678" t="str">
            <v>Agricultor</v>
          </cell>
        </row>
        <row r="679">
          <cell r="B679">
            <v>10017533</v>
          </cell>
          <cell r="C679">
            <v>10277745</v>
          </cell>
          <cell r="D679" t="str">
            <v xml:space="preserve">GARCIA GONZALEZ DUVAN   </v>
          </cell>
          <cell r="E679" t="str">
            <v>Agricultor</v>
          </cell>
        </row>
        <row r="680">
          <cell r="B680">
            <v>10016980</v>
          </cell>
          <cell r="C680">
            <v>94419747</v>
          </cell>
          <cell r="D680" t="str">
            <v xml:space="preserve">GARCIA MEZA GERMAN TULIO   </v>
          </cell>
          <cell r="E680" t="str">
            <v>Agricultor</v>
          </cell>
        </row>
        <row r="681">
          <cell r="B681">
            <v>10015295</v>
          </cell>
          <cell r="C681">
            <v>7508676</v>
          </cell>
          <cell r="D681" t="str">
            <v xml:space="preserve">GAVIRIA JOSE   </v>
          </cell>
          <cell r="E681" t="str">
            <v>Distribuidor</v>
          </cell>
        </row>
        <row r="682">
          <cell r="B682">
            <v>10015709</v>
          </cell>
          <cell r="C682">
            <v>810002448</v>
          </cell>
          <cell r="D682" t="str">
            <v xml:space="preserve">GIRALDO JARAMILLO Y CIA S EN C.A.   </v>
          </cell>
          <cell r="E682" t="str">
            <v>Agricultor</v>
          </cell>
        </row>
        <row r="683">
          <cell r="B683">
            <v>10016872</v>
          </cell>
          <cell r="C683">
            <v>30273370</v>
          </cell>
          <cell r="D683" t="str">
            <v xml:space="preserve">GOMEZ DE VALENCIA GLORIA ELIZABETH   </v>
          </cell>
          <cell r="E683" t="str">
            <v>Agricultor</v>
          </cell>
        </row>
        <row r="684">
          <cell r="B684">
            <v>10017775</v>
          </cell>
          <cell r="C684">
            <v>16203858</v>
          </cell>
          <cell r="D684" t="str">
            <v xml:space="preserve">GOMEZ JARAMILLO CARLOS ALBERTO   </v>
          </cell>
          <cell r="E684" t="str">
            <v>Distribuidor</v>
          </cell>
        </row>
        <row r="685">
          <cell r="B685">
            <v>10016351</v>
          </cell>
          <cell r="C685">
            <v>6248662</v>
          </cell>
          <cell r="D685" t="str">
            <v xml:space="preserve">GOMEZ ORTIZ RICHARD ALVER   </v>
          </cell>
          <cell r="E685" t="str">
            <v>Distribuidor</v>
          </cell>
        </row>
        <row r="686">
          <cell r="B686">
            <v>10016510</v>
          </cell>
          <cell r="C686">
            <v>900261676</v>
          </cell>
          <cell r="D686" t="str">
            <v xml:space="preserve">GOMEZ RIVERA AGROPECUARIA Y CIA   </v>
          </cell>
          <cell r="E686" t="str">
            <v>Distribuidor</v>
          </cell>
        </row>
        <row r="687">
          <cell r="B687">
            <v>10015894</v>
          </cell>
          <cell r="C687">
            <v>6423266</v>
          </cell>
          <cell r="D687" t="str">
            <v xml:space="preserve">GOMEZ VIDAL JOSE MARINO   </v>
          </cell>
          <cell r="E687" t="str">
            <v>Agricultor</v>
          </cell>
        </row>
        <row r="688">
          <cell r="B688">
            <v>10015522</v>
          </cell>
          <cell r="C688">
            <v>75065538</v>
          </cell>
          <cell r="D688" t="str">
            <v xml:space="preserve">GONZALEZ CEBALLOS CARLOS HUMBERTO   </v>
          </cell>
          <cell r="E688" t="str">
            <v>Agricultor</v>
          </cell>
        </row>
        <row r="689">
          <cell r="B689">
            <v>10016188</v>
          </cell>
          <cell r="C689">
            <v>4453873</v>
          </cell>
          <cell r="D689" t="str">
            <v xml:space="preserve">GONZALEZ LOPEZ JOSE ALEJANDRO   </v>
          </cell>
          <cell r="E689" t="str">
            <v>Distribuidor</v>
          </cell>
        </row>
        <row r="690">
          <cell r="B690">
            <v>10017264</v>
          </cell>
          <cell r="C690">
            <v>94471448</v>
          </cell>
          <cell r="D690" t="str">
            <v xml:space="preserve">GONZALEZ VASQUEZ DIEGO LEON   </v>
          </cell>
          <cell r="E690" t="str">
            <v>Distribuidor</v>
          </cell>
        </row>
        <row r="691">
          <cell r="B691">
            <v>10015310</v>
          </cell>
          <cell r="C691">
            <v>94273705</v>
          </cell>
          <cell r="D691" t="str">
            <v xml:space="preserve">GORDILLO MILAN PEDRO NEL   </v>
          </cell>
          <cell r="E691" t="str">
            <v>Distribuidor</v>
          </cell>
        </row>
        <row r="692">
          <cell r="B692">
            <v>10017371</v>
          </cell>
          <cell r="C692">
            <v>900452307</v>
          </cell>
          <cell r="D692" t="str">
            <v xml:space="preserve">GREENSITE SAS   </v>
          </cell>
          <cell r="E692" t="str">
            <v>Distribuidor</v>
          </cell>
        </row>
        <row r="693">
          <cell r="B693">
            <v>10015588</v>
          </cell>
          <cell r="C693">
            <v>900321419</v>
          </cell>
          <cell r="D693" t="str">
            <v xml:space="preserve">GRUPO CENAGRO SAS   </v>
          </cell>
          <cell r="E693" t="str">
            <v>Distribuidor</v>
          </cell>
        </row>
        <row r="694">
          <cell r="B694">
            <v>10015355</v>
          </cell>
          <cell r="C694">
            <v>98334454</v>
          </cell>
          <cell r="D694" t="str">
            <v xml:space="preserve">GUERRA DIAZ LUIS ANTONIO   </v>
          </cell>
          <cell r="E694" t="str">
            <v>Agricultor</v>
          </cell>
        </row>
        <row r="695">
          <cell r="B695">
            <v>10016435</v>
          </cell>
          <cell r="C695">
            <v>810005565</v>
          </cell>
          <cell r="D695" t="str">
            <v xml:space="preserve">GUJAR Y CIA S EN CA   </v>
          </cell>
          <cell r="E695" t="str">
            <v>Agricultor</v>
          </cell>
        </row>
        <row r="696">
          <cell r="B696">
            <v>10016557</v>
          </cell>
          <cell r="C696">
            <v>890803981</v>
          </cell>
          <cell r="D696" t="str">
            <v xml:space="preserve">GUTIERREZ BUENOS AIRES Y CIA S EN C   </v>
          </cell>
          <cell r="E696" t="str">
            <v>Distribuidor</v>
          </cell>
        </row>
        <row r="697">
          <cell r="B697">
            <v>10016436</v>
          </cell>
          <cell r="C697">
            <v>890805963</v>
          </cell>
          <cell r="D697" t="str">
            <v xml:space="preserve">GUTIERREZ DUQUE JARAMILLO Y CIA S EN CA  </v>
          </cell>
          <cell r="E697" t="str">
            <v>Agricultor</v>
          </cell>
        </row>
        <row r="698">
          <cell r="B698">
            <v>10017219</v>
          </cell>
          <cell r="C698">
            <v>900144428</v>
          </cell>
          <cell r="D698" t="str">
            <v xml:space="preserve">HACIENDA LLANOGRANDE Y CIA E EN C S   </v>
          </cell>
          <cell r="E698" t="str">
            <v>Distribuidor</v>
          </cell>
        </row>
        <row r="699">
          <cell r="B699">
            <v>10017254</v>
          </cell>
          <cell r="C699">
            <v>900054092</v>
          </cell>
          <cell r="D699" t="str">
            <v xml:space="preserve">INDAGRO SANEAMIENTO INTEGRADO LTDA   </v>
          </cell>
          <cell r="E699" t="str">
            <v>Distribuidor</v>
          </cell>
        </row>
        <row r="700">
          <cell r="B700">
            <v>10016582</v>
          </cell>
          <cell r="C700">
            <v>900878752</v>
          </cell>
          <cell r="D700" t="str">
            <v xml:space="preserve">INSAE SAS - INSUMOS Y SOLUCIONES AGRICOLAS DEL EJE SAS  </v>
          </cell>
          <cell r="E700" t="str">
            <v>Distribuidor</v>
          </cell>
        </row>
        <row r="701">
          <cell r="B701">
            <v>10017883</v>
          </cell>
          <cell r="C701">
            <v>900656046</v>
          </cell>
          <cell r="D701" t="str">
            <v xml:space="preserve">INSUAGRO ARAUCARIAS SAS   </v>
          </cell>
          <cell r="E701" t="str">
            <v>Distribuidor</v>
          </cell>
        </row>
        <row r="702">
          <cell r="B702">
            <v>10016763</v>
          </cell>
          <cell r="C702">
            <v>810004405</v>
          </cell>
          <cell r="D702" t="str">
            <v xml:space="preserve">INVERSIONES LA MARIA Y CIA S EN CA   </v>
          </cell>
          <cell r="E702" t="str">
            <v>Distribuidor</v>
          </cell>
        </row>
        <row r="703">
          <cell r="B703">
            <v>10016512</v>
          </cell>
          <cell r="C703">
            <v>10212134</v>
          </cell>
          <cell r="D703" t="str">
            <v xml:space="preserve">JARAMILLO BOTERO HECTOR   </v>
          </cell>
          <cell r="E703" t="str">
            <v>Agricultor</v>
          </cell>
        </row>
        <row r="704">
          <cell r="B704">
            <v>10016709</v>
          </cell>
          <cell r="C704">
            <v>890806048</v>
          </cell>
          <cell r="D704" t="str">
            <v xml:space="preserve">JARAMILLO GALLO HERMANOS Y COMPAÑIA   </v>
          </cell>
          <cell r="E704" t="str">
            <v>Agricultor</v>
          </cell>
        </row>
        <row r="705">
          <cell r="B705">
            <v>10015703</v>
          </cell>
          <cell r="C705">
            <v>10238804</v>
          </cell>
          <cell r="D705" t="str">
            <v xml:space="preserve">JARAMILLO GALLO MAURICIO   </v>
          </cell>
          <cell r="E705" t="str">
            <v>Agricultor</v>
          </cell>
        </row>
        <row r="706">
          <cell r="B706">
            <v>10015713</v>
          </cell>
          <cell r="C706">
            <v>800047367</v>
          </cell>
          <cell r="D706" t="str">
            <v xml:space="preserve">JARAMILLO GIRALDO Y CIA S EN CA   </v>
          </cell>
          <cell r="E706" t="str">
            <v>Agricultor</v>
          </cell>
        </row>
        <row r="707">
          <cell r="B707">
            <v>10016437</v>
          </cell>
          <cell r="C707">
            <v>800019837</v>
          </cell>
          <cell r="D707" t="str">
            <v xml:space="preserve">JARAMILLO GUTIERREZ Y CIA S EN CA   </v>
          </cell>
          <cell r="E707" t="str">
            <v>Agricultor</v>
          </cell>
        </row>
        <row r="708">
          <cell r="B708">
            <v>10015300</v>
          </cell>
          <cell r="C708">
            <v>18392425</v>
          </cell>
          <cell r="D708" t="str">
            <v xml:space="preserve">JARAMILLO JARAMILLO GUSTAVO ALBERTO   </v>
          </cell>
          <cell r="E708" t="str">
            <v>Distribuidor</v>
          </cell>
        </row>
        <row r="709">
          <cell r="B709">
            <v>10015710</v>
          </cell>
          <cell r="C709">
            <v>810002407</v>
          </cell>
          <cell r="D709" t="str">
            <v xml:space="preserve">JARAMILLO Y CIA SA   </v>
          </cell>
          <cell r="E709" t="str">
            <v>Agricultor</v>
          </cell>
        </row>
        <row r="710">
          <cell r="B710">
            <v>10017257</v>
          </cell>
          <cell r="C710">
            <v>4611807</v>
          </cell>
          <cell r="D710" t="str">
            <v xml:space="preserve">JIMENES URIBE ROBERT EDINSON   </v>
          </cell>
          <cell r="E710" t="str">
            <v>Distribuidor</v>
          </cell>
        </row>
        <row r="711">
          <cell r="B711">
            <v>10015589</v>
          </cell>
          <cell r="C711">
            <v>9957626</v>
          </cell>
          <cell r="D711" t="str">
            <v xml:space="preserve">JIMENEZ LOAIZA NESTOR MAURICIO   </v>
          </cell>
          <cell r="E711" t="str">
            <v>Distribuidor</v>
          </cell>
        </row>
        <row r="712">
          <cell r="B712">
            <v>10015200</v>
          </cell>
          <cell r="C712">
            <v>16245888</v>
          </cell>
          <cell r="D712" t="str">
            <v xml:space="preserve">JIMENEZ QUINTERO ENOC   </v>
          </cell>
          <cell r="E712" t="str">
            <v>Distribuidor</v>
          </cell>
        </row>
        <row r="713">
          <cell r="B713">
            <v>10015311</v>
          </cell>
          <cell r="C713">
            <v>6342159</v>
          </cell>
          <cell r="D713" t="str">
            <v xml:space="preserve">JIMENEZ TRUJILLO JUAN CARLOS   </v>
          </cell>
          <cell r="E713" t="str">
            <v>Agricultor</v>
          </cell>
        </row>
        <row r="714">
          <cell r="B714">
            <v>10015845</v>
          </cell>
          <cell r="C714">
            <v>6268622</v>
          </cell>
          <cell r="D714" t="str">
            <v xml:space="preserve">JOJOA HERRERA JAIME ERNESTO   </v>
          </cell>
          <cell r="E714" t="str">
            <v>Agricultor</v>
          </cell>
        </row>
        <row r="715">
          <cell r="B715">
            <v>10016553</v>
          </cell>
          <cell r="C715">
            <v>900772522</v>
          </cell>
          <cell r="D715" t="str">
            <v xml:space="preserve">LA CASA DEL AGRO SEVILLA SAS   </v>
          </cell>
          <cell r="E715" t="str">
            <v>Distribuidor</v>
          </cell>
        </row>
        <row r="716">
          <cell r="B716">
            <v>10015506</v>
          </cell>
          <cell r="C716">
            <v>16366170</v>
          </cell>
          <cell r="D716" t="str">
            <v xml:space="preserve">LLANOS AYALA JAIME   </v>
          </cell>
          <cell r="E716" t="str">
            <v>Agricultor</v>
          </cell>
        </row>
        <row r="717">
          <cell r="B717">
            <v>10017180</v>
          </cell>
          <cell r="C717">
            <v>24319076</v>
          </cell>
          <cell r="D717" t="str">
            <v xml:space="preserve">LONDOÑO JARAMILLO PAULA CRISTINA DE LAS MERCEDES  </v>
          </cell>
          <cell r="E717" t="str">
            <v>Agricultor</v>
          </cell>
        </row>
        <row r="718">
          <cell r="B718">
            <v>10015893</v>
          </cell>
          <cell r="C718">
            <v>19247303</v>
          </cell>
          <cell r="D718" t="str">
            <v xml:space="preserve">LONDOÑO SALAZAR DIEGO   </v>
          </cell>
          <cell r="E718" t="str">
            <v>Agricultor</v>
          </cell>
        </row>
        <row r="719">
          <cell r="B719">
            <v>10015797</v>
          </cell>
          <cell r="C719">
            <v>1053792313</v>
          </cell>
          <cell r="D719" t="str">
            <v xml:space="preserve">LOPEZ CASTRO ANIBAL   </v>
          </cell>
          <cell r="E719" t="str">
            <v>Distribuidor</v>
          </cell>
        </row>
        <row r="720">
          <cell r="B720">
            <v>10015844</v>
          </cell>
          <cell r="C720">
            <v>24370790</v>
          </cell>
          <cell r="D720" t="str">
            <v xml:space="preserve">LOPEZ MURILLO LUZ IDALBA   </v>
          </cell>
          <cell r="E720" t="str">
            <v>Distribuidor</v>
          </cell>
        </row>
        <row r="721">
          <cell r="B721">
            <v>10015846</v>
          </cell>
          <cell r="C721">
            <v>66887792</v>
          </cell>
          <cell r="D721" t="str">
            <v xml:space="preserve">LUCIO MOSQUERA MARTA LUCIA   </v>
          </cell>
          <cell r="E721" t="str">
            <v>Distribuidor</v>
          </cell>
        </row>
        <row r="722">
          <cell r="B722">
            <v>10015282</v>
          </cell>
          <cell r="C722">
            <v>25016809</v>
          </cell>
          <cell r="D722" t="str">
            <v xml:space="preserve">MARTINEZ HURTADO NUBIA   </v>
          </cell>
          <cell r="E722" t="str">
            <v>Distribuidor</v>
          </cell>
        </row>
        <row r="723">
          <cell r="B723">
            <v>10015190</v>
          </cell>
          <cell r="C723">
            <v>75073570</v>
          </cell>
          <cell r="D723" t="str">
            <v xml:space="preserve">MAZO RESTREPO RUBEN DARIO   </v>
          </cell>
          <cell r="E723" t="str">
            <v>Distribuidor</v>
          </cell>
        </row>
        <row r="724">
          <cell r="B724">
            <v>10016744</v>
          </cell>
          <cell r="C724">
            <v>24310499</v>
          </cell>
          <cell r="D724" t="str">
            <v xml:space="preserve">MEJIA RESTREPO BEATRIZ HELENA   </v>
          </cell>
          <cell r="E724" t="str">
            <v>Agricultor</v>
          </cell>
        </row>
        <row r="725">
          <cell r="B725">
            <v>10017029</v>
          </cell>
          <cell r="C725">
            <v>25096646</v>
          </cell>
          <cell r="D725" t="str">
            <v xml:space="preserve">MEJIA SARASA ALBA LILIANA   </v>
          </cell>
          <cell r="E725" t="str">
            <v>Agricultor</v>
          </cell>
        </row>
        <row r="726">
          <cell r="B726">
            <v>10016284</v>
          </cell>
          <cell r="C726">
            <v>1089746017</v>
          </cell>
          <cell r="D726" t="str">
            <v xml:space="preserve">MENESES CORRALES ANDRES FELIPE   </v>
          </cell>
          <cell r="E726" t="str">
            <v>Distribuidor</v>
          </cell>
        </row>
        <row r="727">
          <cell r="B727">
            <v>10016349</v>
          </cell>
          <cell r="C727">
            <v>890319806</v>
          </cell>
          <cell r="D727" t="str">
            <v xml:space="preserve">MERCADEO LTDA   </v>
          </cell>
          <cell r="E727" t="str">
            <v>Distribuidor</v>
          </cell>
        </row>
        <row r="728">
          <cell r="B728">
            <v>10015210</v>
          </cell>
          <cell r="C728">
            <v>900642394</v>
          </cell>
          <cell r="D728" t="str">
            <v xml:space="preserve">MI DESPENSA AGROPECUARIA SAS   </v>
          </cell>
          <cell r="E728" t="str">
            <v>Distribuidor</v>
          </cell>
        </row>
        <row r="729">
          <cell r="B729">
            <v>10015848</v>
          </cell>
          <cell r="C729">
            <v>900813710</v>
          </cell>
          <cell r="D729" t="str">
            <v xml:space="preserve">MIL AGRO DEL VALLE SAS   </v>
          </cell>
          <cell r="E729" t="str">
            <v>Distribuidor</v>
          </cell>
        </row>
        <row r="730">
          <cell r="B730">
            <v>10015798</v>
          </cell>
          <cell r="C730">
            <v>66857054</v>
          </cell>
          <cell r="D730" t="str">
            <v xml:space="preserve">MIYATA KURATOMI ANDREA   </v>
          </cell>
          <cell r="E730" t="str">
            <v>Distribuidor</v>
          </cell>
        </row>
        <row r="731">
          <cell r="B731">
            <v>10015591</v>
          </cell>
          <cell r="C731">
            <v>1130625032</v>
          </cell>
          <cell r="D731" t="str">
            <v xml:space="preserve">MORENO GUTIERREZ LUZ ADRIANA   </v>
          </cell>
          <cell r="E731" t="str">
            <v>Distribuidor</v>
          </cell>
        </row>
        <row r="732">
          <cell r="B732">
            <v>10015354</v>
          </cell>
          <cell r="C732">
            <v>6247862</v>
          </cell>
          <cell r="D732" t="str">
            <v xml:space="preserve">MORENO SOSQUE JORGE IGNACIO   </v>
          </cell>
          <cell r="E732" t="str">
            <v>Distribuidor</v>
          </cell>
        </row>
        <row r="733">
          <cell r="B733">
            <v>10015215</v>
          </cell>
          <cell r="C733">
            <v>15906888</v>
          </cell>
          <cell r="D733" t="str">
            <v xml:space="preserve">MUÑOZ GIRALDO HERMAN   </v>
          </cell>
          <cell r="E733" t="str">
            <v>Distribuidor</v>
          </cell>
        </row>
        <row r="734">
          <cell r="B734">
            <v>10017011</v>
          </cell>
          <cell r="C734">
            <v>1053795962</v>
          </cell>
          <cell r="D734" t="str">
            <v xml:space="preserve">MUÑOZ MEJIA ELIANA   </v>
          </cell>
          <cell r="E734" t="str">
            <v>Agricultor</v>
          </cell>
        </row>
        <row r="735">
          <cell r="B735">
            <v>10016375</v>
          </cell>
          <cell r="C735">
            <v>24364504</v>
          </cell>
          <cell r="D735" t="str">
            <v xml:space="preserve">NIETO CARDONA ALBA ROCIO   </v>
          </cell>
          <cell r="E735" t="str">
            <v>Distribuidor</v>
          </cell>
        </row>
        <row r="736">
          <cell r="B736">
            <v>10017181</v>
          </cell>
          <cell r="C736">
            <v>7563577</v>
          </cell>
          <cell r="D736" t="str">
            <v xml:space="preserve">OCAMPO MAYA LUIS FERNANDO   </v>
          </cell>
          <cell r="E736" t="str">
            <v>Agricultor</v>
          </cell>
        </row>
        <row r="737">
          <cell r="B737">
            <v>10015325</v>
          </cell>
          <cell r="C737">
            <v>6247572</v>
          </cell>
          <cell r="D737" t="str">
            <v xml:space="preserve">ORDOÑEZ URBANO HECTOR ULISES   </v>
          </cell>
          <cell r="E737" t="str">
            <v>Agricultor</v>
          </cell>
        </row>
        <row r="738">
          <cell r="B738">
            <v>10015209</v>
          </cell>
          <cell r="C738">
            <v>900132411</v>
          </cell>
          <cell r="D738" t="str">
            <v xml:space="preserve">ORGANIPLAST SAS   </v>
          </cell>
          <cell r="E738" t="str">
            <v>Distribuidor</v>
          </cell>
        </row>
        <row r="739">
          <cell r="B739">
            <v>10017892</v>
          </cell>
          <cell r="C739">
            <v>29135323</v>
          </cell>
          <cell r="D739" t="str">
            <v xml:space="preserve">OSORIO NARVAEZ MARIA TERESA   </v>
          </cell>
          <cell r="E739" t="str">
            <v>Distribuidor</v>
          </cell>
        </row>
        <row r="740">
          <cell r="B740">
            <v>10015072</v>
          </cell>
          <cell r="C740">
            <v>900299708</v>
          </cell>
          <cell r="D740" t="str">
            <v xml:space="preserve">OTUNAGRO SAS   </v>
          </cell>
          <cell r="E740" t="str">
            <v>Distribuidor</v>
          </cell>
        </row>
        <row r="741">
          <cell r="B741">
            <v>10015192</v>
          </cell>
          <cell r="C741">
            <v>10273627</v>
          </cell>
          <cell r="D741" t="str">
            <v xml:space="preserve">PACHON VASQUEZ GUSTAVO ENRIQUE   </v>
          </cell>
          <cell r="E741" t="str">
            <v>Distribuidor</v>
          </cell>
        </row>
        <row r="742">
          <cell r="B742">
            <v>10016732</v>
          </cell>
          <cell r="C742">
            <v>24547660</v>
          </cell>
          <cell r="D742" t="str">
            <v xml:space="preserve">PALACIO GONZALEZ MARIA ROSALBA   </v>
          </cell>
          <cell r="E742" t="str">
            <v>Agricultor</v>
          </cell>
        </row>
        <row r="743">
          <cell r="B743">
            <v>10017573</v>
          </cell>
          <cell r="C743">
            <v>29739519</v>
          </cell>
          <cell r="D743" t="str">
            <v xml:space="preserve">PALOMINO TOBAR ALBA CECILIA   </v>
          </cell>
          <cell r="E743" t="str">
            <v>Agricultor</v>
          </cell>
        </row>
        <row r="744">
          <cell r="B744">
            <v>10015799</v>
          </cell>
          <cell r="C744">
            <v>75142855</v>
          </cell>
          <cell r="D744" t="str">
            <v xml:space="preserve">PARRA VARGAS RUBEN DARIO   </v>
          </cell>
          <cell r="E744" t="str">
            <v>Distribuidor</v>
          </cell>
        </row>
        <row r="745">
          <cell r="B745">
            <v>10017432</v>
          </cell>
          <cell r="C745">
            <v>24395736</v>
          </cell>
          <cell r="D745" t="str">
            <v xml:space="preserve">PELAEZ CORTES YANETH   </v>
          </cell>
          <cell r="E745" t="str">
            <v>Distribuidor</v>
          </cell>
        </row>
        <row r="746">
          <cell r="B746">
            <v>10017217</v>
          </cell>
          <cell r="C746">
            <v>80380394</v>
          </cell>
          <cell r="D746" t="str">
            <v xml:space="preserve">PELAEZ RIOS JOHN JAIRO   </v>
          </cell>
          <cell r="E746" t="str">
            <v>Agricultor</v>
          </cell>
        </row>
        <row r="747">
          <cell r="B747">
            <v>10014619</v>
          </cell>
          <cell r="C747">
            <v>75085027</v>
          </cell>
          <cell r="D747" t="str">
            <v xml:space="preserve">PERALTA ALVAREZ ANDRES FELIPE   </v>
          </cell>
          <cell r="E747" t="str">
            <v>Agricultor</v>
          </cell>
        </row>
        <row r="748">
          <cell r="B748">
            <v>10016649</v>
          </cell>
          <cell r="C748">
            <v>900426094</v>
          </cell>
          <cell r="D748" t="str">
            <v xml:space="preserve">PLAN TOTAL TECNOLOGIA PARA EL AGRO   </v>
          </cell>
          <cell r="E748" t="str">
            <v>Distribuidor</v>
          </cell>
        </row>
        <row r="749">
          <cell r="B749">
            <v>10015712</v>
          </cell>
          <cell r="C749">
            <v>900208066</v>
          </cell>
          <cell r="D749" t="str">
            <v xml:space="preserve">PORCICOLA PRADERA SA   </v>
          </cell>
          <cell r="E749" t="str">
            <v>Agricultor</v>
          </cell>
        </row>
        <row r="750">
          <cell r="B750">
            <v>10015850</v>
          </cell>
          <cell r="C750">
            <v>900391494</v>
          </cell>
          <cell r="D750" t="str">
            <v xml:space="preserve">PRODUCTOS AGRICOLAS PALMIRA SAS   </v>
          </cell>
          <cell r="E750" t="str">
            <v>Distribuidor</v>
          </cell>
        </row>
        <row r="751">
          <cell r="B751">
            <v>10015409</v>
          </cell>
          <cell r="C751">
            <v>900149535</v>
          </cell>
          <cell r="D751" t="str">
            <v xml:space="preserve">PROVISION AGRICOLA CORINTO SAS   </v>
          </cell>
          <cell r="E751" t="str">
            <v>Distribuidor</v>
          </cell>
        </row>
        <row r="752">
          <cell r="B752">
            <v>10017263</v>
          </cell>
          <cell r="C752">
            <v>6423282</v>
          </cell>
          <cell r="D752" t="str">
            <v xml:space="preserve">QUINTERO QUINTERO GILMAR JOSE   </v>
          </cell>
          <cell r="E752" t="str">
            <v>Agricultor</v>
          </cell>
        </row>
        <row r="753">
          <cell r="B753">
            <v>10016110</v>
          </cell>
          <cell r="C753">
            <v>75066375</v>
          </cell>
          <cell r="D753" t="str">
            <v xml:space="preserve">RAMIREZ BOHORQUEZ JIMMY ADRIAN   </v>
          </cell>
          <cell r="E753" t="str">
            <v>Distribuidor</v>
          </cell>
        </row>
        <row r="754">
          <cell r="B754">
            <v>10017242</v>
          </cell>
          <cell r="C754">
            <v>6497180</v>
          </cell>
          <cell r="D754" t="str">
            <v xml:space="preserve">RENTERIA GIRON LUIS CARLOS   </v>
          </cell>
          <cell r="E754" t="str">
            <v>Distribuidor</v>
          </cell>
        </row>
        <row r="755">
          <cell r="B755">
            <v>10016772</v>
          </cell>
          <cell r="C755">
            <v>900483899</v>
          </cell>
          <cell r="D755" t="str">
            <v xml:space="preserve">RIEGOS &amp; MOTORES DEL VALLE SAS   </v>
          </cell>
          <cell r="E755" t="str">
            <v>Distribuidor</v>
          </cell>
        </row>
        <row r="756">
          <cell r="B756">
            <v>10016146</v>
          </cell>
          <cell r="C756">
            <v>1059786244</v>
          </cell>
          <cell r="D756" t="str">
            <v xml:space="preserve">RIVERA RINCON LENCY LLURANI   </v>
          </cell>
          <cell r="E756" t="str">
            <v>Distribuidor</v>
          </cell>
        </row>
        <row r="757">
          <cell r="B757">
            <v>10018002</v>
          </cell>
          <cell r="C757">
            <v>16894373</v>
          </cell>
          <cell r="D757" t="str">
            <v xml:space="preserve">RODRIGUEZ RIVEROS VICTOR MARIO   </v>
          </cell>
          <cell r="E757" t="str">
            <v>Distribuidor</v>
          </cell>
        </row>
        <row r="758">
          <cell r="B758">
            <v>10015408</v>
          </cell>
          <cell r="C758">
            <v>16894373</v>
          </cell>
          <cell r="D758" t="str">
            <v xml:space="preserve">RODRIGUEZ VIVEROS VICTOR MARIO   </v>
          </cell>
          <cell r="E758" t="str">
            <v>Distribuidor</v>
          </cell>
        </row>
        <row r="759">
          <cell r="B759">
            <v>10015539</v>
          </cell>
          <cell r="C759">
            <v>94193035</v>
          </cell>
          <cell r="D759" t="str">
            <v xml:space="preserve">RONCANCIO CASTELLANOS YHOVANY   </v>
          </cell>
          <cell r="E759" t="str">
            <v>Distribuidor</v>
          </cell>
        </row>
        <row r="760">
          <cell r="B760">
            <v>10015719</v>
          </cell>
          <cell r="C760">
            <v>4340961</v>
          </cell>
          <cell r="D760" t="str">
            <v xml:space="preserve">RUDAS MUÑOZ LUIS EVELIO   </v>
          </cell>
          <cell r="E760" t="str">
            <v>Distribuidor</v>
          </cell>
        </row>
        <row r="761">
          <cell r="B761">
            <v>10017574</v>
          </cell>
          <cell r="C761">
            <v>6316241</v>
          </cell>
          <cell r="D761" t="str">
            <v xml:space="preserve">SATIZABAL TASCON JAVIER   </v>
          </cell>
          <cell r="E761" t="str">
            <v>Agricultor</v>
          </cell>
        </row>
        <row r="762">
          <cell r="B762">
            <v>10015757</v>
          </cell>
          <cell r="C762">
            <v>900301797</v>
          </cell>
          <cell r="D762" t="str">
            <v xml:space="preserve">SEMILLA AGRO SIEMBRA LTDA   </v>
          </cell>
          <cell r="E762" t="str">
            <v>Distribuidor</v>
          </cell>
        </row>
        <row r="763">
          <cell r="B763">
            <v>10015728</v>
          </cell>
          <cell r="C763">
            <v>890306231</v>
          </cell>
          <cell r="D763" t="str">
            <v xml:space="preserve">SEMILLAS VALLE SA   </v>
          </cell>
          <cell r="E763" t="str">
            <v>Agricultor</v>
          </cell>
        </row>
        <row r="764">
          <cell r="B764">
            <v>10017494</v>
          </cell>
          <cell r="C764">
            <v>900811082</v>
          </cell>
          <cell r="D764" t="str">
            <v xml:space="preserve">SEPULVEDA GALLEGO Y CIA S EN C   </v>
          </cell>
          <cell r="E764" t="str">
            <v>Distribuidor</v>
          </cell>
        </row>
        <row r="765">
          <cell r="B765">
            <v>10015336</v>
          </cell>
          <cell r="C765">
            <v>41579043</v>
          </cell>
          <cell r="D765" t="str">
            <v xml:space="preserve">SERRATO ALFONSO CARMEN CELMIRA   </v>
          </cell>
          <cell r="E765" t="str">
            <v>Distribuidor</v>
          </cell>
        </row>
        <row r="766">
          <cell r="B766">
            <v>10017419</v>
          </cell>
          <cell r="C766">
            <v>817007055</v>
          </cell>
          <cell r="D766" t="str">
            <v xml:space="preserve">SERVIAGRICOLA SAS   </v>
          </cell>
          <cell r="E766" t="str">
            <v>Distribuidor</v>
          </cell>
        </row>
        <row r="767">
          <cell r="B767">
            <v>10015442</v>
          </cell>
          <cell r="C767">
            <v>800096422</v>
          </cell>
          <cell r="D767" t="str">
            <v xml:space="preserve">SOCIEDAD ALMACEN EL HACENDADO LTDA   </v>
          </cell>
          <cell r="E767" t="str">
            <v>Distribuidor</v>
          </cell>
        </row>
        <row r="768">
          <cell r="B768">
            <v>10015716</v>
          </cell>
          <cell r="C768">
            <v>816006464</v>
          </cell>
          <cell r="D768" t="str">
            <v xml:space="preserve">SUAGRO INSUMOS AGRICOLAS SA   </v>
          </cell>
          <cell r="E768" t="str">
            <v>Distribuidor</v>
          </cell>
        </row>
        <row r="769">
          <cell r="B769">
            <v>10015851</v>
          </cell>
          <cell r="C769">
            <v>25160213</v>
          </cell>
          <cell r="D769" t="str">
            <v xml:space="preserve">TAMAYO VARGAS SONIA CRISTINA   </v>
          </cell>
          <cell r="E769" t="str">
            <v>Agricultor</v>
          </cell>
        </row>
        <row r="770">
          <cell r="B770">
            <v>10015507</v>
          </cell>
          <cell r="C770">
            <v>900765464</v>
          </cell>
          <cell r="D770" t="str">
            <v xml:space="preserve">TECNICAMPO DEL CENTRO SAS   </v>
          </cell>
          <cell r="E770" t="str">
            <v>Distribuidor</v>
          </cell>
        </row>
        <row r="771">
          <cell r="B771">
            <v>10015280</v>
          </cell>
          <cell r="C771">
            <v>900710484</v>
          </cell>
          <cell r="D771" t="str">
            <v xml:space="preserve">TECNO AGRO CHINCHINA SAS   </v>
          </cell>
          <cell r="E771" t="str">
            <v>Distribuidor</v>
          </cell>
        </row>
        <row r="772">
          <cell r="B772">
            <v>10017932</v>
          </cell>
          <cell r="C772">
            <v>1130651771</v>
          </cell>
          <cell r="D772" t="str">
            <v xml:space="preserve">TIMANA ARBOLEDA JHON FREDDY   </v>
          </cell>
          <cell r="E772" t="str">
            <v>Agricultor</v>
          </cell>
        </row>
        <row r="773">
          <cell r="B773">
            <v>10015412</v>
          </cell>
          <cell r="C773">
            <v>900741284</v>
          </cell>
          <cell r="D773" t="str">
            <v xml:space="preserve">TODOAGRO DEL NORTE SAS   </v>
          </cell>
          <cell r="E773" t="str">
            <v>Distribuidor</v>
          </cell>
        </row>
        <row r="774">
          <cell r="B774">
            <v>10015723</v>
          </cell>
          <cell r="C774">
            <v>7521032</v>
          </cell>
          <cell r="D774" t="str">
            <v xml:space="preserve">URREA SERNA JUAN MANUEL   </v>
          </cell>
          <cell r="E774" t="str">
            <v>Agricultor</v>
          </cell>
        </row>
        <row r="775">
          <cell r="B775">
            <v>10016873</v>
          </cell>
          <cell r="C775">
            <v>30325770</v>
          </cell>
          <cell r="D775" t="str">
            <v xml:space="preserve">VALENCIA GOMEZ JAZMIN   </v>
          </cell>
          <cell r="E775" t="str">
            <v>Agricultor</v>
          </cell>
        </row>
        <row r="776">
          <cell r="B776">
            <v>10016227</v>
          </cell>
          <cell r="C776">
            <v>16489789</v>
          </cell>
          <cell r="D776" t="str">
            <v xml:space="preserve">VALENCIA JORGE ENRIQUE   </v>
          </cell>
          <cell r="E776" t="str">
            <v>Distribuidor</v>
          </cell>
        </row>
        <row r="777">
          <cell r="B777">
            <v>10016874</v>
          </cell>
          <cell r="C777">
            <v>4473819</v>
          </cell>
          <cell r="D777" t="str">
            <v xml:space="preserve">VALENCIA TOBON JOSE RICAURTE   </v>
          </cell>
          <cell r="E777" t="str">
            <v>Agricultor</v>
          </cell>
        </row>
        <row r="778">
          <cell r="B778">
            <v>10015720</v>
          </cell>
          <cell r="C778">
            <v>24683880</v>
          </cell>
          <cell r="D778" t="str">
            <v xml:space="preserve">VELEZ DE HINCAPIE MARIA LEONILA   </v>
          </cell>
          <cell r="E778" t="str">
            <v>Distribuidor</v>
          </cell>
        </row>
        <row r="779">
          <cell r="B779">
            <v>10017344</v>
          </cell>
          <cell r="C779">
            <v>51592128</v>
          </cell>
          <cell r="D779" t="str">
            <v xml:space="preserve">VILLEGAS LOAIZA INES EDILIA   </v>
          </cell>
          <cell r="E779" t="str">
            <v>Distribuidor</v>
          </cell>
        </row>
        <row r="780">
          <cell r="B780">
            <v>10015884</v>
          </cell>
          <cell r="C780">
            <v>815002075</v>
          </cell>
          <cell r="D780" t="str">
            <v xml:space="preserve">VITABONO SA   </v>
          </cell>
          <cell r="E780" t="str">
            <v>Distribuidor</v>
          </cell>
        </row>
        <row r="781">
          <cell r="B781">
            <v>10015787</v>
          </cell>
          <cell r="C781">
            <v>24763747</v>
          </cell>
          <cell r="D781" t="str">
            <v xml:space="preserve">ZAPATA GRISALES LUCY   </v>
          </cell>
          <cell r="E781" t="str">
            <v>Agricultor</v>
          </cell>
        </row>
        <row r="782">
          <cell r="B782">
            <v>10008889</v>
          </cell>
          <cell r="C782">
            <v>15375956</v>
          </cell>
          <cell r="D782" t="str">
            <v xml:space="preserve">VALLEJO TOBON JULIO CESAR   </v>
          </cell>
          <cell r="E782" t="str">
            <v>Distribuidor</v>
          </cell>
        </row>
        <row r="783">
          <cell r="B783">
            <v>10008919</v>
          </cell>
          <cell r="C783">
            <v>15386917</v>
          </cell>
          <cell r="D783" t="str">
            <v xml:space="preserve">RIOS TABARES MANUEL ARMANDO   </v>
          </cell>
          <cell r="E783" t="str">
            <v>Agricultor</v>
          </cell>
        </row>
        <row r="784">
          <cell r="B784">
            <v>10011172</v>
          </cell>
          <cell r="C784">
            <v>800004048</v>
          </cell>
          <cell r="D784" t="str">
            <v xml:space="preserve">FLORES EL ZORRO LTDA   </v>
          </cell>
          <cell r="E784" t="str">
            <v>Agricultor</v>
          </cell>
        </row>
        <row r="785">
          <cell r="B785">
            <v>10011174</v>
          </cell>
          <cell r="C785">
            <v>800010991</v>
          </cell>
          <cell r="D785" t="str">
            <v xml:space="preserve">INVERSIONES CUBIVAN SAS   </v>
          </cell>
          <cell r="E785" t="str">
            <v>Agricultor</v>
          </cell>
        </row>
        <row r="786">
          <cell r="B786">
            <v>10011175</v>
          </cell>
          <cell r="C786">
            <v>800013638</v>
          </cell>
          <cell r="D786" t="str">
            <v xml:space="preserve">FLORES SAGARO SA   </v>
          </cell>
          <cell r="E786" t="str">
            <v>Agricultor</v>
          </cell>
        </row>
        <row r="787">
          <cell r="B787">
            <v>10011177</v>
          </cell>
          <cell r="C787">
            <v>800016390</v>
          </cell>
          <cell r="D787" t="str">
            <v xml:space="preserve">TAHAMI &amp; CULTIFLORES SA EN REORGANIZACION  </v>
          </cell>
          <cell r="E787" t="str">
            <v>Agricultor</v>
          </cell>
        </row>
        <row r="788">
          <cell r="B788">
            <v>10011181</v>
          </cell>
          <cell r="C788">
            <v>800020274</v>
          </cell>
          <cell r="D788" t="str">
            <v xml:space="preserve">CI CULTIVOS MIRAMONTE SA EN REORGANIZACION  </v>
          </cell>
          <cell r="E788" t="str">
            <v>Agricultor</v>
          </cell>
        </row>
        <row r="789">
          <cell r="B789">
            <v>10011182</v>
          </cell>
          <cell r="C789">
            <v>800021599</v>
          </cell>
          <cell r="D789" t="str">
            <v xml:space="preserve">COLIBRI FLOWERS SA   </v>
          </cell>
          <cell r="E789" t="str">
            <v>Agricultor</v>
          </cell>
        </row>
        <row r="790">
          <cell r="B790">
            <v>10011183</v>
          </cell>
          <cell r="C790">
            <v>800022398</v>
          </cell>
          <cell r="D790" t="str">
            <v xml:space="preserve">FLORES DE TENJO SAS CI   </v>
          </cell>
          <cell r="E790" t="str">
            <v>Agricultor</v>
          </cell>
        </row>
        <row r="791">
          <cell r="B791">
            <v>10011184</v>
          </cell>
          <cell r="C791">
            <v>800023622</v>
          </cell>
          <cell r="D791" t="str">
            <v xml:space="preserve">FLORES SILVESTRES SA   </v>
          </cell>
          <cell r="E791" t="str">
            <v>Agricultor</v>
          </cell>
        </row>
        <row r="792">
          <cell r="B792">
            <v>10011185</v>
          </cell>
          <cell r="C792">
            <v>800026845</v>
          </cell>
          <cell r="D792" t="str">
            <v xml:space="preserve">OCATI SA   </v>
          </cell>
          <cell r="E792" t="str">
            <v>Agricultor</v>
          </cell>
        </row>
        <row r="793">
          <cell r="B793">
            <v>10011186</v>
          </cell>
          <cell r="C793">
            <v>800027501</v>
          </cell>
          <cell r="D793" t="str">
            <v xml:space="preserve">FLORES DE PUEBLO VIEJO SAS   </v>
          </cell>
          <cell r="E793" t="str">
            <v>Agricultor</v>
          </cell>
        </row>
        <row r="794">
          <cell r="B794">
            <v>10011187</v>
          </cell>
          <cell r="C794">
            <v>800027543</v>
          </cell>
          <cell r="D794" t="str">
            <v xml:space="preserve">UNIFLOR SAS  CI   </v>
          </cell>
          <cell r="E794" t="str">
            <v>Agricultor</v>
          </cell>
        </row>
        <row r="795">
          <cell r="B795">
            <v>10011188</v>
          </cell>
          <cell r="C795">
            <v>800031939</v>
          </cell>
          <cell r="D795" t="str">
            <v xml:space="preserve">HOSA SA EN REORGANIZACION EMPRESARIAL  </v>
          </cell>
          <cell r="E795" t="str">
            <v>Agricultor</v>
          </cell>
        </row>
        <row r="796">
          <cell r="B796">
            <v>10011190</v>
          </cell>
          <cell r="C796">
            <v>800039849</v>
          </cell>
          <cell r="D796" t="str">
            <v xml:space="preserve">CI FLORES CARMEL SAS   </v>
          </cell>
          <cell r="E796" t="str">
            <v>Agricultor</v>
          </cell>
        </row>
        <row r="797">
          <cell r="B797">
            <v>10011192</v>
          </cell>
          <cell r="C797">
            <v>800049458</v>
          </cell>
          <cell r="D797" t="str">
            <v xml:space="preserve">FLORVAL SAS   </v>
          </cell>
          <cell r="E797" t="str">
            <v>Agricultor</v>
          </cell>
        </row>
        <row r="798">
          <cell r="B798">
            <v>10011194</v>
          </cell>
          <cell r="C798">
            <v>800050714</v>
          </cell>
          <cell r="D798" t="str">
            <v xml:space="preserve">AGRICOLA CARDENAL SA   </v>
          </cell>
          <cell r="E798" t="str">
            <v>Agricultor</v>
          </cell>
        </row>
        <row r="799">
          <cell r="B799">
            <v>10011197</v>
          </cell>
          <cell r="C799">
            <v>800053849</v>
          </cell>
          <cell r="D799" t="str">
            <v xml:space="preserve">FLORES RIONEGRO SA   </v>
          </cell>
          <cell r="E799" t="str">
            <v>Agricultor</v>
          </cell>
        </row>
        <row r="800">
          <cell r="B800">
            <v>10011199</v>
          </cell>
          <cell r="C800">
            <v>800065684</v>
          </cell>
          <cell r="D800" t="str">
            <v xml:space="preserve">FLORES DE LA HACIENDA SAS   </v>
          </cell>
          <cell r="E800" t="str">
            <v>Agricultor</v>
          </cell>
        </row>
        <row r="801">
          <cell r="B801">
            <v>10011200</v>
          </cell>
          <cell r="C801">
            <v>800067466</v>
          </cell>
          <cell r="D801" t="str">
            <v xml:space="preserve">AGRICOLA EL RETIRO SA   </v>
          </cell>
          <cell r="E801" t="str">
            <v>Agricultor</v>
          </cell>
        </row>
        <row r="802">
          <cell r="B802">
            <v>10011201</v>
          </cell>
          <cell r="C802">
            <v>800069643</v>
          </cell>
          <cell r="D802" t="str">
            <v xml:space="preserve">FLORES GAMBUR SAS   </v>
          </cell>
          <cell r="E802" t="str">
            <v>Agricultor</v>
          </cell>
        </row>
        <row r="803">
          <cell r="B803">
            <v>10011207</v>
          </cell>
          <cell r="C803">
            <v>800089361</v>
          </cell>
          <cell r="D803" t="str">
            <v xml:space="preserve">AGRICOLA CIRCASIA SAS   </v>
          </cell>
          <cell r="E803" t="str">
            <v>Agricultor</v>
          </cell>
        </row>
        <row r="804">
          <cell r="B804">
            <v>10011209</v>
          </cell>
          <cell r="C804">
            <v>800095068</v>
          </cell>
          <cell r="D804" t="str">
            <v xml:space="preserve">AGROINDUSTRIAL DON EUSEBIO SAS   </v>
          </cell>
          <cell r="E804" t="str">
            <v>Agricultor</v>
          </cell>
        </row>
        <row r="805">
          <cell r="B805">
            <v>10011210</v>
          </cell>
          <cell r="C805">
            <v>800096494</v>
          </cell>
          <cell r="D805" t="str">
            <v xml:space="preserve">FLORES DEL HATO SAS   </v>
          </cell>
          <cell r="E805" t="str">
            <v>Agricultor</v>
          </cell>
        </row>
        <row r="806">
          <cell r="B806">
            <v>10011211</v>
          </cell>
          <cell r="C806">
            <v>800097374</v>
          </cell>
          <cell r="D806" t="str">
            <v xml:space="preserve">CI AGRICOLA GUACARI LTDA   </v>
          </cell>
          <cell r="E806" t="str">
            <v>Agricultor</v>
          </cell>
        </row>
        <row r="807">
          <cell r="B807">
            <v>10011212</v>
          </cell>
          <cell r="C807">
            <v>800099480</v>
          </cell>
          <cell r="D807" t="str">
            <v xml:space="preserve">CI CULTIVOS SAYONARA SAS   </v>
          </cell>
          <cell r="E807" t="str">
            <v>Agricultor</v>
          </cell>
        </row>
        <row r="808">
          <cell r="B808">
            <v>10011214</v>
          </cell>
          <cell r="C808">
            <v>800101932</v>
          </cell>
          <cell r="D808" t="str">
            <v xml:space="preserve">FLORES EL CIPRES SAS   </v>
          </cell>
          <cell r="E808" t="str">
            <v>Agricultor</v>
          </cell>
        </row>
        <row r="809">
          <cell r="B809">
            <v>10011215</v>
          </cell>
          <cell r="C809">
            <v>800108333</v>
          </cell>
          <cell r="D809" t="str">
            <v xml:space="preserve">INVERSIONES STHONIA SAS   </v>
          </cell>
          <cell r="E809" t="str">
            <v>Agricultor</v>
          </cell>
        </row>
        <row r="810">
          <cell r="B810">
            <v>10011217</v>
          </cell>
          <cell r="C810">
            <v>800114867</v>
          </cell>
          <cell r="D810" t="str">
            <v xml:space="preserve">MONGIBELLO SAS   </v>
          </cell>
          <cell r="E810" t="str">
            <v>Agricultor</v>
          </cell>
        </row>
        <row r="811">
          <cell r="B811">
            <v>10011218</v>
          </cell>
          <cell r="C811">
            <v>800114953</v>
          </cell>
          <cell r="D811" t="str">
            <v xml:space="preserve">CULTIVOS GENERALES SAS   </v>
          </cell>
          <cell r="E811" t="str">
            <v>Agricultor</v>
          </cell>
        </row>
        <row r="812">
          <cell r="B812">
            <v>10011219</v>
          </cell>
          <cell r="C812">
            <v>800119297</v>
          </cell>
          <cell r="D812" t="str">
            <v xml:space="preserve">GR  CHIA  SAS   </v>
          </cell>
          <cell r="E812" t="str">
            <v>Agricultor</v>
          </cell>
        </row>
        <row r="813">
          <cell r="B813">
            <v>10011221</v>
          </cell>
          <cell r="C813">
            <v>800121823</v>
          </cell>
          <cell r="D813" t="str">
            <v xml:space="preserve">VUELVEN SAS   </v>
          </cell>
          <cell r="E813" t="str">
            <v>Agricultor</v>
          </cell>
        </row>
        <row r="814">
          <cell r="B814">
            <v>10011224</v>
          </cell>
          <cell r="C814">
            <v>800123857</v>
          </cell>
          <cell r="D814" t="str">
            <v xml:space="preserve">FLORES JAYVANA SAS   </v>
          </cell>
          <cell r="E814" t="str">
            <v>Agricultor</v>
          </cell>
        </row>
        <row r="815">
          <cell r="B815">
            <v>10011225</v>
          </cell>
          <cell r="C815">
            <v>800123913</v>
          </cell>
          <cell r="D815" t="str">
            <v xml:space="preserve">COMPAÑIA AGRICOLA LOS RANCHOS DE SO PO LTDA  </v>
          </cell>
          <cell r="E815" t="str">
            <v>Agricultor</v>
          </cell>
        </row>
        <row r="816">
          <cell r="B816">
            <v>10011226</v>
          </cell>
          <cell r="C816">
            <v>800125859</v>
          </cell>
          <cell r="D816" t="str">
            <v xml:space="preserve">CI FLORES MILONGA SA   </v>
          </cell>
          <cell r="E816" t="str">
            <v>Agricultor</v>
          </cell>
        </row>
        <row r="817">
          <cell r="B817">
            <v>10011227</v>
          </cell>
          <cell r="C817">
            <v>800126242</v>
          </cell>
          <cell r="D817" t="str">
            <v xml:space="preserve">AGROPECUARIA LUIS E RENDON B Y CIA LTDA  </v>
          </cell>
          <cell r="E817" t="str">
            <v>Distribuidor</v>
          </cell>
        </row>
        <row r="818">
          <cell r="B818">
            <v>10011228</v>
          </cell>
          <cell r="C818">
            <v>800126875</v>
          </cell>
          <cell r="D818" t="str">
            <v xml:space="preserve">FLORES DE BOJACA SAS   </v>
          </cell>
          <cell r="E818" t="str">
            <v>Agricultor</v>
          </cell>
        </row>
        <row r="819">
          <cell r="B819">
            <v>10011229</v>
          </cell>
          <cell r="C819">
            <v>800129680</v>
          </cell>
          <cell r="D819" t="str">
            <v xml:space="preserve">FLORES EL FUTURO SA   </v>
          </cell>
          <cell r="E819" t="str">
            <v>Agricultor</v>
          </cell>
        </row>
        <row r="820">
          <cell r="B820">
            <v>10011230</v>
          </cell>
          <cell r="C820">
            <v>800130305</v>
          </cell>
          <cell r="D820" t="str">
            <v xml:space="preserve">FLORES LA MANA  SAS   </v>
          </cell>
          <cell r="E820" t="str">
            <v>Agricultor</v>
          </cell>
        </row>
        <row r="821">
          <cell r="B821">
            <v>10011231</v>
          </cell>
          <cell r="C821">
            <v>800130771</v>
          </cell>
          <cell r="D821" t="str">
            <v xml:space="preserve">FLORES CANELON SAS   </v>
          </cell>
          <cell r="E821" t="str">
            <v>Agricultor</v>
          </cell>
        </row>
        <row r="822">
          <cell r="B822">
            <v>10011233</v>
          </cell>
          <cell r="C822">
            <v>800131862</v>
          </cell>
          <cell r="D822" t="str">
            <v xml:space="preserve">CI CULTIVOS SAN NICOLAS LTDA   </v>
          </cell>
          <cell r="E822" t="str">
            <v>Agricultor</v>
          </cell>
        </row>
        <row r="823">
          <cell r="B823">
            <v>10011235</v>
          </cell>
          <cell r="C823">
            <v>800132469</v>
          </cell>
          <cell r="D823" t="str">
            <v xml:space="preserve">FLORES EL TANDIL SAS   </v>
          </cell>
          <cell r="E823" t="str">
            <v>Agricultor</v>
          </cell>
        </row>
        <row r="824">
          <cell r="B824">
            <v>10011236</v>
          </cell>
          <cell r="C824">
            <v>800133063</v>
          </cell>
          <cell r="D824" t="str">
            <v xml:space="preserve">FALCON FARMS DE COLOMBIA SA   </v>
          </cell>
          <cell r="E824" t="str">
            <v>Agricultor</v>
          </cell>
        </row>
        <row r="825">
          <cell r="B825">
            <v>10011237</v>
          </cell>
          <cell r="C825">
            <v>800136041</v>
          </cell>
          <cell r="D825" t="str">
            <v xml:space="preserve">UNIPLANTAS SA   </v>
          </cell>
          <cell r="E825" t="str">
            <v>Agricultor</v>
          </cell>
        </row>
        <row r="826">
          <cell r="B826">
            <v>10011240</v>
          </cell>
          <cell r="C826">
            <v>800142580</v>
          </cell>
          <cell r="D826" t="str">
            <v xml:space="preserve">TEUCALI FLOWERS SA EN REORGANIZACION  </v>
          </cell>
          <cell r="E826" t="str">
            <v>Agricultor</v>
          </cell>
        </row>
        <row r="827">
          <cell r="B827">
            <v>10011241</v>
          </cell>
          <cell r="C827">
            <v>800145764</v>
          </cell>
          <cell r="D827" t="str">
            <v xml:space="preserve">BEST FARMS SAS   </v>
          </cell>
          <cell r="E827" t="str">
            <v>Agricultor</v>
          </cell>
        </row>
        <row r="828">
          <cell r="B828">
            <v>10011243</v>
          </cell>
          <cell r="C828">
            <v>800149419</v>
          </cell>
          <cell r="D828" t="str">
            <v xml:space="preserve">LUISIANA FARMS SA   </v>
          </cell>
          <cell r="E828" t="str">
            <v>Agricultor</v>
          </cell>
        </row>
        <row r="829">
          <cell r="B829">
            <v>10011245</v>
          </cell>
          <cell r="C829">
            <v>800153745</v>
          </cell>
          <cell r="D829" t="str">
            <v xml:space="preserve">INVERSIONES COQUETTE SA   </v>
          </cell>
          <cell r="E829" t="str">
            <v>Agricultor</v>
          </cell>
        </row>
        <row r="830">
          <cell r="B830">
            <v>10011246</v>
          </cell>
          <cell r="C830">
            <v>800154771</v>
          </cell>
          <cell r="D830" t="str">
            <v xml:space="preserve">FLORES SAN JUAN SA   </v>
          </cell>
          <cell r="E830" t="str">
            <v>Agricultor</v>
          </cell>
        </row>
        <row r="831">
          <cell r="B831">
            <v>10011248</v>
          </cell>
          <cell r="C831">
            <v>800157895</v>
          </cell>
          <cell r="D831" t="str">
            <v xml:space="preserve">FLORES VALDAYA LTDA   </v>
          </cell>
          <cell r="E831" t="str">
            <v>Agricultor</v>
          </cell>
        </row>
        <row r="832">
          <cell r="B832">
            <v>10011249</v>
          </cell>
          <cell r="C832">
            <v>800158149</v>
          </cell>
          <cell r="D832" t="str">
            <v xml:space="preserve">FLORES DE BRITANIA SAS   </v>
          </cell>
          <cell r="E832" t="str">
            <v>Agricultor</v>
          </cell>
        </row>
        <row r="833">
          <cell r="B833">
            <v>10011251</v>
          </cell>
          <cell r="C833">
            <v>800160435</v>
          </cell>
          <cell r="D833" t="str">
            <v xml:space="preserve">CI FLORES DE LA CAMPIÑA SA   </v>
          </cell>
          <cell r="E833" t="str">
            <v>Agricultor</v>
          </cell>
        </row>
        <row r="834">
          <cell r="B834">
            <v>10011252</v>
          </cell>
          <cell r="C834">
            <v>800164874</v>
          </cell>
          <cell r="D834" t="str">
            <v xml:space="preserve">BALL COLOMBIA LTDA   </v>
          </cell>
          <cell r="E834" t="str">
            <v>Agricultor</v>
          </cell>
        </row>
        <row r="835">
          <cell r="B835">
            <v>10011254</v>
          </cell>
          <cell r="C835">
            <v>800173004</v>
          </cell>
          <cell r="D835" t="str">
            <v xml:space="preserve">FRUTAS COMERCIALES SA EN REORGANIZACION  </v>
          </cell>
          <cell r="E835" t="str">
            <v>Agricultor</v>
          </cell>
        </row>
        <row r="836">
          <cell r="B836">
            <v>10011255</v>
          </cell>
          <cell r="C836">
            <v>800195429</v>
          </cell>
          <cell r="D836" t="str">
            <v xml:space="preserve">FLORES DEL CACIQUE SAS   </v>
          </cell>
          <cell r="E836" t="str">
            <v>Agricultor</v>
          </cell>
        </row>
        <row r="837">
          <cell r="B837">
            <v>10011257</v>
          </cell>
          <cell r="C837">
            <v>800202197</v>
          </cell>
          <cell r="D837" t="str">
            <v xml:space="preserve">ROSAS DEL NEUSA SA   </v>
          </cell>
          <cell r="E837" t="str">
            <v>Agricultor</v>
          </cell>
        </row>
        <row r="838">
          <cell r="B838">
            <v>10011258</v>
          </cell>
          <cell r="C838">
            <v>800205120</v>
          </cell>
          <cell r="D838" t="str">
            <v xml:space="preserve">CULTIVOS DEL NORTE LTDA   </v>
          </cell>
          <cell r="E838" t="str">
            <v>Agricultor</v>
          </cell>
        </row>
        <row r="839">
          <cell r="B839">
            <v>10011261</v>
          </cell>
          <cell r="C839">
            <v>800209481</v>
          </cell>
          <cell r="D839" t="str">
            <v xml:space="preserve">GUIRNALDAS SAS   </v>
          </cell>
          <cell r="E839" t="str">
            <v>Agricultor</v>
          </cell>
        </row>
        <row r="840">
          <cell r="B840">
            <v>10011262</v>
          </cell>
          <cell r="C840">
            <v>800214937</v>
          </cell>
          <cell r="D840" t="str">
            <v xml:space="preserve">WAYUU FLOWERS SAS   </v>
          </cell>
          <cell r="E840" t="str">
            <v>Agricultor</v>
          </cell>
        </row>
        <row r="841">
          <cell r="B841">
            <v>10011263</v>
          </cell>
          <cell r="C841">
            <v>800218042</v>
          </cell>
          <cell r="D841" t="str">
            <v xml:space="preserve">QUALITY FLOWERS SAS   </v>
          </cell>
          <cell r="E841" t="str">
            <v>Agricultor</v>
          </cell>
        </row>
        <row r="842">
          <cell r="B842">
            <v>10011266</v>
          </cell>
          <cell r="C842">
            <v>800227103</v>
          </cell>
          <cell r="D842" t="str">
            <v xml:space="preserve">FLORES EL ALJIBE SAS   </v>
          </cell>
          <cell r="E842" t="str">
            <v>Agricultor</v>
          </cell>
        </row>
        <row r="843">
          <cell r="B843">
            <v>10011267</v>
          </cell>
          <cell r="C843">
            <v>800227624</v>
          </cell>
          <cell r="D843" t="str">
            <v xml:space="preserve">JARDINES DEL ROSAL SAS   </v>
          </cell>
          <cell r="E843" t="str">
            <v>Agricultor</v>
          </cell>
        </row>
        <row r="844">
          <cell r="B844">
            <v>10011511</v>
          </cell>
          <cell r="C844">
            <v>811008489</v>
          </cell>
          <cell r="D844" t="str">
            <v xml:space="preserve">CI CALLA FARMS SAS   </v>
          </cell>
          <cell r="E844" t="str">
            <v>Agricultor</v>
          </cell>
        </row>
        <row r="845">
          <cell r="B845">
            <v>10011513</v>
          </cell>
          <cell r="C845">
            <v>811015317</v>
          </cell>
          <cell r="D845" t="str">
            <v xml:space="preserve">FLORES DEL CAMPO SAS   </v>
          </cell>
          <cell r="E845" t="str">
            <v>Agricultor</v>
          </cell>
        </row>
        <row r="846">
          <cell r="B846">
            <v>10011517</v>
          </cell>
          <cell r="C846">
            <v>811018494</v>
          </cell>
          <cell r="D846" t="str">
            <v xml:space="preserve">FLORES LUCAR SAS   </v>
          </cell>
          <cell r="E846" t="str">
            <v>Agricultor</v>
          </cell>
        </row>
        <row r="847">
          <cell r="B847">
            <v>10011519</v>
          </cell>
          <cell r="C847">
            <v>811020107</v>
          </cell>
          <cell r="D847" t="str">
            <v xml:space="preserve">FLORES EL CAPIRO SA   </v>
          </cell>
          <cell r="E847" t="str">
            <v>Agricultor</v>
          </cell>
        </row>
        <row r="848">
          <cell r="B848">
            <v>10011524</v>
          </cell>
          <cell r="C848">
            <v>811024612</v>
          </cell>
          <cell r="D848" t="str">
            <v xml:space="preserve">INVERSIONES AGRICOLAS LAS ACACIAS SAS  </v>
          </cell>
          <cell r="E848" t="str">
            <v>Agricultor</v>
          </cell>
        </row>
        <row r="849">
          <cell r="B849">
            <v>10011526</v>
          </cell>
          <cell r="C849">
            <v>811028567</v>
          </cell>
          <cell r="D849" t="str">
            <v xml:space="preserve">PUNTO CARDINAL DE ORIENTE SAS   </v>
          </cell>
          <cell r="E849" t="str">
            <v>Agricultor</v>
          </cell>
        </row>
        <row r="850">
          <cell r="B850">
            <v>10011530</v>
          </cell>
          <cell r="C850">
            <v>811035110</v>
          </cell>
          <cell r="D850" t="str">
            <v xml:space="preserve">CI GLOBAL EXCHANGE SA   </v>
          </cell>
          <cell r="E850" t="str">
            <v>Agricultor</v>
          </cell>
        </row>
        <row r="851">
          <cell r="B851">
            <v>10011534</v>
          </cell>
          <cell r="C851">
            <v>811037591</v>
          </cell>
          <cell r="D851" t="str">
            <v xml:space="preserve">CI FLORES DE LA VICTORIA SAS   </v>
          </cell>
          <cell r="E851" t="str">
            <v>Agricultor</v>
          </cell>
        </row>
        <row r="852">
          <cell r="B852">
            <v>10011535</v>
          </cell>
          <cell r="C852">
            <v>811037748</v>
          </cell>
          <cell r="D852" t="str">
            <v xml:space="preserve">FLORES MONTEALTO SAS   </v>
          </cell>
          <cell r="E852" t="str">
            <v>Agricultor</v>
          </cell>
        </row>
        <row r="853">
          <cell r="B853">
            <v>10011536</v>
          </cell>
          <cell r="C853">
            <v>811037797</v>
          </cell>
          <cell r="D853" t="str">
            <v xml:space="preserve">FLORES FRESCAS SAS   </v>
          </cell>
          <cell r="E853" t="str">
            <v>Agricultor</v>
          </cell>
        </row>
        <row r="854">
          <cell r="B854">
            <v>10011538</v>
          </cell>
          <cell r="C854">
            <v>811039503</v>
          </cell>
          <cell r="D854" t="str">
            <v xml:space="preserve">CI FLORES DE LA GALICIA SA   </v>
          </cell>
          <cell r="E854" t="str">
            <v>Agricultor</v>
          </cell>
        </row>
        <row r="855">
          <cell r="B855">
            <v>10011570</v>
          </cell>
          <cell r="C855">
            <v>830002313</v>
          </cell>
          <cell r="D855" t="str">
            <v xml:space="preserve">FLORES LAS ACACIAS SAS   </v>
          </cell>
          <cell r="E855" t="str">
            <v>Agricultor</v>
          </cell>
        </row>
        <row r="856">
          <cell r="B856">
            <v>10011572</v>
          </cell>
          <cell r="C856">
            <v>830005674</v>
          </cell>
          <cell r="D856" t="str">
            <v xml:space="preserve">MOUNTAIN ROSES SAS   </v>
          </cell>
          <cell r="E856" t="str">
            <v>Agricultor</v>
          </cell>
        </row>
        <row r="857">
          <cell r="B857">
            <v>10011575</v>
          </cell>
          <cell r="C857">
            <v>830010738</v>
          </cell>
          <cell r="D857" t="str">
            <v xml:space="preserve">CI SUNSHINE BOUQUET SAS   </v>
          </cell>
          <cell r="E857" t="str">
            <v>Agricultor</v>
          </cell>
        </row>
        <row r="858">
          <cell r="B858">
            <v>10011578</v>
          </cell>
          <cell r="C858">
            <v>830022781</v>
          </cell>
          <cell r="D858" t="str">
            <v xml:space="preserve">PHYTOTEC SAS   </v>
          </cell>
          <cell r="E858" t="str">
            <v>Agricultor</v>
          </cell>
        </row>
        <row r="859">
          <cell r="B859">
            <v>10011580</v>
          </cell>
          <cell r="C859">
            <v>830028496</v>
          </cell>
          <cell r="D859" t="str">
            <v xml:space="preserve">FLORES EL REBAÑO SAS   </v>
          </cell>
          <cell r="E859" t="str">
            <v>Agricultor</v>
          </cell>
        </row>
        <row r="860">
          <cell r="B860">
            <v>10011581</v>
          </cell>
          <cell r="C860">
            <v>830031070</v>
          </cell>
          <cell r="D860" t="str">
            <v xml:space="preserve">TRINITY FARMS SA   </v>
          </cell>
          <cell r="E860" t="str">
            <v>Agricultor</v>
          </cell>
        </row>
        <row r="861">
          <cell r="B861">
            <v>10011582</v>
          </cell>
          <cell r="C861">
            <v>830035143</v>
          </cell>
          <cell r="D861" t="str">
            <v xml:space="preserve">ROSAS DE SOPO SA   </v>
          </cell>
          <cell r="E861" t="str">
            <v>Agricultor</v>
          </cell>
        </row>
        <row r="862">
          <cell r="B862">
            <v>10011583</v>
          </cell>
          <cell r="C862">
            <v>830039311</v>
          </cell>
          <cell r="D862" t="str">
            <v xml:space="preserve">ROSAMINA SA   </v>
          </cell>
          <cell r="E862" t="str">
            <v>Agricultor</v>
          </cell>
        </row>
        <row r="863">
          <cell r="B863">
            <v>10011584</v>
          </cell>
          <cell r="C863">
            <v>830042112</v>
          </cell>
          <cell r="D863" t="str">
            <v xml:space="preserve">FLORES EL TRIGAL SAS   </v>
          </cell>
          <cell r="E863" t="str">
            <v>Agricultor</v>
          </cell>
        </row>
        <row r="864">
          <cell r="B864">
            <v>10011585</v>
          </cell>
          <cell r="C864">
            <v>830042322</v>
          </cell>
          <cell r="D864" t="str">
            <v xml:space="preserve">EXCELLENCE FLOWERS LTDA   </v>
          </cell>
          <cell r="E864" t="str">
            <v>Agricultor</v>
          </cell>
        </row>
        <row r="865">
          <cell r="B865">
            <v>10011587</v>
          </cell>
          <cell r="C865">
            <v>830046733</v>
          </cell>
          <cell r="D865" t="str">
            <v xml:space="preserve">MELODY FLOWERS SAS   </v>
          </cell>
          <cell r="E865" t="str">
            <v>Agricultor</v>
          </cell>
        </row>
        <row r="866">
          <cell r="B866">
            <v>10011588</v>
          </cell>
          <cell r="C866">
            <v>830049477</v>
          </cell>
          <cell r="D866" t="str">
            <v xml:space="preserve">CI SPLENDOR FLOWERS SAS   </v>
          </cell>
          <cell r="E866" t="str">
            <v>Agricultor</v>
          </cell>
        </row>
        <row r="867">
          <cell r="B867">
            <v>10011589</v>
          </cell>
          <cell r="C867">
            <v>830049482</v>
          </cell>
          <cell r="D867" t="str">
            <v xml:space="preserve">CI SANTA MONICA FLOWERS LTDA   </v>
          </cell>
          <cell r="E867" t="str">
            <v>Agricultor</v>
          </cell>
        </row>
        <row r="868">
          <cell r="B868">
            <v>10011590</v>
          </cell>
          <cell r="C868">
            <v>830049483</v>
          </cell>
          <cell r="D868" t="str">
            <v xml:space="preserve">CI COLOMBIAN CARNATIONS LTDA   </v>
          </cell>
          <cell r="E868" t="str">
            <v>Agricultor</v>
          </cell>
        </row>
        <row r="869">
          <cell r="B869">
            <v>10011593</v>
          </cell>
          <cell r="C869">
            <v>830052657</v>
          </cell>
          <cell r="D869" t="str">
            <v xml:space="preserve">ALTAMIZAL SA   </v>
          </cell>
          <cell r="E869" t="str">
            <v>Agricultor</v>
          </cell>
        </row>
        <row r="870">
          <cell r="B870">
            <v>10011595</v>
          </cell>
          <cell r="C870">
            <v>830057697</v>
          </cell>
          <cell r="D870" t="str">
            <v xml:space="preserve">SCARLETT S FLOWERS SAS   </v>
          </cell>
          <cell r="E870" t="str">
            <v>Agricultor</v>
          </cell>
        </row>
        <row r="871">
          <cell r="B871">
            <v>10011596</v>
          </cell>
          <cell r="C871">
            <v>830058891</v>
          </cell>
          <cell r="D871" t="str">
            <v xml:space="preserve">CI LATIN FLOWERS LTDA   </v>
          </cell>
          <cell r="E871" t="str">
            <v>Agricultor</v>
          </cell>
        </row>
        <row r="872">
          <cell r="B872">
            <v>10011600</v>
          </cell>
          <cell r="C872">
            <v>830067747</v>
          </cell>
          <cell r="D872" t="str">
            <v xml:space="preserve">FLORES LA ALDEA SAS   </v>
          </cell>
          <cell r="E872" t="str">
            <v>Agricultor</v>
          </cell>
        </row>
        <row r="873">
          <cell r="B873">
            <v>10011605</v>
          </cell>
          <cell r="C873">
            <v>830076169</v>
          </cell>
          <cell r="D873" t="str">
            <v xml:space="preserve">FLORES LA VIRGINIA SAS EN REORGANIZACIÓN  </v>
          </cell>
          <cell r="E873" t="str">
            <v>Agricultor</v>
          </cell>
        </row>
        <row r="874">
          <cell r="B874">
            <v>10011608</v>
          </cell>
          <cell r="C874">
            <v>830085047</v>
          </cell>
          <cell r="D874" t="str">
            <v xml:space="preserve">LUISA FARMS SA EN REORGANIZACION   </v>
          </cell>
          <cell r="E874" t="str">
            <v>Agricultor</v>
          </cell>
        </row>
        <row r="875">
          <cell r="B875">
            <v>10011609</v>
          </cell>
          <cell r="C875">
            <v>830085690</v>
          </cell>
          <cell r="D875" t="str">
            <v xml:space="preserve">FLORES MARNELL SAS   </v>
          </cell>
          <cell r="E875" t="str">
            <v>Agricultor</v>
          </cell>
        </row>
        <row r="876">
          <cell r="B876">
            <v>10011610</v>
          </cell>
          <cell r="C876">
            <v>830090742</v>
          </cell>
          <cell r="D876" t="str">
            <v xml:space="preserve">HACIENDA SANTA PAULA ROSES SAS   </v>
          </cell>
          <cell r="E876" t="str">
            <v>Agricultor</v>
          </cell>
        </row>
        <row r="877">
          <cell r="B877">
            <v>10011611</v>
          </cell>
          <cell r="C877">
            <v>830091683</v>
          </cell>
          <cell r="D877" t="str">
            <v xml:space="preserve">SNF SAS   </v>
          </cell>
          <cell r="E877" t="str">
            <v>Agricultor</v>
          </cell>
        </row>
        <row r="878">
          <cell r="B878">
            <v>10011612</v>
          </cell>
          <cell r="C878">
            <v>830092332</v>
          </cell>
          <cell r="D878" t="str">
            <v xml:space="preserve">FLORES DEL AMANECER SAS   </v>
          </cell>
          <cell r="E878" t="str">
            <v>Agricultor</v>
          </cell>
        </row>
        <row r="879">
          <cell r="B879">
            <v>10011614</v>
          </cell>
          <cell r="C879">
            <v>830093741</v>
          </cell>
          <cell r="D879" t="str">
            <v xml:space="preserve">FANTASY FLOWERS SAS   </v>
          </cell>
          <cell r="E879" t="str">
            <v>Agricultor</v>
          </cell>
        </row>
        <row r="880">
          <cell r="B880">
            <v>10011616</v>
          </cell>
          <cell r="C880">
            <v>830098375</v>
          </cell>
          <cell r="D880" t="str">
            <v xml:space="preserve">FLORES IPANEMA SAS   </v>
          </cell>
          <cell r="E880" t="str">
            <v>Agricultor</v>
          </cell>
        </row>
        <row r="881">
          <cell r="B881">
            <v>10011618</v>
          </cell>
          <cell r="C881">
            <v>830100158</v>
          </cell>
          <cell r="D881" t="str">
            <v xml:space="preserve">CI GREAT FLOWERS LTDA   </v>
          </cell>
          <cell r="E881" t="str">
            <v>Agricultor</v>
          </cell>
        </row>
        <row r="882">
          <cell r="B882">
            <v>10011621</v>
          </cell>
          <cell r="C882">
            <v>830103204</v>
          </cell>
          <cell r="D882" t="str">
            <v xml:space="preserve">COMERCIALIZADORA TUCAN FLOWERS SA   </v>
          </cell>
          <cell r="E882" t="str">
            <v>Agricultor</v>
          </cell>
        </row>
        <row r="883">
          <cell r="B883">
            <v>10011622</v>
          </cell>
          <cell r="C883">
            <v>830116204</v>
          </cell>
          <cell r="D883" t="str">
            <v xml:space="preserve">SCHREURS COLOMBIA SAS   </v>
          </cell>
          <cell r="E883" t="str">
            <v>Agricultor</v>
          </cell>
        </row>
        <row r="884">
          <cell r="B884">
            <v>10011626</v>
          </cell>
          <cell r="C884">
            <v>830124437</v>
          </cell>
          <cell r="D884" t="str">
            <v xml:space="preserve">JARDINES DEL SOL  SAS   </v>
          </cell>
          <cell r="E884" t="str">
            <v>Agricultor</v>
          </cell>
        </row>
        <row r="885">
          <cell r="B885">
            <v>10011628</v>
          </cell>
          <cell r="C885">
            <v>830125341</v>
          </cell>
          <cell r="D885" t="str">
            <v xml:space="preserve">EXOTIC FARMS SAS   </v>
          </cell>
          <cell r="E885" t="str">
            <v>Agricultor</v>
          </cell>
        </row>
        <row r="886">
          <cell r="B886">
            <v>10011629</v>
          </cell>
          <cell r="C886">
            <v>830127761</v>
          </cell>
          <cell r="D886" t="str">
            <v xml:space="preserve">UNIQUE COLLECTION SA   </v>
          </cell>
          <cell r="E886" t="str">
            <v>Agricultor</v>
          </cell>
        </row>
        <row r="887">
          <cell r="B887">
            <v>10011632</v>
          </cell>
          <cell r="C887">
            <v>830131273</v>
          </cell>
          <cell r="D887" t="str">
            <v xml:space="preserve">SUCCES FLOWERS SAS   </v>
          </cell>
          <cell r="E887" t="str">
            <v>Agricultor</v>
          </cell>
        </row>
        <row r="888">
          <cell r="B888">
            <v>10011634</v>
          </cell>
          <cell r="C888">
            <v>830131884</v>
          </cell>
          <cell r="D888" t="str">
            <v xml:space="preserve">CALAFATE SAS   </v>
          </cell>
          <cell r="E888" t="str">
            <v>Agricultor</v>
          </cell>
        </row>
        <row r="889">
          <cell r="B889">
            <v>10011637</v>
          </cell>
          <cell r="C889">
            <v>830136561</v>
          </cell>
          <cell r="D889" t="str">
            <v xml:space="preserve">SINGHA SAS   </v>
          </cell>
          <cell r="E889" t="str">
            <v>Agricultor</v>
          </cell>
        </row>
        <row r="890">
          <cell r="B890">
            <v>10011638</v>
          </cell>
          <cell r="C890">
            <v>830136669</v>
          </cell>
          <cell r="D890" t="str">
            <v xml:space="preserve">FOLLAJES DE CAMPO ALEGRE SAS   </v>
          </cell>
          <cell r="E890" t="str">
            <v>Agricultor</v>
          </cell>
        </row>
        <row r="891">
          <cell r="B891">
            <v>10011639</v>
          </cell>
          <cell r="C891">
            <v>830136939</v>
          </cell>
          <cell r="D891" t="str">
            <v xml:space="preserve">BLOOMS DIRECT SAS   </v>
          </cell>
          <cell r="E891" t="str">
            <v>Agricultor</v>
          </cell>
        </row>
        <row r="892">
          <cell r="B892">
            <v>10011640</v>
          </cell>
          <cell r="C892">
            <v>830139955</v>
          </cell>
          <cell r="D892" t="str">
            <v xml:space="preserve">MARLETTI COMPANY SAS   </v>
          </cell>
          <cell r="E892" t="str">
            <v>Agricultor</v>
          </cell>
        </row>
        <row r="893">
          <cell r="B893">
            <v>10011642</v>
          </cell>
          <cell r="C893">
            <v>830140122</v>
          </cell>
          <cell r="D893" t="str">
            <v xml:space="preserve">MATINA FLOWERS SAS   </v>
          </cell>
          <cell r="E893" t="str">
            <v>Agricultor</v>
          </cell>
        </row>
        <row r="894">
          <cell r="B894">
            <v>10011643</v>
          </cell>
          <cell r="C894">
            <v>830140335</v>
          </cell>
          <cell r="D894" t="str">
            <v xml:space="preserve">SUNSET FLOWERS CI SAS   </v>
          </cell>
          <cell r="E894" t="str">
            <v>Agricultor</v>
          </cell>
        </row>
        <row r="895">
          <cell r="B895">
            <v>10011644</v>
          </cell>
          <cell r="C895">
            <v>830141144</v>
          </cell>
          <cell r="D895" t="str">
            <v xml:space="preserve">ECOFILLERS EU   </v>
          </cell>
          <cell r="E895" t="str">
            <v>Agricultor</v>
          </cell>
        </row>
        <row r="896">
          <cell r="B896">
            <v>10011646</v>
          </cell>
          <cell r="C896">
            <v>830141761</v>
          </cell>
          <cell r="D896" t="str">
            <v xml:space="preserve">FLORES MACONDO SAS   </v>
          </cell>
          <cell r="E896" t="str">
            <v>Agricultor</v>
          </cell>
        </row>
        <row r="897">
          <cell r="B897">
            <v>10011647</v>
          </cell>
          <cell r="C897">
            <v>830144599</v>
          </cell>
          <cell r="D897" t="str">
            <v xml:space="preserve">ARCUMA SA   </v>
          </cell>
          <cell r="E897" t="str">
            <v>Agricultor</v>
          </cell>
        </row>
        <row r="898">
          <cell r="B898">
            <v>10011648</v>
          </cell>
          <cell r="C898">
            <v>830144787</v>
          </cell>
          <cell r="D898" t="str">
            <v xml:space="preserve">EL MILAGRO DE LAS FLORES SAS   </v>
          </cell>
          <cell r="E898" t="str">
            <v>Agricultor</v>
          </cell>
        </row>
        <row r="899">
          <cell r="B899">
            <v>10011652</v>
          </cell>
          <cell r="C899">
            <v>830501618</v>
          </cell>
          <cell r="D899" t="str">
            <v xml:space="preserve">FLORES ISABELITA SAS   </v>
          </cell>
          <cell r="E899" t="str">
            <v>Agricultor</v>
          </cell>
        </row>
        <row r="900">
          <cell r="B900">
            <v>10011654</v>
          </cell>
          <cell r="C900">
            <v>830501747</v>
          </cell>
          <cell r="D900" t="str">
            <v xml:space="preserve">CI MAXIFLORES SAS   </v>
          </cell>
          <cell r="E900" t="str">
            <v>Agricultor</v>
          </cell>
        </row>
        <row r="901">
          <cell r="B901">
            <v>10011658</v>
          </cell>
          <cell r="C901">
            <v>830507195</v>
          </cell>
          <cell r="D901" t="str">
            <v xml:space="preserve">YASA SAS   </v>
          </cell>
          <cell r="E901" t="str">
            <v>Agricultor</v>
          </cell>
        </row>
        <row r="902">
          <cell r="B902">
            <v>10011659</v>
          </cell>
          <cell r="C902">
            <v>830509987</v>
          </cell>
          <cell r="D902" t="str">
            <v xml:space="preserve">JARDINES DEL PORTAL  SAS   </v>
          </cell>
          <cell r="E902" t="str">
            <v>Agricultor</v>
          </cell>
        </row>
        <row r="903">
          <cell r="B903">
            <v>10011674</v>
          </cell>
          <cell r="C903">
            <v>832005522</v>
          </cell>
          <cell r="D903" t="str">
            <v xml:space="preserve">ASTRAL FLOWERS SAS   </v>
          </cell>
          <cell r="E903" t="str">
            <v>Agricultor</v>
          </cell>
        </row>
        <row r="904">
          <cell r="B904">
            <v>10011686</v>
          </cell>
          <cell r="C904">
            <v>832009573</v>
          </cell>
          <cell r="D904" t="str">
            <v xml:space="preserve">CI FLORES CAJICA LTDA   </v>
          </cell>
          <cell r="E904" t="str">
            <v>Agricultor</v>
          </cell>
        </row>
        <row r="905">
          <cell r="B905">
            <v>10011689</v>
          </cell>
          <cell r="C905">
            <v>832010066</v>
          </cell>
          <cell r="D905" t="str">
            <v xml:space="preserve">AGRICOLA EL DORADO SAS   </v>
          </cell>
          <cell r="E905" t="str">
            <v>Agricultor</v>
          </cell>
        </row>
        <row r="906">
          <cell r="B906">
            <v>10011690</v>
          </cell>
          <cell r="C906">
            <v>832010320</v>
          </cell>
          <cell r="D906" t="str">
            <v xml:space="preserve">FLORES ALIANZA SAS   </v>
          </cell>
          <cell r="E906" t="str">
            <v>Agricultor</v>
          </cell>
        </row>
        <row r="907">
          <cell r="B907">
            <v>10011691</v>
          </cell>
          <cell r="C907">
            <v>832010593</v>
          </cell>
          <cell r="D907" t="str">
            <v xml:space="preserve">CAIMITOS FLOWERS SAS   </v>
          </cell>
          <cell r="E907" t="str">
            <v>Agricultor</v>
          </cell>
        </row>
        <row r="908">
          <cell r="B908">
            <v>10011709</v>
          </cell>
          <cell r="C908">
            <v>860009645</v>
          </cell>
          <cell r="D908" t="str">
            <v xml:space="preserve">COUNTRY CLUB DE BOGOTA   </v>
          </cell>
          <cell r="E908" t="str">
            <v>Agricultor</v>
          </cell>
        </row>
        <row r="909">
          <cell r="B909">
            <v>10011711</v>
          </cell>
          <cell r="C909">
            <v>860025565</v>
          </cell>
          <cell r="D909" t="str">
            <v xml:space="preserve">FLORES DE LOS ANDES SAS   </v>
          </cell>
          <cell r="E909" t="str">
            <v>Agricultor</v>
          </cell>
        </row>
        <row r="910">
          <cell r="B910">
            <v>10011712</v>
          </cell>
          <cell r="C910">
            <v>860025707</v>
          </cell>
          <cell r="D910" t="str">
            <v xml:space="preserve">FLORAMERICA SAS   </v>
          </cell>
          <cell r="E910" t="str">
            <v>Agricultor</v>
          </cell>
        </row>
        <row r="911">
          <cell r="B911">
            <v>10011713</v>
          </cell>
          <cell r="C911">
            <v>860025845</v>
          </cell>
          <cell r="D911" t="str">
            <v xml:space="preserve">JARDINES DE LOS ANDES SAS   </v>
          </cell>
          <cell r="E911" t="str">
            <v>Agricultor</v>
          </cell>
        </row>
        <row r="912">
          <cell r="B912">
            <v>10011714</v>
          </cell>
          <cell r="C912">
            <v>860026186</v>
          </cell>
          <cell r="D912" t="str">
            <v xml:space="preserve">CI FLORES DE LA SABANA SA   </v>
          </cell>
          <cell r="E912" t="str">
            <v>Agricultor</v>
          </cell>
        </row>
        <row r="913">
          <cell r="B913">
            <v>10011716</v>
          </cell>
          <cell r="C913">
            <v>860031657</v>
          </cell>
          <cell r="D913" t="str">
            <v xml:space="preserve">VALMAR PRODUCTORA SAS   </v>
          </cell>
          <cell r="E913" t="str">
            <v>Agricultor</v>
          </cell>
        </row>
        <row r="914">
          <cell r="B914">
            <v>10011717</v>
          </cell>
          <cell r="C914">
            <v>860032436</v>
          </cell>
          <cell r="D914" t="str">
            <v xml:space="preserve">FLORES DEL RIO SA   </v>
          </cell>
          <cell r="E914" t="str">
            <v>Agricultor</v>
          </cell>
        </row>
        <row r="915">
          <cell r="B915">
            <v>10011718</v>
          </cell>
          <cell r="C915">
            <v>860033140</v>
          </cell>
          <cell r="D915" t="str">
            <v xml:space="preserve">CI FLORES DE EXPORTACION LTDA   </v>
          </cell>
          <cell r="E915" t="str">
            <v>Agricultor</v>
          </cell>
        </row>
        <row r="916">
          <cell r="B916">
            <v>10011721</v>
          </cell>
          <cell r="C916">
            <v>860035443</v>
          </cell>
          <cell r="D916" t="str">
            <v xml:space="preserve">CI JARDINES DE COLOMBIA LTDA   </v>
          </cell>
          <cell r="E916" t="str">
            <v>Agricultor</v>
          </cell>
        </row>
        <row r="917">
          <cell r="B917">
            <v>10011725</v>
          </cell>
          <cell r="C917">
            <v>860040407</v>
          </cell>
          <cell r="D917" t="str">
            <v xml:space="preserve">PLAZOLETA BAZZANI SAS   </v>
          </cell>
          <cell r="E917" t="str">
            <v>Agricultor</v>
          </cell>
        </row>
        <row r="918">
          <cell r="B918">
            <v>10011726</v>
          </cell>
          <cell r="C918">
            <v>860043345</v>
          </cell>
          <cell r="D918" t="str">
            <v xml:space="preserve">AYURA SAS   </v>
          </cell>
          <cell r="E918" t="str">
            <v>Agricultor</v>
          </cell>
        </row>
        <row r="919">
          <cell r="B919">
            <v>10011727</v>
          </cell>
          <cell r="C919">
            <v>860043588</v>
          </cell>
          <cell r="D919" t="str">
            <v xml:space="preserve">PARDO CARRIZOSA NAVAS SAS   </v>
          </cell>
          <cell r="E919" t="str">
            <v>Agricultor</v>
          </cell>
        </row>
        <row r="920">
          <cell r="B920">
            <v>10011730</v>
          </cell>
          <cell r="C920">
            <v>860048015</v>
          </cell>
          <cell r="D920" t="str">
            <v xml:space="preserve">JARDINES DE CHIA SAS   </v>
          </cell>
          <cell r="E920" t="str">
            <v>Agricultor</v>
          </cell>
        </row>
        <row r="921">
          <cell r="B921">
            <v>10011731</v>
          </cell>
          <cell r="C921">
            <v>860048521</v>
          </cell>
          <cell r="D921" t="str">
            <v xml:space="preserve">FLORES DE FUNZA SA   </v>
          </cell>
          <cell r="E921" t="str">
            <v>Agricultor</v>
          </cell>
        </row>
        <row r="922">
          <cell r="B922">
            <v>10011732</v>
          </cell>
          <cell r="C922">
            <v>860049100</v>
          </cell>
          <cell r="D922" t="str">
            <v xml:space="preserve">SUASUQUE SAS   </v>
          </cell>
          <cell r="E922" t="str">
            <v>Agricultor</v>
          </cell>
        </row>
        <row r="923">
          <cell r="B923">
            <v>10011734</v>
          </cell>
          <cell r="C923">
            <v>860050371</v>
          </cell>
          <cell r="D923" t="str">
            <v xml:space="preserve">FLORES TIMANA SAS EN REORGANIZACION   </v>
          </cell>
          <cell r="E923" t="str">
            <v>Agricultor</v>
          </cell>
        </row>
        <row r="924">
          <cell r="B924">
            <v>10011737</v>
          </cell>
          <cell r="C924">
            <v>860053966</v>
          </cell>
          <cell r="D924" t="str">
            <v xml:space="preserve">FLORES TIBA SA   </v>
          </cell>
          <cell r="E924" t="str">
            <v>Agricultor</v>
          </cell>
        </row>
        <row r="925">
          <cell r="B925">
            <v>10011738</v>
          </cell>
          <cell r="C925">
            <v>860054546</v>
          </cell>
          <cell r="D925" t="str">
            <v xml:space="preserve">MG CONSULTORES  SAS   </v>
          </cell>
          <cell r="E925" t="str">
            <v>Agricultor</v>
          </cell>
        </row>
        <row r="926">
          <cell r="B926">
            <v>10011744</v>
          </cell>
          <cell r="C926">
            <v>860065678</v>
          </cell>
          <cell r="D926" t="str">
            <v xml:space="preserve">FLORES JUNCALITO SAS   </v>
          </cell>
          <cell r="E926" t="str">
            <v>Agricultor</v>
          </cell>
        </row>
        <row r="927">
          <cell r="B927">
            <v>10011745</v>
          </cell>
          <cell r="C927">
            <v>860066441</v>
          </cell>
          <cell r="D927" t="str">
            <v xml:space="preserve">CI FLORES DE SUESCA SA   </v>
          </cell>
          <cell r="E927" t="str">
            <v>Agricultor</v>
          </cell>
        </row>
        <row r="928">
          <cell r="B928">
            <v>10011751</v>
          </cell>
          <cell r="C928">
            <v>860350564</v>
          </cell>
          <cell r="D928" t="str">
            <v xml:space="preserve">INVERPALMAS SAS   </v>
          </cell>
          <cell r="E928" t="str">
            <v>Agricultor</v>
          </cell>
        </row>
        <row r="929">
          <cell r="B929">
            <v>10011754</v>
          </cell>
          <cell r="C929">
            <v>860351680</v>
          </cell>
          <cell r="D929" t="str">
            <v xml:space="preserve">CI AGROMONTE SA   </v>
          </cell>
          <cell r="E929" t="str">
            <v>Agricultor</v>
          </cell>
        </row>
        <row r="930">
          <cell r="B930">
            <v>10011755</v>
          </cell>
          <cell r="C930">
            <v>860351923</v>
          </cell>
          <cell r="D930" t="str">
            <v xml:space="preserve">FLEXPORT DE COLOMBIA Y CIA SA   </v>
          </cell>
          <cell r="E930" t="str">
            <v>Agricultor</v>
          </cell>
        </row>
        <row r="931">
          <cell r="B931">
            <v>10011756</v>
          </cell>
          <cell r="C931">
            <v>900305698</v>
          </cell>
          <cell r="D931" t="str">
            <v xml:space="preserve">VIVERO TIERRA NEGRA SAS   </v>
          </cell>
          <cell r="E931" t="str">
            <v>Agricultor</v>
          </cell>
        </row>
        <row r="932">
          <cell r="B932">
            <v>10011758</v>
          </cell>
          <cell r="C932">
            <v>860353804</v>
          </cell>
          <cell r="D932" t="str">
            <v xml:space="preserve">AGRICOLA EL REDIL SAS   </v>
          </cell>
          <cell r="E932" t="str">
            <v>Agricultor</v>
          </cell>
        </row>
        <row r="933">
          <cell r="B933">
            <v>10011759</v>
          </cell>
          <cell r="C933">
            <v>860354073</v>
          </cell>
          <cell r="D933" t="str">
            <v xml:space="preserve">FLORES UBATE SAS   </v>
          </cell>
          <cell r="E933" t="str">
            <v>Agricultor</v>
          </cell>
        </row>
        <row r="934">
          <cell r="B934">
            <v>10011765</v>
          </cell>
          <cell r="C934">
            <v>860505263</v>
          </cell>
          <cell r="D934" t="str">
            <v xml:space="preserve">ROSAS SABANILLA LTDA   </v>
          </cell>
          <cell r="E934" t="str">
            <v>Agricultor</v>
          </cell>
        </row>
        <row r="935">
          <cell r="B935">
            <v>10011767</v>
          </cell>
          <cell r="C935">
            <v>860516788</v>
          </cell>
          <cell r="D935" t="str">
            <v xml:space="preserve">CI FLORENAL LTDA   </v>
          </cell>
          <cell r="E935" t="str">
            <v>Agricultor</v>
          </cell>
        </row>
        <row r="936">
          <cell r="B936">
            <v>10011768</v>
          </cell>
          <cell r="C936">
            <v>860518356</v>
          </cell>
          <cell r="D936" t="str">
            <v xml:space="preserve">LA GAITANA FARMS SA   </v>
          </cell>
          <cell r="E936" t="str">
            <v>Agricultor</v>
          </cell>
        </row>
        <row r="937">
          <cell r="B937">
            <v>10011769</v>
          </cell>
          <cell r="C937">
            <v>860518654</v>
          </cell>
          <cell r="D937" t="str">
            <v xml:space="preserve">FLORES DEL GALLINERO SAS   </v>
          </cell>
          <cell r="E937" t="str">
            <v>Agricultor</v>
          </cell>
        </row>
        <row r="938">
          <cell r="B938">
            <v>10011773</v>
          </cell>
          <cell r="C938">
            <v>860521813</v>
          </cell>
          <cell r="D938" t="str">
            <v xml:space="preserve">FLORES AURORA SAS EN REORGANIZACION   </v>
          </cell>
          <cell r="E938" t="str">
            <v>Agricultor</v>
          </cell>
        </row>
        <row r="939">
          <cell r="B939">
            <v>10011775</v>
          </cell>
          <cell r="C939">
            <v>860522101</v>
          </cell>
          <cell r="D939" t="str">
            <v xml:space="preserve">INVERSIONES ALMER SAS   </v>
          </cell>
          <cell r="E939" t="str">
            <v>Agricultor</v>
          </cell>
        </row>
        <row r="940">
          <cell r="B940">
            <v>10011776</v>
          </cell>
          <cell r="C940">
            <v>860522815</v>
          </cell>
          <cell r="D940" t="str">
            <v xml:space="preserve">DAFLOR SAS   </v>
          </cell>
          <cell r="E940" t="str">
            <v>Agricultor</v>
          </cell>
        </row>
        <row r="941">
          <cell r="B941">
            <v>10011777</v>
          </cell>
          <cell r="C941">
            <v>860524163</v>
          </cell>
          <cell r="D941" t="str">
            <v xml:space="preserve">FLORES DE SERREZUELA SA   </v>
          </cell>
          <cell r="E941" t="str">
            <v>Agricultor</v>
          </cell>
        </row>
        <row r="942">
          <cell r="B942">
            <v>10011779</v>
          </cell>
          <cell r="C942">
            <v>860526236</v>
          </cell>
          <cell r="D942" t="str">
            <v xml:space="preserve">FLORES LA VALVANERA SAS   </v>
          </cell>
          <cell r="E942" t="str">
            <v>Agricultor</v>
          </cell>
        </row>
        <row r="943">
          <cell r="B943">
            <v>10011780</v>
          </cell>
          <cell r="C943">
            <v>860529858</v>
          </cell>
          <cell r="D943" t="str">
            <v xml:space="preserve">MONIKA FARMS SAS   </v>
          </cell>
          <cell r="E943" t="str">
            <v>Agricultor</v>
          </cell>
        </row>
        <row r="944">
          <cell r="B944">
            <v>10011781</v>
          </cell>
          <cell r="C944">
            <v>860531704</v>
          </cell>
          <cell r="D944" t="str">
            <v xml:space="preserve">FLORES GUAICATA LTDA   </v>
          </cell>
          <cell r="E944" t="str">
            <v>Agricultor</v>
          </cell>
        </row>
        <row r="945">
          <cell r="B945">
            <v>10011782</v>
          </cell>
          <cell r="C945">
            <v>860532145</v>
          </cell>
          <cell r="D945" t="str">
            <v xml:space="preserve">SUATA PLANTS SA   </v>
          </cell>
          <cell r="E945" t="str">
            <v>Agricultor</v>
          </cell>
        </row>
        <row r="946">
          <cell r="B946">
            <v>10011784</v>
          </cell>
          <cell r="C946">
            <v>860536195</v>
          </cell>
          <cell r="D946" t="str">
            <v xml:space="preserve">AGRICOLA EL CACTUS SA   </v>
          </cell>
          <cell r="E946" t="str">
            <v>Agricultor</v>
          </cell>
        </row>
        <row r="947">
          <cell r="B947">
            <v>10011800</v>
          </cell>
          <cell r="C947">
            <v>890911705</v>
          </cell>
          <cell r="D947" t="str">
            <v xml:space="preserve">FLORES ESMERALDA SAS CI   </v>
          </cell>
          <cell r="E947" t="str">
            <v>Agricultor</v>
          </cell>
        </row>
        <row r="948">
          <cell r="B948">
            <v>10011802</v>
          </cell>
          <cell r="C948">
            <v>890913944</v>
          </cell>
          <cell r="D948" t="str">
            <v xml:space="preserve">FLORES LLANOGRANDE  FLORITA SAS   </v>
          </cell>
          <cell r="E948" t="str">
            <v>Agricultor</v>
          </cell>
        </row>
        <row r="949">
          <cell r="B949">
            <v>10011806</v>
          </cell>
          <cell r="C949">
            <v>890919078</v>
          </cell>
          <cell r="D949" t="str">
            <v xml:space="preserve">CI FLORES LAS PALMAS LTDA   </v>
          </cell>
          <cell r="E949" t="str">
            <v>Agricultor</v>
          </cell>
        </row>
        <row r="950">
          <cell r="B950">
            <v>10011807</v>
          </cell>
          <cell r="C950">
            <v>890923589</v>
          </cell>
          <cell r="D950" t="str">
            <v xml:space="preserve">CI CULTIVOS DEL CARIBE LTDA   </v>
          </cell>
          <cell r="E950" t="str">
            <v>Agricultor</v>
          </cell>
        </row>
        <row r="951">
          <cell r="B951">
            <v>10011808</v>
          </cell>
          <cell r="C951">
            <v>890926122</v>
          </cell>
          <cell r="D951" t="str">
            <v xml:space="preserve">FLORES DE ORIENTE SA CI   </v>
          </cell>
          <cell r="E951" t="str">
            <v>Agricultor</v>
          </cell>
        </row>
        <row r="952">
          <cell r="B952">
            <v>10011811</v>
          </cell>
          <cell r="C952">
            <v>890929171</v>
          </cell>
          <cell r="D952" t="str">
            <v xml:space="preserve">FLORES DEL LAGO SAS CI   </v>
          </cell>
          <cell r="E952" t="str">
            <v>Agricultor</v>
          </cell>
        </row>
        <row r="953">
          <cell r="B953">
            <v>10011814</v>
          </cell>
          <cell r="C953">
            <v>890938755</v>
          </cell>
          <cell r="D953" t="str">
            <v xml:space="preserve">CI FLORES DE LA VEGA SAS   </v>
          </cell>
          <cell r="E953" t="str">
            <v>Agricultor</v>
          </cell>
        </row>
        <row r="954">
          <cell r="B954">
            <v>10011815</v>
          </cell>
          <cell r="C954">
            <v>890938757</v>
          </cell>
          <cell r="D954" t="str">
            <v xml:space="preserve">FLORES DE LA MONTAÑA SAS   </v>
          </cell>
          <cell r="E954" t="str">
            <v>Agricultor</v>
          </cell>
        </row>
        <row r="955">
          <cell r="B955">
            <v>10011818</v>
          </cell>
          <cell r="C955">
            <v>890980097</v>
          </cell>
          <cell r="D955" t="str">
            <v xml:space="preserve">SOCIEDAD COLOMBIANA DE ORQUIDEOLOGI A  </v>
          </cell>
          <cell r="E955" t="str">
            <v>Agricultor</v>
          </cell>
        </row>
        <row r="956">
          <cell r="B956">
            <v>10011822</v>
          </cell>
          <cell r="C956">
            <v>900008751</v>
          </cell>
          <cell r="D956" t="str">
            <v xml:space="preserve">CI ROSELAND LTDA   </v>
          </cell>
          <cell r="E956" t="str">
            <v>Agricultor</v>
          </cell>
        </row>
        <row r="957">
          <cell r="B957">
            <v>10011826</v>
          </cell>
          <cell r="C957">
            <v>900014838</v>
          </cell>
          <cell r="D957" t="str">
            <v xml:space="preserve">TONE FLOWERS SAS   </v>
          </cell>
          <cell r="E957" t="str">
            <v>Agricultor</v>
          </cell>
        </row>
        <row r="958">
          <cell r="B958">
            <v>10011828</v>
          </cell>
          <cell r="C958">
            <v>900031275</v>
          </cell>
          <cell r="D958" t="str">
            <v xml:space="preserve">RT SAS   </v>
          </cell>
          <cell r="E958" t="str">
            <v>Agricultor</v>
          </cell>
        </row>
        <row r="959">
          <cell r="B959">
            <v>10011834</v>
          </cell>
          <cell r="C959">
            <v>900053198</v>
          </cell>
          <cell r="D959" t="str">
            <v xml:space="preserve">ALEXANDRA FARMS SAS   </v>
          </cell>
          <cell r="E959" t="str">
            <v>Agricultor</v>
          </cell>
        </row>
        <row r="960">
          <cell r="B960">
            <v>10011835</v>
          </cell>
          <cell r="C960">
            <v>900054881</v>
          </cell>
          <cell r="D960" t="str">
            <v xml:space="preserve">ESMERALDA BREEDING AND BIOTECHNOLOG   </v>
          </cell>
          <cell r="E960" t="str">
            <v>Agricultor</v>
          </cell>
        </row>
        <row r="961">
          <cell r="B961">
            <v>10011838</v>
          </cell>
          <cell r="C961">
            <v>900060761</v>
          </cell>
          <cell r="D961" t="str">
            <v xml:space="preserve">SANTALUZ FARMS SAS   </v>
          </cell>
          <cell r="E961" t="str">
            <v>Agricultor</v>
          </cell>
        </row>
        <row r="962">
          <cell r="B962">
            <v>10011852</v>
          </cell>
          <cell r="C962">
            <v>900098416</v>
          </cell>
          <cell r="D962" t="str">
            <v xml:space="preserve">ROSAS AGUACLARA SAS   </v>
          </cell>
          <cell r="E962" t="str">
            <v>Agricultor</v>
          </cell>
        </row>
        <row r="963">
          <cell r="B963">
            <v>10011860</v>
          </cell>
          <cell r="C963">
            <v>900114272</v>
          </cell>
          <cell r="D963" t="str">
            <v xml:space="preserve">CALO FARMS SAS   </v>
          </cell>
          <cell r="E963" t="str">
            <v>Agricultor</v>
          </cell>
        </row>
        <row r="964">
          <cell r="B964">
            <v>10011861</v>
          </cell>
          <cell r="C964">
            <v>900119929</v>
          </cell>
          <cell r="D964" t="str">
            <v xml:space="preserve">HACIENDA SAN GREGORIO SAS   </v>
          </cell>
          <cell r="E964" t="str">
            <v>Agricultor</v>
          </cell>
        </row>
        <row r="965">
          <cell r="B965">
            <v>10011866</v>
          </cell>
          <cell r="C965">
            <v>900123127</v>
          </cell>
          <cell r="D965" t="str">
            <v xml:space="preserve">FLORES EL PROGRESO SAS   </v>
          </cell>
          <cell r="E965" t="str">
            <v>Agricultor</v>
          </cell>
        </row>
        <row r="966">
          <cell r="B966">
            <v>10011873</v>
          </cell>
          <cell r="C966">
            <v>900149268</v>
          </cell>
          <cell r="D966" t="str">
            <v xml:space="preserve">LA COLORADA SA   </v>
          </cell>
          <cell r="E966" t="str">
            <v>Agricultor</v>
          </cell>
        </row>
        <row r="967">
          <cell r="B967">
            <v>10011874</v>
          </cell>
          <cell r="C967">
            <v>900149336</v>
          </cell>
          <cell r="D967" t="str">
            <v xml:space="preserve">PRESTIGE ROSES SAS   </v>
          </cell>
          <cell r="E967" t="str">
            <v>Agricultor</v>
          </cell>
        </row>
        <row r="968">
          <cell r="B968">
            <v>10011894</v>
          </cell>
          <cell r="C968">
            <v>900222344</v>
          </cell>
          <cell r="D968" t="str">
            <v xml:space="preserve">TALLOS Y PETALOS DE COLOMBIA SAS   </v>
          </cell>
          <cell r="E968" t="str">
            <v>Agricultor</v>
          </cell>
        </row>
        <row r="969">
          <cell r="B969">
            <v>10011895</v>
          </cell>
          <cell r="C969">
            <v>900223044</v>
          </cell>
          <cell r="D969" t="str">
            <v xml:space="preserve">DELIFLOR LATIN AMERICA   </v>
          </cell>
          <cell r="E969" t="str">
            <v>Agricultor</v>
          </cell>
        </row>
        <row r="970">
          <cell r="B970">
            <v>10011898</v>
          </cell>
          <cell r="C970">
            <v>900232379</v>
          </cell>
          <cell r="D970" t="str">
            <v xml:space="preserve">THE FAMILY FLOWER SAS   </v>
          </cell>
          <cell r="E970" t="str">
            <v>Agricultor</v>
          </cell>
        </row>
        <row r="971">
          <cell r="B971">
            <v>10011903</v>
          </cell>
          <cell r="C971">
            <v>900244262</v>
          </cell>
          <cell r="D971" t="str">
            <v xml:space="preserve">DESARROLLOS DON BOSCO SAS   </v>
          </cell>
          <cell r="E971" t="str">
            <v>Agricultor</v>
          </cell>
        </row>
        <row r="972">
          <cell r="B972">
            <v>10011906</v>
          </cell>
          <cell r="C972">
            <v>900254024</v>
          </cell>
          <cell r="D972" t="str">
            <v xml:space="preserve">FLORES EL PICACHO SAS   </v>
          </cell>
          <cell r="E972" t="str">
            <v>Agricultor</v>
          </cell>
        </row>
        <row r="973">
          <cell r="B973">
            <v>10011910</v>
          </cell>
          <cell r="C973">
            <v>900266647</v>
          </cell>
          <cell r="D973" t="str">
            <v xml:space="preserve">TEO FARMS SAS   </v>
          </cell>
          <cell r="E973" t="str">
            <v>Agricultor</v>
          </cell>
        </row>
        <row r="974">
          <cell r="B974">
            <v>10011928</v>
          </cell>
          <cell r="C974">
            <v>900338701</v>
          </cell>
          <cell r="D974" t="str">
            <v xml:space="preserve">SAN VALENTINO SAS   </v>
          </cell>
          <cell r="E974" t="str">
            <v>Agricultor</v>
          </cell>
        </row>
        <row r="975">
          <cell r="B975">
            <v>10011929</v>
          </cell>
          <cell r="C975">
            <v>900339026</v>
          </cell>
          <cell r="D975" t="str">
            <v xml:space="preserve">ANEMOS SAS   </v>
          </cell>
          <cell r="E975" t="str">
            <v>Agricultor</v>
          </cell>
        </row>
        <row r="976">
          <cell r="B976">
            <v>10011940</v>
          </cell>
          <cell r="C976">
            <v>900362839</v>
          </cell>
          <cell r="D976" t="str">
            <v xml:space="preserve">EXPRESSION ROSES SAS   </v>
          </cell>
          <cell r="E976" t="str">
            <v>Agricultor</v>
          </cell>
        </row>
        <row r="977">
          <cell r="B977">
            <v>10011947</v>
          </cell>
          <cell r="C977">
            <v>900373944</v>
          </cell>
          <cell r="D977" t="str">
            <v xml:space="preserve">MACARENA FARMS SAS   </v>
          </cell>
          <cell r="E977" t="str">
            <v>Agricultor</v>
          </cell>
        </row>
        <row r="978">
          <cell r="B978">
            <v>10011953</v>
          </cell>
          <cell r="C978">
            <v>900388024</v>
          </cell>
          <cell r="D978" t="str">
            <v xml:space="preserve">FLORES LUNA NUEVA SAS   </v>
          </cell>
          <cell r="E978" t="str">
            <v>Agricultor</v>
          </cell>
        </row>
        <row r="979">
          <cell r="B979">
            <v>10011963</v>
          </cell>
          <cell r="C979">
            <v>900409984</v>
          </cell>
          <cell r="D979" t="str">
            <v xml:space="preserve">CULTIVOS CASABLANCA SAS   </v>
          </cell>
          <cell r="E979" t="str">
            <v>Agricultor</v>
          </cell>
        </row>
        <row r="980">
          <cell r="B980">
            <v>10011965</v>
          </cell>
          <cell r="C980">
            <v>900412466</v>
          </cell>
          <cell r="D980" t="str">
            <v xml:space="preserve">ELITE FLOWER FARMERS SAS   </v>
          </cell>
          <cell r="E980" t="str">
            <v>Agricultor</v>
          </cell>
        </row>
        <row r="981">
          <cell r="B981">
            <v>10011983</v>
          </cell>
          <cell r="C981">
            <v>900444854</v>
          </cell>
          <cell r="D981" t="str">
            <v xml:space="preserve">NAYRE FLOWERS COLOMBIA SAS   </v>
          </cell>
          <cell r="E981" t="str">
            <v>Agricultor</v>
          </cell>
        </row>
        <row r="982">
          <cell r="B982">
            <v>10011988</v>
          </cell>
          <cell r="C982">
            <v>900452111</v>
          </cell>
          <cell r="D982" t="str">
            <v xml:space="preserve">ECOFLORA AGRO SAS   </v>
          </cell>
          <cell r="E982" t="str">
            <v>Agricultor</v>
          </cell>
        </row>
        <row r="983">
          <cell r="B983">
            <v>10011991</v>
          </cell>
          <cell r="C983">
            <v>900459565</v>
          </cell>
          <cell r="D983" t="str">
            <v xml:space="preserve">FOREST FLOWERS SAS   </v>
          </cell>
          <cell r="E983" t="str">
            <v>Agricultor</v>
          </cell>
        </row>
        <row r="984">
          <cell r="B984">
            <v>10012002</v>
          </cell>
          <cell r="C984">
            <v>900485333</v>
          </cell>
          <cell r="D984" t="str">
            <v xml:space="preserve">SAN GREGORIO FLOWERS SAS   </v>
          </cell>
          <cell r="E984" t="str">
            <v>Agricultor</v>
          </cell>
        </row>
        <row r="985">
          <cell r="B985">
            <v>10012003</v>
          </cell>
          <cell r="C985">
            <v>900485334</v>
          </cell>
          <cell r="D985" t="str">
            <v xml:space="preserve">FLORES DEL TEQUENDAMA SAS   </v>
          </cell>
          <cell r="E985" t="str">
            <v>Agricultor</v>
          </cell>
        </row>
        <row r="986">
          <cell r="B986">
            <v>10012004</v>
          </cell>
          <cell r="C986">
            <v>900485345</v>
          </cell>
          <cell r="D986" t="str">
            <v xml:space="preserve">QUINTANARES FLOWERS SAS   </v>
          </cell>
          <cell r="E986" t="str">
            <v>Agricultor</v>
          </cell>
        </row>
        <row r="987">
          <cell r="B987">
            <v>10012005</v>
          </cell>
          <cell r="C987">
            <v>900485397</v>
          </cell>
          <cell r="D987" t="str">
            <v xml:space="preserve">PETALOS SAN ANTONIO SAS   </v>
          </cell>
          <cell r="E987" t="str">
            <v>Agricultor</v>
          </cell>
        </row>
        <row r="988">
          <cell r="B988">
            <v>10012006</v>
          </cell>
          <cell r="C988">
            <v>900487894</v>
          </cell>
          <cell r="D988" t="str">
            <v xml:space="preserve">SANTA MARTA FLOWERS SAS   </v>
          </cell>
          <cell r="E988" t="str">
            <v>Agricultor</v>
          </cell>
        </row>
        <row r="989">
          <cell r="B989">
            <v>10012007</v>
          </cell>
          <cell r="C989">
            <v>900487896</v>
          </cell>
          <cell r="D989" t="str">
            <v xml:space="preserve">FLORES DE SAN ALEJO SAS   </v>
          </cell>
          <cell r="E989" t="str">
            <v>Agricultor</v>
          </cell>
        </row>
        <row r="990">
          <cell r="B990">
            <v>10012015</v>
          </cell>
          <cell r="C990">
            <v>900519765</v>
          </cell>
          <cell r="D990" t="str">
            <v xml:space="preserve">JARDINES DE LA CUESTA SAS   </v>
          </cell>
          <cell r="E990" t="str">
            <v>Agricultor</v>
          </cell>
        </row>
        <row r="991">
          <cell r="B991">
            <v>10012018</v>
          </cell>
          <cell r="C991">
            <v>900529903</v>
          </cell>
          <cell r="D991" t="str">
            <v xml:space="preserve">JARDINES DE SAN NICOLAS SAS   </v>
          </cell>
          <cell r="E991" t="str">
            <v>Agricultor</v>
          </cell>
        </row>
        <row r="992">
          <cell r="B992">
            <v>10012183</v>
          </cell>
          <cell r="C992">
            <v>98570864</v>
          </cell>
          <cell r="D992" t="str">
            <v xml:space="preserve">SALDARRIAGA SOTO FELIPE   </v>
          </cell>
          <cell r="E992" t="str">
            <v>Agricultor</v>
          </cell>
        </row>
        <row r="993">
          <cell r="B993">
            <v>10012274</v>
          </cell>
          <cell r="C993">
            <v>900570211</v>
          </cell>
          <cell r="D993" t="str">
            <v xml:space="preserve">HYD KIWI SAS   </v>
          </cell>
          <cell r="E993" t="str">
            <v>Agricultor</v>
          </cell>
        </row>
        <row r="994">
          <cell r="B994">
            <v>10012275</v>
          </cell>
          <cell r="C994">
            <v>15444890</v>
          </cell>
          <cell r="D994" t="str">
            <v xml:space="preserve">POSADA ECHEVERRI WILSON ANDRES   </v>
          </cell>
          <cell r="E994" t="str">
            <v>Agricultor</v>
          </cell>
        </row>
        <row r="995">
          <cell r="B995">
            <v>10012346</v>
          </cell>
          <cell r="C995">
            <v>860353082</v>
          </cell>
          <cell r="D995" t="str">
            <v xml:space="preserve">LA CORSARIA SAS   </v>
          </cell>
          <cell r="E995" t="str">
            <v>Agricultor</v>
          </cell>
        </row>
        <row r="996">
          <cell r="B996">
            <v>10012566</v>
          </cell>
          <cell r="C996">
            <v>800162991</v>
          </cell>
          <cell r="D996" t="str">
            <v xml:space="preserve">ANDALUCIA SAS   </v>
          </cell>
          <cell r="E996" t="str">
            <v>Agricultor</v>
          </cell>
        </row>
        <row r="997">
          <cell r="B997">
            <v>10012703</v>
          </cell>
          <cell r="C997">
            <v>1032414846</v>
          </cell>
          <cell r="D997" t="str">
            <v xml:space="preserve">MORALES JUAN CAMILO   </v>
          </cell>
          <cell r="E997" t="str">
            <v>Agricultor</v>
          </cell>
        </row>
        <row r="998">
          <cell r="B998">
            <v>10012767</v>
          </cell>
          <cell r="C998">
            <v>900528213</v>
          </cell>
          <cell r="D998" t="str">
            <v xml:space="preserve">W &amp; T FLOWERS  AND PLANTS SAS   </v>
          </cell>
          <cell r="E998" t="str">
            <v>Agricultor</v>
          </cell>
        </row>
        <row r="999">
          <cell r="B999">
            <v>10012794</v>
          </cell>
          <cell r="C999">
            <v>900604830</v>
          </cell>
          <cell r="D999" t="str">
            <v xml:space="preserve">FLORES MARAL SAS   </v>
          </cell>
          <cell r="E999" t="str">
            <v>Agricultor</v>
          </cell>
        </row>
        <row r="1000">
          <cell r="B1000">
            <v>10012913</v>
          </cell>
          <cell r="C1000">
            <v>900250463</v>
          </cell>
          <cell r="D1000" t="str">
            <v xml:space="preserve">CARAFE SAS   </v>
          </cell>
          <cell r="E1000" t="str">
            <v>Agricultor</v>
          </cell>
        </row>
        <row r="1001">
          <cell r="B1001">
            <v>10012919</v>
          </cell>
          <cell r="C1001">
            <v>800100639</v>
          </cell>
          <cell r="D1001" t="str">
            <v xml:space="preserve">AGRICOLA EL CORTIJO SAS   </v>
          </cell>
          <cell r="E1001" t="str">
            <v>Agricultor</v>
          </cell>
        </row>
        <row r="1002">
          <cell r="B1002">
            <v>10012985</v>
          </cell>
          <cell r="C1002">
            <v>900354395</v>
          </cell>
          <cell r="D1002" t="str">
            <v xml:space="preserve">HMVE SAS   </v>
          </cell>
          <cell r="E1002" t="str">
            <v>Agricultor</v>
          </cell>
        </row>
        <row r="1003">
          <cell r="B1003">
            <v>10013106</v>
          </cell>
          <cell r="C1003">
            <v>900593408</v>
          </cell>
          <cell r="D1003" t="str">
            <v xml:space="preserve">LA TRAVESIA DEL MILAGRO SAS   </v>
          </cell>
          <cell r="E1003" t="str">
            <v>Agricultor</v>
          </cell>
        </row>
        <row r="1004">
          <cell r="B1004">
            <v>10013236</v>
          </cell>
          <cell r="C1004">
            <v>900278411</v>
          </cell>
          <cell r="D1004" t="str">
            <v xml:space="preserve">MADAMME ROSES SAS   </v>
          </cell>
          <cell r="E1004" t="str">
            <v>Agricultor</v>
          </cell>
        </row>
        <row r="1005">
          <cell r="B1005">
            <v>10013249</v>
          </cell>
          <cell r="C1005">
            <v>900549740</v>
          </cell>
          <cell r="D1005" t="str">
            <v xml:space="preserve">HORTENSIAS DEL CAMPO SAS   </v>
          </cell>
          <cell r="E1005" t="str">
            <v>Agricultor</v>
          </cell>
        </row>
        <row r="1006">
          <cell r="B1006">
            <v>10013349</v>
          </cell>
          <cell r="C1006">
            <v>800237418</v>
          </cell>
          <cell r="D1006" t="str">
            <v xml:space="preserve">CASUPA SA   </v>
          </cell>
          <cell r="E1006" t="str">
            <v>Agricultor</v>
          </cell>
        </row>
        <row r="1007">
          <cell r="B1007">
            <v>10013452</v>
          </cell>
          <cell r="C1007">
            <v>811032433</v>
          </cell>
          <cell r="D1007" t="str">
            <v xml:space="preserve">CI FLORES DE ALTAGRACIA SAS   </v>
          </cell>
          <cell r="E1007" t="str">
            <v>Agricultor</v>
          </cell>
        </row>
        <row r="1008">
          <cell r="B1008">
            <v>10013467</v>
          </cell>
          <cell r="C1008">
            <v>900111576</v>
          </cell>
          <cell r="D1008" t="str">
            <v xml:space="preserve">LATIN FLOWERS FARMS SAS CI   </v>
          </cell>
          <cell r="E1008" t="str">
            <v>Agricultor</v>
          </cell>
        </row>
        <row r="1009">
          <cell r="B1009">
            <v>10013584</v>
          </cell>
          <cell r="C1009">
            <v>860533838</v>
          </cell>
          <cell r="D1009" t="str">
            <v xml:space="preserve">POZO AZUL SAS   </v>
          </cell>
          <cell r="E1009" t="str">
            <v>Agricultor</v>
          </cell>
        </row>
        <row r="1010">
          <cell r="B1010">
            <v>10014018</v>
          </cell>
          <cell r="C1010">
            <v>860041216</v>
          </cell>
          <cell r="D1010" t="str">
            <v xml:space="preserve">AGRICOLA CUNDAY SA  EN REORGANIZACION  </v>
          </cell>
          <cell r="E1010" t="str">
            <v>Agricultor</v>
          </cell>
        </row>
        <row r="1011">
          <cell r="B1011">
            <v>10014039</v>
          </cell>
          <cell r="C1011">
            <v>900321282</v>
          </cell>
          <cell r="D1011" t="str">
            <v xml:space="preserve">HORTENSIAS DEL LLANO SAS   </v>
          </cell>
          <cell r="E1011" t="str">
            <v>Agricultor</v>
          </cell>
        </row>
        <row r="1012">
          <cell r="B1012">
            <v>10014046</v>
          </cell>
          <cell r="C1012">
            <v>15383169</v>
          </cell>
          <cell r="D1012" t="str">
            <v xml:space="preserve">LONDOÑO BONILLA JULIO CESAR   </v>
          </cell>
          <cell r="E1012" t="str">
            <v>Agricultor</v>
          </cell>
        </row>
        <row r="1013">
          <cell r="B1013">
            <v>10014110</v>
          </cell>
          <cell r="C1013">
            <v>811046268</v>
          </cell>
          <cell r="D1013" t="str">
            <v xml:space="preserve">AMERICAN FLOWERS MEDELLIN SAS   </v>
          </cell>
          <cell r="E1013" t="str">
            <v>Agricultor</v>
          </cell>
        </row>
        <row r="1014">
          <cell r="B1014">
            <v>10014492</v>
          </cell>
          <cell r="C1014">
            <v>900440984</v>
          </cell>
          <cell r="D1014" t="str">
            <v xml:space="preserve">INSUMOS AGROFERTIL SAS   </v>
          </cell>
          <cell r="E1014" t="str">
            <v>Distribuidor</v>
          </cell>
        </row>
        <row r="1015">
          <cell r="B1015">
            <v>10014863</v>
          </cell>
          <cell r="C1015">
            <v>830062640</v>
          </cell>
          <cell r="D1015" t="str">
            <v xml:space="preserve">HORTIFRESCO VILLA LEOVI SAS   </v>
          </cell>
          <cell r="E1015" t="str">
            <v>Agricultor</v>
          </cell>
        </row>
        <row r="1016">
          <cell r="B1016">
            <v>10015017</v>
          </cell>
          <cell r="C1016">
            <v>830116006</v>
          </cell>
          <cell r="D1016" t="str">
            <v xml:space="preserve">VALLEY FLOWERS SAS   </v>
          </cell>
          <cell r="E1016" t="str">
            <v>Agricultor</v>
          </cell>
        </row>
        <row r="1017">
          <cell r="B1017">
            <v>10015062</v>
          </cell>
          <cell r="C1017">
            <v>900703463</v>
          </cell>
          <cell r="D1017" t="str">
            <v xml:space="preserve">INVERSIONES DEL NEUSA  SAS   </v>
          </cell>
          <cell r="E1017" t="str">
            <v>Agricultor</v>
          </cell>
        </row>
        <row r="1018">
          <cell r="B1018">
            <v>10015417</v>
          </cell>
          <cell r="C1018">
            <v>800137443</v>
          </cell>
          <cell r="D1018" t="str">
            <v xml:space="preserve">FLORES PRISMA SA   </v>
          </cell>
          <cell r="E1018" t="str">
            <v>Agricultor</v>
          </cell>
        </row>
        <row r="1019">
          <cell r="B1019">
            <v>10015441</v>
          </cell>
          <cell r="C1019">
            <v>900783814</v>
          </cell>
          <cell r="D1019" t="str">
            <v xml:space="preserve">FIORI COLOMBIA SAS   </v>
          </cell>
          <cell r="E1019" t="str">
            <v>Agricultor</v>
          </cell>
        </row>
        <row r="1020">
          <cell r="B1020">
            <v>10016153</v>
          </cell>
          <cell r="C1020">
            <v>811044255</v>
          </cell>
          <cell r="D1020" t="str">
            <v xml:space="preserve">CULTIVOS LA CEJA LTDA   </v>
          </cell>
          <cell r="E1020" t="str">
            <v>Agricultor</v>
          </cell>
        </row>
        <row r="1021">
          <cell r="B1021">
            <v>10016189</v>
          </cell>
          <cell r="C1021">
            <v>900738453</v>
          </cell>
          <cell r="D1021" t="str">
            <v xml:space="preserve">ICON SELECTIONS SAS   </v>
          </cell>
          <cell r="E1021" t="str">
            <v>Agricultor</v>
          </cell>
        </row>
        <row r="1022">
          <cell r="B1022">
            <v>10016456</v>
          </cell>
          <cell r="C1022">
            <v>900855679</v>
          </cell>
          <cell r="D1022" t="str">
            <v xml:space="preserve">SAN MARINO FLOWERS SAS   </v>
          </cell>
          <cell r="E1022" t="str">
            <v>Agricultor</v>
          </cell>
        </row>
        <row r="1023">
          <cell r="B1023">
            <v>10016530</v>
          </cell>
          <cell r="C1023">
            <v>832001581</v>
          </cell>
          <cell r="D1023" t="str">
            <v xml:space="preserve">CI FILLCO FLOWERS SAS   </v>
          </cell>
          <cell r="E1023" t="str">
            <v>Agricultor</v>
          </cell>
        </row>
        <row r="1024">
          <cell r="B1024">
            <v>10016742</v>
          </cell>
          <cell r="C1024">
            <v>900492396</v>
          </cell>
          <cell r="D1024" t="str">
            <v xml:space="preserve">ECO FLORA DESIGN CENTER SAS   </v>
          </cell>
          <cell r="E1024" t="str">
            <v>Agricultor</v>
          </cell>
        </row>
        <row r="1025">
          <cell r="B1025">
            <v>10016894</v>
          </cell>
          <cell r="C1025">
            <v>900897223</v>
          </cell>
          <cell r="D1025" t="str">
            <v xml:space="preserve">HILVERDA KOOIJ COLOMBIA SAS   </v>
          </cell>
          <cell r="E1025" t="str">
            <v>Agricultor</v>
          </cell>
        </row>
        <row r="1026">
          <cell r="B1026">
            <v>10017226</v>
          </cell>
          <cell r="C1026">
            <v>830099077</v>
          </cell>
          <cell r="D1026" t="str">
            <v xml:space="preserve">PROPLANTAS SA   </v>
          </cell>
          <cell r="E1026" t="str">
            <v>Agricultor</v>
          </cell>
        </row>
        <row r="1027">
          <cell r="B1027">
            <v>10017463</v>
          </cell>
          <cell r="C1027">
            <v>830501605</v>
          </cell>
          <cell r="D1027" t="str">
            <v xml:space="preserve">MAKAND SAS   </v>
          </cell>
          <cell r="E1027" t="str">
            <v>Agricultor</v>
          </cell>
        </row>
        <row r="1028">
          <cell r="B1028">
            <v>10017568</v>
          </cell>
          <cell r="C1028">
            <v>900425086</v>
          </cell>
          <cell r="D1028" t="str">
            <v xml:space="preserve">TITANIUM FLOWERS INVESTMENTS SAS   </v>
          </cell>
          <cell r="E1028" t="str">
            <v>Agricultor</v>
          </cell>
        </row>
        <row r="1029">
          <cell r="B1029">
            <v>10017696</v>
          </cell>
          <cell r="C1029">
            <v>900936801</v>
          </cell>
          <cell r="D1029" t="str">
            <v xml:space="preserve">HILLSIDE FLOWERS SAS   </v>
          </cell>
          <cell r="E1029" t="str">
            <v>Agricultor</v>
          </cell>
        </row>
        <row r="1030">
          <cell r="B1030">
            <v>10017992</v>
          </cell>
          <cell r="C1030">
            <v>900424415</v>
          </cell>
          <cell r="D1030" t="str">
            <v xml:space="preserve">AGRICOLA FLORCO SAS   </v>
          </cell>
          <cell r="E1030" t="str">
            <v>Agricultor</v>
          </cell>
        </row>
        <row r="1031">
          <cell r="B1031">
            <v>10017577</v>
          </cell>
          <cell r="C1031">
            <v>900454452</v>
          </cell>
          <cell r="D1031" t="str">
            <v xml:space="preserve">ABONOS PACANDE SAS   </v>
          </cell>
          <cell r="E1031" t="str">
            <v>Distribuidor</v>
          </cell>
        </row>
        <row r="1032">
          <cell r="B1032">
            <v>10017575</v>
          </cell>
          <cell r="C1032">
            <v>36280480</v>
          </cell>
          <cell r="D1032" t="str">
            <v xml:space="preserve">ACHURY MURCIA YOLANDA   </v>
          </cell>
          <cell r="E1032" t="str">
            <v>Distribuidor</v>
          </cell>
        </row>
        <row r="1033">
          <cell r="B1033">
            <v>10017529</v>
          </cell>
          <cell r="C1033">
            <v>813008435</v>
          </cell>
          <cell r="D1033" t="str">
            <v xml:space="preserve">AGRICOLA ALGECIRAS SAS   </v>
          </cell>
          <cell r="E1033" t="str">
            <v>Distribuidor</v>
          </cell>
        </row>
        <row r="1034">
          <cell r="B1034">
            <v>10017528</v>
          </cell>
          <cell r="C1034">
            <v>900466824</v>
          </cell>
          <cell r="D1034" t="str">
            <v xml:space="preserve">AGRICOLA LA PLATA SAS   </v>
          </cell>
          <cell r="E1034" t="str">
            <v>Distribuidor</v>
          </cell>
        </row>
        <row r="1035">
          <cell r="B1035">
            <v>10017544</v>
          </cell>
          <cell r="C1035">
            <v>900424341</v>
          </cell>
          <cell r="D1035" t="str">
            <v xml:space="preserve">AGRICOLA LINEA VERDE DEL HUILA LTDA   </v>
          </cell>
          <cell r="E1035" t="str">
            <v>Distribuidor</v>
          </cell>
        </row>
        <row r="1036">
          <cell r="B1036">
            <v>10016380</v>
          </cell>
          <cell r="C1036">
            <v>900829016</v>
          </cell>
          <cell r="D1036" t="str">
            <v xml:space="preserve">ALMA G SAS   </v>
          </cell>
          <cell r="E1036" t="str">
            <v>Distribuidor</v>
          </cell>
        </row>
        <row r="1037">
          <cell r="B1037">
            <v>10013803</v>
          </cell>
          <cell r="C1037">
            <v>800153144</v>
          </cell>
          <cell r="D1037" t="str">
            <v xml:space="preserve">ALMACEN INSUAGRO LTDA   </v>
          </cell>
          <cell r="E1037" t="str">
            <v>Distribuidor</v>
          </cell>
        </row>
        <row r="1038">
          <cell r="B1038">
            <v>10017848</v>
          </cell>
          <cell r="C1038">
            <v>5311653</v>
          </cell>
          <cell r="D1038" t="str">
            <v xml:space="preserve">BOLAÑOS BENAVIDES JAIME ARIEL   </v>
          </cell>
          <cell r="E1038" t="str">
            <v>Distribuidor</v>
          </cell>
        </row>
        <row r="1039">
          <cell r="B1039">
            <v>10017816</v>
          </cell>
          <cell r="C1039">
            <v>7697050</v>
          </cell>
          <cell r="D1039" t="str">
            <v xml:space="preserve">CANTILLO VEGA JARIO   </v>
          </cell>
          <cell r="E1039" t="str">
            <v>Distribuidor</v>
          </cell>
        </row>
        <row r="1040">
          <cell r="B1040">
            <v>10017442</v>
          </cell>
          <cell r="C1040">
            <v>55195001</v>
          </cell>
          <cell r="D1040" t="str">
            <v xml:space="preserve">CHAVARRO MENDOZA ADRIANA   </v>
          </cell>
          <cell r="E1040" t="str">
            <v>Distribuidor</v>
          </cell>
        </row>
        <row r="1041">
          <cell r="B1041">
            <v>10013224</v>
          </cell>
          <cell r="C1041">
            <v>891100321</v>
          </cell>
          <cell r="D1041" t="str">
            <v xml:space="preserve">COAGROHUILA - COOPERATIVA MULTIACTI AGROPECUARIA DEL HUILA  </v>
          </cell>
          <cell r="E1041" t="str">
            <v>Distribuidor</v>
          </cell>
        </row>
        <row r="1042">
          <cell r="B1042">
            <v>10017815</v>
          </cell>
          <cell r="C1042">
            <v>891101158</v>
          </cell>
          <cell r="D1042" t="str">
            <v xml:space="preserve">COOCENTRAL - COOPERATIVA CENTRAL DE CAFICULTORES DEL HUILA  </v>
          </cell>
          <cell r="E1042" t="str">
            <v>Distribuidor</v>
          </cell>
        </row>
        <row r="1043">
          <cell r="B1043">
            <v>10017995</v>
          </cell>
          <cell r="C1043">
            <v>900951704</v>
          </cell>
          <cell r="D1043" t="str">
            <v xml:space="preserve">DISTRIBUIDOR AGRICOLA AUDOR SAS   </v>
          </cell>
          <cell r="E1043" t="str">
            <v>Distribuidor</v>
          </cell>
        </row>
        <row r="1044">
          <cell r="B1044">
            <v>10017461</v>
          </cell>
          <cell r="C1044">
            <v>900609645</v>
          </cell>
          <cell r="D1044" t="str">
            <v xml:space="preserve">DISTRIBUIDORA AGRICOLA DEL HUILA SA   </v>
          </cell>
          <cell r="E1044" t="str">
            <v>Distribuidor</v>
          </cell>
        </row>
        <row r="1045">
          <cell r="B1045">
            <v>10017994</v>
          </cell>
          <cell r="C1045">
            <v>12135921</v>
          </cell>
          <cell r="D1045" t="str">
            <v xml:space="preserve">DUQUE ROJAS FABIO ALBERTO   </v>
          </cell>
          <cell r="E1045" t="str">
            <v>Distribuidor</v>
          </cell>
        </row>
        <row r="1046">
          <cell r="B1046">
            <v>10017530</v>
          </cell>
          <cell r="C1046">
            <v>4731061</v>
          </cell>
          <cell r="D1046" t="str">
            <v xml:space="preserve">EMBUZ MUÑOZ ANCIZAR   </v>
          </cell>
          <cell r="E1046" t="str">
            <v>Distribuidor</v>
          </cell>
        </row>
        <row r="1047">
          <cell r="B1047">
            <v>10017970</v>
          </cell>
          <cell r="C1047">
            <v>36089274</v>
          </cell>
          <cell r="D1047" t="str">
            <v xml:space="preserve">FLOREZ CASTAÑEDA LUZ DARY   </v>
          </cell>
          <cell r="E1047" t="str">
            <v>Distribuidor</v>
          </cell>
        </row>
        <row r="1048">
          <cell r="B1048">
            <v>10016378</v>
          </cell>
          <cell r="C1048">
            <v>900315039</v>
          </cell>
          <cell r="D1048" t="str">
            <v xml:space="preserve">GLOBALAGRO NEIVA SAS   </v>
          </cell>
          <cell r="E1048" t="str">
            <v>Distribuidor</v>
          </cell>
        </row>
        <row r="1049">
          <cell r="B1049">
            <v>10017584</v>
          </cell>
          <cell r="C1049">
            <v>12233957</v>
          </cell>
          <cell r="D1049" t="str">
            <v xml:space="preserve">GOMEZ AVILA LUIS ALBERTO   </v>
          </cell>
          <cell r="E1049" t="str">
            <v>Distribuidor</v>
          </cell>
        </row>
        <row r="1050">
          <cell r="B1050">
            <v>10017705</v>
          </cell>
          <cell r="C1050">
            <v>12189856</v>
          </cell>
          <cell r="D1050" t="str">
            <v xml:space="preserve">GONZALEZ CORREA OMAR   </v>
          </cell>
          <cell r="E1050" t="str">
            <v>Distribuidor</v>
          </cell>
        </row>
        <row r="1051">
          <cell r="B1051">
            <v>10013226</v>
          </cell>
          <cell r="C1051">
            <v>891102742</v>
          </cell>
          <cell r="D1051" t="str">
            <v xml:space="preserve">INSUMOS HUILA LTDA   </v>
          </cell>
          <cell r="E1051" t="str">
            <v>Distribuidor</v>
          </cell>
        </row>
        <row r="1052">
          <cell r="B1052">
            <v>10017601</v>
          </cell>
          <cell r="C1052">
            <v>17704890</v>
          </cell>
          <cell r="D1052" t="str">
            <v xml:space="preserve">LOMELING CHICUE FAIVER FARITH   </v>
          </cell>
          <cell r="E1052" t="str">
            <v>Distribuidor</v>
          </cell>
        </row>
        <row r="1053">
          <cell r="B1053">
            <v>10017768</v>
          </cell>
          <cell r="C1053">
            <v>12168957</v>
          </cell>
          <cell r="D1053" t="str">
            <v xml:space="preserve">LOSADA CALDERON HAROL EDINSON   </v>
          </cell>
          <cell r="E1053" t="str">
            <v>Distribuidor</v>
          </cell>
        </row>
        <row r="1054">
          <cell r="B1054">
            <v>10017693</v>
          </cell>
          <cell r="C1054">
            <v>12201285</v>
          </cell>
          <cell r="D1054" t="str">
            <v xml:space="preserve">LUGO RODRIGUEZ MARTIN ENRIQUE   </v>
          </cell>
          <cell r="E1054" t="str">
            <v>Distribuidor</v>
          </cell>
        </row>
        <row r="1055">
          <cell r="B1055">
            <v>10017999</v>
          </cell>
          <cell r="C1055">
            <v>12209233</v>
          </cell>
          <cell r="D1055" t="str">
            <v xml:space="preserve">MAZABEL REYES ADRIAN   </v>
          </cell>
          <cell r="E1055" t="str">
            <v>Distribuidor</v>
          </cell>
        </row>
        <row r="1056">
          <cell r="B1056">
            <v>10017576</v>
          </cell>
          <cell r="C1056">
            <v>83041305</v>
          </cell>
          <cell r="D1056" t="str">
            <v xml:space="preserve">MEDINA CHILITO JAIRO HOLMAN   </v>
          </cell>
          <cell r="E1056" t="str">
            <v>Distribuidor</v>
          </cell>
        </row>
        <row r="1057">
          <cell r="B1057">
            <v>10017966</v>
          </cell>
          <cell r="C1057">
            <v>36089572</v>
          </cell>
          <cell r="D1057" t="str">
            <v xml:space="preserve">MEDINA PALENCIA LUZ MIRYAM   </v>
          </cell>
          <cell r="E1057" t="str">
            <v>Distribuidor</v>
          </cell>
        </row>
        <row r="1058">
          <cell r="B1058">
            <v>10017415</v>
          </cell>
          <cell r="C1058">
            <v>1083875491</v>
          </cell>
          <cell r="D1058" t="str">
            <v xml:space="preserve">MOLINA MAZABEL EDIER FABIAN   </v>
          </cell>
          <cell r="E1058" t="str">
            <v>Distribuidor</v>
          </cell>
        </row>
        <row r="1059">
          <cell r="B1059">
            <v>10017769</v>
          </cell>
          <cell r="C1059">
            <v>12208074</v>
          </cell>
          <cell r="D1059" t="str">
            <v xml:space="preserve">MONTEALEGRE SANCHEZ ABIMELEC   </v>
          </cell>
          <cell r="E1059" t="str">
            <v>Distribuidor</v>
          </cell>
        </row>
        <row r="1060">
          <cell r="B1060">
            <v>10017791</v>
          </cell>
          <cell r="C1060">
            <v>79788666</v>
          </cell>
          <cell r="D1060" t="str">
            <v xml:space="preserve">MORENO MORENO JOSE ALEJANDRO   </v>
          </cell>
          <cell r="E1060" t="str">
            <v>Distribuidor</v>
          </cell>
        </row>
        <row r="1061">
          <cell r="B1061">
            <v>10017532</v>
          </cell>
          <cell r="C1061">
            <v>26427416</v>
          </cell>
          <cell r="D1061" t="str">
            <v xml:space="preserve">ORTIZ HERNANDEZ CLAUDIA PATRICIA   </v>
          </cell>
          <cell r="E1061" t="str">
            <v>Distribuidor</v>
          </cell>
        </row>
        <row r="1062">
          <cell r="B1062">
            <v>10017459</v>
          </cell>
          <cell r="C1062">
            <v>12227169</v>
          </cell>
          <cell r="D1062" t="str">
            <v xml:space="preserve">PARRA CALDERON CARLOS ARTURO   </v>
          </cell>
          <cell r="E1062" t="str">
            <v>Distribuidor</v>
          </cell>
        </row>
        <row r="1063">
          <cell r="B1063">
            <v>10017817</v>
          </cell>
          <cell r="C1063">
            <v>12188274</v>
          </cell>
          <cell r="D1063" t="str">
            <v xml:space="preserve">PERDOMO CUELLAR LUIS GERARDO   </v>
          </cell>
          <cell r="E1063" t="str">
            <v>Distribuidor</v>
          </cell>
        </row>
        <row r="1064">
          <cell r="B1064">
            <v>10013816</v>
          </cell>
          <cell r="C1064">
            <v>17641619</v>
          </cell>
          <cell r="D1064" t="str">
            <v xml:space="preserve">PERDOMO ESCANDON MILLER   </v>
          </cell>
          <cell r="E1064" t="str">
            <v>Distribuidor</v>
          </cell>
        </row>
        <row r="1065">
          <cell r="B1065">
            <v>10017551</v>
          </cell>
          <cell r="C1065">
            <v>1083887435</v>
          </cell>
          <cell r="D1065" t="str">
            <v xml:space="preserve">RAMIREZ LOPEZ EDINSON   </v>
          </cell>
          <cell r="E1065" t="str">
            <v>Distribuidor</v>
          </cell>
        </row>
        <row r="1066">
          <cell r="B1066">
            <v>10017778</v>
          </cell>
          <cell r="C1066">
            <v>76357945</v>
          </cell>
          <cell r="D1066" t="str">
            <v xml:space="preserve">RAMOS GUTIERREZ ANDREY RUFINO   </v>
          </cell>
          <cell r="E1066" t="str">
            <v>Distribuidor</v>
          </cell>
        </row>
        <row r="1067">
          <cell r="B1067">
            <v>10017580</v>
          </cell>
          <cell r="C1067">
            <v>12210327</v>
          </cell>
          <cell r="D1067" t="str">
            <v xml:space="preserve">RIVERA GUZMAN CARLOS ANDRES   </v>
          </cell>
          <cell r="E1067" t="str">
            <v>Distribuidor</v>
          </cell>
        </row>
        <row r="1068">
          <cell r="B1068">
            <v>10017578</v>
          </cell>
          <cell r="C1068">
            <v>80209045</v>
          </cell>
          <cell r="D1068" t="str">
            <v xml:space="preserve">ROSERO LOPEZ JHON JAIRO   </v>
          </cell>
          <cell r="E1068" t="str">
            <v>Distribuidor</v>
          </cell>
        </row>
        <row r="1069">
          <cell r="B1069">
            <v>10017818</v>
          </cell>
          <cell r="C1069">
            <v>12194660</v>
          </cell>
          <cell r="D1069" t="str">
            <v xml:space="preserve">SCARPETTA MENDEZ PAULO CESAR   </v>
          </cell>
          <cell r="E1069" t="str">
            <v>Distribuidor</v>
          </cell>
        </row>
        <row r="1070">
          <cell r="B1070">
            <v>10017460</v>
          </cell>
          <cell r="C1070">
            <v>1089076779</v>
          </cell>
          <cell r="D1070" t="str">
            <v xml:space="preserve">TUMBAJOY ORTIZ WILSON DAVID   </v>
          </cell>
          <cell r="E1070" t="str">
            <v>Distribuidor</v>
          </cell>
        </row>
        <row r="1071">
          <cell r="B1071">
            <v>10017779</v>
          </cell>
          <cell r="C1071">
            <v>4730180</v>
          </cell>
          <cell r="D1071" t="str">
            <v xml:space="preserve">ZAGAL MEDINA WILFER AMADO   </v>
          </cell>
          <cell r="E1071" t="str">
            <v>Distribuidor</v>
          </cell>
        </row>
        <row r="1072">
          <cell r="B1072">
            <v>10015833</v>
          </cell>
          <cell r="C1072">
            <v>900474780</v>
          </cell>
          <cell r="D1072" t="str">
            <v xml:space="preserve">AGMO NUBES INVERSIONES SAS   </v>
          </cell>
          <cell r="E1072" t="str">
            <v>Distribuidor</v>
          </cell>
        </row>
        <row r="1073">
          <cell r="B1073">
            <v>10015834</v>
          </cell>
          <cell r="C1073">
            <v>900168533</v>
          </cell>
          <cell r="D1073" t="str">
            <v xml:space="preserve">AGROCOMETA SA (AGROPECUARIA Y COMERCIALIZADORA DEL META)  </v>
          </cell>
          <cell r="E1073" t="str">
            <v>Distribuidor</v>
          </cell>
        </row>
        <row r="1074">
          <cell r="B1074">
            <v>10016589</v>
          </cell>
          <cell r="C1074">
            <v>890207037</v>
          </cell>
          <cell r="D1074" t="str">
            <v xml:space="preserve">AGROPECUARIA ALIAR SA   </v>
          </cell>
          <cell r="E1074" t="str">
            <v>Distribuidor</v>
          </cell>
        </row>
        <row r="1075">
          <cell r="B1075">
            <v>10014530</v>
          </cell>
          <cell r="C1075">
            <v>14895602</v>
          </cell>
          <cell r="D1075" t="str">
            <v xml:space="preserve">AULESTIA CASTRILLON JUAN CARLOS   </v>
          </cell>
          <cell r="E1075" t="str">
            <v>Distribuidor</v>
          </cell>
        </row>
        <row r="1076">
          <cell r="B1076">
            <v>10015615</v>
          </cell>
          <cell r="C1076">
            <v>40396175</v>
          </cell>
          <cell r="D1076" t="str">
            <v xml:space="preserve">AVILA BAQUERO EDNA MABEL  (AGROINSUMOS GRANADA) </v>
          </cell>
          <cell r="E1076" t="str">
            <v>Distribuidor</v>
          </cell>
        </row>
        <row r="1077">
          <cell r="B1077">
            <v>10015418</v>
          </cell>
          <cell r="C1077">
            <v>900528742</v>
          </cell>
          <cell r="D1077" t="str">
            <v xml:space="preserve">CODELCAMPO SAS   </v>
          </cell>
          <cell r="E1077" t="str">
            <v>Distribuidor</v>
          </cell>
        </row>
        <row r="1078">
          <cell r="B1078">
            <v>10015892</v>
          </cell>
          <cell r="C1078">
            <v>900335836</v>
          </cell>
          <cell r="D1078" t="str">
            <v xml:space="preserve">COLOMBIA AGRO SAS   </v>
          </cell>
          <cell r="E1078" t="str">
            <v>Distribuidor</v>
          </cell>
        </row>
        <row r="1079">
          <cell r="B1079">
            <v>10014362</v>
          </cell>
          <cell r="C1079">
            <v>844003151</v>
          </cell>
          <cell r="D1079" t="str">
            <v xml:space="preserve">COSECHAR LTDA   </v>
          </cell>
          <cell r="E1079" t="str">
            <v>Distribuidor</v>
          </cell>
        </row>
        <row r="1080">
          <cell r="B1080">
            <v>10011967</v>
          </cell>
          <cell r="C1080">
            <v>900416225</v>
          </cell>
          <cell r="D1080" t="str">
            <v xml:space="preserve">FITOLLANOS SAS   </v>
          </cell>
          <cell r="E1080" t="str">
            <v>Distribuidor</v>
          </cell>
        </row>
        <row r="1081">
          <cell r="B1081">
            <v>10017188</v>
          </cell>
          <cell r="C1081">
            <v>900404036</v>
          </cell>
          <cell r="D1081" t="str">
            <v xml:space="preserve">GRANEX AGROINDUSTRIAL SAS   </v>
          </cell>
          <cell r="E1081" t="str">
            <v>Distribuidor</v>
          </cell>
        </row>
        <row r="1082">
          <cell r="B1082">
            <v>10014300</v>
          </cell>
          <cell r="C1082">
            <v>3293930</v>
          </cell>
          <cell r="D1082" t="str">
            <v xml:space="preserve">MURCIA BERMEO JOSE ALVARO   </v>
          </cell>
          <cell r="E1082" t="str">
            <v>Distribuidor</v>
          </cell>
        </row>
        <row r="1083">
          <cell r="B1083">
            <v>10013218</v>
          </cell>
          <cell r="C1083">
            <v>891100445</v>
          </cell>
          <cell r="D1083" t="str">
            <v xml:space="preserve">ORGANIZACION ROA FLORHUILA SA   </v>
          </cell>
          <cell r="E1083" t="str">
            <v>Distribuidor</v>
          </cell>
        </row>
        <row r="1084">
          <cell r="B1084">
            <v>10016586</v>
          </cell>
          <cell r="C1084">
            <v>79295560</v>
          </cell>
          <cell r="D1084" t="str">
            <v xml:space="preserve">ORTIZ BAQUERO JOHN MILTON   </v>
          </cell>
          <cell r="E1084" t="str">
            <v>Distribuidor</v>
          </cell>
        </row>
        <row r="1085">
          <cell r="B1085">
            <v>10014850</v>
          </cell>
          <cell r="C1085">
            <v>79781425</v>
          </cell>
          <cell r="D1085" t="str">
            <v xml:space="preserve">PUENTES YEPES RAMIRO   </v>
          </cell>
          <cell r="E1085" t="str">
            <v>Agricultor</v>
          </cell>
        </row>
        <row r="1086">
          <cell r="B1086">
            <v>10015495</v>
          </cell>
          <cell r="C1086">
            <v>900087414</v>
          </cell>
          <cell r="D1086" t="str">
            <v xml:space="preserve">RIOPAILA CASTILLA SA   </v>
          </cell>
          <cell r="E1086" t="str">
            <v>Agricultor</v>
          </cell>
        </row>
        <row r="1087">
          <cell r="B1087">
            <v>10017777</v>
          </cell>
          <cell r="C1087">
            <v>1061791292</v>
          </cell>
          <cell r="D1087" t="str">
            <v xml:space="preserve">SARRIA YEPES MARIA CAMILA   </v>
          </cell>
          <cell r="E1087" t="str">
            <v>Distribuidor</v>
          </cell>
        </row>
        <row r="1088">
          <cell r="B1088">
            <v>10017449</v>
          </cell>
          <cell r="C1088">
            <v>900347116</v>
          </cell>
          <cell r="D1088" t="str">
            <v xml:space="preserve">CAMPOALEGRE BIOLOGICOS LTDA   </v>
          </cell>
          <cell r="E1088" t="str">
            <v>Distribuidor</v>
          </cell>
        </row>
        <row r="1089">
          <cell r="B1089">
            <v>10018026</v>
          </cell>
          <cell r="C1089">
            <v>63360426</v>
          </cell>
          <cell r="D1089" t="str">
            <v xml:space="preserve">SALCEDO RAMIREZ MARIBEL   </v>
          </cell>
          <cell r="E1089" t="str">
            <v>Distribuidor</v>
          </cell>
        </row>
        <row r="1090">
          <cell r="B1090">
            <v>10017835</v>
          </cell>
          <cell r="C1090">
            <v>900835915</v>
          </cell>
          <cell r="D1090" t="str">
            <v xml:space="preserve">AGRO F SAS   </v>
          </cell>
          <cell r="E1090" t="str">
            <v>Distribuidor</v>
          </cell>
        </row>
        <row r="1091">
          <cell r="B1091">
            <v>10013536</v>
          </cell>
          <cell r="C1091">
            <v>900400049</v>
          </cell>
          <cell r="D1091" t="str">
            <v xml:space="preserve">AGROGAMA COLOMBIA SAS   </v>
          </cell>
          <cell r="E1091" t="str">
            <v>Distribuidor</v>
          </cell>
        </row>
        <row r="1092">
          <cell r="B1092">
            <v>10016371</v>
          </cell>
          <cell r="C1092">
            <v>900815808</v>
          </cell>
          <cell r="D1092" t="str">
            <v xml:space="preserve">AGROINSUMOS Y SERVICIOS CACAYAL SAS   </v>
          </cell>
          <cell r="E1092" t="str">
            <v>Distribuidor</v>
          </cell>
        </row>
        <row r="1093">
          <cell r="B1093">
            <v>10016238</v>
          </cell>
          <cell r="C1093">
            <v>900346992</v>
          </cell>
          <cell r="D1093" t="str">
            <v xml:space="preserve">AGROINVERSIONES LLANOGRANDE SAS   </v>
          </cell>
          <cell r="E1093" t="str">
            <v>Distribuidor</v>
          </cell>
        </row>
        <row r="1094">
          <cell r="B1094">
            <v>10011505</v>
          </cell>
          <cell r="C1094">
            <v>809012928</v>
          </cell>
          <cell r="D1094" t="str">
            <v xml:space="preserve">AGROPECUARIA CULTIVEMOS LTDA   </v>
          </cell>
          <cell r="E1094" t="str">
            <v>Distribuidor</v>
          </cell>
        </row>
        <row r="1095">
          <cell r="B1095">
            <v>10013227</v>
          </cell>
          <cell r="C1095">
            <v>900495397</v>
          </cell>
          <cell r="D1095" t="str">
            <v xml:space="preserve">AGROSERTOL SAS   </v>
          </cell>
          <cell r="E1095" t="str">
            <v>Distribuidor</v>
          </cell>
        </row>
        <row r="1096">
          <cell r="B1096">
            <v>10013526</v>
          </cell>
          <cell r="C1096">
            <v>890702966</v>
          </cell>
          <cell r="D1096" t="str">
            <v xml:space="preserve">ASORRECIO   </v>
          </cell>
          <cell r="E1096" t="str">
            <v>Distribuidor</v>
          </cell>
        </row>
        <row r="1097">
          <cell r="B1097">
            <v>10013199</v>
          </cell>
          <cell r="C1097">
            <v>900162468</v>
          </cell>
          <cell r="D1097" t="str">
            <v xml:space="preserve">CI LA ESPERANZA  LTDA   </v>
          </cell>
          <cell r="E1097" t="str">
            <v>Distribuidor</v>
          </cell>
        </row>
        <row r="1098">
          <cell r="B1098">
            <v>10013223</v>
          </cell>
          <cell r="C1098">
            <v>890701355</v>
          </cell>
          <cell r="D1098" t="str">
            <v xml:space="preserve">COOPERATIVA SERVIARROZ LTDA   </v>
          </cell>
          <cell r="E1098" t="str">
            <v>Distribuidor</v>
          </cell>
        </row>
        <row r="1099">
          <cell r="B1099">
            <v>10013222</v>
          </cell>
          <cell r="C1099">
            <v>809000555</v>
          </cell>
          <cell r="D1099" t="str">
            <v xml:space="preserve">DIANA AGRICOLA SAS   </v>
          </cell>
          <cell r="E1099" t="str">
            <v>Distribuidor</v>
          </cell>
        </row>
        <row r="1100">
          <cell r="B1100">
            <v>10013464</v>
          </cell>
          <cell r="C1100">
            <v>900065578</v>
          </cell>
          <cell r="D1100" t="str">
            <v xml:space="preserve">INAGRO SAS   </v>
          </cell>
          <cell r="E1100" t="str">
            <v>Distribuidor</v>
          </cell>
        </row>
        <row r="1101">
          <cell r="B1101">
            <v>10013146</v>
          </cell>
          <cell r="C1101">
            <v>809008658</v>
          </cell>
          <cell r="D1101" t="str">
            <v xml:space="preserve">INSAR LTDA   </v>
          </cell>
          <cell r="E1101" t="str">
            <v>Distribuidor</v>
          </cell>
        </row>
        <row r="1102">
          <cell r="B1102">
            <v>10016372</v>
          </cell>
          <cell r="C1102">
            <v>822003732</v>
          </cell>
          <cell r="D1102" t="str">
            <v xml:space="preserve">INSUMOS Y GRANOS SAS   </v>
          </cell>
          <cell r="E1102" t="str">
            <v>Distribuidor</v>
          </cell>
        </row>
        <row r="1103">
          <cell r="B1103">
            <v>10013327</v>
          </cell>
          <cell r="C1103">
            <v>900505360</v>
          </cell>
          <cell r="D1103" t="str">
            <v xml:space="preserve">INVERSIONES AGROCOL INSUMOS SAS   </v>
          </cell>
          <cell r="E1103" t="str">
            <v>Distribuidor</v>
          </cell>
        </row>
        <row r="1104">
          <cell r="B1104">
            <v>10015891</v>
          </cell>
          <cell r="C1104">
            <v>900598481</v>
          </cell>
          <cell r="D1104" t="str">
            <v xml:space="preserve">INVERSIONES AGROFERTIL DEL TOLIMA SAS  </v>
          </cell>
          <cell r="E1104" t="str">
            <v>Distribuidor</v>
          </cell>
        </row>
        <row r="1105">
          <cell r="B1105">
            <v>10015175</v>
          </cell>
          <cell r="C1105">
            <v>860000698</v>
          </cell>
          <cell r="D1105" t="str">
            <v xml:space="preserve">JAIME URIBE HERMANAS LTDA   </v>
          </cell>
          <cell r="E1105" t="str">
            <v>Distribuidor</v>
          </cell>
        </row>
        <row r="1106">
          <cell r="B1106">
            <v>10013217</v>
          </cell>
          <cell r="C1106">
            <v>809005667</v>
          </cell>
          <cell r="D1106" t="str">
            <v xml:space="preserve">JESUS MARIA SANCHEZ R Y CIA S EN C   </v>
          </cell>
          <cell r="E1106" t="str">
            <v>Distribuidor</v>
          </cell>
        </row>
        <row r="1107">
          <cell r="B1107">
            <v>10013145</v>
          </cell>
          <cell r="C1107">
            <v>1110460337</v>
          </cell>
          <cell r="D1107" t="str">
            <v xml:space="preserve">MAZ OROZCO MARIA MARCELA   </v>
          </cell>
          <cell r="E1107" t="str">
            <v>Distribuidor</v>
          </cell>
        </row>
        <row r="1108">
          <cell r="B1108">
            <v>10016092</v>
          </cell>
          <cell r="C1108">
            <v>21203075</v>
          </cell>
          <cell r="D1108" t="str">
            <v xml:space="preserve">MILLAN RIOS ALBA LUCENY   </v>
          </cell>
          <cell r="E1108" t="str">
            <v>Distribuidor</v>
          </cell>
        </row>
        <row r="1109">
          <cell r="B1109">
            <v>10013090</v>
          </cell>
          <cell r="C1109">
            <v>890704021</v>
          </cell>
          <cell r="D1109" t="str">
            <v xml:space="preserve">ORGANIZACION PAJONALES SA   </v>
          </cell>
          <cell r="E1109" t="str">
            <v>Distribuidor</v>
          </cell>
        </row>
        <row r="1110">
          <cell r="B1110">
            <v>10016852</v>
          </cell>
          <cell r="C1110">
            <v>809001395</v>
          </cell>
          <cell r="D1110" t="str">
            <v xml:space="preserve">REMOLINO SA   </v>
          </cell>
          <cell r="E1110" t="str">
            <v>Distribuidor</v>
          </cell>
        </row>
        <row r="1111">
          <cell r="B1111">
            <v>10015432</v>
          </cell>
          <cell r="C1111">
            <v>93150692</v>
          </cell>
          <cell r="D1111" t="str">
            <v xml:space="preserve">RIVERA HERNAN   </v>
          </cell>
          <cell r="E1111" t="str">
            <v>Distribuidor</v>
          </cell>
        </row>
        <row r="1112">
          <cell r="B1112">
            <v>10015007</v>
          </cell>
          <cell r="C1112">
            <v>93371158</v>
          </cell>
          <cell r="D1112" t="str">
            <v xml:space="preserve">ROJAS CUBIDES GERMAN EDUARDO   </v>
          </cell>
          <cell r="E1112" t="str">
            <v>Distribuidor</v>
          </cell>
        </row>
        <row r="1113">
          <cell r="B1113">
            <v>10013074</v>
          </cell>
          <cell r="C1113">
            <v>890707192</v>
          </cell>
          <cell r="D1113" t="str">
            <v xml:space="preserve">SUCAMPO SULLANTA SA   </v>
          </cell>
          <cell r="E1113" t="str">
            <v>Distribuidor</v>
          </cell>
        </row>
        <row r="1114">
          <cell r="B1114">
            <v>10013213</v>
          </cell>
          <cell r="C1114">
            <v>890700058</v>
          </cell>
          <cell r="D1114" t="str">
            <v xml:space="preserve">UNION DE ARROCEROS SAS   </v>
          </cell>
          <cell r="E1114" t="str">
            <v>Distribuidor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ERT DEPTO"/>
      <sheetName val="UPDATE ZONA"/>
      <sheetName val="INSERT MUNICIPIO"/>
      <sheetName val="INSERT MUNICIPIO ERR"/>
      <sheetName val="ZONA_MUNICIPIO"/>
      <sheetName val="Tabla Mun_Zona"/>
      <sheetName val="USUARIOS"/>
      <sheetName val="INSERT USUARIO"/>
      <sheetName val="INSERT CULTIVO"/>
      <sheetName val="INSET CLIENTE"/>
      <sheetName val="INSERT CLI_MUNICI"/>
      <sheetName val="Hoja9"/>
    </sheetNames>
    <sheetDataSet>
      <sheetData sheetId="0" refreshError="1"/>
      <sheetData sheetId="1" refreshError="1"/>
      <sheetData sheetId="2">
        <row r="2">
          <cell r="E2" t="str">
            <v>Abejorral</v>
          </cell>
          <cell r="F2">
            <v>1</v>
          </cell>
          <cell r="G2" t="str">
            <v>,</v>
          </cell>
          <cell r="H2">
            <v>1</v>
          </cell>
        </row>
        <row r="3">
          <cell r="E3" t="str">
            <v>Abriaqui</v>
          </cell>
          <cell r="F3">
            <v>2</v>
          </cell>
          <cell r="G3" t="str">
            <v>,</v>
          </cell>
          <cell r="H3">
            <v>1</v>
          </cell>
        </row>
        <row r="4">
          <cell r="E4" t="str">
            <v>Aguadas</v>
          </cell>
          <cell r="F4">
            <v>3</v>
          </cell>
          <cell r="G4" t="str">
            <v>,</v>
          </cell>
          <cell r="H4">
            <v>1</v>
          </cell>
        </row>
        <row r="5">
          <cell r="E5" t="str">
            <v>Alejandria</v>
          </cell>
          <cell r="F5">
            <v>4</v>
          </cell>
          <cell r="G5" t="str">
            <v>,</v>
          </cell>
          <cell r="H5">
            <v>1</v>
          </cell>
        </row>
        <row r="6">
          <cell r="E6" t="str">
            <v>Amaga</v>
          </cell>
          <cell r="F6">
            <v>5</v>
          </cell>
          <cell r="G6" t="str">
            <v>,</v>
          </cell>
          <cell r="H6">
            <v>1</v>
          </cell>
        </row>
        <row r="7">
          <cell r="E7" t="str">
            <v>Amalfi</v>
          </cell>
          <cell r="F7">
            <v>6</v>
          </cell>
          <cell r="G7" t="str">
            <v>,</v>
          </cell>
          <cell r="H7">
            <v>1</v>
          </cell>
        </row>
        <row r="8">
          <cell r="E8" t="str">
            <v>Andes</v>
          </cell>
          <cell r="F8">
            <v>7</v>
          </cell>
          <cell r="G8" t="str">
            <v>,</v>
          </cell>
          <cell r="H8">
            <v>1</v>
          </cell>
        </row>
        <row r="9">
          <cell r="E9" t="str">
            <v>Angelopolis</v>
          </cell>
          <cell r="F9">
            <v>8</v>
          </cell>
          <cell r="G9" t="str">
            <v>,</v>
          </cell>
          <cell r="H9">
            <v>1</v>
          </cell>
        </row>
        <row r="10">
          <cell r="E10" t="str">
            <v>Angostura</v>
          </cell>
          <cell r="F10">
            <v>9</v>
          </cell>
          <cell r="G10" t="str">
            <v>,</v>
          </cell>
          <cell r="H10">
            <v>1</v>
          </cell>
        </row>
        <row r="11">
          <cell r="E11" t="str">
            <v>Anori</v>
          </cell>
          <cell r="F11">
            <v>10</v>
          </cell>
          <cell r="G11" t="str">
            <v>,</v>
          </cell>
          <cell r="H11">
            <v>1</v>
          </cell>
        </row>
        <row r="12">
          <cell r="E12" t="str">
            <v>Anserma</v>
          </cell>
          <cell r="F12">
            <v>11</v>
          </cell>
          <cell r="G12" t="str">
            <v>,</v>
          </cell>
          <cell r="H12">
            <v>1</v>
          </cell>
        </row>
        <row r="13">
          <cell r="E13" t="str">
            <v>Antioquia</v>
          </cell>
          <cell r="F13">
            <v>12</v>
          </cell>
          <cell r="G13" t="str">
            <v>,</v>
          </cell>
          <cell r="H13">
            <v>1</v>
          </cell>
        </row>
        <row r="14">
          <cell r="E14" t="str">
            <v>Anza</v>
          </cell>
          <cell r="F14">
            <v>13</v>
          </cell>
          <cell r="G14" t="str">
            <v>,</v>
          </cell>
          <cell r="H14">
            <v>1</v>
          </cell>
        </row>
        <row r="15">
          <cell r="E15" t="str">
            <v>Apartado</v>
          </cell>
          <cell r="F15">
            <v>14</v>
          </cell>
          <cell r="G15" t="str">
            <v>,</v>
          </cell>
          <cell r="H15">
            <v>1</v>
          </cell>
        </row>
        <row r="16">
          <cell r="E16" t="str">
            <v>Aranzazu</v>
          </cell>
          <cell r="F16">
            <v>15</v>
          </cell>
          <cell r="G16" t="str">
            <v>,</v>
          </cell>
          <cell r="H16">
            <v>1</v>
          </cell>
        </row>
        <row r="17">
          <cell r="E17" t="str">
            <v>Arboletes</v>
          </cell>
          <cell r="F17">
            <v>16</v>
          </cell>
          <cell r="G17" t="str">
            <v>,</v>
          </cell>
          <cell r="H17">
            <v>1</v>
          </cell>
        </row>
        <row r="18">
          <cell r="E18" t="str">
            <v>Argelia</v>
          </cell>
          <cell r="F18">
            <v>17</v>
          </cell>
          <cell r="G18" t="str">
            <v>,</v>
          </cell>
          <cell r="H18">
            <v>1</v>
          </cell>
        </row>
        <row r="19">
          <cell r="E19" t="str">
            <v>Armenia</v>
          </cell>
          <cell r="F19">
            <v>18</v>
          </cell>
          <cell r="G19" t="str">
            <v>,</v>
          </cell>
          <cell r="H19">
            <v>1</v>
          </cell>
        </row>
        <row r="20">
          <cell r="E20" t="str">
            <v>Ayapel</v>
          </cell>
          <cell r="F20">
            <v>19</v>
          </cell>
          <cell r="G20" t="str">
            <v>,</v>
          </cell>
          <cell r="H20">
            <v>1</v>
          </cell>
        </row>
        <row r="21">
          <cell r="E21" t="str">
            <v>Barbosa</v>
          </cell>
          <cell r="F21">
            <v>20</v>
          </cell>
          <cell r="G21" t="str">
            <v>,</v>
          </cell>
          <cell r="H21">
            <v>1</v>
          </cell>
        </row>
        <row r="22">
          <cell r="E22" t="str">
            <v>Belalcazar</v>
          </cell>
          <cell r="F22">
            <v>21</v>
          </cell>
          <cell r="G22" t="str">
            <v>,</v>
          </cell>
          <cell r="H22">
            <v>1</v>
          </cell>
        </row>
        <row r="23">
          <cell r="E23" t="str">
            <v>Bello</v>
          </cell>
          <cell r="F23">
            <v>22</v>
          </cell>
          <cell r="G23" t="str">
            <v>,</v>
          </cell>
          <cell r="H23">
            <v>1</v>
          </cell>
        </row>
        <row r="24">
          <cell r="E24" t="str">
            <v>Belmira</v>
          </cell>
          <cell r="F24">
            <v>23</v>
          </cell>
          <cell r="G24" t="str">
            <v>,</v>
          </cell>
          <cell r="H24">
            <v>1</v>
          </cell>
        </row>
        <row r="25">
          <cell r="E25" t="str">
            <v>Betania</v>
          </cell>
          <cell r="F25">
            <v>24</v>
          </cell>
          <cell r="G25" t="str">
            <v>,</v>
          </cell>
          <cell r="H25">
            <v>1</v>
          </cell>
        </row>
        <row r="26">
          <cell r="E26" t="str">
            <v>Betulia</v>
          </cell>
          <cell r="F26">
            <v>25</v>
          </cell>
          <cell r="G26" t="str">
            <v>,</v>
          </cell>
          <cell r="H26">
            <v>1</v>
          </cell>
        </row>
        <row r="27">
          <cell r="E27" t="str">
            <v>Bolivar</v>
          </cell>
          <cell r="F27">
            <v>26</v>
          </cell>
          <cell r="G27" t="str">
            <v>,</v>
          </cell>
          <cell r="H27">
            <v>1</v>
          </cell>
        </row>
        <row r="28">
          <cell r="E28" t="str">
            <v>Briceño</v>
          </cell>
          <cell r="F28">
            <v>27</v>
          </cell>
          <cell r="G28" t="str">
            <v>,</v>
          </cell>
          <cell r="H28">
            <v>1</v>
          </cell>
        </row>
        <row r="29">
          <cell r="E29" t="str">
            <v>Buenavista</v>
          </cell>
          <cell r="F29">
            <v>28</v>
          </cell>
          <cell r="G29" t="str">
            <v>,</v>
          </cell>
          <cell r="H29">
            <v>1</v>
          </cell>
        </row>
        <row r="30">
          <cell r="E30" t="str">
            <v>Buritica</v>
          </cell>
          <cell r="F30">
            <v>29</v>
          </cell>
          <cell r="G30" t="str">
            <v>,</v>
          </cell>
          <cell r="H30">
            <v>1</v>
          </cell>
        </row>
        <row r="31">
          <cell r="E31" t="str">
            <v>Caceres</v>
          </cell>
          <cell r="F31">
            <v>30</v>
          </cell>
          <cell r="G31" t="str">
            <v>,</v>
          </cell>
          <cell r="H31">
            <v>1</v>
          </cell>
        </row>
        <row r="32">
          <cell r="E32" t="str">
            <v>Caicedo</v>
          </cell>
          <cell r="F32">
            <v>31</v>
          </cell>
          <cell r="G32" t="str">
            <v>,</v>
          </cell>
          <cell r="H32">
            <v>1</v>
          </cell>
        </row>
        <row r="33">
          <cell r="E33" t="str">
            <v>Caldas</v>
          </cell>
          <cell r="F33">
            <v>32</v>
          </cell>
          <cell r="G33" t="str">
            <v>,</v>
          </cell>
          <cell r="H33">
            <v>1</v>
          </cell>
        </row>
        <row r="34">
          <cell r="E34" t="str">
            <v>Campamento</v>
          </cell>
          <cell r="F34">
            <v>33</v>
          </cell>
          <cell r="G34" t="str">
            <v>,</v>
          </cell>
          <cell r="H34">
            <v>1</v>
          </cell>
        </row>
        <row r="35">
          <cell r="E35" t="str">
            <v>Canalete</v>
          </cell>
          <cell r="F35">
            <v>34</v>
          </cell>
          <cell r="G35" t="str">
            <v>,</v>
          </cell>
          <cell r="H35">
            <v>1</v>
          </cell>
        </row>
        <row r="36">
          <cell r="E36" t="str">
            <v>Cañasgordas</v>
          </cell>
          <cell r="F36">
            <v>35</v>
          </cell>
          <cell r="G36" t="str">
            <v>,</v>
          </cell>
          <cell r="H36">
            <v>1</v>
          </cell>
        </row>
        <row r="37">
          <cell r="E37" t="str">
            <v>Caracoli</v>
          </cell>
          <cell r="F37">
            <v>36</v>
          </cell>
          <cell r="G37" t="str">
            <v>,</v>
          </cell>
          <cell r="H37">
            <v>1</v>
          </cell>
        </row>
        <row r="38">
          <cell r="E38" t="str">
            <v>Caramanta</v>
          </cell>
          <cell r="F38">
            <v>37</v>
          </cell>
          <cell r="G38" t="str">
            <v>,</v>
          </cell>
          <cell r="H38">
            <v>1</v>
          </cell>
        </row>
        <row r="39">
          <cell r="E39" t="str">
            <v>Carepa</v>
          </cell>
          <cell r="F39">
            <v>38</v>
          </cell>
          <cell r="G39" t="str">
            <v>,</v>
          </cell>
          <cell r="H39">
            <v>1</v>
          </cell>
        </row>
        <row r="40">
          <cell r="E40" t="str">
            <v>Carmen De Viboral</v>
          </cell>
          <cell r="F40">
            <v>39</v>
          </cell>
          <cell r="G40" t="str">
            <v>,</v>
          </cell>
          <cell r="H40">
            <v>1</v>
          </cell>
        </row>
        <row r="41">
          <cell r="E41" t="str">
            <v>Carolina</v>
          </cell>
          <cell r="F41">
            <v>40</v>
          </cell>
          <cell r="G41" t="str">
            <v>,</v>
          </cell>
          <cell r="H41">
            <v>1</v>
          </cell>
        </row>
        <row r="42">
          <cell r="E42" t="str">
            <v>Caucasia</v>
          </cell>
          <cell r="F42">
            <v>41</v>
          </cell>
          <cell r="G42" t="str">
            <v>,</v>
          </cell>
          <cell r="H42">
            <v>1</v>
          </cell>
        </row>
        <row r="43">
          <cell r="E43" t="str">
            <v>Cerete</v>
          </cell>
          <cell r="F43">
            <v>42</v>
          </cell>
          <cell r="G43" t="str">
            <v>,</v>
          </cell>
          <cell r="H43">
            <v>1</v>
          </cell>
        </row>
        <row r="44">
          <cell r="E44" t="str">
            <v>Chigorodo</v>
          </cell>
          <cell r="F44">
            <v>43</v>
          </cell>
          <cell r="G44" t="str">
            <v>,</v>
          </cell>
          <cell r="H44">
            <v>1</v>
          </cell>
        </row>
        <row r="45">
          <cell r="E45" t="str">
            <v>Chima</v>
          </cell>
          <cell r="F45">
            <v>44</v>
          </cell>
          <cell r="G45" t="str">
            <v>,</v>
          </cell>
          <cell r="H45">
            <v>1</v>
          </cell>
        </row>
        <row r="46">
          <cell r="E46" t="str">
            <v>Chinchina</v>
          </cell>
          <cell r="F46">
            <v>45</v>
          </cell>
          <cell r="G46" t="str">
            <v>,</v>
          </cell>
          <cell r="H46">
            <v>1</v>
          </cell>
        </row>
        <row r="47">
          <cell r="E47" t="str">
            <v>Chinu</v>
          </cell>
          <cell r="F47">
            <v>46</v>
          </cell>
          <cell r="G47" t="str">
            <v>,</v>
          </cell>
          <cell r="H47">
            <v>1</v>
          </cell>
        </row>
        <row r="48">
          <cell r="E48" t="str">
            <v>Cienaga De Oro</v>
          </cell>
          <cell r="F48">
            <v>47</v>
          </cell>
          <cell r="G48" t="str">
            <v>,</v>
          </cell>
          <cell r="H48">
            <v>1</v>
          </cell>
        </row>
        <row r="49">
          <cell r="E49" t="str">
            <v>Cisneros</v>
          </cell>
          <cell r="F49">
            <v>48</v>
          </cell>
          <cell r="G49" t="str">
            <v>,</v>
          </cell>
          <cell r="H49">
            <v>1</v>
          </cell>
        </row>
        <row r="50">
          <cell r="E50" t="str">
            <v>Cocorna</v>
          </cell>
          <cell r="F50">
            <v>49</v>
          </cell>
          <cell r="G50" t="str">
            <v>,</v>
          </cell>
          <cell r="H50">
            <v>1</v>
          </cell>
        </row>
        <row r="51">
          <cell r="E51" t="str">
            <v>Concepcion</v>
          </cell>
          <cell r="F51">
            <v>50</v>
          </cell>
          <cell r="G51" t="str">
            <v>,</v>
          </cell>
          <cell r="H51">
            <v>1</v>
          </cell>
        </row>
        <row r="52">
          <cell r="E52" t="str">
            <v>Concordia</v>
          </cell>
          <cell r="F52">
            <v>51</v>
          </cell>
          <cell r="G52" t="str">
            <v>,</v>
          </cell>
          <cell r="H52">
            <v>1</v>
          </cell>
        </row>
        <row r="53">
          <cell r="E53" t="str">
            <v>Copacabana</v>
          </cell>
          <cell r="F53">
            <v>52</v>
          </cell>
          <cell r="G53" t="str">
            <v>,</v>
          </cell>
          <cell r="H53">
            <v>1</v>
          </cell>
        </row>
        <row r="54">
          <cell r="E54" t="str">
            <v>Cotorra</v>
          </cell>
          <cell r="F54">
            <v>53</v>
          </cell>
          <cell r="G54" t="str">
            <v>,</v>
          </cell>
          <cell r="H54">
            <v>1</v>
          </cell>
        </row>
        <row r="55">
          <cell r="E55" t="str">
            <v>Dabeiba</v>
          </cell>
          <cell r="F55">
            <v>54</v>
          </cell>
          <cell r="G55" t="str">
            <v>,</v>
          </cell>
          <cell r="H55">
            <v>1</v>
          </cell>
        </row>
        <row r="56">
          <cell r="E56" t="str">
            <v>Don Matias</v>
          </cell>
          <cell r="F56">
            <v>55</v>
          </cell>
          <cell r="G56" t="str">
            <v>,</v>
          </cell>
          <cell r="H56">
            <v>1</v>
          </cell>
        </row>
        <row r="57">
          <cell r="E57" t="str">
            <v>Ebejico</v>
          </cell>
          <cell r="F57">
            <v>56</v>
          </cell>
          <cell r="G57" t="str">
            <v>,</v>
          </cell>
          <cell r="H57">
            <v>1</v>
          </cell>
        </row>
        <row r="58">
          <cell r="E58" t="str">
            <v>El Bagre</v>
          </cell>
          <cell r="F58">
            <v>57</v>
          </cell>
          <cell r="G58" t="str">
            <v>,</v>
          </cell>
          <cell r="H58">
            <v>1</v>
          </cell>
        </row>
        <row r="59">
          <cell r="E59" t="str">
            <v>Entrerrios</v>
          </cell>
          <cell r="F59">
            <v>58</v>
          </cell>
          <cell r="G59" t="str">
            <v>,</v>
          </cell>
          <cell r="H59">
            <v>1</v>
          </cell>
        </row>
        <row r="60">
          <cell r="E60" t="str">
            <v>Envigado</v>
          </cell>
          <cell r="F60">
            <v>59</v>
          </cell>
          <cell r="G60" t="str">
            <v>,</v>
          </cell>
          <cell r="H60">
            <v>1</v>
          </cell>
        </row>
        <row r="61">
          <cell r="E61" t="str">
            <v>Filadelfia</v>
          </cell>
          <cell r="F61">
            <v>60</v>
          </cell>
          <cell r="G61" t="str">
            <v>,</v>
          </cell>
          <cell r="H61">
            <v>1</v>
          </cell>
        </row>
        <row r="62">
          <cell r="E62" t="str">
            <v>Fredonia</v>
          </cell>
          <cell r="F62">
            <v>61</v>
          </cell>
          <cell r="G62" t="str">
            <v>,</v>
          </cell>
          <cell r="H62">
            <v>1</v>
          </cell>
        </row>
        <row r="63">
          <cell r="E63" t="str">
            <v>Frontino</v>
          </cell>
          <cell r="F63">
            <v>62</v>
          </cell>
          <cell r="G63" t="str">
            <v>,</v>
          </cell>
          <cell r="H63">
            <v>1</v>
          </cell>
        </row>
        <row r="64">
          <cell r="E64" t="str">
            <v>Giraldo</v>
          </cell>
          <cell r="F64">
            <v>63</v>
          </cell>
          <cell r="G64" t="str">
            <v>,</v>
          </cell>
          <cell r="H64">
            <v>1</v>
          </cell>
        </row>
        <row r="65">
          <cell r="E65" t="str">
            <v>Girardota</v>
          </cell>
          <cell r="F65">
            <v>64</v>
          </cell>
          <cell r="G65" t="str">
            <v>,</v>
          </cell>
          <cell r="H65">
            <v>1</v>
          </cell>
        </row>
        <row r="66">
          <cell r="E66" t="str">
            <v>Gomez Plata</v>
          </cell>
          <cell r="F66">
            <v>65</v>
          </cell>
          <cell r="G66" t="str">
            <v>,</v>
          </cell>
          <cell r="H66">
            <v>1</v>
          </cell>
        </row>
        <row r="67">
          <cell r="E67" t="str">
            <v>Granada</v>
          </cell>
          <cell r="F67">
            <v>66</v>
          </cell>
          <cell r="G67" t="str">
            <v>,</v>
          </cell>
          <cell r="H67">
            <v>1</v>
          </cell>
        </row>
        <row r="68">
          <cell r="E68" t="str">
            <v>Guadalupe</v>
          </cell>
          <cell r="F68">
            <v>67</v>
          </cell>
          <cell r="G68" t="str">
            <v>,</v>
          </cell>
          <cell r="H68">
            <v>1</v>
          </cell>
        </row>
        <row r="69">
          <cell r="E69" t="str">
            <v>Guarne</v>
          </cell>
          <cell r="F69">
            <v>68</v>
          </cell>
          <cell r="G69" t="str">
            <v>,</v>
          </cell>
          <cell r="H69">
            <v>1</v>
          </cell>
        </row>
        <row r="70">
          <cell r="E70" t="str">
            <v>Guatape</v>
          </cell>
          <cell r="F70">
            <v>69</v>
          </cell>
          <cell r="G70" t="str">
            <v>,</v>
          </cell>
          <cell r="H70">
            <v>1</v>
          </cell>
        </row>
        <row r="71">
          <cell r="E71" t="str">
            <v>Heliconia</v>
          </cell>
          <cell r="F71">
            <v>70</v>
          </cell>
          <cell r="G71" t="str">
            <v>,</v>
          </cell>
          <cell r="H71">
            <v>1</v>
          </cell>
        </row>
        <row r="72">
          <cell r="E72" t="str">
            <v>Hispania</v>
          </cell>
          <cell r="F72">
            <v>71</v>
          </cell>
          <cell r="G72" t="str">
            <v>,</v>
          </cell>
          <cell r="H72">
            <v>1</v>
          </cell>
        </row>
        <row r="73">
          <cell r="E73" t="str">
            <v>Itagui</v>
          </cell>
          <cell r="F73">
            <v>72</v>
          </cell>
          <cell r="G73" t="str">
            <v>,</v>
          </cell>
          <cell r="H73">
            <v>1</v>
          </cell>
        </row>
        <row r="74">
          <cell r="E74" t="str">
            <v>Ituango</v>
          </cell>
          <cell r="F74">
            <v>73</v>
          </cell>
          <cell r="G74" t="str">
            <v>,</v>
          </cell>
          <cell r="H74">
            <v>1</v>
          </cell>
        </row>
        <row r="75">
          <cell r="E75" t="str">
            <v>Jardin</v>
          </cell>
          <cell r="F75">
            <v>74</v>
          </cell>
          <cell r="G75" t="str">
            <v>,</v>
          </cell>
          <cell r="H75">
            <v>1</v>
          </cell>
        </row>
        <row r="76">
          <cell r="E76" t="str">
            <v>Jerico</v>
          </cell>
          <cell r="F76">
            <v>75</v>
          </cell>
          <cell r="G76" t="str">
            <v>,</v>
          </cell>
          <cell r="H76">
            <v>1</v>
          </cell>
        </row>
        <row r="77">
          <cell r="E77" t="str">
            <v>La Apartada</v>
          </cell>
          <cell r="F77">
            <v>76</v>
          </cell>
          <cell r="G77" t="str">
            <v>,</v>
          </cell>
          <cell r="H77">
            <v>1</v>
          </cell>
        </row>
        <row r="78">
          <cell r="E78" t="str">
            <v>La Ceja</v>
          </cell>
          <cell r="F78">
            <v>77</v>
          </cell>
          <cell r="G78" t="str">
            <v>,</v>
          </cell>
          <cell r="H78">
            <v>1</v>
          </cell>
        </row>
        <row r="79">
          <cell r="E79" t="str">
            <v>La Dorada</v>
          </cell>
          <cell r="F79">
            <v>78</v>
          </cell>
          <cell r="G79" t="str">
            <v>,</v>
          </cell>
          <cell r="H79">
            <v>1</v>
          </cell>
        </row>
        <row r="80">
          <cell r="E80" t="str">
            <v>La Estrella</v>
          </cell>
          <cell r="F80">
            <v>79</v>
          </cell>
          <cell r="G80" t="str">
            <v>,</v>
          </cell>
          <cell r="H80">
            <v>1</v>
          </cell>
        </row>
        <row r="81">
          <cell r="E81" t="str">
            <v>La Merced</v>
          </cell>
          <cell r="F81">
            <v>80</v>
          </cell>
          <cell r="G81" t="str">
            <v>,</v>
          </cell>
          <cell r="H81">
            <v>1</v>
          </cell>
        </row>
        <row r="82">
          <cell r="E82" t="str">
            <v>La Pintada</v>
          </cell>
          <cell r="F82">
            <v>81</v>
          </cell>
          <cell r="G82" t="str">
            <v>,</v>
          </cell>
          <cell r="H82">
            <v>1</v>
          </cell>
        </row>
        <row r="83">
          <cell r="E83" t="str">
            <v>La Union</v>
          </cell>
          <cell r="F83">
            <v>82</v>
          </cell>
          <cell r="G83" t="str">
            <v>,</v>
          </cell>
          <cell r="H83">
            <v>1</v>
          </cell>
        </row>
        <row r="84">
          <cell r="E84" t="str">
            <v>Liborina</v>
          </cell>
          <cell r="F84">
            <v>83</v>
          </cell>
          <cell r="G84" t="str">
            <v>,</v>
          </cell>
          <cell r="H84">
            <v>1</v>
          </cell>
        </row>
        <row r="85">
          <cell r="E85" t="str">
            <v>Lorica</v>
          </cell>
          <cell r="F85">
            <v>84</v>
          </cell>
          <cell r="G85" t="str">
            <v>,</v>
          </cell>
          <cell r="H85">
            <v>1</v>
          </cell>
        </row>
        <row r="86">
          <cell r="E86" t="str">
            <v>Los Cordobas</v>
          </cell>
          <cell r="F86">
            <v>85</v>
          </cell>
          <cell r="G86" t="str">
            <v>,</v>
          </cell>
          <cell r="H86">
            <v>1</v>
          </cell>
        </row>
        <row r="87">
          <cell r="E87" t="str">
            <v>Maceo</v>
          </cell>
          <cell r="F87">
            <v>86</v>
          </cell>
          <cell r="G87" t="str">
            <v>,</v>
          </cell>
          <cell r="H87">
            <v>1</v>
          </cell>
        </row>
        <row r="88">
          <cell r="E88" t="str">
            <v>Manizales</v>
          </cell>
          <cell r="F88">
            <v>87</v>
          </cell>
          <cell r="G88" t="str">
            <v>,</v>
          </cell>
          <cell r="H88">
            <v>1</v>
          </cell>
        </row>
        <row r="89">
          <cell r="E89" t="str">
            <v>Manzanares</v>
          </cell>
          <cell r="F89">
            <v>88</v>
          </cell>
          <cell r="G89" t="str">
            <v>,</v>
          </cell>
          <cell r="H89">
            <v>1</v>
          </cell>
        </row>
        <row r="90">
          <cell r="E90" t="str">
            <v>Marinilla</v>
          </cell>
          <cell r="F90">
            <v>89</v>
          </cell>
          <cell r="G90" t="str">
            <v>,</v>
          </cell>
          <cell r="H90">
            <v>1</v>
          </cell>
        </row>
        <row r="91">
          <cell r="E91" t="str">
            <v>Marmato</v>
          </cell>
          <cell r="F91">
            <v>90</v>
          </cell>
          <cell r="G91" t="str">
            <v>,</v>
          </cell>
          <cell r="H91">
            <v>1</v>
          </cell>
        </row>
        <row r="92">
          <cell r="E92" t="str">
            <v>Marquetalia</v>
          </cell>
          <cell r="F92">
            <v>91</v>
          </cell>
          <cell r="G92" t="str">
            <v>,</v>
          </cell>
          <cell r="H92">
            <v>1</v>
          </cell>
        </row>
        <row r="93">
          <cell r="E93" t="str">
            <v>Marulanda</v>
          </cell>
          <cell r="F93">
            <v>92</v>
          </cell>
          <cell r="G93" t="str">
            <v>,</v>
          </cell>
          <cell r="H93">
            <v>1</v>
          </cell>
        </row>
        <row r="94">
          <cell r="E94" t="str">
            <v>Medellin</v>
          </cell>
          <cell r="F94">
            <v>93</v>
          </cell>
          <cell r="G94" t="str">
            <v>,</v>
          </cell>
          <cell r="H94">
            <v>1</v>
          </cell>
        </row>
        <row r="95">
          <cell r="E95" t="str">
            <v>Momil</v>
          </cell>
          <cell r="F95">
            <v>94</v>
          </cell>
          <cell r="G95" t="str">
            <v>,</v>
          </cell>
          <cell r="H95">
            <v>1</v>
          </cell>
        </row>
        <row r="96">
          <cell r="E96" t="str">
            <v>Montebello</v>
          </cell>
          <cell r="F96">
            <v>95</v>
          </cell>
          <cell r="G96" t="str">
            <v>,</v>
          </cell>
          <cell r="H96">
            <v>1</v>
          </cell>
        </row>
        <row r="97">
          <cell r="E97" t="str">
            <v>Montelibano</v>
          </cell>
          <cell r="F97">
            <v>96</v>
          </cell>
          <cell r="G97" t="str">
            <v>,</v>
          </cell>
          <cell r="H97">
            <v>1</v>
          </cell>
        </row>
        <row r="98">
          <cell r="E98" t="str">
            <v>Monteria</v>
          </cell>
          <cell r="F98">
            <v>97</v>
          </cell>
          <cell r="G98" t="str">
            <v>,</v>
          </cell>
          <cell r="H98">
            <v>1</v>
          </cell>
        </row>
        <row r="99">
          <cell r="E99" t="str">
            <v>Moñitos</v>
          </cell>
          <cell r="F99">
            <v>98</v>
          </cell>
          <cell r="G99" t="str">
            <v>,</v>
          </cell>
          <cell r="H99">
            <v>1</v>
          </cell>
        </row>
        <row r="100">
          <cell r="E100" t="str">
            <v>Murindo</v>
          </cell>
          <cell r="F100">
            <v>99</v>
          </cell>
          <cell r="G100" t="str">
            <v>,</v>
          </cell>
          <cell r="H100">
            <v>1</v>
          </cell>
        </row>
        <row r="101">
          <cell r="E101" t="str">
            <v>Mutata</v>
          </cell>
          <cell r="F101">
            <v>100</v>
          </cell>
          <cell r="G101" t="str">
            <v>,</v>
          </cell>
          <cell r="H101">
            <v>1</v>
          </cell>
        </row>
        <row r="102">
          <cell r="E102" t="str">
            <v>Nariño</v>
          </cell>
          <cell r="F102">
            <v>101</v>
          </cell>
          <cell r="G102" t="str">
            <v>,</v>
          </cell>
          <cell r="H102">
            <v>1</v>
          </cell>
        </row>
        <row r="103">
          <cell r="E103" t="str">
            <v>Nechi</v>
          </cell>
          <cell r="F103">
            <v>102</v>
          </cell>
          <cell r="G103" t="str">
            <v>,</v>
          </cell>
          <cell r="H103">
            <v>1</v>
          </cell>
        </row>
        <row r="104">
          <cell r="E104" t="str">
            <v>Necocli</v>
          </cell>
          <cell r="F104">
            <v>103</v>
          </cell>
          <cell r="G104" t="str">
            <v>,</v>
          </cell>
          <cell r="H104">
            <v>1</v>
          </cell>
        </row>
        <row r="105">
          <cell r="E105" t="str">
            <v>Neira</v>
          </cell>
          <cell r="F105">
            <v>104</v>
          </cell>
          <cell r="G105" t="str">
            <v>,</v>
          </cell>
          <cell r="H105">
            <v>1</v>
          </cell>
        </row>
        <row r="106">
          <cell r="E106" t="str">
            <v>Norcasia</v>
          </cell>
          <cell r="F106">
            <v>105</v>
          </cell>
          <cell r="G106" t="str">
            <v>,</v>
          </cell>
          <cell r="H106">
            <v>1</v>
          </cell>
        </row>
        <row r="107">
          <cell r="E107" t="str">
            <v>Olaya</v>
          </cell>
          <cell r="F107">
            <v>106</v>
          </cell>
          <cell r="G107" t="str">
            <v>,</v>
          </cell>
          <cell r="H107">
            <v>1</v>
          </cell>
        </row>
        <row r="108">
          <cell r="E108" t="str">
            <v>Pacora</v>
          </cell>
          <cell r="F108">
            <v>107</v>
          </cell>
          <cell r="G108" t="str">
            <v>,</v>
          </cell>
          <cell r="H108">
            <v>1</v>
          </cell>
        </row>
        <row r="109">
          <cell r="E109" t="str">
            <v>Palestina</v>
          </cell>
          <cell r="F109">
            <v>108</v>
          </cell>
          <cell r="G109" t="str">
            <v>,</v>
          </cell>
          <cell r="H109">
            <v>1</v>
          </cell>
        </row>
        <row r="110">
          <cell r="E110" t="str">
            <v>Pensilvania</v>
          </cell>
          <cell r="F110">
            <v>109</v>
          </cell>
          <cell r="G110" t="str">
            <v>,</v>
          </cell>
          <cell r="H110">
            <v>1</v>
          </cell>
        </row>
        <row r="111">
          <cell r="E111" t="str">
            <v>Peñol</v>
          </cell>
          <cell r="F111">
            <v>110</v>
          </cell>
          <cell r="G111" t="str">
            <v>,</v>
          </cell>
          <cell r="H111">
            <v>1</v>
          </cell>
        </row>
        <row r="112">
          <cell r="E112" t="str">
            <v>Peque</v>
          </cell>
          <cell r="F112">
            <v>111</v>
          </cell>
          <cell r="G112" t="str">
            <v>,</v>
          </cell>
          <cell r="H112">
            <v>1</v>
          </cell>
        </row>
        <row r="113">
          <cell r="E113" t="str">
            <v>Planeta Rica</v>
          </cell>
          <cell r="F113">
            <v>112</v>
          </cell>
          <cell r="G113" t="str">
            <v>,</v>
          </cell>
          <cell r="H113">
            <v>1</v>
          </cell>
        </row>
        <row r="114">
          <cell r="E114" t="str">
            <v>Pueblo Nuevo</v>
          </cell>
          <cell r="F114">
            <v>113</v>
          </cell>
          <cell r="G114" t="str">
            <v>,</v>
          </cell>
          <cell r="H114">
            <v>1</v>
          </cell>
        </row>
        <row r="115">
          <cell r="E115" t="str">
            <v>Pueblorrico</v>
          </cell>
          <cell r="F115">
            <v>114</v>
          </cell>
          <cell r="G115" t="str">
            <v>,</v>
          </cell>
          <cell r="H115">
            <v>1</v>
          </cell>
        </row>
        <row r="116">
          <cell r="E116" t="str">
            <v>Puerto Berrio</v>
          </cell>
          <cell r="F116">
            <v>115</v>
          </cell>
          <cell r="G116" t="str">
            <v>,</v>
          </cell>
          <cell r="H116">
            <v>1</v>
          </cell>
        </row>
        <row r="117">
          <cell r="E117" t="str">
            <v>Puerto Escondido</v>
          </cell>
          <cell r="F117">
            <v>116</v>
          </cell>
          <cell r="G117" t="str">
            <v>,</v>
          </cell>
          <cell r="H117">
            <v>1</v>
          </cell>
        </row>
        <row r="118">
          <cell r="E118" t="str">
            <v>Puerto Libertador</v>
          </cell>
          <cell r="F118">
            <v>117</v>
          </cell>
          <cell r="G118" t="str">
            <v>,</v>
          </cell>
          <cell r="H118">
            <v>1</v>
          </cell>
        </row>
        <row r="119">
          <cell r="E119" t="str">
            <v>Puerto Nare (La Magdalena)</v>
          </cell>
          <cell r="F119">
            <v>118</v>
          </cell>
          <cell r="G119" t="str">
            <v>,</v>
          </cell>
          <cell r="H119">
            <v>1</v>
          </cell>
        </row>
        <row r="120">
          <cell r="E120" t="str">
            <v>Puerto Triunfo</v>
          </cell>
          <cell r="F120">
            <v>119</v>
          </cell>
          <cell r="G120" t="str">
            <v>,</v>
          </cell>
          <cell r="H120">
            <v>1</v>
          </cell>
        </row>
        <row r="121">
          <cell r="E121" t="str">
            <v>Purisima</v>
          </cell>
          <cell r="F121">
            <v>120</v>
          </cell>
          <cell r="G121" t="str">
            <v>,</v>
          </cell>
          <cell r="H121">
            <v>1</v>
          </cell>
        </row>
        <row r="122">
          <cell r="E122" t="str">
            <v>Remedios</v>
          </cell>
          <cell r="F122">
            <v>121</v>
          </cell>
          <cell r="G122" t="str">
            <v>,</v>
          </cell>
          <cell r="H122">
            <v>1</v>
          </cell>
        </row>
        <row r="123">
          <cell r="E123" t="str">
            <v>Retiro</v>
          </cell>
          <cell r="F123">
            <v>122</v>
          </cell>
          <cell r="G123" t="str">
            <v>,</v>
          </cell>
          <cell r="H123">
            <v>1</v>
          </cell>
        </row>
        <row r="124">
          <cell r="E124" t="str">
            <v>Rionegro</v>
          </cell>
          <cell r="F124">
            <v>123</v>
          </cell>
          <cell r="G124" t="str">
            <v>,</v>
          </cell>
          <cell r="H124">
            <v>1</v>
          </cell>
        </row>
        <row r="125">
          <cell r="E125" t="str">
            <v>Riosucio</v>
          </cell>
          <cell r="F125">
            <v>124</v>
          </cell>
          <cell r="G125" t="str">
            <v>,</v>
          </cell>
          <cell r="H125">
            <v>1</v>
          </cell>
        </row>
        <row r="126">
          <cell r="E126" t="str">
            <v>Risaralda</v>
          </cell>
          <cell r="F126">
            <v>125</v>
          </cell>
          <cell r="G126" t="str">
            <v>,</v>
          </cell>
          <cell r="H126">
            <v>1</v>
          </cell>
        </row>
        <row r="127">
          <cell r="E127" t="str">
            <v>Sabanalarga</v>
          </cell>
          <cell r="F127">
            <v>126</v>
          </cell>
          <cell r="G127" t="str">
            <v>,</v>
          </cell>
          <cell r="H127">
            <v>1</v>
          </cell>
        </row>
        <row r="128">
          <cell r="E128" t="str">
            <v>Sabaneta</v>
          </cell>
          <cell r="F128">
            <v>127</v>
          </cell>
          <cell r="G128" t="str">
            <v>,</v>
          </cell>
          <cell r="H128">
            <v>1</v>
          </cell>
        </row>
        <row r="129">
          <cell r="E129" t="str">
            <v>Sahagun</v>
          </cell>
          <cell r="F129">
            <v>128</v>
          </cell>
          <cell r="G129" t="str">
            <v>,</v>
          </cell>
          <cell r="H129">
            <v>1</v>
          </cell>
        </row>
        <row r="130">
          <cell r="E130" t="str">
            <v>Salamina</v>
          </cell>
          <cell r="F130">
            <v>129</v>
          </cell>
          <cell r="G130" t="str">
            <v>,</v>
          </cell>
          <cell r="H130">
            <v>1</v>
          </cell>
        </row>
        <row r="131">
          <cell r="E131" t="str">
            <v>Salgar</v>
          </cell>
          <cell r="F131">
            <v>130</v>
          </cell>
          <cell r="G131" t="str">
            <v>,</v>
          </cell>
          <cell r="H131">
            <v>1</v>
          </cell>
        </row>
        <row r="132">
          <cell r="E132" t="str">
            <v>Samana</v>
          </cell>
          <cell r="F132">
            <v>131</v>
          </cell>
          <cell r="G132" t="str">
            <v>,</v>
          </cell>
          <cell r="H132">
            <v>1</v>
          </cell>
        </row>
        <row r="133">
          <cell r="E133" t="str">
            <v>San Andres</v>
          </cell>
          <cell r="F133">
            <v>132</v>
          </cell>
          <cell r="G133" t="str">
            <v>,</v>
          </cell>
          <cell r="H133">
            <v>1</v>
          </cell>
        </row>
        <row r="134">
          <cell r="E134" t="str">
            <v>San Andres Sotavento</v>
          </cell>
          <cell r="F134">
            <v>133</v>
          </cell>
          <cell r="G134" t="str">
            <v>,</v>
          </cell>
          <cell r="H134">
            <v>1</v>
          </cell>
        </row>
        <row r="135">
          <cell r="E135" t="str">
            <v>San Antero</v>
          </cell>
          <cell r="F135">
            <v>134</v>
          </cell>
          <cell r="G135" t="str">
            <v>,</v>
          </cell>
          <cell r="H135">
            <v>1</v>
          </cell>
        </row>
        <row r="136">
          <cell r="E136" t="str">
            <v>San Bernardo Del Viento</v>
          </cell>
          <cell r="F136">
            <v>135</v>
          </cell>
          <cell r="G136" t="str">
            <v>,</v>
          </cell>
          <cell r="H136">
            <v>1</v>
          </cell>
        </row>
        <row r="137">
          <cell r="E137" t="str">
            <v>San Carlos</v>
          </cell>
          <cell r="F137">
            <v>136</v>
          </cell>
          <cell r="G137" t="str">
            <v>,</v>
          </cell>
          <cell r="H137">
            <v>1</v>
          </cell>
        </row>
        <row r="138">
          <cell r="E138" t="str">
            <v>San Carlos</v>
          </cell>
          <cell r="F138">
            <v>137</v>
          </cell>
          <cell r="G138" t="str">
            <v>,</v>
          </cell>
          <cell r="H138">
            <v>1</v>
          </cell>
        </row>
        <row r="139">
          <cell r="E139" t="str">
            <v>San Francisco</v>
          </cell>
          <cell r="F139">
            <v>138</v>
          </cell>
          <cell r="G139" t="str">
            <v>,</v>
          </cell>
          <cell r="H139">
            <v>1</v>
          </cell>
        </row>
        <row r="140">
          <cell r="E140" t="str">
            <v>San Jeronimo</v>
          </cell>
          <cell r="F140">
            <v>139</v>
          </cell>
          <cell r="G140" t="str">
            <v>,</v>
          </cell>
          <cell r="H140">
            <v>1</v>
          </cell>
        </row>
        <row r="141">
          <cell r="E141" t="str">
            <v>San Jose</v>
          </cell>
          <cell r="F141">
            <v>140</v>
          </cell>
          <cell r="G141" t="str">
            <v>,</v>
          </cell>
          <cell r="H141">
            <v>1</v>
          </cell>
        </row>
        <row r="142">
          <cell r="E142" t="str">
            <v>San Jose De La Montaña</v>
          </cell>
          <cell r="F142">
            <v>141</v>
          </cell>
          <cell r="G142" t="str">
            <v>,</v>
          </cell>
          <cell r="H142">
            <v>1</v>
          </cell>
        </row>
        <row r="143">
          <cell r="E143" t="str">
            <v>San Juan De Uraba</v>
          </cell>
          <cell r="F143">
            <v>142</v>
          </cell>
          <cell r="G143" t="str">
            <v>,</v>
          </cell>
          <cell r="H143">
            <v>1</v>
          </cell>
        </row>
        <row r="144">
          <cell r="E144" t="str">
            <v>San Luis</v>
          </cell>
          <cell r="F144">
            <v>143</v>
          </cell>
          <cell r="G144" t="str">
            <v>,</v>
          </cell>
          <cell r="H144">
            <v>1</v>
          </cell>
        </row>
        <row r="145">
          <cell r="E145" t="str">
            <v>San Pedro</v>
          </cell>
          <cell r="F145">
            <v>144</v>
          </cell>
          <cell r="G145" t="str">
            <v>,</v>
          </cell>
          <cell r="H145">
            <v>1</v>
          </cell>
        </row>
        <row r="146">
          <cell r="E146" t="str">
            <v>San Pedro De Uraba</v>
          </cell>
          <cell r="F146">
            <v>145</v>
          </cell>
          <cell r="G146" t="str">
            <v>,</v>
          </cell>
          <cell r="H146">
            <v>1</v>
          </cell>
        </row>
        <row r="147">
          <cell r="E147" t="str">
            <v>San Pelayo</v>
          </cell>
          <cell r="F147">
            <v>146</v>
          </cell>
          <cell r="G147" t="str">
            <v>,</v>
          </cell>
          <cell r="H147">
            <v>1</v>
          </cell>
        </row>
        <row r="148">
          <cell r="E148" t="str">
            <v>San Rafael</v>
          </cell>
          <cell r="F148">
            <v>147</v>
          </cell>
          <cell r="G148" t="str">
            <v>,</v>
          </cell>
          <cell r="H148">
            <v>1</v>
          </cell>
        </row>
        <row r="149">
          <cell r="E149" t="str">
            <v>San Roque</v>
          </cell>
          <cell r="F149">
            <v>148</v>
          </cell>
          <cell r="G149" t="str">
            <v>,</v>
          </cell>
          <cell r="H149">
            <v>1</v>
          </cell>
        </row>
        <row r="150">
          <cell r="E150" t="str">
            <v>San Vicente</v>
          </cell>
          <cell r="F150">
            <v>149</v>
          </cell>
          <cell r="G150" t="str">
            <v>,</v>
          </cell>
          <cell r="H150">
            <v>1</v>
          </cell>
        </row>
        <row r="151">
          <cell r="E151" t="str">
            <v>Santa Barbara</v>
          </cell>
          <cell r="F151">
            <v>150</v>
          </cell>
          <cell r="G151" t="str">
            <v>,</v>
          </cell>
          <cell r="H151">
            <v>1</v>
          </cell>
        </row>
        <row r="152">
          <cell r="E152" t="str">
            <v>Santa Rosa De Osos</v>
          </cell>
          <cell r="F152">
            <v>151</v>
          </cell>
          <cell r="G152" t="str">
            <v>,</v>
          </cell>
          <cell r="H152">
            <v>1</v>
          </cell>
        </row>
        <row r="153">
          <cell r="E153" t="str">
            <v>Santo Domingo</v>
          </cell>
          <cell r="F153">
            <v>152</v>
          </cell>
          <cell r="G153" t="str">
            <v>,</v>
          </cell>
          <cell r="H153">
            <v>1</v>
          </cell>
        </row>
        <row r="154">
          <cell r="E154" t="str">
            <v>Santuario</v>
          </cell>
          <cell r="F154">
            <v>153</v>
          </cell>
          <cell r="G154" t="str">
            <v>,</v>
          </cell>
          <cell r="H154">
            <v>1</v>
          </cell>
        </row>
        <row r="155">
          <cell r="E155" t="str">
            <v>Segovia</v>
          </cell>
          <cell r="F155">
            <v>154</v>
          </cell>
          <cell r="G155" t="str">
            <v>,</v>
          </cell>
          <cell r="H155">
            <v>1</v>
          </cell>
        </row>
        <row r="156">
          <cell r="E156" t="str">
            <v>Sonson</v>
          </cell>
          <cell r="F156">
            <v>155</v>
          </cell>
          <cell r="G156" t="str">
            <v>,</v>
          </cell>
          <cell r="H156">
            <v>1</v>
          </cell>
        </row>
        <row r="157">
          <cell r="E157" t="str">
            <v>Sopetran</v>
          </cell>
          <cell r="F157">
            <v>156</v>
          </cell>
          <cell r="G157" t="str">
            <v>,</v>
          </cell>
          <cell r="H157">
            <v>1</v>
          </cell>
        </row>
        <row r="158">
          <cell r="E158" t="str">
            <v>Supia</v>
          </cell>
          <cell r="F158">
            <v>157</v>
          </cell>
          <cell r="G158" t="str">
            <v>,</v>
          </cell>
          <cell r="H158">
            <v>1</v>
          </cell>
        </row>
        <row r="159">
          <cell r="E159" t="str">
            <v>Tamesis</v>
          </cell>
          <cell r="F159">
            <v>158</v>
          </cell>
          <cell r="G159" t="str">
            <v>,</v>
          </cell>
          <cell r="H159">
            <v>1</v>
          </cell>
        </row>
        <row r="160">
          <cell r="E160" t="str">
            <v>Taraza</v>
          </cell>
          <cell r="F160">
            <v>159</v>
          </cell>
          <cell r="G160" t="str">
            <v>,</v>
          </cell>
          <cell r="H160">
            <v>1</v>
          </cell>
        </row>
        <row r="161">
          <cell r="E161" t="str">
            <v>Tarso</v>
          </cell>
          <cell r="F161">
            <v>160</v>
          </cell>
          <cell r="G161" t="str">
            <v>,</v>
          </cell>
          <cell r="H161">
            <v>1</v>
          </cell>
        </row>
        <row r="162">
          <cell r="E162" t="str">
            <v>Tierralta</v>
          </cell>
          <cell r="F162">
            <v>161</v>
          </cell>
          <cell r="G162" t="str">
            <v>,</v>
          </cell>
          <cell r="H162">
            <v>1</v>
          </cell>
        </row>
        <row r="163">
          <cell r="E163" t="str">
            <v>Titiribi</v>
          </cell>
          <cell r="F163">
            <v>162</v>
          </cell>
          <cell r="G163" t="str">
            <v>,</v>
          </cell>
          <cell r="H163">
            <v>1</v>
          </cell>
        </row>
        <row r="164">
          <cell r="E164" t="str">
            <v>Toledo</v>
          </cell>
          <cell r="F164">
            <v>163</v>
          </cell>
          <cell r="G164" t="str">
            <v>,</v>
          </cell>
          <cell r="H164">
            <v>1</v>
          </cell>
        </row>
        <row r="165">
          <cell r="E165" t="str">
            <v>Turbo</v>
          </cell>
          <cell r="F165">
            <v>164</v>
          </cell>
          <cell r="G165" t="str">
            <v>,</v>
          </cell>
          <cell r="H165">
            <v>1</v>
          </cell>
        </row>
        <row r="166">
          <cell r="E166" t="str">
            <v>Uramita</v>
          </cell>
          <cell r="F166">
            <v>165</v>
          </cell>
          <cell r="G166" t="str">
            <v>,</v>
          </cell>
          <cell r="H166">
            <v>1</v>
          </cell>
        </row>
        <row r="167">
          <cell r="E167" t="str">
            <v>Urrao</v>
          </cell>
          <cell r="F167">
            <v>166</v>
          </cell>
          <cell r="G167" t="str">
            <v>,</v>
          </cell>
          <cell r="H167">
            <v>1</v>
          </cell>
        </row>
        <row r="168">
          <cell r="E168" t="str">
            <v>Valdivia</v>
          </cell>
          <cell r="F168">
            <v>167</v>
          </cell>
          <cell r="G168" t="str">
            <v>,</v>
          </cell>
          <cell r="H168">
            <v>1</v>
          </cell>
        </row>
        <row r="169">
          <cell r="E169" t="str">
            <v>Valencia</v>
          </cell>
          <cell r="F169">
            <v>168</v>
          </cell>
          <cell r="G169" t="str">
            <v>,</v>
          </cell>
          <cell r="H169">
            <v>1</v>
          </cell>
        </row>
        <row r="170">
          <cell r="E170" t="str">
            <v>Valparaiso</v>
          </cell>
          <cell r="F170">
            <v>169</v>
          </cell>
          <cell r="G170" t="str">
            <v>,</v>
          </cell>
          <cell r="H170">
            <v>1</v>
          </cell>
        </row>
        <row r="171">
          <cell r="E171" t="str">
            <v>Vegachi</v>
          </cell>
          <cell r="F171">
            <v>170</v>
          </cell>
          <cell r="G171" t="str">
            <v>,</v>
          </cell>
          <cell r="H171">
            <v>1</v>
          </cell>
        </row>
        <row r="172">
          <cell r="E172" t="str">
            <v>Venecia</v>
          </cell>
          <cell r="F172">
            <v>171</v>
          </cell>
          <cell r="G172" t="str">
            <v>,</v>
          </cell>
          <cell r="H172">
            <v>1</v>
          </cell>
        </row>
        <row r="173">
          <cell r="E173" t="str">
            <v>Victoria</v>
          </cell>
          <cell r="F173">
            <v>172</v>
          </cell>
          <cell r="G173" t="str">
            <v>,</v>
          </cell>
          <cell r="H173">
            <v>1</v>
          </cell>
        </row>
        <row r="174">
          <cell r="E174" t="str">
            <v>Vigia Del Fuerte</v>
          </cell>
          <cell r="F174">
            <v>173</v>
          </cell>
          <cell r="G174" t="str">
            <v>,</v>
          </cell>
          <cell r="H174">
            <v>1</v>
          </cell>
        </row>
        <row r="175">
          <cell r="E175" t="str">
            <v>Villamaria</v>
          </cell>
          <cell r="F175">
            <v>174</v>
          </cell>
          <cell r="G175" t="str">
            <v>,</v>
          </cell>
          <cell r="H175">
            <v>1</v>
          </cell>
        </row>
        <row r="176">
          <cell r="E176" t="str">
            <v>Viterbo</v>
          </cell>
          <cell r="F176">
            <v>175</v>
          </cell>
          <cell r="G176" t="str">
            <v>,</v>
          </cell>
          <cell r="H176">
            <v>1</v>
          </cell>
        </row>
        <row r="177">
          <cell r="E177" t="str">
            <v>Yali</v>
          </cell>
          <cell r="F177">
            <v>176</v>
          </cell>
          <cell r="G177" t="str">
            <v>,</v>
          </cell>
          <cell r="H177">
            <v>1</v>
          </cell>
        </row>
        <row r="178">
          <cell r="E178" t="str">
            <v>Yarumal</v>
          </cell>
          <cell r="F178">
            <v>177</v>
          </cell>
          <cell r="G178" t="str">
            <v>,</v>
          </cell>
          <cell r="H178">
            <v>1</v>
          </cell>
        </row>
        <row r="179">
          <cell r="E179" t="str">
            <v>Yolombo</v>
          </cell>
          <cell r="F179">
            <v>178</v>
          </cell>
          <cell r="G179" t="str">
            <v>,</v>
          </cell>
          <cell r="H179">
            <v>1</v>
          </cell>
        </row>
        <row r="180">
          <cell r="E180" t="str">
            <v>Yondo</v>
          </cell>
          <cell r="F180">
            <v>179</v>
          </cell>
          <cell r="G180" t="str">
            <v>,</v>
          </cell>
          <cell r="H180">
            <v>1</v>
          </cell>
        </row>
        <row r="181">
          <cell r="E181" t="str">
            <v>Zaragoza</v>
          </cell>
          <cell r="F181">
            <v>180</v>
          </cell>
          <cell r="G181" t="str">
            <v>,</v>
          </cell>
          <cell r="H181">
            <v>1</v>
          </cell>
        </row>
        <row r="182">
          <cell r="E182" t="str">
            <v>Almeida</v>
          </cell>
          <cell r="F182">
            <v>181</v>
          </cell>
          <cell r="G182" t="str">
            <v>,</v>
          </cell>
          <cell r="H182">
            <v>2</v>
          </cell>
        </row>
        <row r="183">
          <cell r="E183" t="str">
            <v>Aquitania</v>
          </cell>
          <cell r="F183">
            <v>182</v>
          </cell>
          <cell r="G183" t="str">
            <v>,</v>
          </cell>
          <cell r="H183">
            <v>2</v>
          </cell>
        </row>
        <row r="184">
          <cell r="E184" t="str">
            <v>Arcabuco</v>
          </cell>
          <cell r="F184">
            <v>183</v>
          </cell>
          <cell r="G184" t="str">
            <v>,</v>
          </cell>
          <cell r="H184">
            <v>2</v>
          </cell>
        </row>
        <row r="185">
          <cell r="E185" t="str">
            <v>Belen</v>
          </cell>
          <cell r="F185">
            <v>184</v>
          </cell>
          <cell r="G185" t="str">
            <v>,</v>
          </cell>
          <cell r="H185">
            <v>2</v>
          </cell>
        </row>
        <row r="186">
          <cell r="E186" t="str">
            <v>Berbeo</v>
          </cell>
          <cell r="F186">
            <v>185</v>
          </cell>
          <cell r="G186" t="str">
            <v>,</v>
          </cell>
          <cell r="H186">
            <v>2</v>
          </cell>
        </row>
        <row r="187">
          <cell r="E187" t="str">
            <v>Beteitiva</v>
          </cell>
          <cell r="F187">
            <v>186</v>
          </cell>
          <cell r="G187" t="str">
            <v>,</v>
          </cell>
          <cell r="H187">
            <v>2</v>
          </cell>
        </row>
        <row r="188">
          <cell r="E188" t="str">
            <v>Boavita</v>
          </cell>
          <cell r="F188">
            <v>187</v>
          </cell>
          <cell r="G188" t="str">
            <v>,</v>
          </cell>
          <cell r="H188">
            <v>2</v>
          </cell>
        </row>
        <row r="189">
          <cell r="E189" t="str">
            <v>Boyaca</v>
          </cell>
          <cell r="F189">
            <v>188</v>
          </cell>
          <cell r="G189" t="str">
            <v>,</v>
          </cell>
          <cell r="H189">
            <v>2</v>
          </cell>
        </row>
        <row r="190">
          <cell r="E190" t="str">
            <v>Briceño</v>
          </cell>
          <cell r="F190">
            <v>189</v>
          </cell>
          <cell r="G190" t="str">
            <v>,</v>
          </cell>
          <cell r="H190">
            <v>2</v>
          </cell>
        </row>
        <row r="191">
          <cell r="E191" t="str">
            <v>Buenavista</v>
          </cell>
          <cell r="F191">
            <v>190</v>
          </cell>
          <cell r="G191" t="str">
            <v>,</v>
          </cell>
          <cell r="H191">
            <v>2</v>
          </cell>
        </row>
        <row r="192">
          <cell r="E192" t="str">
            <v>Busbanza</v>
          </cell>
          <cell r="F192">
            <v>191</v>
          </cell>
          <cell r="G192" t="str">
            <v>,</v>
          </cell>
          <cell r="H192">
            <v>2</v>
          </cell>
        </row>
        <row r="193">
          <cell r="E193" t="str">
            <v>Caldas</v>
          </cell>
          <cell r="F193">
            <v>192</v>
          </cell>
          <cell r="G193" t="str">
            <v>,</v>
          </cell>
          <cell r="H193">
            <v>2</v>
          </cell>
        </row>
        <row r="194">
          <cell r="E194" t="str">
            <v>Campo Hermoso</v>
          </cell>
          <cell r="F194">
            <v>193</v>
          </cell>
          <cell r="G194" t="str">
            <v>,</v>
          </cell>
          <cell r="H194">
            <v>2</v>
          </cell>
        </row>
        <row r="195">
          <cell r="E195" t="str">
            <v>Cerinza</v>
          </cell>
          <cell r="F195">
            <v>194</v>
          </cell>
          <cell r="G195" t="str">
            <v>,</v>
          </cell>
          <cell r="H195">
            <v>2</v>
          </cell>
        </row>
        <row r="196">
          <cell r="E196" t="str">
            <v>Chinavita</v>
          </cell>
          <cell r="F196">
            <v>195</v>
          </cell>
          <cell r="G196" t="str">
            <v>,</v>
          </cell>
          <cell r="H196">
            <v>2</v>
          </cell>
        </row>
        <row r="197">
          <cell r="E197" t="str">
            <v>Chiquinquira</v>
          </cell>
          <cell r="F197">
            <v>196</v>
          </cell>
          <cell r="G197" t="str">
            <v>,</v>
          </cell>
          <cell r="H197">
            <v>2</v>
          </cell>
        </row>
        <row r="198">
          <cell r="E198" t="str">
            <v>Chiquiza</v>
          </cell>
          <cell r="F198">
            <v>197</v>
          </cell>
          <cell r="G198" t="str">
            <v>,</v>
          </cell>
          <cell r="H198">
            <v>2</v>
          </cell>
        </row>
        <row r="199">
          <cell r="E199" t="str">
            <v>Chiscas</v>
          </cell>
          <cell r="F199">
            <v>198</v>
          </cell>
          <cell r="G199" t="str">
            <v>,</v>
          </cell>
          <cell r="H199">
            <v>2</v>
          </cell>
        </row>
        <row r="200">
          <cell r="E200" t="str">
            <v>Chita</v>
          </cell>
          <cell r="F200">
            <v>199</v>
          </cell>
          <cell r="G200" t="str">
            <v>,</v>
          </cell>
          <cell r="H200">
            <v>2</v>
          </cell>
        </row>
        <row r="201">
          <cell r="E201" t="str">
            <v>Chitaraque</v>
          </cell>
          <cell r="F201">
            <v>200</v>
          </cell>
          <cell r="G201" t="str">
            <v>,</v>
          </cell>
          <cell r="H201">
            <v>2</v>
          </cell>
        </row>
        <row r="202">
          <cell r="E202" t="str">
            <v>Chivata</v>
          </cell>
          <cell r="F202">
            <v>201</v>
          </cell>
          <cell r="G202" t="str">
            <v>,</v>
          </cell>
          <cell r="H202">
            <v>2</v>
          </cell>
        </row>
        <row r="203">
          <cell r="E203" t="str">
            <v>Chivor</v>
          </cell>
          <cell r="F203">
            <v>202</v>
          </cell>
          <cell r="G203" t="str">
            <v>,</v>
          </cell>
          <cell r="H203">
            <v>2</v>
          </cell>
        </row>
        <row r="204">
          <cell r="E204" t="str">
            <v>Cienega</v>
          </cell>
          <cell r="F204">
            <v>203</v>
          </cell>
          <cell r="G204" t="str">
            <v>,</v>
          </cell>
          <cell r="H204">
            <v>2</v>
          </cell>
        </row>
        <row r="205">
          <cell r="E205" t="str">
            <v>Combita</v>
          </cell>
          <cell r="F205">
            <v>204</v>
          </cell>
          <cell r="G205" t="str">
            <v>,</v>
          </cell>
          <cell r="H205">
            <v>2</v>
          </cell>
        </row>
        <row r="206">
          <cell r="E206" t="str">
            <v>Coper</v>
          </cell>
          <cell r="F206">
            <v>205</v>
          </cell>
          <cell r="G206" t="str">
            <v>,</v>
          </cell>
          <cell r="H206">
            <v>2</v>
          </cell>
        </row>
        <row r="207">
          <cell r="E207" t="str">
            <v>Corrales</v>
          </cell>
          <cell r="F207">
            <v>206</v>
          </cell>
          <cell r="G207" t="str">
            <v>,</v>
          </cell>
          <cell r="H207">
            <v>2</v>
          </cell>
        </row>
        <row r="208">
          <cell r="E208" t="str">
            <v>Covarachia</v>
          </cell>
          <cell r="F208">
            <v>207</v>
          </cell>
          <cell r="G208" t="str">
            <v>,</v>
          </cell>
          <cell r="H208">
            <v>2</v>
          </cell>
        </row>
        <row r="209">
          <cell r="E209" t="str">
            <v>Cubara</v>
          </cell>
          <cell r="F209">
            <v>208</v>
          </cell>
          <cell r="G209" t="str">
            <v>,</v>
          </cell>
          <cell r="H209">
            <v>2</v>
          </cell>
        </row>
        <row r="210">
          <cell r="E210" t="str">
            <v>Cucaita</v>
          </cell>
          <cell r="F210">
            <v>209</v>
          </cell>
          <cell r="G210" t="str">
            <v>,</v>
          </cell>
          <cell r="H210">
            <v>2</v>
          </cell>
        </row>
        <row r="211">
          <cell r="E211" t="str">
            <v>Cuitiva</v>
          </cell>
          <cell r="F211">
            <v>210</v>
          </cell>
          <cell r="G211" t="str">
            <v>,</v>
          </cell>
          <cell r="H211">
            <v>2</v>
          </cell>
        </row>
        <row r="212">
          <cell r="E212" t="str">
            <v>Duitama</v>
          </cell>
          <cell r="F212">
            <v>211</v>
          </cell>
          <cell r="G212" t="str">
            <v>,</v>
          </cell>
          <cell r="H212">
            <v>2</v>
          </cell>
        </row>
        <row r="213">
          <cell r="E213" t="str">
            <v>El Cocuy</v>
          </cell>
          <cell r="F213">
            <v>212</v>
          </cell>
          <cell r="G213" t="str">
            <v>,</v>
          </cell>
          <cell r="H213">
            <v>2</v>
          </cell>
        </row>
        <row r="214">
          <cell r="E214" t="str">
            <v>El Espino</v>
          </cell>
          <cell r="F214">
            <v>213</v>
          </cell>
          <cell r="G214" t="str">
            <v>,</v>
          </cell>
          <cell r="H214">
            <v>2</v>
          </cell>
        </row>
        <row r="215">
          <cell r="E215" t="str">
            <v>Firavitoba</v>
          </cell>
          <cell r="F215">
            <v>214</v>
          </cell>
          <cell r="G215" t="str">
            <v>,</v>
          </cell>
          <cell r="H215">
            <v>2</v>
          </cell>
        </row>
        <row r="216">
          <cell r="E216" t="str">
            <v>Floresta</v>
          </cell>
          <cell r="F216">
            <v>215</v>
          </cell>
          <cell r="G216" t="str">
            <v>,</v>
          </cell>
          <cell r="H216">
            <v>2</v>
          </cell>
        </row>
        <row r="217">
          <cell r="E217" t="str">
            <v>Gachantiva</v>
          </cell>
          <cell r="F217">
            <v>216</v>
          </cell>
          <cell r="G217" t="str">
            <v>,</v>
          </cell>
          <cell r="H217">
            <v>2</v>
          </cell>
        </row>
        <row r="218">
          <cell r="E218" t="str">
            <v>Gameza</v>
          </cell>
          <cell r="F218">
            <v>217</v>
          </cell>
          <cell r="G218" t="str">
            <v>,</v>
          </cell>
          <cell r="H218">
            <v>2</v>
          </cell>
        </row>
        <row r="219">
          <cell r="E219" t="str">
            <v>Garagoa</v>
          </cell>
          <cell r="F219">
            <v>218</v>
          </cell>
          <cell r="G219" t="str">
            <v>,</v>
          </cell>
          <cell r="H219">
            <v>2</v>
          </cell>
        </row>
        <row r="220">
          <cell r="E220" t="str">
            <v>Guacamayas</v>
          </cell>
          <cell r="F220">
            <v>219</v>
          </cell>
          <cell r="G220" t="str">
            <v>,</v>
          </cell>
          <cell r="H220">
            <v>2</v>
          </cell>
        </row>
        <row r="221">
          <cell r="E221" t="str">
            <v>Guateque</v>
          </cell>
          <cell r="F221">
            <v>220</v>
          </cell>
          <cell r="G221" t="str">
            <v>,</v>
          </cell>
          <cell r="H221">
            <v>2</v>
          </cell>
        </row>
        <row r="222">
          <cell r="E222" t="str">
            <v>Guayata</v>
          </cell>
          <cell r="F222">
            <v>221</v>
          </cell>
          <cell r="G222" t="str">
            <v>,</v>
          </cell>
          <cell r="H222">
            <v>2</v>
          </cell>
        </row>
        <row r="223">
          <cell r="E223" t="str">
            <v>Guican</v>
          </cell>
          <cell r="F223">
            <v>222</v>
          </cell>
          <cell r="G223" t="str">
            <v>,</v>
          </cell>
          <cell r="H223">
            <v>2</v>
          </cell>
        </row>
        <row r="224">
          <cell r="E224" t="str">
            <v>Iza</v>
          </cell>
          <cell r="F224">
            <v>223</v>
          </cell>
          <cell r="G224" t="str">
            <v>,</v>
          </cell>
          <cell r="H224">
            <v>2</v>
          </cell>
        </row>
        <row r="225">
          <cell r="E225" t="str">
            <v>Jenesano</v>
          </cell>
          <cell r="F225">
            <v>224</v>
          </cell>
          <cell r="G225" t="str">
            <v>,</v>
          </cell>
          <cell r="H225">
            <v>2</v>
          </cell>
        </row>
        <row r="226">
          <cell r="E226" t="str">
            <v>Jerico</v>
          </cell>
          <cell r="F226">
            <v>225</v>
          </cell>
          <cell r="G226" t="str">
            <v>,</v>
          </cell>
          <cell r="H226">
            <v>2</v>
          </cell>
        </row>
        <row r="227">
          <cell r="E227" t="str">
            <v>La Capilla</v>
          </cell>
          <cell r="F227">
            <v>226</v>
          </cell>
          <cell r="G227" t="str">
            <v>,</v>
          </cell>
          <cell r="H227">
            <v>2</v>
          </cell>
        </row>
        <row r="228">
          <cell r="E228" t="str">
            <v>La Uvita</v>
          </cell>
          <cell r="F228">
            <v>227</v>
          </cell>
          <cell r="G228" t="str">
            <v>,</v>
          </cell>
          <cell r="H228">
            <v>2</v>
          </cell>
        </row>
        <row r="229">
          <cell r="E229" t="str">
            <v>La Victoria</v>
          </cell>
          <cell r="F229">
            <v>228</v>
          </cell>
          <cell r="G229" t="str">
            <v>,</v>
          </cell>
          <cell r="H229">
            <v>2</v>
          </cell>
        </row>
        <row r="230">
          <cell r="E230" t="str">
            <v>Labranzagrande</v>
          </cell>
          <cell r="F230">
            <v>229</v>
          </cell>
          <cell r="G230" t="str">
            <v>,</v>
          </cell>
          <cell r="H230">
            <v>2</v>
          </cell>
        </row>
        <row r="231">
          <cell r="E231" t="str">
            <v>Macanal</v>
          </cell>
          <cell r="F231">
            <v>230</v>
          </cell>
          <cell r="G231" t="str">
            <v>,</v>
          </cell>
          <cell r="H231">
            <v>2</v>
          </cell>
        </row>
        <row r="232">
          <cell r="E232" t="str">
            <v>Maripi</v>
          </cell>
          <cell r="F232">
            <v>231</v>
          </cell>
          <cell r="G232" t="str">
            <v>,</v>
          </cell>
          <cell r="H232">
            <v>2</v>
          </cell>
        </row>
        <row r="233">
          <cell r="E233" t="str">
            <v>Miraflores</v>
          </cell>
          <cell r="F233">
            <v>232</v>
          </cell>
          <cell r="G233" t="str">
            <v>,</v>
          </cell>
          <cell r="H233">
            <v>2</v>
          </cell>
        </row>
        <row r="234">
          <cell r="E234" t="str">
            <v>Mongua</v>
          </cell>
          <cell r="F234">
            <v>233</v>
          </cell>
          <cell r="G234" t="str">
            <v>,</v>
          </cell>
          <cell r="H234">
            <v>2</v>
          </cell>
        </row>
        <row r="235">
          <cell r="E235" t="str">
            <v>Mongui</v>
          </cell>
          <cell r="F235">
            <v>234</v>
          </cell>
          <cell r="G235" t="str">
            <v>,</v>
          </cell>
          <cell r="H235">
            <v>2</v>
          </cell>
        </row>
        <row r="236">
          <cell r="E236" t="str">
            <v>Moniquira</v>
          </cell>
          <cell r="F236">
            <v>235</v>
          </cell>
          <cell r="G236" t="str">
            <v>,</v>
          </cell>
          <cell r="H236">
            <v>2</v>
          </cell>
        </row>
        <row r="237">
          <cell r="E237" t="str">
            <v>Motavita</v>
          </cell>
          <cell r="F237">
            <v>236</v>
          </cell>
          <cell r="G237" t="str">
            <v>,</v>
          </cell>
          <cell r="H237">
            <v>2</v>
          </cell>
        </row>
        <row r="238">
          <cell r="E238" t="str">
            <v>Muzo</v>
          </cell>
          <cell r="F238">
            <v>237</v>
          </cell>
          <cell r="G238" t="str">
            <v>,</v>
          </cell>
          <cell r="H238">
            <v>2</v>
          </cell>
        </row>
        <row r="239">
          <cell r="E239" t="str">
            <v>Nobsa</v>
          </cell>
          <cell r="F239">
            <v>238</v>
          </cell>
          <cell r="G239" t="str">
            <v>,</v>
          </cell>
          <cell r="H239">
            <v>2</v>
          </cell>
        </row>
        <row r="240">
          <cell r="E240" t="str">
            <v>Nuevo Colon</v>
          </cell>
          <cell r="F240">
            <v>239</v>
          </cell>
          <cell r="G240" t="str">
            <v>,</v>
          </cell>
          <cell r="H240">
            <v>2</v>
          </cell>
        </row>
        <row r="241">
          <cell r="E241" t="str">
            <v>Oicata</v>
          </cell>
          <cell r="F241">
            <v>240</v>
          </cell>
          <cell r="G241" t="str">
            <v>,</v>
          </cell>
          <cell r="H241">
            <v>2</v>
          </cell>
        </row>
        <row r="242">
          <cell r="E242" t="str">
            <v>Otanche</v>
          </cell>
          <cell r="F242">
            <v>241</v>
          </cell>
          <cell r="G242" t="str">
            <v>,</v>
          </cell>
          <cell r="H242">
            <v>2</v>
          </cell>
        </row>
        <row r="243">
          <cell r="E243" t="str">
            <v>Pachavita</v>
          </cell>
          <cell r="F243">
            <v>242</v>
          </cell>
          <cell r="G243" t="str">
            <v>,</v>
          </cell>
          <cell r="H243">
            <v>2</v>
          </cell>
        </row>
        <row r="244">
          <cell r="E244" t="str">
            <v>Paez</v>
          </cell>
          <cell r="F244">
            <v>243</v>
          </cell>
          <cell r="G244" t="str">
            <v>,</v>
          </cell>
          <cell r="H244">
            <v>2</v>
          </cell>
        </row>
        <row r="245">
          <cell r="E245" t="str">
            <v>Paipa</v>
          </cell>
          <cell r="F245">
            <v>244</v>
          </cell>
          <cell r="G245" t="str">
            <v>,</v>
          </cell>
          <cell r="H245">
            <v>2</v>
          </cell>
        </row>
        <row r="246">
          <cell r="E246" t="str">
            <v>Pajarito</v>
          </cell>
          <cell r="F246">
            <v>245</v>
          </cell>
          <cell r="G246" t="str">
            <v>,</v>
          </cell>
          <cell r="H246">
            <v>2</v>
          </cell>
        </row>
        <row r="247">
          <cell r="E247" t="str">
            <v>Panqueba</v>
          </cell>
          <cell r="F247">
            <v>246</v>
          </cell>
          <cell r="G247" t="str">
            <v>,</v>
          </cell>
          <cell r="H247">
            <v>2</v>
          </cell>
        </row>
        <row r="248">
          <cell r="E248" t="str">
            <v>Pauna</v>
          </cell>
          <cell r="F248">
            <v>247</v>
          </cell>
          <cell r="G248" t="str">
            <v>,</v>
          </cell>
          <cell r="H248">
            <v>2</v>
          </cell>
        </row>
        <row r="249">
          <cell r="E249" t="str">
            <v>Paya</v>
          </cell>
          <cell r="F249">
            <v>248</v>
          </cell>
          <cell r="G249" t="str">
            <v>,</v>
          </cell>
          <cell r="H249">
            <v>2</v>
          </cell>
        </row>
        <row r="250">
          <cell r="E250" t="str">
            <v>Paz Del Rio</v>
          </cell>
          <cell r="F250">
            <v>249</v>
          </cell>
          <cell r="G250" t="str">
            <v>,</v>
          </cell>
          <cell r="H250">
            <v>2</v>
          </cell>
        </row>
        <row r="251">
          <cell r="E251" t="str">
            <v>Pesca</v>
          </cell>
          <cell r="F251">
            <v>250</v>
          </cell>
          <cell r="G251" t="str">
            <v>,</v>
          </cell>
          <cell r="H251">
            <v>2</v>
          </cell>
        </row>
        <row r="252">
          <cell r="E252" t="str">
            <v>Pisba</v>
          </cell>
          <cell r="F252">
            <v>251</v>
          </cell>
          <cell r="G252" t="str">
            <v>,</v>
          </cell>
          <cell r="H252">
            <v>2</v>
          </cell>
        </row>
        <row r="253">
          <cell r="E253" t="str">
            <v>Puerto Boyaca</v>
          </cell>
          <cell r="F253">
            <v>252</v>
          </cell>
          <cell r="G253" t="str">
            <v>,</v>
          </cell>
          <cell r="H253">
            <v>2</v>
          </cell>
        </row>
        <row r="254">
          <cell r="E254" t="str">
            <v>Quipama</v>
          </cell>
          <cell r="F254">
            <v>253</v>
          </cell>
          <cell r="G254" t="str">
            <v>,</v>
          </cell>
          <cell r="H254">
            <v>2</v>
          </cell>
        </row>
        <row r="255">
          <cell r="E255" t="str">
            <v>Ramiriqui</v>
          </cell>
          <cell r="F255">
            <v>254</v>
          </cell>
          <cell r="G255" t="str">
            <v>,</v>
          </cell>
          <cell r="H255">
            <v>2</v>
          </cell>
        </row>
        <row r="256">
          <cell r="E256" t="str">
            <v>Raquira</v>
          </cell>
          <cell r="F256">
            <v>255</v>
          </cell>
          <cell r="G256" t="str">
            <v>,</v>
          </cell>
          <cell r="H256">
            <v>2</v>
          </cell>
        </row>
        <row r="257">
          <cell r="E257" t="str">
            <v>Rondon</v>
          </cell>
          <cell r="F257">
            <v>256</v>
          </cell>
          <cell r="G257" t="str">
            <v>,</v>
          </cell>
          <cell r="H257">
            <v>2</v>
          </cell>
        </row>
        <row r="258">
          <cell r="E258" t="str">
            <v>Saboya</v>
          </cell>
          <cell r="F258">
            <v>257</v>
          </cell>
          <cell r="G258" t="str">
            <v>,</v>
          </cell>
          <cell r="H258">
            <v>2</v>
          </cell>
        </row>
        <row r="259">
          <cell r="E259" t="str">
            <v>Sachica</v>
          </cell>
          <cell r="F259">
            <v>258</v>
          </cell>
          <cell r="G259" t="str">
            <v>,</v>
          </cell>
          <cell r="H259">
            <v>2</v>
          </cell>
        </row>
        <row r="260">
          <cell r="E260" t="str">
            <v>Samaca</v>
          </cell>
          <cell r="F260">
            <v>259</v>
          </cell>
          <cell r="G260" t="str">
            <v>,</v>
          </cell>
          <cell r="H260">
            <v>2</v>
          </cell>
        </row>
        <row r="261">
          <cell r="E261" t="str">
            <v>San Eduardo</v>
          </cell>
          <cell r="F261">
            <v>260</v>
          </cell>
          <cell r="G261" t="str">
            <v>,</v>
          </cell>
          <cell r="H261">
            <v>2</v>
          </cell>
        </row>
        <row r="262">
          <cell r="E262" t="str">
            <v>San Jose De Pare</v>
          </cell>
          <cell r="F262">
            <v>261</v>
          </cell>
          <cell r="G262" t="str">
            <v>,</v>
          </cell>
          <cell r="H262">
            <v>2</v>
          </cell>
        </row>
        <row r="263">
          <cell r="E263" t="str">
            <v>San Luis De Gaceno</v>
          </cell>
          <cell r="F263">
            <v>262</v>
          </cell>
          <cell r="G263" t="str">
            <v>,</v>
          </cell>
          <cell r="H263">
            <v>2</v>
          </cell>
        </row>
        <row r="264">
          <cell r="E264" t="str">
            <v>San Mateo</v>
          </cell>
          <cell r="F264">
            <v>263</v>
          </cell>
          <cell r="G264" t="str">
            <v>,</v>
          </cell>
          <cell r="H264">
            <v>2</v>
          </cell>
        </row>
        <row r="265">
          <cell r="E265" t="str">
            <v>San Miguel De Sema</v>
          </cell>
          <cell r="F265">
            <v>264</v>
          </cell>
          <cell r="G265" t="str">
            <v>,</v>
          </cell>
          <cell r="H265">
            <v>2</v>
          </cell>
        </row>
        <row r="266">
          <cell r="E266" t="str">
            <v>San Pablo De Borbur</v>
          </cell>
          <cell r="F266">
            <v>265</v>
          </cell>
          <cell r="G266" t="str">
            <v>,</v>
          </cell>
          <cell r="H266">
            <v>2</v>
          </cell>
        </row>
        <row r="267">
          <cell r="E267" t="str">
            <v>Santa Maria</v>
          </cell>
          <cell r="F267">
            <v>266</v>
          </cell>
          <cell r="G267" t="str">
            <v>,</v>
          </cell>
          <cell r="H267">
            <v>2</v>
          </cell>
        </row>
        <row r="268">
          <cell r="E268" t="str">
            <v>Santa Rosa De Viterbo</v>
          </cell>
          <cell r="F268">
            <v>267</v>
          </cell>
          <cell r="G268" t="str">
            <v>,</v>
          </cell>
          <cell r="H268">
            <v>2</v>
          </cell>
        </row>
        <row r="269">
          <cell r="E269" t="str">
            <v>Santa Sofia</v>
          </cell>
          <cell r="F269">
            <v>268</v>
          </cell>
          <cell r="G269" t="str">
            <v>,</v>
          </cell>
          <cell r="H269">
            <v>2</v>
          </cell>
        </row>
        <row r="270">
          <cell r="E270" t="str">
            <v>Santana</v>
          </cell>
          <cell r="F270">
            <v>269</v>
          </cell>
          <cell r="G270" t="str">
            <v>,</v>
          </cell>
          <cell r="H270">
            <v>2</v>
          </cell>
        </row>
        <row r="271">
          <cell r="E271" t="str">
            <v>Sativanorte</v>
          </cell>
          <cell r="F271">
            <v>270</v>
          </cell>
          <cell r="G271" t="str">
            <v>,</v>
          </cell>
          <cell r="H271">
            <v>2</v>
          </cell>
        </row>
        <row r="272">
          <cell r="E272" t="str">
            <v>Sativasur</v>
          </cell>
          <cell r="F272">
            <v>271</v>
          </cell>
          <cell r="G272" t="str">
            <v>,</v>
          </cell>
          <cell r="H272">
            <v>2</v>
          </cell>
        </row>
        <row r="273">
          <cell r="E273" t="str">
            <v>Siachoque</v>
          </cell>
          <cell r="F273">
            <v>272</v>
          </cell>
          <cell r="G273" t="str">
            <v>,</v>
          </cell>
          <cell r="H273">
            <v>2</v>
          </cell>
        </row>
        <row r="274">
          <cell r="E274" t="str">
            <v>Soata</v>
          </cell>
          <cell r="F274">
            <v>273</v>
          </cell>
          <cell r="G274" t="str">
            <v>,</v>
          </cell>
          <cell r="H274">
            <v>2</v>
          </cell>
        </row>
        <row r="275">
          <cell r="E275" t="str">
            <v>Socha</v>
          </cell>
          <cell r="F275">
            <v>274</v>
          </cell>
          <cell r="G275" t="str">
            <v>,</v>
          </cell>
          <cell r="H275">
            <v>2</v>
          </cell>
        </row>
        <row r="276">
          <cell r="E276" t="str">
            <v>Socota</v>
          </cell>
          <cell r="F276">
            <v>275</v>
          </cell>
          <cell r="G276" t="str">
            <v>,</v>
          </cell>
          <cell r="H276">
            <v>2</v>
          </cell>
        </row>
        <row r="277">
          <cell r="E277" t="str">
            <v>Sogamoso</v>
          </cell>
          <cell r="F277">
            <v>276</v>
          </cell>
          <cell r="G277" t="str">
            <v>,</v>
          </cell>
          <cell r="H277">
            <v>2</v>
          </cell>
        </row>
        <row r="278">
          <cell r="E278" t="str">
            <v>Somondoco</v>
          </cell>
          <cell r="F278">
            <v>277</v>
          </cell>
          <cell r="G278" t="str">
            <v>,</v>
          </cell>
          <cell r="H278">
            <v>2</v>
          </cell>
        </row>
        <row r="279">
          <cell r="E279" t="str">
            <v>Sora</v>
          </cell>
          <cell r="F279">
            <v>278</v>
          </cell>
          <cell r="G279" t="str">
            <v>,</v>
          </cell>
          <cell r="H279">
            <v>2</v>
          </cell>
        </row>
        <row r="280">
          <cell r="E280" t="str">
            <v>Soraca</v>
          </cell>
          <cell r="F280">
            <v>279</v>
          </cell>
          <cell r="G280" t="str">
            <v>,</v>
          </cell>
          <cell r="H280">
            <v>2</v>
          </cell>
        </row>
        <row r="281">
          <cell r="E281" t="str">
            <v>Sotaquira</v>
          </cell>
          <cell r="F281">
            <v>280</v>
          </cell>
          <cell r="G281" t="str">
            <v>,</v>
          </cell>
          <cell r="H281">
            <v>2</v>
          </cell>
        </row>
        <row r="282">
          <cell r="E282" t="str">
            <v>Susacon</v>
          </cell>
          <cell r="F282">
            <v>281</v>
          </cell>
          <cell r="G282" t="str">
            <v>,</v>
          </cell>
          <cell r="H282">
            <v>2</v>
          </cell>
        </row>
        <row r="283">
          <cell r="E283" t="str">
            <v>Sutamarchan</v>
          </cell>
          <cell r="F283">
            <v>282</v>
          </cell>
          <cell r="G283" t="str">
            <v>,</v>
          </cell>
          <cell r="H283">
            <v>2</v>
          </cell>
        </row>
        <row r="284">
          <cell r="E284" t="str">
            <v>Sutatenza</v>
          </cell>
          <cell r="F284">
            <v>283</v>
          </cell>
          <cell r="G284" t="str">
            <v>,</v>
          </cell>
          <cell r="H284">
            <v>2</v>
          </cell>
        </row>
        <row r="285">
          <cell r="E285" t="str">
            <v>Tasco</v>
          </cell>
          <cell r="F285">
            <v>284</v>
          </cell>
          <cell r="G285" t="str">
            <v>,</v>
          </cell>
          <cell r="H285">
            <v>2</v>
          </cell>
        </row>
        <row r="286">
          <cell r="E286" t="str">
            <v>Tenza</v>
          </cell>
          <cell r="F286">
            <v>285</v>
          </cell>
          <cell r="G286" t="str">
            <v>,</v>
          </cell>
          <cell r="H286">
            <v>2</v>
          </cell>
        </row>
        <row r="287">
          <cell r="E287" t="str">
            <v>Tibana</v>
          </cell>
          <cell r="F287">
            <v>286</v>
          </cell>
          <cell r="G287" t="str">
            <v>,</v>
          </cell>
          <cell r="H287">
            <v>2</v>
          </cell>
        </row>
        <row r="288">
          <cell r="E288" t="str">
            <v>Tibasosa</v>
          </cell>
          <cell r="F288">
            <v>287</v>
          </cell>
          <cell r="G288" t="str">
            <v>,</v>
          </cell>
          <cell r="H288">
            <v>2</v>
          </cell>
        </row>
        <row r="289">
          <cell r="E289" t="str">
            <v>Tinjaca</v>
          </cell>
          <cell r="F289">
            <v>288</v>
          </cell>
          <cell r="G289" t="str">
            <v>,</v>
          </cell>
          <cell r="H289">
            <v>2</v>
          </cell>
        </row>
        <row r="290">
          <cell r="E290" t="str">
            <v>Tipacoque</v>
          </cell>
          <cell r="F290">
            <v>289</v>
          </cell>
          <cell r="G290" t="str">
            <v>,</v>
          </cell>
          <cell r="H290">
            <v>2</v>
          </cell>
        </row>
        <row r="291">
          <cell r="E291" t="str">
            <v>Toca</v>
          </cell>
          <cell r="F291">
            <v>290</v>
          </cell>
          <cell r="G291" t="str">
            <v>,</v>
          </cell>
          <cell r="H291">
            <v>2</v>
          </cell>
        </row>
        <row r="292">
          <cell r="E292" t="str">
            <v>Togui</v>
          </cell>
          <cell r="F292">
            <v>291</v>
          </cell>
          <cell r="G292" t="str">
            <v>,</v>
          </cell>
          <cell r="H292">
            <v>2</v>
          </cell>
        </row>
        <row r="293">
          <cell r="E293" t="str">
            <v>Topaga</v>
          </cell>
          <cell r="F293">
            <v>292</v>
          </cell>
          <cell r="G293" t="str">
            <v>,</v>
          </cell>
          <cell r="H293">
            <v>2</v>
          </cell>
        </row>
        <row r="294">
          <cell r="E294" t="str">
            <v>Tota</v>
          </cell>
          <cell r="F294">
            <v>293</v>
          </cell>
          <cell r="G294" t="str">
            <v>,</v>
          </cell>
          <cell r="H294">
            <v>2</v>
          </cell>
        </row>
        <row r="295">
          <cell r="E295" t="str">
            <v>Tunja</v>
          </cell>
          <cell r="F295">
            <v>294</v>
          </cell>
          <cell r="G295" t="str">
            <v>,</v>
          </cell>
          <cell r="H295">
            <v>2</v>
          </cell>
        </row>
        <row r="296">
          <cell r="E296" t="str">
            <v>Tunungua</v>
          </cell>
          <cell r="F296">
            <v>295</v>
          </cell>
          <cell r="G296" t="str">
            <v>,</v>
          </cell>
          <cell r="H296">
            <v>2</v>
          </cell>
        </row>
        <row r="297">
          <cell r="E297" t="str">
            <v>Turmeque</v>
          </cell>
          <cell r="F297">
            <v>296</v>
          </cell>
          <cell r="G297" t="str">
            <v>,</v>
          </cell>
          <cell r="H297">
            <v>2</v>
          </cell>
        </row>
        <row r="298">
          <cell r="E298" t="str">
            <v>Tuta</v>
          </cell>
          <cell r="F298">
            <v>297</v>
          </cell>
          <cell r="G298" t="str">
            <v>,</v>
          </cell>
          <cell r="H298">
            <v>2</v>
          </cell>
        </row>
        <row r="299">
          <cell r="E299" t="str">
            <v>Tutasa</v>
          </cell>
          <cell r="F299">
            <v>298</v>
          </cell>
          <cell r="G299" t="str">
            <v>,</v>
          </cell>
          <cell r="H299">
            <v>2</v>
          </cell>
        </row>
        <row r="300">
          <cell r="E300" t="str">
            <v>Umbita</v>
          </cell>
          <cell r="F300">
            <v>299</v>
          </cell>
          <cell r="G300" t="str">
            <v>,</v>
          </cell>
          <cell r="H300">
            <v>2</v>
          </cell>
        </row>
        <row r="301">
          <cell r="E301" t="str">
            <v>Ventaquemada</v>
          </cell>
          <cell r="F301">
            <v>300</v>
          </cell>
          <cell r="G301" t="str">
            <v>,</v>
          </cell>
          <cell r="H301">
            <v>2</v>
          </cell>
        </row>
        <row r="302">
          <cell r="E302" t="str">
            <v>Villa De Leyva</v>
          </cell>
          <cell r="F302">
            <v>301</v>
          </cell>
          <cell r="G302" t="str">
            <v>,</v>
          </cell>
          <cell r="H302">
            <v>2</v>
          </cell>
        </row>
        <row r="303">
          <cell r="E303" t="str">
            <v>Viracacha</v>
          </cell>
          <cell r="F303">
            <v>302</v>
          </cell>
          <cell r="G303" t="str">
            <v>,</v>
          </cell>
          <cell r="H303">
            <v>2</v>
          </cell>
        </row>
        <row r="304">
          <cell r="E304" t="str">
            <v>Zetaquira</v>
          </cell>
          <cell r="F304">
            <v>303</v>
          </cell>
          <cell r="G304" t="str">
            <v>,</v>
          </cell>
          <cell r="H304">
            <v>2</v>
          </cell>
        </row>
        <row r="305">
          <cell r="E305" t="str">
            <v>Agua De Dios</v>
          </cell>
          <cell r="F305">
            <v>304</v>
          </cell>
          <cell r="G305" t="str">
            <v>,</v>
          </cell>
          <cell r="H305">
            <v>3</v>
          </cell>
        </row>
        <row r="306">
          <cell r="E306" t="str">
            <v>Alban</v>
          </cell>
          <cell r="F306">
            <v>305</v>
          </cell>
          <cell r="G306" t="str">
            <v>,</v>
          </cell>
          <cell r="H306">
            <v>3</v>
          </cell>
        </row>
        <row r="307">
          <cell r="E307" t="str">
            <v>Anapoima</v>
          </cell>
          <cell r="F307">
            <v>306</v>
          </cell>
          <cell r="G307" t="str">
            <v>,</v>
          </cell>
          <cell r="H307">
            <v>3</v>
          </cell>
        </row>
        <row r="308">
          <cell r="E308" t="str">
            <v>Anolaima</v>
          </cell>
          <cell r="F308">
            <v>307</v>
          </cell>
          <cell r="G308" t="str">
            <v>,</v>
          </cell>
          <cell r="H308">
            <v>3</v>
          </cell>
        </row>
        <row r="309">
          <cell r="E309" t="str">
            <v>Apulo (Rafael Reyes)</v>
          </cell>
          <cell r="F309">
            <v>308</v>
          </cell>
          <cell r="G309" t="str">
            <v>,</v>
          </cell>
          <cell r="H309">
            <v>3</v>
          </cell>
        </row>
        <row r="310">
          <cell r="E310" t="str">
            <v>Arbelaez</v>
          </cell>
          <cell r="F310">
            <v>309</v>
          </cell>
          <cell r="G310" t="str">
            <v>,</v>
          </cell>
          <cell r="H310">
            <v>3</v>
          </cell>
        </row>
        <row r="311">
          <cell r="E311" t="str">
            <v>Beltran</v>
          </cell>
          <cell r="F311">
            <v>310</v>
          </cell>
          <cell r="G311" t="str">
            <v>,</v>
          </cell>
          <cell r="H311">
            <v>3</v>
          </cell>
        </row>
        <row r="312">
          <cell r="E312" t="str">
            <v>Bituima</v>
          </cell>
          <cell r="F312">
            <v>311</v>
          </cell>
          <cell r="G312" t="str">
            <v>,</v>
          </cell>
          <cell r="H312">
            <v>3</v>
          </cell>
        </row>
        <row r="313">
          <cell r="E313" t="str">
            <v>Bogotá D.C.</v>
          </cell>
          <cell r="F313">
            <v>312</v>
          </cell>
          <cell r="G313" t="str">
            <v>,</v>
          </cell>
          <cell r="H313">
            <v>3</v>
          </cell>
        </row>
        <row r="314">
          <cell r="E314" t="str">
            <v>Bojaca</v>
          </cell>
          <cell r="F314">
            <v>313</v>
          </cell>
          <cell r="G314" t="str">
            <v>,</v>
          </cell>
          <cell r="H314">
            <v>3</v>
          </cell>
        </row>
        <row r="315">
          <cell r="E315" t="str">
            <v>Cabrera</v>
          </cell>
          <cell r="F315">
            <v>314</v>
          </cell>
          <cell r="G315" t="str">
            <v>,</v>
          </cell>
          <cell r="H315">
            <v>3</v>
          </cell>
        </row>
        <row r="316">
          <cell r="E316" t="str">
            <v>Cachipay</v>
          </cell>
          <cell r="F316">
            <v>315</v>
          </cell>
          <cell r="G316" t="str">
            <v>,</v>
          </cell>
          <cell r="H316">
            <v>3</v>
          </cell>
        </row>
        <row r="317">
          <cell r="E317" t="str">
            <v>Cajica</v>
          </cell>
          <cell r="F317">
            <v>316</v>
          </cell>
          <cell r="G317" t="str">
            <v>,</v>
          </cell>
          <cell r="H317">
            <v>3</v>
          </cell>
        </row>
        <row r="318">
          <cell r="E318" t="str">
            <v>Caparrapi</v>
          </cell>
          <cell r="F318">
            <v>317</v>
          </cell>
          <cell r="G318" t="str">
            <v>,</v>
          </cell>
          <cell r="H318">
            <v>3</v>
          </cell>
        </row>
        <row r="319">
          <cell r="E319" t="str">
            <v>Caqueza</v>
          </cell>
          <cell r="F319">
            <v>318</v>
          </cell>
          <cell r="G319" t="str">
            <v>,</v>
          </cell>
          <cell r="H319">
            <v>3</v>
          </cell>
        </row>
        <row r="320">
          <cell r="E320" t="str">
            <v>Carmen De Carupa</v>
          </cell>
          <cell r="F320">
            <v>319</v>
          </cell>
          <cell r="G320" t="str">
            <v>,</v>
          </cell>
          <cell r="H320">
            <v>3</v>
          </cell>
        </row>
        <row r="321">
          <cell r="E321" t="str">
            <v>Chaguani</v>
          </cell>
          <cell r="F321">
            <v>320</v>
          </cell>
          <cell r="G321" t="str">
            <v>,</v>
          </cell>
          <cell r="H321">
            <v>3</v>
          </cell>
        </row>
        <row r="322">
          <cell r="E322" t="str">
            <v>Chia</v>
          </cell>
          <cell r="F322">
            <v>321</v>
          </cell>
          <cell r="G322" t="str">
            <v>,</v>
          </cell>
          <cell r="H322">
            <v>3</v>
          </cell>
        </row>
        <row r="323">
          <cell r="E323" t="str">
            <v>Chipaque</v>
          </cell>
          <cell r="F323">
            <v>322</v>
          </cell>
          <cell r="G323" t="str">
            <v>,</v>
          </cell>
          <cell r="H323">
            <v>3</v>
          </cell>
        </row>
        <row r="324">
          <cell r="E324" t="str">
            <v>Choachi</v>
          </cell>
          <cell r="F324">
            <v>323</v>
          </cell>
          <cell r="G324" t="str">
            <v>,</v>
          </cell>
          <cell r="H324">
            <v>3</v>
          </cell>
        </row>
        <row r="325">
          <cell r="E325" t="str">
            <v>Choconta</v>
          </cell>
          <cell r="F325">
            <v>324</v>
          </cell>
          <cell r="G325" t="str">
            <v>,</v>
          </cell>
          <cell r="H325">
            <v>3</v>
          </cell>
        </row>
        <row r="326">
          <cell r="E326" t="str">
            <v>Cogua</v>
          </cell>
          <cell r="F326">
            <v>325</v>
          </cell>
          <cell r="G326" t="str">
            <v>,</v>
          </cell>
          <cell r="H326">
            <v>3</v>
          </cell>
        </row>
        <row r="327">
          <cell r="E327" t="str">
            <v>Cota</v>
          </cell>
          <cell r="F327">
            <v>326</v>
          </cell>
          <cell r="G327" t="str">
            <v>,</v>
          </cell>
          <cell r="H327">
            <v>3</v>
          </cell>
        </row>
        <row r="328">
          <cell r="E328" t="str">
            <v>Cucunuba</v>
          </cell>
          <cell r="F328">
            <v>327</v>
          </cell>
          <cell r="G328" t="str">
            <v>,</v>
          </cell>
          <cell r="H328">
            <v>3</v>
          </cell>
        </row>
        <row r="329">
          <cell r="E329" t="str">
            <v>Mesitas Del Colegio</v>
          </cell>
          <cell r="F329">
            <v>328</v>
          </cell>
          <cell r="G329" t="str">
            <v>,</v>
          </cell>
          <cell r="H329">
            <v>3</v>
          </cell>
        </row>
        <row r="330">
          <cell r="E330" t="str">
            <v>El Peñon</v>
          </cell>
          <cell r="F330">
            <v>329</v>
          </cell>
          <cell r="G330" t="str">
            <v>,</v>
          </cell>
          <cell r="H330">
            <v>3</v>
          </cell>
        </row>
        <row r="331">
          <cell r="E331" t="str">
            <v>El Rosal</v>
          </cell>
          <cell r="F331">
            <v>330</v>
          </cell>
          <cell r="G331" t="str">
            <v>,</v>
          </cell>
          <cell r="H331">
            <v>3</v>
          </cell>
        </row>
        <row r="332">
          <cell r="E332" t="str">
            <v>Facatativa</v>
          </cell>
          <cell r="F332">
            <v>331</v>
          </cell>
          <cell r="G332" t="str">
            <v>,</v>
          </cell>
          <cell r="H332">
            <v>3</v>
          </cell>
        </row>
        <row r="333">
          <cell r="E333" t="str">
            <v>Fomeque</v>
          </cell>
          <cell r="F333">
            <v>332</v>
          </cell>
          <cell r="G333" t="str">
            <v>,</v>
          </cell>
          <cell r="H333">
            <v>3</v>
          </cell>
        </row>
        <row r="334">
          <cell r="E334" t="str">
            <v>Fosca</v>
          </cell>
          <cell r="F334">
            <v>333</v>
          </cell>
          <cell r="G334" t="str">
            <v>,</v>
          </cell>
          <cell r="H334">
            <v>3</v>
          </cell>
        </row>
        <row r="335">
          <cell r="E335" t="str">
            <v>Funza</v>
          </cell>
          <cell r="F335">
            <v>334</v>
          </cell>
          <cell r="G335" t="str">
            <v>,</v>
          </cell>
          <cell r="H335">
            <v>3</v>
          </cell>
        </row>
        <row r="336">
          <cell r="E336" t="str">
            <v>Fuquene</v>
          </cell>
          <cell r="F336">
            <v>335</v>
          </cell>
          <cell r="G336" t="str">
            <v>,</v>
          </cell>
          <cell r="H336">
            <v>3</v>
          </cell>
        </row>
        <row r="337">
          <cell r="E337" t="str">
            <v>Fusagasuga</v>
          </cell>
          <cell r="F337">
            <v>336</v>
          </cell>
          <cell r="G337" t="str">
            <v>,</v>
          </cell>
          <cell r="H337">
            <v>3</v>
          </cell>
        </row>
        <row r="338">
          <cell r="E338" t="str">
            <v>Gachala</v>
          </cell>
          <cell r="F338">
            <v>337</v>
          </cell>
          <cell r="G338" t="str">
            <v>,</v>
          </cell>
          <cell r="H338">
            <v>3</v>
          </cell>
        </row>
        <row r="339">
          <cell r="E339" t="str">
            <v>Gachancipa</v>
          </cell>
          <cell r="F339">
            <v>338</v>
          </cell>
          <cell r="G339" t="str">
            <v>,</v>
          </cell>
          <cell r="H339">
            <v>3</v>
          </cell>
        </row>
        <row r="340">
          <cell r="E340" t="str">
            <v>Gacheta</v>
          </cell>
          <cell r="F340">
            <v>339</v>
          </cell>
          <cell r="G340" t="str">
            <v>,</v>
          </cell>
          <cell r="H340">
            <v>3</v>
          </cell>
        </row>
        <row r="341">
          <cell r="E341" t="str">
            <v>Gama</v>
          </cell>
          <cell r="F341">
            <v>340</v>
          </cell>
          <cell r="G341" t="str">
            <v>,</v>
          </cell>
          <cell r="H341">
            <v>3</v>
          </cell>
        </row>
        <row r="342">
          <cell r="E342" t="str">
            <v>Girardot</v>
          </cell>
          <cell r="F342">
            <v>341</v>
          </cell>
          <cell r="G342" t="str">
            <v>,</v>
          </cell>
          <cell r="H342">
            <v>3</v>
          </cell>
        </row>
        <row r="343">
          <cell r="E343" t="str">
            <v>Granada</v>
          </cell>
          <cell r="F343">
            <v>342</v>
          </cell>
          <cell r="G343" t="str">
            <v>,</v>
          </cell>
          <cell r="H343">
            <v>3</v>
          </cell>
        </row>
        <row r="344">
          <cell r="E344" t="str">
            <v>Guacheta</v>
          </cell>
          <cell r="F344">
            <v>343</v>
          </cell>
          <cell r="G344" t="str">
            <v>,</v>
          </cell>
          <cell r="H344">
            <v>3</v>
          </cell>
        </row>
        <row r="345">
          <cell r="E345" t="str">
            <v>Guaduas</v>
          </cell>
          <cell r="F345">
            <v>344</v>
          </cell>
          <cell r="G345" t="str">
            <v>,</v>
          </cell>
          <cell r="H345">
            <v>3</v>
          </cell>
        </row>
        <row r="346">
          <cell r="E346" t="str">
            <v>Guasca</v>
          </cell>
          <cell r="F346">
            <v>345</v>
          </cell>
          <cell r="G346" t="str">
            <v>,</v>
          </cell>
          <cell r="H346">
            <v>3</v>
          </cell>
        </row>
        <row r="347">
          <cell r="E347" t="str">
            <v>Guataqui</v>
          </cell>
          <cell r="F347">
            <v>346</v>
          </cell>
          <cell r="G347" t="str">
            <v>,</v>
          </cell>
          <cell r="H347">
            <v>3</v>
          </cell>
        </row>
        <row r="348">
          <cell r="E348" t="str">
            <v>Guatavita</v>
          </cell>
          <cell r="F348">
            <v>347</v>
          </cell>
          <cell r="G348" t="str">
            <v>,</v>
          </cell>
          <cell r="H348">
            <v>3</v>
          </cell>
        </row>
        <row r="349">
          <cell r="E349" t="str">
            <v>Guayabal De Siquima</v>
          </cell>
          <cell r="F349">
            <v>348</v>
          </cell>
          <cell r="G349" t="str">
            <v>,</v>
          </cell>
          <cell r="H349">
            <v>3</v>
          </cell>
        </row>
        <row r="350">
          <cell r="E350" t="str">
            <v>Guayabetal</v>
          </cell>
          <cell r="F350">
            <v>349</v>
          </cell>
          <cell r="G350" t="str">
            <v>,</v>
          </cell>
          <cell r="H350">
            <v>3</v>
          </cell>
        </row>
        <row r="351">
          <cell r="E351" t="str">
            <v>Gutierrez</v>
          </cell>
          <cell r="F351">
            <v>350</v>
          </cell>
          <cell r="G351" t="str">
            <v>,</v>
          </cell>
          <cell r="H351">
            <v>3</v>
          </cell>
        </row>
        <row r="352">
          <cell r="E352" t="str">
            <v>Jerusalen</v>
          </cell>
          <cell r="F352">
            <v>351</v>
          </cell>
          <cell r="G352" t="str">
            <v>,</v>
          </cell>
          <cell r="H352">
            <v>3</v>
          </cell>
        </row>
        <row r="353">
          <cell r="E353" t="str">
            <v>Junin</v>
          </cell>
          <cell r="F353">
            <v>352</v>
          </cell>
          <cell r="G353" t="str">
            <v>,</v>
          </cell>
          <cell r="H353">
            <v>3</v>
          </cell>
        </row>
        <row r="354">
          <cell r="E354" t="str">
            <v>La Calera</v>
          </cell>
          <cell r="F354">
            <v>353</v>
          </cell>
          <cell r="G354" t="str">
            <v>,</v>
          </cell>
          <cell r="H354">
            <v>3</v>
          </cell>
        </row>
        <row r="355">
          <cell r="E355" t="str">
            <v>La Mesa</v>
          </cell>
          <cell r="F355">
            <v>354</v>
          </cell>
          <cell r="G355" t="str">
            <v>,</v>
          </cell>
          <cell r="H355">
            <v>3</v>
          </cell>
        </row>
        <row r="356">
          <cell r="E356" t="str">
            <v>La Palma</v>
          </cell>
          <cell r="F356">
            <v>355</v>
          </cell>
          <cell r="G356" t="str">
            <v>,</v>
          </cell>
          <cell r="H356">
            <v>3</v>
          </cell>
        </row>
        <row r="357">
          <cell r="E357" t="str">
            <v>La Peña</v>
          </cell>
          <cell r="F357">
            <v>356</v>
          </cell>
          <cell r="G357" t="str">
            <v>,</v>
          </cell>
          <cell r="H357">
            <v>3</v>
          </cell>
        </row>
        <row r="358">
          <cell r="E358" t="str">
            <v>La Vega</v>
          </cell>
          <cell r="F358">
            <v>357</v>
          </cell>
          <cell r="G358" t="str">
            <v>,</v>
          </cell>
          <cell r="H358">
            <v>3</v>
          </cell>
        </row>
        <row r="359">
          <cell r="E359" t="str">
            <v>Lenguazaque</v>
          </cell>
          <cell r="F359">
            <v>358</v>
          </cell>
          <cell r="G359" t="str">
            <v>,</v>
          </cell>
          <cell r="H359">
            <v>3</v>
          </cell>
        </row>
        <row r="360">
          <cell r="E360" t="str">
            <v>Macheta</v>
          </cell>
          <cell r="F360">
            <v>359</v>
          </cell>
          <cell r="G360" t="str">
            <v>,</v>
          </cell>
          <cell r="H360">
            <v>3</v>
          </cell>
        </row>
        <row r="361">
          <cell r="E361" t="str">
            <v>Madrid</v>
          </cell>
          <cell r="F361">
            <v>360</v>
          </cell>
          <cell r="G361" t="str">
            <v>,</v>
          </cell>
          <cell r="H361">
            <v>3</v>
          </cell>
        </row>
        <row r="362">
          <cell r="E362" t="str">
            <v>Manta</v>
          </cell>
          <cell r="F362">
            <v>361</v>
          </cell>
          <cell r="G362" t="str">
            <v>,</v>
          </cell>
          <cell r="H362">
            <v>3</v>
          </cell>
        </row>
        <row r="363">
          <cell r="E363" t="str">
            <v>Medina</v>
          </cell>
          <cell r="F363">
            <v>362</v>
          </cell>
          <cell r="G363" t="str">
            <v>,</v>
          </cell>
          <cell r="H363">
            <v>3</v>
          </cell>
        </row>
        <row r="364">
          <cell r="E364" t="str">
            <v>Mosquera</v>
          </cell>
          <cell r="F364">
            <v>363</v>
          </cell>
          <cell r="G364" t="str">
            <v>,</v>
          </cell>
          <cell r="H364">
            <v>3</v>
          </cell>
        </row>
        <row r="365">
          <cell r="E365" t="str">
            <v>Nariño</v>
          </cell>
          <cell r="F365">
            <v>364</v>
          </cell>
          <cell r="G365" t="str">
            <v>,</v>
          </cell>
          <cell r="H365">
            <v>3</v>
          </cell>
        </row>
        <row r="366">
          <cell r="E366" t="str">
            <v>Nemocon</v>
          </cell>
          <cell r="F366">
            <v>365</v>
          </cell>
          <cell r="G366" t="str">
            <v>,</v>
          </cell>
          <cell r="H366">
            <v>3</v>
          </cell>
        </row>
        <row r="367">
          <cell r="E367" t="str">
            <v>Nilo</v>
          </cell>
          <cell r="F367">
            <v>366</v>
          </cell>
          <cell r="G367" t="str">
            <v>,</v>
          </cell>
          <cell r="H367">
            <v>3</v>
          </cell>
        </row>
        <row r="368">
          <cell r="E368" t="str">
            <v>Nimaima</v>
          </cell>
          <cell r="F368">
            <v>367</v>
          </cell>
          <cell r="G368" t="str">
            <v>,</v>
          </cell>
          <cell r="H368">
            <v>3</v>
          </cell>
        </row>
        <row r="369">
          <cell r="E369" t="str">
            <v>Nocaima</v>
          </cell>
          <cell r="F369">
            <v>368</v>
          </cell>
          <cell r="G369" t="str">
            <v>,</v>
          </cell>
          <cell r="H369">
            <v>3</v>
          </cell>
        </row>
        <row r="370">
          <cell r="E370" t="str">
            <v>Pacho</v>
          </cell>
          <cell r="F370">
            <v>369</v>
          </cell>
          <cell r="G370" t="str">
            <v>,</v>
          </cell>
          <cell r="H370">
            <v>3</v>
          </cell>
        </row>
        <row r="371">
          <cell r="E371" t="str">
            <v>Paime</v>
          </cell>
          <cell r="F371">
            <v>370</v>
          </cell>
          <cell r="G371" t="str">
            <v>,</v>
          </cell>
          <cell r="H371">
            <v>3</v>
          </cell>
        </row>
        <row r="372">
          <cell r="E372" t="str">
            <v>Pandi</v>
          </cell>
          <cell r="F372">
            <v>371</v>
          </cell>
          <cell r="G372" t="str">
            <v>,</v>
          </cell>
          <cell r="H372">
            <v>3</v>
          </cell>
        </row>
        <row r="373">
          <cell r="E373" t="str">
            <v>Paratebueno</v>
          </cell>
          <cell r="F373">
            <v>372</v>
          </cell>
          <cell r="G373" t="str">
            <v>,</v>
          </cell>
          <cell r="H373">
            <v>3</v>
          </cell>
        </row>
        <row r="374">
          <cell r="E374" t="str">
            <v>Pasca</v>
          </cell>
          <cell r="F374">
            <v>373</v>
          </cell>
          <cell r="G374" t="str">
            <v>,</v>
          </cell>
          <cell r="H374">
            <v>3</v>
          </cell>
        </row>
        <row r="375">
          <cell r="E375" t="str">
            <v>Puerto Salgar</v>
          </cell>
          <cell r="F375">
            <v>374</v>
          </cell>
          <cell r="G375" t="str">
            <v>,</v>
          </cell>
          <cell r="H375">
            <v>3</v>
          </cell>
        </row>
        <row r="376">
          <cell r="E376" t="str">
            <v>Puli</v>
          </cell>
          <cell r="F376">
            <v>375</v>
          </cell>
          <cell r="G376" t="str">
            <v>,</v>
          </cell>
          <cell r="H376">
            <v>3</v>
          </cell>
        </row>
        <row r="377">
          <cell r="E377" t="str">
            <v>Quebradanegra</v>
          </cell>
          <cell r="F377">
            <v>376</v>
          </cell>
          <cell r="G377" t="str">
            <v>,</v>
          </cell>
          <cell r="H377">
            <v>3</v>
          </cell>
        </row>
        <row r="378">
          <cell r="E378" t="str">
            <v>Quetame</v>
          </cell>
          <cell r="F378">
            <v>377</v>
          </cell>
          <cell r="G378" t="str">
            <v>,</v>
          </cell>
          <cell r="H378">
            <v>3</v>
          </cell>
        </row>
        <row r="379">
          <cell r="E379" t="str">
            <v>Quipile</v>
          </cell>
          <cell r="F379">
            <v>378</v>
          </cell>
          <cell r="G379" t="str">
            <v>,</v>
          </cell>
          <cell r="H379">
            <v>3</v>
          </cell>
        </row>
        <row r="380">
          <cell r="E380" t="str">
            <v>Ricaurte</v>
          </cell>
          <cell r="F380">
            <v>379</v>
          </cell>
          <cell r="G380" t="str">
            <v>,</v>
          </cell>
          <cell r="H380">
            <v>3</v>
          </cell>
        </row>
        <row r="381">
          <cell r="E381" t="str">
            <v>San  Antonio Del Tequendama</v>
          </cell>
          <cell r="F381">
            <v>380</v>
          </cell>
          <cell r="G381" t="str">
            <v>,</v>
          </cell>
          <cell r="H381">
            <v>3</v>
          </cell>
        </row>
        <row r="382">
          <cell r="E382" t="str">
            <v>San Bernardo</v>
          </cell>
          <cell r="F382">
            <v>381</v>
          </cell>
          <cell r="G382" t="str">
            <v>,</v>
          </cell>
          <cell r="H382">
            <v>3</v>
          </cell>
        </row>
        <row r="383">
          <cell r="E383" t="str">
            <v>San Cayetano</v>
          </cell>
          <cell r="F383">
            <v>382</v>
          </cell>
          <cell r="G383" t="str">
            <v>,</v>
          </cell>
          <cell r="H383">
            <v>3</v>
          </cell>
        </row>
        <row r="384">
          <cell r="E384" t="str">
            <v>San Francisco</v>
          </cell>
          <cell r="F384">
            <v>383</v>
          </cell>
          <cell r="G384" t="str">
            <v>,</v>
          </cell>
          <cell r="H384">
            <v>3</v>
          </cell>
        </row>
        <row r="385">
          <cell r="E385" t="str">
            <v>San Juan De Rioseco</v>
          </cell>
          <cell r="F385">
            <v>384</v>
          </cell>
          <cell r="G385" t="str">
            <v>,</v>
          </cell>
          <cell r="H385">
            <v>3</v>
          </cell>
        </row>
        <row r="386">
          <cell r="E386" t="str">
            <v>Sasaima</v>
          </cell>
          <cell r="F386">
            <v>385</v>
          </cell>
          <cell r="G386" t="str">
            <v>,</v>
          </cell>
          <cell r="H386">
            <v>3</v>
          </cell>
        </row>
        <row r="387">
          <cell r="E387" t="str">
            <v>Sesquile</v>
          </cell>
          <cell r="F387">
            <v>386</v>
          </cell>
          <cell r="G387" t="str">
            <v>,</v>
          </cell>
          <cell r="H387">
            <v>3</v>
          </cell>
        </row>
        <row r="388">
          <cell r="E388" t="str">
            <v>Sibate</v>
          </cell>
          <cell r="F388">
            <v>387</v>
          </cell>
          <cell r="G388" t="str">
            <v>,</v>
          </cell>
          <cell r="H388">
            <v>3</v>
          </cell>
        </row>
        <row r="389">
          <cell r="E389" t="str">
            <v>Silvania</v>
          </cell>
          <cell r="F389">
            <v>388</v>
          </cell>
          <cell r="G389" t="str">
            <v>,</v>
          </cell>
          <cell r="H389">
            <v>3</v>
          </cell>
        </row>
        <row r="390">
          <cell r="E390" t="str">
            <v>Simijaca</v>
          </cell>
          <cell r="F390">
            <v>389</v>
          </cell>
          <cell r="G390" t="str">
            <v>,</v>
          </cell>
          <cell r="H390">
            <v>3</v>
          </cell>
        </row>
        <row r="391">
          <cell r="E391" t="str">
            <v>Soacha</v>
          </cell>
          <cell r="F391">
            <v>390</v>
          </cell>
          <cell r="G391" t="str">
            <v>,</v>
          </cell>
          <cell r="H391">
            <v>3</v>
          </cell>
        </row>
        <row r="392">
          <cell r="E392" t="str">
            <v>Sopo</v>
          </cell>
          <cell r="F392">
            <v>391</v>
          </cell>
          <cell r="G392" t="str">
            <v>,</v>
          </cell>
          <cell r="H392">
            <v>3</v>
          </cell>
        </row>
        <row r="393">
          <cell r="E393" t="str">
            <v>Subachoque</v>
          </cell>
          <cell r="F393">
            <v>392</v>
          </cell>
          <cell r="G393" t="str">
            <v>,</v>
          </cell>
          <cell r="H393">
            <v>3</v>
          </cell>
        </row>
        <row r="394">
          <cell r="E394" t="str">
            <v>Suesca</v>
          </cell>
          <cell r="F394">
            <v>393</v>
          </cell>
          <cell r="G394" t="str">
            <v>,</v>
          </cell>
          <cell r="H394">
            <v>3</v>
          </cell>
        </row>
        <row r="395">
          <cell r="E395" t="str">
            <v>Supata</v>
          </cell>
          <cell r="F395">
            <v>394</v>
          </cell>
          <cell r="G395" t="str">
            <v>,</v>
          </cell>
          <cell r="H395">
            <v>3</v>
          </cell>
        </row>
        <row r="396">
          <cell r="E396" t="str">
            <v>Susa</v>
          </cell>
          <cell r="F396">
            <v>395</v>
          </cell>
          <cell r="G396" t="str">
            <v>,</v>
          </cell>
          <cell r="H396">
            <v>3</v>
          </cell>
        </row>
        <row r="397">
          <cell r="E397" t="str">
            <v>Sutatausa</v>
          </cell>
          <cell r="F397">
            <v>396</v>
          </cell>
          <cell r="G397" t="str">
            <v>,</v>
          </cell>
          <cell r="H397">
            <v>3</v>
          </cell>
        </row>
        <row r="398">
          <cell r="E398" t="str">
            <v>Tabio</v>
          </cell>
          <cell r="F398">
            <v>397</v>
          </cell>
          <cell r="G398" t="str">
            <v>,</v>
          </cell>
          <cell r="H398">
            <v>3</v>
          </cell>
        </row>
        <row r="399">
          <cell r="E399" t="str">
            <v>Tausa</v>
          </cell>
          <cell r="F399">
            <v>398</v>
          </cell>
          <cell r="G399" t="str">
            <v>,</v>
          </cell>
          <cell r="H399">
            <v>3</v>
          </cell>
        </row>
        <row r="400">
          <cell r="E400" t="str">
            <v>Tena</v>
          </cell>
          <cell r="F400">
            <v>399</v>
          </cell>
          <cell r="G400" t="str">
            <v>,</v>
          </cell>
          <cell r="H400">
            <v>3</v>
          </cell>
        </row>
        <row r="401">
          <cell r="E401" t="str">
            <v>Tenjo</v>
          </cell>
          <cell r="F401">
            <v>400</v>
          </cell>
          <cell r="G401" t="str">
            <v>,</v>
          </cell>
          <cell r="H401">
            <v>3</v>
          </cell>
        </row>
        <row r="402">
          <cell r="E402" t="str">
            <v>Tibacuy</v>
          </cell>
          <cell r="F402">
            <v>401</v>
          </cell>
          <cell r="G402" t="str">
            <v>,</v>
          </cell>
          <cell r="H402">
            <v>3</v>
          </cell>
        </row>
        <row r="403">
          <cell r="E403" t="str">
            <v>Tibirita</v>
          </cell>
          <cell r="F403">
            <v>402</v>
          </cell>
          <cell r="G403" t="str">
            <v>,</v>
          </cell>
          <cell r="H403">
            <v>3</v>
          </cell>
        </row>
        <row r="404">
          <cell r="E404" t="str">
            <v>Tocaima</v>
          </cell>
          <cell r="F404">
            <v>403</v>
          </cell>
          <cell r="G404" t="str">
            <v>,</v>
          </cell>
          <cell r="H404">
            <v>3</v>
          </cell>
        </row>
        <row r="405">
          <cell r="E405" t="str">
            <v>Tocancipa</v>
          </cell>
          <cell r="F405">
            <v>404</v>
          </cell>
          <cell r="G405" t="str">
            <v>,</v>
          </cell>
          <cell r="H405">
            <v>3</v>
          </cell>
        </row>
        <row r="406">
          <cell r="E406" t="str">
            <v>Topaipi</v>
          </cell>
          <cell r="F406">
            <v>405</v>
          </cell>
          <cell r="G406" t="str">
            <v>,</v>
          </cell>
          <cell r="H406">
            <v>3</v>
          </cell>
        </row>
        <row r="407">
          <cell r="E407" t="str">
            <v>Ubala</v>
          </cell>
          <cell r="F407">
            <v>406</v>
          </cell>
          <cell r="G407" t="str">
            <v>,</v>
          </cell>
          <cell r="H407">
            <v>3</v>
          </cell>
        </row>
        <row r="408">
          <cell r="E408" t="str">
            <v>Ubaque</v>
          </cell>
          <cell r="F408">
            <v>407</v>
          </cell>
          <cell r="G408" t="str">
            <v>,</v>
          </cell>
          <cell r="H408">
            <v>3</v>
          </cell>
        </row>
        <row r="409">
          <cell r="E409" t="str">
            <v>Ubate</v>
          </cell>
          <cell r="F409">
            <v>408</v>
          </cell>
          <cell r="G409" t="str">
            <v>,</v>
          </cell>
          <cell r="H409">
            <v>3</v>
          </cell>
        </row>
        <row r="410">
          <cell r="E410" t="str">
            <v>Une</v>
          </cell>
          <cell r="F410">
            <v>409</v>
          </cell>
          <cell r="G410" t="str">
            <v>,</v>
          </cell>
          <cell r="H410">
            <v>3</v>
          </cell>
        </row>
        <row r="411">
          <cell r="E411" t="str">
            <v>Utica</v>
          </cell>
          <cell r="F411">
            <v>410</v>
          </cell>
          <cell r="G411" t="str">
            <v>,</v>
          </cell>
          <cell r="H411">
            <v>3</v>
          </cell>
        </row>
        <row r="412">
          <cell r="E412" t="str">
            <v>Venecia (Ospina Perez)</v>
          </cell>
          <cell r="F412">
            <v>411</v>
          </cell>
          <cell r="G412" t="str">
            <v>,</v>
          </cell>
          <cell r="H412">
            <v>3</v>
          </cell>
        </row>
        <row r="413">
          <cell r="E413" t="str">
            <v>Vergara</v>
          </cell>
          <cell r="F413">
            <v>412</v>
          </cell>
          <cell r="G413" t="str">
            <v>,</v>
          </cell>
          <cell r="H413">
            <v>3</v>
          </cell>
        </row>
        <row r="414">
          <cell r="E414" t="str">
            <v>Viani</v>
          </cell>
          <cell r="F414">
            <v>413</v>
          </cell>
          <cell r="G414" t="str">
            <v>,</v>
          </cell>
          <cell r="H414">
            <v>3</v>
          </cell>
        </row>
        <row r="415">
          <cell r="E415" t="str">
            <v>Villagomez</v>
          </cell>
          <cell r="F415">
            <v>414</v>
          </cell>
          <cell r="G415" t="str">
            <v>,</v>
          </cell>
          <cell r="H415">
            <v>3</v>
          </cell>
        </row>
        <row r="416">
          <cell r="E416" t="str">
            <v>Villapinzon</v>
          </cell>
          <cell r="F416">
            <v>415</v>
          </cell>
          <cell r="G416" t="str">
            <v>,</v>
          </cell>
          <cell r="H416">
            <v>3</v>
          </cell>
        </row>
        <row r="417">
          <cell r="E417" t="str">
            <v>Villeta</v>
          </cell>
          <cell r="F417">
            <v>416</v>
          </cell>
          <cell r="G417" t="str">
            <v>,</v>
          </cell>
          <cell r="H417">
            <v>3</v>
          </cell>
        </row>
        <row r="418">
          <cell r="E418" t="str">
            <v>Viota</v>
          </cell>
          <cell r="F418">
            <v>417</v>
          </cell>
          <cell r="G418" t="str">
            <v>,</v>
          </cell>
          <cell r="H418">
            <v>3</v>
          </cell>
        </row>
        <row r="419">
          <cell r="E419" t="str">
            <v>Yacopi</v>
          </cell>
          <cell r="F419">
            <v>418</v>
          </cell>
          <cell r="G419" t="str">
            <v>,</v>
          </cell>
          <cell r="H419">
            <v>3</v>
          </cell>
        </row>
        <row r="420">
          <cell r="E420" t="str">
            <v>Zipacon</v>
          </cell>
          <cell r="F420">
            <v>419</v>
          </cell>
          <cell r="G420" t="str">
            <v>,</v>
          </cell>
          <cell r="H420">
            <v>3</v>
          </cell>
        </row>
        <row r="421">
          <cell r="E421" t="str">
            <v>Zipaquira</v>
          </cell>
          <cell r="F421">
            <v>420</v>
          </cell>
          <cell r="G421" t="str">
            <v>,</v>
          </cell>
          <cell r="H421">
            <v>3</v>
          </cell>
        </row>
        <row r="422">
          <cell r="E422" t="str">
            <v>Aguadas</v>
          </cell>
          <cell r="F422">
            <v>421</v>
          </cell>
          <cell r="G422" t="str">
            <v>,</v>
          </cell>
          <cell r="H422">
            <v>4</v>
          </cell>
        </row>
        <row r="423">
          <cell r="E423" t="str">
            <v>Alcala</v>
          </cell>
          <cell r="F423">
            <v>422</v>
          </cell>
          <cell r="G423" t="str">
            <v>,</v>
          </cell>
          <cell r="H423">
            <v>4</v>
          </cell>
        </row>
        <row r="424">
          <cell r="E424" t="str">
            <v>Andalucia</v>
          </cell>
          <cell r="F424">
            <v>423</v>
          </cell>
          <cell r="G424" t="str">
            <v>,</v>
          </cell>
          <cell r="H424">
            <v>4</v>
          </cell>
        </row>
        <row r="425">
          <cell r="E425" t="str">
            <v>Anserma</v>
          </cell>
          <cell r="F425">
            <v>424</v>
          </cell>
          <cell r="G425" t="str">
            <v>,</v>
          </cell>
          <cell r="H425">
            <v>4</v>
          </cell>
        </row>
        <row r="426">
          <cell r="E426" t="str">
            <v>Ansermanuevo</v>
          </cell>
          <cell r="F426">
            <v>425</v>
          </cell>
          <cell r="G426" t="str">
            <v>,</v>
          </cell>
          <cell r="H426">
            <v>4</v>
          </cell>
        </row>
        <row r="427">
          <cell r="E427" t="str">
            <v>Apia</v>
          </cell>
          <cell r="F427">
            <v>426</v>
          </cell>
          <cell r="G427" t="str">
            <v>,</v>
          </cell>
          <cell r="H427">
            <v>4</v>
          </cell>
        </row>
        <row r="428">
          <cell r="E428" t="str">
            <v>Aranzazu</v>
          </cell>
          <cell r="F428">
            <v>427</v>
          </cell>
          <cell r="G428" t="str">
            <v>,</v>
          </cell>
          <cell r="H428">
            <v>4</v>
          </cell>
        </row>
        <row r="429">
          <cell r="E429" t="str">
            <v>Argelia</v>
          </cell>
          <cell r="F429">
            <v>428</v>
          </cell>
          <cell r="G429" t="str">
            <v>,</v>
          </cell>
          <cell r="H429">
            <v>4</v>
          </cell>
        </row>
        <row r="430">
          <cell r="E430" t="str">
            <v>Armenia</v>
          </cell>
          <cell r="F430">
            <v>429</v>
          </cell>
          <cell r="G430" t="str">
            <v>,</v>
          </cell>
          <cell r="H430">
            <v>4</v>
          </cell>
        </row>
        <row r="431">
          <cell r="E431" t="str">
            <v>Balboa</v>
          </cell>
          <cell r="F431">
            <v>430</v>
          </cell>
          <cell r="G431" t="str">
            <v>,</v>
          </cell>
          <cell r="H431">
            <v>4</v>
          </cell>
        </row>
        <row r="432">
          <cell r="E432" t="str">
            <v>Belalcazar</v>
          </cell>
          <cell r="F432">
            <v>431</v>
          </cell>
          <cell r="G432" t="str">
            <v>,</v>
          </cell>
          <cell r="H432">
            <v>4</v>
          </cell>
        </row>
        <row r="433">
          <cell r="E433" t="str">
            <v>Belen De Umbria</v>
          </cell>
          <cell r="F433">
            <v>432</v>
          </cell>
          <cell r="G433" t="str">
            <v>,</v>
          </cell>
          <cell r="H433">
            <v>4</v>
          </cell>
        </row>
        <row r="434">
          <cell r="E434" t="str">
            <v>Bolivar</v>
          </cell>
          <cell r="F434">
            <v>433</v>
          </cell>
          <cell r="G434" t="str">
            <v>,</v>
          </cell>
          <cell r="H434">
            <v>4</v>
          </cell>
        </row>
        <row r="435">
          <cell r="E435" t="str">
            <v>Buenaventura</v>
          </cell>
          <cell r="F435">
            <v>434</v>
          </cell>
          <cell r="G435" t="str">
            <v>,</v>
          </cell>
          <cell r="H435">
            <v>4</v>
          </cell>
        </row>
        <row r="436">
          <cell r="E436" t="str">
            <v>Buenavista</v>
          </cell>
          <cell r="F436">
            <v>435</v>
          </cell>
          <cell r="G436" t="str">
            <v>,</v>
          </cell>
          <cell r="H436">
            <v>4</v>
          </cell>
        </row>
        <row r="437">
          <cell r="E437" t="str">
            <v>Buga</v>
          </cell>
          <cell r="F437">
            <v>436</v>
          </cell>
          <cell r="G437" t="str">
            <v>,</v>
          </cell>
          <cell r="H437">
            <v>4</v>
          </cell>
        </row>
        <row r="438">
          <cell r="E438" t="str">
            <v>Bugalagrande</v>
          </cell>
          <cell r="F438">
            <v>437</v>
          </cell>
          <cell r="G438" t="str">
            <v>,</v>
          </cell>
          <cell r="H438">
            <v>4</v>
          </cell>
        </row>
        <row r="439">
          <cell r="E439" t="str">
            <v>Caicedonia</v>
          </cell>
          <cell r="F439">
            <v>438</v>
          </cell>
          <cell r="G439" t="str">
            <v>,</v>
          </cell>
          <cell r="H439">
            <v>4</v>
          </cell>
        </row>
        <row r="440">
          <cell r="E440" t="str">
            <v>Calarca</v>
          </cell>
          <cell r="F440">
            <v>439</v>
          </cell>
          <cell r="G440" t="str">
            <v>,</v>
          </cell>
          <cell r="H440">
            <v>4</v>
          </cell>
        </row>
        <row r="441">
          <cell r="E441" t="str">
            <v>Cali</v>
          </cell>
          <cell r="F441">
            <v>440</v>
          </cell>
          <cell r="G441" t="str">
            <v>,</v>
          </cell>
          <cell r="H441">
            <v>4</v>
          </cell>
        </row>
        <row r="442">
          <cell r="E442" t="str">
            <v>Calima</v>
          </cell>
          <cell r="F442">
            <v>441</v>
          </cell>
          <cell r="G442" t="str">
            <v>,</v>
          </cell>
          <cell r="H442">
            <v>4</v>
          </cell>
        </row>
        <row r="443">
          <cell r="E443" t="str">
            <v>Candelaria</v>
          </cell>
          <cell r="F443">
            <v>442</v>
          </cell>
          <cell r="G443" t="str">
            <v>,</v>
          </cell>
          <cell r="H443">
            <v>4</v>
          </cell>
        </row>
        <row r="444">
          <cell r="E444" t="str">
            <v>Cartago</v>
          </cell>
          <cell r="F444">
            <v>443</v>
          </cell>
          <cell r="G444" t="str">
            <v>,</v>
          </cell>
          <cell r="H444">
            <v>4</v>
          </cell>
        </row>
        <row r="445">
          <cell r="E445" t="str">
            <v>Chinchina</v>
          </cell>
          <cell r="F445">
            <v>444</v>
          </cell>
          <cell r="G445" t="str">
            <v>,</v>
          </cell>
          <cell r="H445">
            <v>4</v>
          </cell>
        </row>
        <row r="446">
          <cell r="E446" t="str">
            <v>Circasia</v>
          </cell>
          <cell r="F446">
            <v>445</v>
          </cell>
          <cell r="G446" t="str">
            <v>,</v>
          </cell>
          <cell r="H446">
            <v>4</v>
          </cell>
        </row>
        <row r="447">
          <cell r="E447" t="str">
            <v>Cordoba</v>
          </cell>
          <cell r="F447">
            <v>446</v>
          </cell>
          <cell r="G447" t="str">
            <v>,</v>
          </cell>
          <cell r="H447">
            <v>4</v>
          </cell>
        </row>
        <row r="448">
          <cell r="E448" t="str">
            <v>Dagua</v>
          </cell>
          <cell r="F448">
            <v>447</v>
          </cell>
          <cell r="G448" t="str">
            <v>,</v>
          </cell>
          <cell r="H448">
            <v>4</v>
          </cell>
        </row>
        <row r="449">
          <cell r="E449" t="str">
            <v>Dos Quebradas</v>
          </cell>
          <cell r="F449">
            <v>448</v>
          </cell>
          <cell r="G449" t="str">
            <v>,</v>
          </cell>
          <cell r="H449">
            <v>4</v>
          </cell>
        </row>
        <row r="450">
          <cell r="E450" t="str">
            <v>El Aguila</v>
          </cell>
          <cell r="F450">
            <v>449</v>
          </cell>
          <cell r="G450" t="str">
            <v>,</v>
          </cell>
          <cell r="H450">
            <v>4</v>
          </cell>
        </row>
        <row r="451">
          <cell r="E451" t="str">
            <v>El Cairo</v>
          </cell>
          <cell r="F451">
            <v>450</v>
          </cell>
          <cell r="G451" t="str">
            <v>,</v>
          </cell>
          <cell r="H451">
            <v>4</v>
          </cell>
        </row>
        <row r="452">
          <cell r="E452" t="str">
            <v>El Cerrito</v>
          </cell>
          <cell r="F452">
            <v>451</v>
          </cell>
          <cell r="G452" t="str">
            <v>,</v>
          </cell>
          <cell r="H452">
            <v>4</v>
          </cell>
        </row>
        <row r="453">
          <cell r="E453" t="str">
            <v>El Dovio</v>
          </cell>
          <cell r="F453">
            <v>452</v>
          </cell>
          <cell r="G453" t="str">
            <v>,</v>
          </cell>
          <cell r="H453">
            <v>4</v>
          </cell>
        </row>
        <row r="454">
          <cell r="E454" t="str">
            <v>Filadelfia</v>
          </cell>
          <cell r="F454">
            <v>453</v>
          </cell>
          <cell r="G454" t="str">
            <v>,</v>
          </cell>
          <cell r="H454">
            <v>4</v>
          </cell>
        </row>
        <row r="455">
          <cell r="E455" t="str">
            <v>Filandia</v>
          </cell>
          <cell r="F455">
            <v>454</v>
          </cell>
          <cell r="G455" t="str">
            <v>,</v>
          </cell>
          <cell r="H455">
            <v>4</v>
          </cell>
        </row>
        <row r="456">
          <cell r="E456" t="str">
            <v>Florida</v>
          </cell>
          <cell r="F456">
            <v>455</v>
          </cell>
          <cell r="G456" t="str">
            <v>,</v>
          </cell>
          <cell r="H456">
            <v>4</v>
          </cell>
        </row>
        <row r="457">
          <cell r="E457" t="str">
            <v>Genova</v>
          </cell>
          <cell r="F457">
            <v>456</v>
          </cell>
          <cell r="G457" t="str">
            <v>,</v>
          </cell>
          <cell r="H457">
            <v>4</v>
          </cell>
        </row>
        <row r="458">
          <cell r="E458" t="str">
            <v>Ginebra</v>
          </cell>
          <cell r="F458">
            <v>457</v>
          </cell>
          <cell r="G458" t="str">
            <v>,</v>
          </cell>
          <cell r="H458">
            <v>4</v>
          </cell>
        </row>
        <row r="459">
          <cell r="E459" t="str">
            <v>Guacari</v>
          </cell>
          <cell r="F459">
            <v>458</v>
          </cell>
          <cell r="G459" t="str">
            <v>,</v>
          </cell>
          <cell r="H459">
            <v>4</v>
          </cell>
        </row>
        <row r="460">
          <cell r="E460" t="str">
            <v>Guatica</v>
          </cell>
          <cell r="F460">
            <v>459</v>
          </cell>
          <cell r="G460" t="str">
            <v>,</v>
          </cell>
          <cell r="H460">
            <v>4</v>
          </cell>
        </row>
        <row r="461">
          <cell r="E461" t="str">
            <v>Jamundi</v>
          </cell>
          <cell r="F461">
            <v>460</v>
          </cell>
          <cell r="G461" t="str">
            <v>,</v>
          </cell>
          <cell r="H461">
            <v>4</v>
          </cell>
        </row>
        <row r="462">
          <cell r="E462" t="str">
            <v>La Celia</v>
          </cell>
          <cell r="F462">
            <v>461</v>
          </cell>
          <cell r="G462" t="str">
            <v>,</v>
          </cell>
          <cell r="H462">
            <v>4</v>
          </cell>
        </row>
        <row r="463">
          <cell r="E463" t="str">
            <v>La Cumbre</v>
          </cell>
          <cell r="F463">
            <v>462</v>
          </cell>
          <cell r="G463" t="str">
            <v>,</v>
          </cell>
          <cell r="H463">
            <v>4</v>
          </cell>
        </row>
        <row r="464">
          <cell r="E464" t="str">
            <v>La Dorada</v>
          </cell>
          <cell r="F464">
            <v>463</v>
          </cell>
          <cell r="G464" t="str">
            <v>,</v>
          </cell>
          <cell r="H464">
            <v>4</v>
          </cell>
        </row>
        <row r="465">
          <cell r="E465" t="str">
            <v>La Merced</v>
          </cell>
          <cell r="F465">
            <v>464</v>
          </cell>
          <cell r="G465" t="str">
            <v>,</v>
          </cell>
          <cell r="H465">
            <v>4</v>
          </cell>
        </row>
        <row r="466">
          <cell r="E466" t="str">
            <v>La Tebaida</v>
          </cell>
          <cell r="F466">
            <v>465</v>
          </cell>
          <cell r="G466" t="str">
            <v>,</v>
          </cell>
          <cell r="H466">
            <v>4</v>
          </cell>
        </row>
        <row r="467">
          <cell r="E467" t="str">
            <v>La Union</v>
          </cell>
          <cell r="F467">
            <v>466</v>
          </cell>
          <cell r="G467" t="str">
            <v>,</v>
          </cell>
          <cell r="H467">
            <v>4</v>
          </cell>
        </row>
        <row r="468">
          <cell r="E468" t="str">
            <v>La Victoria</v>
          </cell>
          <cell r="F468">
            <v>467</v>
          </cell>
          <cell r="G468" t="str">
            <v>,</v>
          </cell>
          <cell r="H468">
            <v>4</v>
          </cell>
        </row>
        <row r="469">
          <cell r="E469" t="str">
            <v>La Virginia</v>
          </cell>
          <cell r="F469">
            <v>468</v>
          </cell>
          <cell r="G469" t="str">
            <v>,</v>
          </cell>
          <cell r="H469">
            <v>4</v>
          </cell>
        </row>
        <row r="470">
          <cell r="E470" t="str">
            <v>Manizales</v>
          </cell>
          <cell r="F470">
            <v>469</v>
          </cell>
          <cell r="G470" t="str">
            <v>,</v>
          </cell>
          <cell r="H470">
            <v>4</v>
          </cell>
        </row>
        <row r="471">
          <cell r="E471" t="str">
            <v>Manzanares</v>
          </cell>
          <cell r="F471">
            <v>470</v>
          </cell>
          <cell r="G471" t="str">
            <v>,</v>
          </cell>
          <cell r="H471">
            <v>4</v>
          </cell>
        </row>
        <row r="472">
          <cell r="E472" t="str">
            <v>Marmato</v>
          </cell>
          <cell r="F472">
            <v>471</v>
          </cell>
          <cell r="G472" t="str">
            <v>,</v>
          </cell>
          <cell r="H472">
            <v>4</v>
          </cell>
        </row>
        <row r="473">
          <cell r="E473" t="str">
            <v>Marquetalia</v>
          </cell>
          <cell r="F473">
            <v>472</v>
          </cell>
          <cell r="G473" t="str">
            <v>,</v>
          </cell>
          <cell r="H473">
            <v>4</v>
          </cell>
        </row>
        <row r="474">
          <cell r="E474" t="str">
            <v>Marsella</v>
          </cell>
          <cell r="F474">
            <v>473</v>
          </cell>
          <cell r="G474" t="str">
            <v>,</v>
          </cell>
          <cell r="H474">
            <v>4</v>
          </cell>
        </row>
        <row r="475">
          <cell r="E475" t="str">
            <v>Marulanda</v>
          </cell>
          <cell r="F475">
            <v>474</v>
          </cell>
          <cell r="G475" t="str">
            <v>,</v>
          </cell>
          <cell r="H475">
            <v>4</v>
          </cell>
        </row>
        <row r="476">
          <cell r="E476" t="str">
            <v>Mistrato</v>
          </cell>
          <cell r="F476">
            <v>475</v>
          </cell>
          <cell r="G476" t="str">
            <v>,</v>
          </cell>
          <cell r="H476">
            <v>4</v>
          </cell>
        </row>
        <row r="477">
          <cell r="E477" t="str">
            <v>Montenegro</v>
          </cell>
          <cell r="F477">
            <v>476</v>
          </cell>
          <cell r="G477" t="str">
            <v>,</v>
          </cell>
          <cell r="H477">
            <v>4</v>
          </cell>
        </row>
        <row r="478">
          <cell r="E478" t="str">
            <v>Neira</v>
          </cell>
          <cell r="F478">
            <v>477</v>
          </cell>
          <cell r="G478" t="str">
            <v>,</v>
          </cell>
          <cell r="H478">
            <v>4</v>
          </cell>
        </row>
        <row r="479">
          <cell r="E479" t="str">
            <v>Norcasia</v>
          </cell>
          <cell r="F479">
            <v>478</v>
          </cell>
          <cell r="G479" t="str">
            <v>,</v>
          </cell>
          <cell r="H479">
            <v>4</v>
          </cell>
        </row>
        <row r="480">
          <cell r="E480" t="str">
            <v>Obando</v>
          </cell>
          <cell r="F480">
            <v>479</v>
          </cell>
          <cell r="G480" t="str">
            <v>,</v>
          </cell>
          <cell r="H480">
            <v>4</v>
          </cell>
        </row>
        <row r="481">
          <cell r="E481" t="str">
            <v>Pacora</v>
          </cell>
          <cell r="F481">
            <v>480</v>
          </cell>
          <cell r="G481" t="str">
            <v>,</v>
          </cell>
          <cell r="H481">
            <v>4</v>
          </cell>
        </row>
        <row r="482">
          <cell r="E482" t="str">
            <v>Palestina</v>
          </cell>
          <cell r="F482">
            <v>481</v>
          </cell>
          <cell r="G482" t="str">
            <v>,</v>
          </cell>
          <cell r="H482">
            <v>4</v>
          </cell>
        </row>
        <row r="483">
          <cell r="E483" t="str">
            <v>Palmira</v>
          </cell>
          <cell r="F483">
            <v>482</v>
          </cell>
          <cell r="G483" t="str">
            <v>,</v>
          </cell>
          <cell r="H483">
            <v>4</v>
          </cell>
        </row>
        <row r="484">
          <cell r="E484" t="str">
            <v>Pensilvania</v>
          </cell>
          <cell r="F484">
            <v>483</v>
          </cell>
          <cell r="G484" t="str">
            <v>,</v>
          </cell>
          <cell r="H484">
            <v>4</v>
          </cell>
        </row>
        <row r="485">
          <cell r="E485" t="str">
            <v>Pereira</v>
          </cell>
          <cell r="F485">
            <v>484</v>
          </cell>
          <cell r="G485" t="str">
            <v>,</v>
          </cell>
          <cell r="H485">
            <v>4</v>
          </cell>
        </row>
        <row r="486">
          <cell r="E486" t="str">
            <v>Pijao</v>
          </cell>
          <cell r="F486">
            <v>485</v>
          </cell>
          <cell r="G486" t="str">
            <v>,</v>
          </cell>
          <cell r="H486">
            <v>4</v>
          </cell>
        </row>
        <row r="487">
          <cell r="E487" t="str">
            <v>Pradera</v>
          </cell>
          <cell r="F487">
            <v>486</v>
          </cell>
          <cell r="G487" t="str">
            <v>,</v>
          </cell>
          <cell r="H487">
            <v>4</v>
          </cell>
        </row>
        <row r="488">
          <cell r="E488" t="str">
            <v>Pueblo Rico</v>
          </cell>
          <cell r="F488">
            <v>487</v>
          </cell>
          <cell r="G488" t="str">
            <v>,</v>
          </cell>
          <cell r="H488">
            <v>4</v>
          </cell>
        </row>
        <row r="489">
          <cell r="E489" t="str">
            <v>Pueblo Tapao</v>
          </cell>
          <cell r="F489">
            <v>488</v>
          </cell>
          <cell r="G489" t="str">
            <v>,</v>
          </cell>
          <cell r="H489">
            <v>4</v>
          </cell>
        </row>
        <row r="490">
          <cell r="E490" t="str">
            <v>Quimbaya</v>
          </cell>
          <cell r="F490">
            <v>489</v>
          </cell>
          <cell r="G490" t="str">
            <v>,</v>
          </cell>
          <cell r="H490">
            <v>4</v>
          </cell>
        </row>
        <row r="491">
          <cell r="E491" t="str">
            <v>Quinchia</v>
          </cell>
          <cell r="F491">
            <v>490</v>
          </cell>
          <cell r="G491" t="str">
            <v>,</v>
          </cell>
          <cell r="H491">
            <v>4</v>
          </cell>
        </row>
        <row r="492">
          <cell r="E492" t="str">
            <v>Restrepo</v>
          </cell>
          <cell r="F492">
            <v>491</v>
          </cell>
          <cell r="G492" t="str">
            <v>,</v>
          </cell>
          <cell r="H492">
            <v>4</v>
          </cell>
        </row>
        <row r="493">
          <cell r="E493" t="str">
            <v>Riofrio</v>
          </cell>
          <cell r="F493">
            <v>492</v>
          </cell>
          <cell r="G493" t="str">
            <v>,</v>
          </cell>
          <cell r="H493">
            <v>4</v>
          </cell>
        </row>
        <row r="494">
          <cell r="E494" t="str">
            <v>Riosucio</v>
          </cell>
          <cell r="F494">
            <v>493</v>
          </cell>
          <cell r="G494" t="str">
            <v>,</v>
          </cell>
          <cell r="H494">
            <v>4</v>
          </cell>
        </row>
        <row r="495">
          <cell r="E495" t="str">
            <v>Risaralda</v>
          </cell>
          <cell r="F495">
            <v>494</v>
          </cell>
          <cell r="G495" t="str">
            <v>,</v>
          </cell>
          <cell r="H495">
            <v>4</v>
          </cell>
        </row>
        <row r="496">
          <cell r="E496" t="str">
            <v>Roldanillo</v>
          </cell>
          <cell r="F496">
            <v>495</v>
          </cell>
          <cell r="G496" t="str">
            <v>,</v>
          </cell>
          <cell r="H496">
            <v>4</v>
          </cell>
        </row>
        <row r="497">
          <cell r="E497" t="str">
            <v>Salamina</v>
          </cell>
          <cell r="F497">
            <v>496</v>
          </cell>
          <cell r="G497" t="str">
            <v>,</v>
          </cell>
          <cell r="H497">
            <v>4</v>
          </cell>
        </row>
        <row r="498">
          <cell r="E498" t="str">
            <v>Salento</v>
          </cell>
          <cell r="F498">
            <v>497</v>
          </cell>
          <cell r="G498" t="str">
            <v>,</v>
          </cell>
          <cell r="H498">
            <v>4</v>
          </cell>
        </row>
        <row r="499">
          <cell r="E499" t="str">
            <v>Samana</v>
          </cell>
          <cell r="F499">
            <v>498</v>
          </cell>
          <cell r="G499" t="str">
            <v>,</v>
          </cell>
          <cell r="H499">
            <v>4</v>
          </cell>
        </row>
        <row r="500">
          <cell r="E500" t="str">
            <v>San Jose</v>
          </cell>
          <cell r="F500">
            <v>499</v>
          </cell>
          <cell r="G500" t="str">
            <v>,</v>
          </cell>
          <cell r="H500">
            <v>4</v>
          </cell>
        </row>
        <row r="501">
          <cell r="E501" t="str">
            <v>San Pedro</v>
          </cell>
          <cell r="F501">
            <v>500</v>
          </cell>
          <cell r="G501" t="str">
            <v>,</v>
          </cell>
          <cell r="H501">
            <v>4</v>
          </cell>
        </row>
        <row r="502">
          <cell r="E502" t="str">
            <v>Santa Rosa De Cabal</v>
          </cell>
          <cell r="F502">
            <v>501</v>
          </cell>
          <cell r="G502" t="str">
            <v>,</v>
          </cell>
          <cell r="H502">
            <v>4</v>
          </cell>
        </row>
        <row r="503">
          <cell r="E503" t="str">
            <v>Santuario</v>
          </cell>
          <cell r="F503">
            <v>502</v>
          </cell>
          <cell r="G503" t="str">
            <v>,</v>
          </cell>
          <cell r="H503">
            <v>4</v>
          </cell>
        </row>
        <row r="504">
          <cell r="E504" t="str">
            <v>Sevilla</v>
          </cell>
          <cell r="F504">
            <v>503</v>
          </cell>
          <cell r="G504" t="str">
            <v>,</v>
          </cell>
          <cell r="H504">
            <v>4</v>
          </cell>
        </row>
        <row r="505">
          <cell r="E505" t="str">
            <v>Sevilla</v>
          </cell>
          <cell r="F505">
            <v>504</v>
          </cell>
          <cell r="G505" t="str">
            <v>,</v>
          </cell>
          <cell r="H505">
            <v>4</v>
          </cell>
        </row>
        <row r="506">
          <cell r="E506" t="str">
            <v>Supia</v>
          </cell>
          <cell r="F506">
            <v>505</v>
          </cell>
          <cell r="G506" t="str">
            <v>,</v>
          </cell>
          <cell r="H506">
            <v>4</v>
          </cell>
        </row>
        <row r="507">
          <cell r="E507" t="str">
            <v>Toro</v>
          </cell>
          <cell r="F507">
            <v>506</v>
          </cell>
          <cell r="G507" t="str">
            <v>,</v>
          </cell>
          <cell r="H507">
            <v>4</v>
          </cell>
        </row>
        <row r="508">
          <cell r="E508" t="str">
            <v>Trujillo</v>
          </cell>
          <cell r="F508">
            <v>507</v>
          </cell>
          <cell r="G508" t="str">
            <v>,</v>
          </cell>
          <cell r="H508">
            <v>4</v>
          </cell>
        </row>
        <row r="509">
          <cell r="E509" t="str">
            <v>Tulua</v>
          </cell>
          <cell r="F509">
            <v>508</v>
          </cell>
          <cell r="G509" t="str">
            <v>,</v>
          </cell>
          <cell r="H509">
            <v>4</v>
          </cell>
        </row>
        <row r="510">
          <cell r="E510" t="str">
            <v>Ulloa</v>
          </cell>
          <cell r="F510">
            <v>509</v>
          </cell>
          <cell r="G510" t="str">
            <v>,</v>
          </cell>
          <cell r="H510">
            <v>4</v>
          </cell>
        </row>
        <row r="511">
          <cell r="E511" t="str">
            <v>Versalles</v>
          </cell>
          <cell r="F511">
            <v>510</v>
          </cell>
          <cell r="G511" t="str">
            <v>,</v>
          </cell>
          <cell r="H511">
            <v>4</v>
          </cell>
        </row>
        <row r="512">
          <cell r="E512" t="str">
            <v>Victoria</v>
          </cell>
          <cell r="F512">
            <v>511</v>
          </cell>
          <cell r="G512" t="str">
            <v>,</v>
          </cell>
          <cell r="H512">
            <v>4</v>
          </cell>
        </row>
        <row r="513">
          <cell r="E513" t="str">
            <v>Vijes</v>
          </cell>
          <cell r="F513">
            <v>512</v>
          </cell>
          <cell r="G513" t="str">
            <v>,</v>
          </cell>
          <cell r="H513">
            <v>4</v>
          </cell>
        </row>
        <row r="514">
          <cell r="E514" t="str">
            <v>Villamaria</v>
          </cell>
          <cell r="F514">
            <v>513</v>
          </cell>
          <cell r="G514" t="str">
            <v>,</v>
          </cell>
          <cell r="H514">
            <v>4</v>
          </cell>
        </row>
        <row r="515">
          <cell r="E515" t="str">
            <v>Viterbo</v>
          </cell>
          <cell r="F515">
            <v>514</v>
          </cell>
          <cell r="G515" t="str">
            <v>,</v>
          </cell>
          <cell r="H515">
            <v>4</v>
          </cell>
        </row>
        <row r="516">
          <cell r="E516" t="str">
            <v>Yotoco</v>
          </cell>
          <cell r="F516">
            <v>515</v>
          </cell>
          <cell r="G516" t="str">
            <v>,</v>
          </cell>
          <cell r="H516">
            <v>4</v>
          </cell>
        </row>
        <row r="517">
          <cell r="E517" t="str">
            <v>Yumbo</v>
          </cell>
          <cell r="F517">
            <v>516</v>
          </cell>
          <cell r="G517" t="str">
            <v>,</v>
          </cell>
          <cell r="H517">
            <v>4</v>
          </cell>
        </row>
        <row r="518">
          <cell r="E518" t="str">
            <v>Zarzal</v>
          </cell>
          <cell r="F518">
            <v>517</v>
          </cell>
          <cell r="G518" t="str">
            <v>,</v>
          </cell>
          <cell r="H518">
            <v>4</v>
          </cell>
        </row>
        <row r="519">
          <cell r="E519" t="str">
            <v>Acevedo</v>
          </cell>
          <cell r="F519">
            <v>518</v>
          </cell>
          <cell r="G519" t="str">
            <v>,</v>
          </cell>
          <cell r="H519">
            <v>5</v>
          </cell>
        </row>
        <row r="520">
          <cell r="E520" t="str">
            <v>Agrado</v>
          </cell>
          <cell r="F520">
            <v>519</v>
          </cell>
          <cell r="G520" t="str">
            <v>,</v>
          </cell>
          <cell r="H520">
            <v>5</v>
          </cell>
        </row>
        <row r="521">
          <cell r="E521" t="str">
            <v>Aipe</v>
          </cell>
          <cell r="F521">
            <v>520</v>
          </cell>
          <cell r="G521" t="str">
            <v>,</v>
          </cell>
          <cell r="H521">
            <v>5</v>
          </cell>
        </row>
        <row r="522">
          <cell r="E522" t="str">
            <v>Algeciras</v>
          </cell>
          <cell r="F522">
            <v>521</v>
          </cell>
          <cell r="G522" t="str">
            <v>,</v>
          </cell>
          <cell r="H522">
            <v>5</v>
          </cell>
        </row>
        <row r="523">
          <cell r="E523" t="str">
            <v>Altamira</v>
          </cell>
          <cell r="F523">
            <v>522</v>
          </cell>
          <cell r="G523" t="str">
            <v>,</v>
          </cell>
          <cell r="H523">
            <v>5</v>
          </cell>
        </row>
        <row r="524">
          <cell r="E524" t="str">
            <v>Baraya</v>
          </cell>
          <cell r="F524">
            <v>523</v>
          </cell>
          <cell r="G524" t="str">
            <v>,</v>
          </cell>
          <cell r="H524">
            <v>5</v>
          </cell>
        </row>
        <row r="525">
          <cell r="E525" t="str">
            <v>Campoalegre</v>
          </cell>
          <cell r="F525">
            <v>524</v>
          </cell>
          <cell r="G525" t="str">
            <v>,</v>
          </cell>
          <cell r="H525">
            <v>5</v>
          </cell>
        </row>
        <row r="526">
          <cell r="E526" t="str">
            <v>Colombia</v>
          </cell>
          <cell r="F526">
            <v>525</v>
          </cell>
          <cell r="G526" t="str">
            <v>,</v>
          </cell>
          <cell r="H526">
            <v>5</v>
          </cell>
        </row>
        <row r="527">
          <cell r="E527" t="str">
            <v>Elias</v>
          </cell>
          <cell r="F527">
            <v>526</v>
          </cell>
          <cell r="G527" t="str">
            <v>,</v>
          </cell>
          <cell r="H527">
            <v>5</v>
          </cell>
        </row>
        <row r="528">
          <cell r="E528" t="str">
            <v>Garzon</v>
          </cell>
          <cell r="F528">
            <v>527</v>
          </cell>
          <cell r="G528" t="str">
            <v>,</v>
          </cell>
          <cell r="H528">
            <v>5</v>
          </cell>
        </row>
        <row r="529">
          <cell r="E529" t="str">
            <v>Gigante</v>
          </cell>
          <cell r="F529">
            <v>528</v>
          </cell>
          <cell r="G529" t="str">
            <v>,</v>
          </cell>
          <cell r="H529">
            <v>5</v>
          </cell>
        </row>
        <row r="530">
          <cell r="E530" t="str">
            <v>Guadalupe</v>
          </cell>
          <cell r="F530">
            <v>529</v>
          </cell>
          <cell r="G530" t="str">
            <v>,</v>
          </cell>
          <cell r="H530">
            <v>5</v>
          </cell>
        </row>
        <row r="531">
          <cell r="E531" t="str">
            <v>Hobo</v>
          </cell>
          <cell r="F531">
            <v>530</v>
          </cell>
          <cell r="G531" t="str">
            <v>,</v>
          </cell>
          <cell r="H531">
            <v>5</v>
          </cell>
        </row>
        <row r="532">
          <cell r="E532" t="str">
            <v>Iquira</v>
          </cell>
          <cell r="F532">
            <v>531</v>
          </cell>
          <cell r="G532" t="str">
            <v>,</v>
          </cell>
          <cell r="H532">
            <v>5</v>
          </cell>
        </row>
        <row r="533">
          <cell r="E533" t="str">
            <v>Isnos</v>
          </cell>
          <cell r="F533">
            <v>532</v>
          </cell>
          <cell r="G533" t="str">
            <v>,</v>
          </cell>
          <cell r="H533">
            <v>5</v>
          </cell>
        </row>
        <row r="534">
          <cell r="E534" t="str">
            <v>La Argentina</v>
          </cell>
          <cell r="F534">
            <v>533</v>
          </cell>
          <cell r="G534" t="str">
            <v>,</v>
          </cell>
          <cell r="H534">
            <v>5</v>
          </cell>
        </row>
        <row r="535">
          <cell r="E535" t="str">
            <v>La Plata</v>
          </cell>
          <cell r="F535">
            <v>534</v>
          </cell>
          <cell r="G535" t="str">
            <v>,</v>
          </cell>
          <cell r="H535">
            <v>5</v>
          </cell>
        </row>
        <row r="536">
          <cell r="E536" t="str">
            <v>Nataga</v>
          </cell>
          <cell r="F536">
            <v>535</v>
          </cell>
          <cell r="G536" t="str">
            <v>,</v>
          </cell>
          <cell r="H536">
            <v>5</v>
          </cell>
        </row>
        <row r="537">
          <cell r="E537" t="str">
            <v>Neiva</v>
          </cell>
          <cell r="F537">
            <v>536</v>
          </cell>
          <cell r="G537" t="str">
            <v>,</v>
          </cell>
          <cell r="H537">
            <v>5</v>
          </cell>
        </row>
        <row r="538">
          <cell r="E538" t="str">
            <v>Oporapa</v>
          </cell>
          <cell r="F538">
            <v>537</v>
          </cell>
          <cell r="G538" t="str">
            <v>,</v>
          </cell>
          <cell r="H538">
            <v>5</v>
          </cell>
        </row>
        <row r="539">
          <cell r="E539" t="str">
            <v>Paicol</v>
          </cell>
          <cell r="F539">
            <v>538</v>
          </cell>
          <cell r="G539" t="str">
            <v>,</v>
          </cell>
          <cell r="H539">
            <v>5</v>
          </cell>
        </row>
        <row r="540">
          <cell r="E540" t="str">
            <v>Palermo</v>
          </cell>
          <cell r="F540">
            <v>539</v>
          </cell>
          <cell r="G540" t="str">
            <v>,</v>
          </cell>
          <cell r="H540">
            <v>5</v>
          </cell>
        </row>
        <row r="541">
          <cell r="E541" t="str">
            <v>Palestina</v>
          </cell>
          <cell r="F541">
            <v>540</v>
          </cell>
          <cell r="G541" t="str">
            <v>,</v>
          </cell>
          <cell r="H541">
            <v>5</v>
          </cell>
        </row>
        <row r="542">
          <cell r="E542" t="str">
            <v>Pital</v>
          </cell>
          <cell r="F542">
            <v>541</v>
          </cell>
          <cell r="G542" t="str">
            <v>,</v>
          </cell>
          <cell r="H542">
            <v>5</v>
          </cell>
        </row>
        <row r="543">
          <cell r="E543" t="str">
            <v>Pitalito</v>
          </cell>
          <cell r="F543">
            <v>542</v>
          </cell>
          <cell r="G543" t="str">
            <v>,</v>
          </cell>
          <cell r="H543">
            <v>5</v>
          </cell>
        </row>
        <row r="544">
          <cell r="E544" t="str">
            <v>Rivera</v>
          </cell>
          <cell r="F544">
            <v>543</v>
          </cell>
          <cell r="G544" t="str">
            <v>,</v>
          </cell>
          <cell r="H544">
            <v>5</v>
          </cell>
        </row>
        <row r="545">
          <cell r="E545" t="str">
            <v>Saladoblanco</v>
          </cell>
          <cell r="F545">
            <v>544</v>
          </cell>
          <cell r="G545" t="str">
            <v>,</v>
          </cell>
          <cell r="H545">
            <v>5</v>
          </cell>
        </row>
        <row r="546">
          <cell r="E546" t="str">
            <v>San Agustin</v>
          </cell>
          <cell r="F546">
            <v>545</v>
          </cell>
          <cell r="G546" t="str">
            <v>,</v>
          </cell>
          <cell r="H546">
            <v>5</v>
          </cell>
        </row>
        <row r="547">
          <cell r="E547" t="str">
            <v>Santa Maria</v>
          </cell>
          <cell r="F547">
            <v>546</v>
          </cell>
          <cell r="G547" t="str">
            <v>,</v>
          </cell>
          <cell r="H547">
            <v>5</v>
          </cell>
        </row>
        <row r="548">
          <cell r="E548" t="str">
            <v>Suaza</v>
          </cell>
          <cell r="F548">
            <v>547</v>
          </cell>
          <cell r="G548" t="str">
            <v>,</v>
          </cell>
          <cell r="H548">
            <v>5</v>
          </cell>
        </row>
        <row r="549">
          <cell r="E549" t="str">
            <v>Tarqui</v>
          </cell>
          <cell r="F549">
            <v>548</v>
          </cell>
          <cell r="G549" t="str">
            <v>,</v>
          </cell>
          <cell r="H549">
            <v>5</v>
          </cell>
        </row>
        <row r="550">
          <cell r="E550" t="str">
            <v>Tello</v>
          </cell>
          <cell r="F550">
            <v>549</v>
          </cell>
          <cell r="G550" t="str">
            <v>,</v>
          </cell>
          <cell r="H550">
            <v>5</v>
          </cell>
        </row>
        <row r="551">
          <cell r="E551" t="str">
            <v>Teruel</v>
          </cell>
          <cell r="F551">
            <v>550</v>
          </cell>
          <cell r="G551" t="str">
            <v>,</v>
          </cell>
          <cell r="H551">
            <v>5</v>
          </cell>
        </row>
        <row r="552">
          <cell r="E552" t="str">
            <v>Tesalia</v>
          </cell>
          <cell r="F552">
            <v>551</v>
          </cell>
          <cell r="G552" t="str">
            <v>,</v>
          </cell>
          <cell r="H552">
            <v>5</v>
          </cell>
        </row>
        <row r="553">
          <cell r="E553" t="str">
            <v>Timana</v>
          </cell>
          <cell r="F553">
            <v>552</v>
          </cell>
          <cell r="G553" t="str">
            <v>,</v>
          </cell>
          <cell r="H553">
            <v>5</v>
          </cell>
        </row>
        <row r="554">
          <cell r="E554" t="str">
            <v>Villavieja</v>
          </cell>
          <cell r="F554">
            <v>553</v>
          </cell>
          <cell r="G554" t="str">
            <v>,</v>
          </cell>
          <cell r="H554">
            <v>5</v>
          </cell>
        </row>
        <row r="555">
          <cell r="E555" t="str">
            <v>Yaguara</v>
          </cell>
          <cell r="F555">
            <v>554</v>
          </cell>
          <cell r="G555" t="str">
            <v>,</v>
          </cell>
          <cell r="H555">
            <v>5</v>
          </cell>
        </row>
        <row r="556">
          <cell r="E556" t="str">
            <v>Alban (San Jose)</v>
          </cell>
          <cell r="F556">
            <v>555</v>
          </cell>
          <cell r="G556" t="str">
            <v>,</v>
          </cell>
          <cell r="H556">
            <v>6</v>
          </cell>
        </row>
        <row r="557">
          <cell r="E557" t="str">
            <v>Aldana</v>
          </cell>
          <cell r="F557">
            <v>556</v>
          </cell>
          <cell r="G557" t="str">
            <v>,</v>
          </cell>
          <cell r="H557">
            <v>6</v>
          </cell>
        </row>
        <row r="558">
          <cell r="E558" t="str">
            <v>Almaguer</v>
          </cell>
          <cell r="F558">
            <v>557</v>
          </cell>
          <cell r="G558" t="str">
            <v>,</v>
          </cell>
          <cell r="H558">
            <v>6</v>
          </cell>
        </row>
        <row r="559">
          <cell r="E559" t="str">
            <v>Ancuya</v>
          </cell>
          <cell r="F559">
            <v>558</v>
          </cell>
          <cell r="G559" t="str">
            <v>,</v>
          </cell>
          <cell r="H559">
            <v>6</v>
          </cell>
        </row>
        <row r="560">
          <cell r="E560" t="str">
            <v>Arboleda (Berruecos)</v>
          </cell>
          <cell r="F560">
            <v>559</v>
          </cell>
          <cell r="G560" t="str">
            <v>,</v>
          </cell>
          <cell r="H560">
            <v>6</v>
          </cell>
        </row>
        <row r="561">
          <cell r="E561" t="str">
            <v>Argelia</v>
          </cell>
          <cell r="F561">
            <v>560</v>
          </cell>
          <cell r="G561" t="str">
            <v>,</v>
          </cell>
          <cell r="H561">
            <v>6</v>
          </cell>
        </row>
        <row r="562">
          <cell r="E562" t="str">
            <v>Balboa</v>
          </cell>
          <cell r="F562">
            <v>561</v>
          </cell>
          <cell r="G562" t="str">
            <v>,</v>
          </cell>
          <cell r="H562">
            <v>6</v>
          </cell>
        </row>
        <row r="563">
          <cell r="E563" t="str">
            <v>Barbacoas</v>
          </cell>
          <cell r="F563">
            <v>562</v>
          </cell>
          <cell r="G563" t="str">
            <v>,</v>
          </cell>
          <cell r="H563">
            <v>6</v>
          </cell>
        </row>
        <row r="564">
          <cell r="E564" t="str">
            <v>Belen</v>
          </cell>
          <cell r="F564">
            <v>563</v>
          </cell>
          <cell r="G564" t="str">
            <v>,</v>
          </cell>
          <cell r="H564">
            <v>6</v>
          </cell>
        </row>
        <row r="565">
          <cell r="E565" t="str">
            <v>Bolivar</v>
          </cell>
          <cell r="F565">
            <v>564</v>
          </cell>
          <cell r="G565" t="str">
            <v>,</v>
          </cell>
          <cell r="H565">
            <v>6</v>
          </cell>
        </row>
        <row r="566">
          <cell r="E566" t="str">
            <v>Buenos Aires</v>
          </cell>
          <cell r="F566">
            <v>565</v>
          </cell>
          <cell r="G566" t="str">
            <v>,</v>
          </cell>
          <cell r="H566">
            <v>6</v>
          </cell>
        </row>
        <row r="567">
          <cell r="E567" t="str">
            <v>Buesaco</v>
          </cell>
          <cell r="F567">
            <v>566</v>
          </cell>
          <cell r="G567" t="str">
            <v>,</v>
          </cell>
          <cell r="H567">
            <v>6</v>
          </cell>
        </row>
        <row r="568">
          <cell r="E568" t="str">
            <v>Cajibio</v>
          </cell>
          <cell r="F568">
            <v>567</v>
          </cell>
          <cell r="G568" t="str">
            <v>,</v>
          </cell>
          <cell r="H568">
            <v>6</v>
          </cell>
        </row>
        <row r="569">
          <cell r="E569" t="str">
            <v>Caldono</v>
          </cell>
          <cell r="F569">
            <v>568</v>
          </cell>
          <cell r="G569" t="str">
            <v>,</v>
          </cell>
          <cell r="H569">
            <v>6</v>
          </cell>
        </row>
        <row r="570">
          <cell r="E570" t="str">
            <v>Caloto</v>
          </cell>
          <cell r="F570">
            <v>569</v>
          </cell>
          <cell r="G570" t="str">
            <v>,</v>
          </cell>
          <cell r="H570">
            <v>6</v>
          </cell>
        </row>
        <row r="571">
          <cell r="E571" t="str">
            <v>Chachagui</v>
          </cell>
          <cell r="F571">
            <v>570</v>
          </cell>
          <cell r="G571" t="str">
            <v>,</v>
          </cell>
          <cell r="H571">
            <v>6</v>
          </cell>
        </row>
        <row r="572">
          <cell r="E572" t="str">
            <v>Colon (Genova)</v>
          </cell>
          <cell r="F572">
            <v>571</v>
          </cell>
          <cell r="G572" t="str">
            <v>,</v>
          </cell>
          <cell r="H572">
            <v>6</v>
          </cell>
        </row>
        <row r="573">
          <cell r="E573" t="str">
            <v>Consaca</v>
          </cell>
          <cell r="F573">
            <v>572</v>
          </cell>
          <cell r="G573" t="str">
            <v>,</v>
          </cell>
          <cell r="H573">
            <v>6</v>
          </cell>
        </row>
        <row r="574">
          <cell r="E574" t="str">
            <v>Contadero</v>
          </cell>
          <cell r="F574">
            <v>573</v>
          </cell>
          <cell r="G574" t="str">
            <v>,</v>
          </cell>
          <cell r="H574">
            <v>6</v>
          </cell>
        </row>
        <row r="575">
          <cell r="E575" t="str">
            <v>Cordoba</v>
          </cell>
          <cell r="F575">
            <v>574</v>
          </cell>
          <cell r="G575" t="str">
            <v>,</v>
          </cell>
          <cell r="H575">
            <v>6</v>
          </cell>
        </row>
        <row r="576">
          <cell r="E576" t="str">
            <v>Corinto</v>
          </cell>
          <cell r="F576">
            <v>575</v>
          </cell>
          <cell r="G576" t="str">
            <v>,</v>
          </cell>
          <cell r="H576">
            <v>6</v>
          </cell>
        </row>
        <row r="577">
          <cell r="E577" t="str">
            <v>Cuaspud (Carlosama)</v>
          </cell>
          <cell r="F577">
            <v>576</v>
          </cell>
          <cell r="G577" t="str">
            <v>,</v>
          </cell>
          <cell r="H577">
            <v>6</v>
          </cell>
        </row>
        <row r="578">
          <cell r="E578" t="str">
            <v>Cumbal</v>
          </cell>
          <cell r="F578">
            <v>577</v>
          </cell>
          <cell r="G578" t="str">
            <v>,</v>
          </cell>
          <cell r="H578">
            <v>6</v>
          </cell>
        </row>
        <row r="579">
          <cell r="E579" t="str">
            <v>Cumbitara</v>
          </cell>
          <cell r="F579">
            <v>578</v>
          </cell>
          <cell r="G579" t="str">
            <v>,</v>
          </cell>
          <cell r="H579">
            <v>6</v>
          </cell>
        </row>
        <row r="580">
          <cell r="E580" t="str">
            <v>El Charco</v>
          </cell>
          <cell r="F580">
            <v>579</v>
          </cell>
          <cell r="G580" t="str">
            <v>,</v>
          </cell>
          <cell r="H580">
            <v>6</v>
          </cell>
        </row>
        <row r="581">
          <cell r="E581" t="str">
            <v>El Peñol</v>
          </cell>
          <cell r="F581">
            <v>580</v>
          </cell>
          <cell r="G581" t="str">
            <v>,</v>
          </cell>
          <cell r="H581">
            <v>6</v>
          </cell>
        </row>
        <row r="582">
          <cell r="E582" t="str">
            <v>El Rosario</v>
          </cell>
          <cell r="F582">
            <v>581</v>
          </cell>
          <cell r="G582" t="str">
            <v>,</v>
          </cell>
          <cell r="H582">
            <v>6</v>
          </cell>
        </row>
        <row r="583">
          <cell r="E583" t="str">
            <v>El Tablon</v>
          </cell>
          <cell r="F583">
            <v>582</v>
          </cell>
          <cell r="G583" t="str">
            <v>,</v>
          </cell>
          <cell r="H583">
            <v>6</v>
          </cell>
        </row>
        <row r="584">
          <cell r="E584" t="str">
            <v>El Tambo</v>
          </cell>
          <cell r="F584">
            <v>583</v>
          </cell>
          <cell r="G584" t="str">
            <v>,</v>
          </cell>
          <cell r="H584">
            <v>6</v>
          </cell>
        </row>
        <row r="585">
          <cell r="E585" t="str">
            <v>El Tambo</v>
          </cell>
          <cell r="F585">
            <v>584</v>
          </cell>
          <cell r="G585" t="str">
            <v>,</v>
          </cell>
          <cell r="H585">
            <v>6</v>
          </cell>
        </row>
        <row r="586">
          <cell r="E586" t="str">
            <v>Florencia</v>
          </cell>
          <cell r="F586">
            <v>585</v>
          </cell>
          <cell r="G586" t="str">
            <v>,</v>
          </cell>
          <cell r="H586">
            <v>6</v>
          </cell>
        </row>
        <row r="587">
          <cell r="E587" t="str">
            <v>Francisco Pizarro (Salahonda)</v>
          </cell>
          <cell r="F587">
            <v>586</v>
          </cell>
          <cell r="G587" t="str">
            <v>,</v>
          </cell>
          <cell r="H587">
            <v>6</v>
          </cell>
        </row>
        <row r="588">
          <cell r="E588" t="str">
            <v>Funes</v>
          </cell>
          <cell r="F588">
            <v>587</v>
          </cell>
          <cell r="G588" t="str">
            <v>,</v>
          </cell>
          <cell r="H588">
            <v>6</v>
          </cell>
        </row>
        <row r="589">
          <cell r="E589" t="str">
            <v>Guachucal</v>
          </cell>
          <cell r="F589">
            <v>588</v>
          </cell>
          <cell r="G589" t="str">
            <v>,</v>
          </cell>
          <cell r="H589">
            <v>6</v>
          </cell>
        </row>
        <row r="590">
          <cell r="E590" t="str">
            <v>Guaitarilla</v>
          </cell>
          <cell r="F590">
            <v>589</v>
          </cell>
          <cell r="G590" t="str">
            <v>,</v>
          </cell>
          <cell r="H590">
            <v>6</v>
          </cell>
        </row>
        <row r="591">
          <cell r="E591" t="str">
            <v>Gualmatan</v>
          </cell>
          <cell r="F591">
            <v>590</v>
          </cell>
          <cell r="G591" t="str">
            <v>,</v>
          </cell>
          <cell r="H591">
            <v>6</v>
          </cell>
        </row>
        <row r="592">
          <cell r="E592" t="str">
            <v>Guapi</v>
          </cell>
          <cell r="F592">
            <v>591</v>
          </cell>
          <cell r="G592" t="str">
            <v>,</v>
          </cell>
          <cell r="H592">
            <v>6</v>
          </cell>
        </row>
        <row r="593">
          <cell r="E593" t="str">
            <v>Iles</v>
          </cell>
          <cell r="F593">
            <v>592</v>
          </cell>
          <cell r="G593" t="str">
            <v>,</v>
          </cell>
          <cell r="H593">
            <v>6</v>
          </cell>
        </row>
        <row r="594">
          <cell r="E594" t="str">
            <v>Imues</v>
          </cell>
          <cell r="F594">
            <v>593</v>
          </cell>
          <cell r="G594" t="str">
            <v>,</v>
          </cell>
          <cell r="H594">
            <v>6</v>
          </cell>
        </row>
        <row r="595">
          <cell r="E595" t="str">
            <v>Inza</v>
          </cell>
          <cell r="F595">
            <v>594</v>
          </cell>
          <cell r="G595" t="str">
            <v>,</v>
          </cell>
          <cell r="H595">
            <v>6</v>
          </cell>
        </row>
        <row r="596">
          <cell r="E596" t="str">
            <v>Ipiales</v>
          </cell>
          <cell r="F596">
            <v>595</v>
          </cell>
          <cell r="G596" t="str">
            <v>,</v>
          </cell>
          <cell r="H596">
            <v>6</v>
          </cell>
        </row>
        <row r="597">
          <cell r="E597" t="str">
            <v>Jambalo</v>
          </cell>
          <cell r="F597">
            <v>596</v>
          </cell>
          <cell r="G597" t="str">
            <v>,</v>
          </cell>
          <cell r="H597">
            <v>6</v>
          </cell>
        </row>
        <row r="598">
          <cell r="E598" t="str">
            <v>La Cruz</v>
          </cell>
          <cell r="F598">
            <v>597</v>
          </cell>
          <cell r="G598" t="str">
            <v>,</v>
          </cell>
          <cell r="H598">
            <v>6</v>
          </cell>
        </row>
        <row r="599">
          <cell r="E599" t="str">
            <v>La Florida</v>
          </cell>
          <cell r="F599">
            <v>598</v>
          </cell>
          <cell r="G599" t="str">
            <v>,</v>
          </cell>
          <cell r="H599">
            <v>6</v>
          </cell>
        </row>
        <row r="600">
          <cell r="E600" t="str">
            <v>La Llanada</v>
          </cell>
          <cell r="F600">
            <v>599</v>
          </cell>
          <cell r="G600" t="str">
            <v>,</v>
          </cell>
          <cell r="H600">
            <v>6</v>
          </cell>
        </row>
        <row r="601">
          <cell r="E601" t="str">
            <v>La Sierra</v>
          </cell>
          <cell r="F601">
            <v>600</v>
          </cell>
          <cell r="G601" t="str">
            <v>,</v>
          </cell>
          <cell r="H601">
            <v>6</v>
          </cell>
        </row>
        <row r="602">
          <cell r="E602" t="str">
            <v>La Tola</v>
          </cell>
          <cell r="F602">
            <v>601</v>
          </cell>
          <cell r="G602" t="str">
            <v>,</v>
          </cell>
          <cell r="H602">
            <v>6</v>
          </cell>
        </row>
        <row r="603">
          <cell r="E603" t="str">
            <v>La Union</v>
          </cell>
          <cell r="F603">
            <v>602</v>
          </cell>
          <cell r="G603" t="str">
            <v>,</v>
          </cell>
          <cell r="H603">
            <v>6</v>
          </cell>
        </row>
        <row r="604">
          <cell r="E604" t="str">
            <v>La Vega</v>
          </cell>
          <cell r="F604">
            <v>603</v>
          </cell>
          <cell r="G604" t="str">
            <v>,</v>
          </cell>
          <cell r="H604">
            <v>6</v>
          </cell>
        </row>
        <row r="605">
          <cell r="E605" t="str">
            <v>Leiva</v>
          </cell>
          <cell r="F605">
            <v>604</v>
          </cell>
          <cell r="G605" t="str">
            <v>,</v>
          </cell>
          <cell r="H605">
            <v>6</v>
          </cell>
        </row>
        <row r="606">
          <cell r="E606" t="str">
            <v>Linares</v>
          </cell>
          <cell r="F606">
            <v>605</v>
          </cell>
          <cell r="G606" t="str">
            <v>,</v>
          </cell>
          <cell r="H606">
            <v>6</v>
          </cell>
        </row>
        <row r="607">
          <cell r="E607" t="str">
            <v>Lopez (Micay)</v>
          </cell>
          <cell r="F607">
            <v>606</v>
          </cell>
          <cell r="G607" t="str">
            <v>,</v>
          </cell>
          <cell r="H607">
            <v>6</v>
          </cell>
        </row>
        <row r="608">
          <cell r="E608" t="str">
            <v>Los Andes (Sotomayor)</v>
          </cell>
          <cell r="F608">
            <v>607</v>
          </cell>
          <cell r="G608" t="str">
            <v>,</v>
          </cell>
          <cell r="H608">
            <v>6</v>
          </cell>
        </row>
        <row r="609">
          <cell r="E609" t="str">
            <v>Magui (Payan)</v>
          </cell>
          <cell r="F609">
            <v>608</v>
          </cell>
          <cell r="G609" t="str">
            <v>,</v>
          </cell>
          <cell r="H609">
            <v>6</v>
          </cell>
        </row>
        <row r="610">
          <cell r="E610" t="str">
            <v>Mallama (Piedrancha)</v>
          </cell>
          <cell r="F610">
            <v>609</v>
          </cell>
          <cell r="G610" t="str">
            <v>,</v>
          </cell>
          <cell r="H610">
            <v>6</v>
          </cell>
        </row>
        <row r="611">
          <cell r="E611" t="str">
            <v>Mercaderes</v>
          </cell>
          <cell r="F611">
            <v>610</v>
          </cell>
          <cell r="G611" t="str">
            <v>,</v>
          </cell>
          <cell r="H611">
            <v>6</v>
          </cell>
        </row>
        <row r="612">
          <cell r="E612" t="str">
            <v>Miranda</v>
          </cell>
          <cell r="F612">
            <v>611</v>
          </cell>
          <cell r="G612" t="str">
            <v>,</v>
          </cell>
          <cell r="H612">
            <v>6</v>
          </cell>
        </row>
        <row r="613">
          <cell r="E613" t="str">
            <v>Morales</v>
          </cell>
          <cell r="F613">
            <v>612</v>
          </cell>
          <cell r="G613" t="str">
            <v>,</v>
          </cell>
          <cell r="H613">
            <v>6</v>
          </cell>
        </row>
        <row r="614">
          <cell r="E614" t="str">
            <v>Mosquera</v>
          </cell>
          <cell r="F614">
            <v>613</v>
          </cell>
          <cell r="G614" t="str">
            <v>,</v>
          </cell>
          <cell r="H614">
            <v>6</v>
          </cell>
        </row>
        <row r="615">
          <cell r="E615" t="str">
            <v>Olaya Herrera (Bocas De Satinga)</v>
          </cell>
          <cell r="F615">
            <v>614</v>
          </cell>
          <cell r="G615" t="str">
            <v>,</v>
          </cell>
          <cell r="H615">
            <v>6</v>
          </cell>
        </row>
        <row r="616">
          <cell r="E616" t="str">
            <v>Ospina</v>
          </cell>
          <cell r="F616">
            <v>615</v>
          </cell>
          <cell r="G616" t="str">
            <v>,</v>
          </cell>
          <cell r="H616">
            <v>6</v>
          </cell>
        </row>
        <row r="617">
          <cell r="E617" t="str">
            <v>Padilla</v>
          </cell>
          <cell r="F617">
            <v>616</v>
          </cell>
          <cell r="G617" t="str">
            <v>,</v>
          </cell>
          <cell r="H617">
            <v>6</v>
          </cell>
        </row>
        <row r="618">
          <cell r="E618" t="str">
            <v>Paez (Belalcazar)</v>
          </cell>
          <cell r="F618">
            <v>617</v>
          </cell>
          <cell r="G618" t="str">
            <v>,</v>
          </cell>
          <cell r="H618">
            <v>6</v>
          </cell>
        </row>
        <row r="619">
          <cell r="E619" t="str">
            <v>Pasto (San Juan De Pasto)</v>
          </cell>
          <cell r="F619">
            <v>618</v>
          </cell>
          <cell r="G619" t="str">
            <v>,</v>
          </cell>
          <cell r="H619">
            <v>6</v>
          </cell>
        </row>
        <row r="620">
          <cell r="E620" t="str">
            <v>Patia (El Bordo)</v>
          </cell>
          <cell r="F620">
            <v>619</v>
          </cell>
          <cell r="G620" t="str">
            <v>,</v>
          </cell>
          <cell r="H620">
            <v>6</v>
          </cell>
        </row>
        <row r="621">
          <cell r="E621" t="str">
            <v>Piamonte</v>
          </cell>
          <cell r="F621">
            <v>620</v>
          </cell>
          <cell r="G621" t="str">
            <v>,</v>
          </cell>
          <cell r="H621">
            <v>6</v>
          </cell>
        </row>
        <row r="622">
          <cell r="E622" t="str">
            <v>Piendamo</v>
          </cell>
          <cell r="F622">
            <v>621</v>
          </cell>
          <cell r="G622" t="str">
            <v>,</v>
          </cell>
          <cell r="H622">
            <v>6</v>
          </cell>
        </row>
        <row r="623">
          <cell r="E623" t="str">
            <v>Policarpa</v>
          </cell>
          <cell r="F623">
            <v>622</v>
          </cell>
          <cell r="G623" t="str">
            <v>,</v>
          </cell>
          <cell r="H623">
            <v>6</v>
          </cell>
        </row>
        <row r="624">
          <cell r="E624" t="str">
            <v>Popayan</v>
          </cell>
          <cell r="F624">
            <v>623</v>
          </cell>
          <cell r="G624" t="str">
            <v>,</v>
          </cell>
          <cell r="H624">
            <v>6</v>
          </cell>
        </row>
        <row r="625">
          <cell r="E625" t="str">
            <v>Potosi</v>
          </cell>
          <cell r="F625">
            <v>624</v>
          </cell>
          <cell r="G625" t="str">
            <v>,</v>
          </cell>
          <cell r="H625">
            <v>6</v>
          </cell>
        </row>
        <row r="626">
          <cell r="E626" t="str">
            <v>Providencia</v>
          </cell>
          <cell r="F626">
            <v>625</v>
          </cell>
          <cell r="G626" t="str">
            <v>,</v>
          </cell>
          <cell r="H626">
            <v>6</v>
          </cell>
        </row>
        <row r="627">
          <cell r="E627" t="str">
            <v>Puerres</v>
          </cell>
          <cell r="F627">
            <v>626</v>
          </cell>
          <cell r="G627" t="str">
            <v>,</v>
          </cell>
          <cell r="H627">
            <v>6</v>
          </cell>
        </row>
        <row r="628">
          <cell r="E628" t="str">
            <v>Puerto Tejada</v>
          </cell>
          <cell r="F628">
            <v>627</v>
          </cell>
          <cell r="G628" t="str">
            <v>,</v>
          </cell>
          <cell r="H628">
            <v>6</v>
          </cell>
        </row>
        <row r="629">
          <cell r="E629" t="str">
            <v>Pupiales</v>
          </cell>
          <cell r="F629">
            <v>628</v>
          </cell>
          <cell r="G629" t="str">
            <v>,</v>
          </cell>
          <cell r="H629">
            <v>6</v>
          </cell>
        </row>
        <row r="630">
          <cell r="E630" t="str">
            <v>Purace (Coconuco)</v>
          </cell>
          <cell r="F630">
            <v>629</v>
          </cell>
          <cell r="G630" t="str">
            <v>,</v>
          </cell>
          <cell r="H630">
            <v>6</v>
          </cell>
        </row>
        <row r="631">
          <cell r="E631" t="str">
            <v>Ricaurte</v>
          </cell>
          <cell r="F631">
            <v>630</v>
          </cell>
          <cell r="G631" t="str">
            <v>,</v>
          </cell>
          <cell r="H631">
            <v>6</v>
          </cell>
        </row>
        <row r="632">
          <cell r="E632" t="str">
            <v>Roberto Payan (San Jose)</v>
          </cell>
          <cell r="F632">
            <v>631</v>
          </cell>
          <cell r="G632" t="str">
            <v>,</v>
          </cell>
          <cell r="H632">
            <v>6</v>
          </cell>
        </row>
        <row r="633">
          <cell r="E633" t="str">
            <v>Rosas</v>
          </cell>
          <cell r="F633">
            <v>632</v>
          </cell>
          <cell r="G633" t="str">
            <v>,</v>
          </cell>
          <cell r="H633">
            <v>6</v>
          </cell>
        </row>
        <row r="634">
          <cell r="E634" t="str">
            <v>Samaniego</v>
          </cell>
          <cell r="F634">
            <v>633</v>
          </cell>
          <cell r="G634" t="str">
            <v>,</v>
          </cell>
          <cell r="H634">
            <v>6</v>
          </cell>
        </row>
        <row r="635">
          <cell r="E635" t="str">
            <v>San Bernardo</v>
          </cell>
          <cell r="F635">
            <v>634</v>
          </cell>
          <cell r="G635" t="str">
            <v>,</v>
          </cell>
          <cell r="H635">
            <v>6</v>
          </cell>
        </row>
        <row r="636">
          <cell r="E636" t="str">
            <v>San Lorenzo</v>
          </cell>
          <cell r="F636">
            <v>635</v>
          </cell>
          <cell r="G636" t="str">
            <v>,</v>
          </cell>
          <cell r="H636">
            <v>6</v>
          </cell>
        </row>
        <row r="637">
          <cell r="E637" t="str">
            <v>San Pablo</v>
          </cell>
          <cell r="F637">
            <v>636</v>
          </cell>
          <cell r="G637" t="str">
            <v>,</v>
          </cell>
          <cell r="H637">
            <v>6</v>
          </cell>
        </row>
        <row r="638">
          <cell r="E638" t="str">
            <v>San Pedro De Cartago</v>
          </cell>
          <cell r="F638">
            <v>637</v>
          </cell>
          <cell r="G638" t="str">
            <v>,</v>
          </cell>
          <cell r="H638">
            <v>6</v>
          </cell>
        </row>
        <row r="639">
          <cell r="E639" t="str">
            <v>San Sebastian</v>
          </cell>
          <cell r="F639">
            <v>638</v>
          </cell>
          <cell r="G639" t="str">
            <v>,</v>
          </cell>
          <cell r="H639">
            <v>6</v>
          </cell>
        </row>
        <row r="640">
          <cell r="E640" t="str">
            <v>Sandona</v>
          </cell>
          <cell r="F640">
            <v>639</v>
          </cell>
          <cell r="G640" t="str">
            <v>,</v>
          </cell>
          <cell r="H640">
            <v>6</v>
          </cell>
        </row>
        <row r="641">
          <cell r="E641" t="str">
            <v>Santa Barbara (Iscuande)</v>
          </cell>
          <cell r="F641">
            <v>640</v>
          </cell>
          <cell r="G641" t="str">
            <v>,</v>
          </cell>
          <cell r="H641">
            <v>6</v>
          </cell>
        </row>
        <row r="642">
          <cell r="E642" t="str">
            <v>Santa Cruz (Guachaves)</v>
          </cell>
          <cell r="F642">
            <v>641</v>
          </cell>
          <cell r="G642" t="str">
            <v>,</v>
          </cell>
          <cell r="H642">
            <v>6</v>
          </cell>
        </row>
        <row r="643">
          <cell r="E643" t="str">
            <v>Santa Rosa</v>
          </cell>
          <cell r="F643">
            <v>642</v>
          </cell>
          <cell r="G643" t="str">
            <v>,</v>
          </cell>
          <cell r="H643">
            <v>6</v>
          </cell>
        </row>
        <row r="644">
          <cell r="E644" t="str">
            <v>Santander De Quilichao</v>
          </cell>
          <cell r="F644">
            <v>643</v>
          </cell>
          <cell r="G644" t="str">
            <v>,</v>
          </cell>
          <cell r="H644">
            <v>6</v>
          </cell>
        </row>
        <row r="645">
          <cell r="E645" t="str">
            <v>Sapuyes</v>
          </cell>
          <cell r="F645">
            <v>644</v>
          </cell>
          <cell r="G645" t="str">
            <v>,</v>
          </cell>
          <cell r="H645">
            <v>6</v>
          </cell>
        </row>
        <row r="646">
          <cell r="E646" t="str">
            <v>Silvia</v>
          </cell>
          <cell r="F646">
            <v>645</v>
          </cell>
          <cell r="G646" t="str">
            <v>,</v>
          </cell>
          <cell r="H646">
            <v>6</v>
          </cell>
        </row>
        <row r="647">
          <cell r="E647" t="str">
            <v>Sotara (Paispamba)</v>
          </cell>
          <cell r="F647">
            <v>646</v>
          </cell>
          <cell r="G647" t="str">
            <v>,</v>
          </cell>
          <cell r="H647">
            <v>6</v>
          </cell>
        </row>
        <row r="648">
          <cell r="E648" t="str">
            <v>Suarez</v>
          </cell>
          <cell r="F648">
            <v>647</v>
          </cell>
          <cell r="G648" t="str">
            <v>,</v>
          </cell>
          <cell r="H648">
            <v>6</v>
          </cell>
        </row>
        <row r="649">
          <cell r="E649" t="str">
            <v>Taminango</v>
          </cell>
          <cell r="F649">
            <v>648</v>
          </cell>
          <cell r="G649" t="str">
            <v>,</v>
          </cell>
          <cell r="H649">
            <v>6</v>
          </cell>
        </row>
        <row r="650">
          <cell r="E650" t="str">
            <v>Tangua</v>
          </cell>
          <cell r="F650">
            <v>649</v>
          </cell>
          <cell r="G650" t="str">
            <v>,</v>
          </cell>
          <cell r="H650">
            <v>6</v>
          </cell>
        </row>
        <row r="651">
          <cell r="E651" t="str">
            <v>Timbio</v>
          </cell>
          <cell r="F651">
            <v>650</v>
          </cell>
          <cell r="G651" t="str">
            <v>,</v>
          </cell>
          <cell r="H651">
            <v>6</v>
          </cell>
        </row>
        <row r="652">
          <cell r="E652" t="str">
            <v>Timbiqui</v>
          </cell>
          <cell r="F652">
            <v>651</v>
          </cell>
          <cell r="G652" t="str">
            <v>,</v>
          </cell>
          <cell r="H652">
            <v>6</v>
          </cell>
        </row>
        <row r="653">
          <cell r="E653" t="str">
            <v>Toribio</v>
          </cell>
          <cell r="F653">
            <v>652</v>
          </cell>
          <cell r="G653" t="str">
            <v>,</v>
          </cell>
          <cell r="H653">
            <v>6</v>
          </cell>
        </row>
        <row r="654">
          <cell r="E654" t="str">
            <v>Totoro</v>
          </cell>
          <cell r="F654">
            <v>653</v>
          </cell>
          <cell r="G654" t="str">
            <v>,</v>
          </cell>
          <cell r="H654">
            <v>6</v>
          </cell>
        </row>
        <row r="655">
          <cell r="E655" t="str">
            <v>Tumaco</v>
          </cell>
          <cell r="F655">
            <v>654</v>
          </cell>
          <cell r="G655" t="str">
            <v>,</v>
          </cell>
          <cell r="H655">
            <v>6</v>
          </cell>
        </row>
        <row r="656">
          <cell r="E656" t="str">
            <v>Tuquerres</v>
          </cell>
          <cell r="F656">
            <v>655</v>
          </cell>
          <cell r="G656" t="str">
            <v>,</v>
          </cell>
          <cell r="H656">
            <v>6</v>
          </cell>
        </row>
        <row r="657">
          <cell r="E657" t="str">
            <v>Villarica</v>
          </cell>
          <cell r="F657">
            <v>656</v>
          </cell>
          <cell r="G657" t="str">
            <v>,</v>
          </cell>
          <cell r="H657">
            <v>6</v>
          </cell>
        </row>
        <row r="658">
          <cell r="E658" t="str">
            <v>Yacuanquer</v>
          </cell>
          <cell r="F658">
            <v>657</v>
          </cell>
          <cell r="G658" t="str">
            <v>,</v>
          </cell>
          <cell r="H658">
            <v>6</v>
          </cell>
        </row>
        <row r="659">
          <cell r="E659" t="str">
            <v>Almaguer</v>
          </cell>
          <cell r="F659">
            <v>658</v>
          </cell>
          <cell r="G659" t="str">
            <v>,</v>
          </cell>
          <cell r="H659">
            <v>7</v>
          </cell>
        </row>
        <row r="660">
          <cell r="E660" t="str">
            <v>Argelia</v>
          </cell>
          <cell r="F660">
            <v>659</v>
          </cell>
          <cell r="G660" t="str">
            <v>,</v>
          </cell>
          <cell r="H660">
            <v>7</v>
          </cell>
        </row>
        <row r="661">
          <cell r="E661" t="str">
            <v>Balboa</v>
          </cell>
          <cell r="F661">
            <v>660</v>
          </cell>
          <cell r="G661" t="str">
            <v>,</v>
          </cell>
          <cell r="H661">
            <v>7</v>
          </cell>
        </row>
        <row r="662">
          <cell r="E662" t="str">
            <v>Bolívar</v>
          </cell>
          <cell r="F662">
            <v>661</v>
          </cell>
          <cell r="G662" t="str">
            <v>,</v>
          </cell>
          <cell r="H662">
            <v>7</v>
          </cell>
        </row>
        <row r="663">
          <cell r="E663" t="str">
            <v>Buenos Aires</v>
          </cell>
          <cell r="F663">
            <v>662</v>
          </cell>
          <cell r="G663" t="str">
            <v>,</v>
          </cell>
          <cell r="H663">
            <v>7</v>
          </cell>
        </row>
        <row r="664">
          <cell r="E664" t="str">
            <v>Cajibio</v>
          </cell>
          <cell r="F664">
            <v>663</v>
          </cell>
          <cell r="G664" t="str">
            <v>,</v>
          </cell>
          <cell r="H664">
            <v>7</v>
          </cell>
        </row>
        <row r="665">
          <cell r="E665" t="str">
            <v>Caldono</v>
          </cell>
          <cell r="F665">
            <v>664</v>
          </cell>
          <cell r="G665" t="str">
            <v>,</v>
          </cell>
          <cell r="H665">
            <v>7</v>
          </cell>
        </row>
        <row r="666">
          <cell r="E666" t="str">
            <v>Caloto</v>
          </cell>
          <cell r="F666">
            <v>665</v>
          </cell>
          <cell r="G666" t="str">
            <v>,</v>
          </cell>
          <cell r="H666">
            <v>7</v>
          </cell>
        </row>
        <row r="667">
          <cell r="E667" t="str">
            <v>Corinto</v>
          </cell>
          <cell r="F667">
            <v>666</v>
          </cell>
          <cell r="G667" t="str">
            <v>,</v>
          </cell>
          <cell r="H667">
            <v>7</v>
          </cell>
        </row>
        <row r="668">
          <cell r="E668" t="str">
            <v>El Tambo</v>
          </cell>
          <cell r="F668">
            <v>667</v>
          </cell>
          <cell r="G668" t="str">
            <v>,</v>
          </cell>
          <cell r="H668">
            <v>7</v>
          </cell>
        </row>
        <row r="669">
          <cell r="E669" t="str">
            <v>Florencia</v>
          </cell>
          <cell r="F669">
            <v>668</v>
          </cell>
          <cell r="G669" t="str">
            <v>,</v>
          </cell>
          <cell r="H669">
            <v>7</v>
          </cell>
        </row>
        <row r="670">
          <cell r="E670" t="str">
            <v>Guapi</v>
          </cell>
          <cell r="F670">
            <v>669</v>
          </cell>
          <cell r="G670" t="str">
            <v>,</v>
          </cell>
          <cell r="H670">
            <v>7</v>
          </cell>
        </row>
        <row r="671">
          <cell r="E671" t="str">
            <v>Inza</v>
          </cell>
          <cell r="F671">
            <v>670</v>
          </cell>
          <cell r="G671" t="str">
            <v>,</v>
          </cell>
          <cell r="H671">
            <v>7</v>
          </cell>
        </row>
        <row r="672">
          <cell r="E672" t="str">
            <v>Jambaló</v>
          </cell>
          <cell r="F672">
            <v>671</v>
          </cell>
          <cell r="G672" t="str">
            <v>,</v>
          </cell>
          <cell r="H672">
            <v>7</v>
          </cell>
        </row>
        <row r="673">
          <cell r="E673" t="str">
            <v>La Sierra</v>
          </cell>
          <cell r="F673">
            <v>672</v>
          </cell>
          <cell r="G673" t="str">
            <v>,</v>
          </cell>
          <cell r="H673">
            <v>7</v>
          </cell>
        </row>
        <row r="674">
          <cell r="E674" t="str">
            <v>La Vega</v>
          </cell>
          <cell r="F674">
            <v>673</v>
          </cell>
          <cell r="G674" t="str">
            <v>,</v>
          </cell>
          <cell r="H674">
            <v>7</v>
          </cell>
        </row>
        <row r="675">
          <cell r="E675" t="str">
            <v>López</v>
          </cell>
          <cell r="F675">
            <v>674</v>
          </cell>
          <cell r="G675" t="str">
            <v>,</v>
          </cell>
          <cell r="H675">
            <v>7</v>
          </cell>
        </row>
        <row r="676">
          <cell r="E676" t="str">
            <v>Mercaderes</v>
          </cell>
          <cell r="F676">
            <v>675</v>
          </cell>
          <cell r="G676" t="str">
            <v>,</v>
          </cell>
          <cell r="H676">
            <v>7</v>
          </cell>
        </row>
        <row r="677">
          <cell r="E677" t="str">
            <v>Miranda</v>
          </cell>
          <cell r="F677">
            <v>676</v>
          </cell>
          <cell r="G677" t="str">
            <v>,</v>
          </cell>
          <cell r="H677">
            <v>7</v>
          </cell>
        </row>
        <row r="678">
          <cell r="E678" t="str">
            <v>Morales</v>
          </cell>
          <cell r="F678">
            <v>677</v>
          </cell>
          <cell r="G678" t="str">
            <v>,</v>
          </cell>
          <cell r="H678">
            <v>7</v>
          </cell>
        </row>
        <row r="679">
          <cell r="E679" t="str">
            <v>Padilla</v>
          </cell>
          <cell r="F679">
            <v>678</v>
          </cell>
          <cell r="G679" t="str">
            <v>,</v>
          </cell>
          <cell r="H679">
            <v>7</v>
          </cell>
        </row>
        <row r="680">
          <cell r="E680" t="str">
            <v>Páez</v>
          </cell>
          <cell r="F680">
            <v>679</v>
          </cell>
          <cell r="G680" t="str">
            <v>,</v>
          </cell>
          <cell r="H680">
            <v>7</v>
          </cell>
        </row>
        <row r="681">
          <cell r="E681" t="str">
            <v>Patia (El Bordo)</v>
          </cell>
          <cell r="F681">
            <v>680</v>
          </cell>
          <cell r="G681" t="str">
            <v>,</v>
          </cell>
          <cell r="H681">
            <v>7</v>
          </cell>
        </row>
        <row r="682">
          <cell r="E682" t="str">
            <v>Piamonte</v>
          </cell>
          <cell r="F682">
            <v>681</v>
          </cell>
          <cell r="G682" t="str">
            <v>,</v>
          </cell>
          <cell r="H682">
            <v>7</v>
          </cell>
        </row>
        <row r="683">
          <cell r="E683" t="str">
            <v>Piendamo</v>
          </cell>
          <cell r="F683">
            <v>682</v>
          </cell>
          <cell r="G683" t="str">
            <v>,</v>
          </cell>
          <cell r="H683">
            <v>7</v>
          </cell>
        </row>
        <row r="684">
          <cell r="E684" t="str">
            <v>Popayán</v>
          </cell>
          <cell r="F684">
            <v>683</v>
          </cell>
          <cell r="G684" t="str">
            <v>,</v>
          </cell>
          <cell r="H684">
            <v>7</v>
          </cell>
        </row>
        <row r="685">
          <cell r="E685" t="str">
            <v>Puerto Tejada</v>
          </cell>
          <cell r="F685">
            <v>684</v>
          </cell>
          <cell r="G685" t="str">
            <v>,</v>
          </cell>
          <cell r="H685">
            <v>7</v>
          </cell>
        </row>
        <row r="686">
          <cell r="E686" t="str">
            <v>Purace</v>
          </cell>
          <cell r="F686">
            <v>685</v>
          </cell>
          <cell r="G686" t="str">
            <v>,</v>
          </cell>
          <cell r="H686">
            <v>7</v>
          </cell>
        </row>
        <row r="687">
          <cell r="E687" t="str">
            <v>Rosas</v>
          </cell>
          <cell r="F687">
            <v>686</v>
          </cell>
          <cell r="G687" t="str">
            <v>,</v>
          </cell>
          <cell r="H687">
            <v>7</v>
          </cell>
        </row>
        <row r="688">
          <cell r="E688" t="str">
            <v>San Sebastián</v>
          </cell>
          <cell r="F688">
            <v>687</v>
          </cell>
          <cell r="G688" t="str">
            <v>,</v>
          </cell>
          <cell r="H688">
            <v>7</v>
          </cell>
        </row>
        <row r="689">
          <cell r="E689" t="str">
            <v>Santa Rosa</v>
          </cell>
          <cell r="F689">
            <v>688</v>
          </cell>
          <cell r="G689" t="str">
            <v>,</v>
          </cell>
          <cell r="H689">
            <v>7</v>
          </cell>
        </row>
        <row r="690">
          <cell r="E690" t="str">
            <v>Santander de Quilichao</v>
          </cell>
          <cell r="F690">
            <v>689</v>
          </cell>
          <cell r="G690" t="str">
            <v>,</v>
          </cell>
          <cell r="H690">
            <v>7</v>
          </cell>
        </row>
        <row r="691">
          <cell r="E691" t="str">
            <v>Silvia</v>
          </cell>
          <cell r="F691">
            <v>690</v>
          </cell>
          <cell r="G691" t="str">
            <v>,</v>
          </cell>
          <cell r="H691">
            <v>7</v>
          </cell>
        </row>
        <row r="692">
          <cell r="E692" t="str">
            <v>Sotara</v>
          </cell>
          <cell r="F692">
            <v>691</v>
          </cell>
          <cell r="G692" t="str">
            <v>,</v>
          </cell>
          <cell r="H692">
            <v>7</v>
          </cell>
        </row>
        <row r="693">
          <cell r="E693" t="str">
            <v>Suárez</v>
          </cell>
          <cell r="F693">
            <v>692</v>
          </cell>
          <cell r="G693" t="str">
            <v>,</v>
          </cell>
          <cell r="H693">
            <v>7</v>
          </cell>
        </row>
        <row r="694">
          <cell r="E694" t="str">
            <v>Sucre</v>
          </cell>
          <cell r="F694">
            <v>693</v>
          </cell>
          <cell r="G694" t="str">
            <v>,</v>
          </cell>
          <cell r="H694">
            <v>7</v>
          </cell>
        </row>
        <row r="695">
          <cell r="E695" t="str">
            <v>Timbío</v>
          </cell>
          <cell r="F695">
            <v>694</v>
          </cell>
          <cell r="G695" t="str">
            <v>,</v>
          </cell>
          <cell r="H695">
            <v>7</v>
          </cell>
        </row>
        <row r="696">
          <cell r="E696" t="str">
            <v>Timbiquí</v>
          </cell>
          <cell r="F696">
            <v>695</v>
          </cell>
          <cell r="G696" t="str">
            <v>,</v>
          </cell>
          <cell r="H696">
            <v>7</v>
          </cell>
        </row>
        <row r="697">
          <cell r="E697" t="str">
            <v>Toribio</v>
          </cell>
          <cell r="F697">
            <v>696</v>
          </cell>
          <cell r="G697" t="str">
            <v>,</v>
          </cell>
          <cell r="H697">
            <v>7</v>
          </cell>
        </row>
        <row r="698">
          <cell r="E698" t="str">
            <v>Totoro</v>
          </cell>
          <cell r="F698">
            <v>697</v>
          </cell>
          <cell r="G698" t="str">
            <v>,</v>
          </cell>
          <cell r="H698">
            <v>7</v>
          </cell>
        </row>
        <row r="699">
          <cell r="E699" t="str">
            <v>Villa Rica</v>
          </cell>
          <cell r="F699">
            <v>698</v>
          </cell>
          <cell r="G699" t="str">
            <v>,</v>
          </cell>
          <cell r="H699">
            <v>7</v>
          </cell>
        </row>
        <row r="700">
          <cell r="E700" t="str">
            <v>Aguada</v>
          </cell>
          <cell r="F700">
            <v>699</v>
          </cell>
          <cell r="G700" t="str">
            <v>,</v>
          </cell>
          <cell r="H700">
            <v>8</v>
          </cell>
        </row>
        <row r="701">
          <cell r="E701" t="str">
            <v>Albania</v>
          </cell>
          <cell r="F701">
            <v>700</v>
          </cell>
          <cell r="G701" t="str">
            <v>,</v>
          </cell>
          <cell r="H701">
            <v>8</v>
          </cell>
        </row>
        <row r="702">
          <cell r="E702" t="str">
            <v>Aratoca</v>
          </cell>
          <cell r="F702">
            <v>701</v>
          </cell>
          <cell r="G702" t="str">
            <v>,</v>
          </cell>
          <cell r="H702">
            <v>8</v>
          </cell>
        </row>
        <row r="703">
          <cell r="E703" t="str">
            <v>Barbosa</v>
          </cell>
          <cell r="F703">
            <v>702</v>
          </cell>
          <cell r="G703" t="str">
            <v>,</v>
          </cell>
          <cell r="H703">
            <v>8</v>
          </cell>
        </row>
        <row r="704">
          <cell r="E704" t="str">
            <v>Barichara</v>
          </cell>
          <cell r="F704">
            <v>703</v>
          </cell>
          <cell r="G704" t="str">
            <v>,</v>
          </cell>
          <cell r="H704">
            <v>8</v>
          </cell>
        </row>
        <row r="705">
          <cell r="E705" t="str">
            <v>Barrancabermeja</v>
          </cell>
          <cell r="F705">
            <v>704</v>
          </cell>
          <cell r="G705" t="str">
            <v>,</v>
          </cell>
          <cell r="H705">
            <v>8</v>
          </cell>
        </row>
        <row r="706">
          <cell r="E706" t="str">
            <v>Betulia</v>
          </cell>
          <cell r="F706">
            <v>705</v>
          </cell>
          <cell r="G706" t="str">
            <v>,</v>
          </cell>
          <cell r="H706">
            <v>8</v>
          </cell>
        </row>
        <row r="707">
          <cell r="E707" t="str">
            <v>Bolivar</v>
          </cell>
          <cell r="F707">
            <v>706</v>
          </cell>
          <cell r="G707" t="str">
            <v>,</v>
          </cell>
          <cell r="H707">
            <v>8</v>
          </cell>
        </row>
        <row r="708">
          <cell r="E708" t="str">
            <v>Bucaramanga</v>
          </cell>
          <cell r="F708">
            <v>707</v>
          </cell>
          <cell r="G708" t="str">
            <v>,</v>
          </cell>
          <cell r="H708">
            <v>8</v>
          </cell>
        </row>
        <row r="709">
          <cell r="E709" t="str">
            <v>Cabrera</v>
          </cell>
          <cell r="F709">
            <v>708</v>
          </cell>
          <cell r="G709" t="str">
            <v>,</v>
          </cell>
          <cell r="H709">
            <v>8</v>
          </cell>
        </row>
        <row r="710">
          <cell r="E710" t="str">
            <v>California</v>
          </cell>
          <cell r="F710">
            <v>709</v>
          </cell>
          <cell r="G710" t="str">
            <v>,</v>
          </cell>
          <cell r="H710">
            <v>8</v>
          </cell>
        </row>
        <row r="711">
          <cell r="E711" t="str">
            <v>Capitanejo</v>
          </cell>
          <cell r="F711">
            <v>710</v>
          </cell>
          <cell r="G711" t="str">
            <v>,</v>
          </cell>
          <cell r="H711">
            <v>8</v>
          </cell>
        </row>
        <row r="712">
          <cell r="E712" t="str">
            <v>Carcasi</v>
          </cell>
          <cell r="F712">
            <v>711</v>
          </cell>
          <cell r="G712" t="str">
            <v>,</v>
          </cell>
          <cell r="H712">
            <v>8</v>
          </cell>
        </row>
        <row r="713">
          <cell r="E713" t="str">
            <v>Cepita</v>
          </cell>
          <cell r="F713">
            <v>712</v>
          </cell>
          <cell r="G713" t="str">
            <v>,</v>
          </cell>
          <cell r="H713">
            <v>8</v>
          </cell>
        </row>
        <row r="714">
          <cell r="E714" t="str">
            <v>Cerrito</v>
          </cell>
          <cell r="F714">
            <v>713</v>
          </cell>
          <cell r="G714" t="str">
            <v>,</v>
          </cell>
          <cell r="H714">
            <v>8</v>
          </cell>
        </row>
        <row r="715">
          <cell r="E715" t="str">
            <v>Charala</v>
          </cell>
          <cell r="F715">
            <v>714</v>
          </cell>
          <cell r="G715" t="str">
            <v>,</v>
          </cell>
          <cell r="H715">
            <v>8</v>
          </cell>
        </row>
        <row r="716">
          <cell r="E716" t="str">
            <v>Charta</v>
          </cell>
          <cell r="F716">
            <v>715</v>
          </cell>
          <cell r="G716" t="str">
            <v>,</v>
          </cell>
          <cell r="H716">
            <v>8</v>
          </cell>
        </row>
        <row r="717">
          <cell r="E717" t="str">
            <v>Chima</v>
          </cell>
          <cell r="F717">
            <v>716</v>
          </cell>
          <cell r="G717" t="str">
            <v>,</v>
          </cell>
          <cell r="H717">
            <v>8</v>
          </cell>
        </row>
        <row r="718">
          <cell r="E718" t="str">
            <v>Chipata</v>
          </cell>
          <cell r="F718">
            <v>717</v>
          </cell>
          <cell r="G718" t="str">
            <v>,</v>
          </cell>
          <cell r="H718">
            <v>8</v>
          </cell>
        </row>
        <row r="719">
          <cell r="E719" t="str">
            <v>Cimitarra</v>
          </cell>
          <cell r="F719">
            <v>718</v>
          </cell>
          <cell r="G719" t="str">
            <v>,</v>
          </cell>
          <cell r="H719">
            <v>8</v>
          </cell>
        </row>
        <row r="720">
          <cell r="E720" t="str">
            <v>Concepcion</v>
          </cell>
          <cell r="F720">
            <v>719</v>
          </cell>
          <cell r="G720" t="str">
            <v>,</v>
          </cell>
          <cell r="H720">
            <v>8</v>
          </cell>
        </row>
        <row r="721">
          <cell r="E721" t="str">
            <v>Confines</v>
          </cell>
          <cell r="F721">
            <v>720</v>
          </cell>
          <cell r="G721" t="str">
            <v>,</v>
          </cell>
          <cell r="H721">
            <v>8</v>
          </cell>
        </row>
        <row r="722">
          <cell r="E722" t="str">
            <v>Contratacion</v>
          </cell>
          <cell r="F722">
            <v>721</v>
          </cell>
          <cell r="G722" t="str">
            <v>,</v>
          </cell>
          <cell r="H722">
            <v>8</v>
          </cell>
        </row>
        <row r="723">
          <cell r="E723" t="str">
            <v>Coromoro</v>
          </cell>
          <cell r="F723">
            <v>722</v>
          </cell>
          <cell r="G723" t="str">
            <v>,</v>
          </cell>
          <cell r="H723">
            <v>8</v>
          </cell>
        </row>
        <row r="724">
          <cell r="E724" t="str">
            <v>Curiti</v>
          </cell>
          <cell r="F724">
            <v>723</v>
          </cell>
          <cell r="G724" t="str">
            <v>,</v>
          </cell>
          <cell r="H724">
            <v>8</v>
          </cell>
        </row>
        <row r="725">
          <cell r="E725" t="str">
            <v>El Carmen De Chucury</v>
          </cell>
          <cell r="F725">
            <v>724</v>
          </cell>
          <cell r="G725" t="str">
            <v>,</v>
          </cell>
          <cell r="H725">
            <v>8</v>
          </cell>
        </row>
        <row r="726">
          <cell r="E726" t="str">
            <v>El Guacamayo</v>
          </cell>
          <cell r="F726">
            <v>725</v>
          </cell>
          <cell r="G726" t="str">
            <v>,</v>
          </cell>
          <cell r="H726">
            <v>8</v>
          </cell>
        </row>
        <row r="727">
          <cell r="E727" t="str">
            <v>El Peñon</v>
          </cell>
          <cell r="F727">
            <v>726</v>
          </cell>
          <cell r="G727" t="str">
            <v>,</v>
          </cell>
          <cell r="H727">
            <v>8</v>
          </cell>
        </row>
        <row r="728">
          <cell r="E728" t="str">
            <v>El Playon</v>
          </cell>
          <cell r="F728">
            <v>727</v>
          </cell>
          <cell r="G728" t="str">
            <v>,</v>
          </cell>
          <cell r="H728">
            <v>8</v>
          </cell>
        </row>
        <row r="729">
          <cell r="E729" t="str">
            <v>Encino</v>
          </cell>
          <cell r="F729">
            <v>728</v>
          </cell>
          <cell r="G729" t="str">
            <v>,</v>
          </cell>
          <cell r="H729">
            <v>8</v>
          </cell>
        </row>
        <row r="730">
          <cell r="E730" t="str">
            <v>Enciso</v>
          </cell>
          <cell r="F730">
            <v>729</v>
          </cell>
          <cell r="G730" t="str">
            <v>,</v>
          </cell>
          <cell r="H730">
            <v>8</v>
          </cell>
        </row>
        <row r="731">
          <cell r="E731" t="str">
            <v>Florian</v>
          </cell>
          <cell r="F731">
            <v>730</v>
          </cell>
          <cell r="G731" t="str">
            <v>,</v>
          </cell>
          <cell r="H731">
            <v>8</v>
          </cell>
        </row>
        <row r="732">
          <cell r="E732" t="str">
            <v>Floridablanca</v>
          </cell>
          <cell r="F732">
            <v>731</v>
          </cell>
          <cell r="G732" t="str">
            <v>,</v>
          </cell>
          <cell r="H732">
            <v>8</v>
          </cell>
        </row>
        <row r="733">
          <cell r="E733" t="str">
            <v>Galan</v>
          </cell>
          <cell r="F733">
            <v>732</v>
          </cell>
          <cell r="G733" t="str">
            <v>,</v>
          </cell>
          <cell r="H733">
            <v>8</v>
          </cell>
        </row>
        <row r="734">
          <cell r="E734" t="str">
            <v>Gambita</v>
          </cell>
          <cell r="F734">
            <v>733</v>
          </cell>
          <cell r="G734" t="str">
            <v>,</v>
          </cell>
          <cell r="H734">
            <v>8</v>
          </cell>
        </row>
        <row r="735">
          <cell r="E735" t="str">
            <v>Giron</v>
          </cell>
          <cell r="F735">
            <v>734</v>
          </cell>
          <cell r="G735" t="str">
            <v>,</v>
          </cell>
          <cell r="H735">
            <v>8</v>
          </cell>
        </row>
        <row r="736">
          <cell r="E736" t="str">
            <v>Guaca</v>
          </cell>
          <cell r="F736">
            <v>735</v>
          </cell>
          <cell r="G736" t="str">
            <v>,</v>
          </cell>
          <cell r="H736">
            <v>8</v>
          </cell>
        </row>
        <row r="737">
          <cell r="E737" t="str">
            <v>Guadalupe</v>
          </cell>
          <cell r="F737">
            <v>736</v>
          </cell>
          <cell r="G737" t="str">
            <v>,</v>
          </cell>
          <cell r="H737">
            <v>8</v>
          </cell>
        </row>
        <row r="738">
          <cell r="E738" t="str">
            <v>Guapota</v>
          </cell>
          <cell r="F738">
            <v>737</v>
          </cell>
          <cell r="G738" t="str">
            <v>,</v>
          </cell>
          <cell r="H738">
            <v>8</v>
          </cell>
        </row>
        <row r="739">
          <cell r="E739" t="str">
            <v>Guavata</v>
          </cell>
          <cell r="F739">
            <v>738</v>
          </cell>
          <cell r="G739" t="str">
            <v>,</v>
          </cell>
          <cell r="H739">
            <v>8</v>
          </cell>
        </row>
        <row r="740">
          <cell r="E740" t="str">
            <v>Guepsa</v>
          </cell>
          <cell r="F740">
            <v>739</v>
          </cell>
          <cell r="G740" t="str">
            <v>,</v>
          </cell>
          <cell r="H740">
            <v>8</v>
          </cell>
        </row>
        <row r="741">
          <cell r="E741" t="str">
            <v>Hato</v>
          </cell>
          <cell r="F741">
            <v>740</v>
          </cell>
          <cell r="G741" t="str">
            <v>,</v>
          </cell>
          <cell r="H741">
            <v>8</v>
          </cell>
        </row>
        <row r="742">
          <cell r="E742" t="str">
            <v>Jesus Maria</v>
          </cell>
          <cell r="F742">
            <v>741</v>
          </cell>
          <cell r="G742" t="str">
            <v>,</v>
          </cell>
          <cell r="H742">
            <v>8</v>
          </cell>
        </row>
        <row r="743">
          <cell r="E743" t="str">
            <v>Jordan</v>
          </cell>
          <cell r="F743">
            <v>742</v>
          </cell>
          <cell r="G743" t="str">
            <v>,</v>
          </cell>
          <cell r="H743">
            <v>8</v>
          </cell>
        </row>
        <row r="744">
          <cell r="E744" t="str">
            <v>La Belleza</v>
          </cell>
          <cell r="F744">
            <v>743</v>
          </cell>
          <cell r="G744" t="str">
            <v>,</v>
          </cell>
          <cell r="H744">
            <v>8</v>
          </cell>
        </row>
        <row r="745">
          <cell r="E745" t="str">
            <v>La Paz</v>
          </cell>
          <cell r="F745">
            <v>744</v>
          </cell>
          <cell r="G745" t="str">
            <v>,</v>
          </cell>
          <cell r="H745">
            <v>8</v>
          </cell>
        </row>
        <row r="746">
          <cell r="E746" t="str">
            <v>Landazuri</v>
          </cell>
          <cell r="F746">
            <v>745</v>
          </cell>
          <cell r="G746" t="str">
            <v>,</v>
          </cell>
          <cell r="H746">
            <v>8</v>
          </cell>
        </row>
        <row r="747">
          <cell r="E747" t="str">
            <v>Lebrija</v>
          </cell>
          <cell r="F747">
            <v>746</v>
          </cell>
          <cell r="G747" t="str">
            <v>,</v>
          </cell>
          <cell r="H747">
            <v>8</v>
          </cell>
        </row>
        <row r="748">
          <cell r="E748" t="str">
            <v>Los Santos</v>
          </cell>
          <cell r="F748">
            <v>747</v>
          </cell>
          <cell r="G748" t="str">
            <v>,</v>
          </cell>
          <cell r="H748">
            <v>8</v>
          </cell>
        </row>
        <row r="749">
          <cell r="E749" t="str">
            <v>Macaravita</v>
          </cell>
          <cell r="F749">
            <v>748</v>
          </cell>
          <cell r="G749" t="str">
            <v>,</v>
          </cell>
          <cell r="H749">
            <v>8</v>
          </cell>
        </row>
        <row r="750">
          <cell r="E750" t="str">
            <v>Malaga</v>
          </cell>
          <cell r="F750">
            <v>749</v>
          </cell>
          <cell r="G750" t="str">
            <v>,</v>
          </cell>
          <cell r="H750">
            <v>8</v>
          </cell>
        </row>
        <row r="751">
          <cell r="E751" t="str">
            <v>Matanza</v>
          </cell>
          <cell r="F751">
            <v>750</v>
          </cell>
          <cell r="G751" t="str">
            <v>,</v>
          </cell>
          <cell r="H751">
            <v>8</v>
          </cell>
        </row>
        <row r="752">
          <cell r="E752" t="str">
            <v>Mogotes</v>
          </cell>
          <cell r="F752">
            <v>751</v>
          </cell>
          <cell r="G752" t="str">
            <v>,</v>
          </cell>
          <cell r="H752">
            <v>8</v>
          </cell>
        </row>
        <row r="753">
          <cell r="E753" t="str">
            <v>Molagavita</v>
          </cell>
          <cell r="F753">
            <v>752</v>
          </cell>
          <cell r="G753" t="str">
            <v>,</v>
          </cell>
          <cell r="H753">
            <v>8</v>
          </cell>
        </row>
        <row r="754">
          <cell r="E754" t="str">
            <v>Ocamonte</v>
          </cell>
          <cell r="F754">
            <v>753</v>
          </cell>
          <cell r="G754" t="str">
            <v>,</v>
          </cell>
          <cell r="H754">
            <v>8</v>
          </cell>
        </row>
        <row r="755">
          <cell r="E755" t="str">
            <v>Oiba</v>
          </cell>
          <cell r="F755">
            <v>754</v>
          </cell>
          <cell r="G755" t="str">
            <v>,</v>
          </cell>
          <cell r="H755">
            <v>8</v>
          </cell>
        </row>
        <row r="756">
          <cell r="E756" t="str">
            <v>Onzaga</v>
          </cell>
          <cell r="F756">
            <v>755</v>
          </cell>
          <cell r="G756" t="str">
            <v>,</v>
          </cell>
          <cell r="H756">
            <v>8</v>
          </cell>
        </row>
        <row r="757">
          <cell r="E757" t="str">
            <v>Palmar</v>
          </cell>
          <cell r="F757">
            <v>756</v>
          </cell>
          <cell r="G757" t="str">
            <v>,</v>
          </cell>
          <cell r="H757">
            <v>8</v>
          </cell>
        </row>
        <row r="758">
          <cell r="E758" t="str">
            <v>Palmas Del Socorro</v>
          </cell>
          <cell r="F758">
            <v>757</v>
          </cell>
          <cell r="G758" t="str">
            <v>,</v>
          </cell>
          <cell r="H758">
            <v>8</v>
          </cell>
        </row>
        <row r="759">
          <cell r="E759" t="str">
            <v>Paramo</v>
          </cell>
          <cell r="F759">
            <v>758</v>
          </cell>
          <cell r="G759" t="str">
            <v>,</v>
          </cell>
          <cell r="H759">
            <v>8</v>
          </cell>
        </row>
        <row r="760">
          <cell r="E760" t="str">
            <v>Piedecuesta</v>
          </cell>
          <cell r="F760">
            <v>759</v>
          </cell>
          <cell r="G760" t="str">
            <v>,</v>
          </cell>
          <cell r="H760">
            <v>8</v>
          </cell>
        </row>
        <row r="761">
          <cell r="E761" t="str">
            <v>Pinchote</v>
          </cell>
          <cell r="F761">
            <v>760</v>
          </cell>
          <cell r="G761" t="str">
            <v>,</v>
          </cell>
          <cell r="H761">
            <v>8</v>
          </cell>
        </row>
        <row r="762">
          <cell r="E762" t="str">
            <v>Puente Nacional</v>
          </cell>
          <cell r="F762">
            <v>761</v>
          </cell>
          <cell r="G762" t="str">
            <v>,</v>
          </cell>
          <cell r="H762">
            <v>8</v>
          </cell>
        </row>
        <row r="763">
          <cell r="E763" t="str">
            <v>Puerto Parra</v>
          </cell>
          <cell r="F763">
            <v>762</v>
          </cell>
          <cell r="G763" t="str">
            <v>,</v>
          </cell>
          <cell r="H763">
            <v>8</v>
          </cell>
        </row>
        <row r="764">
          <cell r="E764" t="str">
            <v>Puerto Wilches</v>
          </cell>
          <cell r="F764">
            <v>763</v>
          </cell>
          <cell r="G764" t="str">
            <v>,</v>
          </cell>
          <cell r="H764">
            <v>8</v>
          </cell>
        </row>
        <row r="765">
          <cell r="E765" t="str">
            <v>Rionegro</v>
          </cell>
          <cell r="F765">
            <v>764</v>
          </cell>
          <cell r="G765" t="str">
            <v>,</v>
          </cell>
          <cell r="H765">
            <v>8</v>
          </cell>
        </row>
        <row r="766">
          <cell r="E766" t="str">
            <v>Sabana De Torres</v>
          </cell>
          <cell r="F766">
            <v>765</v>
          </cell>
          <cell r="G766" t="str">
            <v>,</v>
          </cell>
          <cell r="H766">
            <v>8</v>
          </cell>
        </row>
        <row r="767">
          <cell r="E767" t="str">
            <v>San Andres</v>
          </cell>
          <cell r="F767">
            <v>766</v>
          </cell>
          <cell r="G767" t="str">
            <v>,</v>
          </cell>
          <cell r="H767">
            <v>8</v>
          </cell>
        </row>
        <row r="768">
          <cell r="E768" t="str">
            <v>San Benito</v>
          </cell>
          <cell r="F768">
            <v>767</v>
          </cell>
          <cell r="G768" t="str">
            <v>,</v>
          </cell>
          <cell r="H768">
            <v>8</v>
          </cell>
        </row>
        <row r="769">
          <cell r="E769" t="str">
            <v>San Gil</v>
          </cell>
          <cell r="F769">
            <v>768</v>
          </cell>
          <cell r="G769" t="str">
            <v>,</v>
          </cell>
          <cell r="H769">
            <v>8</v>
          </cell>
        </row>
        <row r="770">
          <cell r="E770" t="str">
            <v>San Joaquin</v>
          </cell>
          <cell r="F770">
            <v>769</v>
          </cell>
          <cell r="G770" t="str">
            <v>,</v>
          </cell>
          <cell r="H770">
            <v>8</v>
          </cell>
        </row>
        <row r="771">
          <cell r="E771" t="str">
            <v>San Jose De Miranda</v>
          </cell>
          <cell r="F771">
            <v>770</v>
          </cell>
          <cell r="G771" t="str">
            <v>,</v>
          </cell>
          <cell r="H771">
            <v>8</v>
          </cell>
        </row>
        <row r="772">
          <cell r="E772" t="str">
            <v>San Miguel</v>
          </cell>
          <cell r="F772">
            <v>771</v>
          </cell>
          <cell r="G772" t="str">
            <v>,</v>
          </cell>
          <cell r="H772">
            <v>8</v>
          </cell>
        </row>
        <row r="773">
          <cell r="E773" t="str">
            <v>San Vicente De Chucuri</v>
          </cell>
          <cell r="F773">
            <v>772</v>
          </cell>
          <cell r="G773" t="str">
            <v>,</v>
          </cell>
          <cell r="H773">
            <v>8</v>
          </cell>
        </row>
        <row r="774">
          <cell r="E774" t="str">
            <v>Santa Barbara</v>
          </cell>
          <cell r="F774">
            <v>773</v>
          </cell>
          <cell r="G774" t="str">
            <v>,</v>
          </cell>
          <cell r="H774">
            <v>8</v>
          </cell>
        </row>
        <row r="775">
          <cell r="E775" t="str">
            <v>Santa Helena Del Opon</v>
          </cell>
          <cell r="F775">
            <v>774</v>
          </cell>
          <cell r="G775" t="str">
            <v>,</v>
          </cell>
          <cell r="H775">
            <v>8</v>
          </cell>
        </row>
        <row r="776">
          <cell r="E776" t="str">
            <v>Simacota</v>
          </cell>
          <cell r="F776">
            <v>775</v>
          </cell>
          <cell r="G776" t="str">
            <v>,</v>
          </cell>
          <cell r="H776">
            <v>8</v>
          </cell>
        </row>
        <row r="777">
          <cell r="E777" t="str">
            <v>Socorro</v>
          </cell>
          <cell r="F777">
            <v>776</v>
          </cell>
          <cell r="G777" t="str">
            <v>,</v>
          </cell>
          <cell r="H777">
            <v>8</v>
          </cell>
        </row>
        <row r="778">
          <cell r="E778" t="str">
            <v>Suaita</v>
          </cell>
          <cell r="F778">
            <v>777</v>
          </cell>
          <cell r="G778" t="str">
            <v>,</v>
          </cell>
          <cell r="H778">
            <v>8</v>
          </cell>
        </row>
        <row r="779">
          <cell r="E779" t="str">
            <v>Sucre</v>
          </cell>
          <cell r="F779">
            <v>778</v>
          </cell>
          <cell r="G779" t="str">
            <v>,</v>
          </cell>
          <cell r="H779">
            <v>8</v>
          </cell>
        </row>
        <row r="780">
          <cell r="E780" t="str">
            <v>Surata</v>
          </cell>
          <cell r="F780">
            <v>779</v>
          </cell>
          <cell r="G780" t="str">
            <v>,</v>
          </cell>
          <cell r="H780">
            <v>8</v>
          </cell>
        </row>
        <row r="781">
          <cell r="E781" t="str">
            <v>Tona</v>
          </cell>
          <cell r="F781">
            <v>780</v>
          </cell>
          <cell r="G781" t="str">
            <v>,</v>
          </cell>
          <cell r="H781">
            <v>8</v>
          </cell>
        </row>
        <row r="782">
          <cell r="E782" t="str">
            <v>Valle San Jose</v>
          </cell>
          <cell r="F782">
            <v>781</v>
          </cell>
          <cell r="G782" t="str">
            <v>,</v>
          </cell>
          <cell r="H782">
            <v>8</v>
          </cell>
        </row>
        <row r="783">
          <cell r="E783" t="str">
            <v>Velez</v>
          </cell>
          <cell r="F783">
            <v>782</v>
          </cell>
          <cell r="G783" t="str">
            <v>,</v>
          </cell>
          <cell r="H783">
            <v>8</v>
          </cell>
        </row>
        <row r="784">
          <cell r="E784" t="str">
            <v>Vetas</v>
          </cell>
          <cell r="F784">
            <v>783</v>
          </cell>
          <cell r="G784" t="str">
            <v>,</v>
          </cell>
          <cell r="H784">
            <v>8</v>
          </cell>
        </row>
        <row r="785">
          <cell r="E785" t="str">
            <v>Villanueva</v>
          </cell>
          <cell r="F785">
            <v>784</v>
          </cell>
          <cell r="G785" t="str">
            <v>,</v>
          </cell>
          <cell r="H785">
            <v>8</v>
          </cell>
        </row>
        <row r="786">
          <cell r="E786" t="str">
            <v>Zapatoca</v>
          </cell>
          <cell r="F786">
            <v>785</v>
          </cell>
          <cell r="G786" t="str">
            <v>,</v>
          </cell>
          <cell r="H786">
            <v>8</v>
          </cell>
        </row>
        <row r="787">
          <cell r="E787" t="str">
            <v>Alpujarra</v>
          </cell>
          <cell r="F787">
            <v>786</v>
          </cell>
          <cell r="G787" t="str">
            <v>,</v>
          </cell>
          <cell r="H787">
            <v>9</v>
          </cell>
        </row>
        <row r="788">
          <cell r="E788" t="str">
            <v>Alvarado</v>
          </cell>
          <cell r="F788">
            <v>787</v>
          </cell>
          <cell r="G788" t="str">
            <v>,</v>
          </cell>
          <cell r="H788">
            <v>9</v>
          </cell>
        </row>
        <row r="789">
          <cell r="E789" t="str">
            <v>Ambalema</v>
          </cell>
          <cell r="F789">
            <v>788</v>
          </cell>
          <cell r="G789" t="str">
            <v>,</v>
          </cell>
          <cell r="H789">
            <v>9</v>
          </cell>
        </row>
        <row r="790">
          <cell r="E790" t="str">
            <v>Anzoategui</v>
          </cell>
          <cell r="F790">
            <v>789</v>
          </cell>
          <cell r="G790" t="str">
            <v>,</v>
          </cell>
          <cell r="H790">
            <v>9</v>
          </cell>
        </row>
        <row r="791">
          <cell r="E791" t="str">
            <v>Armero (Guayabal)</v>
          </cell>
          <cell r="F791">
            <v>790</v>
          </cell>
          <cell r="G791" t="str">
            <v>,</v>
          </cell>
          <cell r="H791">
            <v>9</v>
          </cell>
        </row>
        <row r="792">
          <cell r="E792" t="str">
            <v>Ataco</v>
          </cell>
          <cell r="F792">
            <v>791</v>
          </cell>
          <cell r="G792" t="str">
            <v>,</v>
          </cell>
          <cell r="H792">
            <v>9</v>
          </cell>
        </row>
        <row r="793">
          <cell r="E793" t="str">
            <v>Cajamarca</v>
          </cell>
          <cell r="F793">
            <v>792</v>
          </cell>
          <cell r="G793" t="str">
            <v>,</v>
          </cell>
          <cell r="H793">
            <v>9</v>
          </cell>
        </row>
        <row r="794">
          <cell r="E794" t="str">
            <v>Carmen de Apicalá</v>
          </cell>
          <cell r="F794">
            <v>793</v>
          </cell>
          <cell r="G794" t="str">
            <v>,</v>
          </cell>
          <cell r="H794">
            <v>9</v>
          </cell>
        </row>
        <row r="795">
          <cell r="E795" t="str">
            <v>Casabianca</v>
          </cell>
          <cell r="F795">
            <v>794</v>
          </cell>
          <cell r="G795" t="str">
            <v>,</v>
          </cell>
          <cell r="H795">
            <v>9</v>
          </cell>
        </row>
        <row r="796">
          <cell r="E796" t="str">
            <v>Chaparral</v>
          </cell>
          <cell r="F796">
            <v>795</v>
          </cell>
          <cell r="G796" t="str">
            <v>,</v>
          </cell>
          <cell r="H796">
            <v>9</v>
          </cell>
        </row>
        <row r="797">
          <cell r="E797" t="str">
            <v>Coello</v>
          </cell>
          <cell r="F797">
            <v>796</v>
          </cell>
          <cell r="G797" t="str">
            <v>,</v>
          </cell>
          <cell r="H797">
            <v>9</v>
          </cell>
        </row>
        <row r="798">
          <cell r="E798" t="str">
            <v>Coyaima</v>
          </cell>
          <cell r="F798">
            <v>797</v>
          </cell>
          <cell r="G798" t="str">
            <v>,</v>
          </cell>
          <cell r="H798">
            <v>9</v>
          </cell>
        </row>
        <row r="799">
          <cell r="E799" t="str">
            <v>Cunday</v>
          </cell>
          <cell r="F799">
            <v>798</v>
          </cell>
          <cell r="G799" t="str">
            <v>,</v>
          </cell>
          <cell r="H799">
            <v>9</v>
          </cell>
        </row>
        <row r="800">
          <cell r="E800" t="str">
            <v>Dolores</v>
          </cell>
          <cell r="F800">
            <v>799</v>
          </cell>
          <cell r="G800" t="str">
            <v>,</v>
          </cell>
          <cell r="H800">
            <v>9</v>
          </cell>
        </row>
        <row r="801">
          <cell r="E801" t="str">
            <v>Espinal</v>
          </cell>
          <cell r="F801">
            <v>800</v>
          </cell>
          <cell r="G801" t="str">
            <v>,</v>
          </cell>
          <cell r="H801">
            <v>9</v>
          </cell>
        </row>
        <row r="802">
          <cell r="E802" t="str">
            <v>Falán</v>
          </cell>
          <cell r="F802">
            <v>801</v>
          </cell>
          <cell r="G802" t="str">
            <v>,</v>
          </cell>
          <cell r="H802">
            <v>9</v>
          </cell>
        </row>
        <row r="803">
          <cell r="E803" t="str">
            <v>Flandes</v>
          </cell>
          <cell r="F803">
            <v>802</v>
          </cell>
          <cell r="G803" t="str">
            <v>,</v>
          </cell>
          <cell r="H803">
            <v>9</v>
          </cell>
        </row>
        <row r="804">
          <cell r="E804" t="str">
            <v>Fresno</v>
          </cell>
          <cell r="F804">
            <v>803</v>
          </cell>
          <cell r="G804" t="str">
            <v>,</v>
          </cell>
          <cell r="H804">
            <v>9</v>
          </cell>
        </row>
        <row r="805">
          <cell r="E805" t="str">
            <v>Guamo</v>
          </cell>
          <cell r="F805">
            <v>804</v>
          </cell>
          <cell r="G805" t="str">
            <v>,</v>
          </cell>
          <cell r="H805">
            <v>9</v>
          </cell>
        </row>
        <row r="806">
          <cell r="E806" t="str">
            <v>Herveo</v>
          </cell>
          <cell r="F806">
            <v>805</v>
          </cell>
          <cell r="G806" t="str">
            <v>,</v>
          </cell>
          <cell r="H806">
            <v>9</v>
          </cell>
        </row>
        <row r="807">
          <cell r="E807" t="str">
            <v>Honda</v>
          </cell>
          <cell r="F807">
            <v>806</v>
          </cell>
          <cell r="G807" t="str">
            <v>,</v>
          </cell>
          <cell r="H807">
            <v>9</v>
          </cell>
        </row>
        <row r="808">
          <cell r="E808" t="str">
            <v>Ibague</v>
          </cell>
          <cell r="F808">
            <v>807</v>
          </cell>
          <cell r="G808" t="str">
            <v>,</v>
          </cell>
          <cell r="H808">
            <v>9</v>
          </cell>
        </row>
        <row r="809">
          <cell r="E809" t="str">
            <v>Icononzo</v>
          </cell>
          <cell r="F809">
            <v>808</v>
          </cell>
          <cell r="G809" t="str">
            <v>,</v>
          </cell>
          <cell r="H809">
            <v>9</v>
          </cell>
        </row>
        <row r="810">
          <cell r="E810" t="str">
            <v>Lérida</v>
          </cell>
          <cell r="F810">
            <v>809</v>
          </cell>
          <cell r="G810" t="str">
            <v>,</v>
          </cell>
          <cell r="H810">
            <v>9</v>
          </cell>
        </row>
        <row r="811">
          <cell r="E811" t="str">
            <v>Líbano</v>
          </cell>
          <cell r="F811">
            <v>810</v>
          </cell>
          <cell r="G811" t="str">
            <v>,</v>
          </cell>
          <cell r="H811">
            <v>9</v>
          </cell>
        </row>
        <row r="812">
          <cell r="E812" t="str">
            <v>Mariquita</v>
          </cell>
          <cell r="F812">
            <v>811</v>
          </cell>
          <cell r="G812" t="str">
            <v>,</v>
          </cell>
          <cell r="H812">
            <v>9</v>
          </cell>
        </row>
        <row r="813">
          <cell r="E813" t="str">
            <v>Melgar</v>
          </cell>
          <cell r="F813">
            <v>812</v>
          </cell>
          <cell r="G813" t="str">
            <v>,</v>
          </cell>
          <cell r="H813">
            <v>9</v>
          </cell>
        </row>
        <row r="814">
          <cell r="E814" t="str">
            <v>Murillo</v>
          </cell>
          <cell r="F814">
            <v>813</v>
          </cell>
          <cell r="G814" t="str">
            <v>,</v>
          </cell>
          <cell r="H814">
            <v>9</v>
          </cell>
        </row>
        <row r="815">
          <cell r="E815" t="str">
            <v>Natagaima</v>
          </cell>
          <cell r="F815">
            <v>814</v>
          </cell>
          <cell r="G815" t="str">
            <v>,</v>
          </cell>
          <cell r="H815">
            <v>9</v>
          </cell>
        </row>
        <row r="816">
          <cell r="E816" t="str">
            <v>Ortega</v>
          </cell>
          <cell r="F816">
            <v>815</v>
          </cell>
          <cell r="G816" t="str">
            <v>,</v>
          </cell>
          <cell r="H816">
            <v>9</v>
          </cell>
        </row>
        <row r="817">
          <cell r="E817" t="str">
            <v>Palocabildo</v>
          </cell>
          <cell r="F817">
            <v>816</v>
          </cell>
          <cell r="G817" t="str">
            <v>,</v>
          </cell>
          <cell r="H817">
            <v>9</v>
          </cell>
        </row>
        <row r="818">
          <cell r="E818" t="str">
            <v>Piedras</v>
          </cell>
          <cell r="F818">
            <v>817</v>
          </cell>
          <cell r="G818" t="str">
            <v>,</v>
          </cell>
          <cell r="H818">
            <v>9</v>
          </cell>
        </row>
        <row r="819">
          <cell r="E819" t="str">
            <v>Planadas</v>
          </cell>
          <cell r="F819">
            <v>818</v>
          </cell>
          <cell r="G819" t="str">
            <v>,</v>
          </cell>
          <cell r="H819">
            <v>9</v>
          </cell>
        </row>
        <row r="820">
          <cell r="E820" t="str">
            <v>Prado</v>
          </cell>
          <cell r="F820">
            <v>819</v>
          </cell>
          <cell r="G820" t="str">
            <v>,</v>
          </cell>
          <cell r="H820">
            <v>9</v>
          </cell>
        </row>
        <row r="821">
          <cell r="E821" t="str">
            <v>Purificación</v>
          </cell>
          <cell r="F821">
            <v>820</v>
          </cell>
          <cell r="G821" t="str">
            <v>,</v>
          </cell>
          <cell r="H821">
            <v>9</v>
          </cell>
        </row>
        <row r="822">
          <cell r="E822" t="str">
            <v>Roncesvalles</v>
          </cell>
          <cell r="F822">
            <v>821</v>
          </cell>
          <cell r="G822" t="str">
            <v>,</v>
          </cell>
          <cell r="H822">
            <v>9</v>
          </cell>
        </row>
        <row r="823">
          <cell r="E823" t="str">
            <v>Rovira</v>
          </cell>
          <cell r="F823">
            <v>822</v>
          </cell>
          <cell r="G823" t="str">
            <v>,</v>
          </cell>
          <cell r="H823">
            <v>9</v>
          </cell>
        </row>
        <row r="824">
          <cell r="E824" t="str">
            <v>Saldaña</v>
          </cell>
          <cell r="F824">
            <v>823</v>
          </cell>
          <cell r="G824" t="str">
            <v>,</v>
          </cell>
          <cell r="H824">
            <v>9</v>
          </cell>
        </row>
        <row r="825">
          <cell r="E825" t="str">
            <v>San Antonio</v>
          </cell>
          <cell r="F825">
            <v>824</v>
          </cell>
          <cell r="G825" t="str">
            <v>,</v>
          </cell>
          <cell r="H825">
            <v>9</v>
          </cell>
        </row>
        <row r="826">
          <cell r="E826" t="str">
            <v>San Luis</v>
          </cell>
          <cell r="F826">
            <v>825</v>
          </cell>
          <cell r="G826" t="str">
            <v>,</v>
          </cell>
          <cell r="H826">
            <v>9</v>
          </cell>
        </row>
        <row r="827">
          <cell r="E827" t="str">
            <v>Santa Isabel</v>
          </cell>
          <cell r="F827">
            <v>826</v>
          </cell>
          <cell r="G827" t="str">
            <v>,</v>
          </cell>
          <cell r="H827">
            <v>9</v>
          </cell>
        </row>
        <row r="828">
          <cell r="E828" t="str">
            <v>Suárez</v>
          </cell>
          <cell r="F828">
            <v>827</v>
          </cell>
          <cell r="G828" t="str">
            <v>,</v>
          </cell>
          <cell r="H828">
            <v>9</v>
          </cell>
        </row>
        <row r="829">
          <cell r="E829" t="str">
            <v>Valle de San Juan</v>
          </cell>
          <cell r="F829">
            <v>828</v>
          </cell>
          <cell r="G829" t="str">
            <v>,</v>
          </cell>
          <cell r="H829">
            <v>9</v>
          </cell>
        </row>
        <row r="830">
          <cell r="E830" t="str">
            <v>Venadillo</v>
          </cell>
          <cell r="F830">
            <v>829</v>
          </cell>
          <cell r="G830" t="str">
            <v>,</v>
          </cell>
          <cell r="H830">
            <v>9</v>
          </cell>
        </row>
        <row r="831">
          <cell r="E831" t="str">
            <v>Villahermosa</v>
          </cell>
          <cell r="F831">
            <v>830</v>
          </cell>
          <cell r="G831" t="str">
            <v>,</v>
          </cell>
          <cell r="H831">
            <v>9</v>
          </cell>
        </row>
        <row r="832">
          <cell r="E832" t="str">
            <v>Villarrica</v>
          </cell>
          <cell r="F832">
            <v>831</v>
          </cell>
          <cell r="G832" t="str">
            <v>,</v>
          </cell>
          <cell r="H832">
            <v>9</v>
          </cell>
        </row>
        <row r="833">
          <cell r="E833" t="str">
            <v>Barrancadeupia</v>
          </cell>
          <cell r="F833">
            <v>832</v>
          </cell>
          <cell r="G833" t="str">
            <v>,</v>
          </cell>
          <cell r="H833">
            <v>10</v>
          </cell>
        </row>
        <row r="834">
          <cell r="E834" t="str">
            <v>Cabuyaro</v>
          </cell>
          <cell r="F834">
            <v>833</v>
          </cell>
          <cell r="G834" t="str">
            <v>,</v>
          </cell>
          <cell r="H834">
            <v>10</v>
          </cell>
        </row>
        <row r="835">
          <cell r="E835" t="str">
            <v>Castilla la Nueva</v>
          </cell>
          <cell r="F835">
            <v>834</v>
          </cell>
          <cell r="G835" t="str">
            <v>,</v>
          </cell>
          <cell r="H835">
            <v>10</v>
          </cell>
        </row>
        <row r="836">
          <cell r="E836" t="str">
            <v>Cumaral</v>
          </cell>
          <cell r="F836">
            <v>835</v>
          </cell>
          <cell r="G836" t="str">
            <v>,</v>
          </cell>
          <cell r="H836">
            <v>10</v>
          </cell>
        </row>
        <row r="837">
          <cell r="E837" t="str">
            <v>Granada</v>
          </cell>
          <cell r="F837">
            <v>836</v>
          </cell>
          <cell r="G837" t="str">
            <v>,</v>
          </cell>
          <cell r="H837">
            <v>10</v>
          </cell>
        </row>
        <row r="838">
          <cell r="E838" t="str">
            <v>El Castillo</v>
          </cell>
          <cell r="F838">
            <v>837</v>
          </cell>
          <cell r="G838" t="str">
            <v>,</v>
          </cell>
          <cell r="H838">
            <v>10</v>
          </cell>
        </row>
        <row r="839">
          <cell r="E839" t="str">
            <v>El Dorado</v>
          </cell>
          <cell r="F839">
            <v>838</v>
          </cell>
          <cell r="G839" t="str">
            <v>,</v>
          </cell>
          <cell r="H839">
            <v>10</v>
          </cell>
        </row>
        <row r="840">
          <cell r="E840" t="str">
            <v>Fuente de Oro</v>
          </cell>
          <cell r="F840">
            <v>839</v>
          </cell>
          <cell r="G840" t="str">
            <v>,</v>
          </cell>
          <cell r="H840">
            <v>10</v>
          </cell>
        </row>
        <row r="841">
          <cell r="E841" t="str">
            <v>Guamal</v>
          </cell>
          <cell r="F841">
            <v>840</v>
          </cell>
          <cell r="G841" t="str">
            <v>,</v>
          </cell>
          <cell r="H841">
            <v>10</v>
          </cell>
        </row>
        <row r="842">
          <cell r="E842" t="str">
            <v>La Macarena</v>
          </cell>
          <cell r="F842">
            <v>841</v>
          </cell>
          <cell r="G842" t="str">
            <v>,</v>
          </cell>
          <cell r="H842">
            <v>10</v>
          </cell>
        </row>
        <row r="843">
          <cell r="E843" t="str">
            <v>Lejanias</v>
          </cell>
          <cell r="F843">
            <v>842</v>
          </cell>
          <cell r="G843" t="str">
            <v>,</v>
          </cell>
          <cell r="H843">
            <v>10</v>
          </cell>
        </row>
        <row r="844">
          <cell r="E844" t="str">
            <v>Mapiripan</v>
          </cell>
          <cell r="F844">
            <v>843</v>
          </cell>
          <cell r="G844" t="str">
            <v>,</v>
          </cell>
          <cell r="H844">
            <v>10</v>
          </cell>
        </row>
        <row r="845">
          <cell r="E845" t="str">
            <v>Mesetas</v>
          </cell>
          <cell r="F845">
            <v>844</v>
          </cell>
          <cell r="G845" t="str">
            <v>,</v>
          </cell>
          <cell r="H845">
            <v>10</v>
          </cell>
        </row>
        <row r="846">
          <cell r="E846" t="str">
            <v>Puerto Concordia</v>
          </cell>
          <cell r="F846">
            <v>845</v>
          </cell>
          <cell r="G846" t="str">
            <v>,</v>
          </cell>
          <cell r="H846">
            <v>10</v>
          </cell>
        </row>
        <row r="847">
          <cell r="E847" t="str">
            <v>Puerto Gaitan</v>
          </cell>
          <cell r="F847">
            <v>846</v>
          </cell>
          <cell r="G847" t="str">
            <v>,</v>
          </cell>
          <cell r="H847">
            <v>10</v>
          </cell>
        </row>
        <row r="848">
          <cell r="E848" t="str">
            <v>Puerto Lleras</v>
          </cell>
          <cell r="F848">
            <v>847</v>
          </cell>
          <cell r="G848" t="str">
            <v>,</v>
          </cell>
          <cell r="H848">
            <v>10</v>
          </cell>
        </row>
        <row r="849">
          <cell r="E849" t="str">
            <v>Puerto Lopez</v>
          </cell>
          <cell r="F849">
            <v>848</v>
          </cell>
          <cell r="G849" t="str">
            <v>,</v>
          </cell>
          <cell r="H849">
            <v>10</v>
          </cell>
        </row>
        <row r="850">
          <cell r="E850" t="str">
            <v>Puerto Rico</v>
          </cell>
          <cell r="F850">
            <v>849</v>
          </cell>
          <cell r="G850" t="str">
            <v>,</v>
          </cell>
          <cell r="H850">
            <v>10</v>
          </cell>
        </row>
        <row r="851">
          <cell r="E851" t="str">
            <v>Restrepo</v>
          </cell>
          <cell r="F851">
            <v>850</v>
          </cell>
          <cell r="G851" t="str">
            <v>,</v>
          </cell>
          <cell r="H851">
            <v>10</v>
          </cell>
        </row>
        <row r="852">
          <cell r="E852" t="str">
            <v>San Carlos de Guaroa</v>
          </cell>
          <cell r="F852">
            <v>851</v>
          </cell>
          <cell r="G852" t="str">
            <v>,</v>
          </cell>
          <cell r="H852">
            <v>10</v>
          </cell>
        </row>
        <row r="853">
          <cell r="E853" t="str">
            <v>San Juanito</v>
          </cell>
          <cell r="F853">
            <v>852</v>
          </cell>
          <cell r="G853" t="str">
            <v>,</v>
          </cell>
          <cell r="H853">
            <v>10</v>
          </cell>
        </row>
        <row r="854">
          <cell r="E854" t="str">
            <v>San Martin</v>
          </cell>
          <cell r="F854">
            <v>853</v>
          </cell>
          <cell r="G854" t="str">
            <v>,</v>
          </cell>
          <cell r="H854">
            <v>10</v>
          </cell>
        </row>
        <row r="855">
          <cell r="E855" t="str">
            <v>Uribe</v>
          </cell>
          <cell r="F855">
            <v>854</v>
          </cell>
          <cell r="G855" t="str">
            <v>,</v>
          </cell>
          <cell r="H855">
            <v>10</v>
          </cell>
        </row>
        <row r="856">
          <cell r="E856" t="str">
            <v>Vista Hermosa</v>
          </cell>
          <cell r="F856">
            <v>855</v>
          </cell>
          <cell r="G856" t="str">
            <v>,</v>
          </cell>
          <cell r="H856">
            <v>10</v>
          </cell>
        </row>
        <row r="857">
          <cell r="E857" t="str">
            <v>Majagual</v>
          </cell>
          <cell r="F857">
            <v>856</v>
          </cell>
          <cell r="G857" t="str">
            <v>,</v>
          </cell>
          <cell r="H857">
            <v>1</v>
          </cell>
        </row>
        <row r="858">
          <cell r="E858" t="str">
            <v>Ciudad Bolivar</v>
          </cell>
          <cell r="F858">
            <v>857</v>
          </cell>
          <cell r="G858" t="str">
            <v>,</v>
          </cell>
          <cell r="H858">
            <v>1</v>
          </cell>
        </row>
        <row r="859">
          <cell r="E859" t="str">
            <v>Sincelejo</v>
          </cell>
          <cell r="F859">
            <v>858</v>
          </cell>
          <cell r="G859" t="str">
            <v>,</v>
          </cell>
          <cell r="H859">
            <v>1</v>
          </cell>
        </row>
        <row r="860">
          <cell r="E860" t="str">
            <v>Santa Marta</v>
          </cell>
          <cell r="F860">
            <v>859</v>
          </cell>
          <cell r="G860" t="str">
            <v>,</v>
          </cell>
          <cell r="H860">
            <v>1</v>
          </cell>
        </row>
        <row r="861">
          <cell r="E861" t="str">
            <v>Magangue</v>
          </cell>
          <cell r="F861">
            <v>860</v>
          </cell>
          <cell r="G861" t="str">
            <v>,</v>
          </cell>
          <cell r="H861">
            <v>1</v>
          </cell>
        </row>
        <row r="862">
          <cell r="E862" t="str">
            <v>Acacias</v>
          </cell>
          <cell r="F862">
            <v>861</v>
          </cell>
          <cell r="G862" t="str">
            <v>,</v>
          </cell>
          <cell r="H862">
            <v>3</v>
          </cell>
        </row>
        <row r="863">
          <cell r="E863" t="str">
            <v>Cartagena</v>
          </cell>
          <cell r="F863">
            <v>862</v>
          </cell>
          <cell r="G863" t="str">
            <v>,</v>
          </cell>
          <cell r="H863">
            <v>3</v>
          </cell>
        </row>
        <row r="864">
          <cell r="E864" t="str">
            <v>Villavicencio</v>
          </cell>
          <cell r="F864">
            <v>863</v>
          </cell>
          <cell r="G864" t="str">
            <v>,</v>
          </cell>
          <cell r="H864">
            <v>3</v>
          </cell>
        </row>
        <row r="865">
          <cell r="E865" t="str">
            <v>Guadalajara de Buga</v>
          </cell>
          <cell r="F865">
            <v>864</v>
          </cell>
          <cell r="G865" t="str">
            <v>,</v>
          </cell>
          <cell r="H865">
            <v>4</v>
          </cell>
        </row>
        <row r="866">
          <cell r="E866" t="str">
            <v>Aguachica</v>
          </cell>
          <cell r="F866">
            <v>865</v>
          </cell>
          <cell r="G866" t="str">
            <v>,</v>
          </cell>
          <cell r="H866">
            <v>8</v>
          </cell>
        </row>
        <row r="867">
          <cell r="E867" t="str">
            <v>Lerida</v>
          </cell>
          <cell r="F867">
            <v>866</v>
          </cell>
          <cell r="G867" t="str">
            <v>,</v>
          </cell>
          <cell r="H867">
            <v>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 filterMode="1"/>
  <dimension ref="B2:S1114"/>
  <sheetViews>
    <sheetView workbookViewId="0">
      <selection activeCell="C2" sqref="C2"/>
    </sheetView>
  </sheetViews>
  <sheetFormatPr baseColWidth="10" defaultColWidth="11.42578125" defaultRowHeight="15" x14ac:dyDescent="0.25"/>
  <cols>
    <col min="1" max="1" width="5.85546875" customWidth="1"/>
    <col min="3" max="3" width="14.5703125" customWidth="1"/>
    <col min="4" max="4" width="73.85546875" bestFit="1" customWidth="1"/>
    <col min="5" max="5" width="13.42578125" bestFit="1" customWidth="1"/>
    <col min="6" max="6" width="15.7109375" bestFit="1" customWidth="1"/>
    <col min="7" max="7" width="15.7109375" customWidth="1"/>
    <col min="8" max="8" width="22.42578125" bestFit="1" customWidth="1"/>
    <col min="9" max="9" width="22.42578125" customWidth="1"/>
    <col min="10" max="10" width="10.85546875" customWidth="1"/>
    <col min="11" max="11" width="13" customWidth="1"/>
    <col min="12" max="12" width="10.85546875" bestFit="1" customWidth="1"/>
    <col min="14" max="14" width="14.28515625" bestFit="1" customWidth="1"/>
    <col min="16" max="16" width="58.42578125" bestFit="1" customWidth="1"/>
    <col min="18" max="18" width="36.42578125" bestFit="1" customWidth="1"/>
  </cols>
  <sheetData>
    <row r="2" spans="2:19" s="1" customFormat="1" ht="45" x14ac:dyDescent="0.25">
      <c r="B2" s="3" t="s">
        <v>0</v>
      </c>
      <c r="C2" s="17" t="s">
        <v>6333</v>
      </c>
      <c r="D2" s="4" t="s">
        <v>1</v>
      </c>
      <c r="E2" s="4" t="s">
        <v>2</v>
      </c>
      <c r="F2" s="4" t="s">
        <v>3</v>
      </c>
      <c r="G2" s="4"/>
      <c r="H2" s="4" t="s">
        <v>4</v>
      </c>
      <c r="I2" s="4" t="s">
        <v>1402</v>
      </c>
      <c r="J2" s="4" t="s">
        <v>5</v>
      </c>
      <c r="K2" s="4" t="s">
        <v>6</v>
      </c>
      <c r="L2" s="4" t="s">
        <v>7</v>
      </c>
      <c r="M2" s="4" t="s">
        <v>8</v>
      </c>
      <c r="N2" s="4" t="s">
        <v>9</v>
      </c>
      <c r="O2" s="4" t="s">
        <v>10</v>
      </c>
      <c r="P2" s="4" t="s">
        <v>11</v>
      </c>
      <c r="Q2" s="4" t="s">
        <v>12</v>
      </c>
      <c r="R2" s="4" t="s">
        <v>13</v>
      </c>
      <c r="S2" s="5" t="s">
        <v>14</v>
      </c>
    </row>
    <row r="3" spans="2:19" x14ac:dyDescent="0.25">
      <c r="B3" s="6">
        <v>10016685</v>
      </c>
      <c r="C3" s="2">
        <v>900233284</v>
      </c>
      <c r="D3" s="2" t="str">
        <f>VLOOKUP(B3,'BD DAVID'!$A$5:$D$1143,4,FALSE)</f>
        <v xml:space="preserve">AGRIAGROS LTDA   </v>
      </c>
      <c r="E3" s="2" t="s">
        <v>15</v>
      </c>
      <c r="F3" s="2" t="s">
        <v>21</v>
      </c>
      <c r="G3" s="2">
        <v>1</v>
      </c>
      <c r="H3" s="2" t="s">
        <v>951</v>
      </c>
      <c r="I3" s="2" t="s">
        <v>1403</v>
      </c>
      <c r="J3" s="2"/>
      <c r="K3" s="2"/>
      <c r="L3" s="2"/>
      <c r="M3" s="2">
        <v>3205669469</v>
      </c>
      <c r="N3" s="2"/>
      <c r="O3" s="2"/>
      <c r="P3" s="2" t="s">
        <v>1192</v>
      </c>
      <c r="Q3" s="2"/>
      <c r="R3" s="2" t="s">
        <v>904</v>
      </c>
      <c r="S3" s="2"/>
    </row>
    <row r="4" spans="2:19" x14ac:dyDescent="0.25">
      <c r="B4" s="6">
        <v>10016689</v>
      </c>
      <c r="C4" s="2">
        <v>811012468</v>
      </c>
      <c r="D4" s="2" t="str">
        <f>VLOOKUP(B4,'BD DAVID'!$A$5:$D$1143,4,FALSE)</f>
        <v xml:space="preserve">AGRICOLA BAHAMAS SAS   </v>
      </c>
      <c r="E4" s="2" t="s">
        <v>15</v>
      </c>
      <c r="F4" s="2" t="s">
        <v>21</v>
      </c>
      <c r="G4" s="2">
        <v>1</v>
      </c>
      <c r="H4" s="2" t="s">
        <v>404</v>
      </c>
      <c r="I4" s="2" t="s">
        <v>1403</v>
      </c>
      <c r="J4" s="2"/>
      <c r="K4" s="2"/>
      <c r="L4" s="2"/>
      <c r="M4" s="2">
        <v>3116351969</v>
      </c>
      <c r="N4" s="2"/>
      <c r="O4" s="2"/>
      <c r="P4" s="2" t="s">
        <v>1195</v>
      </c>
      <c r="Q4" s="2"/>
      <c r="R4" s="2" t="s">
        <v>282</v>
      </c>
      <c r="S4" s="2"/>
    </row>
    <row r="5" spans="2:19" x14ac:dyDescent="0.25">
      <c r="B5" s="6">
        <v>10016693</v>
      </c>
      <c r="C5" s="2">
        <v>900147530</v>
      </c>
      <c r="D5" s="2" t="str">
        <f>VLOOKUP(B5,'BD DAVID'!$A$5:$D$1143,4,FALSE)</f>
        <v xml:space="preserve">AGRICOLA CAPURGANA SA   </v>
      </c>
      <c r="E5" s="2" t="s">
        <v>15</v>
      </c>
      <c r="F5" s="2" t="s">
        <v>21</v>
      </c>
      <c r="G5" s="2">
        <v>1</v>
      </c>
      <c r="H5" s="2" t="s">
        <v>404</v>
      </c>
      <c r="I5" s="2" t="s">
        <v>1403</v>
      </c>
      <c r="J5" s="2"/>
      <c r="K5" s="2"/>
      <c r="L5" s="2"/>
      <c r="M5" s="2">
        <v>3116351969</v>
      </c>
      <c r="N5" s="2"/>
      <c r="O5" s="2"/>
      <c r="P5" s="2" t="s">
        <v>1199</v>
      </c>
      <c r="Q5" s="2"/>
      <c r="R5" s="2" t="s">
        <v>282</v>
      </c>
      <c r="S5" s="2"/>
    </row>
    <row r="6" spans="2:19" x14ac:dyDescent="0.25">
      <c r="B6" s="6">
        <v>10011845</v>
      </c>
      <c r="C6" s="2">
        <v>900088916</v>
      </c>
      <c r="D6" s="2" t="str">
        <f>VLOOKUP(B6,'BD DAVID'!$A$5:$D$1143,4,FALSE)</f>
        <v xml:space="preserve">AGRICOLA CERDEÑA SA   </v>
      </c>
      <c r="E6" s="2" t="s">
        <v>15</v>
      </c>
      <c r="F6" s="2" t="s">
        <v>21</v>
      </c>
      <c r="G6" s="2">
        <v>1</v>
      </c>
      <c r="H6" s="2" t="s">
        <v>404</v>
      </c>
      <c r="I6" s="2" t="s">
        <v>1403</v>
      </c>
      <c r="J6" s="2"/>
      <c r="K6" s="2"/>
      <c r="L6" s="2"/>
      <c r="M6" s="2">
        <v>944440009</v>
      </c>
      <c r="N6" s="2"/>
      <c r="O6" s="2"/>
      <c r="P6" s="2" t="s">
        <v>491</v>
      </c>
      <c r="Q6" s="2"/>
      <c r="R6" s="2" t="s">
        <v>282</v>
      </c>
      <c r="S6" s="2"/>
    </row>
    <row r="7" spans="2:19" x14ac:dyDescent="0.25">
      <c r="B7" s="6">
        <v>10015090</v>
      </c>
      <c r="C7" s="2">
        <v>890938692</v>
      </c>
      <c r="D7" s="2" t="str">
        <f>VLOOKUP(B7,'BD DAVID'!$A$5:$D$1143,4,FALSE)</f>
        <v xml:space="preserve">AGRICOLA EL EDEN SAS   </v>
      </c>
      <c r="E7" s="2" t="s">
        <v>15</v>
      </c>
      <c r="F7" s="2" t="s">
        <v>21</v>
      </c>
      <c r="G7" s="2">
        <v>1</v>
      </c>
      <c r="H7" s="2" t="s">
        <v>308</v>
      </c>
      <c r="I7" s="2" t="s">
        <v>1403</v>
      </c>
      <c r="J7" s="2"/>
      <c r="K7" s="2"/>
      <c r="L7" s="2"/>
      <c r="M7" s="2">
        <v>948280873</v>
      </c>
      <c r="N7" s="2"/>
      <c r="O7" s="2"/>
      <c r="P7" s="2" t="s">
        <v>949</v>
      </c>
      <c r="Q7" s="2"/>
      <c r="R7" s="2" t="s">
        <v>282</v>
      </c>
      <c r="S7" s="2"/>
    </row>
    <row r="8" spans="2:19" x14ac:dyDescent="0.25">
      <c r="B8" s="6">
        <v>10016687</v>
      </c>
      <c r="C8" s="2">
        <v>800245275</v>
      </c>
      <c r="D8" s="2" t="str">
        <f>VLOOKUP(B8,'BD DAVID'!$A$5:$D$1143,4,FALSE)</f>
        <v xml:space="preserve">AGRICOLA EL FARO SA   </v>
      </c>
      <c r="E8" s="2" t="s">
        <v>15</v>
      </c>
      <c r="F8" s="2" t="s">
        <v>21</v>
      </c>
      <c r="G8" s="2">
        <v>1</v>
      </c>
      <c r="H8" s="2" t="s">
        <v>404</v>
      </c>
      <c r="I8" s="2" t="s">
        <v>1403</v>
      </c>
      <c r="J8" s="2"/>
      <c r="K8" s="2"/>
      <c r="L8" s="2"/>
      <c r="M8" s="2">
        <v>3116351969</v>
      </c>
      <c r="N8" s="2"/>
      <c r="O8" s="2"/>
      <c r="P8" s="2" t="s">
        <v>1193</v>
      </c>
      <c r="Q8" s="2"/>
      <c r="R8" s="2" t="s">
        <v>282</v>
      </c>
      <c r="S8" s="2"/>
    </row>
    <row r="9" spans="2:19" x14ac:dyDescent="0.25">
      <c r="B9" s="6">
        <v>10016692</v>
      </c>
      <c r="C9" s="2">
        <v>900044503</v>
      </c>
      <c r="D9" s="2" t="str">
        <f>VLOOKUP(B9,'BD DAVID'!$A$5:$D$1143,4,FALSE)</f>
        <v xml:space="preserve">AGRICOLA IBIZA SA   </v>
      </c>
      <c r="E9" s="2" t="s">
        <v>15</v>
      </c>
      <c r="F9" s="2" t="s">
        <v>21</v>
      </c>
      <c r="G9" s="2">
        <v>1</v>
      </c>
      <c r="H9" s="2" t="s">
        <v>404</v>
      </c>
      <c r="I9" s="2" t="s">
        <v>1403</v>
      </c>
      <c r="J9" s="2"/>
      <c r="K9" s="2"/>
      <c r="L9" s="2"/>
      <c r="M9" s="2">
        <v>3116351969</v>
      </c>
      <c r="N9" s="2"/>
      <c r="O9" s="2"/>
      <c r="P9" s="2" t="s">
        <v>1198</v>
      </c>
      <c r="Q9" s="2"/>
      <c r="R9" s="2" t="s">
        <v>282</v>
      </c>
      <c r="S9" s="2"/>
    </row>
    <row r="10" spans="2:19" x14ac:dyDescent="0.25">
      <c r="B10" s="6">
        <v>10016690</v>
      </c>
      <c r="C10" s="2">
        <v>811045043</v>
      </c>
      <c r="D10" s="2" t="str">
        <f>VLOOKUP(B10,'BD DAVID'!$A$5:$D$1143,4,FALSE)</f>
        <v xml:space="preserve">AGRICOLA INDIRA SA   </v>
      </c>
      <c r="E10" s="2" t="s">
        <v>15</v>
      </c>
      <c r="F10" s="2" t="s">
        <v>21</v>
      </c>
      <c r="G10" s="2">
        <v>1</v>
      </c>
      <c r="H10" s="2" t="s">
        <v>404</v>
      </c>
      <c r="I10" s="2" t="s">
        <v>1403</v>
      </c>
      <c r="J10" s="2"/>
      <c r="K10" s="2"/>
      <c r="L10" s="2"/>
      <c r="M10" s="2">
        <v>3116351969</v>
      </c>
      <c r="N10" s="2"/>
      <c r="O10" s="2"/>
      <c r="P10" s="2" t="s">
        <v>1196</v>
      </c>
      <c r="Q10" s="2"/>
      <c r="R10" s="2" t="s">
        <v>282</v>
      </c>
      <c r="S10" s="2"/>
    </row>
    <row r="11" spans="2:19" x14ac:dyDescent="0.25">
      <c r="B11" s="6">
        <v>10013497</v>
      </c>
      <c r="C11" s="2">
        <v>900306990</v>
      </c>
      <c r="D11" s="2" t="str">
        <f>VLOOKUP(B11,'BD DAVID'!$A$5:$D$1143,4,FALSE)</f>
        <v xml:space="preserve">AGRICOLA LA PALMA SAS   </v>
      </c>
      <c r="E11" s="2" t="s">
        <v>27</v>
      </c>
      <c r="F11" s="2" t="s">
        <v>21</v>
      </c>
      <c r="G11" s="2">
        <v>1</v>
      </c>
      <c r="H11" s="2" t="s">
        <v>404</v>
      </c>
      <c r="I11" s="2" t="s">
        <v>1403</v>
      </c>
      <c r="J11" s="2"/>
      <c r="K11" s="2"/>
      <c r="L11" s="2"/>
      <c r="M11" s="2">
        <v>3217857245</v>
      </c>
      <c r="N11" s="2"/>
      <c r="O11" s="2"/>
      <c r="P11" s="2" t="s">
        <v>856</v>
      </c>
      <c r="Q11" s="2"/>
      <c r="R11" s="2" t="s">
        <v>69</v>
      </c>
      <c r="S11" s="2"/>
    </row>
    <row r="12" spans="2:19" x14ac:dyDescent="0.25">
      <c r="B12" s="6">
        <v>10016688</v>
      </c>
      <c r="C12" s="2">
        <v>800109363</v>
      </c>
      <c r="D12" s="2" t="str">
        <f>VLOOKUP(B12,'BD DAVID'!$A$5:$D$1143,4,FALSE)</f>
        <v xml:space="preserve">AGRICOLA LAS ANTILLAS SA   </v>
      </c>
      <c r="E12" s="2" t="s">
        <v>15</v>
      </c>
      <c r="F12" s="2" t="s">
        <v>21</v>
      </c>
      <c r="G12" s="2">
        <v>1</v>
      </c>
      <c r="H12" s="2" t="s">
        <v>404</v>
      </c>
      <c r="I12" s="2" t="s">
        <v>1403</v>
      </c>
      <c r="J12" s="2"/>
      <c r="K12" s="2"/>
      <c r="L12" s="2"/>
      <c r="M12" s="2">
        <v>3116351969</v>
      </c>
      <c r="N12" s="2"/>
      <c r="O12" s="2"/>
      <c r="P12" s="2" t="s">
        <v>1194</v>
      </c>
      <c r="Q12" s="2"/>
      <c r="R12" s="2" t="s">
        <v>282</v>
      </c>
      <c r="S12" s="2"/>
    </row>
    <row r="13" spans="2:19" x14ac:dyDescent="0.25">
      <c r="B13" s="6">
        <v>10016691</v>
      </c>
      <c r="C13" s="2">
        <v>811018266</v>
      </c>
      <c r="D13" s="2" t="str">
        <f>VLOOKUP(B13,'BD DAVID'!$A$5:$D$1143,4,FALSE)</f>
        <v xml:space="preserve">AGRICOLA LAS AZORES SA   </v>
      </c>
      <c r="E13" s="2" t="s">
        <v>15</v>
      </c>
      <c r="F13" s="2" t="s">
        <v>21</v>
      </c>
      <c r="G13" s="2">
        <v>1</v>
      </c>
      <c r="H13" s="2" t="s">
        <v>404</v>
      </c>
      <c r="I13" s="2" t="s">
        <v>1403</v>
      </c>
      <c r="J13" s="2"/>
      <c r="K13" s="2"/>
      <c r="L13" s="2"/>
      <c r="M13" s="2">
        <v>3116351969</v>
      </c>
      <c r="N13" s="2"/>
      <c r="O13" s="2"/>
      <c r="P13" s="2" t="s">
        <v>1197</v>
      </c>
      <c r="Q13" s="2"/>
      <c r="R13" s="2" t="s">
        <v>282</v>
      </c>
      <c r="S13" s="2"/>
    </row>
    <row r="14" spans="2:19" x14ac:dyDescent="0.25">
      <c r="B14" s="6">
        <v>10016695</v>
      </c>
      <c r="C14" s="2">
        <v>811036701</v>
      </c>
      <c r="D14" s="2" t="str">
        <f>VLOOKUP(B14,'BD DAVID'!$A$5:$D$1143,4,FALSE)</f>
        <v xml:space="preserve">AGRICOLA LOS CORALES SA   </v>
      </c>
      <c r="E14" s="2" t="s">
        <v>15</v>
      </c>
      <c r="F14" s="2" t="s">
        <v>21</v>
      </c>
      <c r="G14" s="2">
        <v>1</v>
      </c>
      <c r="H14" s="2" t="s">
        <v>404</v>
      </c>
      <c r="I14" s="2" t="s">
        <v>1403</v>
      </c>
      <c r="J14" s="2"/>
      <c r="K14" s="2"/>
      <c r="L14" s="2"/>
      <c r="M14" s="2">
        <v>3116351969</v>
      </c>
      <c r="N14" s="2"/>
      <c r="O14" s="2"/>
      <c r="P14" s="2" t="s">
        <v>1200</v>
      </c>
      <c r="Q14" s="2"/>
      <c r="R14" s="2" t="s">
        <v>282</v>
      </c>
      <c r="S14" s="2"/>
    </row>
    <row r="15" spans="2:19" x14ac:dyDescent="0.25">
      <c r="B15" s="6">
        <v>10016696</v>
      </c>
      <c r="C15" s="2">
        <v>800142181</v>
      </c>
      <c r="D15" s="2" t="str">
        <f>VLOOKUP(B15,'BD DAVID'!$A$5:$D$1143,4,FALSE)</f>
        <v xml:space="preserve">AGRICOLA LUISA FERNANDA SAS   </v>
      </c>
      <c r="E15" s="2" t="s">
        <v>15</v>
      </c>
      <c r="F15" s="2" t="s">
        <v>21</v>
      </c>
      <c r="G15" s="2">
        <v>1</v>
      </c>
      <c r="H15" s="2" t="s">
        <v>404</v>
      </c>
      <c r="I15" s="2" t="s">
        <v>1403</v>
      </c>
      <c r="J15" s="2"/>
      <c r="K15" s="2"/>
      <c r="L15" s="2"/>
      <c r="M15" s="2">
        <v>3116351969</v>
      </c>
      <c r="N15" s="2"/>
      <c r="O15" s="2"/>
      <c r="P15" s="2" t="s">
        <v>1201</v>
      </c>
      <c r="Q15" s="2"/>
      <c r="R15" s="2" t="s">
        <v>282</v>
      </c>
      <c r="S15" s="2"/>
    </row>
    <row r="16" spans="2:19" x14ac:dyDescent="0.25">
      <c r="B16" s="6">
        <v>10011847</v>
      </c>
      <c r="C16" s="2">
        <v>900089324</v>
      </c>
      <c r="D16" s="2" t="str">
        <f>VLOOKUP(B16,'BD DAVID'!$A$5:$D$1143,4,FALSE)</f>
        <v xml:space="preserve">AGRICOLA MAYORCA SA   </v>
      </c>
      <c r="E16" s="2" t="s">
        <v>15</v>
      </c>
      <c r="F16" s="2" t="s">
        <v>21</v>
      </c>
      <c r="G16" s="2">
        <v>1</v>
      </c>
      <c r="H16" s="2" t="s">
        <v>280</v>
      </c>
      <c r="I16" s="2" t="s">
        <v>1403</v>
      </c>
      <c r="J16" s="2"/>
      <c r="K16" s="2"/>
      <c r="L16" s="2"/>
      <c r="M16" s="2">
        <v>944440009</v>
      </c>
      <c r="N16" s="2"/>
      <c r="O16" s="2"/>
      <c r="P16" s="2" t="s">
        <v>491</v>
      </c>
      <c r="Q16" s="2"/>
      <c r="R16" s="2" t="s">
        <v>282</v>
      </c>
      <c r="S16" s="2"/>
    </row>
    <row r="17" spans="2:19" x14ac:dyDescent="0.25">
      <c r="B17" s="6">
        <v>10017773</v>
      </c>
      <c r="C17" s="2">
        <v>900820087</v>
      </c>
      <c r="D17" s="2" t="str">
        <f>VLOOKUP(B17,'BD DAVID'!$A$5:$D$1143,4,FALSE)</f>
        <v xml:space="preserve">AGRICOLA OCOA COLOMBIA SAAS   </v>
      </c>
      <c r="E17" s="2" t="s">
        <v>15</v>
      </c>
      <c r="F17" s="2" t="s">
        <v>21</v>
      </c>
      <c r="G17" s="2">
        <v>1</v>
      </c>
      <c r="H17" s="2" t="s">
        <v>17</v>
      </c>
      <c r="I17" s="2" t="s">
        <v>1403</v>
      </c>
      <c r="J17" s="2"/>
      <c r="K17" s="2"/>
      <c r="L17" s="2"/>
      <c r="M17" s="2">
        <v>3167459737</v>
      </c>
      <c r="N17" s="2"/>
      <c r="O17" s="2"/>
      <c r="P17" s="2" t="s">
        <v>1354</v>
      </c>
      <c r="Q17" s="2"/>
      <c r="R17" s="2" t="s">
        <v>69</v>
      </c>
      <c r="S17" s="2"/>
    </row>
    <row r="18" spans="2:19" x14ac:dyDescent="0.25">
      <c r="B18" s="6">
        <v>10017748</v>
      </c>
      <c r="C18" s="2">
        <v>900296617</v>
      </c>
      <c r="D18" s="2" t="str">
        <f>VLOOKUP(B18,'BD DAVID'!$A$5:$D$1143,4,FALSE)</f>
        <v xml:space="preserve">AGRICOLA SAN RIOMAR SAS   </v>
      </c>
      <c r="E18" s="2" t="s">
        <v>15</v>
      </c>
      <c r="F18" s="2" t="s">
        <v>21</v>
      </c>
      <c r="G18" s="2">
        <v>1</v>
      </c>
      <c r="H18" s="2" t="s">
        <v>308</v>
      </c>
      <c r="I18" s="2" t="s">
        <v>1403</v>
      </c>
      <c r="J18" s="2"/>
      <c r="K18" s="2"/>
      <c r="L18" s="2"/>
      <c r="M18" s="2">
        <v>3104143812</v>
      </c>
      <c r="N18" s="2"/>
      <c r="O18" s="2"/>
      <c r="P18" s="2" t="s">
        <v>1351</v>
      </c>
      <c r="Q18" s="2"/>
      <c r="R18" s="2" t="s">
        <v>282</v>
      </c>
      <c r="S18" s="2"/>
    </row>
    <row r="19" spans="2:19" x14ac:dyDescent="0.25">
      <c r="B19" s="6">
        <v>10017207</v>
      </c>
      <c r="C19" s="2">
        <v>890930060</v>
      </c>
      <c r="D19" s="2" t="str">
        <f>VLOOKUP(B19,'BD DAVID'!$A$5:$D$1143,4,FALSE)</f>
        <v xml:space="preserve">AGRICOLA SANTA MARIA SA   </v>
      </c>
      <c r="E19" s="2" t="s">
        <v>15</v>
      </c>
      <c r="F19" s="2" t="s">
        <v>21</v>
      </c>
      <c r="G19" s="2">
        <v>1</v>
      </c>
      <c r="H19" s="2" t="s">
        <v>308</v>
      </c>
      <c r="I19" s="2" t="s">
        <v>1403</v>
      </c>
      <c r="J19" s="2"/>
      <c r="K19" s="2"/>
      <c r="L19" s="2"/>
      <c r="M19" s="2">
        <v>3104121273</v>
      </c>
      <c r="N19" s="2"/>
      <c r="O19" s="2"/>
      <c r="P19" s="2" t="s">
        <v>1252</v>
      </c>
      <c r="Q19" s="2"/>
      <c r="R19" s="2" t="s">
        <v>282</v>
      </c>
      <c r="S19" s="2"/>
    </row>
    <row r="20" spans="2:19" x14ac:dyDescent="0.25">
      <c r="B20" s="6">
        <v>10016697</v>
      </c>
      <c r="C20" s="2">
        <v>900583470</v>
      </c>
      <c r="D20" s="2" t="str">
        <f>VLOOKUP(B20,'BD DAVID'!$A$5:$D$1143,4,FALSE)</f>
        <v xml:space="preserve">AGRICOLAS SANTA CATALINA SAS   </v>
      </c>
      <c r="E20" s="2" t="s">
        <v>15</v>
      </c>
      <c r="F20" s="2" t="s">
        <v>21</v>
      </c>
      <c r="G20" s="2">
        <v>1</v>
      </c>
      <c r="H20" s="2" t="s">
        <v>404</v>
      </c>
      <c r="I20" s="2" t="s">
        <v>1403</v>
      </c>
      <c r="J20" s="2"/>
      <c r="K20" s="2"/>
      <c r="L20" s="2"/>
      <c r="M20" s="2">
        <v>3116351969</v>
      </c>
      <c r="N20" s="2"/>
      <c r="O20" s="2"/>
      <c r="P20" s="2" t="s">
        <v>1195</v>
      </c>
      <c r="Q20" s="2"/>
      <c r="R20" s="2" t="s">
        <v>282</v>
      </c>
      <c r="S20" s="2"/>
    </row>
    <row r="21" spans="2:19" x14ac:dyDescent="0.25">
      <c r="B21" s="6">
        <v>10016773</v>
      </c>
      <c r="C21" s="2">
        <v>900840409</v>
      </c>
      <c r="D21" s="2" t="str">
        <f>VLOOKUP(B21,'BD DAVID'!$A$5:$D$1143,4,FALSE)</f>
        <v xml:space="preserve">AGRO ELECTRICOS DEL NORTE SAS   </v>
      </c>
      <c r="E21" s="2" t="s">
        <v>15</v>
      </c>
      <c r="F21" s="2" t="s">
        <v>21</v>
      </c>
      <c r="G21" s="2">
        <v>1</v>
      </c>
      <c r="H21" s="2" t="s">
        <v>74</v>
      </c>
      <c r="I21" s="2" t="s">
        <v>1403</v>
      </c>
      <c r="J21" s="2"/>
      <c r="K21" s="2"/>
      <c r="L21" s="2"/>
      <c r="M21" s="2">
        <v>3103931259</v>
      </c>
      <c r="N21" s="2"/>
      <c r="O21" s="2"/>
      <c r="P21" s="2" t="s">
        <v>1211</v>
      </c>
      <c r="Q21" s="2"/>
      <c r="R21" s="2" t="s">
        <v>69</v>
      </c>
      <c r="S21" s="2"/>
    </row>
    <row r="22" spans="2:19" x14ac:dyDescent="0.25">
      <c r="B22" s="6">
        <v>10017323</v>
      </c>
      <c r="C22" s="2">
        <v>900444199</v>
      </c>
      <c r="D22" s="2" t="str">
        <f>VLOOKUP(B22,'BD DAVID'!$A$5:$D$1143,4,FALSE)</f>
        <v xml:space="preserve">AGRO INVERSIONES B &amp; V SAS   </v>
      </c>
      <c r="E22" s="2" t="s">
        <v>15</v>
      </c>
      <c r="F22" s="2" t="s">
        <v>21</v>
      </c>
      <c r="G22" s="2">
        <v>1</v>
      </c>
      <c r="H22" s="2" t="s">
        <v>1262</v>
      </c>
      <c r="I22" s="2" t="s">
        <v>1403</v>
      </c>
      <c r="J22" s="2"/>
      <c r="K22" s="2"/>
      <c r="L22" s="2"/>
      <c r="M22" s="2" t="s">
        <v>63</v>
      </c>
      <c r="N22" s="2"/>
      <c r="O22" s="2"/>
      <c r="P22" s="2" t="s">
        <v>1280</v>
      </c>
      <c r="Q22" s="2"/>
      <c r="R22" s="2" t="s">
        <v>904</v>
      </c>
      <c r="S22" s="2"/>
    </row>
    <row r="23" spans="2:19" x14ac:dyDescent="0.25">
      <c r="B23" s="6">
        <v>10017691</v>
      </c>
      <c r="C23" s="2">
        <v>900974078</v>
      </c>
      <c r="D23" s="2" t="str">
        <f>VLOOKUP(B23,'BD DAVID'!$A$5:$D$1143,4,FALSE)</f>
        <v xml:space="preserve">AGROBOLIVAR SG SAS   </v>
      </c>
      <c r="E23" s="2" t="s">
        <v>15</v>
      </c>
      <c r="F23" s="2" t="s">
        <v>21</v>
      </c>
      <c r="G23" s="2">
        <v>1</v>
      </c>
      <c r="H23" s="2" t="s">
        <v>288</v>
      </c>
      <c r="I23" s="2" t="s">
        <v>1403</v>
      </c>
      <c r="J23" s="2"/>
      <c r="K23" s="2"/>
      <c r="L23" s="2"/>
      <c r="M23" s="2">
        <v>3217461873</v>
      </c>
      <c r="N23" s="2"/>
      <c r="O23" s="2"/>
      <c r="P23" s="2" t="s">
        <v>1339</v>
      </c>
      <c r="Q23" s="2"/>
      <c r="R23" s="2" t="s">
        <v>24</v>
      </c>
      <c r="S23" s="2"/>
    </row>
    <row r="24" spans="2:19" x14ac:dyDescent="0.25">
      <c r="B24" s="6">
        <v>10008435</v>
      </c>
      <c r="C24" s="2">
        <v>900574149</v>
      </c>
      <c r="D24" s="2" t="str">
        <f>VLOOKUP(B24,'BD DAVID'!$A$5:$D$1143,4,FALSE)</f>
        <v xml:space="preserve">AGROGALERIA MARINILLAS SAS   </v>
      </c>
      <c r="E24" s="2" t="s">
        <v>15</v>
      </c>
      <c r="F24" s="2" t="s">
        <v>21</v>
      </c>
      <c r="G24" s="2">
        <v>1</v>
      </c>
      <c r="H24" s="2" t="s">
        <v>22</v>
      </c>
      <c r="I24" s="2" t="s">
        <v>1403</v>
      </c>
      <c r="J24" s="2"/>
      <c r="K24" s="2"/>
      <c r="L24" s="2"/>
      <c r="M24" s="2">
        <v>945450170</v>
      </c>
      <c r="N24" s="2"/>
      <c r="O24" s="2"/>
      <c r="P24" s="2" t="s">
        <v>26</v>
      </c>
      <c r="Q24" s="2"/>
      <c r="R24" s="2" t="s">
        <v>24</v>
      </c>
      <c r="S24" s="2"/>
    </row>
    <row r="25" spans="2:19" x14ac:dyDescent="0.25">
      <c r="B25" s="6">
        <v>10017700</v>
      </c>
      <c r="C25" s="2">
        <v>900867864</v>
      </c>
      <c r="D25" s="2" t="str">
        <f>VLOOKUP(B25,'BD DAVID'!$A$5:$D$1143,4,FALSE)</f>
        <v xml:space="preserve">AGROGENETICA SOLANUM SAS   </v>
      </c>
      <c r="E25" s="2" t="s">
        <v>15</v>
      </c>
      <c r="F25" s="2" t="s">
        <v>21</v>
      </c>
      <c r="G25" s="2">
        <v>1</v>
      </c>
      <c r="H25" s="2" t="s">
        <v>724</v>
      </c>
      <c r="I25" s="2" t="s">
        <v>1403</v>
      </c>
      <c r="J25" s="2"/>
      <c r="K25" s="2"/>
      <c r="L25" s="2"/>
      <c r="M25" s="2">
        <v>3215151844</v>
      </c>
      <c r="N25" s="2"/>
      <c r="O25" s="2"/>
      <c r="P25" s="2" t="s">
        <v>1344</v>
      </c>
      <c r="Q25" s="2"/>
      <c r="R25" s="2" t="s">
        <v>69</v>
      </c>
      <c r="S25" s="2"/>
    </row>
    <row r="26" spans="2:19" x14ac:dyDescent="0.25">
      <c r="B26" s="6">
        <v>10015853</v>
      </c>
      <c r="C26" s="2">
        <v>900434094</v>
      </c>
      <c r="D26" s="2" t="str">
        <f>VLOOKUP(B26,'BD DAVID'!$A$5:$D$1143,4,FALSE)</f>
        <v xml:space="preserve">AGROINSUMOS SAN CARLOS SAS   </v>
      </c>
      <c r="E26" s="2" t="s">
        <v>15</v>
      </c>
      <c r="F26" s="2" t="s">
        <v>21</v>
      </c>
      <c r="G26" s="2">
        <v>1</v>
      </c>
      <c r="H26" s="2" t="s">
        <v>1104</v>
      </c>
      <c r="I26" s="2" t="s">
        <v>1403</v>
      </c>
      <c r="J26" s="2"/>
      <c r="K26" s="2"/>
      <c r="L26" s="2"/>
      <c r="M26" s="2">
        <v>3205742954</v>
      </c>
      <c r="N26" s="2"/>
      <c r="O26" s="2"/>
      <c r="P26" s="2" t="s">
        <v>1105</v>
      </c>
      <c r="Q26" s="2"/>
      <c r="R26" s="2" t="s">
        <v>904</v>
      </c>
      <c r="S26" s="2"/>
    </row>
    <row r="27" spans="2:19" x14ac:dyDescent="0.25">
      <c r="B27" s="6">
        <v>10016115</v>
      </c>
      <c r="C27" s="2">
        <v>900812952</v>
      </c>
      <c r="D27" s="2" t="str">
        <f>VLOOKUP(B27,'BD DAVID'!$A$5:$D$1143,4,FALSE)</f>
        <v xml:space="preserve">AGROINSUMOS TPC SAS   </v>
      </c>
      <c r="E27" s="2" t="s">
        <v>15</v>
      </c>
      <c r="F27" s="2" t="s">
        <v>21</v>
      </c>
      <c r="G27" s="2">
        <v>1</v>
      </c>
      <c r="H27" s="2" t="s">
        <v>627</v>
      </c>
      <c r="I27" s="2" t="s">
        <v>1403</v>
      </c>
      <c r="J27" s="2"/>
      <c r="K27" s="2"/>
      <c r="L27" s="2"/>
      <c r="M27" s="2">
        <v>3127572001</v>
      </c>
      <c r="N27" s="2"/>
      <c r="O27" s="2"/>
      <c r="P27" s="2" t="s">
        <v>1130</v>
      </c>
      <c r="Q27" s="2"/>
      <c r="R27" s="2" t="s">
        <v>24</v>
      </c>
      <c r="S27" s="2"/>
    </row>
    <row r="28" spans="2:19" x14ac:dyDescent="0.25">
      <c r="B28" s="6">
        <v>10011990</v>
      </c>
      <c r="C28" s="2">
        <v>900458508</v>
      </c>
      <c r="D28" s="2" t="str">
        <f>VLOOKUP(B28,'BD DAVID'!$A$5:$D$1143,4,FALSE)</f>
        <v xml:space="preserve">AGROINVERSIONES OSORIO LOPEZ SAS   </v>
      </c>
      <c r="E28" s="2" t="s">
        <v>27</v>
      </c>
      <c r="F28" s="2" t="s">
        <v>21</v>
      </c>
      <c r="G28" s="2">
        <v>1</v>
      </c>
      <c r="H28" s="2" t="s">
        <v>724</v>
      </c>
      <c r="I28" s="2" t="s">
        <v>1403</v>
      </c>
      <c r="J28" s="2"/>
      <c r="K28" s="2"/>
      <c r="L28" s="2"/>
      <c r="M28" s="2">
        <v>942854725</v>
      </c>
      <c r="N28" s="2"/>
      <c r="O28" s="2"/>
      <c r="P28" s="2" t="s">
        <v>725</v>
      </c>
      <c r="Q28" s="2"/>
      <c r="R28" s="2" t="s">
        <v>69</v>
      </c>
      <c r="S28" s="2"/>
    </row>
    <row r="29" spans="2:19" x14ac:dyDescent="0.25">
      <c r="B29" s="6">
        <v>10016023</v>
      </c>
      <c r="C29" s="2">
        <v>900224099</v>
      </c>
      <c r="D29" s="2" t="str">
        <f>VLOOKUP(B29,'BD DAVID'!$A$5:$D$1143,4,FALSE)</f>
        <v xml:space="preserve">AGROJAR SAS   </v>
      </c>
      <c r="E29" s="2" t="s">
        <v>15</v>
      </c>
      <c r="F29" s="2" t="s">
        <v>21</v>
      </c>
      <c r="G29" s="2">
        <v>1</v>
      </c>
      <c r="H29" s="2" t="s">
        <v>759</v>
      </c>
      <c r="I29" s="2" t="s">
        <v>1403</v>
      </c>
      <c r="J29" s="2"/>
      <c r="K29" s="2"/>
      <c r="L29" s="2"/>
      <c r="M29" s="2">
        <v>3207208925</v>
      </c>
      <c r="N29" s="2"/>
      <c r="O29" s="2"/>
      <c r="P29" s="2" t="s">
        <v>1122</v>
      </c>
      <c r="Q29" s="2"/>
      <c r="R29" s="2" t="s">
        <v>69</v>
      </c>
      <c r="S29" s="2"/>
    </row>
    <row r="30" spans="2:19" x14ac:dyDescent="0.25">
      <c r="B30" s="6">
        <v>10018021</v>
      </c>
      <c r="C30" s="2">
        <v>900984415</v>
      </c>
      <c r="D30" s="2" t="str">
        <f>VLOOKUP(B30,'BD DAVID'!$A$5:$D$1143,4,FALSE)</f>
        <v xml:space="preserve">AGROMIRAMAR SAS   </v>
      </c>
      <c r="E30" s="2" t="s">
        <v>27</v>
      </c>
      <c r="F30" s="2" t="s">
        <v>21</v>
      </c>
      <c r="G30" s="2">
        <v>1</v>
      </c>
      <c r="H30" s="2" t="s">
        <v>404</v>
      </c>
      <c r="I30" s="2" t="s">
        <v>1403</v>
      </c>
      <c r="J30" s="2"/>
      <c r="K30" s="2"/>
      <c r="L30" s="2"/>
      <c r="M30" s="2">
        <v>3218150927</v>
      </c>
      <c r="N30" s="2"/>
      <c r="O30" s="2"/>
      <c r="P30" s="2" t="s">
        <v>1397</v>
      </c>
      <c r="Q30" s="2"/>
      <c r="R30" s="2" t="s">
        <v>282</v>
      </c>
      <c r="S30" s="2"/>
    </row>
    <row r="31" spans="2:19" x14ac:dyDescent="0.25">
      <c r="B31" s="6">
        <v>10013558</v>
      </c>
      <c r="C31" s="2">
        <v>900561996</v>
      </c>
      <c r="D31" s="2" t="str">
        <f>VLOOKUP(B31,'BD DAVID'!$A$5:$D$1143,4,FALSE)</f>
        <v xml:space="preserve">AGROPECUARIA CAMPO NORTE SAS   </v>
      </c>
      <c r="E31" s="2" t="s">
        <v>15</v>
      </c>
      <c r="F31" s="2" t="s">
        <v>21</v>
      </c>
      <c r="G31" s="2">
        <v>1</v>
      </c>
      <c r="H31" s="2" t="s">
        <v>145</v>
      </c>
      <c r="I31" s="2" t="s">
        <v>1403</v>
      </c>
      <c r="J31" s="2"/>
      <c r="K31" s="2"/>
      <c r="L31" s="2"/>
      <c r="M31" s="2">
        <v>3207270954</v>
      </c>
      <c r="N31" s="2"/>
      <c r="O31" s="2"/>
      <c r="P31" s="2" t="s">
        <v>862</v>
      </c>
      <c r="Q31" s="2"/>
      <c r="R31" s="2" t="s">
        <v>69</v>
      </c>
      <c r="S31" s="2"/>
    </row>
    <row r="32" spans="2:19" x14ac:dyDescent="0.25">
      <c r="B32" s="6">
        <v>10013068</v>
      </c>
      <c r="C32" s="2">
        <v>900306213</v>
      </c>
      <c r="D32" s="2" t="str">
        <f>VLOOKUP(B32,'BD DAVID'!$A$5:$D$1143,4,FALSE)</f>
        <v xml:space="preserve">AGROPECUARIA DE PAPA SAS   </v>
      </c>
      <c r="E32" s="2" t="s">
        <v>27</v>
      </c>
      <c r="F32" s="2" t="s">
        <v>21</v>
      </c>
      <c r="G32" s="2">
        <v>1</v>
      </c>
      <c r="H32" s="2" t="s">
        <v>724</v>
      </c>
      <c r="I32" s="2" t="s">
        <v>1403</v>
      </c>
      <c r="J32" s="2"/>
      <c r="K32" s="2"/>
      <c r="L32" s="2"/>
      <c r="M32" s="2" t="s">
        <v>798</v>
      </c>
      <c r="N32" s="2"/>
      <c r="O32" s="2"/>
      <c r="P32" s="2" t="s">
        <v>799</v>
      </c>
      <c r="Q32" s="2"/>
      <c r="R32" s="2" t="s">
        <v>69</v>
      </c>
      <c r="S32" s="2"/>
    </row>
    <row r="33" spans="2:19" x14ac:dyDescent="0.25">
      <c r="B33" s="6">
        <v>10011841</v>
      </c>
      <c r="C33" s="2">
        <v>900068296</v>
      </c>
      <c r="D33" s="2" t="str">
        <f>VLOOKUP(B33,'BD DAVID'!$A$5:$D$1143,4,FALSE)</f>
        <v xml:space="preserve">AGROPECUARIA DORAMAR EU   </v>
      </c>
      <c r="E33" s="2" t="s">
        <v>15</v>
      </c>
      <c r="F33" s="2" t="s">
        <v>21</v>
      </c>
      <c r="G33" s="2">
        <v>1</v>
      </c>
      <c r="H33" s="2" t="s">
        <v>71</v>
      </c>
      <c r="I33" s="2" t="s">
        <v>1403</v>
      </c>
      <c r="J33" s="2"/>
      <c r="K33" s="2"/>
      <c r="L33" s="2"/>
      <c r="M33" s="2">
        <v>948366142</v>
      </c>
      <c r="N33" s="2"/>
      <c r="O33" s="2"/>
      <c r="P33" s="2" t="s">
        <v>656</v>
      </c>
      <c r="Q33" s="2"/>
      <c r="R33" s="2" t="s">
        <v>69</v>
      </c>
      <c r="S33" s="2"/>
    </row>
    <row r="34" spans="2:19" x14ac:dyDescent="0.25">
      <c r="B34" s="6">
        <v>10016145</v>
      </c>
      <c r="C34" s="2">
        <v>900618127</v>
      </c>
      <c r="D34" s="2" t="str">
        <f>VLOOKUP(B34,'BD DAVID'!$A$5:$D$1143,4,FALSE)</f>
        <v xml:space="preserve">AGROPECUARIA KINAGRO SAS   </v>
      </c>
      <c r="E34" s="2" t="s">
        <v>15</v>
      </c>
      <c r="F34" s="2" t="s">
        <v>21</v>
      </c>
      <c r="G34" s="2">
        <v>1</v>
      </c>
      <c r="H34" s="2" t="s">
        <v>404</v>
      </c>
      <c r="I34" s="2" t="s">
        <v>1403</v>
      </c>
      <c r="J34" s="2"/>
      <c r="K34" s="2"/>
      <c r="L34" s="2"/>
      <c r="M34" s="2">
        <v>3128665473</v>
      </c>
      <c r="N34" s="2"/>
      <c r="O34" s="2"/>
      <c r="P34" s="2" t="s">
        <v>1132</v>
      </c>
      <c r="Q34" s="2"/>
      <c r="R34" s="2" t="s">
        <v>69</v>
      </c>
      <c r="S34" s="2"/>
    </row>
    <row r="35" spans="2:19" x14ac:dyDescent="0.25">
      <c r="B35" s="6">
        <v>10015088</v>
      </c>
      <c r="C35" s="2">
        <v>890938691</v>
      </c>
      <c r="D35" s="2" t="str">
        <f>VLOOKUP(B35,'BD DAVID'!$A$5:$D$1143,4,FALSE)</f>
        <v xml:space="preserve">AGROPECUARIA LA CEJA SAS   </v>
      </c>
      <c r="E35" s="2" t="s">
        <v>15</v>
      </c>
      <c r="F35" s="2" t="s">
        <v>21</v>
      </c>
      <c r="G35" s="2">
        <v>1</v>
      </c>
      <c r="H35" s="2" t="s">
        <v>308</v>
      </c>
      <c r="I35" s="2" t="s">
        <v>1403</v>
      </c>
      <c r="J35" s="2"/>
      <c r="K35" s="2"/>
      <c r="L35" s="2"/>
      <c r="M35" s="2">
        <v>948280614</v>
      </c>
      <c r="N35" s="2"/>
      <c r="O35" s="2"/>
      <c r="P35" s="2" t="s">
        <v>948</v>
      </c>
      <c r="Q35" s="2"/>
      <c r="R35" s="2" t="s">
        <v>282</v>
      </c>
      <c r="S35" s="2"/>
    </row>
    <row r="36" spans="2:19" x14ac:dyDescent="0.25">
      <c r="B36" s="6">
        <v>10015100</v>
      </c>
      <c r="C36" s="2">
        <v>811039710</v>
      </c>
      <c r="D36" s="2" t="str">
        <f>VLOOKUP(B36,'BD DAVID'!$A$5:$D$1143,4,FALSE)</f>
        <v xml:space="preserve">AGROPECUARIA LA MONICA SA   </v>
      </c>
      <c r="E36" s="2" t="s">
        <v>15</v>
      </c>
      <c r="F36" s="2" t="s">
        <v>21</v>
      </c>
      <c r="G36" s="2">
        <v>1</v>
      </c>
      <c r="H36" s="2" t="s">
        <v>308</v>
      </c>
      <c r="I36" s="2" t="s">
        <v>1403</v>
      </c>
      <c r="J36" s="2"/>
      <c r="K36" s="2"/>
      <c r="L36" s="2"/>
      <c r="M36" s="2">
        <v>948280873</v>
      </c>
      <c r="N36" s="2"/>
      <c r="O36" s="2"/>
      <c r="P36" s="2" t="s">
        <v>949</v>
      </c>
      <c r="Q36" s="2"/>
      <c r="R36" s="2" t="s">
        <v>282</v>
      </c>
      <c r="S36" s="2"/>
    </row>
    <row r="37" spans="2:19" x14ac:dyDescent="0.25">
      <c r="B37" s="6">
        <v>10017205</v>
      </c>
      <c r="C37" s="2">
        <v>800022051</v>
      </c>
      <c r="D37" s="2" t="str">
        <f>VLOOKUP(B37,'BD DAVID'!$A$5:$D$1143,4,FALSE)</f>
        <v xml:space="preserve">AGROPECUARIA LOS CUNAS SAS   </v>
      </c>
      <c r="E37" s="2" t="s">
        <v>15</v>
      </c>
      <c r="F37" s="2" t="s">
        <v>21</v>
      </c>
      <c r="G37" s="2">
        <v>1</v>
      </c>
      <c r="H37" s="2" t="s">
        <v>308</v>
      </c>
      <c r="I37" s="2" t="s">
        <v>1403</v>
      </c>
      <c r="J37" s="2"/>
      <c r="K37" s="2"/>
      <c r="L37" s="2"/>
      <c r="M37" s="2">
        <v>3104121273</v>
      </c>
      <c r="N37" s="2"/>
      <c r="O37" s="2"/>
      <c r="P37" s="2" t="s">
        <v>1255</v>
      </c>
      <c r="Q37" s="2"/>
      <c r="R37" s="2" t="s">
        <v>282</v>
      </c>
      <c r="S37" s="2"/>
    </row>
    <row r="38" spans="2:19" x14ac:dyDescent="0.25">
      <c r="B38" s="6">
        <v>10016462</v>
      </c>
      <c r="C38" s="2">
        <v>811043716</v>
      </c>
      <c r="D38" s="2" t="str">
        <f>VLOOKUP(B38,'BD DAVID'!$A$5:$D$1143,4,FALSE)</f>
        <v xml:space="preserve">AGROPECUARIA NUTRICAMPO LTDA   </v>
      </c>
      <c r="E38" s="2" t="s">
        <v>15</v>
      </c>
      <c r="F38" s="2" t="s">
        <v>21</v>
      </c>
      <c r="G38" s="2">
        <v>1</v>
      </c>
      <c r="H38" s="2" t="s">
        <v>1163</v>
      </c>
      <c r="I38" s="2" t="s">
        <v>1403</v>
      </c>
      <c r="J38" s="2"/>
      <c r="K38" s="2"/>
      <c r="L38" s="2"/>
      <c r="M38" s="2">
        <v>947626847</v>
      </c>
      <c r="N38" s="2"/>
      <c r="O38" s="2"/>
      <c r="P38" s="2" t="s">
        <v>1164</v>
      </c>
      <c r="Q38" s="2"/>
      <c r="R38" s="2" t="s">
        <v>69</v>
      </c>
      <c r="S38" s="2"/>
    </row>
    <row r="39" spans="2:19" x14ac:dyDescent="0.25">
      <c r="B39" s="6">
        <v>10015089</v>
      </c>
      <c r="C39" s="2">
        <v>811039709</v>
      </c>
      <c r="D39" s="2" t="str">
        <f>VLOOKUP(B39,'BD DAVID'!$A$5:$D$1143,4,FALSE)</f>
        <v xml:space="preserve">AGROPECUARIA TIKAL SA   </v>
      </c>
      <c r="E39" s="2" t="s">
        <v>15</v>
      </c>
      <c r="F39" s="2" t="s">
        <v>21</v>
      </c>
      <c r="G39" s="2">
        <v>1</v>
      </c>
      <c r="H39" s="2" t="s">
        <v>308</v>
      </c>
      <c r="I39" s="2" t="s">
        <v>1403</v>
      </c>
      <c r="J39" s="2"/>
      <c r="K39" s="2"/>
      <c r="L39" s="2"/>
      <c r="M39" s="2">
        <v>3103965841</v>
      </c>
      <c r="N39" s="2"/>
      <c r="O39" s="2"/>
      <c r="P39" s="2" t="s">
        <v>949</v>
      </c>
      <c r="Q39" s="2"/>
      <c r="R39" s="2" t="s">
        <v>282</v>
      </c>
      <c r="S39" s="2"/>
    </row>
    <row r="40" spans="2:19" x14ac:dyDescent="0.25">
      <c r="B40" s="6">
        <v>10015101</v>
      </c>
      <c r="C40" s="2">
        <v>900560496</v>
      </c>
      <c r="D40" s="2" t="str">
        <f>VLOOKUP(B40,'BD DAVID'!$A$5:$D$1143,4,FALSE)</f>
        <v xml:space="preserve">AGROPECUARIA TUMARADO SAS   </v>
      </c>
      <c r="E40" s="2" t="s">
        <v>15</v>
      </c>
      <c r="F40" s="2" t="s">
        <v>21</v>
      </c>
      <c r="G40" s="2">
        <v>1</v>
      </c>
      <c r="H40" s="2" t="s">
        <v>308</v>
      </c>
      <c r="I40" s="2" t="s">
        <v>1403</v>
      </c>
      <c r="J40" s="2"/>
      <c r="K40" s="2"/>
      <c r="L40" s="2"/>
      <c r="M40" s="2">
        <v>948280614</v>
      </c>
      <c r="N40" s="2"/>
      <c r="O40" s="2"/>
      <c r="P40" s="2" t="s">
        <v>950</v>
      </c>
      <c r="Q40" s="2"/>
      <c r="R40" s="2" t="s">
        <v>282</v>
      </c>
      <c r="S40" s="2"/>
    </row>
    <row r="41" spans="2:19" x14ac:dyDescent="0.25">
      <c r="B41" s="6">
        <v>10017203</v>
      </c>
      <c r="C41" s="2">
        <v>800004708</v>
      </c>
      <c r="D41" s="2" t="str">
        <f>VLOOKUP(B41,'BD DAVID'!$A$5:$D$1143,4,FALSE)</f>
        <v xml:space="preserve">AGROPECUARIA VIENA SA   </v>
      </c>
      <c r="E41" s="2" t="s">
        <v>15</v>
      </c>
      <c r="F41" s="2" t="s">
        <v>21</v>
      </c>
      <c r="G41" s="2">
        <v>1</v>
      </c>
      <c r="H41" s="2" t="s">
        <v>308</v>
      </c>
      <c r="I41" s="2" t="s">
        <v>1403</v>
      </c>
      <c r="J41" s="2"/>
      <c r="K41" s="2"/>
      <c r="L41" s="2"/>
      <c r="M41" s="2">
        <v>3104121273</v>
      </c>
      <c r="N41" s="2"/>
      <c r="O41" s="2"/>
      <c r="P41" s="2" t="s">
        <v>1256</v>
      </c>
      <c r="Q41" s="2"/>
      <c r="R41" s="2" t="s">
        <v>282</v>
      </c>
      <c r="S41" s="2"/>
    </row>
    <row r="42" spans="2:19" x14ac:dyDescent="0.25">
      <c r="B42" s="6">
        <v>10012022</v>
      </c>
      <c r="C42" s="2">
        <v>900550536</v>
      </c>
      <c r="D42" s="2" t="str">
        <f>VLOOKUP(B42,'BD DAVID'!$A$5:$D$1143,4,FALSE)</f>
        <v xml:space="preserve">AGROPECUARIOS SUELOS Y GANADOS SAS   </v>
      </c>
      <c r="E42" s="2" t="s">
        <v>15</v>
      </c>
      <c r="F42" s="2" t="s">
        <v>21</v>
      </c>
      <c r="G42" s="2">
        <v>1</v>
      </c>
      <c r="H42" s="2" t="s">
        <v>280</v>
      </c>
      <c r="I42" s="2" t="s">
        <v>1403</v>
      </c>
      <c r="J42" s="2"/>
      <c r="K42" s="2"/>
      <c r="L42" s="2"/>
      <c r="M42" s="2">
        <v>948279090</v>
      </c>
      <c r="N42" s="2"/>
      <c r="O42" s="2"/>
      <c r="P42" s="2" t="s">
        <v>735</v>
      </c>
      <c r="Q42" s="2"/>
      <c r="R42" s="2" t="s">
        <v>282</v>
      </c>
      <c r="S42" s="2"/>
    </row>
    <row r="43" spans="2:19" x14ac:dyDescent="0.25">
      <c r="B43" s="6">
        <v>10017316</v>
      </c>
      <c r="C43" s="2">
        <v>900474414</v>
      </c>
      <c r="D43" s="2" t="str">
        <f>VLOOKUP(B43,'BD DAVID'!$A$5:$D$1143,4,FALSE)</f>
        <v xml:space="preserve">AGROPROYECTOS SIERRA SAS   </v>
      </c>
      <c r="E43" s="2" t="s">
        <v>15</v>
      </c>
      <c r="F43" s="2" t="s">
        <v>21</v>
      </c>
      <c r="G43" s="2">
        <v>1</v>
      </c>
      <c r="H43" s="2" t="s">
        <v>404</v>
      </c>
      <c r="I43" s="2" t="s">
        <v>1403</v>
      </c>
      <c r="J43" s="2"/>
      <c r="K43" s="2"/>
      <c r="L43" s="2"/>
      <c r="M43" s="2" t="s">
        <v>63</v>
      </c>
      <c r="N43" s="2"/>
      <c r="O43" s="2"/>
      <c r="P43" s="2" t="s">
        <v>1279</v>
      </c>
      <c r="Q43" s="2"/>
      <c r="R43" s="2" t="s">
        <v>69</v>
      </c>
      <c r="S43" s="2"/>
    </row>
    <row r="44" spans="2:19" x14ac:dyDescent="0.25">
      <c r="B44" s="6">
        <v>10012023</v>
      </c>
      <c r="C44" s="2">
        <v>900551620</v>
      </c>
      <c r="D44" s="2" t="str">
        <f>VLOOKUP(B44,'BD DAVID'!$A$5:$D$1143,4,FALSE)</f>
        <v xml:space="preserve">AGROPUNTO URRAO SAS   </v>
      </c>
      <c r="E44" s="2" t="s">
        <v>15</v>
      </c>
      <c r="F44" s="2" t="s">
        <v>21</v>
      </c>
      <c r="G44" s="2">
        <v>1</v>
      </c>
      <c r="H44" s="2" t="s">
        <v>104</v>
      </c>
      <c r="I44" s="2" t="s">
        <v>1403</v>
      </c>
      <c r="J44" s="2"/>
      <c r="K44" s="2"/>
      <c r="L44" s="2"/>
      <c r="M44" s="2">
        <v>3146526554</v>
      </c>
      <c r="N44" s="2"/>
      <c r="O44" s="2"/>
      <c r="P44" s="2" t="s">
        <v>736</v>
      </c>
      <c r="Q44" s="2"/>
      <c r="R44" s="2" t="s">
        <v>69</v>
      </c>
      <c r="S44" s="2"/>
    </row>
    <row r="45" spans="2:19" x14ac:dyDescent="0.25">
      <c r="B45" s="6">
        <v>10015515</v>
      </c>
      <c r="C45" s="2">
        <v>900802908</v>
      </c>
      <c r="D45" s="2" t="str">
        <f>VLOOKUP(B45,'BD DAVID'!$A$5:$D$1143,4,FALSE)</f>
        <v xml:space="preserve">AGROTARAZA SAS   </v>
      </c>
      <c r="E45" s="2" t="s">
        <v>15</v>
      </c>
      <c r="F45" s="2" t="s">
        <v>21</v>
      </c>
      <c r="G45" s="2">
        <v>1</v>
      </c>
      <c r="H45" s="2" t="s">
        <v>71</v>
      </c>
      <c r="I45" s="2" t="s">
        <v>1403</v>
      </c>
      <c r="J45" s="2"/>
      <c r="K45" s="2"/>
      <c r="L45" s="2"/>
      <c r="M45" s="2">
        <v>3206942458</v>
      </c>
      <c r="N45" s="2"/>
      <c r="O45" s="2"/>
      <c r="P45" s="2" t="s">
        <v>1042</v>
      </c>
      <c r="Q45" s="2"/>
      <c r="R45" s="2" t="s">
        <v>69</v>
      </c>
      <c r="S45" s="2"/>
    </row>
    <row r="46" spans="2:19" x14ac:dyDescent="0.25">
      <c r="B46" s="6">
        <v>10017178</v>
      </c>
      <c r="C46" s="2">
        <v>900921157</v>
      </c>
      <c r="D46" s="2" t="str">
        <f>VLOOKUP(B46,'BD DAVID'!$A$5:$D$1143,4,FALSE)</f>
        <v xml:space="preserve">AGROTIENDA RIONEGRO HERMANOS SAS   </v>
      </c>
      <c r="E46" s="2" t="s">
        <v>15</v>
      </c>
      <c r="F46" s="2" t="s">
        <v>21</v>
      </c>
      <c r="G46" s="2">
        <v>1</v>
      </c>
      <c r="H46" s="2" t="s">
        <v>120</v>
      </c>
      <c r="I46" s="2" t="s">
        <v>1403</v>
      </c>
      <c r="J46" s="2"/>
      <c r="K46" s="2"/>
      <c r="L46" s="2"/>
      <c r="M46" s="2">
        <v>945610373</v>
      </c>
      <c r="N46" s="2"/>
      <c r="O46" s="2"/>
      <c r="P46" s="2" t="s">
        <v>494</v>
      </c>
      <c r="Q46" s="2"/>
      <c r="R46" s="2" t="s">
        <v>24</v>
      </c>
      <c r="S46" s="2"/>
    </row>
    <row r="47" spans="2:19" x14ac:dyDescent="0.25">
      <c r="B47" s="6">
        <v>10011514</v>
      </c>
      <c r="C47" s="2">
        <v>811015568</v>
      </c>
      <c r="D47" s="2" t="str">
        <f>VLOOKUP(B47,'BD DAVID'!$A$5:$D$1143,4,FALSE)</f>
        <v xml:space="preserve">AGROTIENDA RIONEGRO LTDA   </v>
      </c>
      <c r="E47" s="2" t="s">
        <v>15</v>
      </c>
      <c r="F47" s="2" t="s">
        <v>21</v>
      </c>
      <c r="G47" s="2">
        <v>1</v>
      </c>
      <c r="H47" s="2" t="s">
        <v>120</v>
      </c>
      <c r="I47" s="2" t="s">
        <v>1403</v>
      </c>
      <c r="J47" s="2"/>
      <c r="K47" s="2"/>
      <c r="L47" s="2"/>
      <c r="M47" s="2">
        <v>945610373</v>
      </c>
      <c r="N47" s="2"/>
      <c r="O47" s="2"/>
      <c r="P47" s="2" t="s">
        <v>494</v>
      </c>
      <c r="Q47" s="2"/>
      <c r="R47" s="2" t="s">
        <v>24</v>
      </c>
      <c r="S47" s="2"/>
    </row>
    <row r="48" spans="2:19" x14ac:dyDescent="0.25">
      <c r="B48" s="6">
        <v>10011879</v>
      </c>
      <c r="C48" s="2">
        <v>900162495</v>
      </c>
      <c r="D48" s="2" t="str">
        <f>VLOOKUP(B48,'BD DAVID'!$A$5:$D$1143,4,FALSE)</f>
        <v xml:space="preserve">AGROTRILLADORA SAS   </v>
      </c>
      <c r="E48" s="2" t="s">
        <v>15</v>
      </c>
      <c r="F48" s="2" t="s">
        <v>21</v>
      </c>
      <c r="G48" s="2">
        <v>1</v>
      </c>
      <c r="H48" s="2" t="s">
        <v>504</v>
      </c>
      <c r="I48" s="2" t="s">
        <v>1403</v>
      </c>
      <c r="J48" s="2"/>
      <c r="K48" s="2"/>
      <c r="L48" s="2"/>
      <c r="M48" s="2">
        <v>948607386</v>
      </c>
      <c r="N48" s="2"/>
      <c r="O48" s="2"/>
      <c r="P48" s="2" t="s">
        <v>678</v>
      </c>
      <c r="Q48" s="2"/>
      <c r="R48" s="2" t="s">
        <v>69</v>
      </c>
      <c r="S48" s="2"/>
    </row>
    <row r="49" spans="2:19" x14ac:dyDescent="0.25">
      <c r="B49" s="6">
        <v>10011803</v>
      </c>
      <c r="C49" s="2">
        <v>890916557</v>
      </c>
      <c r="D49" s="2" t="str">
        <f>VLOOKUP(B49,'BD DAVID'!$A$5:$D$1143,4,FALSE)</f>
        <v xml:space="preserve">AGROTUNEZ SA   </v>
      </c>
      <c r="E49" s="2" t="s">
        <v>27</v>
      </c>
      <c r="F49" s="2" t="s">
        <v>21</v>
      </c>
      <c r="G49" s="2">
        <v>1</v>
      </c>
      <c r="H49" s="2" t="s">
        <v>627</v>
      </c>
      <c r="I49" s="2" t="s">
        <v>1403</v>
      </c>
      <c r="J49" s="2"/>
      <c r="K49" s="2"/>
      <c r="L49" s="2"/>
      <c r="M49" s="2">
        <v>943782692</v>
      </c>
      <c r="N49" s="2"/>
      <c r="O49" s="2"/>
      <c r="P49" s="2" t="s">
        <v>628</v>
      </c>
      <c r="Q49" s="2"/>
      <c r="R49" s="2" t="s">
        <v>69</v>
      </c>
      <c r="S49" s="2"/>
    </row>
    <row r="50" spans="2:19" x14ac:dyDescent="0.25">
      <c r="B50" s="6">
        <v>10012016</v>
      </c>
      <c r="C50" s="2">
        <v>900522265</v>
      </c>
      <c r="D50" s="2" t="str">
        <f>VLOOKUP(B50,'BD DAVID'!$A$5:$D$1143,4,FALSE)</f>
        <v xml:space="preserve">AGROUNION PURINA SAS   </v>
      </c>
      <c r="E50" s="2" t="s">
        <v>15</v>
      </c>
      <c r="F50" s="2" t="s">
        <v>21</v>
      </c>
      <c r="G50" s="2">
        <v>1</v>
      </c>
      <c r="H50" s="2" t="s">
        <v>83</v>
      </c>
      <c r="I50" s="2" t="s">
        <v>1403</v>
      </c>
      <c r="J50" s="2"/>
      <c r="K50" s="2"/>
      <c r="L50" s="2"/>
      <c r="M50" s="2">
        <v>945560587</v>
      </c>
      <c r="N50" s="2"/>
      <c r="O50" s="2"/>
      <c r="P50" s="2" t="s">
        <v>733</v>
      </c>
      <c r="Q50" s="2"/>
      <c r="R50" s="2" t="s">
        <v>24</v>
      </c>
      <c r="S50" s="2"/>
    </row>
    <row r="51" spans="2:19" x14ac:dyDescent="0.25">
      <c r="B51" s="6">
        <v>10010490</v>
      </c>
      <c r="C51" s="2">
        <v>70036340</v>
      </c>
      <c r="D51" s="2" t="str">
        <f>VLOOKUP(B51,'BD DAVID'!$A$5:$D$1143,4,FALSE)</f>
        <v xml:space="preserve">AGUDELO RAMIREZ PABLO EMILIO   </v>
      </c>
      <c r="E51" s="2" t="s">
        <v>15</v>
      </c>
      <c r="F51" s="2" t="s">
        <v>21</v>
      </c>
      <c r="G51" s="2">
        <v>1</v>
      </c>
      <c r="H51" s="2" t="s">
        <v>308</v>
      </c>
      <c r="I51" s="2" t="s">
        <v>1403</v>
      </c>
      <c r="J51" s="2"/>
      <c r="K51" s="2"/>
      <c r="L51" s="2"/>
      <c r="M51" s="2">
        <v>948282012</v>
      </c>
      <c r="N51" s="2"/>
      <c r="O51" s="2"/>
      <c r="P51" s="2" t="s">
        <v>309</v>
      </c>
      <c r="Q51" s="2"/>
      <c r="R51" s="2" t="s">
        <v>282</v>
      </c>
      <c r="S51" s="2"/>
    </row>
    <row r="52" spans="2:19" x14ac:dyDescent="0.25">
      <c r="B52" s="6">
        <v>10011823</v>
      </c>
      <c r="C52" s="2">
        <v>900010429</v>
      </c>
      <c r="D52" s="2" t="str">
        <f>VLOOKUP(B52,'BD DAVID'!$A$5:$D$1143,4,FALSE)</f>
        <v xml:space="preserve">ALMACEN AGRICOLA CAMPESINO SAS   </v>
      </c>
      <c r="E52" s="2" t="s">
        <v>15</v>
      </c>
      <c r="F52" s="2" t="s">
        <v>21</v>
      </c>
      <c r="G52" s="2">
        <v>1</v>
      </c>
      <c r="H52" s="2" t="s">
        <v>315</v>
      </c>
      <c r="I52" s="2" t="s">
        <v>1403</v>
      </c>
      <c r="J52" s="2"/>
      <c r="K52" s="2"/>
      <c r="L52" s="2"/>
      <c r="M52" s="2">
        <v>948544406</v>
      </c>
      <c r="N52" s="2"/>
      <c r="O52" s="2"/>
      <c r="P52" s="2" t="s">
        <v>647</v>
      </c>
      <c r="Q52" s="2"/>
      <c r="R52" s="2" t="s">
        <v>24</v>
      </c>
      <c r="S52" s="2"/>
    </row>
    <row r="53" spans="2:19" x14ac:dyDescent="0.25">
      <c r="B53" s="6">
        <v>10011897</v>
      </c>
      <c r="C53" s="2">
        <v>900232366</v>
      </c>
      <c r="D53" s="2" t="str">
        <f>VLOOKUP(B53,'BD DAVID'!$A$5:$D$1143,4,FALSE)</f>
        <v xml:space="preserve">ALMACEN AGROPECUARIO LINO GIRALDO E  HIJO LTDA  </v>
      </c>
      <c r="E53" s="2" t="s">
        <v>15</v>
      </c>
      <c r="F53" s="2" t="s">
        <v>21</v>
      </c>
      <c r="G53" s="2">
        <v>1</v>
      </c>
      <c r="H53" s="2" t="s">
        <v>404</v>
      </c>
      <c r="I53" s="2" t="s">
        <v>1403</v>
      </c>
      <c r="J53" s="2"/>
      <c r="K53" s="2"/>
      <c r="L53" s="2"/>
      <c r="M53" s="2">
        <v>945460141</v>
      </c>
      <c r="N53" s="2"/>
      <c r="O53" s="2"/>
      <c r="P53" s="2" t="s">
        <v>682</v>
      </c>
      <c r="Q53" s="2"/>
      <c r="R53" s="2" t="s">
        <v>24</v>
      </c>
      <c r="S53" s="2"/>
    </row>
    <row r="54" spans="2:19" x14ac:dyDescent="0.25">
      <c r="B54" s="6">
        <v>10016474</v>
      </c>
      <c r="C54" s="2">
        <v>900808640</v>
      </c>
      <c r="D54" s="2" t="str">
        <f>VLOOKUP(B54,'BD DAVID'!$A$5:$D$1143,4,FALSE)</f>
        <v xml:space="preserve">ALMACENES CONSTRUAGRO SAS   </v>
      </c>
      <c r="E54" s="2" t="s">
        <v>15</v>
      </c>
      <c r="F54" s="2" t="s">
        <v>21</v>
      </c>
      <c r="G54" s="2">
        <v>1</v>
      </c>
      <c r="H54" s="2" t="s">
        <v>104</v>
      </c>
      <c r="I54" s="2" t="s">
        <v>1403</v>
      </c>
      <c r="J54" s="2"/>
      <c r="K54" s="2"/>
      <c r="L54" s="2"/>
      <c r="M54" s="2">
        <v>3217188789</v>
      </c>
      <c r="N54" s="2"/>
      <c r="O54" s="2"/>
      <c r="P54" s="2" t="s">
        <v>1166</v>
      </c>
      <c r="Q54" s="2"/>
      <c r="R54" s="2" t="s">
        <v>69</v>
      </c>
      <c r="S54" s="2"/>
    </row>
    <row r="55" spans="2:19" x14ac:dyDescent="0.25">
      <c r="B55" s="6">
        <v>10016039</v>
      </c>
      <c r="C55" s="2">
        <v>98494100</v>
      </c>
      <c r="D55" s="2" t="str">
        <f>VLOOKUP(B55,'BD DAVID'!$A$5:$D$1143,4,FALSE)</f>
        <v xml:space="preserve">ALVAREZ SALDARRIAGA JUAN ALBERTO   </v>
      </c>
      <c r="E55" s="2" t="s">
        <v>27</v>
      </c>
      <c r="F55" s="2" t="s">
        <v>21</v>
      </c>
      <c r="G55" s="2">
        <v>1</v>
      </c>
      <c r="H55" s="2" t="s">
        <v>504</v>
      </c>
      <c r="I55" s="2" t="s">
        <v>1403</v>
      </c>
      <c r="J55" s="2"/>
      <c r="K55" s="2"/>
      <c r="L55" s="2"/>
      <c r="M55" s="2">
        <v>3148335868</v>
      </c>
      <c r="N55" s="2"/>
      <c r="O55" s="2"/>
      <c r="P55" s="2" t="s">
        <v>1123</v>
      </c>
      <c r="Q55" s="2"/>
      <c r="R55" s="2" t="s">
        <v>69</v>
      </c>
      <c r="S55" s="2"/>
    </row>
    <row r="56" spans="2:19" x14ac:dyDescent="0.25">
      <c r="B56" s="6">
        <v>10015854</v>
      </c>
      <c r="C56" s="2">
        <v>900041685</v>
      </c>
      <c r="D56" s="2" t="str">
        <f>VLOOKUP(B56,'BD DAVID'!$A$5:$D$1143,4,FALSE)</f>
        <v xml:space="preserve">ALYAMSA DEL SINU LTDA   </v>
      </c>
      <c r="E56" s="2" t="s">
        <v>15</v>
      </c>
      <c r="F56" s="2" t="s">
        <v>21</v>
      </c>
      <c r="G56" s="2">
        <v>1</v>
      </c>
      <c r="H56" s="2" t="s">
        <v>951</v>
      </c>
      <c r="I56" s="2" t="s">
        <v>1403</v>
      </c>
      <c r="J56" s="2"/>
      <c r="K56" s="2"/>
      <c r="L56" s="2"/>
      <c r="M56" s="2">
        <v>3205668494</v>
      </c>
      <c r="N56" s="2"/>
      <c r="O56" s="2"/>
      <c r="P56" s="2" t="s">
        <v>1106</v>
      </c>
      <c r="Q56" s="2"/>
      <c r="R56" s="2" t="s">
        <v>904</v>
      </c>
      <c r="S56" s="2"/>
    </row>
    <row r="57" spans="2:19" x14ac:dyDescent="0.25">
      <c r="B57" s="6">
        <v>10013481</v>
      </c>
      <c r="C57" s="2">
        <v>3469820</v>
      </c>
      <c r="D57" s="2" t="str">
        <f>VLOOKUP(B57,'BD DAVID'!$A$5:$D$1143,4,FALSE)</f>
        <v xml:space="preserve">ARANGO ARANGO GUILLERMO LEON   </v>
      </c>
      <c r="E57" s="2" t="s">
        <v>15</v>
      </c>
      <c r="F57" s="2" t="s">
        <v>21</v>
      </c>
      <c r="G57" s="2">
        <v>1</v>
      </c>
      <c r="H57" s="2" t="s">
        <v>217</v>
      </c>
      <c r="I57" s="2" t="s">
        <v>1403</v>
      </c>
      <c r="J57" s="2"/>
      <c r="K57" s="2"/>
      <c r="L57" s="2"/>
      <c r="M57" s="2">
        <v>948670370</v>
      </c>
      <c r="N57" s="2"/>
      <c r="O57" s="2"/>
      <c r="P57" s="2" t="s">
        <v>854</v>
      </c>
      <c r="Q57" s="2"/>
      <c r="R57" s="2" t="s">
        <v>69</v>
      </c>
      <c r="S57" s="2"/>
    </row>
    <row r="58" spans="2:19" x14ac:dyDescent="0.25">
      <c r="B58" s="6">
        <v>10011797</v>
      </c>
      <c r="C58" s="2">
        <v>890907245</v>
      </c>
      <c r="D58" s="2" t="str">
        <f>VLOOKUP(B58,'BD DAVID'!$A$5:$D$1143,4,FALSE)</f>
        <v xml:space="preserve">ARANGO HERMANOS SA   </v>
      </c>
      <c r="E58" s="2" t="s">
        <v>15</v>
      </c>
      <c r="F58" s="2" t="s">
        <v>21</v>
      </c>
      <c r="G58" s="2">
        <v>1</v>
      </c>
      <c r="H58" s="2" t="s">
        <v>504</v>
      </c>
      <c r="I58" s="2" t="s">
        <v>1403</v>
      </c>
      <c r="J58" s="2"/>
      <c r="K58" s="2"/>
      <c r="L58" s="2"/>
      <c r="M58" s="2">
        <v>948605725</v>
      </c>
      <c r="N58" s="2"/>
      <c r="O58" s="2"/>
      <c r="P58" s="2" t="s">
        <v>619</v>
      </c>
      <c r="Q58" s="2"/>
      <c r="R58" s="2" t="s">
        <v>69</v>
      </c>
      <c r="S58" s="2"/>
    </row>
    <row r="59" spans="2:19" x14ac:dyDescent="0.25">
      <c r="B59" s="6">
        <v>10014513</v>
      </c>
      <c r="C59" s="2">
        <v>8154510</v>
      </c>
      <c r="D59" s="2" t="str">
        <f>VLOOKUP(B59,'BD DAVID'!$A$5:$D$1143,4,FALSE)</f>
        <v xml:space="preserve">AREIZA PEREZ RODOLFO ALBEIRO   </v>
      </c>
      <c r="E59" s="2" t="s">
        <v>15</v>
      </c>
      <c r="F59" s="2" t="s">
        <v>21</v>
      </c>
      <c r="G59" s="2">
        <v>1</v>
      </c>
      <c r="H59" s="2" t="s">
        <v>504</v>
      </c>
      <c r="I59" s="2" t="s">
        <v>1403</v>
      </c>
      <c r="J59" s="2"/>
      <c r="K59" s="2"/>
      <c r="L59" s="2"/>
      <c r="M59" s="2">
        <v>3128519134</v>
      </c>
      <c r="N59" s="2"/>
      <c r="O59" s="2"/>
      <c r="P59" s="2" t="s">
        <v>922</v>
      </c>
      <c r="Q59" s="2"/>
      <c r="R59" s="2" t="s">
        <v>69</v>
      </c>
      <c r="S59" s="2"/>
    </row>
    <row r="60" spans="2:19" x14ac:dyDescent="0.25">
      <c r="B60" s="6">
        <v>10017221</v>
      </c>
      <c r="C60" s="2">
        <v>70353735</v>
      </c>
      <c r="D60" s="2" t="str">
        <f>VLOOKUP(B60,'BD DAVID'!$A$5:$D$1143,4,FALSE)</f>
        <v xml:space="preserve">ARIAS CASTAÑO JOSE ALFONSO   </v>
      </c>
      <c r="E60" s="2" t="s">
        <v>27</v>
      </c>
      <c r="F60" s="2" t="s">
        <v>21</v>
      </c>
      <c r="G60" s="2">
        <v>1</v>
      </c>
      <c r="H60" s="2" t="s">
        <v>404</v>
      </c>
      <c r="I60" s="2" t="s">
        <v>1403</v>
      </c>
      <c r="J60" s="2"/>
      <c r="K60" s="2"/>
      <c r="L60" s="2"/>
      <c r="M60" s="2">
        <v>3137471665</v>
      </c>
      <c r="N60" s="2"/>
      <c r="O60" s="2"/>
      <c r="P60" s="2" t="s">
        <v>1260</v>
      </c>
      <c r="Q60" s="2"/>
      <c r="R60" s="2" t="s">
        <v>69</v>
      </c>
      <c r="S60" s="2"/>
    </row>
    <row r="61" spans="2:19" x14ac:dyDescent="0.25">
      <c r="B61" s="6">
        <v>10012980</v>
      </c>
      <c r="C61" s="2">
        <v>900078950</v>
      </c>
      <c r="D61" s="2" t="str">
        <f>VLOOKUP(B61,'BD DAVID'!$A$5:$D$1143,4,FALSE)</f>
        <v xml:space="preserve">ASOCIACION DE GANADEROS DEL ALTIPLANO NORTE DE ANTIOQUIA  </v>
      </c>
      <c r="E61" s="2" t="s">
        <v>15</v>
      </c>
      <c r="F61" s="2" t="s">
        <v>21</v>
      </c>
      <c r="G61" s="2">
        <v>1</v>
      </c>
      <c r="H61" s="2" t="s">
        <v>217</v>
      </c>
      <c r="I61" s="2" t="s">
        <v>1403</v>
      </c>
      <c r="J61" s="2"/>
      <c r="K61" s="2"/>
      <c r="L61" s="2"/>
      <c r="M61" s="2">
        <v>3137964792</v>
      </c>
      <c r="N61" s="2"/>
      <c r="O61" s="2"/>
      <c r="P61" s="2" t="s">
        <v>789</v>
      </c>
      <c r="Q61" s="2"/>
      <c r="R61" s="2" t="s">
        <v>69</v>
      </c>
      <c r="S61" s="2"/>
    </row>
    <row r="62" spans="2:19" x14ac:dyDescent="0.25">
      <c r="B62" s="6">
        <v>10011509</v>
      </c>
      <c r="C62" s="2">
        <v>811006580</v>
      </c>
      <c r="D62" s="2" t="str">
        <f>VLOOKUP(B62,'BD DAVID'!$A$5:$D$1143,4,FALSE)</f>
        <v xml:space="preserve">ASOCIACION DE PRODUCTORES DE MORA Y TOMATE DE ARBOL  </v>
      </c>
      <c r="E62" s="2" t="s">
        <v>15</v>
      </c>
      <c r="F62" s="2" t="s">
        <v>21</v>
      </c>
      <c r="G62" s="2">
        <v>1</v>
      </c>
      <c r="H62" s="2" t="s">
        <v>91</v>
      </c>
      <c r="I62" s="2" t="s">
        <v>1403</v>
      </c>
      <c r="J62" s="2"/>
      <c r="K62" s="2"/>
      <c r="L62" s="2"/>
      <c r="M62" s="2">
        <v>945625414</v>
      </c>
      <c r="N62" s="2"/>
      <c r="O62" s="2"/>
      <c r="P62" s="2" t="s">
        <v>488</v>
      </c>
      <c r="Q62" s="2"/>
      <c r="R62" s="2" t="s">
        <v>24</v>
      </c>
      <c r="S62" s="2"/>
    </row>
    <row r="63" spans="2:19" x14ac:dyDescent="0.25">
      <c r="B63" s="6">
        <v>10012669</v>
      </c>
      <c r="C63" s="2">
        <v>21870714</v>
      </c>
      <c r="D63" s="2" t="str">
        <f>VLOOKUP(B63,'BD DAVID'!$A$5:$D$1143,4,FALSE)</f>
        <v xml:space="preserve">ATEHORTUA DE RIVERA BLANCA ROSMIRA   </v>
      </c>
      <c r="E63" s="2" t="s">
        <v>15</v>
      </c>
      <c r="F63" s="2" t="s">
        <v>21</v>
      </c>
      <c r="G63" s="2">
        <v>1</v>
      </c>
      <c r="H63" s="2" t="s">
        <v>155</v>
      </c>
      <c r="I63" s="2" t="s">
        <v>1403</v>
      </c>
      <c r="J63" s="2"/>
      <c r="K63" s="2"/>
      <c r="L63" s="2"/>
      <c r="M63" s="2">
        <v>948515455</v>
      </c>
      <c r="N63" s="2"/>
      <c r="O63" s="2"/>
      <c r="P63" s="2" t="s">
        <v>771</v>
      </c>
      <c r="Q63" s="2"/>
      <c r="R63" s="2" t="s">
        <v>24</v>
      </c>
      <c r="S63" s="2"/>
    </row>
    <row r="64" spans="2:19" x14ac:dyDescent="0.25">
      <c r="B64" s="6">
        <v>10011529</v>
      </c>
      <c r="C64" s="2">
        <v>811034694</v>
      </c>
      <c r="D64" s="2" t="str">
        <f>VLOOKUP(B64,'BD DAVID'!$A$5:$D$1143,4,FALSE)</f>
        <v xml:space="preserve">ATLANTICO SAS   </v>
      </c>
      <c r="E64" s="2" t="s">
        <v>15</v>
      </c>
      <c r="F64" s="2" t="s">
        <v>21</v>
      </c>
      <c r="G64" s="2">
        <v>1</v>
      </c>
      <c r="H64" s="2" t="s">
        <v>500</v>
      </c>
      <c r="I64" s="2" t="s">
        <v>1403</v>
      </c>
      <c r="J64" s="2"/>
      <c r="K64" s="2"/>
      <c r="L64" s="2"/>
      <c r="M64" s="2">
        <v>3217464437</v>
      </c>
      <c r="N64" s="2"/>
      <c r="O64" s="2"/>
      <c r="P64" s="2" t="s">
        <v>501</v>
      </c>
      <c r="Q64" s="2"/>
      <c r="R64" s="2" t="s">
        <v>282</v>
      </c>
      <c r="S64" s="2"/>
    </row>
    <row r="65" spans="2:19" x14ac:dyDescent="0.25">
      <c r="B65" s="6">
        <v>10014825</v>
      </c>
      <c r="C65" s="2">
        <v>70195946</v>
      </c>
      <c r="D65" s="2" t="str">
        <f>VLOOKUP(B65,'BD DAVID'!$A$5:$D$1143,4,FALSE)</f>
        <v xml:space="preserve">AVENDAÑO MOLINA OSCAR JAVIER   </v>
      </c>
      <c r="E65" s="2" t="s">
        <v>27</v>
      </c>
      <c r="F65" s="2" t="s">
        <v>21</v>
      </c>
      <c r="G65" s="2">
        <v>1</v>
      </c>
      <c r="H65" s="2" t="s">
        <v>504</v>
      </c>
      <c r="I65" s="2" t="s">
        <v>1403</v>
      </c>
      <c r="J65" s="2"/>
      <c r="K65" s="2"/>
      <c r="L65" s="2"/>
      <c r="M65" s="2">
        <v>3117620055</v>
      </c>
      <c r="N65" s="2"/>
      <c r="O65" s="2"/>
      <c r="P65" s="2" t="s">
        <v>931</v>
      </c>
      <c r="Q65" s="2"/>
      <c r="R65" s="2" t="s">
        <v>69</v>
      </c>
      <c r="S65" s="2"/>
    </row>
    <row r="66" spans="2:19" x14ac:dyDescent="0.25">
      <c r="B66" s="6">
        <v>10017793</v>
      </c>
      <c r="C66" s="2">
        <v>900949580</v>
      </c>
      <c r="D66" s="2" t="str">
        <f>VLOOKUP(B66,'BD DAVID'!$A$5:$D$1143,4,FALSE)</f>
        <v xml:space="preserve">AVOCADOS FROM COLOMBIA SAS   </v>
      </c>
      <c r="E66" s="2" t="s">
        <v>15</v>
      </c>
      <c r="F66" s="2" t="s">
        <v>21</v>
      </c>
      <c r="G66" s="2">
        <v>1</v>
      </c>
      <c r="H66" s="2" t="s">
        <v>1096</v>
      </c>
      <c r="I66" s="2" t="s">
        <v>1403</v>
      </c>
      <c r="J66" s="2"/>
      <c r="K66" s="2"/>
      <c r="L66" s="2"/>
      <c r="M66" s="2">
        <v>3122222300</v>
      </c>
      <c r="N66" s="2"/>
      <c r="O66" s="2"/>
      <c r="P66" s="2" t="s">
        <v>1366</v>
      </c>
      <c r="Q66" s="2"/>
      <c r="R66" s="2" t="s">
        <v>69</v>
      </c>
      <c r="S66" s="2"/>
    </row>
    <row r="67" spans="2:19" x14ac:dyDescent="0.25">
      <c r="B67" s="6">
        <v>10017202</v>
      </c>
      <c r="C67" s="2">
        <v>811024238</v>
      </c>
      <c r="D67" s="2" t="str">
        <f>VLOOKUP(B67,'BD DAVID'!$A$5:$D$1143,4,FALSE)</f>
        <v xml:space="preserve">BANAEXPORT SAS   </v>
      </c>
      <c r="E67" s="2" t="s">
        <v>15</v>
      </c>
      <c r="F67" s="2" t="s">
        <v>21</v>
      </c>
      <c r="G67" s="2">
        <v>1</v>
      </c>
      <c r="H67" s="2" t="s">
        <v>308</v>
      </c>
      <c r="I67" s="2" t="s">
        <v>1403</v>
      </c>
      <c r="J67" s="2"/>
      <c r="K67" s="2"/>
      <c r="L67" s="2"/>
      <c r="M67" s="2">
        <v>3104121273</v>
      </c>
      <c r="N67" s="2"/>
      <c r="O67" s="2"/>
      <c r="P67" s="2" t="s">
        <v>1255</v>
      </c>
      <c r="Q67" s="2"/>
      <c r="R67" s="2" t="s">
        <v>282</v>
      </c>
      <c r="S67" s="2"/>
    </row>
    <row r="68" spans="2:19" x14ac:dyDescent="0.25">
      <c r="B68" s="6">
        <v>10016091</v>
      </c>
      <c r="C68" s="2">
        <v>1033653665</v>
      </c>
      <c r="D68" s="2" t="str">
        <f>VLOOKUP(B68,'BD DAVID'!$A$5:$D$1143,4,FALSE)</f>
        <v xml:space="preserve">BERMUDEZ HENAO SEBASTIAN   </v>
      </c>
      <c r="E68" s="2" t="s">
        <v>15</v>
      </c>
      <c r="F68" s="2" t="s">
        <v>21</v>
      </c>
      <c r="G68" s="2">
        <v>1</v>
      </c>
      <c r="H68" s="2" t="s">
        <v>320</v>
      </c>
      <c r="I68" s="2" t="s">
        <v>1403</v>
      </c>
      <c r="J68" s="2"/>
      <c r="K68" s="2"/>
      <c r="L68" s="2"/>
      <c r="M68" s="2">
        <v>3117893349</v>
      </c>
      <c r="N68" s="2"/>
      <c r="O68" s="2"/>
      <c r="P68" s="2" t="s">
        <v>1124</v>
      </c>
      <c r="Q68" s="2"/>
      <c r="R68" s="2" t="s">
        <v>69</v>
      </c>
      <c r="S68" s="2"/>
    </row>
    <row r="69" spans="2:19" x14ac:dyDescent="0.25">
      <c r="B69" s="6">
        <v>10017819</v>
      </c>
      <c r="C69" s="2">
        <v>10932605</v>
      </c>
      <c r="D69" s="2" t="str">
        <f>VLOOKUP(B69,'BD DAVID'!$A$5:$D$1143,4,FALSE)</f>
        <v xml:space="preserve">BERROCAL ATILANO DERREYMOR   </v>
      </c>
      <c r="E69" s="2" t="s">
        <v>15</v>
      </c>
      <c r="F69" s="2" t="s">
        <v>21</v>
      </c>
      <c r="G69" s="2">
        <v>1</v>
      </c>
      <c r="H69" s="2" t="s">
        <v>1262</v>
      </c>
      <c r="I69" s="2" t="s">
        <v>1403</v>
      </c>
      <c r="J69" s="2"/>
      <c r="K69" s="2"/>
      <c r="L69" s="2"/>
      <c r="M69" s="2">
        <v>3006603671</v>
      </c>
      <c r="N69" s="2"/>
      <c r="O69" s="2"/>
      <c r="P69" s="2" t="s">
        <v>1372</v>
      </c>
      <c r="Q69" s="2"/>
      <c r="R69" s="2" t="s">
        <v>904</v>
      </c>
      <c r="S69" s="2"/>
    </row>
    <row r="70" spans="2:19" x14ac:dyDescent="0.25">
      <c r="B70" s="6">
        <v>10011958</v>
      </c>
      <c r="C70" s="2">
        <v>900405749</v>
      </c>
      <c r="D70" s="2" t="str">
        <f>VLOOKUP(B70,'BD DAVID'!$A$5:$D$1143,4,FALSE)</f>
        <v xml:space="preserve">BODEGA CAMPESINA SAS   </v>
      </c>
      <c r="E70" s="2" t="s">
        <v>15</v>
      </c>
      <c r="F70" s="2" t="s">
        <v>21</v>
      </c>
      <c r="G70" s="2">
        <v>1</v>
      </c>
      <c r="H70" s="2" t="s">
        <v>22</v>
      </c>
      <c r="I70" s="2" t="s">
        <v>1403</v>
      </c>
      <c r="J70" s="2"/>
      <c r="K70" s="2"/>
      <c r="L70" s="2"/>
      <c r="M70" s="2">
        <v>945485866</v>
      </c>
      <c r="N70" s="2"/>
      <c r="O70" s="2"/>
      <c r="P70" s="2" t="s">
        <v>339</v>
      </c>
      <c r="Q70" s="2"/>
      <c r="R70" s="2" t="s">
        <v>24</v>
      </c>
      <c r="S70" s="2"/>
    </row>
    <row r="71" spans="2:19" x14ac:dyDescent="0.25">
      <c r="B71" s="6">
        <v>10017916</v>
      </c>
      <c r="C71" s="2">
        <v>3514368</v>
      </c>
      <c r="D71" s="2" t="str">
        <f>VLOOKUP(B71,'BD DAVID'!$A$5:$D$1143,4,FALSE)</f>
        <v xml:space="preserve">BUILES CORREA JORGE IVAN   </v>
      </c>
      <c r="E71" s="2" t="s">
        <v>15</v>
      </c>
      <c r="F71" s="2" t="s">
        <v>21</v>
      </c>
      <c r="G71" s="2">
        <v>1</v>
      </c>
      <c r="H71" s="2" t="s">
        <v>404</v>
      </c>
      <c r="I71" s="2" t="s">
        <v>1403</v>
      </c>
      <c r="J71" s="2"/>
      <c r="K71" s="2"/>
      <c r="L71" s="2"/>
      <c r="M71" s="2">
        <v>3113909764</v>
      </c>
      <c r="N71" s="2"/>
      <c r="O71" s="2"/>
      <c r="P71" s="2" t="s">
        <v>1381</v>
      </c>
      <c r="Q71" s="2"/>
      <c r="R71" s="2" t="s">
        <v>904</v>
      </c>
      <c r="S71" s="2"/>
    </row>
    <row r="72" spans="2:19" x14ac:dyDescent="0.25">
      <c r="B72" s="6">
        <v>10009126</v>
      </c>
      <c r="C72" s="2">
        <v>21702295</v>
      </c>
      <c r="D72" s="2" t="str">
        <f>VLOOKUP(B72,'BD DAVID'!$A$5:$D$1143,4,FALSE)</f>
        <v xml:space="preserve">BUILES GIL MARIA EUGENIA   </v>
      </c>
      <c r="E72" s="2" t="s">
        <v>15</v>
      </c>
      <c r="F72" s="2" t="s">
        <v>21</v>
      </c>
      <c r="G72" s="2">
        <v>1</v>
      </c>
      <c r="H72" s="2" t="s">
        <v>145</v>
      </c>
      <c r="I72" s="2" t="s">
        <v>1403</v>
      </c>
      <c r="J72" s="2"/>
      <c r="K72" s="2"/>
      <c r="L72" s="2"/>
      <c r="M72" s="2">
        <v>948663669</v>
      </c>
      <c r="N72" s="2"/>
      <c r="O72" s="2"/>
      <c r="P72" s="2" t="s">
        <v>146</v>
      </c>
      <c r="Q72" s="2"/>
      <c r="R72" s="2" t="s">
        <v>69</v>
      </c>
      <c r="S72" s="2"/>
    </row>
    <row r="73" spans="2:19" x14ac:dyDescent="0.25">
      <c r="B73" s="6">
        <v>10010520</v>
      </c>
      <c r="C73" s="2">
        <v>70561298</v>
      </c>
      <c r="D73" s="2" t="str">
        <f>VLOOKUP(B73,'BD DAVID'!$A$5:$D$1143,4,FALSE)</f>
        <v xml:space="preserve">BUSTAMANTE RAMIREZ JORGE   </v>
      </c>
      <c r="E73" s="2" t="s">
        <v>27</v>
      </c>
      <c r="F73" s="2" t="s">
        <v>21</v>
      </c>
      <c r="G73" s="2">
        <v>1</v>
      </c>
      <c r="H73" s="2" t="s">
        <v>329</v>
      </c>
      <c r="I73" s="2" t="s">
        <v>1403</v>
      </c>
      <c r="J73" s="2"/>
      <c r="K73" s="2"/>
      <c r="L73" s="2"/>
      <c r="M73" s="2">
        <v>943529801</v>
      </c>
      <c r="N73" s="2"/>
      <c r="O73" s="2"/>
      <c r="P73" s="2" t="s">
        <v>330</v>
      </c>
      <c r="Q73" s="2"/>
      <c r="R73" s="2" t="s">
        <v>69</v>
      </c>
      <c r="S73" s="2"/>
    </row>
    <row r="74" spans="2:19" x14ac:dyDescent="0.25">
      <c r="B74" s="6">
        <v>10010547</v>
      </c>
      <c r="C74" s="2">
        <v>70953633</v>
      </c>
      <c r="D74" s="2" t="str">
        <f>VLOOKUP(B74,'BD DAVID'!$A$5:$D$1143,4,FALSE)</f>
        <v xml:space="preserve">CANO DUQUE WILMAR HERNAN   </v>
      </c>
      <c r="E74" s="2" t="s">
        <v>15</v>
      </c>
      <c r="F74" s="2" t="s">
        <v>21</v>
      </c>
      <c r="G74" s="2">
        <v>1</v>
      </c>
      <c r="H74" s="2" t="s">
        <v>155</v>
      </c>
      <c r="I74" s="2" t="s">
        <v>1403</v>
      </c>
      <c r="J74" s="2"/>
      <c r="K74" s="2"/>
      <c r="L74" s="2"/>
      <c r="M74" s="2">
        <v>948516329</v>
      </c>
      <c r="N74" s="2"/>
      <c r="O74" s="2"/>
      <c r="P74" s="2" t="s">
        <v>337</v>
      </c>
      <c r="Q74" s="2"/>
      <c r="R74" s="2" t="s">
        <v>24</v>
      </c>
      <c r="S74" s="2"/>
    </row>
    <row r="75" spans="2:19" x14ac:dyDescent="0.25">
      <c r="B75" s="6">
        <v>10008817</v>
      </c>
      <c r="C75" s="2">
        <v>15295909</v>
      </c>
      <c r="D75" s="2" t="str">
        <f>VLOOKUP(B75,'BD DAVID'!$A$5:$D$1143,4,FALSE)</f>
        <v xml:space="preserve">CARDONA MARTINEZ  GERMAN WBEIMAR   </v>
      </c>
      <c r="E75" s="2" t="s">
        <v>15</v>
      </c>
      <c r="F75" s="2" t="s">
        <v>21</v>
      </c>
      <c r="G75" s="2">
        <v>1</v>
      </c>
      <c r="H75" s="2" t="s">
        <v>67</v>
      </c>
      <c r="I75" s="2" t="s">
        <v>1403</v>
      </c>
      <c r="J75" s="2"/>
      <c r="K75" s="2"/>
      <c r="L75" s="2"/>
      <c r="M75" s="2">
        <v>3108234795</v>
      </c>
      <c r="N75" s="2"/>
      <c r="O75" s="2"/>
      <c r="P75" s="2" t="s">
        <v>68</v>
      </c>
      <c r="Q75" s="2"/>
      <c r="R75" s="2" t="s">
        <v>69</v>
      </c>
      <c r="S75" s="2"/>
    </row>
    <row r="76" spans="2:19" x14ac:dyDescent="0.25">
      <c r="B76" s="6">
        <v>10010228</v>
      </c>
      <c r="C76" s="2">
        <v>43456639</v>
      </c>
      <c r="D76" s="2" t="str">
        <f>VLOOKUP(B76,'BD DAVID'!$A$5:$D$1143,4,FALSE)</f>
        <v xml:space="preserve">CASTAÑEDA SANCHEZ GLORIA PATRICIA   </v>
      </c>
      <c r="E76" s="2" t="s">
        <v>15</v>
      </c>
      <c r="F76" s="2" t="s">
        <v>21</v>
      </c>
      <c r="G76" s="2">
        <v>1</v>
      </c>
      <c r="H76" s="2" t="s">
        <v>118</v>
      </c>
      <c r="I76" s="2" t="s">
        <v>1403</v>
      </c>
      <c r="J76" s="2"/>
      <c r="K76" s="2"/>
      <c r="L76" s="2"/>
      <c r="M76" s="2">
        <v>948691310</v>
      </c>
      <c r="N76" s="2"/>
      <c r="O76" s="2"/>
      <c r="P76" s="2" t="s">
        <v>284</v>
      </c>
      <c r="Q76" s="2"/>
      <c r="R76" s="2" t="s">
        <v>24</v>
      </c>
      <c r="S76" s="2"/>
    </row>
    <row r="77" spans="2:19" x14ac:dyDescent="0.25">
      <c r="B77" s="6">
        <v>10009124</v>
      </c>
      <c r="C77" s="2">
        <v>21481889</v>
      </c>
      <c r="D77" s="2" t="str">
        <f>VLOOKUP(B77,'BD DAVID'!$A$5:$D$1143,4,FALSE)</f>
        <v xml:space="preserve">CASTAÑO OROZCO LIGIA MARIA   </v>
      </c>
      <c r="E77" s="2" t="s">
        <v>15</v>
      </c>
      <c r="F77" s="2" t="s">
        <v>21</v>
      </c>
      <c r="G77" s="2">
        <v>1</v>
      </c>
      <c r="H77" s="2" t="s">
        <v>22</v>
      </c>
      <c r="I77" s="2" t="s">
        <v>1403</v>
      </c>
      <c r="J77" s="2"/>
      <c r="K77" s="2"/>
      <c r="L77" s="2"/>
      <c r="M77" s="2">
        <v>945483777</v>
      </c>
      <c r="N77" s="2"/>
      <c r="O77" s="2"/>
      <c r="P77" s="2" t="s">
        <v>143</v>
      </c>
      <c r="Q77" s="2"/>
      <c r="R77" s="2" t="s">
        <v>24</v>
      </c>
      <c r="S77" s="2"/>
    </row>
    <row r="78" spans="2:19" x14ac:dyDescent="0.25">
      <c r="B78" s="6">
        <v>10015393</v>
      </c>
      <c r="C78" s="2">
        <v>15350225</v>
      </c>
      <c r="D78" s="2" t="str">
        <f>VLOOKUP(B78,'BD DAVID'!$A$5:$D$1143,4,FALSE)</f>
        <v xml:space="preserve">CASTRO PAVAS JOSE LEONEL   </v>
      </c>
      <c r="E78" s="2" t="s">
        <v>15</v>
      </c>
      <c r="F78" s="2" t="s">
        <v>21</v>
      </c>
      <c r="G78" s="2">
        <v>1</v>
      </c>
      <c r="H78" s="2" t="s">
        <v>404</v>
      </c>
      <c r="I78" s="2" t="s">
        <v>1403</v>
      </c>
      <c r="J78" s="2"/>
      <c r="K78" s="2"/>
      <c r="L78" s="2"/>
      <c r="M78" s="2">
        <v>3103473873</v>
      </c>
      <c r="N78" s="2"/>
      <c r="O78" s="2"/>
      <c r="P78" s="2" t="s">
        <v>1011</v>
      </c>
      <c r="Q78" s="2"/>
      <c r="R78" s="2" t="s">
        <v>69</v>
      </c>
      <c r="S78" s="2"/>
    </row>
    <row r="79" spans="2:19" x14ac:dyDescent="0.25">
      <c r="B79" s="6">
        <v>10011813</v>
      </c>
      <c r="C79" s="2">
        <v>890938750</v>
      </c>
      <c r="D79" s="2" t="str">
        <f>VLOOKUP(B79,'BD DAVID'!$A$5:$D$1143,4,FALSE)</f>
        <v xml:space="preserve">CI AGRICOLAS UNIDAS SA   </v>
      </c>
      <c r="E79" s="2" t="s">
        <v>27</v>
      </c>
      <c r="F79" s="2" t="s">
        <v>21</v>
      </c>
      <c r="G79" s="2">
        <v>1</v>
      </c>
      <c r="H79" s="2" t="s">
        <v>404</v>
      </c>
      <c r="I79" s="2" t="s">
        <v>1403</v>
      </c>
      <c r="J79" s="2"/>
      <c r="K79" s="2"/>
      <c r="L79" s="2"/>
      <c r="M79" s="2">
        <v>943135712</v>
      </c>
      <c r="N79" s="2"/>
      <c r="O79" s="2"/>
      <c r="P79" s="2" t="s">
        <v>640</v>
      </c>
      <c r="Q79" s="2"/>
      <c r="R79" s="2" t="s">
        <v>282</v>
      </c>
      <c r="S79" s="2"/>
    </row>
    <row r="80" spans="2:19" x14ac:dyDescent="0.25">
      <c r="B80" s="6">
        <v>10014442</v>
      </c>
      <c r="C80" s="2">
        <v>890940649</v>
      </c>
      <c r="D80" s="2" t="str">
        <f>VLOOKUP(B80,'BD DAVID'!$A$5:$D$1143,4,FALSE)</f>
        <v xml:space="preserve">CI AGROSABORES SAS   </v>
      </c>
      <c r="E80" s="2" t="s">
        <v>15</v>
      </c>
      <c r="F80" s="2" t="s">
        <v>21</v>
      </c>
      <c r="G80" s="2">
        <v>1</v>
      </c>
      <c r="H80" s="2" t="s">
        <v>120</v>
      </c>
      <c r="I80" s="2" t="s">
        <v>1403</v>
      </c>
      <c r="J80" s="2"/>
      <c r="K80" s="2"/>
      <c r="L80" s="2"/>
      <c r="M80" s="2">
        <v>3216416029</v>
      </c>
      <c r="N80" s="2"/>
      <c r="O80" s="2"/>
      <c r="P80" s="2" t="s">
        <v>200</v>
      </c>
      <c r="Q80" s="2"/>
      <c r="R80" s="2" t="s">
        <v>24</v>
      </c>
      <c r="S80" s="2"/>
    </row>
    <row r="81" spans="2:19" x14ac:dyDescent="0.25">
      <c r="B81" s="6">
        <v>10011809</v>
      </c>
      <c r="C81" s="2">
        <v>890926766</v>
      </c>
      <c r="D81" s="2" t="str">
        <f>VLOOKUP(B81,'BD DAVID'!$A$5:$D$1143,4,FALSE)</f>
        <v xml:space="preserve">CI BANACOL SA   </v>
      </c>
      <c r="E81" s="2" t="s">
        <v>15</v>
      </c>
      <c r="F81" s="2" t="s">
        <v>21</v>
      </c>
      <c r="G81" s="2">
        <v>1</v>
      </c>
      <c r="H81" s="2" t="s">
        <v>627</v>
      </c>
      <c r="I81" s="2" t="s">
        <v>1403</v>
      </c>
      <c r="J81" s="2"/>
      <c r="K81" s="2"/>
      <c r="L81" s="2"/>
      <c r="M81" s="2">
        <v>943396262</v>
      </c>
      <c r="N81" s="2"/>
      <c r="O81" s="2"/>
      <c r="P81" s="2" t="s">
        <v>636</v>
      </c>
      <c r="Q81" s="2"/>
      <c r="R81" s="2" t="s">
        <v>282</v>
      </c>
      <c r="S81" s="2"/>
    </row>
    <row r="82" spans="2:19" x14ac:dyDescent="0.25">
      <c r="B82" s="6">
        <v>10013201</v>
      </c>
      <c r="C82" s="2">
        <v>900031088</v>
      </c>
      <c r="D82" s="2" t="str">
        <f>VLOOKUP(B82,'BD DAVID'!$A$5:$D$1143,4,FALSE)</f>
        <v xml:space="preserve">CI BANASAN SA   </v>
      </c>
      <c r="E82" s="2" t="s">
        <v>15</v>
      </c>
      <c r="F82" s="2" t="s">
        <v>21</v>
      </c>
      <c r="G82" s="2">
        <v>1</v>
      </c>
      <c r="H82" s="2" t="s">
        <v>632</v>
      </c>
      <c r="I82" s="2" t="s">
        <v>1403</v>
      </c>
      <c r="J82" s="2"/>
      <c r="K82" s="2"/>
      <c r="L82" s="2"/>
      <c r="M82" s="2">
        <v>954351830</v>
      </c>
      <c r="N82" s="2"/>
      <c r="O82" s="2"/>
      <c r="P82" s="2" t="s">
        <v>819</v>
      </c>
      <c r="Q82" s="2"/>
      <c r="R82" s="2" t="s">
        <v>282</v>
      </c>
      <c r="S82" s="2"/>
    </row>
    <row r="83" spans="2:19" x14ac:dyDescent="0.25">
      <c r="B83" s="6">
        <v>10016595</v>
      </c>
      <c r="C83" s="2">
        <v>900163815</v>
      </c>
      <c r="D83" s="2" t="str">
        <f>VLOOKUP(B83,'BD DAVID'!$A$5:$D$1143,4,FALSE)</f>
        <v xml:space="preserve">CI COMERCIALIZADORA LA BLANQUITA SA   </v>
      </c>
      <c r="E83" s="2" t="s">
        <v>15</v>
      </c>
      <c r="F83" s="2" t="s">
        <v>21</v>
      </c>
      <c r="G83" s="2">
        <v>1</v>
      </c>
      <c r="H83" s="2" t="s">
        <v>721</v>
      </c>
      <c r="I83" s="2" t="s">
        <v>1403</v>
      </c>
      <c r="J83" s="2"/>
      <c r="K83" s="2"/>
      <c r="L83" s="2"/>
      <c r="M83" s="2">
        <v>3183758405</v>
      </c>
      <c r="N83" s="2"/>
      <c r="O83" s="2"/>
      <c r="P83" s="2" t="s">
        <v>1184</v>
      </c>
      <c r="Q83" s="2"/>
      <c r="R83" s="2" t="s">
        <v>69</v>
      </c>
      <c r="S83" s="2"/>
    </row>
    <row r="84" spans="2:19" x14ac:dyDescent="0.25">
      <c r="B84" s="6">
        <v>10014331</v>
      </c>
      <c r="C84" s="2">
        <v>900155227</v>
      </c>
      <c r="D84" s="2" t="str">
        <f>VLOOKUP(B84,'BD DAVID'!$A$5:$D$1143,4,FALSE)</f>
        <v xml:space="preserve">CI FRUTY GREEN SA   </v>
      </c>
      <c r="E84" s="2" t="s">
        <v>15</v>
      </c>
      <c r="F84" s="2" t="s">
        <v>21</v>
      </c>
      <c r="G84" s="2">
        <v>1</v>
      </c>
      <c r="H84" s="2" t="s">
        <v>120</v>
      </c>
      <c r="I84" s="2" t="s">
        <v>1403</v>
      </c>
      <c r="J84" s="2"/>
      <c r="K84" s="2"/>
      <c r="L84" s="2"/>
      <c r="M84" s="2">
        <v>3253481</v>
      </c>
      <c r="N84" s="2"/>
      <c r="O84" s="2"/>
      <c r="P84" s="2" t="s">
        <v>912</v>
      </c>
      <c r="Q84" s="2"/>
      <c r="R84" s="2" t="s">
        <v>24</v>
      </c>
      <c r="S84" s="2"/>
    </row>
    <row r="85" spans="2:19" x14ac:dyDescent="0.25">
      <c r="B85" s="6">
        <v>10011805</v>
      </c>
      <c r="C85" s="2">
        <v>890918965</v>
      </c>
      <c r="D85" s="2" t="str">
        <f>VLOOKUP(B85,'BD DAVID'!$A$5:$D$1143,4,FALSE)</f>
        <v xml:space="preserve">CI TECNICAS BALTIME DE COLOMBIA SA   </v>
      </c>
      <c r="E85" s="2" t="s">
        <v>15</v>
      </c>
      <c r="F85" s="2" t="s">
        <v>21</v>
      </c>
      <c r="G85" s="2">
        <v>1</v>
      </c>
      <c r="H85" s="2" t="s">
        <v>632</v>
      </c>
      <c r="I85" s="2" t="s">
        <v>1403</v>
      </c>
      <c r="J85" s="2"/>
      <c r="K85" s="2"/>
      <c r="L85" s="2"/>
      <c r="M85" s="2">
        <v>954329900</v>
      </c>
      <c r="N85" s="2"/>
      <c r="O85" s="2"/>
      <c r="P85" s="2" t="s">
        <v>633</v>
      </c>
      <c r="Q85" s="2"/>
      <c r="R85" s="2" t="s">
        <v>282</v>
      </c>
      <c r="S85" s="2"/>
    </row>
    <row r="86" spans="2:19" x14ac:dyDescent="0.25">
      <c r="B86" s="6">
        <v>10011794</v>
      </c>
      <c r="C86" s="2">
        <v>890904224</v>
      </c>
      <c r="D86" s="2" t="str">
        <f>VLOOKUP(B86,'BD DAVID'!$A$5:$D$1143,4,FALSE)</f>
        <v xml:space="preserve">CI UNIBAN SA   </v>
      </c>
      <c r="E86" s="2" t="s">
        <v>15</v>
      </c>
      <c r="F86" s="2" t="s">
        <v>21</v>
      </c>
      <c r="G86" s="2">
        <v>1</v>
      </c>
      <c r="H86" s="2" t="s">
        <v>404</v>
      </c>
      <c r="I86" s="2" t="s">
        <v>1403</v>
      </c>
      <c r="J86" s="2"/>
      <c r="K86" s="2"/>
      <c r="L86" s="2"/>
      <c r="M86" s="2">
        <v>945115540</v>
      </c>
      <c r="N86" s="2"/>
      <c r="O86" s="2"/>
      <c r="P86" s="2" t="s">
        <v>613</v>
      </c>
      <c r="Q86" s="2"/>
      <c r="R86" s="2" t="s">
        <v>282</v>
      </c>
      <c r="S86" s="2"/>
    </row>
    <row r="87" spans="2:19" x14ac:dyDescent="0.25">
      <c r="B87" s="6">
        <v>10011796</v>
      </c>
      <c r="C87" s="2">
        <v>890904867</v>
      </c>
      <c r="D87" s="2" t="str">
        <f>VLOOKUP(B87,'BD DAVID'!$A$5:$D$1143,4,FALSE)</f>
        <v xml:space="preserve">COAGROANTIOQUIA LTDA   </v>
      </c>
      <c r="E87" s="2" t="s">
        <v>15</v>
      </c>
      <c r="F87" s="2" t="s">
        <v>21</v>
      </c>
      <c r="G87" s="2">
        <v>1</v>
      </c>
      <c r="H87" s="2" t="s">
        <v>101</v>
      </c>
      <c r="I87" s="2" t="s">
        <v>1403</v>
      </c>
      <c r="J87" s="2"/>
      <c r="K87" s="2"/>
      <c r="L87" s="2"/>
      <c r="M87" s="2">
        <v>945510503</v>
      </c>
      <c r="N87" s="2"/>
      <c r="O87" s="2"/>
      <c r="P87" s="2" t="s">
        <v>617</v>
      </c>
      <c r="Q87" s="2"/>
      <c r="R87" s="2" t="s">
        <v>24</v>
      </c>
      <c r="S87" s="2"/>
    </row>
    <row r="88" spans="2:19" x14ac:dyDescent="0.25">
      <c r="B88" s="6">
        <v>10013862</v>
      </c>
      <c r="C88" s="2">
        <v>890900043</v>
      </c>
      <c r="D88" s="2" t="str">
        <f>VLOOKUP(B88,'BD DAVID'!$A$5:$D$1143,4,FALSE)</f>
        <v xml:space="preserve">COLTABACO SAS   </v>
      </c>
      <c r="E88" s="2" t="s">
        <v>15</v>
      </c>
      <c r="F88" s="2" t="s">
        <v>21</v>
      </c>
      <c r="G88" s="2">
        <v>1</v>
      </c>
      <c r="H88" s="2" t="s">
        <v>404</v>
      </c>
      <c r="I88" s="2" t="s">
        <v>1403</v>
      </c>
      <c r="J88" s="2"/>
      <c r="K88" s="2"/>
      <c r="L88" s="2"/>
      <c r="M88" s="2">
        <v>983569000</v>
      </c>
      <c r="N88" s="2"/>
      <c r="O88" s="2"/>
      <c r="P88" s="2" t="s">
        <v>878</v>
      </c>
      <c r="Q88" s="2"/>
      <c r="R88" s="2" t="s">
        <v>282</v>
      </c>
      <c r="S88" s="2"/>
    </row>
    <row r="89" spans="2:19" x14ac:dyDescent="0.25">
      <c r="B89" s="6">
        <v>10013591</v>
      </c>
      <c r="C89" s="2">
        <v>900351474</v>
      </c>
      <c r="D89" s="2" t="str">
        <f>VLOOKUP(B89,'BD DAVID'!$A$5:$D$1143,4,FALSE)</f>
        <v xml:space="preserve">COMERCIALIZADORA AGRO SHADDAI SAS   </v>
      </c>
      <c r="E89" s="2" t="s">
        <v>15</v>
      </c>
      <c r="F89" s="2" t="s">
        <v>21</v>
      </c>
      <c r="G89" s="2">
        <v>1</v>
      </c>
      <c r="H89" s="2" t="s">
        <v>81</v>
      </c>
      <c r="I89" s="2" t="s">
        <v>1403</v>
      </c>
      <c r="J89" s="2"/>
      <c r="K89" s="2"/>
      <c r="L89" s="2"/>
      <c r="M89" s="2">
        <v>3146040868</v>
      </c>
      <c r="N89" s="2"/>
      <c r="O89" s="2"/>
      <c r="P89" s="2" t="s">
        <v>865</v>
      </c>
      <c r="Q89" s="2"/>
      <c r="R89" s="2" t="s">
        <v>69</v>
      </c>
      <c r="S89" s="2"/>
    </row>
    <row r="90" spans="2:19" x14ac:dyDescent="0.25">
      <c r="B90" s="6">
        <v>10011918</v>
      </c>
      <c r="C90" s="2">
        <v>900302458</v>
      </c>
      <c r="D90" s="2" t="str">
        <f>VLOOKUP(B90,'BD DAVID'!$A$5:$D$1143,4,FALSE)</f>
        <v xml:space="preserve">COMERCIALIZADORA AGRO URRAO   </v>
      </c>
      <c r="E90" s="2" t="s">
        <v>15</v>
      </c>
      <c r="F90" s="2" t="s">
        <v>21</v>
      </c>
      <c r="G90" s="2">
        <v>1</v>
      </c>
      <c r="H90" s="2" t="s">
        <v>104</v>
      </c>
      <c r="I90" s="2" t="s">
        <v>1403</v>
      </c>
      <c r="J90" s="2"/>
      <c r="K90" s="2"/>
      <c r="L90" s="2"/>
      <c r="M90" s="2">
        <v>948503661</v>
      </c>
      <c r="N90" s="2"/>
      <c r="O90" s="2"/>
      <c r="P90" s="2" t="s">
        <v>691</v>
      </c>
      <c r="Q90" s="2"/>
      <c r="R90" s="2" t="s">
        <v>69</v>
      </c>
      <c r="S90" s="2"/>
    </row>
    <row r="91" spans="2:19" x14ac:dyDescent="0.25">
      <c r="B91" s="6">
        <v>10016190</v>
      </c>
      <c r="C91" s="2">
        <v>900823750</v>
      </c>
      <c r="D91" s="2" t="str">
        <f>VLOOKUP(B91,'BD DAVID'!$A$5:$D$1143,4,FALSE)</f>
        <v xml:space="preserve">COMERCIALIZADORA DARAGROS SAS   </v>
      </c>
      <c r="E91" s="2" t="s">
        <v>15</v>
      </c>
      <c r="F91" s="2" t="s">
        <v>21</v>
      </c>
      <c r="G91" s="2">
        <v>1</v>
      </c>
      <c r="H91" s="2" t="s">
        <v>145</v>
      </c>
      <c r="I91" s="2" t="s">
        <v>1403</v>
      </c>
      <c r="J91" s="2"/>
      <c r="K91" s="2"/>
      <c r="L91" s="2"/>
      <c r="M91" s="2">
        <v>3117609696</v>
      </c>
      <c r="N91" s="2"/>
      <c r="O91" s="2"/>
      <c r="P91" s="2" t="s">
        <v>1141</v>
      </c>
      <c r="Q91" s="2"/>
      <c r="R91" s="2" t="s">
        <v>69</v>
      </c>
      <c r="S91" s="2"/>
    </row>
    <row r="92" spans="2:19" x14ac:dyDescent="0.25">
      <c r="B92" s="6">
        <v>10011924</v>
      </c>
      <c r="C92" s="2">
        <v>900324122</v>
      </c>
      <c r="D92" s="2" t="str">
        <f>VLOOKUP(B92,'BD DAVID'!$A$5:$D$1143,4,FALSE)</f>
        <v xml:space="preserve">COMERCIALIZADORA DE INSUMOS AGROPEC UARIOS GL SAS  </v>
      </c>
      <c r="E92" s="2" t="s">
        <v>15</v>
      </c>
      <c r="F92" s="2" t="s">
        <v>21</v>
      </c>
      <c r="G92" s="2">
        <v>1</v>
      </c>
      <c r="H92" s="2" t="s">
        <v>404</v>
      </c>
      <c r="I92" s="2" t="s">
        <v>1403</v>
      </c>
      <c r="J92" s="2"/>
      <c r="K92" s="2"/>
      <c r="L92" s="2"/>
      <c r="M92" s="2">
        <v>942856461</v>
      </c>
      <c r="N92" s="2"/>
      <c r="O92" s="2"/>
      <c r="P92" s="2" t="s">
        <v>694</v>
      </c>
      <c r="Q92" s="2"/>
      <c r="R92" s="2" t="s">
        <v>24</v>
      </c>
      <c r="S92" s="2"/>
    </row>
    <row r="93" spans="2:19" x14ac:dyDescent="0.25">
      <c r="B93" s="6">
        <v>10018019</v>
      </c>
      <c r="C93" s="2">
        <v>900984336</v>
      </c>
      <c r="D93" s="2" t="str">
        <f>VLOOKUP(B93,'BD DAVID'!$A$5:$D$1143,4,FALSE)</f>
        <v xml:space="preserve">COMERCIALIZADORA TROPYAGRO SAS   </v>
      </c>
      <c r="E93" s="2" t="s">
        <v>27</v>
      </c>
      <c r="F93" s="2" t="s">
        <v>21</v>
      </c>
      <c r="G93" s="2">
        <v>1</v>
      </c>
      <c r="H93" s="2" t="s">
        <v>404</v>
      </c>
      <c r="I93" s="2" t="s">
        <v>1403</v>
      </c>
      <c r="J93" s="2"/>
      <c r="K93" s="2"/>
      <c r="L93" s="2"/>
      <c r="M93" s="2">
        <v>3218150927</v>
      </c>
      <c r="N93" s="2"/>
      <c r="O93" s="2"/>
      <c r="P93" s="2" t="s">
        <v>1395</v>
      </c>
      <c r="Q93" s="2"/>
      <c r="R93" s="2" t="s">
        <v>282</v>
      </c>
      <c r="S93" s="2"/>
    </row>
    <row r="94" spans="2:19" x14ac:dyDescent="0.25">
      <c r="B94" s="6">
        <v>10016718</v>
      </c>
      <c r="C94" s="2">
        <v>860011246</v>
      </c>
      <c r="D94" s="2" t="str">
        <f>VLOOKUP(B94,'BD DAVID'!$A$5:$D$1143,4,FALSE)</f>
        <v xml:space="preserve">COMPAÑIA AERO AGRICOLA INTEGRAL SAS   </v>
      </c>
      <c r="E94" s="2" t="s">
        <v>15</v>
      </c>
      <c r="F94" s="2" t="s">
        <v>21</v>
      </c>
      <c r="G94" s="2">
        <v>1</v>
      </c>
      <c r="H94" s="2" t="s">
        <v>1204</v>
      </c>
      <c r="I94" s="2" t="s">
        <v>1403</v>
      </c>
      <c r="J94" s="2"/>
      <c r="K94" s="2"/>
      <c r="L94" s="2"/>
      <c r="M94" s="2">
        <v>3108924555</v>
      </c>
      <c r="N94" s="2"/>
      <c r="O94" s="2"/>
      <c r="P94" s="2" t="s">
        <v>1205</v>
      </c>
      <c r="Q94" s="2"/>
      <c r="R94" s="2" t="s">
        <v>282</v>
      </c>
      <c r="S94" s="2"/>
    </row>
    <row r="95" spans="2:19" x14ac:dyDescent="0.25">
      <c r="B95" s="6">
        <v>10011173</v>
      </c>
      <c r="C95" s="2">
        <v>800010950</v>
      </c>
      <c r="D95" s="2" t="str">
        <f>VLOOKUP(B95,'BD DAVID'!$A$5:$D$1143,4,FALSE)</f>
        <v xml:space="preserve">COMPAÑIA PECUARIA AGRICOLA SAS   </v>
      </c>
      <c r="E95" s="2" t="s">
        <v>27</v>
      </c>
      <c r="F95" s="2" t="s">
        <v>21</v>
      </c>
      <c r="G95" s="2">
        <v>1</v>
      </c>
      <c r="H95" s="2" t="s">
        <v>404</v>
      </c>
      <c r="I95" s="2" t="s">
        <v>1403</v>
      </c>
      <c r="J95" s="2"/>
      <c r="K95" s="2"/>
      <c r="L95" s="2"/>
      <c r="M95" s="2">
        <v>943164800</v>
      </c>
      <c r="N95" s="2"/>
      <c r="O95" s="2"/>
      <c r="P95" s="2" t="s">
        <v>405</v>
      </c>
      <c r="Q95" s="2"/>
      <c r="R95" s="2" t="s">
        <v>69</v>
      </c>
      <c r="S95" s="2"/>
    </row>
    <row r="96" spans="2:19" x14ac:dyDescent="0.25">
      <c r="B96" s="6">
        <v>10013545</v>
      </c>
      <c r="C96" s="2">
        <v>811009524</v>
      </c>
      <c r="D96" s="2" t="str">
        <f>VLOOKUP(B96,'BD DAVID'!$A$5:$D$1143,4,FALSE)</f>
        <v xml:space="preserve">CONCENAGRO SA   </v>
      </c>
      <c r="E96" s="2" t="s">
        <v>15</v>
      </c>
      <c r="F96" s="2" t="s">
        <v>21</v>
      </c>
      <c r="G96" s="2">
        <v>1</v>
      </c>
      <c r="H96" s="2" t="s">
        <v>217</v>
      </c>
      <c r="I96" s="2" t="s">
        <v>1403</v>
      </c>
      <c r="J96" s="2"/>
      <c r="K96" s="2"/>
      <c r="L96" s="2"/>
      <c r="M96" s="2">
        <v>3117704867</v>
      </c>
      <c r="N96" s="2"/>
      <c r="O96" s="2"/>
      <c r="P96" s="2" t="s">
        <v>860</v>
      </c>
      <c r="Q96" s="2"/>
      <c r="R96" s="2" t="s">
        <v>69</v>
      </c>
      <c r="S96" s="2"/>
    </row>
    <row r="97" spans="2:19" x14ac:dyDescent="0.25">
      <c r="B97" s="6">
        <v>10011819</v>
      </c>
      <c r="C97" s="2">
        <v>890982515</v>
      </c>
      <c r="D97" s="2" t="str">
        <f>VLOOKUP(B97,'BD DAVID'!$A$5:$D$1143,4,FALSE)</f>
        <v xml:space="preserve">COOPERATIVA AGROPECUARIA DE ENTRERR IOS LTDA  </v>
      </c>
      <c r="E97" s="2" t="s">
        <v>15</v>
      </c>
      <c r="F97" s="2" t="s">
        <v>21</v>
      </c>
      <c r="G97" s="2">
        <v>1</v>
      </c>
      <c r="H97" s="2" t="s">
        <v>217</v>
      </c>
      <c r="I97" s="2" t="s">
        <v>1403</v>
      </c>
      <c r="J97" s="2"/>
      <c r="K97" s="2"/>
      <c r="L97" s="2"/>
      <c r="M97" s="2">
        <v>948670144</v>
      </c>
      <c r="N97" s="2"/>
      <c r="O97" s="2"/>
      <c r="P97" s="2" t="s">
        <v>644</v>
      </c>
      <c r="Q97" s="2"/>
      <c r="R97" s="2" t="s">
        <v>69</v>
      </c>
      <c r="S97" s="2"/>
    </row>
    <row r="98" spans="2:19" x14ac:dyDescent="0.25">
      <c r="B98" s="6">
        <v>10016575</v>
      </c>
      <c r="C98" s="2">
        <v>800040534</v>
      </c>
      <c r="D98" s="2" t="str">
        <f>VLOOKUP(B98,'BD DAVID'!$A$5:$D$1143,4,FALSE)</f>
        <v xml:space="preserve">COOPERATIVA AGROPECUARIA DE SUCRE COOPEAGROS  </v>
      </c>
      <c r="E98" s="2" t="s">
        <v>15</v>
      </c>
      <c r="F98" s="2" t="s">
        <v>21</v>
      </c>
      <c r="G98" s="2">
        <v>1</v>
      </c>
      <c r="H98" s="2" t="s">
        <v>81</v>
      </c>
      <c r="I98" s="2" t="s">
        <v>1403</v>
      </c>
      <c r="J98" s="2"/>
      <c r="K98" s="2"/>
      <c r="L98" s="2"/>
      <c r="M98" s="2">
        <v>952894018</v>
      </c>
      <c r="N98" s="2"/>
      <c r="O98" s="2"/>
      <c r="P98" s="2" t="s">
        <v>1179</v>
      </c>
      <c r="Q98" s="2"/>
      <c r="R98" s="2" t="s">
        <v>904</v>
      </c>
      <c r="S98" s="2"/>
    </row>
    <row r="99" spans="2:19" x14ac:dyDescent="0.25">
      <c r="B99" s="6">
        <v>10011795</v>
      </c>
      <c r="C99" s="2">
        <v>890904478</v>
      </c>
      <c r="D99" s="2" t="str">
        <f>VLOOKUP(B99,'BD DAVID'!$A$5:$D$1143,4,FALSE)</f>
        <v xml:space="preserve">COOPERATIVA COLANTA   </v>
      </c>
      <c r="E99" s="2" t="s">
        <v>15</v>
      </c>
      <c r="F99" s="2" t="s">
        <v>21</v>
      </c>
      <c r="G99" s="2">
        <v>1</v>
      </c>
      <c r="H99" s="2" t="s">
        <v>404</v>
      </c>
      <c r="I99" s="2" t="s">
        <v>1403</v>
      </c>
      <c r="J99" s="2"/>
      <c r="K99" s="2"/>
      <c r="L99" s="2"/>
      <c r="M99" s="2">
        <v>944453000</v>
      </c>
      <c r="N99" s="2"/>
      <c r="O99" s="2"/>
      <c r="P99" s="2" t="s">
        <v>615</v>
      </c>
      <c r="Q99" s="2"/>
      <c r="R99" s="2" t="s">
        <v>69</v>
      </c>
      <c r="S99" s="2"/>
    </row>
    <row r="100" spans="2:19" x14ac:dyDescent="0.25">
      <c r="B100" s="6">
        <v>10011798</v>
      </c>
      <c r="C100" s="2">
        <v>890907638</v>
      </c>
      <c r="D100" s="2" t="str">
        <f>VLOOKUP(B100,'BD DAVID'!$A$5:$D$1143,4,FALSE)</f>
        <v xml:space="preserve">COOPERATIVA DE CAFICULTORES DE ANDES LTDA  </v>
      </c>
      <c r="E100" s="2" t="s">
        <v>15</v>
      </c>
      <c r="F100" s="2" t="s">
        <v>21</v>
      </c>
      <c r="G100" s="2">
        <v>1</v>
      </c>
      <c r="H100" s="2" t="s">
        <v>404</v>
      </c>
      <c r="I100" s="2" t="s">
        <v>1403</v>
      </c>
      <c r="J100" s="2"/>
      <c r="K100" s="2"/>
      <c r="L100" s="2"/>
      <c r="M100" s="2">
        <v>948414211</v>
      </c>
      <c r="N100" s="2"/>
      <c r="O100" s="2"/>
      <c r="P100" s="2" t="s">
        <v>621</v>
      </c>
      <c r="Q100" s="2"/>
      <c r="R100" s="2" t="s">
        <v>69</v>
      </c>
      <c r="S100" s="2"/>
    </row>
    <row r="101" spans="2:19" x14ac:dyDescent="0.25">
      <c r="B101" s="6">
        <v>10013328</v>
      </c>
      <c r="C101" s="2">
        <v>890907323</v>
      </c>
      <c r="D101" s="2" t="str">
        <f>VLOOKUP(B101,'BD DAVID'!$A$5:$D$1143,4,FALSE)</f>
        <v xml:space="preserve">COOPERATIVA DE CAFICULTORES DE SALGAR  </v>
      </c>
      <c r="E101" s="2" t="s">
        <v>15</v>
      </c>
      <c r="F101" s="2" t="s">
        <v>21</v>
      </c>
      <c r="G101" s="2">
        <v>1</v>
      </c>
      <c r="H101" s="2" t="s">
        <v>840</v>
      </c>
      <c r="I101" s="2" t="s">
        <v>1403</v>
      </c>
      <c r="J101" s="2"/>
      <c r="K101" s="2"/>
      <c r="L101" s="2"/>
      <c r="M101" s="2">
        <v>948442029</v>
      </c>
      <c r="N101" s="2"/>
      <c r="O101" s="2"/>
      <c r="P101" s="2" t="s">
        <v>841</v>
      </c>
      <c r="Q101" s="2"/>
      <c r="R101" s="2" t="s">
        <v>69</v>
      </c>
      <c r="S101" s="2"/>
    </row>
    <row r="102" spans="2:19" x14ac:dyDescent="0.25">
      <c r="B102" s="6">
        <v>10016801</v>
      </c>
      <c r="C102" s="2">
        <v>891001125</v>
      </c>
      <c r="D102" s="2" t="str">
        <f>VLOOKUP(B102,'BD DAVID'!$A$5:$D$1143,4,FALSE)</f>
        <v xml:space="preserve">COOPIAGROS   </v>
      </c>
      <c r="E102" s="2" t="s">
        <v>15</v>
      </c>
      <c r="F102" s="2" t="s">
        <v>21</v>
      </c>
      <c r="G102" s="2">
        <v>1</v>
      </c>
      <c r="H102" s="2" t="s">
        <v>951</v>
      </c>
      <c r="I102" s="2" t="s">
        <v>1403</v>
      </c>
      <c r="J102" s="2"/>
      <c r="K102" s="2"/>
      <c r="L102" s="2"/>
      <c r="M102" s="2">
        <v>947746544</v>
      </c>
      <c r="N102" s="2"/>
      <c r="O102" s="2"/>
      <c r="P102" s="2" t="s">
        <v>1215</v>
      </c>
      <c r="Q102" s="2"/>
      <c r="R102" s="2" t="s">
        <v>904</v>
      </c>
      <c r="S102" s="2"/>
    </row>
    <row r="103" spans="2:19" x14ac:dyDescent="0.25">
      <c r="B103" s="6">
        <v>10015633</v>
      </c>
      <c r="C103" s="2">
        <v>811029497</v>
      </c>
      <c r="D103" s="2" t="str">
        <f>VLOOKUP(B103,'BD DAVID'!$A$5:$D$1143,4,FALSE)</f>
        <v xml:space="preserve">CORPORACION DE PLASTICOS AGRICOLAS  CORPOAGRO SAS </v>
      </c>
      <c r="E103" s="2" t="s">
        <v>15</v>
      </c>
      <c r="F103" s="2" t="s">
        <v>21</v>
      </c>
      <c r="G103" s="2">
        <v>1</v>
      </c>
      <c r="H103" s="2" t="s">
        <v>1067</v>
      </c>
      <c r="I103" s="2" t="s">
        <v>1403</v>
      </c>
      <c r="J103" s="2"/>
      <c r="K103" s="2"/>
      <c r="L103" s="2"/>
      <c r="M103" s="2">
        <v>3014070736</v>
      </c>
      <c r="N103" s="2"/>
      <c r="O103" s="2"/>
      <c r="P103" s="2" t="s">
        <v>1068</v>
      </c>
      <c r="Q103" s="2"/>
      <c r="R103" s="2" t="s">
        <v>282</v>
      </c>
      <c r="S103" s="2"/>
    </row>
    <row r="104" spans="2:19" x14ac:dyDescent="0.25">
      <c r="B104" s="6">
        <v>10010387</v>
      </c>
      <c r="C104" s="2">
        <v>6445660</v>
      </c>
      <c r="D104" s="2" t="str">
        <f>VLOOKUP(B104,'BD DAVID'!$A$5:$D$1143,4,FALSE)</f>
        <v xml:space="preserve">CORREA ESTRADA LUIS GUILLERMO   </v>
      </c>
      <c r="E104" s="2" t="s">
        <v>15</v>
      </c>
      <c r="F104" s="2" t="s">
        <v>21</v>
      </c>
      <c r="G104" s="2">
        <v>1</v>
      </c>
      <c r="H104" s="2" t="s">
        <v>22</v>
      </c>
      <c r="I104" s="2" t="s">
        <v>1403</v>
      </c>
      <c r="J104" s="2"/>
      <c r="K104" s="2"/>
      <c r="L104" s="2"/>
      <c r="M104" s="2">
        <v>948206726</v>
      </c>
      <c r="N104" s="2"/>
      <c r="O104" s="2"/>
      <c r="P104" s="2" t="s">
        <v>281</v>
      </c>
      <c r="Q104" s="2"/>
      <c r="R104" s="2" t="s">
        <v>24</v>
      </c>
      <c r="S104" s="2"/>
    </row>
    <row r="105" spans="2:19" x14ac:dyDescent="0.25">
      <c r="B105" s="6">
        <v>10011968</v>
      </c>
      <c r="C105" s="2">
        <v>900418420</v>
      </c>
      <c r="D105" s="2" t="str">
        <f>VLOOKUP(B105,'BD DAVID'!$A$5:$D$1143,4,FALSE)</f>
        <v xml:space="preserve">CRISDALEY  SAS   </v>
      </c>
      <c r="E105" s="2" t="s">
        <v>15</v>
      </c>
      <c r="F105" s="2" t="s">
        <v>21</v>
      </c>
      <c r="G105" s="2">
        <v>1</v>
      </c>
      <c r="H105" s="2" t="s">
        <v>288</v>
      </c>
      <c r="I105" s="2" t="s">
        <v>1403</v>
      </c>
      <c r="J105" s="2"/>
      <c r="K105" s="2"/>
      <c r="L105" s="2"/>
      <c r="M105" s="2">
        <v>945432337</v>
      </c>
      <c r="N105" s="2"/>
      <c r="O105" s="2"/>
      <c r="P105" s="2" t="s">
        <v>716</v>
      </c>
      <c r="Q105" s="2"/>
      <c r="R105" s="2" t="s">
        <v>24</v>
      </c>
      <c r="S105" s="2"/>
    </row>
    <row r="106" spans="2:19" x14ac:dyDescent="0.25">
      <c r="B106" s="6">
        <v>10009129</v>
      </c>
      <c r="C106" s="2">
        <v>21835269</v>
      </c>
      <c r="D106" s="2" t="str">
        <f>VLOOKUP(B106,'BD DAVID'!$A$5:$D$1143,4,FALSE)</f>
        <v xml:space="preserve">DE ANGEL CAMPUZANO GEORGINA   </v>
      </c>
      <c r="E106" s="2" t="s">
        <v>15</v>
      </c>
      <c r="F106" s="2" t="s">
        <v>21</v>
      </c>
      <c r="G106" s="2">
        <v>1</v>
      </c>
      <c r="H106" s="2" t="s">
        <v>91</v>
      </c>
      <c r="I106" s="2" t="s">
        <v>1403</v>
      </c>
      <c r="J106" s="2"/>
      <c r="K106" s="2"/>
      <c r="L106" s="2"/>
      <c r="M106" s="2">
        <v>945531017</v>
      </c>
      <c r="N106" s="2"/>
      <c r="O106" s="2"/>
      <c r="P106" s="2" t="s">
        <v>151</v>
      </c>
      <c r="Q106" s="2"/>
      <c r="R106" s="2" t="s">
        <v>24</v>
      </c>
      <c r="S106" s="2"/>
    </row>
    <row r="107" spans="2:19" x14ac:dyDescent="0.25">
      <c r="B107" s="6">
        <v>10011919</v>
      </c>
      <c r="C107" s="2">
        <v>900308111</v>
      </c>
      <c r="D107" s="2" t="str">
        <f>VLOOKUP(B107,'BD DAVID'!$A$5:$D$1143,4,FALSE)</f>
        <v xml:space="preserve">DEPOSITO AGROPECUARIO DE OCCIDENTE SAS  </v>
      </c>
      <c r="E107" s="2" t="s">
        <v>15</v>
      </c>
      <c r="F107" s="2" t="s">
        <v>21</v>
      </c>
      <c r="G107" s="2">
        <v>1</v>
      </c>
      <c r="H107" s="2" t="s">
        <v>404</v>
      </c>
      <c r="I107" s="2" t="s">
        <v>1403</v>
      </c>
      <c r="J107" s="2"/>
      <c r="K107" s="2"/>
      <c r="L107" s="2"/>
      <c r="M107" s="2">
        <v>3104993075</v>
      </c>
      <c r="N107" s="2"/>
      <c r="O107" s="2"/>
      <c r="P107" s="2" t="s">
        <v>692</v>
      </c>
      <c r="Q107" s="2"/>
      <c r="R107" s="2" t="s">
        <v>282</v>
      </c>
      <c r="S107" s="2"/>
    </row>
    <row r="108" spans="2:19" x14ac:dyDescent="0.25">
      <c r="B108" s="6">
        <v>10011824</v>
      </c>
      <c r="C108" s="2">
        <v>900010430</v>
      </c>
      <c r="D108" s="2" t="str">
        <f>VLOOKUP(B108,'BD DAVID'!$A$5:$D$1143,4,FALSE)</f>
        <v xml:space="preserve">DISTRIBUCIONES MUNDO AGRO ANTIOQUIA  SAS  </v>
      </c>
      <c r="E108" s="2" t="s">
        <v>15</v>
      </c>
      <c r="F108" s="2" t="s">
        <v>21</v>
      </c>
      <c r="G108" s="2">
        <v>1</v>
      </c>
      <c r="H108" s="2" t="s">
        <v>404</v>
      </c>
      <c r="I108" s="2" t="s">
        <v>1403</v>
      </c>
      <c r="J108" s="2"/>
      <c r="K108" s="2"/>
      <c r="L108" s="2"/>
      <c r="M108" s="2">
        <v>948545248</v>
      </c>
      <c r="N108" s="2"/>
      <c r="O108" s="2"/>
      <c r="P108" s="2" t="s">
        <v>648</v>
      </c>
      <c r="Q108" s="2"/>
      <c r="R108" s="2" t="s">
        <v>24</v>
      </c>
      <c r="S108" s="2"/>
    </row>
    <row r="109" spans="2:19" x14ac:dyDescent="0.25">
      <c r="B109" s="6">
        <v>10017201</v>
      </c>
      <c r="C109" s="2">
        <v>800152266</v>
      </c>
      <c r="D109" s="2" t="str">
        <f>VLOOKUP(B109,'BD DAVID'!$A$5:$D$1143,4,FALSE)</f>
        <v xml:space="preserve">DISTRIBUIDORA AGRICOLA DE URABA SAS   </v>
      </c>
      <c r="E109" s="2" t="s">
        <v>15</v>
      </c>
      <c r="F109" s="2" t="s">
        <v>21</v>
      </c>
      <c r="G109" s="2">
        <v>1</v>
      </c>
      <c r="H109" s="2" t="s">
        <v>308</v>
      </c>
      <c r="I109" s="2" t="s">
        <v>1403</v>
      </c>
      <c r="J109" s="2"/>
      <c r="K109" s="2"/>
      <c r="L109" s="2"/>
      <c r="M109" s="2">
        <v>3104121273</v>
      </c>
      <c r="N109" s="2"/>
      <c r="O109" s="2"/>
      <c r="P109" s="2" t="s">
        <v>1254</v>
      </c>
      <c r="Q109" s="2"/>
      <c r="R109" s="2" t="s">
        <v>282</v>
      </c>
      <c r="S109" s="2"/>
    </row>
    <row r="110" spans="2:19" x14ac:dyDescent="0.25">
      <c r="B110" s="6">
        <v>10016148</v>
      </c>
      <c r="C110" s="2">
        <v>900699198</v>
      </c>
      <c r="D110" s="2" t="str">
        <f>VLOOKUP(B110,'BD DAVID'!$A$5:$D$1143,4,FALSE)</f>
        <v xml:space="preserve">DISTRIBUIDORA DE PAPA DEL RIO SAS   </v>
      </c>
      <c r="E110" s="2" t="s">
        <v>15</v>
      </c>
      <c r="F110" s="2" t="s">
        <v>21</v>
      </c>
      <c r="G110" s="2">
        <v>1</v>
      </c>
      <c r="H110" s="2" t="s">
        <v>724</v>
      </c>
      <c r="I110" s="2" t="s">
        <v>1403</v>
      </c>
      <c r="J110" s="2"/>
      <c r="K110" s="2"/>
      <c r="L110" s="2"/>
      <c r="M110" s="2">
        <v>942553363</v>
      </c>
      <c r="N110" s="2"/>
      <c r="O110" s="2"/>
      <c r="P110" s="2" t="s">
        <v>1135</v>
      </c>
      <c r="Q110" s="2"/>
      <c r="R110" s="2" t="s">
        <v>69</v>
      </c>
      <c r="S110" s="2"/>
    </row>
    <row r="111" spans="2:19" x14ac:dyDescent="0.25">
      <c r="B111" s="6">
        <v>10011540</v>
      </c>
      <c r="C111" s="2">
        <v>811043038</v>
      </c>
      <c r="D111" s="2" t="str">
        <f>VLOOKUP(B111,'BD DAVID'!$A$5:$D$1143,4,FALSE)</f>
        <v xml:space="preserve">DISTRIBUIDORA FINCA GANADERA SA   </v>
      </c>
      <c r="E111" s="2" t="s">
        <v>15</v>
      </c>
      <c r="F111" s="2" t="s">
        <v>21</v>
      </c>
      <c r="G111" s="2">
        <v>1</v>
      </c>
      <c r="H111" s="2" t="s">
        <v>83</v>
      </c>
      <c r="I111" s="2" t="s">
        <v>1403</v>
      </c>
      <c r="J111" s="2"/>
      <c r="K111" s="2"/>
      <c r="L111" s="2"/>
      <c r="M111" s="2">
        <v>945560981</v>
      </c>
      <c r="N111" s="2"/>
      <c r="O111" s="2"/>
      <c r="P111" s="2" t="s">
        <v>512</v>
      </c>
      <c r="Q111" s="2"/>
      <c r="R111" s="2" t="s">
        <v>24</v>
      </c>
      <c r="S111" s="2"/>
    </row>
    <row r="112" spans="2:19" x14ac:dyDescent="0.25">
      <c r="B112" s="6">
        <v>10012001</v>
      </c>
      <c r="C112" s="2">
        <v>900485008</v>
      </c>
      <c r="D112" s="2" t="str">
        <f>VLOOKUP(B112,'BD DAVID'!$A$5:$D$1143,4,FALSE)</f>
        <v xml:space="preserve">DISTRIMARCA FINCA SAS   </v>
      </c>
      <c r="E112" s="2" t="s">
        <v>15</v>
      </c>
      <c r="F112" s="2" t="s">
        <v>21</v>
      </c>
      <c r="G112" s="2">
        <v>1</v>
      </c>
      <c r="H112" s="2" t="s">
        <v>101</v>
      </c>
      <c r="I112" s="2" t="s">
        <v>1403</v>
      </c>
      <c r="J112" s="2"/>
      <c r="K112" s="2"/>
      <c r="L112" s="2"/>
      <c r="M112" s="2">
        <v>945515645</v>
      </c>
      <c r="N112" s="2"/>
      <c r="O112" s="2"/>
      <c r="P112" s="2" t="s">
        <v>731</v>
      </c>
      <c r="Q112" s="2"/>
      <c r="R112" s="2" t="s">
        <v>24</v>
      </c>
      <c r="S112" s="2"/>
    </row>
    <row r="113" spans="2:19" x14ac:dyDescent="0.25">
      <c r="B113" s="6">
        <v>10008434</v>
      </c>
      <c r="C113" s="2">
        <v>1038409756</v>
      </c>
      <c r="D113" s="2" t="str">
        <f>VLOOKUP(B113,'BD DAVID'!$A$5:$D$1143,4,FALSE)</f>
        <v xml:space="preserve">DUQUE GOMEZ CAROLINA   </v>
      </c>
      <c r="E113" s="2" t="s">
        <v>15</v>
      </c>
      <c r="F113" s="2" t="s">
        <v>21</v>
      </c>
      <c r="G113" s="2">
        <v>1</v>
      </c>
      <c r="H113" s="2" t="s">
        <v>22</v>
      </c>
      <c r="I113" s="2" t="s">
        <v>1403</v>
      </c>
      <c r="J113" s="2"/>
      <c r="K113" s="2"/>
      <c r="L113" s="2"/>
      <c r="M113" s="2">
        <v>945484073</v>
      </c>
      <c r="N113" s="2"/>
      <c r="O113" s="2"/>
      <c r="P113" s="2" t="s">
        <v>23</v>
      </c>
      <c r="Q113" s="2"/>
      <c r="R113" s="2" t="s">
        <v>24</v>
      </c>
      <c r="S113" s="2"/>
    </row>
    <row r="114" spans="2:19" x14ac:dyDescent="0.25">
      <c r="B114" s="6">
        <v>10009043</v>
      </c>
      <c r="C114" s="2">
        <v>19330500</v>
      </c>
      <c r="D114" s="2" t="str">
        <f>VLOOKUP(B114,'BD DAVID'!$A$5:$D$1143,4,FALSE)</f>
        <v xml:space="preserve">ECHAVARRIA RESTREPO GUILLERMO   </v>
      </c>
      <c r="E114" s="2" t="s">
        <v>15</v>
      </c>
      <c r="F114" s="2" t="s">
        <v>21</v>
      </c>
      <c r="G114" s="2">
        <v>1</v>
      </c>
      <c r="H114" s="2" t="s">
        <v>120</v>
      </c>
      <c r="I114" s="2" t="s">
        <v>1403</v>
      </c>
      <c r="J114" s="2"/>
      <c r="K114" s="2"/>
      <c r="L114" s="2"/>
      <c r="M114" s="2">
        <v>945622266</v>
      </c>
      <c r="N114" s="2"/>
      <c r="O114" s="2"/>
      <c r="P114" s="2" t="s">
        <v>121</v>
      </c>
      <c r="Q114" s="2"/>
      <c r="R114" s="2" t="s">
        <v>63</v>
      </c>
      <c r="S114" s="2"/>
    </row>
    <row r="115" spans="2:19" x14ac:dyDescent="0.25">
      <c r="B115" s="6">
        <v>10016631</v>
      </c>
      <c r="C115" s="2">
        <v>70192838</v>
      </c>
      <c r="D115" s="2" t="str">
        <f>VLOOKUP(B115,'BD DAVID'!$A$5:$D$1143,4,FALSE)</f>
        <v xml:space="preserve">ECHEVERRI ZAPATA JAIME IGNACIO   </v>
      </c>
      <c r="E115" s="2" t="s">
        <v>27</v>
      </c>
      <c r="F115" s="2" t="s">
        <v>21</v>
      </c>
      <c r="G115" s="2">
        <v>1</v>
      </c>
      <c r="H115" s="2" t="s">
        <v>81</v>
      </c>
      <c r="I115" s="2" t="s">
        <v>1403</v>
      </c>
      <c r="J115" s="2"/>
      <c r="K115" s="2"/>
      <c r="L115" s="2"/>
      <c r="M115" s="2">
        <v>3117616155</v>
      </c>
      <c r="N115" s="2"/>
      <c r="O115" s="2"/>
      <c r="P115" s="2" t="s">
        <v>1187</v>
      </c>
      <c r="Q115" s="2"/>
      <c r="R115" s="2" t="s">
        <v>69</v>
      </c>
      <c r="S115" s="2"/>
    </row>
    <row r="116" spans="2:19" x14ac:dyDescent="0.25">
      <c r="B116" s="6">
        <v>10016830</v>
      </c>
      <c r="C116" s="2">
        <v>823002496</v>
      </c>
      <c r="D116" s="2" t="str">
        <f>VLOOKUP(B116,'BD DAVID'!$A$5:$D$1143,4,FALSE)</f>
        <v xml:space="preserve">EMPRESA ASOCIATIVA DE TRABAJO AGRICARIBE E.A.T  </v>
      </c>
      <c r="E116" s="2" t="s">
        <v>15</v>
      </c>
      <c r="F116" s="2" t="s">
        <v>21</v>
      </c>
      <c r="G116" s="2">
        <v>1</v>
      </c>
      <c r="H116" s="2" t="s">
        <v>902</v>
      </c>
      <c r="I116" s="2" t="s">
        <v>1403</v>
      </c>
      <c r="J116" s="2"/>
      <c r="K116" s="2"/>
      <c r="L116" s="2"/>
      <c r="M116" s="2">
        <v>3116518298</v>
      </c>
      <c r="N116" s="2"/>
      <c r="O116" s="2"/>
      <c r="P116" s="2" t="s">
        <v>1218</v>
      </c>
      <c r="Q116" s="2"/>
      <c r="R116" s="2" t="s">
        <v>904</v>
      </c>
      <c r="S116" s="2"/>
    </row>
    <row r="117" spans="2:19" x14ac:dyDescent="0.25">
      <c r="B117" s="6">
        <v>10015517</v>
      </c>
      <c r="C117" s="2">
        <v>15486804</v>
      </c>
      <c r="D117" s="2" t="str">
        <f>VLOOKUP(B117,'BD DAVID'!$A$5:$D$1143,4,FALSE)</f>
        <v xml:space="preserve">ESCOBAR HERRERA JORGE URIEL   </v>
      </c>
      <c r="E117" s="2" t="s">
        <v>15</v>
      </c>
      <c r="F117" s="2" t="s">
        <v>21</v>
      </c>
      <c r="G117" s="2">
        <v>1</v>
      </c>
      <c r="H117" s="2" t="s">
        <v>104</v>
      </c>
      <c r="I117" s="2" t="s">
        <v>1403</v>
      </c>
      <c r="J117" s="2"/>
      <c r="K117" s="2"/>
      <c r="L117" s="2"/>
      <c r="M117" s="2">
        <v>3146185801</v>
      </c>
      <c r="N117" s="2"/>
      <c r="O117" s="2"/>
      <c r="P117" s="2" t="s">
        <v>1043</v>
      </c>
      <c r="Q117" s="2"/>
      <c r="R117" s="2" t="s">
        <v>69</v>
      </c>
      <c r="S117" s="2"/>
    </row>
    <row r="118" spans="2:19" x14ac:dyDescent="0.25">
      <c r="B118" s="6">
        <v>10015065</v>
      </c>
      <c r="C118" s="2">
        <v>71875583</v>
      </c>
      <c r="D118" s="2" t="str">
        <f>VLOOKUP(B118,'BD DAVID'!$A$5:$D$1143,4,FALSE)</f>
        <v xml:space="preserve">ESPINOSA MONCADA JORGE GUSTAVO   </v>
      </c>
      <c r="E118" s="2" t="s">
        <v>15</v>
      </c>
      <c r="F118" s="2" t="s">
        <v>21</v>
      </c>
      <c r="G118" s="2">
        <v>1</v>
      </c>
      <c r="H118" s="2" t="s">
        <v>943</v>
      </c>
      <c r="I118" s="2" t="s">
        <v>1403</v>
      </c>
      <c r="J118" s="2"/>
      <c r="K118" s="2"/>
      <c r="L118" s="2"/>
      <c r="M118" s="2">
        <v>3206754063</v>
      </c>
      <c r="N118" s="2"/>
      <c r="O118" s="2"/>
      <c r="P118" s="2" t="s">
        <v>944</v>
      </c>
      <c r="Q118" s="2"/>
      <c r="R118" s="2" t="s">
        <v>24</v>
      </c>
      <c r="S118" s="2"/>
    </row>
    <row r="119" spans="2:19" x14ac:dyDescent="0.25">
      <c r="B119" s="6">
        <v>10015322</v>
      </c>
      <c r="C119" s="2">
        <v>900700594</v>
      </c>
      <c r="D119" s="2" t="str">
        <f>VLOOKUP(B119,'BD DAVID'!$A$5:$D$1143,4,FALSE)</f>
        <v xml:space="preserve">FARMAQUIM SAS   </v>
      </c>
      <c r="E119" s="2" t="s">
        <v>15</v>
      </c>
      <c r="F119" s="2" t="s">
        <v>21</v>
      </c>
      <c r="G119" s="2">
        <v>1</v>
      </c>
      <c r="H119" s="2" t="s">
        <v>627</v>
      </c>
      <c r="I119" s="2" t="s">
        <v>1403</v>
      </c>
      <c r="J119" s="2"/>
      <c r="K119" s="2"/>
      <c r="L119" s="2"/>
      <c r="M119" s="2">
        <v>3218015855</v>
      </c>
      <c r="N119" s="2"/>
      <c r="O119" s="2"/>
      <c r="P119" s="2" t="s">
        <v>994</v>
      </c>
      <c r="Q119" s="2"/>
      <c r="R119" s="2" t="s">
        <v>282</v>
      </c>
      <c r="S119" s="2"/>
    </row>
    <row r="120" spans="2:19" x14ac:dyDescent="0.25">
      <c r="B120" s="6">
        <v>10011985</v>
      </c>
      <c r="C120" s="2">
        <v>900450073</v>
      </c>
      <c r="D120" s="2" t="str">
        <f>VLOOKUP(B120,'BD DAVID'!$A$5:$D$1143,4,FALSE)</f>
        <v xml:space="preserve">FERRETERIA INDUSTRIAL FREDONIA SAS   </v>
      </c>
      <c r="E120" s="2" t="s">
        <v>15</v>
      </c>
      <c r="F120" s="2" t="s">
        <v>21</v>
      </c>
      <c r="G120" s="2">
        <v>1</v>
      </c>
      <c r="H120" s="2" t="s">
        <v>721</v>
      </c>
      <c r="I120" s="2" t="s">
        <v>1403</v>
      </c>
      <c r="J120" s="2"/>
      <c r="K120" s="2"/>
      <c r="L120" s="2"/>
      <c r="M120" s="2">
        <v>948401191</v>
      </c>
      <c r="N120" s="2"/>
      <c r="O120" s="2"/>
      <c r="P120" s="2" t="s">
        <v>722</v>
      </c>
      <c r="Q120" s="2"/>
      <c r="R120" s="2" t="s">
        <v>69</v>
      </c>
      <c r="S120" s="2"/>
    </row>
    <row r="121" spans="2:19" x14ac:dyDescent="0.25">
      <c r="B121" s="6">
        <v>10012986</v>
      </c>
      <c r="C121" s="2">
        <v>900396502</v>
      </c>
      <c r="D121" s="2" t="str">
        <f>VLOOKUP(B121,'BD DAVID'!$A$5:$D$1143,4,FALSE)</f>
        <v xml:space="preserve">FERTIAGRO SUROESTE SAS   </v>
      </c>
      <c r="E121" s="2" t="s">
        <v>15</v>
      </c>
      <c r="F121" s="2" t="s">
        <v>21</v>
      </c>
      <c r="G121" s="2">
        <v>1</v>
      </c>
      <c r="H121" s="2" t="s">
        <v>107</v>
      </c>
      <c r="I121" s="2" t="s">
        <v>1403</v>
      </c>
      <c r="J121" s="2"/>
      <c r="K121" s="2"/>
      <c r="L121" s="2"/>
      <c r="M121" s="2">
        <v>948414234</v>
      </c>
      <c r="N121" s="2"/>
      <c r="O121" s="2"/>
      <c r="P121" s="2" t="s">
        <v>791</v>
      </c>
      <c r="Q121" s="2"/>
      <c r="R121" s="2" t="s">
        <v>69</v>
      </c>
      <c r="S121" s="2"/>
    </row>
    <row r="122" spans="2:19" x14ac:dyDescent="0.25">
      <c r="B122" s="6">
        <v>10011899</v>
      </c>
      <c r="C122" s="2">
        <v>900234294</v>
      </c>
      <c r="D122" s="2" t="str">
        <f>VLOOKUP(B122,'BD DAVID'!$A$5:$D$1143,4,FALSE)</f>
        <v xml:space="preserve">FERTILIZANTES Y AGRO MAS SAS   </v>
      </c>
      <c r="E122" s="2" t="s">
        <v>15</v>
      </c>
      <c r="F122" s="2" t="s">
        <v>21</v>
      </c>
      <c r="G122" s="2">
        <v>1</v>
      </c>
      <c r="H122" s="2" t="s">
        <v>120</v>
      </c>
      <c r="I122" s="2" t="s">
        <v>1403</v>
      </c>
      <c r="J122" s="2"/>
      <c r="K122" s="2"/>
      <c r="L122" s="2"/>
      <c r="M122" s="2">
        <v>945319047</v>
      </c>
      <c r="N122" s="2"/>
      <c r="O122" s="2"/>
      <c r="P122" s="2" t="s">
        <v>685</v>
      </c>
      <c r="Q122" s="2"/>
      <c r="R122" s="2" t="s">
        <v>24</v>
      </c>
      <c r="S122" s="2"/>
    </row>
    <row r="123" spans="2:19" x14ac:dyDescent="0.25">
      <c r="B123" s="6">
        <v>10011998</v>
      </c>
      <c r="C123" s="2">
        <v>900478724</v>
      </c>
      <c r="D123" s="2" t="str">
        <f>VLOOKUP(B123,'BD DAVID'!$A$5:$D$1143,4,FALSE)</f>
        <v xml:space="preserve">FOGANZA Y C FERRETERO SAS   </v>
      </c>
      <c r="E123" s="2" t="s">
        <v>15</v>
      </c>
      <c r="F123" s="2" t="s">
        <v>21</v>
      </c>
      <c r="G123" s="2">
        <v>1</v>
      </c>
      <c r="H123" s="2" t="s">
        <v>315</v>
      </c>
      <c r="I123" s="2" t="s">
        <v>1403</v>
      </c>
      <c r="J123" s="2"/>
      <c r="K123" s="2"/>
      <c r="L123" s="2"/>
      <c r="M123" s="2">
        <v>3216469827</v>
      </c>
      <c r="N123" s="2"/>
      <c r="O123" s="2"/>
      <c r="P123" s="2" t="s">
        <v>729</v>
      </c>
      <c r="Q123" s="2"/>
      <c r="R123" s="2" t="s">
        <v>282</v>
      </c>
      <c r="S123" s="2"/>
    </row>
    <row r="124" spans="2:19" x14ac:dyDescent="0.25">
      <c r="B124" s="6">
        <v>10017289</v>
      </c>
      <c r="C124" s="2">
        <v>900881832</v>
      </c>
      <c r="D124" s="2" t="str">
        <f>VLOOKUP(B124,'BD DAVID'!$A$5:$D$1143,4,FALSE)</f>
        <v xml:space="preserve">FRUTOS Y VERDURAS MAQUINAGRO SAS   </v>
      </c>
      <c r="E124" s="2" t="s">
        <v>15</v>
      </c>
      <c r="F124" s="2" t="s">
        <v>21</v>
      </c>
      <c r="G124" s="2">
        <v>1</v>
      </c>
      <c r="H124" s="2" t="s">
        <v>83</v>
      </c>
      <c r="I124" s="2" t="s">
        <v>1403</v>
      </c>
      <c r="J124" s="2"/>
      <c r="K124" s="2"/>
      <c r="L124" s="2"/>
      <c r="M124" s="2">
        <v>945561902</v>
      </c>
      <c r="N124" s="2"/>
      <c r="O124" s="2"/>
      <c r="P124" s="2" t="s">
        <v>89</v>
      </c>
      <c r="Q124" s="2"/>
      <c r="R124" s="2" t="s">
        <v>24</v>
      </c>
      <c r="S124" s="2"/>
    </row>
    <row r="125" spans="2:19" x14ac:dyDescent="0.25">
      <c r="B125" s="6">
        <v>10014381</v>
      </c>
      <c r="C125" s="2">
        <v>800014656</v>
      </c>
      <c r="D125" s="2" t="str">
        <f>VLOOKUP(B125,'BD DAVID'!$A$5:$D$1143,4,FALSE)</f>
        <v xml:space="preserve">FUNDACION SOCIAL DE UNIBAN   </v>
      </c>
      <c r="E125" s="2" t="s">
        <v>15</v>
      </c>
      <c r="F125" s="2" t="s">
        <v>21</v>
      </c>
      <c r="G125" s="2">
        <v>1</v>
      </c>
      <c r="H125" s="2" t="s">
        <v>404</v>
      </c>
      <c r="I125" s="2" t="s">
        <v>1403</v>
      </c>
      <c r="J125" s="2"/>
      <c r="K125" s="2"/>
      <c r="L125" s="2"/>
      <c r="M125" s="2">
        <v>945115540</v>
      </c>
      <c r="N125" s="2"/>
      <c r="O125" s="2"/>
      <c r="P125" s="2" t="s">
        <v>915</v>
      </c>
      <c r="Q125" s="2"/>
      <c r="R125" s="2" t="s">
        <v>282</v>
      </c>
      <c r="S125" s="2"/>
    </row>
    <row r="126" spans="2:19" x14ac:dyDescent="0.25">
      <c r="B126" s="6">
        <v>10017200</v>
      </c>
      <c r="C126" s="2">
        <v>811038838</v>
      </c>
      <c r="D126" s="2" t="str">
        <f>VLOOKUP(B126,'BD DAVID'!$A$5:$D$1143,4,FALSE)</f>
        <v xml:space="preserve">G &amp; J HENRIQUEZ &amp; CIA SAS   </v>
      </c>
      <c r="E126" s="2" t="s">
        <v>15</v>
      </c>
      <c r="F126" s="2" t="s">
        <v>21</v>
      </c>
      <c r="G126" s="2">
        <v>1</v>
      </c>
      <c r="H126" s="2" t="s">
        <v>308</v>
      </c>
      <c r="I126" s="2" t="s">
        <v>1403</v>
      </c>
      <c r="J126" s="2"/>
      <c r="K126" s="2"/>
      <c r="L126" s="2"/>
      <c r="M126" s="2">
        <v>3104121273</v>
      </c>
      <c r="N126" s="2"/>
      <c r="O126" s="2"/>
      <c r="P126" s="2" t="s">
        <v>1252</v>
      </c>
      <c r="Q126" s="2"/>
      <c r="R126" s="2" t="s">
        <v>282</v>
      </c>
      <c r="S126" s="2"/>
    </row>
    <row r="127" spans="2:19" x14ac:dyDescent="0.25">
      <c r="B127" s="6">
        <v>10018023</v>
      </c>
      <c r="C127" s="2">
        <v>15384780</v>
      </c>
      <c r="D127" s="2" t="str">
        <f>VLOOKUP(B127,'BD DAVID'!$A$5:$D$1143,4,FALSE)</f>
        <v xml:space="preserve">GALLEGO CASTAÑO JAIRO DE JESUS   </v>
      </c>
      <c r="E127" s="2" t="s">
        <v>27</v>
      </c>
      <c r="F127" s="2" t="s">
        <v>21</v>
      </c>
      <c r="G127" s="2">
        <v>1</v>
      </c>
      <c r="H127" s="2" t="s">
        <v>504</v>
      </c>
      <c r="I127" s="2" t="s">
        <v>1403</v>
      </c>
      <c r="J127" s="2"/>
      <c r="K127" s="2"/>
      <c r="L127" s="2"/>
      <c r="M127" s="2">
        <v>3163574562</v>
      </c>
      <c r="N127" s="2"/>
      <c r="O127" s="2"/>
      <c r="P127" s="2" t="s">
        <v>1398</v>
      </c>
      <c r="Q127" s="2"/>
      <c r="R127" s="2" t="s">
        <v>69</v>
      </c>
      <c r="S127" s="2"/>
    </row>
    <row r="128" spans="2:19" x14ac:dyDescent="0.25">
      <c r="B128" s="6">
        <v>10010506</v>
      </c>
      <c r="C128" s="2">
        <v>70288508</v>
      </c>
      <c r="D128" s="2" t="str">
        <f>VLOOKUP(B128,'BD DAVID'!$A$5:$D$1143,4,FALSE)</f>
        <v xml:space="preserve">GALLEGO GALLO FABIAN DARIO   </v>
      </c>
      <c r="E128" s="2" t="s">
        <v>15</v>
      </c>
      <c r="F128" s="2" t="s">
        <v>21</v>
      </c>
      <c r="G128" s="2">
        <v>1</v>
      </c>
      <c r="H128" s="2" t="s">
        <v>315</v>
      </c>
      <c r="I128" s="2" t="s">
        <v>1403</v>
      </c>
      <c r="J128" s="2"/>
      <c r="K128" s="2"/>
      <c r="L128" s="2"/>
      <c r="M128" s="2">
        <v>948544605</v>
      </c>
      <c r="N128" s="2"/>
      <c r="O128" s="2"/>
      <c r="P128" s="2" t="s">
        <v>318</v>
      </c>
      <c r="Q128" s="2"/>
      <c r="R128" s="2" t="s">
        <v>24</v>
      </c>
      <c r="S128" s="2"/>
    </row>
    <row r="129" spans="2:19" x14ac:dyDescent="0.25">
      <c r="B129" s="6">
        <v>10012292</v>
      </c>
      <c r="C129" s="2">
        <v>71490179</v>
      </c>
      <c r="D129" s="2" t="str">
        <f>VLOOKUP(B129,'BD DAVID'!$A$5:$D$1143,4,FALSE)</f>
        <v xml:space="preserve">GARCES POSADA RAFAEL DARIO   </v>
      </c>
      <c r="E129" s="2" t="s">
        <v>15</v>
      </c>
      <c r="F129" s="2" t="s">
        <v>21</v>
      </c>
      <c r="G129" s="2">
        <v>1</v>
      </c>
      <c r="H129" s="2" t="s">
        <v>754</v>
      </c>
      <c r="I129" s="2" t="s">
        <v>1403</v>
      </c>
      <c r="J129" s="2"/>
      <c r="K129" s="2"/>
      <c r="L129" s="2"/>
      <c r="M129" s="2">
        <v>3116129665</v>
      </c>
      <c r="N129" s="2"/>
      <c r="O129" s="2"/>
      <c r="P129" s="2" t="s">
        <v>755</v>
      </c>
      <c r="Q129" s="2"/>
      <c r="R129" s="2" t="s">
        <v>69</v>
      </c>
      <c r="S129" s="2"/>
    </row>
    <row r="130" spans="2:19" x14ac:dyDescent="0.25">
      <c r="B130" s="6">
        <v>10012177</v>
      </c>
      <c r="C130" s="2">
        <v>98497212</v>
      </c>
      <c r="D130" s="2" t="str">
        <f>VLOOKUP(B130,'BD DAVID'!$A$5:$D$1143,4,FALSE)</f>
        <v xml:space="preserve">GIL BETANCUR JORGE ALBERTO   </v>
      </c>
      <c r="E130" s="2" t="s">
        <v>15</v>
      </c>
      <c r="F130" s="2" t="s">
        <v>21</v>
      </c>
      <c r="G130" s="2">
        <v>1</v>
      </c>
      <c r="H130" s="2" t="s">
        <v>724</v>
      </c>
      <c r="I130" s="2" t="s">
        <v>1403</v>
      </c>
      <c r="J130" s="2"/>
      <c r="K130" s="2"/>
      <c r="L130" s="2"/>
      <c r="M130" s="2">
        <v>943619129</v>
      </c>
      <c r="N130" s="2"/>
      <c r="O130" s="2"/>
      <c r="P130" s="2" t="s">
        <v>748</v>
      </c>
      <c r="Q130" s="2"/>
      <c r="R130" s="2" t="s">
        <v>24</v>
      </c>
      <c r="S130" s="2"/>
    </row>
    <row r="131" spans="2:19" x14ac:dyDescent="0.25">
      <c r="B131" s="6">
        <v>10010154</v>
      </c>
      <c r="C131" s="2">
        <v>42901108</v>
      </c>
      <c r="D131" s="2" t="str">
        <f>VLOOKUP(B131,'BD DAVID'!$A$5:$D$1143,4,FALSE)</f>
        <v xml:space="preserve">GIL NOREÑA LUZ AMPARO   </v>
      </c>
      <c r="E131" s="2" t="s">
        <v>27</v>
      </c>
      <c r="F131" s="2" t="s">
        <v>21</v>
      </c>
      <c r="G131" s="2">
        <v>1</v>
      </c>
      <c r="H131" s="2" t="s">
        <v>145</v>
      </c>
      <c r="I131" s="2" t="s">
        <v>1403</v>
      </c>
      <c r="J131" s="2"/>
      <c r="K131" s="2"/>
      <c r="L131" s="2"/>
      <c r="M131" s="2">
        <v>948663736</v>
      </c>
      <c r="N131" s="2"/>
      <c r="O131" s="2"/>
      <c r="P131" s="2" t="s">
        <v>271</v>
      </c>
      <c r="Q131" s="2"/>
      <c r="R131" s="2" t="s">
        <v>69</v>
      </c>
      <c r="S131" s="2"/>
    </row>
    <row r="132" spans="2:19" x14ac:dyDescent="0.25">
      <c r="B132" s="6">
        <v>10010503</v>
      </c>
      <c r="C132" s="2">
        <v>70286618</v>
      </c>
      <c r="D132" s="2" t="str">
        <f>VLOOKUP(B132,'BD DAVID'!$A$5:$D$1143,4,FALSE)</f>
        <v xml:space="preserve">GIRALDO ARBELAEZ JOSE RAMON   </v>
      </c>
      <c r="E132" s="2" t="s">
        <v>15</v>
      </c>
      <c r="F132" s="2" t="s">
        <v>21</v>
      </c>
      <c r="G132" s="2">
        <v>1</v>
      </c>
      <c r="H132" s="2" t="s">
        <v>315</v>
      </c>
      <c r="I132" s="2" t="s">
        <v>1403</v>
      </c>
      <c r="J132" s="2"/>
      <c r="K132" s="2"/>
      <c r="L132" s="2"/>
      <c r="M132" s="2">
        <v>948544644</v>
      </c>
      <c r="N132" s="2"/>
      <c r="O132" s="2"/>
      <c r="P132" s="2" t="s">
        <v>316</v>
      </c>
      <c r="Q132" s="2"/>
      <c r="R132" s="2" t="s">
        <v>24</v>
      </c>
      <c r="S132" s="2"/>
    </row>
    <row r="133" spans="2:19" x14ac:dyDescent="0.25">
      <c r="B133" s="6">
        <v>10010666</v>
      </c>
      <c r="C133" s="2">
        <v>71689936</v>
      </c>
      <c r="D133" s="2" t="str">
        <f>VLOOKUP(B133,'BD DAVID'!$A$5:$D$1143,4,FALSE)</f>
        <v xml:space="preserve">GIRALDO GIRALDO JUAN CARLOS   </v>
      </c>
      <c r="E133" s="2" t="s">
        <v>15</v>
      </c>
      <c r="F133" s="2" t="s">
        <v>21</v>
      </c>
      <c r="G133" s="2">
        <v>1</v>
      </c>
      <c r="H133" s="2" t="s">
        <v>155</v>
      </c>
      <c r="I133" s="2" t="s">
        <v>1403</v>
      </c>
      <c r="J133" s="2"/>
      <c r="K133" s="2"/>
      <c r="L133" s="2"/>
      <c r="M133" s="2">
        <v>948515829</v>
      </c>
      <c r="N133" s="2"/>
      <c r="O133" s="2"/>
      <c r="P133" s="2" t="s">
        <v>353</v>
      </c>
      <c r="Q133" s="2"/>
      <c r="R133" s="2" t="s">
        <v>24</v>
      </c>
      <c r="S133" s="2"/>
    </row>
    <row r="134" spans="2:19" x14ac:dyDescent="0.25">
      <c r="B134" s="6">
        <v>10010229</v>
      </c>
      <c r="C134" s="2">
        <v>4346503</v>
      </c>
      <c r="D134" s="2" t="str">
        <f>VLOOKUP(B134,'BD DAVID'!$A$5:$D$1143,4,FALSE)</f>
        <v xml:space="preserve">GIRALDO MARIN RUBEN DARIO   </v>
      </c>
      <c r="E134" s="2" t="s">
        <v>15</v>
      </c>
      <c r="F134" s="2" t="s">
        <v>21</v>
      </c>
      <c r="G134" s="2">
        <v>1</v>
      </c>
      <c r="H134" s="2" t="s">
        <v>104</v>
      </c>
      <c r="I134" s="2" t="s">
        <v>1403</v>
      </c>
      <c r="J134" s="2"/>
      <c r="K134" s="2"/>
      <c r="L134" s="2"/>
      <c r="M134" s="2">
        <v>3128345965</v>
      </c>
      <c r="N134" s="2"/>
      <c r="O134" s="2"/>
      <c r="P134" s="2" t="s">
        <v>286</v>
      </c>
      <c r="Q134" s="2"/>
      <c r="R134" s="2" t="s">
        <v>69</v>
      </c>
      <c r="S134" s="2"/>
    </row>
    <row r="135" spans="2:19" x14ac:dyDescent="0.25">
      <c r="B135" s="6">
        <v>10010513</v>
      </c>
      <c r="C135" s="2">
        <v>70421526</v>
      </c>
      <c r="D135" s="2" t="str">
        <f>VLOOKUP(B135,'BD DAVID'!$A$5:$D$1143,4,FALSE)</f>
        <v xml:space="preserve">GONZALEZ MARQUEZ GUSTAVO ALONSO   </v>
      </c>
      <c r="E135" s="2" t="s">
        <v>15</v>
      </c>
      <c r="F135" s="2" t="s">
        <v>21</v>
      </c>
      <c r="G135" s="2">
        <v>1</v>
      </c>
      <c r="H135" s="2" t="s">
        <v>320</v>
      </c>
      <c r="I135" s="2" t="s">
        <v>1403</v>
      </c>
      <c r="J135" s="2"/>
      <c r="K135" s="2"/>
      <c r="L135" s="2"/>
      <c r="M135" s="2">
        <v>948411104</v>
      </c>
      <c r="N135" s="2"/>
      <c r="O135" s="2"/>
      <c r="P135" s="2" t="s">
        <v>325</v>
      </c>
      <c r="Q135" s="2"/>
      <c r="R135" s="2" t="s">
        <v>69</v>
      </c>
      <c r="S135" s="2"/>
    </row>
    <row r="136" spans="2:19" x14ac:dyDescent="0.25">
      <c r="B136" s="6">
        <v>10011702</v>
      </c>
      <c r="C136" s="2">
        <v>8417234</v>
      </c>
      <c r="D136" s="2" t="str">
        <f>VLOOKUP(B136,'BD DAVID'!$A$5:$D$1143,4,FALSE)</f>
        <v xml:space="preserve">GUARIN SERNA LUIS NEVARDO   </v>
      </c>
      <c r="E136" s="2" t="s">
        <v>15</v>
      </c>
      <c r="F136" s="2" t="s">
        <v>21</v>
      </c>
      <c r="G136" s="2">
        <v>1</v>
      </c>
      <c r="H136" s="2" t="s">
        <v>578</v>
      </c>
      <c r="I136" s="2" t="s">
        <v>1403</v>
      </c>
      <c r="J136" s="2"/>
      <c r="K136" s="2"/>
      <c r="L136" s="2"/>
      <c r="M136" s="2">
        <v>948590338</v>
      </c>
      <c r="N136" s="2"/>
      <c r="O136" s="2"/>
      <c r="P136" s="2" t="s">
        <v>579</v>
      </c>
      <c r="Q136" s="2"/>
      <c r="R136" s="2" t="s">
        <v>282</v>
      </c>
      <c r="S136" s="2"/>
    </row>
    <row r="137" spans="2:19" x14ac:dyDescent="0.25">
      <c r="B137" s="6">
        <v>10010502</v>
      </c>
      <c r="C137" s="2">
        <v>70194482</v>
      </c>
      <c r="D137" s="2" t="str">
        <f>VLOOKUP(B137,'BD DAVID'!$A$5:$D$1143,4,FALSE)</f>
        <v xml:space="preserve">GUERRA GUTIERREZ JORGE URIEL   </v>
      </c>
      <c r="E137" s="2" t="s">
        <v>15</v>
      </c>
      <c r="F137" s="2" t="s">
        <v>21</v>
      </c>
      <c r="G137" s="2">
        <v>1</v>
      </c>
      <c r="H137" s="2" t="s">
        <v>217</v>
      </c>
      <c r="I137" s="2" t="s">
        <v>1403</v>
      </c>
      <c r="J137" s="2"/>
      <c r="K137" s="2"/>
      <c r="L137" s="2"/>
      <c r="M137" s="2">
        <v>948671396</v>
      </c>
      <c r="N137" s="2"/>
      <c r="O137" s="2"/>
      <c r="P137" s="2" t="s">
        <v>313</v>
      </c>
      <c r="Q137" s="2"/>
      <c r="R137" s="2" t="s">
        <v>69</v>
      </c>
      <c r="S137" s="2"/>
    </row>
    <row r="138" spans="2:19" x14ac:dyDescent="0.25">
      <c r="B138" s="6">
        <v>10011565</v>
      </c>
      <c r="C138" s="2">
        <v>8244359</v>
      </c>
      <c r="D138" s="2" t="str">
        <f>VLOOKUP(B138,'BD DAVID'!$A$5:$D$1143,4,FALSE)</f>
        <v xml:space="preserve">GUERRA MEDINA FRANCISCO URIEL   </v>
      </c>
      <c r="E138" s="2" t="s">
        <v>15</v>
      </c>
      <c r="F138" s="2" t="s">
        <v>21</v>
      </c>
      <c r="G138" s="2">
        <v>1</v>
      </c>
      <c r="H138" s="2" t="s">
        <v>81</v>
      </c>
      <c r="I138" s="2" t="s">
        <v>1403</v>
      </c>
      <c r="J138" s="2"/>
      <c r="K138" s="2"/>
      <c r="L138" s="2"/>
      <c r="M138" s="2">
        <v>948687275</v>
      </c>
      <c r="N138" s="2"/>
      <c r="O138" s="2"/>
      <c r="P138" s="2" t="s">
        <v>518</v>
      </c>
      <c r="Q138" s="2"/>
      <c r="R138" s="2" t="s">
        <v>69</v>
      </c>
      <c r="S138" s="2"/>
    </row>
    <row r="139" spans="2:19" x14ac:dyDescent="0.25">
      <c r="B139" s="6">
        <v>10013278</v>
      </c>
      <c r="C139" s="2">
        <v>98569114</v>
      </c>
      <c r="D139" s="2" t="str">
        <f>VLOOKUP(B139,'BD DAVID'!$A$5:$D$1143,4,FALSE)</f>
        <v xml:space="preserve">GUTIERREZ ARROYAVE CARLOS IGNACIO   </v>
      </c>
      <c r="E139" s="2" t="s">
        <v>15</v>
      </c>
      <c r="F139" s="2" t="s">
        <v>21</v>
      </c>
      <c r="G139" s="2">
        <v>1</v>
      </c>
      <c r="H139" s="2" t="s">
        <v>837</v>
      </c>
      <c r="I139" s="2" t="s">
        <v>1403</v>
      </c>
      <c r="J139" s="2"/>
      <c r="K139" s="2"/>
      <c r="L139" s="2"/>
      <c r="M139" s="2">
        <v>3105083816</v>
      </c>
      <c r="N139" s="2"/>
      <c r="O139" s="2"/>
      <c r="P139" s="2" t="s">
        <v>838</v>
      </c>
      <c r="Q139" s="2"/>
      <c r="R139" s="2" t="s">
        <v>24</v>
      </c>
      <c r="S139" s="2"/>
    </row>
    <row r="140" spans="2:19" x14ac:dyDescent="0.25">
      <c r="B140" s="6">
        <v>10016698</v>
      </c>
      <c r="C140" s="2">
        <v>890901756</v>
      </c>
      <c r="D140" s="2" t="str">
        <f>VLOOKUP(B140,'BD DAVID'!$A$5:$D$1143,4,FALSE)</f>
        <v xml:space="preserve">HACIENDA VELABA SA   </v>
      </c>
      <c r="E140" s="2" t="s">
        <v>15</v>
      </c>
      <c r="F140" s="2" t="s">
        <v>21</v>
      </c>
      <c r="G140" s="2">
        <v>1</v>
      </c>
      <c r="H140" s="2" t="s">
        <v>404</v>
      </c>
      <c r="I140" s="2" t="s">
        <v>1403</v>
      </c>
      <c r="J140" s="2"/>
      <c r="K140" s="2"/>
      <c r="L140" s="2"/>
      <c r="M140" s="2">
        <v>3116351969</v>
      </c>
      <c r="N140" s="2"/>
      <c r="O140" s="2"/>
      <c r="P140" s="2" t="s">
        <v>1199</v>
      </c>
      <c r="Q140" s="2"/>
      <c r="R140" s="2" t="s">
        <v>282</v>
      </c>
      <c r="S140" s="2"/>
    </row>
    <row r="141" spans="2:19" x14ac:dyDescent="0.25">
      <c r="B141" s="6">
        <v>10013872</v>
      </c>
      <c r="C141" s="2">
        <v>71991096</v>
      </c>
      <c r="D141" s="2" t="str">
        <f>VLOOKUP(B141,'BD DAVID'!$A$5:$D$1143,4,FALSE)</f>
        <v xml:space="preserve">HERNANDEZ JUAN PASTOR   </v>
      </c>
      <c r="E141" s="2" t="s">
        <v>15</v>
      </c>
      <c r="F141" s="2" t="s">
        <v>21</v>
      </c>
      <c r="G141" s="2">
        <v>1</v>
      </c>
      <c r="H141" s="2" t="s">
        <v>120</v>
      </c>
      <c r="I141" s="2" t="s">
        <v>1403</v>
      </c>
      <c r="J141" s="2"/>
      <c r="K141" s="2"/>
      <c r="L141" s="2"/>
      <c r="M141" s="2">
        <v>3134214357</v>
      </c>
      <c r="N141" s="2"/>
      <c r="O141" s="2"/>
      <c r="P141" s="2" t="s">
        <v>879</v>
      </c>
      <c r="Q141" s="2"/>
      <c r="R141" s="2" t="s">
        <v>282</v>
      </c>
      <c r="S141" s="2"/>
    </row>
    <row r="142" spans="2:19" x14ac:dyDescent="0.25">
      <c r="B142" s="6">
        <v>10010668</v>
      </c>
      <c r="C142" s="2">
        <v>71691865</v>
      </c>
      <c r="D142" s="2" t="str">
        <f>VLOOKUP(B142,'BD DAVID'!$A$5:$D$1143,4,FALSE)</f>
        <v xml:space="preserve">HERNANDEZ RUIZ WILSON DE JESUS   </v>
      </c>
      <c r="E142" s="2" t="s">
        <v>15</v>
      </c>
      <c r="F142" s="2" t="s">
        <v>21</v>
      </c>
      <c r="G142" s="2">
        <v>1</v>
      </c>
      <c r="H142" s="2" t="s">
        <v>67</v>
      </c>
      <c r="I142" s="2" t="s">
        <v>1403</v>
      </c>
      <c r="J142" s="2"/>
      <c r="K142" s="2"/>
      <c r="L142" s="2"/>
      <c r="M142" s="2">
        <v>948308674</v>
      </c>
      <c r="N142" s="2"/>
      <c r="O142" s="2"/>
      <c r="P142" s="2" t="s">
        <v>355</v>
      </c>
      <c r="Q142" s="2"/>
      <c r="R142" s="2" t="s">
        <v>69</v>
      </c>
      <c r="S142" s="2"/>
    </row>
    <row r="143" spans="2:19" x14ac:dyDescent="0.25">
      <c r="B143" s="6">
        <v>10017039</v>
      </c>
      <c r="C143" s="2">
        <v>9001141453</v>
      </c>
      <c r="D143" s="2" t="str">
        <f>VLOOKUP(B143,'BD DAVID'!$A$5:$D$1143,4,FALSE)</f>
        <v xml:space="preserve">INDUSTRIAS AGRARIAS Y PECUARIAS EL IMPERIO  </v>
      </c>
      <c r="E143" s="2" t="s">
        <v>15</v>
      </c>
      <c r="F143" s="2" t="s">
        <v>21</v>
      </c>
      <c r="G143" s="2">
        <v>1</v>
      </c>
      <c r="H143" s="2" t="s">
        <v>404</v>
      </c>
      <c r="I143" s="2" t="s">
        <v>1403</v>
      </c>
      <c r="J143" s="2"/>
      <c r="K143" s="2"/>
      <c r="L143" s="2"/>
      <c r="M143" s="2">
        <v>944447570</v>
      </c>
      <c r="N143" s="2"/>
      <c r="O143" s="2"/>
      <c r="P143" s="2" t="s">
        <v>1235</v>
      </c>
      <c r="Q143" s="2"/>
      <c r="R143" s="2" t="s">
        <v>69</v>
      </c>
      <c r="S143" s="2"/>
    </row>
    <row r="144" spans="2:19" x14ac:dyDescent="0.25">
      <c r="B144" s="6">
        <v>10017305</v>
      </c>
      <c r="C144" s="2">
        <v>900222465</v>
      </c>
      <c r="D144" s="2" t="str">
        <f>VLOOKUP(B144,'BD DAVID'!$A$5:$D$1143,4,FALSE)</f>
        <v xml:space="preserve">INSUMOS TIERRALTICA LTDA   </v>
      </c>
      <c r="E144" s="2" t="s">
        <v>15</v>
      </c>
      <c r="F144" s="2" t="s">
        <v>21</v>
      </c>
      <c r="G144" s="2">
        <v>1</v>
      </c>
      <c r="H144" s="2" t="s">
        <v>1277</v>
      </c>
      <c r="I144" s="2" t="s">
        <v>1403</v>
      </c>
      <c r="J144" s="2"/>
      <c r="K144" s="2"/>
      <c r="L144" s="2"/>
      <c r="M144" s="2">
        <v>3137493514</v>
      </c>
      <c r="N144" s="2"/>
      <c r="O144" s="2"/>
      <c r="P144" s="2" t="s">
        <v>1278</v>
      </c>
      <c r="Q144" s="2"/>
      <c r="R144" s="2" t="s">
        <v>904</v>
      </c>
      <c r="S144" s="2"/>
    </row>
    <row r="145" spans="2:19" x14ac:dyDescent="0.25">
      <c r="B145" s="6">
        <v>10016467</v>
      </c>
      <c r="C145" s="2">
        <v>890930847</v>
      </c>
      <c r="D145" s="2" t="str">
        <f>VLOOKUP(B145,'BD DAVID'!$A$5:$D$1143,4,FALSE)</f>
        <v xml:space="preserve">INVERSIONES BALSORA SA   </v>
      </c>
      <c r="E145" s="2" t="s">
        <v>15</v>
      </c>
      <c r="F145" s="2" t="s">
        <v>21</v>
      </c>
      <c r="G145" s="2">
        <v>1</v>
      </c>
      <c r="H145" s="2" t="s">
        <v>754</v>
      </c>
      <c r="I145" s="2" t="s">
        <v>1403</v>
      </c>
      <c r="J145" s="2"/>
      <c r="K145" s="2"/>
      <c r="L145" s="2"/>
      <c r="M145" s="2">
        <v>923116622</v>
      </c>
      <c r="N145" s="2"/>
      <c r="O145" s="2"/>
      <c r="P145" s="2" t="s">
        <v>1165</v>
      </c>
      <c r="Q145" s="2"/>
      <c r="R145" s="2" t="s">
        <v>69</v>
      </c>
      <c r="S145" s="2"/>
    </row>
    <row r="146" spans="2:19" x14ac:dyDescent="0.25">
      <c r="B146" s="6">
        <v>10012325</v>
      </c>
      <c r="C146" s="2">
        <v>900076699</v>
      </c>
      <c r="D146" s="2" t="str">
        <f>VLOOKUP(B146,'BD DAVID'!$A$5:$D$1143,4,FALSE)</f>
        <v xml:space="preserve">INVERSIONES EL SILENCIO SAS   </v>
      </c>
      <c r="E146" s="2" t="s">
        <v>15</v>
      </c>
      <c r="F146" s="2" t="s">
        <v>21</v>
      </c>
      <c r="G146" s="2">
        <v>1</v>
      </c>
      <c r="H146" s="2" t="s">
        <v>217</v>
      </c>
      <c r="I146" s="2" t="s">
        <v>1403</v>
      </c>
      <c r="J146" s="2"/>
      <c r="K146" s="2"/>
      <c r="L146" s="2"/>
      <c r="M146" s="2">
        <v>948671327</v>
      </c>
      <c r="N146" s="2"/>
      <c r="O146" s="2"/>
      <c r="P146" s="2" t="s">
        <v>758</v>
      </c>
      <c r="Q146" s="2"/>
      <c r="R146" s="2" t="s">
        <v>69</v>
      </c>
      <c r="S146" s="2"/>
    </row>
    <row r="147" spans="2:19" x14ac:dyDescent="0.25">
      <c r="B147" s="6">
        <v>10016883</v>
      </c>
      <c r="C147" s="2">
        <v>800076381</v>
      </c>
      <c r="D147" s="2" t="str">
        <f>VLOOKUP(B147,'BD DAVID'!$A$5:$D$1143,4,FALSE)</f>
        <v xml:space="preserve">INVERSIONES LOMAVERDE SA   </v>
      </c>
      <c r="E147" s="2" t="s">
        <v>15</v>
      </c>
      <c r="F147" s="2" t="s">
        <v>21</v>
      </c>
      <c r="G147" s="2">
        <v>1</v>
      </c>
      <c r="H147" s="2" t="s">
        <v>404</v>
      </c>
      <c r="I147" s="2" t="s">
        <v>1403</v>
      </c>
      <c r="J147" s="2"/>
      <c r="K147" s="2"/>
      <c r="L147" s="2"/>
      <c r="M147" s="2">
        <v>943540354</v>
      </c>
      <c r="N147" s="2"/>
      <c r="O147" s="2"/>
      <c r="P147" s="2" t="s">
        <v>1225</v>
      </c>
      <c r="Q147" s="2"/>
      <c r="R147" s="2" t="s">
        <v>69</v>
      </c>
      <c r="S147" s="2"/>
    </row>
    <row r="148" spans="2:19" x14ac:dyDescent="0.25">
      <c r="B148" s="6">
        <v>10017239</v>
      </c>
      <c r="C148" s="2">
        <v>900807878</v>
      </c>
      <c r="D148" s="2" t="str">
        <f>VLOOKUP(B148,'BD DAVID'!$A$5:$D$1143,4,FALSE)</f>
        <v xml:space="preserve">INVERSIONES SAENZ &amp; SAENZ SAS   </v>
      </c>
      <c r="E148" s="2" t="s">
        <v>15</v>
      </c>
      <c r="F148" s="2" t="s">
        <v>21</v>
      </c>
      <c r="G148" s="2">
        <v>1</v>
      </c>
      <c r="H148" s="2" t="s">
        <v>1262</v>
      </c>
      <c r="I148" s="2" t="s">
        <v>1403</v>
      </c>
      <c r="J148" s="2"/>
      <c r="K148" s="2"/>
      <c r="L148" s="2"/>
      <c r="M148" s="2">
        <v>3135859575</v>
      </c>
      <c r="N148" s="2"/>
      <c r="O148" s="2"/>
      <c r="P148" s="2" t="s">
        <v>1263</v>
      </c>
      <c r="Q148" s="2"/>
      <c r="R148" s="2" t="s">
        <v>904</v>
      </c>
      <c r="S148" s="2"/>
    </row>
    <row r="149" spans="2:19" x14ac:dyDescent="0.25">
      <c r="B149" s="6">
        <v>10012329</v>
      </c>
      <c r="C149" s="2">
        <v>32447938</v>
      </c>
      <c r="D149" s="2" t="str">
        <f>VLOOKUP(B149,'BD DAVID'!$A$5:$D$1143,4,FALSE)</f>
        <v xml:space="preserve">JARAMILLO DE JARAMILLO LUZ DARY DEL SOCORRO  </v>
      </c>
      <c r="E149" s="2" t="s">
        <v>15</v>
      </c>
      <c r="F149" s="2" t="s">
        <v>21</v>
      </c>
      <c r="G149" s="2">
        <v>1</v>
      </c>
      <c r="H149" s="2" t="s">
        <v>759</v>
      </c>
      <c r="I149" s="2" t="s">
        <v>1403</v>
      </c>
      <c r="J149" s="2"/>
      <c r="K149" s="2"/>
      <c r="L149" s="2"/>
      <c r="M149" s="2">
        <v>948455557</v>
      </c>
      <c r="N149" s="2"/>
      <c r="O149" s="2"/>
      <c r="P149" s="2" t="s">
        <v>760</v>
      </c>
      <c r="Q149" s="2"/>
      <c r="R149" s="2" t="s">
        <v>69</v>
      </c>
      <c r="S149" s="2"/>
    </row>
    <row r="150" spans="2:19" x14ac:dyDescent="0.25">
      <c r="B150" s="6">
        <v>10008820</v>
      </c>
      <c r="C150" s="2">
        <v>15327999</v>
      </c>
      <c r="D150" s="2" t="str">
        <f>VLOOKUP(B150,'BD DAVID'!$A$5:$D$1143,4,FALSE)</f>
        <v xml:space="preserve">JARAMILLO JARAMILLO ARLEY JOVANNY   </v>
      </c>
      <c r="E150" s="2" t="s">
        <v>15</v>
      </c>
      <c r="F150" s="2" t="s">
        <v>21</v>
      </c>
      <c r="G150" s="2">
        <v>1</v>
      </c>
      <c r="H150" s="2" t="s">
        <v>67</v>
      </c>
      <c r="I150" s="2" t="s">
        <v>1403</v>
      </c>
      <c r="J150" s="2"/>
      <c r="K150" s="2"/>
      <c r="L150" s="2"/>
      <c r="M150" s="2">
        <v>3116582760</v>
      </c>
      <c r="N150" s="2"/>
      <c r="O150" s="2"/>
      <c r="P150" s="2" t="s">
        <v>77</v>
      </c>
      <c r="Q150" s="2"/>
      <c r="R150" s="2" t="s">
        <v>69</v>
      </c>
      <c r="S150" s="2"/>
    </row>
    <row r="151" spans="2:19" x14ac:dyDescent="0.25">
      <c r="B151" s="6">
        <v>10010512</v>
      </c>
      <c r="C151" s="2">
        <v>70415970</v>
      </c>
      <c r="D151" s="2" t="str">
        <f>VLOOKUP(B151,'BD DAVID'!$A$5:$D$1143,4,FALSE)</f>
        <v xml:space="preserve">JARAMILLO MONCADA JHON MARIO   </v>
      </c>
      <c r="E151" s="2" t="s">
        <v>15</v>
      </c>
      <c r="F151" s="2" t="s">
        <v>21</v>
      </c>
      <c r="G151" s="2">
        <v>1</v>
      </c>
      <c r="H151" s="2" t="s">
        <v>320</v>
      </c>
      <c r="I151" s="2" t="s">
        <v>1403</v>
      </c>
      <c r="J151" s="2"/>
      <c r="K151" s="2"/>
      <c r="L151" s="2"/>
      <c r="M151" s="2">
        <v>948412334</v>
      </c>
      <c r="N151" s="2"/>
      <c r="O151" s="2"/>
      <c r="P151" s="2" t="s">
        <v>323</v>
      </c>
      <c r="Q151" s="2"/>
      <c r="R151" s="2" t="s">
        <v>69</v>
      </c>
      <c r="S151" s="2"/>
    </row>
    <row r="152" spans="2:19" x14ac:dyDescent="0.25">
      <c r="B152" s="6">
        <v>10009749</v>
      </c>
      <c r="C152" s="2">
        <v>3469883</v>
      </c>
      <c r="D152" s="2" t="str">
        <f>VLOOKUP(B152,'BD DAVID'!$A$5:$D$1143,4,FALSE)</f>
        <v xml:space="preserve">JARAMILLO RESTREPO GUSTAVO ALONSO DE LOS MILAGROS  </v>
      </c>
      <c r="E152" s="2" t="s">
        <v>27</v>
      </c>
      <c r="F152" s="2" t="s">
        <v>21</v>
      </c>
      <c r="G152" s="2">
        <v>1</v>
      </c>
      <c r="H152" s="2" t="s">
        <v>217</v>
      </c>
      <c r="I152" s="2" t="s">
        <v>1403</v>
      </c>
      <c r="J152" s="2"/>
      <c r="K152" s="2"/>
      <c r="L152" s="2"/>
      <c r="M152" s="2">
        <v>948670027</v>
      </c>
      <c r="N152" s="2"/>
      <c r="O152" s="2"/>
      <c r="P152" s="2" t="s">
        <v>218</v>
      </c>
      <c r="Q152" s="2"/>
      <c r="R152" s="2" t="s">
        <v>69</v>
      </c>
      <c r="S152" s="2"/>
    </row>
    <row r="153" spans="2:19" x14ac:dyDescent="0.25">
      <c r="B153" s="6">
        <v>10017571</v>
      </c>
      <c r="C153" s="2">
        <v>900941574</v>
      </c>
      <c r="D153" s="2" t="str">
        <f>VLOOKUP(B153,'BD DAVID'!$A$5:$D$1143,4,FALSE)</f>
        <v xml:space="preserve">JARDINES DE LA CEJA SAS   </v>
      </c>
      <c r="E153" s="2" t="s">
        <v>27</v>
      </c>
      <c r="F153" s="2" t="s">
        <v>21</v>
      </c>
      <c r="G153" s="2">
        <v>1</v>
      </c>
      <c r="H153" s="2" t="s">
        <v>404</v>
      </c>
      <c r="I153" s="2" t="s">
        <v>1403</v>
      </c>
      <c r="J153" s="2"/>
      <c r="K153" s="2"/>
      <c r="L153" s="2"/>
      <c r="M153" s="2">
        <v>943114997</v>
      </c>
      <c r="N153" s="2"/>
      <c r="O153" s="2"/>
      <c r="P153" s="2" t="s">
        <v>1319</v>
      </c>
      <c r="Q153" s="2"/>
      <c r="R153" s="2" t="s">
        <v>93</v>
      </c>
      <c r="S153" s="2"/>
    </row>
    <row r="154" spans="2:19" x14ac:dyDescent="0.25">
      <c r="B154" s="6">
        <v>10017839</v>
      </c>
      <c r="C154" s="2">
        <v>900252345</v>
      </c>
      <c r="D154" s="2" t="str">
        <f>VLOOKUP(B154,'BD DAVID'!$A$5:$D$1143,4,FALSE)</f>
        <v xml:space="preserve">KIBUTZIM LTDA   </v>
      </c>
      <c r="E154" s="2" t="s">
        <v>15</v>
      </c>
      <c r="F154" s="2" t="s">
        <v>21</v>
      </c>
      <c r="G154" s="2">
        <v>1</v>
      </c>
      <c r="H154" s="2" t="s">
        <v>404</v>
      </c>
      <c r="I154" s="2" t="s">
        <v>1403</v>
      </c>
      <c r="J154" s="2"/>
      <c r="K154" s="2"/>
      <c r="L154" s="2"/>
      <c r="M154" s="2">
        <v>3113144070</v>
      </c>
      <c r="N154" s="2"/>
      <c r="O154" s="2"/>
      <c r="P154" s="2" t="s">
        <v>1376</v>
      </c>
      <c r="Q154" s="2"/>
      <c r="R154" s="2" t="s">
        <v>24</v>
      </c>
      <c r="S154" s="2"/>
    </row>
    <row r="155" spans="2:19" x14ac:dyDescent="0.25">
      <c r="B155" s="6">
        <v>10013241</v>
      </c>
      <c r="C155" s="2">
        <v>811029042</v>
      </c>
      <c r="D155" s="2" t="str">
        <f>VLOOKUP(B155,'BD DAVID'!$A$5:$D$1143,4,FALSE)</f>
        <v xml:space="preserve">L Y T &amp; CIA SAS   </v>
      </c>
      <c r="E155" s="2" t="s">
        <v>27</v>
      </c>
      <c r="F155" s="2" t="s">
        <v>21</v>
      </c>
      <c r="G155" s="2">
        <v>1</v>
      </c>
      <c r="H155" s="2" t="s">
        <v>404</v>
      </c>
      <c r="I155" s="2" t="s">
        <v>1403</v>
      </c>
      <c r="J155" s="2"/>
      <c r="K155" s="2"/>
      <c r="L155" s="2"/>
      <c r="M155" s="2">
        <v>3105179584</v>
      </c>
      <c r="N155" s="2"/>
      <c r="O155" s="2"/>
      <c r="P155" s="2" t="s">
        <v>836</v>
      </c>
      <c r="Q155" s="2"/>
      <c r="R155" s="2" t="s">
        <v>69</v>
      </c>
      <c r="S155" s="2"/>
    </row>
    <row r="156" spans="2:19" x14ac:dyDescent="0.25">
      <c r="B156" s="6">
        <v>10011532</v>
      </c>
      <c r="C156" s="2">
        <v>811037075</v>
      </c>
      <c r="D156" s="2" t="str">
        <f>VLOOKUP(B156,'BD DAVID'!$A$5:$D$1143,4,FALSE)</f>
        <v xml:space="preserve">LACTEOS BETANIA SA   </v>
      </c>
      <c r="E156" s="2" t="s">
        <v>15</v>
      </c>
      <c r="F156" s="2" t="s">
        <v>21</v>
      </c>
      <c r="G156" s="2">
        <v>1</v>
      </c>
      <c r="H156" s="2" t="s">
        <v>504</v>
      </c>
      <c r="I156" s="2" t="s">
        <v>1403</v>
      </c>
      <c r="J156" s="2"/>
      <c r="K156" s="2"/>
      <c r="L156" s="2"/>
      <c r="M156" s="2">
        <v>948513723</v>
      </c>
      <c r="N156" s="2"/>
      <c r="O156" s="2"/>
      <c r="P156" s="2" t="s">
        <v>505</v>
      </c>
      <c r="Q156" s="2"/>
      <c r="R156" s="2" t="s">
        <v>69</v>
      </c>
      <c r="S156" s="2"/>
    </row>
    <row r="157" spans="2:19" x14ac:dyDescent="0.25">
      <c r="B157" s="6">
        <v>10009131</v>
      </c>
      <c r="C157" s="2">
        <v>21846981</v>
      </c>
      <c r="D157" s="2" t="str">
        <f>VLOOKUP(B157,'BD DAVID'!$A$5:$D$1143,4,FALSE)</f>
        <v xml:space="preserve">LARA ARIAS MARIA DORA   </v>
      </c>
      <c r="E157" s="2" t="s">
        <v>15</v>
      </c>
      <c r="F157" s="2" t="s">
        <v>21</v>
      </c>
      <c r="G157" s="2">
        <v>1</v>
      </c>
      <c r="H157" s="2" t="s">
        <v>83</v>
      </c>
      <c r="I157" s="2" t="s">
        <v>1403</v>
      </c>
      <c r="J157" s="2"/>
      <c r="K157" s="2"/>
      <c r="L157" s="2"/>
      <c r="M157" s="2">
        <v>945560637</v>
      </c>
      <c r="N157" s="2"/>
      <c r="O157" s="2"/>
      <c r="P157" s="2" t="s">
        <v>153</v>
      </c>
      <c r="Q157" s="2"/>
      <c r="R157" s="2" t="s">
        <v>24</v>
      </c>
      <c r="S157" s="2"/>
    </row>
    <row r="158" spans="2:19" x14ac:dyDescent="0.25">
      <c r="B158" s="6">
        <v>10013062</v>
      </c>
      <c r="C158" s="2">
        <v>70784815</v>
      </c>
      <c r="D158" s="2" t="str">
        <f>VLOOKUP(B158,'BD DAVID'!$A$5:$D$1143,4,FALSE)</f>
        <v xml:space="preserve">LLANOS SANTA DIEGO FERNANDO   </v>
      </c>
      <c r="E158" s="2" t="s">
        <v>15</v>
      </c>
      <c r="F158" s="2" t="s">
        <v>21</v>
      </c>
      <c r="G158" s="2">
        <v>1</v>
      </c>
      <c r="H158" s="2" t="s">
        <v>796</v>
      </c>
      <c r="I158" s="2" t="s">
        <v>1403</v>
      </c>
      <c r="J158" s="2"/>
      <c r="K158" s="2"/>
      <c r="L158" s="2"/>
      <c r="M158" s="2">
        <v>958647694</v>
      </c>
      <c r="N158" s="2"/>
      <c r="O158" s="2"/>
      <c r="P158" s="2" t="s">
        <v>797</v>
      </c>
      <c r="Q158" s="2"/>
      <c r="R158" s="2" t="s">
        <v>24</v>
      </c>
      <c r="S158" s="2"/>
    </row>
    <row r="159" spans="2:19" x14ac:dyDescent="0.25">
      <c r="B159" s="6">
        <v>10017206</v>
      </c>
      <c r="C159" s="2">
        <v>900534120</v>
      </c>
      <c r="D159" s="2" t="str">
        <f>VLOOKUP(B159,'BD DAVID'!$A$5:$D$1143,4,FALSE)</f>
        <v xml:space="preserve">LOGIBAN SAS   </v>
      </c>
      <c r="E159" s="2" t="s">
        <v>15</v>
      </c>
      <c r="F159" s="2" t="s">
        <v>21</v>
      </c>
      <c r="G159" s="2">
        <v>1</v>
      </c>
      <c r="H159" s="2" t="s">
        <v>308</v>
      </c>
      <c r="I159" s="2" t="s">
        <v>1403</v>
      </c>
      <c r="J159" s="2"/>
      <c r="K159" s="2"/>
      <c r="L159" s="2"/>
      <c r="M159" s="2">
        <v>3104121273</v>
      </c>
      <c r="N159" s="2"/>
      <c r="O159" s="2"/>
      <c r="P159" s="2" t="s">
        <v>1254</v>
      </c>
      <c r="Q159" s="2"/>
      <c r="R159" s="2" t="s">
        <v>282</v>
      </c>
      <c r="S159" s="2"/>
    </row>
    <row r="160" spans="2:19" x14ac:dyDescent="0.25">
      <c r="B160" s="6">
        <v>10017051</v>
      </c>
      <c r="C160" s="2">
        <v>32465496</v>
      </c>
      <c r="D160" s="2" t="str">
        <f>VLOOKUP(B160,'BD DAVID'!$A$5:$D$1143,4,FALSE)</f>
        <v xml:space="preserve">LONDOÑO LUZ HELENA   </v>
      </c>
      <c r="E160" s="2" t="s">
        <v>27</v>
      </c>
      <c r="F160" s="2" t="s">
        <v>21</v>
      </c>
      <c r="G160" s="2">
        <v>1</v>
      </c>
      <c r="H160" s="2" t="s">
        <v>217</v>
      </c>
      <c r="I160" s="2" t="s">
        <v>1403</v>
      </c>
      <c r="J160" s="2"/>
      <c r="K160" s="2"/>
      <c r="L160" s="2"/>
      <c r="M160" s="2">
        <v>3104521144</v>
      </c>
      <c r="N160" s="2"/>
      <c r="O160" s="2"/>
      <c r="P160" s="2" t="s">
        <v>1238</v>
      </c>
      <c r="Q160" s="2"/>
      <c r="R160" s="2" t="s">
        <v>69</v>
      </c>
      <c r="S160" s="2"/>
    </row>
    <row r="161" spans="2:19" x14ac:dyDescent="0.25">
      <c r="B161" s="6">
        <v>10010517</v>
      </c>
      <c r="C161" s="2">
        <v>70556122</v>
      </c>
      <c r="D161" s="2" t="str">
        <f>VLOOKUP(B161,'BD DAVID'!$A$5:$D$1143,4,FALSE)</f>
        <v xml:space="preserve">LOPERA FERNANDEZ JAVIER ALONSO   </v>
      </c>
      <c r="E161" s="2" t="s">
        <v>15</v>
      </c>
      <c r="F161" s="2" t="s">
        <v>21</v>
      </c>
      <c r="G161" s="2">
        <v>1</v>
      </c>
      <c r="H161" s="2" t="s">
        <v>315</v>
      </c>
      <c r="I161" s="2" t="s">
        <v>1403</v>
      </c>
      <c r="J161" s="2"/>
      <c r="K161" s="2"/>
      <c r="L161" s="2"/>
      <c r="M161" s="2">
        <v>948544310</v>
      </c>
      <c r="N161" s="2"/>
      <c r="O161" s="2"/>
      <c r="P161" s="2" t="s">
        <v>327</v>
      </c>
      <c r="Q161" s="2"/>
      <c r="R161" s="2" t="s">
        <v>24</v>
      </c>
      <c r="S161" s="2"/>
    </row>
    <row r="162" spans="2:19" x14ac:dyDescent="0.25">
      <c r="B162" s="6">
        <v>10012307</v>
      </c>
      <c r="C162" s="2">
        <v>34694270</v>
      </c>
      <c r="D162" s="2" t="str">
        <f>VLOOKUP(B162,'BD DAVID'!$A$5:$D$1143,4,FALSE)</f>
        <v xml:space="preserve">LOPERA GIL FRANCISCO ANTONIO   </v>
      </c>
      <c r="E162" s="2" t="s">
        <v>27</v>
      </c>
      <c r="F162" s="2" t="s">
        <v>21</v>
      </c>
      <c r="G162" s="2">
        <v>1</v>
      </c>
      <c r="H162" s="2" t="s">
        <v>217</v>
      </c>
      <c r="I162" s="2" t="s">
        <v>1403</v>
      </c>
      <c r="J162" s="2"/>
      <c r="K162" s="2"/>
      <c r="L162" s="2"/>
      <c r="M162" s="2">
        <v>3146307762</v>
      </c>
      <c r="N162" s="2"/>
      <c r="O162" s="2"/>
      <c r="P162" s="2" t="s">
        <v>757</v>
      </c>
      <c r="Q162" s="2"/>
      <c r="R162" s="2" t="s">
        <v>69</v>
      </c>
      <c r="S162" s="2"/>
    </row>
    <row r="163" spans="2:19" x14ac:dyDescent="0.25">
      <c r="B163" s="6">
        <v>10016547</v>
      </c>
      <c r="C163" s="2">
        <v>21470883</v>
      </c>
      <c r="D163" s="2" t="str">
        <f>VLOOKUP(B163,'BD DAVID'!$A$5:$D$1143,4,FALSE)</f>
        <v xml:space="preserve">LOPERA LOPERA MARICELA   </v>
      </c>
      <c r="E163" s="2" t="s">
        <v>27</v>
      </c>
      <c r="F163" s="2" t="s">
        <v>21</v>
      </c>
      <c r="G163" s="2">
        <v>1</v>
      </c>
      <c r="H163" s="2" t="s">
        <v>404</v>
      </c>
      <c r="I163" s="2" t="s">
        <v>1403</v>
      </c>
      <c r="J163" s="2"/>
      <c r="K163" s="2"/>
      <c r="L163" s="2"/>
      <c r="M163" s="2">
        <v>3146976380</v>
      </c>
      <c r="N163" s="2"/>
      <c r="O163" s="2"/>
      <c r="P163" s="2" t="s">
        <v>1173</v>
      </c>
      <c r="Q163" s="2"/>
      <c r="R163" s="2" t="s">
        <v>69</v>
      </c>
      <c r="S163" s="2"/>
    </row>
    <row r="164" spans="2:19" x14ac:dyDescent="0.25">
      <c r="B164" s="6">
        <v>10016487</v>
      </c>
      <c r="C164" s="2">
        <v>71905891</v>
      </c>
      <c r="D164" s="2" t="str">
        <f>VLOOKUP(B164,'BD DAVID'!$A$5:$D$1143,4,FALSE)</f>
        <v xml:space="preserve">LOPERA PEREZ JOHN FREDY   </v>
      </c>
      <c r="E164" s="2" t="s">
        <v>27</v>
      </c>
      <c r="F164" s="2" t="s">
        <v>21</v>
      </c>
      <c r="G164" s="2">
        <v>1</v>
      </c>
      <c r="H164" s="2" t="s">
        <v>217</v>
      </c>
      <c r="I164" s="2" t="s">
        <v>1403</v>
      </c>
      <c r="J164" s="2"/>
      <c r="K164" s="2"/>
      <c r="L164" s="2"/>
      <c r="M164" s="2">
        <v>3117480223</v>
      </c>
      <c r="N164" s="2"/>
      <c r="O164" s="2"/>
      <c r="P164" s="2" t="s">
        <v>1168</v>
      </c>
      <c r="Q164" s="2"/>
      <c r="R164" s="2" t="s">
        <v>69</v>
      </c>
      <c r="S164" s="2"/>
    </row>
    <row r="165" spans="2:19" x14ac:dyDescent="0.25">
      <c r="B165" s="6">
        <v>10010963</v>
      </c>
      <c r="C165" s="2">
        <v>7459121</v>
      </c>
      <c r="D165" s="2" t="str">
        <f>VLOOKUP(B165,'BD DAVID'!$A$5:$D$1143,4,FALSE)</f>
        <v xml:space="preserve">LOPERA VILLEGAS JAIME ANTONIO   </v>
      </c>
      <c r="E165" s="2" t="s">
        <v>15</v>
      </c>
      <c r="F165" s="2" t="s">
        <v>21</v>
      </c>
      <c r="G165" s="2">
        <v>1</v>
      </c>
      <c r="H165" s="2" t="s">
        <v>74</v>
      </c>
      <c r="I165" s="2" t="s">
        <v>1403</v>
      </c>
      <c r="J165" s="2"/>
      <c r="K165" s="2"/>
      <c r="L165" s="2"/>
      <c r="M165" s="2">
        <v>948871365</v>
      </c>
      <c r="N165" s="2"/>
      <c r="O165" s="2"/>
      <c r="P165" s="2" t="s">
        <v>387</v>
      </c>
      <c r="Q165" s="2"/>
      <c r="R165" s="2" t="s">
        <v>69</v>
      </c>
      <c r="S165" s="2"/>
    </row>
    <row r="166" spans="2:19" x14ac:dyDescent="0.25">
      <c r="B166" s="6">
        <v>10008860</v>
      </c>
      <c r="C166" s="2">
        <v>15353731</v>
      </c>
      <c r="D166" s="2" t="str">
        <f>VLOOKUP(B166,'BD DAVID'!$A$5:$D$1143,4,FALSE)</f>
        <v xml:space="preserve">LOPEZ ALZATE FABIO DE JESUS   </v>
      </c>
      <c r="E166" s="2" t="s">
        <v>27</v>
      </c>
      <c r="F166" s="2" t="s">
        <v>21</v>
      </c>
      <c r="G166" s="2">
        <v>1</v>
      </c>
      <c r="H166" s="2" t="s">
        <v>81</v>
      </c>
      <c r="I166" s="2" t="s">
        <v>1403</v>
      </c>
      <c r="J166" s="2"/>
      <c r="K166" s="2"/>
      <c r="L166" s="2"/>
      <c r="M166" s="2">
        <v>3206943254</v>
      </c>
      <c r="N166" s="2"/>
      <c r="O166" s="2"/>
      <c r="P166" s="2" t="s">
        <v>87</v>
      </c>
      <c r="Q166" s="2"/>
      <c r="R166" s="2" t="s">
        <v>69</v>
      </c>
      <c r="S166" s="2"/>
    </row>
    <row r="167" spans="2:19" x14ac:dyDescent="0.25">
      <c r="B167" s="6">
        <v>10009725</v>
      </c>
      <c r="C167" s="2">
        <v>32562984</v>
      </c>
      <c r="D167" s="2" t="str">
        <f>VLOOKUP(B167,'BD DAVID'!$A$5:$D$1143,4,FALSE)</f>
        <v xml:space="preserve">LOPEZ ELORZA SANDRA MILENA   </v>
      </c>
      <c r="E167" s="2" t="s">
        <v>15</v>
      </c>
      <c r="F167" s="2" t="s">
        <v>21</v>
      </c>
      <c r="G167" s="2">
        <v>1</v>
      </c>
      <c r="H167" s="2" t="s">
        <v>71</v>
      </c>
      <c r="I167" s="2" t="s">
        <v>1403</v>
      </c>
      <c r="J167" s="2"/>
      <c r="K167" s="2"/>
      <c r="L167" s="2"/>
      <c r="M167" s="2">
        <v>3104161596</v>
      </c>
      <c r="N167" s="2"/>
      <c r="O167" s="2"/>
      <c r="P167" s="2" t="s">
        <v>214</v>
      </c>
      <c r="Q167" s="2"/>
      <c r="R167" s="2" t="s">
        <v>69</v>
      </c>
      <c r="S167" s="2"/>
    </row>
    <row r="168" spans="2:19" x14ac:dyDescent="0.25">
      <c r="B168" s="6">
        <v>10008938</v>
      </c>
      <c r="C168" s="2">
        <v>15484795</v>
      </c>
      <c r="D168" s="2" t="str">
        <f>VLOOKUP(B168,'BD DAVID'!$A$5:$D$1143,4,FALSE)</f>
        <v xml:space="preserve">LORA VARELA BAYARDO ALONSO   </v>
      </c>
      <c r="E168" s="2" t="s">
        <v>15</v>
      </c>
      <c r="F168" s="2" t="s">
        <v>21</v>
      </c>
      <c r="G168" s="2">
        <v>1</v>
      </c>
      <c r="H168" s="2" t="s">
        <v>104</v>
      </c>
      <c r="I168" s="2" t="s">
        <v>1403</v>
      </c>
      <c r="J168" s="2"/>
      <c r="K168" s="2"/>
      <c r="L168" s="2"/>
      <c r="M168" s="2">
        <v>948503035</v>
      </c>
      <c r="N168" s="2"/>
      <c r="O168" s="2"/>
      <c r="P168" s="2" t="s">
        <v>105</v>
      </c>
      <c r="Q168" s="2"/>
      <c r="R168" s="2" t="s">
        <v>69</v>
      </c>
      <c r="S168" s="2"/>
    </row>
    <row r="169" spans="2:19" x14ac:dyDescent="0.25">
      <c r="B169" s="6">
        <v>10014867</v>
      </c>
      <c r="C169" s="2">
        <v>42879572</v>
      </c>
      <c r="D169" s="2" t="str">
        <f>VLOOKUP(B169,'BD DAVID'!$A$5:$D$1143,4,FALSE)</f>
        <v xml:space="preserve">MADRID BUELVAS MARIA VICTORIA   </v>
      </c>
      <c r="E169" s="2" t="s">
        <v>27</v>
      </c>
      <c r="F169" s="2" t="s">
        <v>21</v>
      </c>
      <c r="G169" s="2">
        <v>1</v>
      </c>
      <c r="H169" s="2" t="s">
        <v>404</v>
      </c>
      <c r="I169" s="2" t="s">
        <v>1403</v>
      </c>
      <c r="J169" s="2"/>
      <c r="K169" s="2"/>
      <c r="L169" s="2"/>
      <c r="M169" s="2">
        <v>3126592437</v>
      </c>
      <c r="N169" s="2"/>
      <c r="O169" s="2"/>
      <c r="P169" s="2" t="s">
        <v>936</v>
      </c>
      <c r="Q169" s="2"/>
      <c r="R169" s="2" t="s">
        <v>69</v>
      </c>
      <c r="S169" s="2"/>
    </row>
    <row r="170" spans="2:19" x14ac:dyDescent="0.25">
      <c r="B170" s="6">
        <v>10009815</v>
      </c>
      <c r="C170" s="2">
        <v>39450147</v>
      </c>
      <c r="D170" s="2" t="str">
        <f>VLOOKUP(B170,'BD DAVID'!$A$5:$D$1143,4,FALSE)</f>
        <v xml:space="preserve">MARIN ORTIZ DIANA EUGENIA   </v>
      </c>
      <c r="E170" s="2" t="s">
        <v>15</v>
      </c>
      <c r="F170" s="2" t="s">
        <v>21</v>
      </c>
      <c r="G170" s="2">
        <v>1</v>
      </c>
      <c r="H170" s="2" t="s">
        <v>101</v>
      </c>
      <c r="I170" s="2" t="s">
        <v>1403</v>
      </c>
      <c r="J170" s="2"/>
      <c r="K170" s="2"/>
      <c r="L170" s="2"/>
      <c r="M170" s="2">
        <v>945626371</v>
      </c>
      <c r="N170" s="2"/>
      <c r="O170" s="2"/>
      <c r="P170" s="2" t="s">
        <v>226</v>
      </c>
      <c r="Q170" s="2"/>
      <c r="R170" s="2" t="s">
        <v>24</v>
      </c>
      <c r="S170" s="2"/>
    </row>
    <row r="171" spans="2:19" x14ac:dyDescent="0.25">
      <c r="B171" s="6">
        <v>10010698</v>
      </c>
      <c r="C171" s="2">
        <v>71777659</v>
      </c>
      <c r="D171" s="2" t="str">
        <f>VLOOKUP(B171,'BD DAVID'!$A$5:$D$1143,4,FALSE)</f>
        <v xml:space="preserve">MARIN VIDAL JORGE ISAAC   </v>
      </c>
      <c r="E171" s="2" t="s">
        <v>15</v>
      </c>
      <c r="F171" s="2" t="s">
        <v>21</v>
      </c>
      <c r="G171" s="2">
        <v>1</v>
      </c>
      <c r="H171" s="2" t="s">
        <v>361</v>
      </c>
      <c r="I171" s="2" t="s">
        <v>1403</v>
      </c>
      <c r="J171" s="2"/>
      <c r="K171" s="2"/>
      <c r="L171" s="2"/>
      <c r="M171" s="2">
        <v>3127925221</v>
      </c>
      <c r="N171" s="2"/>
      <c r="O171" s="2"/>
      <c r="P171" s="2" t="s">
        <v>362</v>
      </c>
      <c r="Q171" s="2"/>
      <c r="R171" s="2" t="s">
        <v>282</v>
      </c>
      <c r="S171" s="2"/>
    </row>
    <row r="172" spans="2:19" x14ac:dyDescent="0.25">
      <c r="B172" s="6">
        <v>10008856</v>
      </c>
      <c r="C172" s="2">
        <v>15353515</v>
      </c>
      <c r="D172" s="2" t="str">
        <f>VLOOKUP(B172,'BD DAVID'!$A$5:$D$1143,4,FALSE)</f>
        <v xml:space="preserve">MARTINEZ GARCIA OLMEDO DE JESUS   </v>
      </c>
      <c r="E172" s="2" t="s">
        <v>15</v>
      </c>
      <c r="F172" s="2" t="s">
        <v>21</v>
      </c>
      <c r="G172" s="2">
        <v>1</v>
      </c>
      <c r="H172" s="2" t="s">
        <v>83</v>
      </c>
      <c r="I172" s="2" t="s">
        <v>1403</v>
      </c>
      <c r="J172" s="2"/>
      <c r="K172" s="2"/>
      <c r="L172" s="2"/>
      <c r="M172" s="2">
        <v>945560729</v>
      </c>
      <c r="N172" s="2"/>
      <c r="O172" s="2"/>
      <c r="P172" s="2" t="s">
        <v>85</v>
      </c>
      <c r="Q172" s="2"/>
      <c r="R172" s="2" t="s">
        <v>24</v>
      </c>
      <c r="S172" s="2"/>
    </row>
    <row r="173" spans="2:19" x14ac:dyDescent="0.25">
      <c r="B173" s="6">
        <v>10013559</v>
      </c>
      <c r="C173" s="2">
        <v>900623146</v>
      </c>
      <c r="D173" s="2" t="str">
        <f>VLOOKUP(B173,'BD DAVID'!$A$5:$D$1143,4,FALSE)</f>
        <v xml:space="preserve">MCHERBS &amp; MCOILS SAS   </v>
      </c>
      <c r="E173" s="2" t="s">
        <v>15</v>
      </c>
      <c r="F173" s="2" t="s">
        <v>21</v>
      </c>
      <c r="G173" s="2">
        <v>1</v>
      </c>
      <c r="H173" s="2" t="s">
        <v>91</v>
      </c>
      <c r="I173" s="2" t="s">
        <v>1403</v>
      </c>
      <c r="J173" s="2"/>
      <c r="K173" s="2"/>
      <c r="L173" s="2"/>
      <c r="M173" s="2">
        <v>3127732088</v>
      </c>
      <c r="N173" s="2"/>
      <c r="O173" s="2"/>
      <c r="P173" s="2" t="s">
        <v>863</v>
      </c>
      <c r="Q173" s="2"/>
      <c r="R173" s="2" t="s">
        <v>24</v>
      </c>
      <c r="S173" s="2"/>
    </row>
    <row r="174" spans="2:19" x14ac:dyDescent="0.25">
      <c r="B174" s="6">
        <v>10015592</v>
      </c>
      <c r="C174" s="2">
        <v>43366080</v>
      </c>
      <c r="D174" s="2" t="str">
        <f>VLOOKUP(B174,'BD DAVID'!$A$5:$D$1143,4,FALSE)</f>
        <v xml:space="preserve">MEJIA ARANGO DIANA MARCELA   </v>
      </c>
      <c r="E174" s="2" t="s">
        <v>15</v>
      </c>
      <c r="F174" s="2" t="s">
        <v>21</v>
      </c>
      <c r="G174" s="2">
        <v>1</v>
      </c>
      <c r="H174" s="2" t="s">
        <v>837</v>
      </c>
      <c r="I174" s="2" t="s">
        <v>1403</v>
      </c>
      <c r="J174" s="2"/>
      <c r="K174" s="2"/>
      <c r="L174" s="2"/>
      <c r="M174" s="2">
        <v>3137213034</v>
      </c>
      <c r="N174" s="2"/>
      <c r="O174" s="2"/>
      <c r="P174" s="2" t="s">
        <v>1061</v>
      </c>
      <c r="Q174" s="2"/>
      <c r="R174" s="2" t="s">
        <v>69</v>
      </c>
      <c r="S174" s="2"/>
    </row>
    <row r="175" spans="2:19" x14ac:dyDescent="0.25">
      <c r="B175" s="6">
        <v>10017070</v>
      </c>
      <c r="C175" s="2">
        <v>64560234</v>
      </c>
      <c r="D175" s="2" t="str">
        <f>VLOOKUP(B175,'BD DAVID'!$A$5:$D$1143,4,FALSE)</f>
        <v xml:space="preserve">MENDOZA ALBA CARLOTA SOLEDAD   </v>
      </c>
      <c r="E175" s="2" t="s">
        <v>15</v>
      </c>
      <c r="F175" s="2" t="s">
        <v>21</v>
      </c>
      <c r="G175" s="2">
        <v>1</v>
      </c>
      <c r="H175" s="2" t="s">
        <v>1239</v>
      </c>
      <c r="I175" s="2" t="s">
        <v>1403</v>
      </c>
      <c r="J175" s="2"/>
      <c r="K175" s="2"/>
      <c r="L175" s="2"/>
      <c r="M175" s="2">
        <v>3135734735</v>
      </c>
      <c r="N175" s="2"/>
      <c r="O175" s="2"/>
      <c r="P175" s="2" t="s">
        <v>1240</v>
      </c>
      <c r="Q175" s="2"/>
      <c r="R175" s="2" t="s">
        <v>904</v>
      </c>
      <c r="S175" s="2"/>
    </row>
    <row r="176" spans="2:19" x14ac:dyDescent="0.25">
      <c r="B176" s="6">
        <v>10017738</v>
      </c>
      <c r="C176" s="2">
        <v>70850983</v>
      </c>
      <c r="D176" s="2" t="str">
        <f>VLOOKUP(B176,'BD DAVID'!$A$5:$D$1143,4,FALSE)</f>
        <v xml:space="preserve">MENDOZA ALVAREZ FELIX ASCANIO   </v>
      </c>
      <c r="E176" s="2" t="s">
        <v>15</v>
      </c>
      <c r="F176" s="2" t="s">
        <v>21</v>
      </c>
      <c r="G176" s="2">
        <v>1</v>
      </c>
      <c r="H176" s="2" t="s">
        <v>361</v>
      </c>
      <c r="I176" s="2" t="s">
        <v>1403</v>
      </c>
      <c r="J176" s="2"/>
      <c r="K176" s="2"/>
      <c r="L176" s="2"/>
      <c r="M176" s="2">
        <v>3187592105</v>
      </c>
      <c r="N176" s="2"/>
      <c r="O176" s="2"/>
      <c r="P176" s="2" t="s">
        <v>1350</v>
      </c>
      <c r="Q176" s="2"/>
      <c r="R176" s="2" t="s">
        <v>282</v>
      </c>
      <c r="S176" s="2"/>
    </row>
    <row r="177" spans="2:19" x14ac:dyDescent="0.25">
      <c r="B177" s="6">
        <v>10013061</v>
      </c>
      <c r="C177" s="2">
        <v>900120015</v>
      </c>
      <c r="D177" s="2" t="str">
        <f>VLOOKUP(B177,'BD DAVID'!$A$5:$D$1143,4,FALSE)</f>
        <v xml:space="preserve">MERCADEGAN LTDA   </v>
      </c>
      <c r="E177" s="2" t="s">
        <v>15</v>
      </c>
      <c r="F177" s="2" t="s">
        <v>21</v>
      </c>
      <c r="G177" s="2">
        <v>1</v>
      </c>
      <c r="H177" s="2" t="s">
        <v>702</v>
      </c>
      <c r="I177" s="2" t="s">
        <v>1403</v>
      </c>
      <c r="J177" s="2"/>
      <c r="K177" s="2"/>
      <c r="L177" s="2"/>
      <c r="M177" s="2">
        <v>976339860</v>
      </c>
      <c r="N177" s="2"/>
      <c r="O177" s="2"/>
      <c r="P177" s="2" t="s">
        <v>795</v>
      </c>
      <c r="Q177" s="2"/>
      <c r="R177" s="2" t="s">
        <v>282</v>
      </c>
      <c r="S177" s="2"/>
    </row>
    <row r="178" spans="2:19" x14ac:dyDescent="0.25">
      <c r="B178" s="6">
        <v>10017212</v>
      </c>
      <c r="C178" s="2">
        <v>900830575</v>
      </c>
      <c r="D178" s="2" t="str">
        <f>VLOOKUP(B178,'BD DAVID'!$A$5:$D$1143,4,FALSE)</f>
        <v xml:space="preserve">MI TIERRA AGROMARKET SAS   </v>
      </c>
      <c r="E178" s="2" t="s">
        <v>15</v>
      </c>
      <c r="F178" s="2" t="s">
        <v>21</v>
      </c>
      <c r="G178" s="2">
        <v>1</v>
      </c>
      <c r="H178" s="2" t="s">
        <v>1204</v>
      </c>
      <c r="I178" s="2" t="s">
        <v>1403</v>
      </c>
      <c r="J178" s="2"/>
      <c r="K178" s="2"/>
      <c r="L178" s="2"/>
      <c r="M178" s="2">
        <v>3104724556</v>
      </c>
      <c r="N178" s="2"/>
      <c r="O178" s="2"/>
      <c r="P178" s="2" t="s">
        <v>1257</v>
      </c>
      <c r="Q178" s="2"/>
      <c r="R178" s="2" t="s">
        <v>282</v>
      </c>
      <c r="S178" s="2"/>
    </row>
    <row r="179" spans="2:19" x14ac:dyDescent="0.25">
      <c r="B179" s="6">
        <v>10018024</v>
      </c>
      <c r="C179" s="2">
        <v>8151476</v>
      </c>
      <c r="D179" s="2" t="str">
        <f>VLOOKUP(B179,'BD DAVID'!$A$5:$D$1143,4,FALSE)</f>
        <v xml:space="preserve">MIRA AVENDAÑO JOSE EGIDIO   </v>
      </c>
      <c r="E179" s="2" t="s">
        <v>15</v>
      </c>
      <c r="F179" s="2" t="s">
        <v>21</v>
      </c>
      <c r="G179" s="2">
        <v>1</v>
      </c>
      <c r="H179" s="2" t="s">
        <v>504</v>
      </c>
      <c r="I179" s="2" t="s">
        <v>1403</v>
      </c>
      <c r="J179" s="2"/>
      <c r="K179" s="2"/>
      <c r="L179" s="2"/>
      <c r="M179" s="2">
        <v>3176709670</v>
      </c>
      <c r="N179" s="2"/>
      <c r="O179" s="2"/>
      <c r="P179" s="2" t="s">
        <v>1399</v>
      </c>
      <c r="Q179" s="2"/>
      <c r="R179" s="2" t="s">
        <v>69</v>
      </c>
      <c r="S179" s="2"/>
    </row>
    <row r="180" spans="2:19" x14ac:dyDescent="0.25">
      <c r="B180" s="6">
        <v>10008822</v>
      </c>
      <c r="C180" s="2">
        <v>15329135</v>
      </c>
      <c r="D180" s="2" t="str">
        <f>VLOOKUP(B180,'BD DAVID'!$A$5:$D$1143,4,FALSE)</f>
        <v xml:space="preserve">MOLINA VERGARA JUAN CARLOS   </v>
      </c>
      <c r="E180" s="2" t="s">
        <v>15</v>
      </c>
      <c r="F180" s="2" t="s">
        <v>21</v>
      </c>
      <c r="G180" s="2">
        <v>1</v>
      </c>
      <c r="H180" s="2" t="s">
        <v>81</v>
      </c>
      <c r="I180" s="2" t="s">
        <v>1403</v>
      </c>
      <c r="J180" s="2"/>
      <c r="K180" s="2"/>
      <c r="L180" s="2"/>
      <c r="M180" s="2">
        <v>3206725448</v>
      </c>
      <c r="N180" s="2"/>
      <c r="O180" s="2"/>
      <c r="P180" s="2" t="s">
        <v>82</v>
      </c>
      <c r="Q180" s="2"/>
      <c r="R180" s="2" t="s">
        <v>69</v>
      </c>
      <c r="S180" s="2"/>
    </row>
    <row r="181" spans="2:19" x14ac:dyDescent="0.25">
      <c r="B181" s="6">
        <v>10008819</v>
      </c>
      <c r="C181" s="2">
        <v>15324361</v>
      </c>
      <c r="D181" s="2" t="str">
        <f>VLOOKUP(B181,'BD DAVID'!$A$5:$D$1143,4,FALSE)</f>
        <v xml:space="preserve">MONTES PALACIO CARLOS MARIO   </v>
      </c>
      <c r="E181" s="2" t="s">
        <v>15</v>
      </c>
      <c r="F181" s="2" t="s">
        <v>21</v>
      </c>
      <c r="G181" s="2">
        <v>1</v>
      </c>
      <c r="H181" s="2" t="s">
        <v>74</v>
      </c>
      <c r="I181" s="2" t="s">
        <v>1403</v>
      </c>
      <c r="J181" s="2"/>
      <c r="K181" s="2"/>
      <c r="L181" s="2"/>
      <c r="M181" s="2">
        <v>948871246</v>
      </c>
      <c r="N181" s="2"/>
      <c r="O181" s="2"/>
      <c r="P181" s="2" t="s">
        <v>75</v>
      </c>
      <c r="Q181" s="2"/>
      <c r="R181" s="2" t="s">
        <v>69</v>
      </c>
      <c r="S181" s="2"/>
    </row>
    <row r="182" spans="2:19" x14ac:dyDescent="0.25">
      <c r="B182" s="6">
        <v>10012262</v>
      </c>
      <c r="C182" s="2">
        <v>3469254</v>
      </c>
      <c r="D182" s="2" t="str">
        <f>VLOOKUP(B182,'BD DAVID'!$A$5:$D$1143,4,FALSE)</f>
        <v xml:space="preserve">MONTOYA JARAMILLO RAMON FERNANDO   </v>
      </c>
      <c r="E182" s="2" t="s">
        <v>15</v>
      </c>
      <c r="F182" s="2" t="s">
        <v>21</v>
      </c>
      <c r="G182" s="2">
        <v>1</v>
      </c>
      <c r="H182" s="2" t="s">
        <v>217</v>
      </c>
      <c r="I182" s="2" t="s">
        <v>1403</v>
      </c>
      <c r="J182" s="2"/>
      <c r="K182" s="2"/>
      <c r="L182" s="2"/>
      <c r="M182" s="2">
        <v>3113810065</v>
      </c>
      <c r="N182" s="2"/>
      <c r="O182" s="2"/>
      <c r="P182" s="2" t="s">
        <v>750</v>
      </c>
      <c r="Q182" s="2"/>
      <c r="R182" s="2" t="s">
        <v>69</v>
      </c>
      <c r="S182" s="2"/>
    </row>
    <row r="183" spans="2:19" x14ac:dyDescent="0.25">
      <c r="B183" s="6">
        <v>10017163</v>
      </c>
      <c r="C183" s="2">
        <v>43808486</v>
      </c>
      <c r="D183" s="2" t="str">
        <f>VLOOKUP(B183,'BD DAVID'!$A$5:$D$1143,4,FALSE)</f>
        <v xml:space="preserve">MUNERA ELORZA ALBA   </v>
      </c>
      <c r="E183" s="2" t="s">
        <v>27</v>
      </c>
      <c r="F183" s="2" t="s">
        <v>21</v>
      </c>
      <c r="G183" s="2">
        <v>1</v>
      </c>
      <c r="H183" s="2" t="s">
        <v>1088</v>
      </c>
      <c r="I183" s="2" t="s">
        <v>1403</v>
      </c>
      <c r="J183" s="2"/>
      <c r="K183" s="2"/>
      <c r="L183" s="2"/>
      <c r="M183" s="2">
        <v>3136927620</v>
      </c>
      <c r="N183" s="2"/>
      <c r="O183" s="2"/>
      <c r="P183" s="2" t="s">
        <v>1245</v>
      </c>
      <c r="Q183" s="2"/>
      <c r="R183" s="2" t="s">
        <v>69</v>
      </c>
      <c r="S183" s="2"/>
    </row>
    <row r="184" spans="2:19" x14ac:dyDescent="0.25">
      <c r="B184" s="6">
        <v>10015593</v>
      </c>
      <c r="C184" s="2">
        <v>43366346</v>
      </c>
      <c r="D184" s="2" t="str">
        <f>VLOOKUP(B184,'BD DAVID'!$A$5:$D$1143,4,FALSE)</f>
        <v xml:space="preserve">MUNERA GONZALEZ NATALIA   </v>
      </c>
      <c r="E184" s="2" t="s">
        <v>15</v>
      </c>
      <c r="F184" s="2" t="s">
        <v>21</v>
      </c>
      <c r="G184" s="2">
        <v>1</v>
      </c>
      <c r="H184" s="2" t="s">
        <v>81</v>
      </c>
      <c r="I184" s="2" t="s">
        <v>1403</v>
      </c>
      <c r="J184" s="2"/>
      <c r="K184" s="2"/>
      <c r="L184" s="2"/>
      <c r="M184" s="2">
        <v>3113625369</v>
      </c>
      <c r="N184" s="2"/>
      <c r="O184" s="2"/>
      <c r="P184" s="2" t="s">
        <v>1062</v>
      </c>
      <c r="Q184" s="2"/>
      <c r="R184" s="2" t="s">
        <v>69</v>
      </c>
      <c r="S184" s="2"/>
    </row>
    <row r="185" spans="2:19" x14ac:dyDescent="0.25">
      <c r="B185" s="6">
        <v>10013107</v>
      </c>
      <c r="C185" s="2">
        <v>42421092</v>
      </c>
      <c r="D185" s="2" t="str">
        <f>VLOOKUP(B185,'BD DAVID'!$A$5:$D$1143,4,FALSE)</f>
        <v xml:space="preserve">MUÑOZ CARDONA  LUZ MARLENY AGROPECUARIA CASA DE CAMPO  </v>
      </c>
      <c r="E185" s="2" t="s">
        <v>15</v>
      </c>
      <c r="F185" s="2" t="s">
        <v>21</v>
      </c>
      <c r="G185" s="2">
        <v>1</v>
      </c>
      <c r="H185" s="2" t="s">
        <v>120</v>
      </c>
      <c r="I185" s="2" t="s">
        <v>1403</v>
      </c>
      <c r="J185" s="2"/>
      <c r="K185" s="2"/>
      <c r="L185" s="2"/>
      <c r="M185" s="2">
        <v>945615883</v>
      </c>
      <c r="N185" s="2"/>
      <c r="O185" s="2"/>
      <c r="P185" s="2" t="s">
        <v>806</v>
      </c>
      <c r="Q185" s="2"/>
      <c r="R185" s="2" t="s">
        <v>24</v>
      </c>
      <c r="S185" s="2"/>
    </row>
    <row r="186" spans="2:19" x14ac:dyDescent="0.25">
      <c r="B186" s="6">
        <v>10011863</v>
      </c>
      <c r="C186" s="2">
        <v>43717110</v>
      </c>
      <c r="D186" s="2" t="str">
        <f>VLOOKUP(B186,'BD DAVID'!$A$5:$D$1143,4,FALSE)</f>
        <v xml:space="preserve">MUÑOZ RESTREPO ELIZABETH   </v>
      </c>
      <c r="E186" s="2" t="s">
        <v>15</v>
      </c>
      <c r="F186" s="2" t="s">
        <v>21</v>
      </c>
      <c r="G186" s="2">
        <v>1</v>
      </c>
      <c r="H186" s="2" t="s">
        <v>107</v>
      </c>
      <c r="I186" s="2" t="s">
        <v>1403</v>
      </c>
      <c r="J186" s="2"/>
      <c r="K186" s="2"/>
      <c r="L186" s="2"/>
      <c r="M186" s="2">
        <v>3127451520</v>
      </c>
      <c r="N186" s="2"/>
      <c r="O186" s="2"/>
      <c r="P186" s="2" t="s">
        <v>666</v>
      </c>
      <c r="Q186" s="2"/>
      <c r="R186" s="2" t="s">
        <v>69</v>
      </c>
      <c r="S186" s="2"/>
    </row>
    <row r="187" spans="2:19" x14ac:dyDescent="0.25">
      <c r="B187" s="6">
        <v>10014151</v>
      </c>
      <c r="C187" s="2">
        <v>892200648</v>
      </c>
      <c r="D187" s="2" t="str">
        <f>VLOOKUP(B187,'BD DAVID'!$A$5:$D$1143,4,FALSE)</f>
        <v xml:space="preserve">NACYRA NARVAEZ E HIJOS Y CIA S EN C   </v>
      </c>
      <c r="E187" s="2" t="s">
        <v>15</v>
      </c>
      <c r="F187" s="2" t="s">
        <v>21</v>
      </c>
      <c r="G187" s="2">
        <v>1</v>
      </c>
      <c r="H187" s="2" t="s">
        <v>902</v>
      </c>
      <c r="I187" s="2" t="s">
        <v>1403</v>
      </c>
      <c r="J187" s="2"/>
      <c r="K187" s="2"/>
      <c r="L187" s="2"/>
      <c r="M187" s="2">
        <v>2814528</v>
      </c>
      <c r="N187" s="2"/>
      <c r="O187" s="2"/>
      <c r="P187" s="2" t="s">
        <v>903</v>
      </c>
      <c r="Q187" s="2"/>
      <c r="R187" s="2" t="s">
        <v>904</v>
      </c>
      <c r="S187" s="2"/>
    </row>
    <row r="188" spans="2:19" x14ac:dyDescent="0.25">
      <c r="B188" s="6">
        <v>10016114</v>
      </c>
      <c r="C188" s="2">
        <v>900120457</v>
      </c>
      <c r="D188" s="2" t="str">
        <f>VLOOKUP(B188,'BD DAVID'!$A$5:$D$1143,4,FALSE)</f>
        <v xml:space="preserve">NARANJALES DEL CAUCA SAS   </v>
      </c>
      <c r="E188" s="2" t="s">
        <v>15</v>
      </c>
      <c r="F188" s="2" t="s">
        <v>21</v>
      </c>
      <c r="G188" s="2">
        <v>1</v>
      </c>
      <c r="H188" s="2" t="s">
        <v>1128</v>
      </c>
      <c r="I188" s="2" t="s">
        <v>1403</v>
      </c>
      <c r="J188" s="2"/>
      <c r="K188" s="2"/>
      <c r="L188" s="2"/>
      <c r="M188" s="2">
        <v>3007255668</v>
      </c>
      <c r="N188" s="2"/>
      <c r="O188" s="2"/>
      <c r="P188" s="2" t="s">
        <v>1129</v>
      </c>
      <c r="Q188" s="2"/>
      <c r="R188" s="2" t="s">
        <v>69</v>
      </c>
      <c r="S188" s="2"/>
    </row>
    <row r="189" spans="2:19" x14ac:dyDescent="0.25">
      <c r="B189" s="6">
        <v>10009752</v>
      </c>
      <c r="C189" s="2">
        <v>3496338</v>
      </c>
      <c r="D189" s="2" t="str">
        <f>VLOOKUP(B189,'BD DAVID'!$A$5:$D$1143,4,FALSE)</f>
        <v xml:space="preserve">NARANJO HURTADO GERMAN DARIO   </v>
      </c>
      <c r="E189" s="2" t="s">
        <v>15</v>
      </c>
      <c r="F189" s="2" t="s">
        <v>21</v>
      </c>
      <c r="G189" s="2">
        <v>1</v>
      </c>
      <c r="H189" s="2" t="s">
        <v>81</v>
      </c>
      <c r="I189" s="2" t="s">
        <v>1403</v>
      </c>
      <c r="J189" s="2"/>
      <c r="K189" s="2"/>
      <c r="L189" s="2"/>
      <c r="M189" s="2">
        <v>948686450</v>
      </c>
      <c r="N189" s="2"/>
      <c r="O189" s="2"/>
      <c r="P189" s="2" t="s">
        <v>220</v>
      </c>
      <c r="Q189" s="2"/>
      <c r="R189" s="2" t="s">
        <v>69</v>
      </c>
      <c r="S189" s="2"/>
    </row>
    <row r="190" spans="2:19" x14ac:dyDescent="0.25">
      <c r="B190" s="6">
        <v>10017198</v>
      </c>
      <c r="C190" s="2">
        <v>811045791</v>
      </c>
      <c r="D190" s="2" t="str">
        <f>VLOOKUP(B190,'BD DAVID'!$A$5:$D$1143,4,FALSE)</f>
        <v xml:space="preserve">NIDO DEL JABALI SAS   </v>
      </c>
      <c r="E190" s="2" t="s">
        <v>15</v>
      </c>
      <c r="F190" s="2" t="s">
        <v>21</v>
      </c>
      <c r="G190" s="2">
        <v>1</v>
      </c>
      <c r="H190" s="2" t="s">
        <v>308</v>
      </c>
      <c r="I190" s="2" t="s">
        <v>1403</v>
      </c>
      <c r="J190" s="2"/>
      <c r="K190" s="2"/>
      <c r="L190" s="2"/>
      <c r="M190" s="2">
        <v>3104121273</v>
      </c>
      <c r="N190" s="2"/>
      <c r="O190" s="2"/>
      <c r="P190" s="2" t="s">
        <v>1252</v>
      </c>
      <c r="Q190" s="2"/>
      <c r="R190" s="2" t="s">
        <v>282</v>
      </c>
      <c r="S190" s="2"/>
    </row>
    <row r="191" spans="2:19" x14ac:dyDescent="0.25">
      <c r="B191" s="6">
        <v>10014440</v>
      </c>
      <c r="C191" s="2">
        <v>42902541</v>
      </c>
      <c r="D191" s="2" t="str">
        <f>VLOOKUP(B191,'BD DAVID'!$A$5:$D$1143,4,FALSE)</f>
        <v xml:space="preserve">NOREÑA PUERTA LIBIA ESTER   </v>
      </c>
      <c r="E191" s="2" t="s">
        <v>27</v>
      </c>
      <c r="F191" s="2" t="s">
        <v>21</v>
      </c>
      <c r="G191" s="2">
        <v>1</v>
      </c>
      <c r="H191" s="2" t="s">
        <v>145</v>
      </c>
      <c r="I191" s="2" t="s">
        <v>1403</v>
      </c>
      <c r="J191" s="2"/>
      <c r="K191" s="2"/>
      <c r="L191" s="2"/>
      <c r="M191" s="2">
        <v>3146194751</v>
      </c>
      <c r="N191" s="2"/>
      <c r="O191" s="2"/>
      <c r="P191" s="2" t="s">
        <v>917</v>
      </c>
      <c r="Q191" s="2"/>
      <c r="R191" s="2" t="s">
        <v>69</v>
      </c>
      <c r="S191" s="2"/>
    </row>
    <row r="192" spans="2:19" x14ac:dyDescent="0.25">
      <c r="B192" s="6">
        <v>10017774</v>
      </c>
      <c r="C192" s="2">
        <v>900425148</v>
      </c>
      <c r="D192" s="2" t="str">
        <f>VLOOKUP(B192,'BD DAVID'!$A$5:$D$1143,4,FALSE)</f>
        <v xml:space="preserve">NUTRIENDO Y CONSERVANDO SAS   </v>
      </c>
      <c r="E192" s="2" t="s">
        <v>15</v>
      </c>
      <c r="F192" s="2" t="s">
        <v>21</v>
      </c>
      <c r="G192" s="2">
        <v>1</v>
      </c>
      <c r="H192" s="2" t="s">
        <v>1355</v>
      </c>
      <c r="I192" s="2" t="s">
        <v>1403</v>
      </c>
      <c r="J192" s="2"/>
      <c r="K192" s="2"/>
      <c r="L192" s="2"/>
      <c r="M192" s="2">
        <v>3104686878</v>
      </c>
      <c r="N192" s="2"/>
      <c r="O192" s="2"/>
      <c r="P192" s="2" t="s">
        <v>1356</v>
      </c>
      <c r="Q192" s="2"/>
      <c r="R192" s="2" t="s">
        <v>904</v>
      </c>
      <c r="S192" s="2"/>
    </row>
    <row r="193" spans="2:19" x14ac:dyDescent="0.25">
      <c r="B193" s="6">
        <v>10013329</v>
      </c>
      <c r="C193" s="2">
        <v>15354016</v>
      </c>
      <c r="D193" s="2" t="str">
        <f>VLOOKUP(B193,'BD DAVID'!$A$5:$D$1143,4,FALSE)</f>
        <v xml:space="preserve">OROSCO GARCIA JOSE ALBEIRO   </v>
      </c>
      <c r="E193" s="2" t="s">
        <v>27</v>
      </c>
      <c r="F193" s="2" t="s">
        <v>21</v>
      </c>
      <c r="G193" s="2">
        <v>1</v>
      </c>
      <c r="H193" s="2" t="s">
        <v>81</v>
      </c>
      <c r="I193" s="2" t="s">
        <v>1403</v>
      </c>
      <c r="J193" s="2"/>
      <c r="K193" s="2"/>
      <c r="L193" s="2"/>
      <c r="M193" s="2">
        <v>3136839066</v>
      </c>
      <c r="N193" s="2"/>
      <c r="O193" s="2"/>
      <c r="P193" s="2" t="s">
        <v>842</v>
      </c>
      <c r="Q193" s="2"/>
      <c r="R193" s="2" t="s">
        <v>69</v>
      </c>
      <c r="S193" s="2"/>
    </row>
    <row r="194" spans="2:19" x14ac:dyDescent="0.25">
      <c r="B194" s="6">
        <v>10015802</v>
      </c>
      <c r="C194" s="2">
        <v>15355154</v>
      </c>
      <c r="D194" s="2" t="str">
        <f>VLOOKUP(B194,'BD DAVID'!$A$5:$D$1143,4,FALSE)</f>
        <v xml:space="preserve">OROZCO GOMEZ WALTER ANTONIO   </v>
      </c>
      <c r="E194" s="2" t="s">
        <v>27</v>
      </c>
      <c r="F194" s="2" t="s">
        <v>21</v>
      </c>
      <c r="G194" s="2">
        <v>1</v>
      </c>
      <c r="H194" s="2" t="s">
        <v>504</v>
      </c>
      <c r="I194" s="2" t="s">
        <v>1403</v>
      </c>
      <c r="J194" s="2"/>
      <c r="K194" s="2"/>
      <c r="L194" s="2"/>
      <c r="M194" s="2">
        <v>3116016563</v>
      </c>
      <c r="N194" s="2"/>
      <c r="O194" s="2"/>
      <c r="P194" s="2" t="s">
        <v>1092</v>
      </c>
      <c r="Q194" s="2"/>
      <c r="R194" s="2" t="s">
        <v>69</v>
      </c>
      <c r="S194" s="2"/>
    </row>
    <row r="195" spans="2:19" x14ac:dyDescent="0.25">
      <c r="B195" s="6">
        <v>10014796</v>
      </c>
      <c r="C195" s="2">
        <v>98495090</v>
      </c>
      <c r="D195" s="2" t="str">
        <f>VLOOKUP(B195,'BD DAVID'!$A$5:$D$1143,4,FALSE)</f>
        <v xml:space="preserve">OSORNO MESA JAIME DE JESUS   </v>
      </c>
      <c r="E195" s="2" t="s">
        <v>15</v>
      </c>
      <c r="F195" s="2" t="s">
        <v>21</v>
      </c>
      <c r="G195" s="2">
        <v>1</v>
      </c>
      <c r="H195" s="2" t="s">
        <v>145</v>
      </c>
      <c r="I195" s="2" t="s">
        <v>1403</v>
      </c>
      <c r="J195" s="2"/>
      <c r="K195" s="2"/>
      <c r="L195" s="2"/>
      <c r="M195" s="2">
        <v>3206933534</v>
      </c>
      <c r="N195" s="2"/>
      <c r="O195" s="2"/>
      <c r="P195" s="2" t="s">
        <v>930</v>
      </c>
      <c r="Q195" s="2"/>
      <c r="R195" s="2" t="s">
        <v>69</v>
      </c>
      <c r="S195" s="2"/>
    </row>
    <row r="196" spans="2:19" x14ac:dyDescent="0.25">
      <c r="B196" s="6">
        <v>10017957</v>
      </c>
      <c r="C196" s="2">
        <v>8306390</v>
      </c>
      <c r="D196" s="2" t="str">
        <f>VLOOKUP(B196,'BD DAVID'!$A$5:$D$1143,4,FALSE)</f>
        <v xml:space="preserve">OSPINA SERNA CESAR AUGUSTO   </v>
      </c>
      <c r="E196" s="2" t="s">
        <v>27</v>
      </c>
      <c r="F196" s="2" t="s">
        <v>21</v>
      </c>
      <c r="G196" s="2">
        <v>1</v>
      </c>
      <c r="H196" s="2" t="s">
        <v>404</v>
      </c>
      <c r="I196" s="2" t="s">
        <v>1403</v>
      </c>
      <c r="J196" s="2"/>
      <c r="K196" s="2"/>
      <c r="L196" s="2"/>
      <c r="M196" s="2">
        <v>3148627815</v>
      </c>
      <c r="N196" s="2"/>
      <c r="O196" s="2"/>
      <c r="P196" s="2" t="s">
        <v>1383</v>
      </c>
      <c r="Q196" s="2"/>
      <c r="R196" s="2" t="s">
        <v>69</v>
      </c>
      <c r="S196" s="2"/>
    </row>
    <row r="197" spans="2:19" x14ac:dyDescent="0.25">
      <c r="B197" s="6">
        <v>10011512</v>
      </c>
      <c r="C197" s="2">
        <v>811010512</v>
      </c>
      <c r="D197" s="2" t="str">
        <f>VLOOKUP(B197,'BD DAVID'!$A$5:$D$1143,4,FALSE)</f>
        <v xml:space="preserve">OTRAPARTE SAS   </v>
      </c>
      <c r="E197" s="2" t="s">
        <v>15</v>
      </c>
      <c r="F197" s="2" t="s">
        <v>21</v>
      </c>
      <c r="G197" s="2">
        <v>1</v>
      </c>
      <c r="H197" s="2" t="s">
        <v>404</v>
      </c>
      <c r="I197" s="2" t="s">
        <v>1403</v>
      </c>
      <c r="J197" s="2"/>
      <c r="K197" s="2"/>
      <c r="L197" s="2"/>
      <c r="M197" s="2">
        <v>944440009</v>
      </c>
      <c r="N197" s="2"/>
      <c r="O197" s="2"/>
      <c r="P197" s="2" t="s">
        <v>491</v>
      </c>
      <c r="Q197" s="2"/>
      <c r="R197" s="2" t="s">
        <v>282</v>
      </c>
      <c r="S197" s="2"/>
    </row>
    <row r="198" spans="2:19" x14ac:dyDescent="0.25">
      <c r="B198" s="6">
        <v>10017199</v>
      </c>
      <c r="C198" s="2">
        <v>70547271</v>
      </c>
      <c r="D198" s="2" t="str">
        <f>VLOOKUP(B198,'BD DAVID'!$A$5:$D$1143,4,FALSE)</f>
        <v xml:space="preserve">PENAGOS GARCES OSCAR ENRIQUE   </v>
      </c>
      <c r="E198" s="2" t="s">
        <v>15</v>
      </c>
      <c r="F198" s="2" t="s">
        <v>21</v>
      </c>
      <c r="G198" s="2">
        <v>1</v>
      </c>
      <c r="H198" s="2" t="s">
        <v>308</v>
      </c>
      <c r="I198" s="2" t="s">
        <v>1403</v>
      </c>
      <c r="J198" s="2"/>
      <c r="K198" s="2"/>
      <c r="L198" s="2"/>
      <c r="M198" s="2">
        <v>3104121273</v>
      </c>
      <c r="N198" s="2"/>
      <c r="O198" s="2"/>
      <c r="P198" s="2" t="s">
        <v>1253</v>
      </c>
      <c r="Q198" s="2"/>
      <c r="R198" s="2" t="s">
        <v>282</v>
      </c>
      <c r="S198" s="2"/>
    </row>
    <row r="199" spans="2:19" x14ac:dyDescent="0.25">
      <c r="B199" s="6">
        <v>10010501</v>
      </c>
      <c r="C199" s="2">
        <v>70193491</v>
      </c>
      <c r="D199" s="2" t="str">
        <f>VLOOKUP(B199,'BD DAVID'!$A$5:$D$1143,4,FALSE)</f>
        <v xml:space="preserve">PEÑA GONZALEZ DIEGO ALBERTO   </v>
      </c>
      <c r="E199" s="2" t="s">
        <v>27</v>
      </c>
      <c r="F199" s="2" t="s">
        <v>21</v>
      </c>
      <c r="G199" s="2">
        <v>1</v>
      </c>
      <c r="H199" s="2" t="s">
        <v>81</v>
      </c>
      <c r="I199" s="2" t="s">
        <v>1403</v>
      </c>
      <c r="J199" s="2"/>
      <c r="K199" s="2"/>
      <c r="L199" s="2"/>
      <c r="M199" s="2">
        <v>3103965272</v>
      </c>
      <c r="N199" s="2"/>
      <c r="O199" s="2"/>
      <c r="P199" s="2" t="s">
        <v>311</v>
      </c>
      <c r="Q199" s="2"/>
      <c r="R199" s="2" t="s">
        <v>69</v>
      </c>
      <c r="S199" s="2"/>
    </row>
    <row r="200" spans="2:19" x14ac:dyDescent="0.25">
      <c r="B200" s="6">
        <v>10012298</v>
      </c>
      <c r="C200" s="2">
        <v>900520255</v>
      </c>
      <c r="D200" s="2" t="str">
        <f>VLOOKUP(B200,'BD DAVID'!$A$5:$D$1143,4,FALSE)</f>
        <v xml:space="preserve">PEPEAGRO SAS   </v>
      </c>
      <c r="E200" s="2" t="s">
        <v>15</v>
      </c>
      <c r="F200" s="2" t="s">
        <v>21</v>
      </c>
      <c r="G200" s="2">
        <v>1</v>
      </c>
      <c r="H200" s="2" t="s">
        <v>217</v>
      </c>
      <c r="I200" s="2" t="s">
        <v>1403</v>
      </c>
      <c r="J200" s="2"/>
      <c r="K200" s="2"/>
      <c r="L200" s="2"/>
      <c r="M200" s="2">
        <v>3217802460</v>
      </c>
      <c r="N200" s="2"/>
      <c r="O200" s="2"/>
      <c r="P200" s="2" t="s">
        <v>756</v>
      </c>
      <c r="Q200" s="2"/>
      <c r="R200" s="2" t="s">
        <v>69</v>
      </c>
      <c r="S200" s="2"/>
    </row>
    <row r="201" spans="2:19" x14ac:dyDescent="0.25">
      <c r="B201" s="6">
        <v>10008930</v>
      </c>
      <c r="C201" s="2">
        <v>15427415</v>
      </c>
      <c r="D201" s="2" t="str">
        <f>VLOOKUP(B201,'BD DAVID'!$A$5:$D$1143,4,FALSE)</f>
        <v xml:space="preserve">PEREZ  MONCADA LUIS GILBERTO   </v>
      </c>
      <c r="E201" s="2" t="s">
        <v>27</v>
      </c>
      <c r="F201" s="2" t="s">
        <v>21</v>
      </c>
      <c r="G201" s="2">
        <v>1</v>
      </c>
      <c r="H201" s="2" t="s">
        <v>98</v>
      </c>
      <c r="I201" s="2" t="s">
        <v>1403</v>
      </c>
      <c r="J201" s="2"/>
      <c r="K201" s="2"/>
      <c r="L201" s="2"/>
      <c r="M201" s="2">
        <v>3128500406</v>
      </c>
      <c r="N201" s="2"/>
      <c r="O201" s="2"/>
      <c r="P201" s="2" t="s">
        <v>99</v>
      </c>
      <c r="Q201" s="2"/>
      <c r="R201" s="2" t="s">
        <v>69</v>
      </c>
      <c r="S201" s="2"/>
    </row>
    <row r="202" spans="2:19" x14ac:dyDescent="0.25">
      <c r="B202" s="6">
        <v>10017293</v>
      </c>
      <c r="C202" s="2">
        <v>78028149</v>
      </c>
      <c r="D202" s="2" t="str">
        <f>VLOOKUP(B202,'BD DAVID'!$A$5:$D$1143,4,FALSE)</f>
        <v xml:space="preserve">PEREZ DORIA ADAN JAVIER   </v>
      </c>
      <c r="E202" s="2" t="s">
        <v>15</v>
      </c>
      <c r="F202" s="2" t="s">
        <v>21</v>
      </c>
      <c r="G202" s="2">
        <v>1</v>
      </c>
      <c r="H202" s="2" t="s">
        <v>951</v>
      </c>
      <c r="I202" s="2" t="s">
        <v>1403</v>
      </c>
      <c r="J202" s="2"/>
      <c r="K202" s="2"/>
      <c r="L202" s="2"/>
      <c r="M202" s="2">
        <v>3218395747</v>
      </c>
      <c r="N202" s="2"/>
      <c r="O202" s="2"/>
      <c r="P202" s="2" t="s">
        <v>1274</v>
      </c>
      <c r="Q202" s="2"/>
      <c r="R202" s="2" t="s">
        <v>904</v>
      </c>
      <c r="S202" s="2"/>
    </row>
    <row r="203" spans="2:19" x14ac:dyDescent="0.25">
      <c r="B203" s="6">
        <v>10013941</v>
      </c>
      <c r="C203" s="2">
        <v>3469916</v>
      </c>
      <c r="D203" s="2" t="str">
        <f>VLOOKUP(B203,'BD DAVID'!$A$5:$D$1143,4,FALSE)</f>
        <v xml:space="preserve">PEREZ LOPERA ARGIRO DE LOS MILAGROS   </v>
      </c>
      <c r="E203" s="2" t="s">
        <v>27</v>
      </c>
      <c r="F203" s="2" t="s">
        <v>21</v>
      </c>
      <c r="G203" s="2">
        <v>1</v>
      </c>
      <c r="H203" s="2" t="s">
        <v>217</v>
      </c>
      <c r="I203" s="2" t="s">
        <v>1403</v>
      </c>
      <c r="J203" s="2"/>
      <c r="K203" s="2"/>
      <c r="L203" s="2"/>
      <c r="M203" s="2">
        <v>948670365</v>
      </c>
      <c r="N203" s="2"/>
      <c r="O203" s="2"/>
      <c r="P203" s="2" t="s">
        <v>881</v>
      </c>
      <c r="Q203" s="2"/>
      <c r="R203" s="2" t="s">
        <v>69</v>
      </c>
      <c r="S203" s="2"/>
    </row>
    <row r="204" spans="2:19" x14ac:dyDescent="0.25">
      <c r="B204" s="6">
        <v>10010711</v>
      </c>
      <c r="C204" s="2">
        <v>71905054</v>
      </c>
      <c r="D204" s="2" t="str">
        <f>VLOOKUP(B204,'BD DAVID'!$A$5:$D$1143,4,FALSE)</f>
        <v xml:space="preserve">PEREZ RESTREPO JUAN GABRIEL   </v>
      </c>
      <c r="E204" s="2" t="s">
        <v>15</v>
      </c>
      <c r="F204" s="2" t="s">
        <v>21</v>
      </c>
      <c r="G204" s="2">
        <v>1</v>
      </c>
      <c r="H204" s="2" t="s">
        <v>91</v>
      </c>
      <c r="I204" s="2" t="s">
        <v>1403</v>
      </c>
      <c r="J204" s="2"/>
      <c r="K204" s="2"/>
      <c r="L204" s="2"/>
      <c r="M204" s="2">
        <v>948670065</v>
      </c>
      <c r="N204" s="2"/>
      <c r="O204" s="2"/>
      <c r="P204" s="2" t="s">
        <v>366</v>
      </c>
      <c r="Q204" s="2"/>
      <c r="R204" s="2" t="s">
        <v>69</v>
      </c>
      <c r="S204" s="2"/>
    </row>
    <row r="205" spans="2:19" x14ac:dyDescent="0.25">
      <c r="B205" s="6">
        <v>10008818</v>
      </c>
      <c r="C205" s="2">
        <v>15309233</v>
      </c>
      <c r="D205" s="2" t="str">
        <f>VLOOKUP(B205,'BD DAVID'!$A$5:$D$1143,4,FALSE)</f>
        <v xml:space="preserve">PEREZ ROJAS JAIR FERNANDO   </v>
      </c>
      <c r="E205" s="2" t="s">
        <v>15</v>
      </c>
      <c r="F205" s="2" t="s">
        <v>21</v>
      </c>
      <c r="G205" s="2">
        <v>1</v>
      </c>
      <c r="H205" s="2" t="s">
        <v>71</v>
      </c>
      <c r="I205" s="2" t="s">
        <v>1403</v>
      </c>
      <c r="J205" s="2"/>
      <c r="K205" s="2"/>
      <c r="L205" s="2"/>
      <c r="M205" s="2">
        <v>948366135</v>
      </c>
      <c r="N205" s="2"/>
      <c r="O205" s="2"/>
      <c r="P205" s="2" t="s">
        <v>72</v>
      </c>
      <c r="Q205" s="2"/>
      <c r="R205" s="2" t="s">
        <v>69</v>
      </c>
      <c r="S205" s="2"/>
    </row>
    <row r="206" spans="2:19" x14ac:dyDescent="0.25">
      <c r="B206" s="6">
        <v>10011801</v>
      </c>
      <c r="C206" s="2">
        <v>890912426</v>
      </c>
      <c r="D206" s="2" t="str">
        <f>VLOOKUP(B206,'BD DAVID'!$A$5:$D$1143,4,FALSE)</f>
        <v xml:space="preserve">PEREZ Y CARDONA SAS   </v>
      </c>
      <c r="E206" s="2" t="s">
        <v>15</v>
      </c>
      <c r="F206" s="2" t="s">
        <v>21</v>
      </c>
      <c r="G206" s="2">
        <v>1</v>
      </c>
      <c r="H206" s="2" t="s">
        <v>404</v>
      </c>
      <c r="I206" s="2" t="s">
        <v>1403</v>
      </c>
      <c r="J206" s="2"/>
      <c r="K206" s="2"/>
      <c r="L206" s="2"/>
      <c r="M206" s="2">
        <v>942624624</v>
      </c>
      <c r="N206" s="2"/>
      <c r="O206" s="2"/>
      <c r="P206" s="2" t="s">
        <v>624</v>
      </c>
      <c r="Q206" s="2"/>
      <c r="R206" s="2" t="s">
        <v>69</v>
      </c>
      <c r="S206" s="2"/>
    </row>
    <row r="207" spans="2:19" x14ac:dyDescent="0.25">
      <c r="B207" s="6">
        <v>10010511</v>
      </c>
      <c r="C207" s="2">
        <v>70415650</v>
      </c>
      <c r="D207" s="2" t="str">
        <f>VLOOKUP(B207,'BD DAVID'!$A$5:$D$1143,4,FALSE)</f>
        <v xml:space="preserve">PUERTA ANGEL  JUAN RAUL   </v>
      </c>
      <c r="E207" s="2" t="s">
        <v>15</v>
      </c>
      <c r="F207" s="2" t="s">
        <v>21</v>
      </c>
      <c r="G207" s="2">
        <v>1</v>
      </c>
      <c r="H207" s="2" t="s">
        <v>320</v>
      </c>
      <c r="I207" s="2" t="s">
        <v>1403</v>
      </c>
      <c r="J207" s="2"/>
      <c r="K207" s="2"/>
      <c r="L207" s="2"/>
      <c r="M207" s="2">
        <v>948411139</v>
      </c>
      <c r="N207" s="2"/>
      <c r="O207" s="2"/>
      <c r="P207" s="2" t="s">
        <v>321</v>
      </c>
      <c r="Q207" s="2"/>
      <c r="R207" s="2" t="s">
        <v>69</v>
      </c>
      <c r="S207" s="2"/>
    </row>
    <row r="208" spans="2:19" x14ac:dyDescent="0.25">
      <c r="B208" s="6">
        <v>10010549</v>
      </c>
      <c r="C208" s="2">
        <v>70976925</v>
      </c>
      <c r="D208" s="2" t="str">
        <f>VLOOKUP(B208,'BD DAVID'!$A$5:$D$1143,4,FALSE)</f>
        <v xml:space="preserve">RAMIREZ BUILES RAUL DE JESUS   </v>
      </c>
      <c r="E208" s="2" t="s">
        <v>27</v>
      </c>
      <c r="F208" s="2" t="s">
        <v>21</v>
      </c>
      <c r="G208" s="2">
        <v>1</v>
      </c>
      <c r="H208" s="2" t="s">
        <v>145</v>
      </c>
      <c r="I208" s="2" t="s">
        <v>1403</v>
      </c>
      <c r="J208" s="2"/>
      <c r="K208" s="2"/>
      <c r="L208" s="2"/>
      <c r="M208" s="2">
        <v>3117695865</v>
      </c>
      <c r="N208" s="2"/>
      <c r="O208" s="2"/>
      <c r="P208" s="2" t="s">
        <v>339</v>
      </c>
      <c r="Q208" s="2"/>
      <c r="R208" s="2" t="s">
        <v>69</v>
      </c>
      <c r="S208" s="2"/>
    </row>
    <row r="209" spans="2:19" x14ac:dyDescent="0.25">
      <c r="B209" s="6">
        <v>10009133</v>
      </c>
      <c r="C209" s="2">
        <v>21905799</v>
      </c>
      <c r="D209" s="2" t="str">
        <f>VLOOKUP(B209,'BD DAVID'!$A$5:$D$1143,4,FALSE)</f>
        <v xml:space="preserve">RAMIREZ DE RAMIREZ CELINA INES   </v>
      </c>
      <c r="E209" s="2" t="s">
        <v>15</v>
      </c>
      <c r="F209" s="2" t="s">
        <v>21</v>
      </c>
      <c r="G209" s="2">
        <v>1</v>
      </c>
      <c r="H209" s="2" t="s">
        <v>155</v>
      </c>
      <c r="I209" s="2" t="s">
        <v>1403</v>
      </c>
      <c r="J209" s="2"/>
      <c r="K209" s="2"/>
      <c r="L209" s="2"/>
      <c r="M209" s="2">
        <v>948515587</v>
      </c>
      <c r="N209" s="2"/>
      <c r="O209" s="2"/>
      <c r="P209" s="2" t="s">
        <v>156</v>
      </c>
      <c r="Q209" s="2"/>
      <c r="R209" s="2" t="s">
        <v>24</v>
      </c>
      <c r="S209" s="2"/>
    </row>
    <row r="210" spans="2:19" x14ac:dyDescent="0.25">
      <c r="B210" s="6">
        <v>10013995</v>
      </c>
      <c r="C210" s="2">
        <v>15437955</v>
      </c>
      <c r="D210" s="2" t="str">
        <f>VLOOKUP(B210,'BD DAVID'!$A$5:$D$1143,4,FALSE)</f>
        <v xml:space="preserve">RENDON FRANCISCO JAVIER   </v>
      </c>
      <c r="E210" s="2" t="s">
        <v>15</v>
      </c>
      <c r="F210" s="2" t="s">
        <v>21</v>
      </c>
      <c r="G210" s="2">
        <v>1</v>
      </c>
      <c r="H210" s="2" t="s">
        <v>120</v>
      </c>
      <c r="I210" s="2" t="s">
        <v>1403</v>
      </c>
      <c r="J210" s="2"/>
      <c r="K210" s="2"/>
      <c r="L210" s="2"/>
      <c r="M210" s="2">
        <v>3128455103</v>
      </c>
      <c r="N210" s="2"/>
      <c r="O210" s="2"/>
      <c r="P210" s="2" t="s">
        <v>888</v>
      </c>
      <c r="Q210" s="2"/>
      <c r="R210" s="2" t="s">
        <v>24</v>
      </c>
      <c r="S210" s="2"/>
    </row>
    <row r="211" spans="2:19" x14ac:dyDescent="0.25">
      <c r="B211" s="6">
        <v>10009135</v>
      </c>
      <c r="C211" s="2">
        <v>22101201</v>
      </c>
      <c r="D211" s="2" t="str">
        <f>VLOOKUP(B211,'BD DAVID'!$A$5:$D$1143,4,FALSE)</f>
        <v xml:space="preserve">RENDON LUZ AIDE   </v>
      </c>
      <c r="E211" s="2" t="s">
        <v>15</v>
      </c>
      <c r="F211" s="2" t="s">
        <v>21</v>
      </c>
      <c r="G211" s="2">
        <v>1</v>
      </c>
      <c r="H211" s="2" t="s">
        <v>118</v>
      </c>
      <c r="I211" s="2" t="s">
        <v>1403</v>
      </c>
      <c r="J211" s="2"/>
      <c r="K211" s="2"/>
      <c r="L211" s="2"/>
      <c r="M211" s="2">
        <v>948694766</v>
      </c>
      <c r="N211" s="2"/>
      <c r="O211" s="2"/>
      <c r="P211" s="2" t="s">
        <v>158</v>
      </c>
      <c r="Q211" s="2"/>
      <c r="R211" s="2" t="s">
        <v>24</v>
      </c>
      <c r="S211" s="2"/>
    </row>
    <row r="212" spans="2:19" x14ac:dyDescent="0.25">
      <c r="B212" s="6">
        <v>10011810</v>
      </c>
      <c r="C212" s="2">
        <v>890927513</v>
      </c>
      <c r="D212" s="2" t="str">
        <f>VLOOKUP(B212,'BD DAVID'!$A$5:$D$1143,4,FALSE)</f>
        <v xml:space="preserve">RENDON RIVAS HERMANOS SAS   </v>
      </c>
      <c r="E212" s="2" t="s">
        <v>15</v>
      </c>
      <c r="F212" s="2" t="s">
        <v>21</v>
      </c>
      <c r="G212" s="2">
        <v>1</v>
      </c>
      <c r="H212" s="2" t="s">
        <v>120</v>
      </c>
      <c r="I212" s="2" t="s">
        <v>1403</v>
      </c>
      <c r="J212" s="2"/>
      <c r="K212" s="2"/>
      <c r="L212" s="2"/>
      <c r="M212" s="2">
        <v>945611027</v>
      </c>
      <c r="N212" s="2"/>
      <c r="O212" s="2"/>
      <c r="P212" s="2" t="s">
        <v>638</v>
      </c>
      <c r="Q212" s="2"/>
      <c r="R212" s="2" t="s">
        <v>24</v>
      </c>
      <c r="S212" s="2"/>
    </row>
    <row r="213" spans="2:19" x14ac:dyDescent="0.25">
      <c r="B213" s="6">
        <v>10012998</v>
      </c>
      <c r="C213" s="2">
        <v>3626061</v>
      </c>
      <c r="D213" s="2" t="str">
        <f>VLOOKUP(B213,'BD DAVID'!$A$5:$D$1143,4,FALSE)</f>
        <v xml:space="preserve">RENDON VERGARA LUIS OVIDIO   </v>
      </c>
      <c r="E213" s="2" t="s">
        <v>27</v>
      </c>
      <c r="F213" s="2" t="s">
        <v>21</v>
      </c>
      <c r="G213" s="2">
        <v>1</v>
      </c>
      <c r="H213" s="2" t="s">
        <v>98</v>
      </c>
      <c r="I213" s="2" t="s">
        <v>1403</v>
      </c>
      <c r="J213" s="2"/>
      <c r="K213" s="2"/>
      <c r="L213" s="2"/>
      <c r="M213" s="2">
        <v>3104893756</v>
      </c>
      <c r="N213" s="2"/>
      <c r="O213" s="2"/>
      <c r="P213" s="2" t="s">
        <v>793</v>
      </c>
      <c r="Q213" s="2"/>
      <c r="R213" s="2" t="s">
        <v>69</v>
      </c>
      <c r="S213" s="2"/>
    </row>
    <row r="214" spans="2:19" x14ac:dyDescent="0.25">
      <c r="B214" s="6">
        <v>10008895</v>
      </c>
      <c r="C214" s="2">
        <v>15379617</v>
      </c>
      <c r="D214" s="2" t="str">
        <f>VLOOKUP(B214,'BD DAVID'!$A$5:$D$1143,4,FALSE)</f>
        <v xml:space="preserve">RESTREPO ECHEVERRI CARLOS MARIO   </v>
      </c>
      <c r="E214" s="2" t="s">
        <v>15</v>
      </c>
      <c r="F214" s="2" t="s">
        <v>21</v>
      </c>
      <c r="G214" s="2">
        <v>1</v>
      </c>
      <c r="H214" s="2" t="s">
        <v>91</v>
      </c>
      <c r="I214" s="2" t="s">
        <v>1403</v>
      </c>
      <c r="J214" s="2"/>
      <c r="K214" s="2"/>
      <c r="L214" s="2"/>
      <c r="M214" s="2">
        <v>945531770</v>
      </c>
      <c r="N214" s="2"/>
      <c r="O214" s="2"/>
      <c r="P214" s="2" t="s">
        <v>95</v>
      </c>
      <c r="Q214" s="2"/>
      <c r="R214" s="2" t="s">
        <v>24</v>
      </c>
      <c r="S214" s="2"/>
    </row>
    <row r="215" spans="2:19" x14ac:dyDescent="0.25">
      <c r="B215" s="6">
        <v>10010712</v>
      </c>
      <c r="C215" s="2">
        <v>71905745</v>
      </c>
      <c r="D215" s="2" t="str">
        <f>VLOOKUP(B215,'BD DAVID'!$A$5:$D$1143,4,FALSE)</f>
        <v xml:space="preserve">RESTREPO MESA GABRIEL ANTONIO   </v>
      </c>
      <c r="E215" s="2" t="s">
        <v>27</v>
      </c>
      <c r="F215" s="2" t="s">
        <v>21</v>
      </c>
      <c r="G215" s="2">
        <v>1</v>
      </c>
      <c r="H215" s="2" t="s">
        <v>217</v>
      </c>
      <c r="I215" s="2" t="s">
        <v>1403</v>
      </c>
      <c r="J215" s="2"/>
      <c r="K215" s="2"/>
      <c r="L215" s="2"/>
      <c r="M215" s="2">
        <v>948670400</v>
      </c>
      <c r="N215" s="2"/>
      <c r="O215" s="2"/>
      <c r="P215" s="2" t="s">
        <v>368</v>
      </c>
      <c r="Q215" s="2"/>
      <c r="R215" s="2" t="s">
        <v>69</v>
      </c>
      <c r="S215" s="2"/>
    </row>
    <row r="216" spans="2:19" x14ac:dyDescent="0.25">
      <c r="B216" s="6">
        <v>10016884</v>
      </c>
      <c r="C216" s="2">
        <v>15352010</v>
      </c>
      <c r="D216" s="2" t="str">
        <f>VLOOKUP(B216,'BD DAVID'!$A$5:$D$1143,4,FALSE)</f>
        <v xml:space="preserve">RIOS RIOS JESUS ANTONIO   </v>
      </c>
      <c r="E216" s="2" t="s">
        <v>27</v>
      </c>
      <c r="F216" s="2" t="s">
        <v>21</v>
      </c>
      <c r="G216" s="2">
        <v>1</v>
      </c>
      <c r="H216" s="2" t="s">
        <v>81</v>
      </c>
      <c r="I216" s="2" t="s">
        <v>1403</v>
      </c>
      <c r="J216" s="2"/>
      <c r="K216" s="2"/>
      <c r="L216" s="2"/>
      <c r="M216" s="2">
        <v>3146771064</v>
      </c>
      <c r="N216" s="2"/>
      <c r="O216" s="2"/>
      <c r="P216" s="2" t="s">
        <v>1226</v>
      </c>
      <c r="Q216" s="2"/>
      <c r="R216" s="2" t="s">
        <v>69</v>
      </c>
      <c r="S216" s="2"/>
    </row>
    <row r="217" spans="2:19" x14ac:dyDescent="0.25">
      <c r="B217" s="6">
        <v>10010525</v>
      </c>
      <c r="C217" s="2">
        <v>70696427</v>
      </c>
      <c r="D217" s="2" t="str">
        <f>VLOOKUP(B217,'BD DAVID'!$A$5:$D$1143,4,FALSE)</f>
        <v xml:space="preserve">RODRIGUEZ GONZALEZ LUIS ALBERTO   </v>
      </c>
      <c r="E217" s="2" t="s">
        <v>15</v>
      </c>
      <c r="F217" s="2" t="s">
        <v>21</v>
      </c>
      <c r="G217" s="2">
        <v>1</v>
      </c>
      <c r="H217" s="2" t="s">
        <v>334</v>
      </c>
      <c r="I217" s="2" t="s">
        <v>1403</v>
      </c>
      <c r="J217" s="2"/>
      <c r="K217" s="2"/>
      <c r="L217" s="2"/>
      <c r="M217" s="2">
        <v>945673804</v>
      </c>
      <c r="N217" s="2"/>
      <c r="O217" s="2"/>
      <c r="P217" s="2" t="s">
        <v>335</v>
      </c>
      <c r="Q217" s="2"/>
      <c r="R217" s="2" t="s">
        <v>24</v>
      </c>
      <c r="S217" s="2"/>
    </row>
    <row r="218" spans="2:19" x14ac:dyDescent="0.25">
      <c r="B218" s="6">
        <v>10015640</v>
      </c>
      <c r="C218" s="2">
        <v>71906062</v>
      </c>
      <c r="D218" s="2" t="str">
        <f>VLOOKUP(B218,'BD DAVID'!$A$5:$D$1143,4,FALSE)</f>
        <v xml:space="preserve">ROLDAN PEREZ JUAN FERNANDO   </v>
      </c>
      <c r="E218" s="2" t="s">
        <v>15</v>
      </c>
      <c r="F218" s="2" t="s">
        <v>21</v>
      </c>
      <c r="G218" s="2">
        <v>1</v>
      </c>
      <c r="H218" s="2" t="s">
        <v>504</v>
      </c>
      <c r="I218" s="2" t="s">
        <v>1403</v>
      </c>
      <c r="J218" s="2"/>
      <c r="K218" s="2"/>
      <c r="L218" s="2"/>
      <c r="M218" s="2">
        <v>3136849356</v>
      </c>
      <c r="N218" s="2"/>
      <c r="O218" s="2"/>
      <c r="P218" s="2" t="s">
        <v>1069</v>
      </c>
      <c r="Q218" s="2"/>
      <c r="R218" s="2" t="s">
        <v>69</v>
      </c>
      <c r="S218" s="2"/>
    </row>
    <row r="219" spans="2:19" x14ac:dyDescent="0.25">
      <c r="B219" s="6">
        <v>10008937</v>
      </c>
      <c r="C219" s="2">
        <v>15483509</v>
      </c>
      <c r="D219" s="2" t="str">
        <f>VLOOKUP(B219,'BD DAVID'!$A$5:$D$1143,4,FALSE)</f>
        <v xml:space="preserve">RUEDA AGUIRRE CRUZ ENRIQUE   </v>
      </c>
      <c r="E219" s="2" t="s">
        <v>15</v>
      </c>
      <c r="F219" s="2" t="s">
        <v>21</v>
      </c>
      <c r="G219" s="2">
        <v>1</v>
      </c>
      <c r="H219" s="2" t="s">
        <v>101</v>
      </c>
      <c r="I219" s="2" t="s">
        <v>1403</v>
      </c>
      <c r="J219" s="2"/>
      <c r="K219" s="2"/>
      <c r="L219" s="2"/>
      <c r="M219" s="2">
        <v>945785772</v>
      </c>
      <c r="N219" s="2"/>
      <c r="O219" s="2"/>
      <c r="P219" s="2" t="s">
        <v>102</v>
      </c>
      <c r="Q219" s="2"/>
      <c r="R219" s="2" t="s">
        <v>24</v>
      </c>
      <c r="S219" s="2"/>
    </row>
    <row r="220" spans="2:19" x14ac:dyDescent="0.25">
      <c r="B220" s="6">
        <v>10015594</v>
      </c>
      <c r="C220" s="2">
        <v>900608308</v>
      </c>
      <c r="D220" s="2" t="str">
        <f>VLOOKUP(B220,'BD DAVID'!$A$5:$D$1143,4,FALSE)</f>
        <v xml:space="preserve">S &amp; M AGRO SAS   </v>
      </c>
      <c r="E220" s="2" t="s">
        <v>15</v>
      </c>
      <c r="F220" s="2" t="s">
        <v>21</v>
      </c>
      <c r="G220" s="2">
        <v>1</v>
      </c>
      <c r="H220" s="2" t="s">
        <v>145</v>
      </c>
      <c r="I220" s="2" t="s">
        <v>1403</v>
      </c>
      <c r="J220" s="2"/>
      <c r="K220" s="2"/>
      <c r="L220" s="2"/>
      <c r="M220" s="2">
        <v>3104709545</v>
      </c>
      <c r="N220" s="2"/>
      <c r="O220" s="2"/>
      <c r="P220" s="2" t="s">
        <v>1063</v>
      </c>
      <c r="Q220" s="2"/>
      <c r="R220" s="2" t="s">
        <v>69</v>
      </c>
      <c r="S220" s="2"/>
    </row>
    <row r="221" spans="2:19" x14ac:dyDescent="0.25">
      <c r="B221" s="6">
        <v>10017716</v>
      </c>
      <c r="C221" s="2">
        <v>19895118</v>
      </c>
      <c r="D221" s="2" t="str">
        <f>VLOOKUP(B221,'BD DAVID'!$A$5:$D$1143,4,FALSE)</f>
        <v xml:space="preserve">SARA NOVOA RICARDO   </v>
      </c>
      <c r="E221" s="2" t="s">
        <v>15</v>
      </c>
      <c r="F221" s="2" t="s">
        <v>21</v>
      </c>
      <c r="G221" s="2">
        <v>1</v>
      </c>
      <c r="H221" s="2" t="s">
        <v>1348</v>
      </c>
      <c r="I221" s="2" t="s">
        <v>1403</v>
      </c>
      <c r="J221" s="2"/>
      <c r="K221" s="2"/>
      <c r="L221" s="2"/>
      <c r="M221" s="2">
        <v>3148636277</v>
      </c>
      <c r="N221" s="2"/>
      <c r="O221" s="2"/>
      <c r="P221" s="2" t="s">
        <v>1349</v>
      </c>
      <c r="Q221" s="2"/>
      <c r="R221" s="2" t="s">
        <v>904</v>
      </c>
      <c r="S221" s="2"/>
    </row>
    <row r="222" spans="2:19" x14ac:dyDescent="0.25">
      <c r="B222" s="6">
        <v>10015118</v>
      </c>
      <c r="C222" s="2">
        <v>900483131</v>
      </c>
      <c r="D222" s="2" t="str">
        <f>VLOOKUP(B222,'BD DAVID'!$A$5:$D$1143,4,FALSE)</f>
        <v xml:space="preserve">SAVANNAH CROPS SAS   </v>
      </c>
      <c r="E222" s="2" t="s">
        <v>15</v>
      </c>
      <c r="F222" s="2" t="s">
        <v>21</v>
      </c>
      <c r="G222" s="2">
        <v>1</v>
      </c>
      <c r="H222" s="2" t="s">
        <v>632</v>
      </c>
      <c r="I222" s="2" t="s">
        <v>1403</v>
      </c>
      <c r="J222" s="2"/>
      <c r="K222" s="2"/>
      <c r="L222" s="2"/>
      <c r="M222" s="2">
        <v>917445454</v>
      </c>
      <c r="N222" s="2"/>
      <c r="O222" s="2"/>
      <c r="P222" s="2" t="s">
        <v>952</v>
      </c>
      <c r="Q222" s="2"/>
      <c r="R222" s="2" t="s">
        <v>282</v>
      </c>
      <c r="S222" s="2"/>
    </row>
    <row r="223" spans="2:19" x14ac:dyDescent="0.25">
      <c r="B223" s="6">
        <v>10017965</v>
      </c>
      <c r="C223" s="2">
        <v>900365147</v>
      </c>
      <c r="D223" s="2" t="str">
        <f>VLOOKUP(B223,'BD DAVID'!$A$5:$D$1143,4,FALSE)</f>
        <v xml:space="preserve">SERVICIOS Y SUMINISTROS INTEGRALES TECHNOAGROS SAS  </v>
      </c>
      <c r="E223" s="2" t="s">
        <v>15</v>
      </c>
      <c r="F223" s="2" t="s">
        <v>21</v>
      </c>
      <c r="G223" s="2">
        <v>1</v>
      </c>
      <c r="H223" s="2" t="s">
        <v>1262</v>
      </c>
      <c r="I223" s="2" t="s">
        <v>1403</v>
      </c>
      <c r="J223" s="2"/>
      <c r="K223" s="2"/>
      <c r="L223" s="2"/>
      <c r="M223" s="2">
        <v>947822951</v>
      </c>
      <c r="N223" s="2"/>
      <c r="O223" s="2"/>
      <c r="P223" s="2" t="s">
        <v>1384</v>
      </c>
      <c r="Q223" s="2"/>
      <c r="R223" s="2" t="s">
        <v>904</v>
      </c>
      <c r="S223" s="2"/>
    </row>
    <row r="224" spans="2:19" x14ac:dyDescent="0.25">
      <c r="B224" s="6">
        <v>10017286</v>
      </c>
      <c r="C224" s="2">
        <v>900222313</v>
      </c>
      <c r="D224" s="2" t="str">
        <f>VLOOKUP(B224,'BD DAVID'!$A$5:$D$1143,4,FALSE)</f>
        <v xml:space="preserve">SERVINAGROS LTDA   </v>
      </c>
      <c r="E224" s="2" t="s">
        <v>15</v>
      </c>
      <c r="F224" s="2" t="s">
        <v>21</v>
      </c>
      <c r="G224" s="2">
        <v>1</v>
      </c>
      <c r="H224" s="2" t="s">
        <v>1262</v>
      </c>
      <c r="I224" s="2" t="s">
        <v>1403</v>
      </c>
      <c r="J224" s="2"/>
      <c r="K224" s="2"/>
      <c r="L224" s="2"/>
      <c r="M224" s="2">
        <v>3135128843</v>
      </c>
      <c r="N224" s="2"/>
      <c r="O224" s="2"/>
      <c r="P224" s="2" t="s">
        <v>1272</v>
      </c>
      <c r="Q224" s="2"/>
      <c r="R224" s="2" t="s">
        <v>904</v>
      </c>
      <c r="S224" s="2"/>
    </row>
    <row r="225" spans="2:19" x14ac:dyDescent="0.25">
      <c r="B225" s="6">
        <v>10016875</v>
      </c>
      <c r="C225" s="2">
        <v>1017176525</v>
      </c>
      <c r="D225" s="2" t="str">
        <f>VLOOKUP(B225,'BD DAVID'!$A$5:$D$1143,4,FALSE)</f>
        <v xml:space="preserve">SIERRA GONZALEZ JORGE ALEJANDRO   </v>
      </c>
      <c r="E225" s="2" t="s">
        <v>27</v>
      </c>
      <c r="F225" s="2" t="s">
        <v>21</v>
      </c>
      <c r="G225" s="2">
        <v>1</v>
      </c>
      <c r="H225" s="2" t="s">
        <v>404</v>
      </c>
      <c r="I225" s="2" t="s">
        <v>1403</v>
      </c>
      <c r="J225" s="2"/>
      <c r="K225" s="2"/>
      <c r="L225" s="2"/>
      <c r="M225" s="2">
        <v>3116352950</v>
      </c>
      <c r="N225" s="2"/>
      <c r="O225" s="2"/>
      <c r="P225" s="2" t="s">
        <v>1224</v>
      </c>
      <c r="Q225" s="2"/>
      <c r="R225" s="2" t="s">
        <v>69</v>
      </c>
      <c r="S225" s="2"/>
    </row>
    <row r="226" spans="2:19" x14ac:dyDescent="0.25">
      <c r="B226" s="6">
        <v>10010521</v>
      </c>
      <c r="C226" s="2">
        <v>70562742</v>
      </c>
      <c r="D226" s="2" t="str">
        <f>VLOOKUP(B226,'BD DAVID'!$A$5:$D$1143,4,FALSE)</f>
        <v xml:space="preserve">SIERRA SIERRA JORGE ORLANDO   </v>
      </c>
      <c r="E226" s="2" t="s">
        <v>27</v>
      </c>
      <c r="F226" s="2" t="s">
        <v>21</v>
      </c>
      <c r="G226" s="2">
        <v>1</v>
      </c>
      <c r="H226" s="2" t="s">
        <v>81</v>
      </c>
      <c r="I226" s="2" t="s">
        <v>1403</v>
      </c>
      <c r="J226" s="2"/>
      <c r="K226" s="2"/>
      <c r="L226" s="2"/>
      <c r="M226" s="2">
        <v>3113255031</v>
      </c>
      <c r="N226" s="2"/>
      <c r="O226" s="2"/>
      <c r="P226" s="2" t="s">
        <v>332</v>
      </c>
      <c r="Q226" s="2"/>
      <c r="R226" s="2" t="s">
        <v>69</v>
      </c>
      <c r="S226" s="2"/>
    </row>
    <row r="227" spans="2:19" x14ac:dyDescent="0.25">
      <c r="B227" s="6">
        <v>10015852</v>
      </c>
      <c r="C227" s="2">
        <v>900451935</v>
      </c>
      <c r="D227" s="2" t="str">
        <f>VLOOKUP(B227,'BD DAVID'!$A$5:$D$1143,4,FALSE)</f>
        <v xml:space="preserve">SOCIEDAD DE AGRICULTORES CAMPOSEGUR SAS  </v>
      </c>
      <c r="E227" s="2" t="s">
        <v>15</v>
      </c>
      <c r="F227" s="2" t="s">
        <v>21</v>
      </c>
      <c r="G227" s="2">
        <v>1</v>
      </c>
      <c r="H227" s="2" t="s">
        <v>951</v>
      </c>
      <c r="I227" s="2" t="s">
        <v>1403</v>
      </c>
      <c r="J227" s="2"/>
      <c r="K227" s="2"/>
      <c r="L227" s="2"/>
      <c r="M227" s="2">
        <v>3205480520</v>
      </c>
      <c r="N227" s="2"/>
      <c r="O227" s="2"/>
      <c r="P227" s="2" t="s">
        <v>1103</v>
      </c>
      <c r="Q227" s="2"/>
      <c r="R227" s="2" t="s">
        <v>904</v>
      </c>
      <c r="S227" s="2"/>
    </row>
    <row r="228" spans="2:19" x14ac:dyDescent="0.25">
      <c r="B228" s="6">
        <v>10018020</v>
      </c>
      <c r="C228" s="2">
        <v>900984454</v>
      </c>
      <c r="D228" s="2" t="str">
        <f>VLOOKUP(B228,'BD DAVID'!$A$5:$D$1143,4,FALSE)</f>
        <v xml:space="preserve">SOCIEDAD EXPOBANANAS SAS   </v>
      </c>
      <c r="E228" s="2" t="s">
        <v>27</v>
      </c>
      <c r="F228" s="2" t="s">
        <v>21</v>
      </c>
      <c r="G228" s="2">
        <v>1</v>
      </c>
      <c r="H228" s="2" t="s">
        <v>404</v>
      </c>
      <c r="I228" s="2" t="s">
        <v>1403</v>
      </c>
      <c r="J228" s="2"/>
      <c r="K228" s="2"/>
      <c r="L228" s="2"/>
      <c r="M228" s="2">
        <v>3218150927</v>
      </c>
      <c r="N228" s="2"/>
      <c r="O228" s="2"/>
      <c r="P228" s="2" t="s">
        <v>1396</v>
      </c>
      <c r="Q228" s="2"/>
      <c r="R228" s="2" t="s">
        <v>282</v>
      </c>
      <c r="S228" s="2"/>
    </row>
    <row r="229" spans="2:19" x14ac:dyDescent="0.25">
      <c r="B229" s="6">
        <v>10017379</v>
      </c>
      <c r="C229" s="2">
        <v>800172762</v>
      </c>
      <c r="D229" s="2" t="str">
        <f>VLOOKUP(B229,'BD DAVID'!$A$5:$D$1143,4,FALSE)</f>
        <v xml:space="preserve">SOFAN LOPEZ LTDA   </v>
      </c>
      <c r="E229" s="2" t="s">
        <v>27</v>
      </c>
      <c r="F229" s="2" t="s">
        <v>21</v>
      </c>
      <c r="G229" s="2">
        <v>1</v>
      </c>
      <c r="H229" s="2" t="s">
        <v>1262</v>
      </c>
      <c r="I229" s="2" t="s">
        <v>1403</v>
      </c>
      <c r="J229" s="2"/>
      <c r="K229" s="2"/>
      <c r="L229" s="2"/>
      <c r="M229" s="2">
        <v>947822826</v>
      </c>
      <c r="N229" s="2"/>
      <c r="O229" s="2"/>
      <c r="P229" s="2" t="s">
        <v>1284</v>
      </c>
      <c r="Q229" s="2"/>
      <c r="R229" s="2" t="s">
        <v>904</v>
      </c>
      <c r="S229" s="2"/>
    </row>
    <row r="230" spans="2:19" x14ac:dyDescent="0.25">
      <c r="B230" s="6">
        <v>10010555</v>
      </c>
      <c r="C230" s="2">
        <v>71117450</v>
      </c>
      <c r="D230" s="2" t="str">
        <f>VLOOKUP(B230,'BD DAVID'!$A$5:$D$1143,4,FALSE)</f>
        <v xml:space="preserve">SOTO GIRALDO WILFER HERNAN   </v>
      </c>
      <c r="E230" s="2" t="s">
        <v>15</v>
      </c>
      <c r="F230" s="2" t="s">
        <v>21</v>
      </c>
      <c r="G230" s="2">
        <v>1</v>
      </c>
      <c r="H230" s="2" t="s">
        <v>288</v>
      </c>
      <c r="I230" s="2" t="s">
        <v>1403</v>
      </c>
      <c r="J230" s="2"/>
      <c r="K230" s="2"/>
      <c r="L230" s="2"/>
      <c r="M230" s="2">
        <v>945436274</v>
      </c>
      <c r="N230" s="2"/>
      <c r="O230" s="2"/>
      <c r="P230" s="2" t="s">
        <v>345</v>
      </c>
      <c r="Q230" s="2"/>
      <c r="R230" s="2" t="s">
        <v>24</v>
      </c>
      <c r="S230" s="2"/>
    </row>
    <row r="231" spans="2:19" x14ac:dyDescent="0.25">
      <c r="B231" s="6">
        <v>10012675</v>
      </c>
      <c r="C231" s="2">
        <v>900223393</v>
      </c>
      <c r="D231" s="2" t="str">
        <f>VLOOKUP(B231,'BD DAVID'!$A$5:$D$1143,4,FALSE)</f>
        <v xml:space="preserve">SUMAGRO SA   </v>
      </c>
      <c r="E231" s="2" t="s">
        <v>15</v>
      </c>
      <c r="F231" s="2" t="s">
        <v>21</v>
      </c>
      <c r="G231" s="2">
        <v>1</v>
      </c>
      <c r="H231" s="2" t="s">
        <v>404</v>
      </c>
      <c r="I231" s="2" t="s">
        <v>1403</v>
      </c>
      <c r="J231" s="2"/>
      <c r="K231" s="2"/>
      <c r="L231" s="2"/>
      <c r="M231" s="2">
        <v>94440290</v>
      </c>
      <c r="N231" s="2"/>
      <c r="O231" s="2"/>
      <c r="P231" s="2" t="s">
        <v>773</v>
      </c>
      <c r="Q231" s="2"/>
      <c r="R231" s="2" t="s">
        <v>282</v>
      </c>
      <c r="S231" s="2"/>
    </row>
    <row r="232" spans="2:19" x14ac:dyDescent="0.25">
      <c r="B232" s="6">
        <v>10014330</v>
      </c>
      <c r="C232" s="2">
        <v>900646181</v>
      </c>
      <c r="D232" s="2" t="str">
        <f>VLOOKUP(B232,'BD DAVID'!$A$5:$D$1143,4,FALSE)</f>
        <v xml:space="preserve">SUPER TIENDA AGROPECUARIA PALCAMPO SAS  </v>
      </c>
      <c r="E232" s="2" t="s">
        <v>15</v>
      </c>
      <c r="F232" s="2" t="s">
        <v>21</v>
      </c>
      <c r="G232" s="2">
        <v>1</v>
      </c>
      <c r="H232" s="2" t="s">
        <v>308</v>
      </c>
      <c r="I232" s="2" t="s">
        <v>1403</v>
      </c>
      <c r="J232" s="2"/>
      <c r="K232" s="2"/>
      <c r="L232" s="2"/>
      <c r="M232" s="2">
        <v>3206800048</v>
      </c>
      <c r="N232" s="2"/>
      <c r="O232" s="2"/>
      <c r="P232" s="2" t="s">
        <v>911</v>
      </c>
      <c r="Q232" s="2"/>
      <c r="R232" s="2" t="s">
        <v>282</v>
      </c>
      <c r="S232" s="2"/>
    </row>
    <row r="233" spans="2:19" x14ac:dyDescent="0.25">
      <c r="B233" s="6">
        <v>10017340</v>
      </c>
      <c r="C233" s="2">
        <v>900413207</v>
      </c>
      <c r="D233" s="2" t="str">
        <f>VLOOKUP(B233,'BD DAVID'!$A$5:$D$1143,4,FALSE)</f>
        <v xml:space="preserve">TECNOTERRA SAS   </v>
      </c>
      <c r="E233" s="2" t="s">
        <v>15</v>
      </c>
      <c r="F233" s="2" t="s">
        <v>21</v>
      </c>
      <c r="G233" s="2">
        <v>1</v>
      </c>
      <c r="H233" s="2" t="s">
        <v>627</v>
      </c>
      <c r="I233" s="2" t="s">
        <v>1403</v>
      </c>
      <c r="J233" s="2"/>
      <c r="K233" s="2"/>
      <c r="L233" s="2"/>
      <c r="M233" s="2" t="s">
        <v>63</v>
      </c>
      <c r="N233" s="2"/>
      <c r="O233" s="2"/>
      <c r="P233" s="2" t="s">
        <v>1281</v>
      </c>
      <c r="Q233" s="2"/>
      <c r="R233" s="2" t="s">
        <v>904</v>
      </c>
      <c r="S233" s="2"/>
    </row>
    <row r="234" spans="2:19" x14ac:dyDescent="0.25">
      <c r="B234" s="6">
        <v>10017040</v>
      </c>
      <c r="C234" s="2">
        <v>900758003</v>
      </c>
      <c r="D234" s="2" t="str">
        <f>VLOOKUP(B234,'BD DAVID'!$A$5:$D$1143,4,FALSE)</f>
        <v xml:space="preserve">TRES COLINAS SAS   </v>
      </c>
      <c r="E234" s="2" t="s">
        <v>27</v>
      </c>
      <c r="F234" s="2" t="s">
        <v>21</v>
      </c>
      <c r="G234" s="2">
        <v>1</v>
      </c>
      <c r="H234" s="2" t="s">
        <v>315</v>
      </c>
      <c r="I234" s="2" t="s">
        <v>1403</v>
      </c>
      <c r="J234" s="2"/>
      <c r="K234" s="2"/>
      <c r="L234" s="2"/>
      <c r="M234" s="2">
        <v>3103733554</v>
      </c>
      <c r="N234" s="2"/>
      <c r="O234" s="2"/>
      <c r="P234" s="2" t="s">
        <v>1236</v>
      </c>
      <c r="Q234" s="2"/>
      <c r="R234" s="2" t="s">
        <v>93</v>
      </c>
      <c r="S234" s="2"/>
    </row>
    <row r="235" spans="2:19" x14ac:dyDescent="0.25">
      <c r="B235" s="6">
        <v>10011865</v>
      </c>
      <c r="C235" s="2">
        <v>900122755</v>
      </c>
      <c r="D235" s="2" t="str">
        <f>VLOOKUP(B235,'BD DAVID'!$A$5:$D$1143,4,FALSE)</f>
        <v xml:space="preserve">ULA INVESTMENT CIA SCA   </v>
      </c>
      <c r="E235" s="2" t="s">
        <v>15</v>
      </c>
      <c r="F235" s="2" t="s">
        <v>21</v>
      </c>
      <c r="G235" s="2">
        <v>1</v>
      </c>
      <c r="H235" s="2" t="s">
        <v>404</v>
      </c>
      <c r="I235" s="2" t="s">
        <v>1403</v>
      </c>
      <c r="J235" s="2"/>
      <c r="K235" s="2"/>
      <c r="L235" s="2"/>
      <c r="M235" s="2">
        <v>3123055</v>
      </c>
      <c r="N235" s="2"/>
      <c r="O235" s="2"/>
      <c r="P235" s="2" t="s">
        <v>669</v>
      </c>
      <c r="Q235" s="2"/>
      <c r="R235" s="2" t="s">
        <v>24</v>
      </c>
      <c r="S235" s="2"/>
    </row>
    <row r="236" spans="2:19" x14ac:dyDescent="0.25">
      <c r="B236" s="6">
        <v>10011804</v>
      </c>
      <c r="C236" s="2">
        <v>890917018</v>
      </c>
      <c r="D236" s="2" t="str">
        <f>VLOOKUP(B236,'BD DAVID'!$A$5:$D$1143,4,FALSE)</f>
        <v xml:space="preserve">UNICOR SA   </v>
      </c>
      <c r="E236" s="2" t="s">
        <v>15</v>
      </c>
      <c r="F236" s="2" t="s">
        <v>21</v>
      </c>
      <c r="G236" s="2">
        <v>1</v>
      </c>
      <c r="H236" s="2" t="s">
        <v>404</v>
      </c>
      <c r="I236" s="2" t="s">
        <v>1403</v>
      </c>
      <c r="J236" s="2"/>
      <c r="K236" s="2"/>
      <c r="L236" s="2"/>
      <c r="M236" s="2">
        <v>943778777</v>
      </c>
      <c r="N236" s="2"/>
      <c r="O236" s="2"/>
      <c r="P236" s="2" t="s">
        <v>630</v>
      </c>
      <c r="Q236" s="2"/>
      <c r="R236" s="2" t="s">
        <v>69</v>
      </c>
      <c r="S236" s="2"/>
    </row>
    <row r="237" spans="2:19" x14ac:dyDescent="0.25">
      <c r="B237" s="6">
        <v>10010550</v>
      </c>
      <c r="C237" s="2">
        <v>71111314</v>
      </c>
      <c r="D237" s="2" t="str">
        <f>VLOOKUP(B237,'BD DAVID'!$A$5:$D$1143,4,FALSE)</f>
        <v xml:space="preserve">VALENCIA PATIÑO CONRADO DE JESUS   </v>
      </c>
      <c r="E237" s="2" t="s">
        <v>15</v>
      </c>
      <c r="F237" s="2" t="s">
        <v>21</v>
      </c>
      <c r="G237" s="2">
        <v>1</v>
      </c>
      <c r="H237" s="2" t="s">
        <v>83</v>
      </c>
      <c r="I237" s="2" t="s">
        <v>1403</v>
      </c>
      <c r="J237" s="2"/>
      <c r="K237" s="2"/>
      <c r="L237" s="2"/>
      <c r="M237" s="2">
        <v>945687655</v>
      </c>
      <c r="N237" s="2"/>
      <c r="O237" s="2"/>
      <c r="P237" s="2" t="s">
        <v>341</v>
      </c>
      <c r="Q237" s="2"/>
      <c r="R237" s="2" t="s">
        <v>24</v>
      </c>
      <c r="S237" s="2"/>
    </row>
    <row r="238" spans="2:19" x14ac:dyDescent="0.25">
      <c r="B238" s="6">
        <v>10008884</v>
      </c>
      <c r="C238" s="2">
        <v>15355919</v>
      </c>
      <c r="D238" s="2" t="str">
        <f>VLOOKUP(B238,'BD DAVID'!$A$5:$D$1143,4,FALSE)</f>
        <v xml:space="preserve">VALLEJO MUÑOZ ANDRES FELIPE   </v>
      </c>
      <c r="E238" s="2" t="s">
        <v>15</v>
      </c>
      <c r="F238" s="2" t="s">
        <v>21</v>
      </c>
      <c r="G238" s="2">
        <v>1</v>
      </c>
      <c r="H238" s="2" t="s">
        <v>83</v>
      </c>
      <c r="I238" s="2" t="s">
        <v>1403</v>
      </c>
      <c r="J238" s="2"/>
      <c r="K238" s="2"/>
      <c r="L238" s="2"/>
      <c r="M238" s="2">
        <v>945560423</v>
      </c>
      <c r="N238" s="2"/>
      <c r="O238" s="2"/>
      <c r="P238" s="2" t="s">
        <v>89</v>
      </c>
      <c r="Q238" s="2"/>
      <c r="R238" s="2" t="s">
        <v>24</v>
      </c>
      <c r="S238" s="2"/>
    </row>
    <row r="239" spans="2:19" x14ac:dyDescent="0.25">
      <c r="B239" s="6">
        <v>10011956</v>
      </c>
      <c r="C239" s="2">
        <v>900398085</v>
      </c>
      <c r="D239" s="2" t="str">
        <f>VLOOKUP(B239,'BD DAVID'!$A$5:$D$1143,4,FALSE)</f>
        <v xml:space="preserve">VARAHONDA ORIENTE SAS   </v>
      </c>
      <c r="E239" s="2" t="s">
        <v>27</v>
      </c>
      <c r="F239" s="2" t="s">
        <v>21</v>
      </c>
      <c r="G239" s="2">
        <v>1</v>
      </c>
      <c r="H239" s="2" t="s">
        <v>404</v>
      </c>
      <c r="I239" s="2" t="s">
        <v>1403</v>
      </c>
      <c r="J239" s="2"/>
      <c r="K239" s="2"/>
      <c r="L239" s="2"/>
      <c r="M239" s="2">
        <v>944000520</v>
      </c>
      <c r="N239" s="2"/>
      <c r="O239" s="2"/>
      <c r="P239" s="2" t="s">
        <v>706</v>
      </c>
      <c r="Q239" s="2"/>
      <c r="R239" s="2" t="s">
        <v>24</v>
      </c>
      <c r="S239" s="2"/>
    </row>
    <row r="240" spans="2:19" x14ac:dyDescent="0.25">
      <c r="B240" s="6">
        <v>10010231</v>
      </c>
      <c r="C240" s="2">
        <v>43467133</v>
      </c>
      <c r="D240" s="2" t="str">
        <f>VLOOKUP(B240,'BD DAVID'!$A$5:$D$1143,4,FALSE)</f>
        <v xml:space="preserve">VARGAS HELDA   </v>
      </c>
      <c r="E240" s="2" t="s">
        <v>15</v>
      </c>
      <c r="F240" s="2" t="s">
        <v>21</v>
      </c>
      <c r="G240" s="2">
        <v>1</v>
      </c>
      <c r="H240" s="2" t="s">
        <v>288</v>
      </c>
      <c r="I240" s="2" t="s">
        <v>1403</v>
      </c>
      <c r="J240" s="2"/>
      <c r="K240" s="2"/>
      <c r="L240" s="2"/>
      <c r="M240" s="2">
        <v>945435472</v>
      </c>
      <c r="N240" s="2"/>
      <c r="O240" s="2"/>
      <c r="P240" s="2" t="s">
        <v>289</v>
      </c>
      <c r="Q240" s="2"/>
      <c r="R240" s="2" t="s">
        <v>24</v>
      </c>
      <c r="S240" s="2"/>
    </row>
    <row r="241" spans="2:19" x14ac:dyDescent="0.25">
      <c r="B241" s="6">
        <v>10010223</v>
      </c>
      <c r="C241" s="2">
        <v>43362813</v>
      </c>
      <c r="D241" s="2" t="str">
        <f>VLOOKUP(B241,'BD DAVID'!$A$5:$D$1143,4,FALSE)</f>
        <v xml:space="preserve">VELASQUEZ GIRALDO LUZ ESNEIDA   </v>
      </c>
      <c r="E241" s="2" t="s">
        <v>15</v>
      </c>
      <c r="F241" s="2" t="s">
        <v>21</v>
      </c>
      <c r="G241" s="2">
        <v>1</v>
      </c>
      <c r="H241" s="2" t="s">
        <v>280</v>
      </c>
      <c r="I241" s="2" t="s">
        <v>1403</v>
      </c>
      <c r="J241" s="2"/>
      <c r="K241" s="2"/>
      <c r="L241" s="2"/>
      <c r="M241" s="2">
        <v>948206726</v>
      </c>
      <c r="N241" s="2"/>
      <c r="O241" s="2"/>
      <c r="P241" s="2" t="s">
        <v>281</v>
      </c>
      <c r="Q241" s="2"/>
      <c r="R241" s="2" t="s">
        <v>282</v>
      </c>
      <c r="S241" s="2"/>
    </row>
    <row r="242" spans="2:19" x14ac:dyDescent="0.25">
      <c r="B242" s="6">
        <v>10011700</v>
      </c>
      <c r="C242" s="2">
        <v>8354928</v>
      </c>
      <c r="D242" s="2" t="str">
        <f>VLOOKUP(B242,'BD DAVID'!$A$5:$D$1143,4,FALSE)</f>
        <v xml:space="preserve">VELEZ ARISTIZABAL VIRGILIO ORLANDO DE JESUS  </v>
      </c>
      <c r="E242" s="2" t="s">
        <v>15</v>
      </c>
      <c r="F242" s="2" t="s">
        <v>21</v>
      </c>
      <c r="G242" s="2">
        <v>1</v>
      </c>
      <c r="H242" s="2" t="s">
        <v>575</v>
      </c>
      <c r="I242" s="2" t="s">
        <v>1403</v>
      </c>
      <c r="J242" s="2"/>
      <c r="K242" s="2"/>
      <c r="L242" s="2"/>
      <c r="M242" s="2">
        <v>948687710</v>
      </c>
      <c r="N242" s="2"/>
      <c r="O242" s="2"/>
      <c r="P242" s="2" t="s">
        <v>576</v>
      </c>
      <c r="Q242" s="2"/>
      <c r="R242" s="2" t="s">
        <v>69</v>
      </c>
      <c r="S242" s="2"/>
    </row>
    <row r="243" spans="2:19" x14ac:dyDescent="0.25">
      <c r="B243" s="6">
        <v>10014068</v>
      </c>
      <c r="C243" s="2">
        <v>15328549</v>
      </c>
      <c r="D243" s="2" t="str">
        <f>VLOOKUP(B243,'BD DAVID'!$A$5:$D$1143,4,FALSE)</f>
        <v xml:space="preserve">VELEZ MUNERA JUAN GUILLERMO   </v>
      </c>
      <c r="E243" s="2" t="s">
        <v>15</v>
      </c>
      <c r="F243" s="2" t="s">
        <v>21</v>
      </c>
      <c r="G243" s="2">
        <v>1</v>
      </c>
      <c r="H243" s="2" t="s">
        <v>74</v>
      </c>
      <c r="I243" s="2" t="s">
        <v>1403</v>
      </c>
      <c r="J243" s="2"/>
      <c r="K243" s="2"/>
      <c r="L243" s="2"/>
      <c r="M243" s="2">
        <v>3136862380</v>
      </c>
      <c r="N243" s="2"/>
      <c r="O243" s="2"/>
      <c r="P243" s="2" t="s">
        <v>895</v>
      </c>
      <c r="Q243" s="2"/>
      <c r="R243" s="2" t="s">
        <v>69</v>
      </c>
      <c r="S243" s="2"/>
    </row>
    <row r="244" spans="2:19" x14ac:dyDescent="0.25">
      <c r="B244" s="6">
        <v>10008939</v>
      </c>
      <c r="C244" s="2">
        <v>15526575</v>
      </c>
      <c r="D244" s="2" t="str">
        <f>VLOOKUP(B244,'BD DAVID'!$A$5:$D$1143,4,FALSE)</f>
        <v xml:space="preserve">VELEZ PEREZ RUBEN DARIO   </v>
      </c>
      <c r="E244" s="2" t="s">
        <v>15</v>
      </c>
      <c r="F244" s="2" t="s">
        <v>21</v>
      </c>
      <c r="G244" s="2">
        <v>1</v>
      </c>
      <c r="H244" s="2" t="s">
        <v>107</v>
      </c>
      <c r="I244" s="2" t="s">
        <v>1403</v>
      </c>
      <c r="J244" s="2"/>
      <c r="K244" s="2"/>
      <c r="L244" s="2"/>
      <c r="M244" s="2">
        <v>946416458</v>
      </c>
      <c r="N244" s="2"/>
      <c r="O244" s="2"/>
      <c r="P244" s="2" t="s">
        <v>108</v>
      </c>
      <c r="Q244" s="2"/>
      <c r="R244" s="2" t="s">
        <v>69</v>
      </c>
      <c r="S244" s="2"/>
    </row>
    <row r="245" spans="2:19" x14ac:dyDescent="0.25">
      <c r="B245" s="6">
        <v>10016786</v>
      </c>
      <c r="C245" s="2">
        <v>71577391</v>
      </c>
      <c r="D245" s="2" t="str">
        <f>VLOOKUP(B245,'BD DAVID'!$A$5:$D$1143,4,FALSE)</f>
        <v xml:space="preserve">VELEZ RESTREPO GABRIEL FERNANDO   </v>
      </c>
      <c r="E245" s="2" t="s">
        <v>15</v>
      </c>
      <c r="F245" s="2" t="s">
        <v>21</v>
      </c>
      <c r="G245" s="2">
        <v>1</v>
      </c>
      <c r="H245" s="2" t="s">
        <v>404</v>
      </c>
      <c r="I245" s="2" t="s">
        <v>1403</v>
      </c>
      <c r="J245" s="2"/>
      <c r="K245" s="2"/>
      <c r="L245" s="2"/>
      <c r="M245" s="2">
        <v>3113337115</v>
      </c>
      <c r="N245" s="2"/>
      <c r="O245" s="2"/>
      <c r="P245" s="2" t="s">
        <v>1214</v>
      </c>
      <c r="Q245" s="2"/>
      <c r="R245" s="2" t="s">
        <v>69</v>
      </c>
      <c r="S245" s="2"/>
    </row>
    <row r="246" spans="2:19" x14ac:dyDescent="0.25">
      <c r="B246" s="6">
        <v>10009123</v>
      </c>
      <c r="C246" s="2">
        <v>21470738</v>
      </c>
      <c r="D246" s="2" t="str">
        <f>VLOOKUP(B246,'BD DAVID'!$A$5:$D$1143,4,FALSE)</f>
        <v xml:space="preserve">VILLA TOBON DINORA   </v>
      </c>
      <c r="E246" s="2" t="s">
        <v>15</v>
      </c>
      <c r="F246" s="2" t="s">
        <v>21</v>
      </c>
      <c r="G246" s="2">
        <v>1</v>
      </c>
      <c r="H246" s="2" t="s">
        <v>118</v>
      </c>
      <c r="I246" s="2" t="s">
        <v>1403</v>
      </c>
      <c r="J246" s="2"/>
      <c r="K246" s="2"/>
      <c r="L246" s="2"/>
      <c r="M246" s="2">
        <v>948691617</v>
      </c>
      <c r="N246" s="2"/>
      <c r="O246" s="2"/>
      <c r="P246" s="2" t="s">
        <v>141</v>
      </c>
      <c r="Q246" s="2"/>
      <c r="R246" s="2" t="s">
        <v>24</v>
      </c>
      <c r="S246" s="2"/>
    </row>
    <row r="247" spans="2:19" x14ac:dyDescent="0.25">
      <c r="B247" s="6">
        <v>10008821</v>
      </c>
      <c r="C247" s="2">
        <v>15328906</v>
      </c>
      <c r="D247" s="2" t="str">
        <f>VLOOKUP(B247,'BD DAVID'!$A$5:$D$1143,4,FALSE)</f>
        <v xml:space="preserve">VILLEGAS CALLE JAHIR HUMBERTO   </v>
      </c>
      <c r="E247" s="2" t="s">
        <v>15</v>
      </c>
      <c r="F247" s="2" t="s">
        <v>21</v>
      </c>
      <c r="G247" s="2">
        <v>1</v>
      </c>
      <c r="H247" s="2" t="s">
        <v>74</v>
      </c>
      <c r="I247" s="2" t="s">
        <v>1403</v>
      </c>
      <c r="J247" s="2"/>
      <c r="K247" s="2"/>
      <c r="L247" s="2"/>
      <c r="M247" s="2">
        <v>948536617</v>
      </c>
      <c r="N247" s="2"/>
      <c r="O247" s="2"/>
      <c r="P247" s="2" t="s">
        <v>79</v>
      </c>
      <c r="Q247" s="2"/>
      <c r="R247" s="2" t="s">
        <v>69</v>
      </c>
      <c r="S247" s="2"/>
    </row>
    <row r="248" spans="2:19" x14ac:dyDescent="0.25">
      <c r="B248" s="6">
        <v>10009033</v>
      </c>
      <c r="C248" s="2">
        <v>19273493</v>
      </c>
      <c r="D248" s="2" t="str">
        <f>VLOOKUP(B248,'BD DAVID'!$A$5:$D$1143,4,FALSE)</f>
        <v xml:space="preserve">YEPES BETANCUR RUBEN DARIO   </v>
      </c>
      <c r="E248" s="2" t="s">
        <v>15</v>
      </c>
      <c r="F248" s="2" t="s">
        <v>21</v>
      </c>
      <c r="G248" s="2">
        <v>1</v>
      </c>
      <c r="H248" s="2" t="s">
        <v>118</v>
      </c>
      <c r="I248" s="2" t="s">
        <v>1403</v>
      </c>
      <c r="J248" s="2"/>
      <c r="K248" s="2"/>
      <c r="L248" s="2"/>
      <c r="M248" s="2">
        <v>948691750</v>
      </c>
      <c r="N248" s="2"/>
      <c r="O248" s="2"/>
      <c r="P248" s="2" t="s">
        <v>119</v>
      </c>
      <c r="Q248" s="2"/>
      <c r="R248" s="2" t="s">
        <v>24</v>
      </c>
      <c r="S248" s="2"/>
    </row>
    <row r="249" spans="2:19" x14ac:dyDescent="0.25">
      <c r="B249" s="6">
        <v>10014474</v>
      </c>
      <c r="C249" s="2">
        <v>900703597</v>
      </c>
      <c r="D249" s="2" t="str">
        <f>VLOOKUP(B249,'BD DAVID'!$A$5:$D$1143,4,FALSE)</f>
        <v xml:space="preserve">ZANAHORIAS DE COLOMBIAS SAS   </v>
      </c>
      <c r="E249" s="2" t="s">
        <v>27</v>
      </c>
      <c r="F249" s="2" t="s">
        <v>21</v>
      </c>
      <c r="G249" s="2">
        <v>1</v>
      </c>
      <c r="H249" s="2" t="s">
        <v>404</v>
      </c>
      <c r="I249" s="2" t="s">
        <v>1403</v>
      </c>
      <c r="J249" s="2"/>
      <c r="K249" s="2"/>
      <c r="L249" s="2"/>
      <c r="M249" s="2">
        <v>3203013718</v>
      </c>
      <c r="N249" s="2"/>
      <c r="O249" s="2"/>
      <c r="P249" s="2" t="s">
        <v>918</v>
      </c>
      <c r="Q249" s="2"/>
      <c r="R249" s="2" t="s">
        <v>69</v>
      </c>
      <c r="S249" s="2"/>
    </row>
    <row r="250" spans="2:19" x14ac:dyDescent="0.25">
      <c r="B250" s="6">
        <v>10017304</v>
      </c>
      <c r="C250" s="2">
        <v>70410283</v>
      </c>
      <c r="D250" s="2" t="str">
        <f>VLOOKUP(B250,'BD DAVID'!$A$5:$D$1143,4,FALSE)</f>
        <v xml:space="preserve">ZAPATA AGUDELO JORGE LUIS   </v>
      </c>
      <c r="E250" s="2" t="s">
        <v>27</v>
      </c>
      <c r="F250" s="2" t="s">
        <v>21</v>
      </c>
      <c r="G250" s="2">
        <v>1</v>
      </c>
      <c r="H250" s="2" t="s">
        <v>320</v>
      </c>
      <c r="I250" s="2" t="s">
        <v>1403</v>
      </c>
      <c r="J250" s="2"/>
      <c r="K250" s="2"/>
      <c r="L250" s="2"/>
      <c r="M250" s="2">
        <v>3104297326</v>
      </c>
      <c r="N250" s="2"/>
      <c r="O250" s="2"/>
      <c r="P250" s="2" t="s">
        <v>1276</v>
      </c>
      <c r="Q250" s="2"/>
      <c r="R250" s="2" t="s">
        <v>69</v>
      </c>
      <c r="S250" s="2"/>
    </row>
    <row r="251" spans="2:19" x14ac:dyDescent="0.25">
      <c r="B251" s="6">
        <v>10014067</v>
      </c>
      <c r="C251" s="2">
        <v>70191100</v>
      </c>
      <c r="D251" s="2" t="str">
        <f>VLOOKUP(B251,'BD DAVID'!$A$5:$D$1143,4,FALSE)</f>
        <v xml:space="preserve">ZAPATA RODRIGUEZ RAMON EDUARDO   </v>
      </c>
      <c r="E251" s="2" t="s">
        <v>27</v>
      </c>
      <c r="F251" s="2" t="s">
        <v>21</v>
      </c>
      <c r="G251" s="2">
        <v>1</v>
      </c>
      <c r="H251" s="2" t="s">
        <v>81</v>
      </c>
      <c r="I251" s="2" t="s">
        <v>1403</v>
      </c>
      <c r="J251" s="2"/>
      <c r="K251" s="2"/>
      <c r="L251" s="2"/>
      <c r="M251" s="2">
        <v>3113601757</v>
      </c>
      <c r="N251" s="2"/>
      <c r="O251" s="2"/>
      <c r="P251" s="2" t="s">
        <v>894</v>
      </c>
      <c r="Q251" s="2"/>
      <c r="R251" s="2" t="s">
        <v>69</v>
      </c>
      <c r="S251" s="2"/>
    </row>
    <row r="252" spans="2:19" x14ac:dyDescent="0.25">
      <c r="B252" s="6">
        <v>10009138</v>
      </c>
      <c r="C252" s="2">
        <v>22188318</v>
      </c>
      <c r="D252" s="2" t="str">
        <f>VLOOKUP(B252,'BD DAVID'!$A$5:$D$1143,4,FALSE)</f>
        <v xml:space="preserve">ZEA VILLEGAS LUZ CARMENZA   </v>
      </c>
      <c r="E252" s="2" t="s">
        <v>15</v>
      </c>
      <c r="F252" s="2" t="s">
        <v>21</v>
      </c>
      <c r="G252" s="2">
        <v>1</v>
      </c>
      <c r="H252" s="2" t="s">
        <v>71</v>
      </c>
      <c r="I252" s="2" t="s">
        <v>1403</v>
      </c>
      <c r="J252" s="2"/>
      <c r="K252" s="2"/>
      <c r="L252" s="2"/>
      <c r="M252" s="2">
        <v>3137676858</v>
      </c>
      <c r="N252" s="2"/>
      <c r="O252" s="2"/>
      <c r="P252" s="2" t="s">
        <v>160</v>
      </c>
      <c r="Q252" s="2"/>
      <c r="R252" s="2" t="s">
        <v>69</v>
      </c>
      <c r="S252" s="2"/>
    </row>
    <row r="253" spans="2:19" x14ac:dyDescent="0.25">
      <c r="B253" s="6">
        <v>10010104</v>
      </c>
      <c r="C253" s="2">
        <v>42843853</v>
      </c>
      <c r="D253" s="2" t="str">
        <f>VLOOKUP(B253,'BD DAVID'!$A$5:$D$1143,4,FALSE)</f>
        <v xml:space="preserve">ZULUAGA GIRALDO GLORIA YANET   </v>
      </c>
      <c r="E253" s="2" t="s">
        <v>15</v>
      </c>
      <c r="F253" s="2" t="s">
        <v>21</v>
      </c>
      <c r="G253" s="2">
        <v>1</v>
      </c>
      <c r="H253" s="2" t="s">
        <v>155</v>
      </c>
      <c r="I253" s="2" t="s">
        <v>1403</v>
      </c>
      <c r="J253" s="2"/>
      <c r="K253" s="2"/>
      <c r="L253" s="2"/>
      <c r="M253" s="2">
        <v>948515719</v>
      </c>
      <c r="N253" s="2"/>
      <c r="O253" s="2"/>
      <c r="P253" s="2" t="s">
        <v>267</v>
      </c>
      <c r="Q253" s="2"/>
      <c r="R253" s="2" t="s">
        <v>24</v>
      </c>
      <c r="S253" s="2"/>
    </row>
    <row r="254" spans="2:19" x14ac:dyDescent="0.25">
      <c r="B254" s="6">
        <v>10010554</v>
      </c>
      <c r="C254" s="2">
        <v>71117018</v>
      </c>
      <c r="D254" s="2" t="str">
        <f>VLOOKUP(B254,'BD DAVID'!$A$5:$D$1143,4,FALSE)</f>
        <v xml:space="preserve">ZULUAGA GIRALDO OSWALDO DE JESUS   </v>
      </c>
      <c r="E254" s="2" t="s">
        <v>15</v>
      </c>
      <c r="F254" s="2" t="s">
        <v>21</v>
      </c>
      <c r="G254" s="2">
        <v>1</v>
      </c>
      <c r="H254" s="2" t="s">
        <v>91</v>
      </c>
      <c r="I254" s="2" t="s">
        <v>1403</v>
      </c>
      <c r="J254" s="2"/>
      <c r="K254" s="2"/>
      <c r="L254" s="2"/>
      <c r="M254" s="2">
        <v>945530143</v>
      </c>
      <c r="N254" s="2"/>
      <c r="O254" s="2"/>
      <c r="P254" s="2" t="s">
        <v>343</v>
      </c>
      <c r="Q254" s="2"/>
      <c r="R254" s="2" t="s">
        <v>24</v>
      </c>
      <c r="S254" s="2"/>
    </row>
    <row r="255" spans="2:19" x14ac:dyDescent="0.25">
      <c r="B255" s="6">
        <v>10017174</v>
      </c>
      <c r="C255" s="2">
        <v>3436587</v>
      </c>
      <c r="D255" s="2" t="str">
        <f>VLOOKUP(B255,'BD DAVID'!$A$5:$D$1143,4,FALSE)</f>
        <v xml:space="preserve">ZULUAGA HOYOS GERARDO DE JESUS   </v>
      </c>
      <c r="E255" s="2" t="s">
        <v>15</v>
      </c>
      <c r="F255" s="2" t="s">
        <v>21</v>
      </c>
      <c r="G255" s="2">
        <v>1</v>
      </c>
      <c r="H255" s="2" t="s">
        <v>796</v>
      </c>
      <c r="I255" s="2" t="s">
        <v>1403</v>
      </c>
      <c r="J255" s="2"/>
      <c r="K255" s="2"/>
      <c r="L255" s="2"/>
      <c r="M255" s="2">
        <v>948647122</v>
      </c>
      <c r="N255" s="2"/>
      <c r="O255" s="2"/>
      <c r="P255" s="2" t="s">
        <v>1246</v>
      </c>
      <c r="Q255" s="2"/>
      <c r="R255" s="2" t="s">
        <v>24</v>
      </c>
      <c r="S255" s="2"/>
    </row>
    <row r="256" spans="2:19" x14ac:dyDescent="0.25">
      <c r="B256" s="6">
        <v>10011912</v>
      </c>
      <c r="C256" s="2">
        <v>900275328</v>
      </c>
      <c r="D256" s="2" t="str">
        <f>VLOOKUP(B256,'BD DAVID'!$A$5:$D$1143,4,FALSE)</f>
        <v xml:space="preserve">AGRICOLA DISTRICAMPO LTDA   </v>
      </c>
      <c r="E256" s="2" t="s">
        <v>15</v>
      </c>
      <c r="F256" s="2" t="s">
        <v>28</v>
      </c>
      <c r="G256" s="2">
        <v>2</v>
      </c>
      <c r="H256" s="2" t="s">
        <v>29</v>
      </c>
      <c r="I256" s="2" t="s">
        <v>1403</v>
      </c>
      <c r="J256" s="2"/>
      <c r="K256" s="2"/>
      <c r="L256" s="2"/>
      <c r="M256" s="2">
        <v>987456656</v>
      </c>
      <c r="N256" s="2"/>
      <c r="O256" s="2"/>
      <c r="P256" s="2" t="s">
        <v>690</v>
      </c>
      <c r="Q256" s="2"/>
      <c r="R256" s="2" t="s">
        <v>31</v>
      </c>
      <c r="S256" s="2"/>
    </row>
    <row r="257" spans="2:19" x14ac:dyDescent="0.25">
      <c r="B257" s="6">
        <v>10011555</v>
      </c>
      <c r="C257" s="2">
        <v>820003266</v>
      </c>
      <c r="D257" s="2" t="str">
        <f>VLOOKUP(B257,'BD DAVID'!$A$5:$D$1143,4,FALSE)</f>
        <v xml:space="preserve">AGRICOLA EL TREBOL SA   </v>
      </c>
      <c r="E257" s="2" t="s">
        <v>15</v>
      </c>
      <c r="F257" s="2" t="s">
        <v>28</v>
      </c>
      <c r="G257" s="2">
        <v>2</v>
      </c>
      <c r="H257" s="2" t="s">
        <v>29</v>
      </c>
      <c r="I257" s="2" t="s">
        <v>1403</v>
      </c>
      <c r="J257" s="2"/>
      <c r="K257" s="2"/>
      <c r="L257" s="2"/>
      <c r="M257" s="2">
        <v>7368436</v>
      </c>
      <c r="N257" s="2"/>
      <c r="O257" s="2"/>
      <c r="P257" s="2" t="s">
        <v>513</v>
      </c>
      <c r="Q257" s="2"/>
      <c r="R257" s="2" t="s">
        <v>31</v>
      </c>
      <c r="S257" s="2"/>
    </row>
    <row r="258" spans="2:19" x14ac:dyDescent="0.25">
      <c r="B258" s="6">
        <v>10017108</v>
      </c>
      <c r="C258" s="2">
        <v>900926508</v>
      </c>
      <c r="D258" s="2" t="str">
        <f>VLOOKUP(B258,'BD DAVID'!$A$5:$D$1143,4,FALSE)</f>
        <v xml:space="preserve">AGRO ALEJO SAS   </v>
      </c>
      <c r="E258" s="2" t="s">
        <v>15</v>
      </c>
      <c r="F258" s="2" t="s">
        <v>28</v>
      </c>
      <c r="G258" s="2">
        <v>2</v>
      </c>
      <c r="H258" s="2" t="s">
        <v>253</v>
      </c>
      <c r="I258" s="2" t="s">
        <v>1403</v>
      </c>
      <c r="J258" s="2"/>
      <c r="K258" s="2"/>
      <c r="L258" s="2"/>
      <c r="M258" s="2">
        <v>3118980141</v>
      </c>
      <c r="N258" s="2"/>
      <c r="O258" s="2"/>
      <c r="P258" s="2" t="s">
        <v>1242</v>
      </c>
      <c r="Q258" s="2"/>
      <c r="R258" s="2" t="s">
        <v>31</v>
      </c>
      <c r="S258" s="2"/>
    </row>
    <row r="259" spans="2:19" x14ac:dyDescent="0.25">
      <c r="B259" s="6">
        <v>10011950</v>
      </c>
      <c r="C259" s="2">
        <v>900385242</v>
      </c>
      <c r="D259" s="2" t="str">
        <f>VLOOKUP(B259,'BD DAVID'!$A$5:$D$1143,4,FALSE)</f>
        <v xml:space="preserve">AGRONEGOCIOS ELITE SAS   </v>
      </c>
      <c r="E259" s="2" t="s">
        <v>15</v>
      </c>
      <c r="F259" s="2" t="s">
        <v>28</v>
      </c>
      <c r="G259" s="2">
        <v>2</v>
      </c>
      <c r="H259" s="2" t="s">
        <v>244</v>
      </c>
      <c r="I259" s="2" t="s">
        <v>1403</v>
      </c>
      <c r="J259" s="2"/>
      <c r="K259" s="2"/>
      <c r="L259" s="2"/>
      <c r="M259" s="2">
        <v>3186940406</v>
      </c>
      <c r="N259" s="2"/>
      <c r="O259" s="2"/>
      <c r="P259" s="2" t="s">
        <v>703</v>
      </c>
      <c r="Q259" s="2"/>
      <c r="R259" s="2" t="s">
        <v>31</v>
      </c>
      <c r="S259" s="2"/>
    </row>
    <row r="260" spans="2:19" x14ac:dyDescent="0.25">
      <c r="B260" s="6">
        <v>10011872</v>
      </c>
      <c r="C260" s="2">
        <v>900144317</v>
      </c>
      <c r="D260" s="2" t="str">
        <f>VLOOKUP(B260,'BD DAVID'!$A$5:$D$1143,4,FALSE)</f>
        <v xml:space="preserve">AGROSERVICIOS CHIQUINQUIRA LTDA   </v>
      </c>
      <c r="E260" s="2" t="s">
        <v>15</v>
      </c>
      <c r="F260" s="2" t="s">
        <v>28</v>
      </c>
      <c r="G260" s="2">
        <v>2</v>
      </c>
      <c r="H260" s="2" t="s">
        <v>373</v>
      </c>
      <c r="I260" s="2" t="s">
        <v>1403</v>
      </c>
      <c r="J260" s="2"/>
      <c r="K260" s="2"/>
      <c r="L260" s="2"/>
      <c r="M260" s="2">
        <v>987266951</v>
      </c>
      <c r="N260" s="2"/>
      <c r="O260" s="2"/>
      <c r="P260" s="2" t="s">
        <v>673</v>
      </c>
      <c r="Q260" s="2"/>
      <c r="R260" s="2" t="s">
        <v>31</v>
      </c>
      <c r="S260" s="2"/>
    </row>
    <row r="261" spans="2:19" x14ac:dyDescent="0.25">
      <c r="B261" s="6">
        <v>10010256</v>
      </c>
      <c r="C261" s="2">
        <v>46381306</v>
      </c>
      <c r="D261" s="2" t="str">
        <f>VLOOKUP(B261,'BD DAVID'!$A$5:$D$1143,4,FALSE)</f>
        <v xml:space="preserve">AGUIRRE CARDENAS ALBA MARINA   </v>
      </c>
      <c r="E261" s="2" t="s">
        <v>15</v>
      </c>
      <c r="F261" s="2" t="s">
        <v>28</v>
      </c>
      <c r="G261" s="2">
        <v>2</v>
      </c>
      <c r="H261" s="2" t="s">
        <v>255</v>
      </c>
      <c r="I261" s="2" t="s">
        <v>1403</v>
      </c>
      <c r="J261" s="2"/>
      <c r="K261" s="2"/>
      <c r="L261" s="2"/>
      <c r="M261" s="2">
        <v>3203011655</v>
      </c>
      <c r="N261" s="2"/>
      <c r="O261" s="2"/>
      <c r="P261" s="2" t="s">
        <v>293</v>
      </c>
      <c r="Q261" s="2"/>
      <c r="R261" s="2" t="s">
        <v>31</v>
      </c>
      <c r="S261" s="2"/>
    </row>
    <row r="262" spans="2:19" x14ac:dyDescent="0.25">
      <c r="B262" s="6">
        <v>10010191</v>
      </c>
      <c r="C262" s="2">
        <v>42911680</v>
      </c>
      <c r="D262" s="2" t="str">
        <f>VLOOKUP(B262,'BD DAVID'!$A$5:$D$1143,4,FALSE)</f>
        <v xml:space="preserve">AJIACO PULIDO GONZALO   </v>
      </c>
      <c r="E262" s="2" t="s">
        <v>15</v>
      </c>
      <c r="F262" s="2" t="s">
        <v>28</v>
      </c>
      <c r="G262" s="2">
        <v>2</v>
      </c>
      <c r="H262" s="2" t="s">
        <v>64</v>
      </c>
      <c r="I262" s="2" t="s">
        <v>1403</v>
      </c>
      <c r="J262" s="2"/>
      <c r="K262" s="2"/>
      <c r="L262" s="2"/>
      <c r="M262" s="2">
        <v>3112360438</v>
      </c>
      <c r="N262" s="2"/>
      <c r="O262" s="2"/>
      <c r="P262" s="2" t="s">
        <v>272</v>
      </c>
      <c r="Q262" s="2"/>
      <c r="R262" s="2" t="s">
        <v>31</v>
      </c>
      <c r="S262" s="2"/>
    </row>
    <row r="263" spans="2:19" x14ac:dyDescent="0.25">
      <c r="B263" s="6">
        <v>10010196</v>
      </c>
      <c r="C263" s="2">
        <v>4291288</v>
      </c>
      <c r="D263" s="2" t="str">
        <f>VLOOKUP(B263,'BD DAVID'!$A$5:$D$1143,4,FALSE)</f>
        <v xml:space="preserve">AJIACO PULIDO JOSE EDILBERTO   </v>
      </c>
      <c r="E263" s="2" t="s">
        <v>15</v>
      </c>
      <c r="F263" s="2" t="s">
        <v>28</v>
      </c>
      <c r="G263" s="2">
        <v>2</v>
      </c>
      <c r="H263" s="2" t="s">
        <v>273</v>
      </c>
      <c r="I263" s="2" t="s">
        <v>1403</v>
      </c>
      <c r="J263" s="2"/>
      <c r="K263" s="2"/>
      <c r="L263" s="2"/>
      <c r="M263" s="2">
        <v>3103493947</v>
      </c>
      <c r="N263" s="2"/>
      <c r="O263" s="2"/>
      <c r="P263" s="2" t="s">
        <v>274</v>
      </c>
      <c r="Q263" s="2"/>
      <c r="R263" s="2" t="s">
        <v>31</v>
      </c>
      <c r="S263" s="2"/>
    </row>
    <row r="264" spans="2:19" x14ac:dyDescent="0.25">
      <c r="B264" s="6">
        <v>10010801</v>
      </c>
      <c r="C264" s="2">
        <v>7313149</v>
      </c>
      <c r="D264" s="2" t="str">
        <f>VLOOKUP(B264,'BD DAVID'!$A$5:$D$1143,4,FALSE)</f>
        <v xml:space="preserve">ALBORNOZ SANCHEZ HENRY ALBERTO   </v>
      </c>
      <c r="E264" s="2" t="s">
        <v>15</v>
      </c>
      <c r="F264" s="2" t="s">
        <v>28</v>
      </c>
      <c r="G264" s="2">
        <v>2</v>
      </c>
      <c r="H264" s="2" t="s">
        <v>373</v>
      </c>
      <c r="I264" s="2" t="s">
        <v>1403</v>
      </c>
      <c r="J264" s="2"/>
      <c r="K264" s="2"/>
      <c r="L264" s="2"/>
      <c r="M264" s="2">
        <v>987266675</v>
      </c>
      <c r="N264" s="2"/>
      <c r="O264" s="2"/>
      <c r="P264" s="2" t="s">
        <v>375</v>
      </c>
      <c r="Q264" s="2"/>
      <c r="R264" s="2" t="s">
        <v>31</v>
      </c>
      <c r="S264" s="2"/>
    </row>
    <row r="265" spans="2:19" x14ac:dyDescent="0.25">
      <c r="B265" s="6">
        <v>10011957</v>
      </c>
      <c r="C265" s="2">
        <v>900405205</v>
      </c>
      <c r="D265" s="2" t="str">
        <f>VLOOKUP(B265,'BD DAVID'!$A$5:$D$1143,4,FALSE)</f>
        <v xml:space="preserve">ALMACEN Y DISTRIBUCIONES SUPERAGRO SAS  </v>
      </c>
      <c r="E265" s="2" t="s">
        <v>15</v>
      </c>
      <c r="F265" s="2" t="s">
        <v>28</v>
      </c>
      <c r="G265" s="2">
        <v>2</v>
      </c>
      <c r="H265" s="2" t="s">
        <v>29</v>
      </c>
      <c r="I265" s="2" t="s">
        <v>1403</v>
      </c>
      <c r="J265" s="2"/>
      <c r="K265" s="2"/>
      <c r="L265" s="2"/>
      <c r="M265" s="2">
        <v>987455023</v>
      </c>
      <c r="N265" s="2"/>
      <c r="O265" s="2"/>
      <c r="P265" s="2" t="s">
        <v>707</v>
      </c>
      <c r="Q265" s="2"/>
      <c r="R265" s="2" t="s">
        <v>31</v>
      </c>
      <c r="S265" s="2"/>
    </row>
    <row r="266" spans="2:19" x14ac:dyDescent="0.25">
      <c r="B266" s="6">
        <v>10010560</v>
      </c>
      <c r="C266" s="2">
        <v>7124528</v>
      </c>
      <c r="D266" s="2" t="str">
        <f>VLOOKUP(B266,'BD DAVID'!$A$5:$D$1143,4,FALSE)</f>
        <v xml:space="preserve">ALVARADO FORERO OSCAR YESID   </v>
      </c>
      <c r="E266" s="2" t="s">
        <v>15</v>
      </c>
      <c r="F266" s="2" t="s">
        <v>28</v>
      </c>
      <c r="G266" s="2">
        <v>2</v>
      </c>
      <c r="H266" s="2" t="s">
        <v>346</v>
      </c>
      <c r="I266" s="2" t="s">
        <v>1403</v>
      </c>
      <c r="J266" s="2"/>
      <c r="K266" s="2"/>
      <c r="L266" s="2"/>
      <c r="M266" s="2">
        <v>3133972477</v>
      </c>
      <c r="N266" s="2"/>
      <c r="O266" s="2"/>
      <c r="P266" s="2" t="s">
        <v>347</v>
      </c>
      <c r="Q266" s="2"/>
      <c r="R266" s="2" t="s">
        <v>31</v>
      </c>
      <c r="S266" s="2"/>
    </row>
    <row r="267" spans="2:19" x14ac:dyDescent="0.25">
      <c r="B267" s="6">
        <v>10009957</v>
      </c>
      <c r="C267" s="2">
        <v>41676788</v>
      </c>
      <c r="D267" s="2" t="str">
        <f>VLOOKUP(B267,'BD DAVID'!$A$5:$D$1143,4,FALSE)</f>
        <v xml:space="preserve">ALVIAREZ SERRANO TULIA ELVIRA FERNA   </v>
      </c>
      <c r="E267" s="2" t="s">
        <v>15</v>
      </c>
      <c r="F267" s="2" t="s">
        <v>28</v>
      </c>
      <c r="G267" s="2">
        <v>2</v>
      </c>
      <c r="H267" s="2" t="s">
        <v>123</v>
      </c>
      <c r="I267" s="2" t="s">
        <v>1403</v>
      </c>
      <c r="J267" s="2"/>
      <c r="K267" s="2"/>
      <c r="L267" s="2"/>
      <c r="M267" s="2">
        <v>987700964</v>
      </c>
      <c r="N267" s="2"/>
      <c r="O267" s="2"/>
      <c r="P267" s="2" t="s">
        <v>252</v>
      </c>
      <c r="Q267" s="2"/>
      <c r="R267" s="2" t="s">
        <v>31</v>
      </c>
      <c r="S267" s="2"/>
    </row>
    <row r="268" spans="2:19" x14ac:dyDescent="0.25">
      <c r="B268" s="6">
        <v>10010078</v>
      </c>
      <c r="C268" s="2">
        <v>4248504</v>
      </c>
      <c r="D268" s="2" t="str">
        <f>VLOOKUP(B268,'BD DAVID'!$A$5:$D$1143,4,FALSE)</f>
        <v xml:space="preserve">AMAYA FLOREZ OSCAR GUILLERMO   </v>
      </c>
      <c r="E268" s="2" t="s">
        <v>15</v>
      </c>
      <c r="F268" s="2" t="s">
        <v>28</v>
      </c>
      <c r="G268" s="2">
        <v>2</v>
      </c>
      <c r="H268" s="2" t="s">
        <v>231</v>
      </c>
      <c r="I268" s="2" t="s">
        <v>1403</v>
      </c>
      <c r="J268" s="2"/>
      <c r="K268" s="2"/>
      <c r="L268" s="2"/>
      <c r="M268" s="2">
        <v>3103434296</v>
      </c>
      <c r="N268" s="2"/>
      <c r="O268" s="2"/>
      <c r="P268" s="2" t="s">
        <v>262</v>
      </c>
      <c r="Q268" s="2"/>
      <c r="R268" s="2" t="s">
        <v>31</v>
      </c>
      <c r="S268" s="2"/>
    </row>
    <row r="269" spans="2:19" x14ac:dyDescent="0.25">
      <c r="B269" s="6">
        <v>10010679</v>
      </c>
      <c r="C269" s="2">
        <v>7172490</v>
      </c>
      <c r="D269" s="2" t="str">
        <f>VLOOKUP(B269,'BD DAVID'!$A$5:$D$1143,4,FALSE)</f>
        <v xml:space="preserve">APONTE GIL VICTOR HENRY   </v>
      </c>
      <c r="E269" s="2" t="s">
        <v>15</v>
      </c>
      <c r="F269" s="2" t="s">
        <v>28</v>
      </c>
      <c r="G269" s="2">
        <v>2</v>
      </c>
      <c r="H269" s="2" t="s">
        <v>259</v>
      </c>
      <c r="I269" s="2" t="s">
        <v>1403</v>
      </c>
      <c r="J269" s="2"/>
      <c r="K269" s="2"/>
      <c r="L269" s="2"/>
      <c r="M269" s="2">
        <v>987372937</v>
      </c>
      <c r="N269" s="2"/>
      <c r="O269" s="2"/>
      <c r="P269" s="2" t="s">
        <v>357</v>
      </c>
      <c r="Q269" s="2"/>
      <c r="R269" s="2" t="s">
        <v>31</v>
      </c>
      <c r="S269" s="2"/>
    </row>
    <row r="270" spans="2:19" x14ac:dyDescent="0.25">
      <c r="B270" s="6">
        <v>10010789</v>
      </c>
      <c r="C270" s="2">
        <v>72326708</v>
      </c>
      <c r="D270" s="2" t="str">
        <f>VLOOKUP(B270,'BD DAVID'!$A$5:$D$1143,4,FALSE)</f>
        <v xml:space="preserve">ARIAS PAEZ YOHON FREDI   </v>
      </c>
      <c r="E270" s="2" t="s">
        <v>15</v>
      </c>
      <c r="F270" s="2" t="s">
        <v>28</v>
      </c>
      <c r="G270" s="2">
        <v>2</v>
      </c>
      <c r="H270" s="2" t="s">
        <v>371</v>
      </c>
      <c r="I270" s="2" t="s">
        <v>1403</v>
      </c>
      <c r="J270" s="2"/>
      <c r="K270" s="2"/>
      <c r="L270" s="2"/>
      <c r="M270" s="2">
        <v>3107879710</v>
      </c>
      <c r="N270" s="2"/>
      <c r="O270" s="2"/>
      <c r="P270" s="2" t="s">
        <v>372</v>
      </c>
      <c r="Q270" s="2"/>
      <c r="R270" s="2" t="s">
        <v>31</v>
      </c>
      <c r="S270" s="2"/>
    </row>
    <row r="271" spans="2:19" x14ac:dyDescent="0.25">
      <c r="B271" s="6">
        <v>10014038</v>
      </c>
      <c r="C271" s="2">
        <v>900306424</v>
      </c>
      <c r="D271" s="2" t="str">
        <f>VLOOKUP(B271,'BD DAVID'!$A$5:$D$1143,4,FALSE)</f>
        <v xml:space="preserve">ARKATEC SAS   </v>
      </c>
      <c r="E271" s="2" t="s">
        <v>15</v>
      </c>
      <c r="F271" s="2" t="s">
        <v>28</v>
      </c>
      <c r="G271" s="2">
        <v>2</v>
      </c>
      <c r="H271" s="2" t="s">
        <v>29</v>
      </c>
      <c r="I271" s="2" t="s">
        <v>1403</v>
      </c>
      <c r="J271" s="2"/>
      <c r="K271" s="2"/>
      <c r="L271" s="2"/>
      <c r="M271" s="2">
        <v>917455506</v>
      </c>
      <c r="N271" s="2"/>
      <c r="O271" s="2"/>
      <c r="P271" s="2" t="s">
        <v>890</v>
      </c>
      <c r="Q271" s="2"/>
      <c r="R271" s="2" t="s">
        <v>31</v>
      </c>
      <c r="S271" s="2"/>
    </row>
    <row r="272" spans="2:19" x14ac:dyDescent="0.25">
      <c r="B272" s="6">
        <v>10013438</v>
      </c>
      <c r="C272" s="2">
        <v>1057214047</v>
      </c>
      <c r="D272" s="2" t="str">
        <f>VLOOKUP(B272,'BD DAVID'!$A$5:$D$1143,4,FALSE)</f>
        <v xml:space="preserve">AVILA SANCHEZ NESTOR ROLANDO   </v>
      </c>
      <c r="E272" s="2" t="s">
        <v>15</v>
      </c>
      <c r="F272" s="2" t="s">
        <v>28</v>
      </c>
      <c r="G272" s="2">
        <v>2</v>
      </c>
      <c r="H272" s="2" t="s">
        <v>114</v>
      </c>
      <c r="I272" s="2" t="s">
        <v>1403</v>
      </c>
      <c r="J272" s="2"/>
      <c r="K272" s="2"/>
      <c r="L272" s="2"/>
      <c r="M272" s="2">
        <v>3202097482</v>
      </c>
      <c r="N272" s="2"/>
      <c r="O272" s="2"/>
      <c r="P272" s="2" t="s">
        <v>846</v>
      </c>
      <c r="Q272" s="2"/>
      <c r="R272" s="2" t="s">
        <v>31</v>
      </c>
      <c r="S272" s="2"/>
    </row>
    <row r="273" spans="2:19" x14ac:dyDescent="0.25">
      <c r="B273" s="6">
        <v>10017183</v>
      </c>
      <c r="C273" s="2">
        <v>4252882</v>
      </c>
      <c r="D273" s="2" t="str">
        <f>VLOOKUP(B273,'BD DAVID'!$A$5:$D$1143,4,FALSE)</f>
        <v xml:space="preserve">BAEZ GUTIERREZ CARLOS FERNANDO   </v>
      </c>
      <c r="E273" s="2" t="s">
        <v>27</v>
      </c>
      <c r="F273" s="2" t="s">
        <v>28</v>
      </c>
      <c r="G273" s="2">
        <v>2</v>
      </c>
      <c r="H273" s="2" t="s">
        <v>1249</v>
      </c>
      <c r="I273" s="2" t="s">
        <v>1403</v>
      </c>
      <c r="J273" s="2"/>
      <c r="K273" s="2"/>
      <c r="L273" s="2"/>
      <c r="M273" s="2" t="s">
        <v>63</v>
      </c>
      <c r="N273" s="2"/>
      <c r="O273" s="2"/>
      <c r="P273" s="2" t="s">
        <v>1250</v>
      </c>
      <c r="Q273" s="2"/>
      <c r="R273" s="2" t="s">
        <v>31</v>
      </c>
      <c r="S273" s="2"/>
    </row>
    <row r="274" spans="2:19" x14ac:dyDescent="0.25">
      <c r="B274" s="6">
        <v>10016895</v>
      </c>
      <c r="C274" s="2">
        <v>74362683</v>
      </c>
      <c r="D274" s="2" t="str">
        <f>VLOOKUP(B274,'BD DAVID'!$A$5:$D$1143,4,FALSE)</f>
        <v xml:space="preserve">BARRERA MONTAÑA HECTOR ARLEY   </v>
      </c>
      <c r="E274" s="2" t="s">
        <v>15</v>
      </c>
      <c r="F274" s="2" t="s">
        <v>28</v>
      </c>
      <c r="G274" s="2">
        <v>2</v>
      </c>
      <c r="H274" s="2" t="s">
        <v>294</v>
      </c>
      <c r="I274" s="2" t="s">
        <v>1403</v>
      </c>
      <c r="J274" s="2"/>
      <c r="K274" s="2"/>
      <c r="L274" s="2"/>
      <c r="M274" s="2">
        <v>3214667958</v>
      </c>
      <c r="N274" s="2"/>
      <c r="O274" s="2"/>
      <c r="P274" s="2" t="s">
        <v>1228</v>
      </c>
      <c r="Q274" s="2"/>
      <c r="R274" s="2" t="s">
        <v>31</v>
      </c>
      <c r="S274" s="2"/>
    </row>
    <row r="275" spans="2:19" x14ac:dyDescent="0.25">
      <c r="B275" s="6">
        <v>10010137</v>
      </c>
      <c r="C275" s="2">
        <v>42865430</v>
      </c>
      <c r="D275" s="2" t="str">
        <f>VLOOKUP(B275,'BD DAVID'!$A$5:$D$1143,4,FALSE)</f>
        <v xml:space="preserve">BARRETO MUÑOZ  JAIME HUMBERTO   </v>
      </c>
      <c r="E275" s="2" t="s">
        <v>27</v>
      </c>
      <c r="F275" s="2" t="s">
        <v>28</v>
      </c>
      <c r="G275" s="2">
        <v>2</v>
      </c>
      <c r="H275" s="2" t="s">
        <v>268</v>
      </c>
      <c r="I275" s="2" t="s">
        <v>1403</v>
      </c>
      <c r="J275" s="2"/>
      <c r="K275" s="2"/>
      <c r="L275" s="2"/>
      <c r="M275" s="2">
        <v>3123268039</v>
      </c>
      <c r="N275" s="2"/>
      <c r="O275" s="2"/>
      <c r="P275" s="2" t="s">
        <v>269</v>
      </c>
      <c r="Q275" s="2"/>
      <c r="R275" s="2" t="s">
        <v>31</v>
      </c>
      <c r="S275" s="2"/>
    </row>
    <row r="276" spans="2:19" x14ac:dyDescent="0.25">
      <c r="B276" s="6">
        <v>10017184</v>
      </c>
      <c r="C276" s="2">
        <v>40029678</v>
      </c>
      <c r="D276" s="2" t="str">
        <f>VLOOKUP(B276,'BD DAVID'!$A$5:$D$1143,4,FALSE)</f>
        <v xml:space="preserve">BASTIDAS GARCIA MARIA TRINIDAD   </v>
      </c>
      <c r="E276" s="2" t="s">
        <v>27</v>
      </c>
      <c r="F276" s="2" t="s">
        <v>28</v>
      </c>
      <c r="G276" s="2">
        <v>2</v>
      </c>
      <c r="H276" s="2" t="s">
        <v>1176</v>
      </c>
      <c r="I276" s="2" t="s">
        <v>1403</v>
      </c>
      <c r="J276" s="2"/>
      <c r="K276" s="2"/>
      <c r="L276" s="2"/>
      <c r="M276" s="2" t="s">
        <v>63</v>
      </c>
      <c r="N276" s="2"/>
      <c r="O276" s="2"/>
      <c r="P276" s="2" t="s">
        <v>1251</v>
      </c>
      <c r="Q276" s="2"/>
      <c r="R276" s="2" t="s">
        <v>31</v>
      </c>
      <c r="S276" s="2"/>
    </row>
    <row r="277" spans="2:19" x14ac:dyDescent="0.25">
      <c r="B277" s="6">
        <v>10017496</v>
      </c>
      <c r="C277" s="2">
        <v>1056954289</v>
      </c>
      <c r="D277" s="2" t="str">
        <f>VLOOKUP(B277,'BD DAVID'!$A$5:$D$1143,4,FALSE)</f>
        <v xml:space="preserve">BAUTISTA RAMIREZ CARLOS ANDRES   </v>
      </c>
      <c r="E277" s="2" t="s">
        <v>15</v>
      </c>
      <c r="F277" s="2" t="s">
        <v>28</v>
      </c>
      <c r="G277" s="2">
        <v>2</v>
      </c>
      <c r="H277" s="2" t="s">
        <v>181</v>
      </c>
      <c r="I277" s="2" t="s">
        <v>1403</v>
      </c>
      <c r="J277" s="2"/>
      <c r="K277" s="2"/>
      <c r="L277" s="2"/>
      <c r="M277" s="2">
        <v>3132515027</v>
      </c>
      <c r="N277" s="2"/>
      <c r="O277" s="2"/>
      <c r="P277" s="2" t="s">
        <v>1300</v>
      </c>
      <c r="Q277" s="2"/>
      <c r="R277" s="2" t="s">
        <v>31</v>
      </c>
      <c r="S277" s="2"/>
    </row>
    <row r="278" spans="2:19" x14ac:dyDescent="0.25">
      <c r="B278" s="6">
        <v>10010258</v>
      </c>
      <c r="C278" s="2">
        <v>46454186</v>
      </c>
      <c r="D278" s="2" t="str">
        <f>VLOOKUP(B278,'BD DAVID'!$A$5:$D$1143,4,FALSE)</f>
        <v xml:space="preserve">BECERRA QUIJANO DORELY   </v>
      </c>
      <c r="E278" s="2" t="s">
        <v>15</v>
      </c>
      <c r="F278" s="2" t="s">
        <v>28</v>
      </c>
      <c r="G278" s="2">
        <v>2</v>
      </c>
      <c r="H278" s="2" t="s">
        <v>294</v>
      </c>
      <c r="I278" s="2" t="s">
        <v>1403</v>
      </c>
      <c r="J278" s="2"/>
      <c r="K278" s="2"/>
      <c r="L278" s="2"/>
      <c r="M278" s="2">
        <v>3208542651</v>
      </c>
      <c r="N278" s="2"/>
      <c r="O278" s="2"/>
      <c r="P278" s="2" t="s">
        <v>295</v>
      </c>
      <c r="Q278" s="2"/>
      <c r="R278" s="2" t="s">
        <v>31</v>
      </c>
      <c r="S278" s="2"/>
    </row>
    <row r="279" spans="2:19" x14ac:dyDescent="0.25">
      <c r="B279" s="6">
        <v>10009214</v>
      </c>
      <c r="C279" s="2">
        <v>24202227</v>
      </c>
      <c r="D279" s="2" t="str">
        <f>VLOOKUP(B279,'BD DAVID'!$A$5:$D$1143,4,FALSE)</f>
        <v xml:space="preserve">CAMEN ANA MARIA   </v>
      </c>
      <c r="E279" s="2" t="s">
        <v>15</v>
      </c>
      <c r="F279" s="2" t="s">
        <v>28</v>
      </c>
      <c r="G279" s="2">
        <v>2</v>
      </c>
      <c r="H279" s="2" t="s">
        <v>29</v>
      </c>
      <c r="I279" s="2" t="s">
        <v>1403</v>
      </c>
      <c r="J279" s="2"/>
      <c r="K279" s="2"/>
      <c r="L279" s="2"/>
      <c r="M279" s="2">
        <v>3124776882</v>
      </c>
      <c r="N279" s="2"/>
      <c r="O279" s="2"/>
      <c r="P279" s="2" t="s">
        <v>178</v>
      </c>
      <c r="Q279" s="2"/>
      <c r="R279" s="2" t="s">
        <v>31</v>
      </c>
      <c r="S279" s="2"/>
    </row>
    <row r="280" spans="2:19" x14ac:dyDescent="0.25">
      <c r="B280" s="6">
        <v>10008984</v>
      </c>
      <c r="C280" s="2">
        <v>17174077</v>
      </c>
      <c r="D280" s="2" t="str">
        <f>VLOOKUP(B280,'BD DAVID'!$A$5:$D$1143,4,FALSE)</f>
        <v xml:space="preserve">CARDENAS ALVAREZ MARIO ANTONIO   </v>
      </c>
      <c r="E280" s="2" t="s">
        <v>15</v>
      </c>
      <c r="F280" s="2" t="s">
        <v>28</v>
      </c>
      <c r="G280" s="2">
        <v>2</v>
      </c>
      <c r="H280" s="2" t="s">
        <v>110</v>
      </c>
      <c r="I280" s="2" t="s">
        <v>1403</v>
      </c>
      <c r="J280" s="2"/>
      <c r="K280" s="2"/>
      <c r="L280" s="2"/>
      <c r="M280" s="2">
        <v>7870510</v>
      </c>
      <c r="N280" s="2"/>
      <c r="O280" s="2"/>
      <c r="P280" s="2" t="s">
        <v>111</v>
      </c>
      <c r="Q280" s="2"/>
      <c r="R280" s="2" t="s">
        <v>31</v>
      </c>
      <c r="S280" s="2"/>
    </row>
    <row r="281" spans="2:19" x14ac:dyDescent="0.25">
      <c r="B281" s="6">
        <v>10009740</v>
      </c>
      <c r="C281" s="2">
        <v>33655080</v>
      </c>
      <c r="D281" s="2" t="str">
        <f>VLOOKUP(B281,'BD DAVID'!$A$5:$D$1143,4,FALSE)</f>
        <v xml:space="preserve">CARDENAS DE CARDENAS ANA JUDITH   </v>
      </c>
      <c r="E281" s="2" t="s">
        <v>15</v>
      </c>
      <c r="F281" s="2" t="s">
        <v>28</v>
      </c>
      <c r="G281" s="2">
        <v>2</v>
      </c>
      <c r="H281" s="2" t="s">
        <v>161</v>
      </c>
      <c r="I281" s="2" t="s">
        <v>1403</v>
      </c>
      <c r="J281" s="2"/>
      <c r="K281" s="2"/>
      <c r="L281" s="2"/>
      <c r="M281" s="2">
        <v>3143087214</v>
      </c>
      <c r="N281" s="2"/>
      <c r="O281" s="2"/>
      <c r="P281" s="2" t="s">
        <v>215</v>
      </c>
      <c r="Q281" s="2"/>
      <c r="R281" s="2" t="s">
        <v>31</v>
      </c>
      <c r="S281" s="2"/>
    </row>
    <row r="282" spans="2:19" x14ac:dyDescent="0.25">
      <c r="B282" s="6">
        <v>10017593</v>
      </c>
      <c r="C282" s="2">
        <v>19499776</v>
      </c>
      <c r="D282" s="2" t="str">
        <f>VLOOKUP(B282,'BD DAVID'!$A$5:$D$1143,4,FALSE)</f>
        <v xml:space="preserve">CARDOZO MARTINEZ AUGUSTO   </v>
      </c>
      <c r="E282" s="2" t="s">
        <v>15</v>
      </c>
      <c r="F282" s="2" t="s">
        <v>28</v>
      </c>
      <c r="G282" s="2">
        <v>2</v>
      </c>
      <c r="H282" s="2" t="s">
        <v>1331</v>
      </c>
      <c r="I282" s="2" t="s">
        <v>1403</v>
      </c>
      <c r="J282" s="2"/>
      <c r="K282" s="2"/>
      <c r="L282" s="2"/>
      <c r="M282" s="2">
        <v>3112132166</v>
      </c>
      <c r="N282" s="2"/>
      <c r="O282" s="2"/>
      <c r="P282" s="2" t="s">
        <v>1332</v>
      </c>
      <c r="Q282" s="2"/>
      <c r="R282" s="2" t="s">
        <v>31</v>
      </c>
      <c r="S282" s="2"/>
    </row>
    <row r="283" spans="2:19" x14ac:dyDescent="0.25">
      <c r="B283" s="6">
        <v>10014198</v>
      </c>
      <c r="C283" s="2">
        <v>1051475761</v>
      </c>
      <c r="D283" s="2" t="str">
        <f>VLOOKUP(B283,'BD DAVID'!$A$5:$D$1143,4,FALSE)</f>
        <v xml:space="preserve">CASAS ABRIL EDNA CATALINA   </v>
      </c>
      <c r="E283" s="2" t="s">
        <v>15</v>
      </c>
      <c r="F283" s="2" t="s">
        <v>28</v>
      </c>
      <c r="G283" s="2">
        <v>2</v>
      </c>
      <c r="H283" s="2" t="s">
        <v>255</v>
      </c>
      <c r="I283" s="2" t="s">
        <v>1403</v>
      </c>
      <c r="J283" s="2"/>
      <c r="K283" s="2"/>
      <c r="L283" s="2"/>
      <c r="M283" s="2">
        <v>3107873607</v>
      </c>
      <c r="N283" s="2"/>
      <c r="O283" s="2"/>
      <c r="P283" s="2" t="s">
        <v>906</v>
      </c>
      <c r="Q283" s="2"/>
      <c r="R283" s="2" t="s">
        <v>31</v>
      </c>
      <c r="S283" s="2"/>
    </row>
    <row r="284" spans="2:19" x14ac:dyDescent="0.25">
      <c r="B284" s="6">
        <v>10009166</v>
      </c>
      <c r="C284" s="2">
        <v>23682030</v>
      </c>
      <c r="D284" s="2" t="str">
        <f>VLOOKUP(B284,'BD DAVID'!$A$5:$D$1143,4,FALSE)</f>
        <v xml:space="preserve">CASTAÑEDA ROA MARIA EMILSEN   </v>
      </c>
      <c r="E284" s="2" t="s">
        <v>15</v>
      </c>
      <c r="F284" s="2" t="s">
        <v>28</v>
      </c>
      <c r="G284" s="2">
        <v>2</v>
      </c>
      <c r="H284" s="2" t="s">
        <v>168</v>
      </c>
      <c r="I284" s="2" t="s">
        <v>1403</v>
      </c>
      <c r="J284" s="2"/>
      <c r="K284" s="2"/>
      <c r="L284" s="2"/>
      <c r="M284" s="2">
        <v>987539154</v>
      </c>
      <c r="N284" s="2"/>
      <c r="O284" s="2"/>
      <c r="P284" s="2" t="s">
        <v>169</v>
      </c>
      <c r="Q284" s="2"/>
      <c r="R284" s="2" t="s">
        <v>31</v>
      </c>
      <c r="S284" s="2"/>
    </row>
    <row r="285" spans="2:19" x14ac:dyDescent="0.25">
      <c r="B285" s="6">
        <v>10009840</v>
      </c>
      <c r="C285" s="2">
        <v>40024546</v>
      </c>
      <c r="D285" s="2" t="str">
        <f>VLOOKUP(B285,'BD DAVID'!$A$5:$D$1143,4,FALSE)</f>
        <v xml:space="preserve">CASTILLO MURCIA MYRIAM HELENA   </v>
      </c>
      <c r="E285" s="2" t="s">
        <v>15</v>
      </c>
      <c r="F285" s="2" t="s">
        <v>28</v>
      </c>
      <c r="G285" s="2">
        <v>2</v>
      </c>
      <c r="H285" s="2" t="s">
        <v>29</v>
      </c>
      <c r="I285" s="2" t="s">
        <v>1403</v>
      </c>
      <c r="J285" s="2"/>
      <c r="K285" s="2"/>
      <c r="L285" s="2"/>
      <c r="M285" s="2">
        <v>987455252</v>
      </c>
      <c r="N285" s="2"/>
      <c r="O285" s="2"/>
      <c r="P285" s="2" t="s">
        <v>233</v>
      </c>
      <c r="Q285" s="2"/>
      <c r="R285" s="2" t="s">
        <v>31</v>
      </c>
      <c r="S285" s="2"/>
    </row>
    <row r="286" spans="2:19" x14ac:dyDescent="0.25">
      <c r="B286" s="6">
        <v>10017553</v>
      </c>
      <c r="C286" s="2">
        <v>1052312192</v>
      </c>
      <c r="D286" s="2" t="str">
        <f>VLOOKUP(B286,'BD DAVID'!$A$5:$D$1143,4,FALSE)</f>
        <v xml:space="preserve">CASTRO CASTRO EDWIN DE JESUS   </v>
      </c>
      <c r="E286" s="2" t="s">
        <v>15</v>
      </c>
      <c r="F286" s="2" t="s">
        <v>28</v>
      </c>
      <c r="G286" s="2">
        <v>2</v>
      </c>
      <c r="H286" s="2" t="s">
        <v>123</v>
      </c>
      <c r="I286" s="2" t="s">
        <v>1403</v>
      </c>
      <c r="J286" s="2"/>
      <c r="K286" s="2"/>
      <c r="L286" s="2"/>
      <c r="M286" s="2">
        <v>3133596090</v>
      </c>
      <c r="N286" s="2"/>
      <c r="O286" s="2"/>
      <c r="P286" s="2" t="s">
        <v>1314</v>
      </c>
      <c r="Q286" s="2"/>
      <c r="R286" s="2" t="s">
        <v>31</v>
      </c>
      <c r="S286" s="2"/>
    </row>
    <row r="287" spans="2:19" x14ac:dyDescent="0.25">
      <c r="B287" s="6">
        <v>10017535</v>
      </c>
      <c r="C287" s="2">
        <v>24070039</v>
      </c>
      <c r="D287" s="2" t="str">
        <f>VLOOKUP(B287,'BD DAVID'!$A$5:$D$1143,4,FALSE)</f>
        <v xml:space="preserve">CATOLICO AGUILAR ROSA ISABEL   </v>
      </c>
      <c r="E287" s="2" t="s">
        <v>15</v>
      </c>
      <c r="F287" s="2" t="s">
        <v>28</v>
      </c>
      <c r="G287" s="2">
        <v>2</v>
      </c>
      <c r="H287" s="2" t="s">
        <v>231</v>
      </c>
      <c r="I287" s="2" t="s">
        <v>1403</v>
      </c>
      <c r="J287" s="2"/>
      <c r="K287" s="2"/>
      <c r="L287" s="2"/>
      <c r="M287" s="2">
        <v>3123746387</v>
      </c>
      <c r="N287" s="2"/>
      <c r="O287" s="2"/>
      <c r="P287" s="2" t="s">
        <v>1311</v>
      </c>
      <c r="Q287" s="2"/>
      <c r="R287" s="2" t="s">
        <v>31</v>
      </c>
      <c r="S287" s="2"/>
    </row>
    <row r="288" spans="2:19" x14ac:dyDescent="0.25">
      <c r="B288" s="6">
        <v>10011960</v>
      </c>
      <c r="C288" s="2">
        <v>900407457</v>
      </c>
      <c r="D288" s="2" t="str">
        <f>VLOOKUP(B288,'BD DAVID'!$A$5:$D$1143,4,FALSE)</f>
        <v xml:space="preserve">COMERCIALIZADORA SURAGRO  SAS   </v>
      </c>
      <c r="E288" s="2" t="s">
        <v>15</v>
      </c>
      <c r="F288" s="2" t="s">
        <v>28</v>
      </c>
      <c r="G288" s="2">
        <v>2</v>
      </c>
      <c r="H288" s="2" t="s">
        <v>29</v>
      </c>
      <c r="I288" s="2" t="s">
        <v>1403</v>
      </c>
      <c r="J288" s="2"/>
      <c r="K288" s="2"/>
      <c r="L288" s="2"/>
      <c r="M288" s="2">
        <v>987455025</v>
      </c>
      <c r="N288" s="2"/>
      <c r="O288" s="2"/>
      <c r="P288" s="2" t="s">
        <v>708</v>
      </c>
      <c r="Q288" s="2"/>
      <c r="R288" s="2" t="s">
        <v>31</v>
      </c>
      <c r="S288" s="2"/>
    </row>
    <row r="289" spans="2:19" x14ac:dyDescent="0.25">
      <c r="B289" s="6">
        <v>10013221</v>
      </c>
      <c r="C289" s="2">
        <v>4060790</v>
      </c>
      <c r="D289" s="2" t="str">
        <f>VLOOKUP(B289,'BD DAVID'!$A$5:$D$1143,4,FALSE)</f>
        <v xml:space="preserve">CORREA MEDINA DIEGO   </v>
      </c>
      <c r="E289" s="2" t="s">
        <v>15</v>
      </c>
      <c r="F289" s="2" t="s">
        <v>28</v>
      </c>
      <c r="G289" s="2">
        <v>2</v>
      </c>
      <c r="H289" s="2" t="s">
        <v>824</v>
      </c>
      <c r="I289" s="2" t="s">
        <v>1403</v>
      </c>
      <c r="J289" s="2"/>
      <c r="K289" s="2"/>
      <c r="L289" s="2"/>
      <c r="M289" s="2">
        <v>3132628680</v>
      </c>
      <c r="N289" s="2"/>
      <c r="O289" s="2"/>
      <c r="P289" s="2" t="s">
        <v>825</v>
      </c>
      <c r="Q289" s="2"/>
      <c r="R289" s="2" t="s">
        <v>31</v>
      </c>
      <c r="S289" s="2"/>
    </row>
    <row r="290" spans="2:19" x14ac:dyDescent="0.25">
      <c r="B290" s="6">
        <v>10015308</v>
      </c>
      <c r="C290" s="2">
        <v>7128002</v>
      </c>
      <c r="D290" s="2" t="str">
        <f>VLOOKUP(B290,'BD DAVID'!$A$5:$D$1143,4,FALSE)</f>
        <v xml:space="preserve">CORREDOR ALIPIO JUAN CARLOS   </v>
      </c>
      <c r="E290" s="2" t="s">
        <v>15</v>
      </c>
      <c r="F290" s="2" t="s">
        <v>28</v>
      </c>
      <c r="G290" s="2">
        <v>2</v>
      </c>
      <c r="H290" s="2" t="s">
        <v>32</v>
      </c>
      <c r="I290" s="2" t="s">
        <v>1403</v>
      </c>
      <c r="J290" s="2"/>
      <c r="K290" s="2"/>
      <c r="L290" s="2"/>
      <c r="M290" s="2">
        <v>3208520512</v>
      </c>
      <c r="N290" s="2"/>
      <c r="O290" s="2"/>
      <c r="P290" s="2" t="s">
        <v>989</v>
      </c>
      <c r="Q290" s="2"/>
      <c r="R290" s="2" t="s">
        <v>31</v>
      </c>
      <c r="S290" s="2"/>
    </row>
    <row r="291" spans="2:19" x14ac:dyDescent="0.25">
      <c r="B291" s="6">
        <v>10009848</v>
      </c>
      <c r="C291" s="2">
        <v>40038353</v>
      </c>
      <c r="D291" s="2" t="str">
        <f>VLOOKUP(B291,'BD DAVID'!$A$5:$D$1143,4,FALSE)</f>
        <v xml:space="preserve">CORTES REYES BLANCA NIDIA   </v>
      </c>
      <c r="E291" s="2" t="s">
        <v>15</v>
      </c>
      <c r="F291" s="2" t="s">
        <v>28</v>
      </c>
      <c r="G291" s="2">
        <v>2</v>
      </c>
      <c r="H291" s="2" t="s">
        <v>234</v>
      </c>
      <c r="I291" s="2" t="s">
        <v>1403</v>
      </c>
      <c r="J291" s="2"/>
      <c r="K291" s="2"/>
      <c r="L291" s="2"/>
      <c r="M291" s="2">
        <v>3133494172</v>
      </c>
      <c r="N291" s="2"/>
      <c r="O291" s="2"/>
      <c r="P291" s="2" t="s">
        <v>236</v>
      </c>
      <c r="Q291" s="2"/>
      <c r="R291" s="2" t="s">
        <v>31</v>
      </c>
      <c r="S291" s="2"/>
    </row>
    <row r="292" spans="2:19" x14ac:dyDescent="0.25">
      <c r="B292" s="6">
        <v>10014681</v>
      </c>
      <c r="C292" s="2">
        <v>74364561</v>
      </c>
      <c r="D292" s="2" t="str">
        <f>VLOOKUP(B292,'BD DAVID'!$A$5:$D$1143,4,FALSE)</f>
        <v xml:space="preserve">CRUZ CONTRERAS JOSE ARMANDO   </v>
      </c>
      <c r="E292" s="2" t="s">
        <v>15</v>
      </c>
      <c r="F292" s="2" t="s">
        <v>28</v>
      </c>
      <c r="G292" s="2">
        <v>2</v>
      </c>
      <c r="H292" s="2" t="s">
        <v>268</v>
      </c>
      <c r="I292" s="2" t="s">
        <v>1403</v>
      </c>
      <c r="J292" s="2"/>
      <c r="K292" s="2"/>
      <c r="L292" s="2"/>
      <c r="M292" s="2">
        <v>3125080470</v>
      </c>
      <c r="N292" s="2"/>
      <c r="O292" s="2"/>
      <c r="P292" s="2" t="s">
        <v>928</v>
      </c>
      <c r="Q292" s="2"/>
      <c r="R292" s="2" t="s">
        <v>31</v>
      </c>
      <c r="S292" s="2"/>
    </row>
    <row r="293" spans="2:19" x14ac:dyDescent="0.25">
      <c r="B293" s="6">
        <v>10010574</v>
      </c>
      <c r="C293" s="2">
        <v>7125403</v>
      </c>
      <c r="D293" s="2" t="str">
        <f>VLOOKUP(B293,'BD DAVID'!$A$5:$D$1143,4,FALSE)</f>
        <v xml:space="preserve">CRUZ JAVIER HERNANDO   </v>
      </c>
      <c r="E293" s="2" t="s">
        <v>27</v>
      </c>
      <c r="F293" s="2" t="s">
        <v>28</v>
      </c>
      <c r="G293" s="2">
        <v>2</v>
      </c>
      <c r="H293" s="2" t="s">
        <v>255</v>
      </c>
      <c r="I293" s="2" t="s">
        <v>1403</v>
      </c>
      <c r="J293" s="2"/>
      <c r="K293" s="2"/>
      <c r="L293" s="2"/>
      <c r="M293" s="2">
        <v>3115419472</v>
      </c>
      <c r="N293" s="2"/>
      <c r="O293" s="2"/>
      <c r="P293" s="2" t="s">
        <v>348</v>
      </c>
      <c r="Q293" s="2"/>
      <c r="R293" s="2" t="s">
        <v>31</v>
      </c>
      <c r="S293" s="2"/>
    </row>
    <row r="294" spans="2:19" x14ac:dyDescent="0.25">
      <c r="B294" s="6">
        <v>10010639</v>
      </c>
      <c r="C294" s="2">
        <v>7162358</v>
      </c>
      <c r="D294" s="2" t="str">
        <f>VLOOKUP(B294,'BD DAVID'!$A$5:$D$1143,4,FALSE)</f>
        <v xml:space="preserve">CRUZ RODRIGUEZ OTONIEL   </v>
      </c>
      <c r="E294" s="2" t="s">
        <v>15</v>
      </c>
      <c r="F294" s="2" t="s">
        <v>28</v>
      </c>
      <c r="G294" s="2">
        <v>2</v>
      </c>
      <c r="H294" s="2" t="s">
        <v>181</v>
      </c>
      <c r="I294" s="2" t="s">
        <v>1403</v>
      </c>
      <c r="J294" s="2"/>
      <c r="K294" s="2"/>
      <c r="L294" s="2"/>
      <c r="M294" s="2">
        <v>3124782408</v>
      </c>
      <c r="N294" s="2"/>
      <c r="O294" s="2"/>
      <c r="P294" s="2" t="s">
        <v>351</v>
      </c>
      <c r="Q294" s="2"/>
      <c r="R294" s="2" t="s">
        <v>31</v>
      </c>
      <c r="S294" s="2"/>
    </row>
    <row r="295" spans="2:19" x14ac:dyDescent="0.25">
      <c r="B295" s="6">
        <v>10010924</v>
      </c>
      <c r="C295" s="2">
        <v>74357273</v>
      </c>
      <c r="D295" s="2" t="str">
        <f>VLOOKUP(B295,'BD DAVID'!$A$5:$D$1143,4,FALSE)</f>
        <v xml:space="preserve">CRUZ RODRIGUEZ WILFREDO   </v>
      </c>
      <c r="E295" s="2" t="s">
        <v>15</v>
      </c>
      <c r="F295" s="2" t="s">
        <v>28</v>
      </c>
      <c r="G295" s="2">
        <v>2</v>
      </c>
      <c r="H295" s="2" t="s">
        <v>259</v>
      </c>
      <c r="I295" s="2" t="s">
        <v>1403</v>
      </c>
      <c r="J295" s="2"/>
      <c r="K295" s="2"/>
      <c r="L295" s="2"/>
      <c r="M295" s="2">
        <v>3133077484</v>
      </c>
      <c r="N295" s="2"/>
      <c r="O295" s="2"/>
      <c r="P295" s="2" t="s">
        <v>379</v>
      </c>
      <c r="Q295" s="2"/>
      <c r="R295" s="2" t="s">
        <v>31</v>
      </c>
      <c r="S295" s="2"/>
    </row>
    <row r="296" spans="2:19" x14ac:dyDescent="0.25">
      <c r="B296" s="6">
        <v>10010416</v>
      </c>
      <c r="C296" s="2">
        <v>6744099</v>
      </c>
      <c r="D296" s="2" t="str">
        <f>VLOOKUP(B296,'BD DAVID'!$A$5:$D$1143,4,FALSE)</f>
        <v xml:space="preserve">CRUZ TALERO PORFIRIO   </v>
      </c>
      <c r="E296" s="2" t="s">
        <v>15</v>
      </c>
      <c r="F296" s="2" t="s">
        <v>28</v>
      </c>
      <c r="G296" s="2">
        <v>2</v>
      </c>
      <c r="H296" s="2" t="s">
        <v>301</v>
      </c>
      <c r="I296" s="2" t="s">
        <v>1403</v>
      </c>
      <c r="J296" s="2"/>
      <c r="K296" s="2"/>
      <c r="L296" s="2"/>
      <c r="M296" s="2">
        <v>987368354</v>
      </c>
      <c r="N296" s="2"/>
      <c r="O296" s="2"/>
      <c r="P296" s="2" t="s">
        <v>302</v>
      </c>
      <c r="Q296" s="2"/>
      <c r="R296" s="2" t="s">
        <v>31</v>
      </c>
      <c r="S296" s="2"/>
    </row>
    <row r="297" spans="2:19" x14ac:dyDescent="0.25">
      <c r="B297" s="6">
        <v>10011285</v>
      </c>
      <c r="C297" s="2">
        <v>80295477</v>
      </c>
      <c r="D297" s="2" t="str">
        <f>VLOOKUP(B297,'BD DAVID'!$A$5:$D$1143,4,FALSE)</f>
        <v xml:space="preserve">CUEVAS ABRIL TITO ERNESTO   </v>
      </c>
      <c r="E297" s="2" t="s">
        <v>15</v>
      </c>
      <c r="F297" s="2" t="s">
        <v>28</v>
      </c>
      <c r="G297" s="2">
        <v>2</v>
      </c>
      <c r="H297" s="2" t="s">
        <v>181</v>
      </c>
      <c r="I297" s="2" t="s">
        <v>1403</v>
      </c>
      <c r="J297" s="2"/>
      <c r="K297" s="2"/>
      <c r="L297" s="2"/>
      <c r="M297" s="2">
        <v>332102197</v>
      </c>
      <c r="N297" s="2"/>
      <c r="O297" s="2"/>
      <c r="P297" s="2" t="s">
        <v>196</v>
      </c>
      <c r="Q297" s="2"/>
      <c r="R297" s="2" t="s">
        <v>31</v>
      </c>
      <c r="S297" s="2"/>
    </row>
    <row r="298" spans="2:19" x14ac:dyDescent="0.25">
      <c r="B298" s="6">
        <v>10009936</v>
      </c>
      <c r="C298" s="2">
        <v>4123343</v>
      </c>
      <c r="D298" s="2" t="str">
        <f>VLOOKUP(B298,'BD DAVID'!$A$5:$D$1143,4,FALSE)</f>
        <v xml:space="preserve">CUSBA GARCIA LUIS ARIEL   </v>
      </c>
      <c r="E298" s="2" t="s">
        <v>15</v>
      </c>
      <c r="F298" s="2" t="s">
        <v>28</v>
      </c>
      <c r="G298" s="2">
        <v>2</v>
      </c>
      <c r="H298" s="2" t="s">
        <v>244</v>
      </c>
      <c r="I298" s="2" t="s">
        <v>1403</v>
      </c>
      <c r="J298" s="2"/>
      <c r="K298" s="2"/>
      <c r="L298" s="2"/>
      <c r="M298" s="2">
        <v>3138323118</v>
      </c>
      <c r="N298" s="2"/>
      <c r="O298" s="2"/>
      <c r="P298" s="2" t="s">
        <v>245</v>
      </c>
      <c r="Q298" s="2"/>
      <c r="R298" s="2" t="s">
        <v>31</v>
      </c>
      <c r="S298" s="2"/>
    </row>
    <row r="299" spans="2:19" x14ac:dyDescent="0.25">
      <c r="B299" s="6">
        <v>10015529</v>
      </c>
      <c r="C299" s="2">
        <v>900803721</v>
      </c>
      <c r="D299" s="2" t="str">
        <f>VLOOKUP(B299,'BD DAVID'!$A$5:$D$1143,4,FALSE)</f>
        <v xml:space="preserve">D'AGROS SAS   </v>
      </c>
      <c r="E299" s="2" t="s">
        <v>15</v>
      </c>
      <c r="F299" s="2" t="s">
        <v>28</v>
      </c>
      <c r="G299" s="2">
        <v>2</v>
      </c>
      <c r="H299" s="2" t="s">
        <v>1046</v>
      </c>
      <c r="I299" s="2" t="s">
        <v>1403</v>
      </c>
      <c r="J299" s="2"/>
      <c r="K299" s="2"/>
      <c r="L299" s="2"/>
      <c r="M299" s="2">
        <v>3124822618</v>
      </c>
      <c r="N299" s="2"/>
      <c r="O299" s="2"/>
      <c r="P299" s="2" t="s">
        <v>1047</v>
      </c>
      <c r="Q299" s="2"/>
      <c r="R299" s="2" t="s">
        <v>31</v>
      </c>
      <c r="S299" s="2"/>
    </row>
    <row r="300" spans="2:19" x14ac:dyDescent="0.25">
      <c r="B300" s="6">
        <v>10009956</v>
      </c>
      <c r="C300" s="2">
        <v>4164884</v>
      </c>
      <c r="D300" s="2" t="str">
        <f>VLOOKUP(B300,'BD DAVID'!$A$5:$D$1143,4,FALSE)</f>
        <v xml:space="preserve">DAZA NOVOA ITALO JULIO   </v>
      </c>
      <c r="E300" s="2" t="s">
        <v>15</v>
      </c>
      <c r="F300" s="2" t="s">
        <v>28</v>
      </c>
      <c r="G300" s="2">
        <v>2</v>
      </c>
      <c r="H300" s="2" t="s">
        <v>250</v>
      </c>
      <c r="I300" s="2" t="s">
        <v>1403</v>
      </c>
      <c r="J300" s="2"/>
      <c r="K300" s="2"/>
      <c r="L300" s="2"/>
      <c r="M300" s="2">
        <v>3112633890</v>
      </c>
      <c r="N300" s="2"/>
      <c r="O300" s="2"/>
      <c r="P300" s="2" t="s">
        <v>251</v>
      </c>
      <c r="Q300" s="2"/>
      <c r="R300" s="2" t="s">
        <v>31</v>
      </c>
      <c r="S300" s="2"/>
    </row>
    <row r="301" spans="2:19" x14ac:dyDescent="0.25">
      <c r="B301" s="6">
        <v>10015549</v>
      </c>
      <c r="C301" s="2">
        <v>900775482</v>
      </c>
      <c r="D301" s="2" t="str">
        <f>VLOOKUP(B301,'BD DAVID'!$A$5:$D$1143,4,FALSE)</f>
        <v xml:space="preserve">DEMETER INVERSIONES SAS   </v>
      </c>
      <c r="E301" s="2" t="s">
        <v>15</v>
      </c>
      <c r="F301" s="2" t="s">
        <v>28</v>
      </c>
      <c r="G301" s="2">
        <v>2</v>
      </c>
      <c r="H301" s="2" t="s">
        <v>29</v>
      </c>
      <c r="I301" s="2" t="s">
        <v>1403</v>
      </c>
      <c r="J301" s="2"/>
      <c r="K301" s="2"/>
      <c r="L301" s="2"/>
      <c r="M301" s="2">
        <v>3115714052</v>
      </c>
      <c r="N301" s="2"/>
      <c r="O301" s="2"/>
      <c r="P301" s="2" t="s">
        <v>1050</v>
      </c>
      <c r="Q301" s="2"/>
      <c r="R301" s="2" t="s">
        <v>31</v>
      </c>
      <c r="S301" s="2"/>
    </row>
    <row r="302" spans="2:19" x14ac:dyDescent="0.25">
      <c r="B302" s="6">
        <v>10017597</v>
      </c>
      <c r="C302" s="2">
        <v>4250908</v>
      </c>
      <c r="D302" s="2" t="str">
        <f>VLOOKUP(B302,'BD DAVID'!$A$5:$D$1143,4,FALSE)</f>
        <v xml:space="preserve">DULCEY GARCIA MARIO   </v>
      </c>
      <c r="E302" s="2" t="s">
        <v>15</v>
      </c>
      <c r="F302" s="2" t="s">
        <v>28</v>
      </c>
      <c r="G302" s="2">
        <v>2</v>
      </c>
      <c r="H302" s="2" t="s">
        <v>1333</v>
      </c>
      <c r="I302" s="2" t="s">
        <v>1403</v>
      </c>
      <c r="J302" s="2"/>
      <c r="K302" s="2"/>
      <c r="L302" s="2"/>
      <c r="M302" s="2">
        <v>987889177</v>
      </c>
      <c r="N302" s="2"/>
      <c r="O302" s="2"/>
      <c r="P302" s="2" t="s">
        <v>1334</v>
      </c>
      <c r="Q302" s="2"/>
      <c r="R302" s="2" t="s">
        <v>31</v>
      </c>
      <c r="S302" s="2"/>
    </row>
    <row r="303" spans="2:19" x14ac:dyDescent="0.25">
      <c r="B303" s="6">
        <v>10016239</v>
      </c>
      <c r="C303" s="2">
        <v>4211865</v>
      </c>
      <c r="D303" s="2" t="str">
        <f>VLOOKUP(B303,'BD DAVID'!$A$5:$D$1143,4,FALSE)</f>
        <v xml:space="preserve">DUQUINO DIAZ ERALDO   </v>
      </c>
      <c r="E303" s="2" t="s">
        <v>15</v>
      </c>
      <c r="F303" s="2" t="s">
        <v>28</v>
      </c>
      <c r="G303" s="2">
        <v>2</v>
      </c>
      <c r="H303" s="2" t="s">
        <v>175</v>
      </c>
      <c r="I303" s="2" t="s">
        <v>1403</v>
      </c>
      <c r="J303" s="2"/>
      <c r="K303" s="2"/>
      <c r="L303" s="2"/>
      <c r="M303" s="2">
        <v>3103496365</v>
      </c>
      <c r="N303" s="2"/>
      <c r="O303" s="2"/>
      <c r="P303" s="2" t="s">
        <v>1149</v>
      </c>
      <c r="Q303" s="2"/>
      <c r="R303" s="2" t="s">
        <v>31</v>
      </c>
      <c r="S303" s="2"/>
    </row>
    <row r="304" spans="2:19" x14ac:dyDescent="0.25">
      <c r="B304" s="6">
        <v>10011556</v>
      </c>
      <c r="C304" s="2">
        <v>820004891</v>
      </c>
      <c r="D304" s="2" t="str">
        <f>VLOOKUP(B304,'BD DAVID'!$A$5:$D$1143,4,FALSE)</f>
        <v xml:space="preserve">ECOINSUMOS SA   </v>
      </c>
      <c r="E304" s="2" t="s">
        <v>15</v>
      </c>
      <c r="F304" s="2" t="s">
        <v>28</v>
      </c>
      <c r="G304" s="2">
        <v>2</v>
      </c>
      <c r="H304" s="2" t="s">
        <v>64</v>
      </c>
      <c r="I304" s="2" t="s">
        <v>1403</v>
      </c>
      <c r="J304" s="2"/>
      <c r="K304" s="2"/>
      <c r="L304" s="2"/>
      <c r="M304" s="2">
        <v>987441044</v>
      </c>
      <c r="N304" s="2"/>
      <c r="O304" s="2"/>
      <c r="P304" s="2" t="s">
        <v>514</v>
      </c>
      <c r="Q304" s="2"/>
      <c r="R304" s="2" t="s">
        <v>31</v>
      </c>
      <c r="S304" s="2"/>
    </row>
    <row r="305" spans="2:19" x14ac:dyDescent="0.25">
      <c r="B305" s="6">
        <v>10013548</v>
      </c>
      <c r="C305" s="2">
        <v>900571240</v>
      </c>
      <c r="D305" s="2" t="str">
        <f>VLOOKUP(B305,'BD DAVID'!$A$5:$D$1143,4,FALSE)</f>
        <v xml:space="preserve">FERRETERIA R &amp; R SANTA ROSA SAS   </v>
      </c>
      <c r="E305" s="2" t="s">
        <v>15</v>
      </c>
      <c r="F305" s="2" t="s">
        <v>28</v>
      </c>
      <c r="G305" s="2">
        <v>2</v>
      </c>
      <c r="H305" s="2" t="s">
        <v>373</v>
      </c>
      <c r="I305" s="2" t="s">
        <v>1403</v>
      </c>
      <c r="J305" s="2"/>
      <c r="K305" s="2"/>
      <c r="L305" s="2"/>
      <c r="M305" s="2">
        <v>3134799115</v>
      </c>
      <c r="N305" s="2"/>
      <c r="O305" s="2"/>
      <c r="P305" s="2" t="s">
        <v>861</v>
      </c>
      <c r="Q305" s="2"/>
      <c r="R305" s="2" t="s">
        <v>31</v>
      </c>
      <c r="S305" s="2"/>
    </row>
    <row r="306" spans="2:19" x14ac:dyDescent="0.25">
      <c r="B306" s="6">
        <v>10010749</v>
      </c>
      <c r="C306" s="2">
        <v>7226324</v>
      </c>
      <c r="D306" s="2" t="str">
        <f>VLOOKUP(B306,'BD DAVID'!$A$5:$D$1143,4,FALSE)</f>
        <v xml:space="preserve">FRAILE VELASCO OSCAR GUILLERMO   </v>
      </c>
      <c r="E306" s="2" t="s">
        <v>27</v>
      </c>
      <c r="F306" s="2" t="s">
        <v>28</v>
      </c>
      <c r="G306" s="2">
        <v>2</v>
      </c>
      <c r="H306" s="2" t="s">
        <v>123</v>
      </c>
      <c r="I306" s="2" t="s">
        <v>1403</v>
      </c>
      <c r="J306" s="2"/>
      <c r="K306" s="2"/>
      <c r="L306" s="2"/>
      <c r="M306" s="2">
        <v>3203274845</v>
      </c>
      <c r="N306" s="2"/>
      <c r="O306" s="2"/>
      <c r="P306" s="2" t="s">
        <v>370</v>
      </c>
      <c r="Q306" s="2"/>
      <c r="R306" s="2" t="s">
        <v>31</v>
      </c>
      <c r="S306" s="2"/>
    </row>
    <row r="307" spans="2:19" x14ac:dyDescent="0.25">
      <c r="B307" s="6">
        <v>10011980</v>
      </c>
      <c r="C307" s="2">
        <v>900440825</v>
      </c>
      <c r="D307" s="2" t="str">
        <f>VLOOKUP(B307,'BD DAVID'!$A$5:$D$1143,4,FALSE)</f>
        <v xml:space="preserve">FUTURAGRO BE SAS   </v>
      </c>
      <c r="E307" s="2" t="s">
        <v>15</v>
      </c>
      <c r="F307" s="2" t="s">
        <v>28</v>
      </c>
      <c r="G307" s="2">
        <v>2</v>
      </c>
      <c r="H307" s="2" t="s">
        <v>301</v>
      </c>
      <c r="I307" s="2" t="s">
        <v>1403</v>
      </c>
      <c r="J307" s="2"/>
      <c r="K307" s="2"/>
      <c r="L307" s="2"/>
      <c r="M307" s="2" t="s">
        <v>718</v>
      </c>
      <c r="N307" s="2"/>
      <c r="O307" s="2"/>
      <c r="P307" s="2" t="s">
        <v>719</v>
      </c>
      <c r="Q307" s="2"/>
      <c r="R307" s="2" t="s">
        <v>31</v>
      </c>
      <c r="S307" s="2"/>
    </row>
    <row r="308" spans="2:19" x14ac:dyDescent="0.25">
      <c r="B308" s="6">
        <v>10010840</v>
      </c>
      <c r="C308" s="2">
        <v>74326094</v>
      </c>
      <c r="D308" s="2" t="str">
        <f>VLOOKUP(B308,'BD DAVID'!$A$5:$D$1143,4,FALSE)</f>
        <v xml:space="preserve">GARCIA AGREDO SEGUNDO OCTAVIO   </v>
      </c>
      <c r="E308" s="2" t="s">
        <v>15</v>
      </c>
      <c r="F308" s="2" t="s">
        <v>28</v>
      </c>
      <c r="G308" s="2">
        <v>2</v>
      </c>
      <c r="H308" s="2" t="s">
        <v>110</v>
      </c>
      <c r="I308" s="2" t="s">
        <v>1403</v>
      </c>
      <c r="J308" s="2"/>
      <c r="K308" s="2"/>
      <c r="L308" s="2"/>
      <c r="M308" s="2">
        <v>987870210</v>
      </c>
      <c r="N308" s="2"/>
      <c r="O308" s="2"/>
      <c r="P308" s="2" t="s">
        <v>377</v>
      </c>
      <c r="Q308" s="2"/>
      <c r="R308" s="2" t="s">
        <v>31</v>
      </c>
      <c r="S308" s="2"/>
    </row>
    <row r="309" spans="2:19" x14ac:dyDescent="0.25">
      <c r="B309" s="6">
        <v>10009170</v>
      </c>
      <c r="C309" s="2">
        <v>23857499</v>
      </c>
      <c r="D309" s="2" t="str">
        <f>VLOOKUP(B309,'BD DAVID'!$A$5:$D$1143,4,FALSE)</f>
        <v xml:space="preserve">GARZON AVENDAÑO ELIZABET   </v>
      </c>
      <c r="E309" s="2" t="s">
        <v>15</v>
      </c>
      <c r="F309" s="2" t="s">
        <v>28</v>
      </c>
      <c r="G309" s="2">
        <v>2</v>
      </c>
      <c r="H309" s="2" t="s">
        <v>29</v>
      </c>
      <c r="I309" s="2" t="s">
        <v>1403</v>
      </c>
      <c r="J309" s="2"/>
      <c r="K309" s="2"/>
      <c r="L309" s="2"/>
      <c r="M309" s="2">
        <v>3105856761</v>
      </c>
      <c r="N309" s="2"/>
      <c r="O309" s="2"/>
      <c r="P309" s="2" t="s">
        <v>174</v>
      </c>
      <c r="Q309" s="2"/>
      <c r="R309" s="2" t="s">
        <v>31</v>
      </c>
      <c r="S309" s="2"/>
    </row>
    <row r="310" spans="2:19" x14ac:dyDescent="0.25">
      <c r="B310" s="6">
        <v>10009838</v>
      </c>
      <c r="C310" s="2">
        <v>40014129</v>
      </c>
      <c r="D310" s="2" t="str">
        <f>VLOOKUP(B310,'BD DAVID'!$A$5:$D$1143,4,FALSE)</f>
        <v xml:space="preserve">GIL GONZALEZ OTILIA   </v>
      </c>
      <c r="E310" s="2" t="s">
        <v>15</v>
      </c>
      <c r="F310" s="2" t="s">
        <v>28</v>
      </c>
      <c r="G310" s="2">
        <v>2</v>
      </c>
      <c r="H310" s="2" t="s">
        <v>181</v>
      </c>
      <c r="I310" s="2" t="s">
        <v>1403</v>
      </c>
      <c r="J310" s="2"/>
      <c r="K310" s="2"/>
      <c r="L310" s="2"/>
      <c r="M310" s="2">
        <v>987366573</v>
      </c>
      <c r="N310" s="2"/>
      <c r="O310" s="2"/>
      <c r="P310" s="2" t="s">
        <v>182</v>
      </c>
      <c r="Q310" s="2"/>
      <c r="R310" s="2" t="s">
        <v>31</v>
      </c>
      <c r="S310" s="2"/>
    </row>
    <row r="311" spans="2:19" x14ac:dyDescent="0.25">
      <c r="B311" s="6">
        <v>10010062</v>
      </c>
      <c r="C311" s="2">
        <v>4234154</v>
      </c>
      <c r="D311" s="2" t="str">
        <f>VLOOKUP(B311,'BD DAVID'!$A$5:$D$1143,4,FALSE)</f>
        <v xml:space="preserve">GIL RUIZ AURELIO   </v>
      </c>
      <c r="E311" s="2" t="s">
        <v>27</v>
      </c>
      <c r="F311" s="2" t="s">
        <v>28</v>
      </c>
      <c r="G311" s="2">
        <v>2</v>
      </c>
      <c r="H311" s="2" t="s">
        <v>259</v>
      </c>
      <c r="I311" s="2" t="s">
        <v>1403</v>
      </c>
      <c r="J311" s="2"/>
      <c r="K311" s="2"/>
      <c r="L311" s="2"/>
      <c r="M311" s="2">
        <v>3118533143</v>
      </c>
      <c r="N311" s="2"/>
      <c r="O311" s="2"/>
      <c r="P311" s="2" t="s">
        <v>260</v>
      </c>
      <c r="Q311" s="2"/>
      <c r="R311" s="2" t="s">
        <v>31</v>
      </c>
      <c r="S311" s="2"/>
    </row>
    <row r="312" spans="2:19" x14ac:dyDescent="0.25">
      <c r="B312" s="6">
        <v>10010704</v>
      </c>
      <c r="C312" s="2">
        <v>7182236</v>
      </c>
      <c r="D312" s="2" t="str">
        <f>VLOOKUP(B312,'BD DAVID'!$A$5:$D$1143,4,FALSE)</f>
        <v xml:space="preserve">GONZALEZ MARTINEZ LUIS FELIPE   </v>
      </c>
      <c r="E312" s="2" t="s">
        <v>27</v>
      </c>
      <c r="F312" s="2" t="s">
        <v>28</v>
      </c>
      <c r="G312" s="2">
        <v>2</v>
      </c>
      <c r="H312" s="2" t="s">
        <v>29</v>
      </c>
      <c r="I312" s="2" t="s">
        <v>1403</v>
      </c>
      <c r="J312" s="2"/>
      <c r="K312" s="2"/>
      <c r="L312" s="2"/>
      <c r="M312" s="2">
        <v>3142914981</v>
      </c>
      <c r="N312" s="2"/>
      <c r="O312" s="2"/>
      <c r="P312" s="2" t="s">
        <v>364</v>
      </c>
      <c r="Q312" s="2"/>
      <c r="R312" s="2" t="s">
        <v>31</v>
      </c>
      <c r="S312" s="2"/>
    </row>
    <row r="313" spans="2:19" x14ac:dyDescent="0.25">
      <c r="B313" s="6">
        <v>10009216</v>
      </c>
      <c r="C313" s="2">
        <v>24211745</v>
      </c>
      <c r="D313" s="2" t="str">
        <f>VLOOKUP(B313,'BD DAVID'!$A$5:$D$1143,4,FALSE)</f>
        <v xml:space="preserve">GUERRERO DE PARRA MARIA OLIVA   </v>
      </c>
      <c r="E313" s="2" t="s">
        <v>15</v>
      </c>
      <c r="F313" s="2" t="s">
        <v>28</v>
      </c>
      <c r="G313" s="2">
        <v>2</v>
      </c>
      <c r="H313" s="2" t="s">
        <v>64</v>
      </c>
      <c r="I313" s="2" t="s">
        <v>1403</v>
      </c>
      <c r="J313" s="2"/>
      <c r="K313" s="2"/>
      <c r="L313" s="2"/>
      <c r="M313" s="2">
        <v>3204925514</v>
      </c>
      <c r="N313" s="2"/>
      <c r="O313" s="2"/>
      <c r="P313" s="2" t="s">
        <v>179</v>
      </c>
      <c r="Q313" s="2"/>
      <c r="R313" s="2" t="s">
        <v>31</v>
      </c>
      <c r="S313" s="2"/>
    </row>
    <row r="314" spans="2:19" x14ac:dyDescent="0.25">
      <c r="B314" s="6">
        <v>10010915</v>
      </c>
      <c r="C314" s="2">
        <v>74333619</v>
      </c>
      <c r="D314" s="2" t="str">
        <f>VLOOKUP(B314,'BD DAVID'!$A$5:$D$1143,4,FALSE)</f>
        <v xml:space="preserve">GUIO GUIO SANTIAGO   </v>
      </c>
      <c r="E314" s="2" t="s">
        <v>15</v>
      </c>
      <c r="F314" s="2" t="s">
        <v>28</v>
      </c>
      <c r="G314" s="2">
        <v>2</v>
      </c>
      <c r="H314" s="2" t="s">
        <v>161</v>
      </c>
      <c r="I314" s="2" t="s">
        <v>1403</v>
      </c>
      <c r="J314" s="2"/>
      <c r="K314" s="2"/>
      <c r="L314" s="2"/>
      <c r="M314" s="2">
        <v>3118272838</v>
      </c>
      <c r="N314" s="2"/>
      <c r="O314" s="2"/>
      <c r="P314" s="2" t="s">
        <v>378</v>
      </c>
      <c r="Q314" s="2"/>
      <c r="R314" s="2" t="s">
        <v>31</v>
      </c>
      <c r="S314" s="2"/>
    </row>
    <row r="315" spans="2:19" x14ac:dyDescent="0.25">
      <c r="B315" s="6">
        <v>10009843</v>
      </c>
      <c r="C315" s="2">
        <v>40026954</v>
      </c>
      <c r="D315" s="2" t="str">
        <f>VLOOKUP(B315,'BD DAVID'!$A$5:$D$1143,4,FALSE)</f>
        <v xml:space="preserve">HERNANDEZ RUBIO ROSALBA   </v>
      </c>
      <c r="E315" s="2" t="s">
        <v>15</v>
      </c>
      <c r="F315" s="2" t="s">
        <v>28</v>
      </c>
      <c r="G315" s="2">
        <v>2</v>
      </c>
      <c r="H315" s="2" t="s">
        <v>234</v>
      </c>
      <c r="I315" s="2" t="s">
        <v>1403</v>
      </c>
      <c r="J315" s="2"/>
      <c r="K315" s="2"/>
      <c r="L315" s="2"/>
      <c r="M315" s="2">
        <v>3134823603</v>
      </c>
      <c r="N315" s="2"/>
      <c r="O315" s="2"/>
      <c r="P315" s="2" t="s">
        <v>235</v>
      </c>
      <c r="Q315" s="2"/>
      <c r="R315" s="2" t="s">
        <v>31</v>
      </c>
      <c r="S315" s="2"/>
    </row>
    <row r="316" spans="2:19" x14ac:dyDescent="0.25">
      <c r="B316" s="6">
        <v>10010741</v>
      </c>
      <c r="C316" s="2">
        <v>7223610</v>
      </c>
      <c r="D316" s="2" t="str">
        <f>VLOOKUP(B316,'BD DAVID'!$A$5:$D$1143,4,FALSE)</f>
        <v xml:space="preserve">HUERFANO PEREZ OSCAR ARMANDO   </v>
      </c>
      <c r="E316" s="2" t="s">
        <v>27</v>
      </c>
      <c r="F316" s="2" t="s">
        <v>28</v>
      </c>
      <c r="G316" s="2">
        <v>2</v>
      </c>
      <c r="H316" s="2" t="s">
        <v>123</v>
      </c>
      <c r="I316" s="2" t="s">
        <v>1403</v>
      </c>
      <c r="J316" s="2"/>
      <c r="K316" s="2"/>
      <c r="L316" s="2"/>
      <c r="M316" s="2">
        <v>3123504455</v>
      </c>
      <c r="N316" s="2"/>
      <c r="O316" s="2"/>
      <c r="P316" s="2" t="s">
        <v>369</v>
      </c>
      <c r="Q316" s="2"/>
      <c r="R316" s="2" t="s">
        <v>31</v>
      </c>
      <c r="S316" s="2"/>
    </row>
    <row r="317" spans="2:19" x14ac:dyDescent="0.25">
      <c r="B317" s="6">
        <v>10011976</v>
      </c>
      <c r="C317" s="2">
        <v>900432694</v>
      </c>
      <c r="D317" s="2" t="str">
        <f>VLOOKUP(B317,'BD DAVID'!$A$5:$D$1143,4,FALSE)</f>
        <v xml:space="preserve">INNOVAGRO CM SAS   </v>
      </c>
      <c r="E317" s="2" t="s">
        <v>15</v>
      </c>
      <c r="F317" s="2" t="s">
        <v>28</v>
      </c>
      <c r="G317" s="2">
        <v>2</v>
      </c>
      <c r="H317" s="2" t="s">
        <v>181</v>
      </c>
      <c r="I317" s="2" t="s">
        <v>1403</v>
      </c>
      <c r="J317" s="2"/>
      <c r="K317" s="2"/>
      <c r="L317" s="2"/>
      <c r="M317" s="2">
        <v>3102049480</v>
      </c>
      <c r="N317" s="2"/>
      <c r="O317" s="2"/>
      <c r="P317" s="2" t="s">
        <v>717</v>
      </c>
      <c r="Q317" s="2"/>
      <c r="R317" s="2" t="s">
        <v>31</v>
      </c>
      <c r="S317" s="2"/>
    </row>
    <row r="318" spans="2:19" x14ac:dyDescent="0.25">
      <c r="B318" s="6">
        <v>10011890</v>
      </c>
      <c r="C318" s="2">
        <v>900201541</v>
      </c>
      <c r="D318" s="2" t="str">
        <f>VLOOKUP(B318,'BD DAVID'!$A$5:$D$1143,4,FALSE)</f>
        <v xml:space="preserve">INSUMARKET LTDA   </v>
      </c>
      <c r="E318" s="2" t="s">
        <v>15</v>
      </c>
      <c r="F318" s="2" t="s">
        <v>28</v>
      </c>
      <c r="G318" s="2">
        <v>2</v>
      </c>
      <c r="H318" s="2" t="s">
        <v>29</v>
      </c>
      <c r="I318" s="2" t="s">
        <v>1403</v>
      </c>
      <c r="J318" s="2"/>
      <c r="K318" s="2"/>
      <c r="L318" s="2"/>
      <c r="M318" s="2">
        <v>987402929</v>
      </c>
      <c r="N318" s="2"/>
      <c r="O318" s="2"/>
      <c r="P318" s="2" t="s">
        <v>679</v>
      </c>
      <c r="Q318" s="2"/>
      <c r="R318" s="2" t="s">
        <v>31</v>
      </c>
      <c r="S318" s="2"/>
    </row>
    <row r="319" spans="2:19" x14ac:dyDescent="0.25">
      <c r="B319" s="6">
        <v>10011966</v>
      </c>
      <c r="C319" s="2">
        <v>900414986</v>
      </c>
      <c r="D319" s="2" t="str">
        <f>VLOOKUP(B319,'BD DAVID'!$A$5:$D$1143,4,FALSE)</f>
        <v xml:space="preserve">INVERHATS SAS   </v>
      </c>
      <c r="E319" s="2" t="s">
        <v>15</v>
      </c>
      <c r="F319" s="2" t="s">
        <v>28</v>
      </c>
      <c r="G319" s="2">
        <v>2</v>
      </c>
      <c r="H319" s="2" t="s">
        <v>710</v>
      </c>
      <c r="I319" s="2" t="s">
        <v>1403</v>
      </c>
      <c r="J319" s="2"/>
      <c r="K319" s="2"/>
      <c r="L319" s="2"/>
      <c r="M319" s="2">
        <v>3115146114</v>
      </c>
      <c r="N319" s="2"/>
      <c r="O319" s="2"/>
      <c r="P319" s="2" t="s">
        <v>711</v>
      </c>
      <c r="Q319" s="2"/>
      <c r="R319" s="2" t="s">
        <v>31</v>
      </c>
      <c r="S319" s="2"/>
    </row>
    <row r="320" spans="2:19" x14ac:dyDescent="0.25">
      <c r="B320" s="6">
        <v>10011829</v>
      </c>
      <c r="C320" s="2">
        <v>900034026</v>
      </c>
      <c r="D320" s="2" t="str">
        <f>VLOOKUP(B320,'BD DAVID'!$A$5:$D$1143,4,FALSE)</f>
        <v xml:space="preserve">INVERSIONES AGROPECUARIAS DE BOYACA  LTDA  </v>
      </c>
      <c r="E320" s="2" t="s">
        <v>15</v>
      </c>
      <c r="F320" s="2" t="s">
        <v>28</v>
      </c>
      <c r="G320" s="2">
        <v>2</v>
      </c>
      <c r="H320" s="2" t="s">
        <v>29</v>
      </c>
      <c r="I320" s="2" t="s">
        <v>1403</v>
      </c>
      <c r="J320" s="2"/>
      <c r="K320" s="2"/>
      <c r="L320" s="2"/>
      <c r="M320" s="2">
        <v>987455093</v>
      </c>
      <c r="N320" s="2"/>
      <c r="O320" s="2"/>
      <c r="P320" s="2" t="s">
        <v>651</v>
      </c>
      <c r="Q320" s="2"/>
      <c r="R320" s="2" t="s">
        <v>31</v>
      </c>
      <c r="S320" s="2"/>
    </row>
    <row r="321" spans="2:19" x14ac:dyDescent="0.25">
      <c r="B321" s="6">
        <v>10011878</v>
      </c>
      <c r="C321" s="2">
        <v>900161445</v>
      </c>
      <c r="D321" s="2" t="str">
        <f>VLOOKUP(B321,'BD DAVID'!$A$5:$D$1143,4,FALSE)</f>
        <v xml:space="preserve">INVERSIONES RODRIGUEZ RUIZ R-R SAS   </v>
      </c>
      <c r="E321" s="2" t="s">
        <v>15</v>
      </c>
      <c r="F321" s="2" t="s">
        <v>28</v>
      </c>
      <c r="G321" s="2">
        <v>2</v>
      </c>
      <c r="H321" s="2" t="s">
        <v>181</v>
      </c>
      <c r="I321" s="2" t="s">
        <v>1403</v>
      </c>
      <c r="J321" s="2"/>
      <c r="K321" s="2"/>
      <c r="L321" s="2"/>
      <c r="M321" s="2">
        <v>987366404</v>
      </c>
      <c r="N321" s="2"/>
      <c r="O321" s="2"/>
      <c r="P321" s="2" t="s">
        <v>676</v>
      </c>
      <c r="Q321" s="2"/>
      <c r="R321" s="2" t="s">
        <v>31</v>
      </c>
      <c r="S321" s="2"/>
    </row>
    <row r="322" spans="2:19" x14ac:dyDescent="0.25">
      <c r="B322" s="6">
        <v>10010695</v>
      </c>
      <c r="C322" s="2">
        <v>7176401</v>
      </c>
      <c r="D322" s="2" t="str">
        <f>VLOOKUP(B322,'BD DAVID'!$A$5:$D$1143,4,FALSE)</f>
        <v xml:space="preserve">JUNCO GONZALEZ HECTOR ALFONSO   </v>
      </c>
      <c r="E322" s="2" t="s">
        <v>15</v>
      </c>
      <c r="F322" s="2" t="s">
        <v>28</v>
      </c>
      <c r="G322" s="2">
        <v>2</v>
      </c>
      <c r="H322" s="2" t="s">
        <v>34</v>
      </c>
      <c r="I322" s="2" t="s">
        <v>1403</v>
      </c>
      <c r="J322" s="2"/>
      <c r="K322" s="2"/>
      <c r="L322" s="2"/>
      <c r="M322" s="2">
        <v>3103051909</v>
      </c>
      <c r="N322" s="2"/>
      <c r="O322" s="2"/>
      <c r="P322" s="2" t="s">
        <v>359</v>
      </c>
      <c r="Q322" s="2"/>
      <c r="R322" s="2" t="s">
        <v>31</v>
      </c>
      <c r="S322" s="2"/>
    </row>
    <row r="323" spans="2:19" x14ac:dyDescent="0.25">
      <c r="B323" s="6">
        <v>10017290</v>
      </c>
      <c r="C323" s="2">
        <v>4291322</v>
      </c>
      <c r="D323" s="2" t="str">
        <f>VLOOKUP(B323,'BD DAVID'!$A$5:$D$1143,4,FALSE)</f>
        <v xml:space="preserve">LOPEZ CASALLAS RAFAEL ANTONIO   </v>
      </c>
      <c r="E323" s="2" t="s">
        <v>15</v>
      </c>
      <c r="F323" s="2" t="s">
        <v>28</v>
      </c>
      <c r="G323" s="2">
        <v>2</v>
      </c>
      <c r="H323" s="2" t="s">
        <v>64</v>
      </c>
      <c r="I323" s="2" t="s">
        <v>1403</v>
      </c>
      <c r="J323" s="2"/>
      <c r="K323" s="2"/>
      <c r="L323" s="2"/>
      <c r="M323" s="2">
        <v>3142972157</v>
      </c>
      <c r="N323" s="2"/>
      <c r="O323" s="2"/>
      <c r="P323" s="2" t="s">
        <v>272</v>
      </c>
      <c r="Q323" s="2"/>
      <c r="R323" s="2" t="s">
        <v>31</v>
      </c>
      <c r="S323" s="2"/>
    </row>
    <row r="324" spans="2:19" x14ac:dyDescent="0.25">
      <c r="B324" s="6">
        <v>10009869</v>
      </c>
      <c r="C324" s="2">
        <v>7161945</v>
      </c>
      <c r="D324" s="2" t="str">
        <f>VLOOKUP(B324,'BD DAVID'!$A$5:$D$1143,4,FALSE)</f>
        <v xml:space="preserve">LOPEZ HURTADO MARCO FIDEL   </v>
      </c>
      <c r="E324" s="2" t="s">
        <v>15</v>
      </c>
      <c r="F324" s="2" t="s">
        <v>28</v>
      </c>
      <c r="G324" s="2">
        <v>2</v>
      </c>
      <c r="H324" s="2" t="s">
        <v>161</v>
      </c>
      <c r="I324" s="2" t="s">
        <v>1403</v>
      </c>
      <c r="J324" s="2"/>
      <c r="K324" s="2"/>
      <c r="L324" s="2"/>
      <c r="M324" s="2">
        <v>3142401446</v>
      </c>
      <c r="N324" s="2"/>
      <c r="O324" s="2"/>
      <c r="P324" s="2" t="s">
        <v>239</v>
      </c>
      <c r="Q324" s="2"/>
      <c r="R324" s="2" t="s">
        <v>31</v>
      </c>
      <c r="S324" s="2"/>
    </row>
    <row r="325" spans="2:19" x14ac:dyDescent="0.25">
      <c r="B325" s="6">
        <v>10015532</v>
      </c>
      <c r="C325" s="2">
        <v>33367879</v>
      </c>
      <c r="D325" s="2" t="str">
        <f>VLOOKUP(B325,'BD DAVID'!$A$5:$D$1143,4,FALSE)</f>
        <v xml:space="preserve">LOPEZ JIMENEZ YUDY ALEXANDRA   </v>
      </c>
      <c r="E325" s="2" t="s">
        <v>15</v>
      </c>
      <c r="F325" s="2" t="s">
        <v>28</v>
      </c>
      <c r="G325" s="2">
        <v>2</v>
      </c>
      <c r="H325" s="2" t="s">
        <v>181</v>
      </c>
      <c r="I325" s="2" t="s">
        <v>1403</v>
      </c>
      <c r="J325" s="2"/>
      <c r="K325" s="2"/>
      <c r="L325" s="2"/>
      <c r="M325" s="2" t="s">
        <v>63</v>
      </c>
      <c r="N325" s="2"/>
      <c r="O325" s="2"/>
      <c r="P325" s="2" t="s">
        <v>182</v>
      </c>
      <c r="Q325" s="2"/>
      <c r="R325" s="2" t="s">
        <v>31</v>
      </c>
      <c r="S325" s="2"/>
    </row>
    <row r="326" spans="2:19" x14ac:dyDescent="0.25">
      <c r="B326" s="6">
        <v>10015714</v>
      </c>
      <c r="C326" s="2">
        <v>40042418</v>
      </c>
      <c r="D326" s="2" t="str">
        <f>VLOOKUP(B326,'BD DAVID'!$A$5:$D$1143,4,FALSE)</f>
        <v xml:space="preserve">LOPEZ SOSA PATRICIA   </v>
      </c>
      <c r="E326" s="2" t="s">
        <v>15</v>
      </c>
      <c r="F326" s="2" t="s">
        <v>28</v>
      </c>
      <c r="G326" s="2">
        <v>2</v>
      </c>
      <c r="H326" s="2" t="s">
        <v>29</v>
      </c>
      <c r="I326" s="2" t="s">
        <v>1403</v>
      </c>
      <c r="J326" s="2"/>
      <c r="K326" s="2"/>
      <c r="L326" s="2"/>
      <c r="M326" s="2">
        <v>3143891681</v>
      </c>
      <c r="N326" s="2"/>
      <c r="O326" s="2"/>
      <c r="P326" s="2" t="s">
        <v>1075</v>
      </c>
      <c r="Q326" s="2"/>
      <c r="R326" s="2" t="s">
        <v>31</v>
      </c>
      <c r="S326" s="2"/>
    </row>
    <row r="327" spans="2:19" x14ac:dyDescent="0.25">
      <c r="B327" s="6">
        <v>10009155</v>
      </c>
      <c r="C327" s="2">
        <v>23315189</v>
      </c>
      <c r="D327" s="2" t="str">
        <f>VLOOKUP(B327,'BD DAVID'!$A$5:$D$1143,4,FALSE)</f>
        <v xml:space="preserve">MALAGON LOPEZ MARTHA YOLANDA   </v>
      </c>
      <c r="E327" s="2" t="s">
        <v>15</v>
      </c>
      <c r="F327" s="2" t="s">
        <v>28</v>
      </c>
      <c r="G327" s="2">
        <v>2</v>
      </c>
      <c r="H327" s="2" t="s">
        <v>163</v>
      </c>
      <c r="I327" s="2" t="s">
        <v>1403</v>
      </c>
      <c r="J327" s="2"/>
      <c r="K327" s="2"/>
      <c r="L327" s="2"/>
      <c r="M327" s="2">
        <v>987360104</v>
      </c>
      <c r="N327" s="2"/>
      <c r="O327" s="2"/>
      <c r="P327" s="2" t="s">
        <v>164</v>
      </c>
      <c r="Q327" s="2"/>
      <c r="R327" s="2" t="s">
        <v>31</v>
      </c>
      <c r="S327" s="2"/>
    </row>
    <row r="328" spans="2:19" x14ac:dyDescent="0.25">
      <c r="B328" s="6">
        <v>10010201</v>
      </c>
      <c r="C328" s="2">
        <v>4291434</v>
      </c>
      <c r="D328" s="2" t="str">
        <f>VLOOKUP(B328,'BD DAVID'!$A$5:$D$1143,4,FALSE)</f>
        <v xml:space="preserve">MARTINEZ FONSECA AUGUSTO   </v>
      </c>
      <c r="E328" s="2" t="s">
        <v>15</v>
      </c>
      <c r="F328" s="2" t="s">
        <v>28</v>
      </c>
      <c r="G328" s="2">
        <v>2</v>
      </c>
      <c r="H328" s="2" t="s">
        <v>64</v>
      </c>
      <c r="I328" s="2" t="s">
        <v>1403</v>
      </c>
      <c r="J328" s="2"/>
      <c r="K328" s="2"/>
      <c r="L328" s="2"/>
      <c r="M328" s="2">
        <v>3105589376</v>
      </c>
      <c r="N328" s="2"/>
      <c r="O328" s="2"/>
      <c r="P328" s="2" t="s">
        <v>275</v>
      </c>
      <c r="Q328" s="2"/>
      <c r="R328" s="2" t="s">
        <v>31</v>
      </c>
      <c r="S328" s="2"/>
    </row>
    <row r="329" spans="2:19" x14ac:dyDescent="0.25">
      <c r="B329" s="6">
        <v>10009167</v>
      </c>
      <c r="C329" s="2">
        <v>23770221</v>
      </c>
      <c r="D329" s="2" t="str">
        <f>VLOOKUP(B329,'BD DAVID'!$A$5:$D$1143,4,FALSE)</f>
        <v xml:space="preserve">MESA CHAPARRO ISABEL   </v>
      </c>
      <c r="E329" s="2" t="s">
        <v>15</v>
      </c>
      <c r="F329" s="2" t="s">
        <v>28</v>
      </c>
      <c r="G329" s="2">
        <v>2</v>
      </c>
      <c r="H329" s="2" t="s">
        <v>170</v>
      </c>
      <c r="I329" s="2" t="s">
        <v>1403</v>
      </c>
      <c r="J329" s="2"/>
      <c r="K329" s="2"/>
      <c r="L329" s="2"/>
      <c r="M329" s="2">
        <v>3107859784</v>
      </c>
      <c r="N329" s="2"/>
      <c r="O329" s="2"/>
      <c r="P329" s="2" t="s">
        <v>171</v>
      </c>
      <c r="Q329" s="2"/>
      <c r="R329" s="2" t="s">
        <v>31</v>
      </c>
      <c r="S329" s="2"/>
    </row>
    <row r="330" spans="2:19" x14ac:dyDescent="0.25">
      <c r="B330" s="6">
        <v>10010077</v>
      </c>
      <c r="C330" s="2">
        <v>4248330</v>
      </c>
      <c r="D330" s="2" t="str">
        <f>VLOOKUP(B330,'BD DAVID'!$A$5:$D$1143,4,FALSE)</f>
        <v xml:space="preserve">MONROY ESPINOSA AUDBERTO   </v>
      </c>
      <c r="E330" s="2" t="s">
        <v>15</v>
      </c>
      <c r="F330" s="2" t="s">
        <v>28</v>
      </c>
      <c r="G330" s="2">
        <v>2</v>
      </c>
      <c r="H330" s="2" t="s">
        <v>231</v>
      </c>
      <c r="I330" s="2" t="s">
        <v>1403</v>
      </c>
      <c r="J330" s="2"/>
      <c r="K330" s="2"/>
      <c r="L330" s="2"/>
      <c r="M330" s="2">
        <v>3105554316</v>
      </c>
      <c r="N330" s="2"/>
      <c r="O330" s="2"/>
      <c r="P330" s="2" t="s">
        <v>261</v>
      </c>
      <c r="Q330" s="2"/>
      <c r="R330" s="2" t="s">
        <v>31</v>
      </c>
      <c r="S330" s="2"/>
    </row>
    <row r="331" spans="2:19" x14ac:dyDescent="0.25">
      <c r="B331" s="6">
        <v>10009987</v>
      </c>
      <c r="C331" s="2">
        <v>4216071</v>
      </c>
      <c r="D331" s="2" t="str">
        <f>VLOOKUP(B331,'BD DAVID'!$A$5:$D$1143,4,FALSE)</f>
        <v xml:space="preserve">MONROY MARIÑO SALVADOR   </v>
      </c>
      <c r="E331" s="2" t="s">
        <v>27</v>
      </c>
      <c r="F331" s="2" t="s">
        <v>28</v>
      </c>
      <c r="G331" s="2">
        <v>2</v>
      </c>
      <c r="H331" s="2" t="s">
        <v>255</v>
      </c>
      <c r="I331" s="2" t="s">
        <v>1403</v>
      </c>
      <c r="J331" s="2"/>
      <c r="K331" s="2"/>
      <c r="L331" s="2"/>
      <c r="M331" s="2">
        <v>3138272019</v>
      </c>
      <c r="N331" s="2"/>
      <c r="O331" s="2"/>
      <c r="P331" s="2" t="s">
        <v>258</v>
      </c>
      <c r="Q331" s="2"/>
      <c r="R331" s="2" t="s">
        <v>31</v>
      </c>
      <c r="S331" s="2"/>
    </row>
    <row r="332" spans="2:19" x14ac:dyDescent="0.25">
      <c r="B332" s="6">
        <v>10010433</v>
      </c>
      <c r="C332" s="2">
        <v>6751649</v>
      </c>
      <c r="D332" s="2" t="str">
        <f>VLOOKUP(B332,'BD DAVID'!$A$5:$D$1143,4,FALSE)</f>
        <v xml:space="preserve">MONTAÑEZ PULIDO ARMANDO   </v>
      </c>
      <c r="E332" s="2" t="s">
        <v>15</v>
      </c>
      <c r="F332" s="2" t="s">
        <v>28</v>
      </c>
      <c r="G332" s="2">
        <v>2</v>
      </c>
      <c r="H332" s="2" t="s">
        <v>181</v>
      </c>
      <c r="I332" s="2" t="s">
        <v>1403</v>
      </c>
      <c r="J332" s="2"/>
      <c r="K332" s="2"/>
      <c r="L332" s="2"/>
      <c r="M332" s="2">
        <v>3142964409</v>
      </c>
      <c r="N332" s="2"/>
      <c r="O332" s="2"/>
      <c r="P332" s="2" t="s">
        <v>303</v>
      </c>
      <c r="Q332" s="2"/>
      <c r="R332" s="2" t="s">
        <v>31</v>
      </c>
      <c r="S332" s="2"/>
    </row>
    <row r="333" spans="2:19" x14ac:dyDescent="0.25">
      <c r="B333" s="6">
        <v>10013462</v>
      </c>
      <c r="C333" s="2">
        <v>23474792</v>
      </c>
      <c r="D333" s="2" t="str">
        <f>VLOOKUP(B333,'BD DAVID'!$A$5:$D$1143,4,FALSE)</f>
        <v xml:space="preserve">MORA ARIAS MARIA DUBIELA   </v>
      </c>
      <c r="E333" s="2" t="s">
        <v>15</v>
      </c>
      <c r="F333" s="2" t="s">
        <v>28</v>
      </c>
      <c r="G333" s="2">
        <v>2</v>
      </c>
      <c r="H333" s="2" t="s">
        <v>268</v>
      </c>
      <c r="I333" s="2" t="s">
        <v>1403</v>
      </c>
      <c r="J333" s="2"/>
      <c r="K333" s="2"/>
      <c r="L333" s="2"/>
      <c r="M333" s="2">
        <v>3112091884</v>
      </c>
      <c r="N333" s="2"/>
      <c r="O333" s="2"/>
      <c r="P333" s="2" t="s">
        <v>850</v>
      </c>
      <c r="Q333" s="2"/>
      <c r="R333" s="2" t="s">
        <v>31</v>
      </c>
      <c r="S333" s="2"/>
    </row>
    <row r="334" spans="2:19" x14ac:dyDescent="0.25">
      <c r="B334" s="6">
        <v>10014627</v>
      </c>
      <c r="C334" s="2">
        <v>6764643</v>
      </c>
      <c r="D334" s="2" t="str">
        <f>VLOOKUP(B334,'BD DAVID'!$A$5:$D$1143,4,FALSE)</f>
        <v xml:space="preserve">MUÑOZ TOVAR CLAUDIO OTONIEL   </v>
      </c>
      <c r="E334" s="2" t="s">
        <v>15</v>
      </c>
      <c r="F334" s="2" t="s">
        <v>28</v>
      </c>
      <c r="G334" s="2">
        <v>2</v>
      </c>
      <c r="H334" s="2" t="s">
        <v>34</v>
      </c>
      <c r="I334" s="2" t="s">
        <v>1403</v>
      </c>
      <c r="J334" s="2"/>
      <c r="K334" s="2"/>
      <c r="L334" s="2"/>
      <c r="M334" s="2">
        <v>3153166777</v>
      </c>
      <c r="N334" s="2"/>
      <c r="O334" s="2"/>
      <c r="P334" s="2" t="s">
        <v>926</v>
      </c>
      <c r="Q334" s="2"/>
      <c r="R334" s="2" t="s">
        <v>31</v>
      </c>
      <c r="S334" s="2"/>
    </row>
    <row r="335" spans="2:19" x14ac:dyDescent="0.25">
      <c r="B335" s="6">
        <v>10008477</v>
      </c>
      <c r="C335" s="2">
        <v>1056074372</v>
      </c>
      <c r="D335" s="2" t="str">
        <f>VLOOKUP(B335,'BD DAVID'!$A$5:$D$1143,4,FALSE)</f>
        <v xml:space="preserve">NEVA OCACION JHON EDISON   </v>
      </c>
      <c r="E335" s="2" t="s">
        <v>15</v>
      </c>
      <c r="F335" s="2" t="s">
        <v>28</v>
      </c>
      <c r="G335" s="2">
        <v>2</v>
      </c>
      <c r="H335" s="2" t="s">
        <v>34</v>
      </c>
      <c r="I335" s="2" t="s">
        <v>1403</v>
      </c>
      <c r="J335" s="2"/>
      <c r="K335" s="2"/>
      <c r="L335" s="2"/>
      <c r="M335" s="2">
        <v>3162497728</v>
      </c>
      <c r="N335" s="2"/>
      <c r="O335" s="2"/>
      <c r="P335" s="2" t="s">
        <v>35</v>
      </c>
      <c r="Q335" s="2"/>
      <c r="R335" s="2" t="s">
        <v>31</v>
      </c>
      <c r="S335" s="2"/>
    </row>
    <row r="336" spans="2:19" x14ac:dyDescent="0.25">
      <c r="B336" s="6">
        <v>10015472</v>
      </c>
      <c r="C336" s="2">
        <v>1056482062</v>
      </c>
      <c r="D336" s="2" t="str">
        <f>VLOOKUP(B336,'BD DAVID'!$A$5:$D$1143,4,FALSE)</f>
        <v xml:space="preserve">NOVA CASTELLANOS WILMAR ALFONSO   </v>
      </c>
      <c r="E336" s="2" t="s">
        <v>27</v>
      </c>
      <c r="F336" s="2" t="s">
        <v>28</v>
      </c>
      <c r="G336" s="2">
        <v>2</v>
      </c>
      <c r="H336" s="2" t="s">
        <v>29</v>
      </c>
      <c r="I336" s="2" t="s">
        <v>1403</v>
      </c>
      <c r="J336" s="2"/>
      <c r="K336" s="2"/>
      <c r="L336" s="2"/>
      <c r="M336" s="2">
        <v>311250634</v>
      </c>
      <c r="N336" s="2"/>
      <c r="O336" s="2"/>
      <c r="P336" s="2" t="s">
        <v>1037</v>
      </c>
      <c r="Q336" s="2"/>
      <c r="R336" s="2" t="s">
        <v>31</v>
      </c>
      <c r="S336" s="2"/>
    </row>
    <row r="337" spans="2:19" x14ac:dyDescent="0.25">
      <c r="B337" s="6">
        <v>10015545</v>
      </c>
      <c r="C337" s="2">
        <v>900749866</v>
      </c>
      <c r="D337" s="2" t="str">
        <f>VLOOKUP(B337,'BD DAVID'!$A$5:$D$1143,4,FALSE)</f>
        <v xml:space="preserve">OBALIS SAS   </v>
      </c>
      <c r="E337" s="2" t="s">
        <v>15</v>
      </c>
      <c r="F337" s="2" t="s">
        <v>28</v>
      </c>
      <c r="G337" s="2">
        <v>2</v>
      </c>
      <c r="H337" s="2" t="s">
        <v>123</v>
      </c>
      <c r="I337" s="2" t="s">
        <v>1403</v>
      </c>
      <c r="J337" s="2"/>
      <c r="K337" s="2"/>
      <c r="L337" s="2"/>
      <c r="M337" s="2">
        <v>7601676</v>
      </c>
      <c r="N337" s="2"/>
      <c r="O337" s="2"/>
      <c r="P337" s="2" t="s">
        <v>1049</v>
      </c>
      <c r="Q337" s="2"/>
      <c r="R337" s="2" t="s">
        <v>31</v>
      </c>
      <c r="S337" s="2"/>
    </row>
    <row r="338" spans="2:19" x14ac:dyDescent="0.25">
      <c r="B338" s="6">
        <v>10012472</v>
      </c>
      <c r="C338" s="2">
        <v>79451108</v>
      </c>
      <c r="D338" s="2" t="str">
        <f>VLOOKUP(B338,'BD DAVID'!$A$5:$D$1143,4,FALSE)</f>
        <v xml:space="preserve">ORDUZ MORALES HORACIO DE JESUS AGRICOLA Y VETERINARIA AGROPUNTO  </v>
      </c>
      <c r="E338" s="2" t="s">
        <v>15</v>
      </c>
      <c r="F338" s="2" t="s">
        <v>28</v>
      </c>
      <c r="G338" s="2">
        <v>2</v>
      </c>
      <c r="H338" s="2" t="s">
        <v>244</v>
      </c>
      <c r="I338" s="2" t="s">
        <v>1403</v>
      </c>
      <c r="J338" s="2"/>
      <c r="K338" s="2"/>
      <c r="L338" s="2"/>
      <c r="M338" s="2">
        <v>987721108</v>
      </c>
      <c r="N338" s="2"/>
      <c r="O338" s="2"/>
      <c r="P338" s="2" t="s">
        <v>765</v>
      </c>
      <c r="Q338" s="2"/>
      <c r="R338" s="2" t="s">
        <v>31</v>
      </c>
      <c r="S338" s="2"/>
    </row>
    <row r="339" spans="2:19" x14ac:dyDescent="0.25">
      <c r="B339" s="6">
        <v>10011392</v>
      </c>
      <c r="C339" s="2">
        <v>804664130</v>
      </c>
      <c r="D339" s="2" t="str">
        <f>VLOOKUP(B339,'BD DAVID'!$A$5:$D$1143,4,FALSE)</f>
        <v xml:space="preserve">ORJUELA RUIZ JOSE JAVIER   </v>
      </c>
      <c r="E339" s="2" t="s">
        <v>27</v>
      </c>
      <c r="F339" s="2" t="s">
        <v>28</v>
      </c>
      <c r="G339" s="2">
        <v>2</v>
      </c>
      <c r="H339" s="2" t="s">
        <v>193</v>
      </c>
      <c r="I339" s="2" t="s">
        <v>1403</v>
      </c>
      <c r="J339" s="2"/>
      <c r="K339" s="2"/>
      <c r="L339" s="2"/>
      <c r="M339" s="2">
        <v>3132956881</v>
      </c>
      <c r="N339" s="2"/>
      <c r="O339" s="2"/>
      <c r="P339" s="2" t="s">
        <v>475</v>
      </c>
      <c r="Q339" s="2"/>
      <c r="R339" s="2" t="s">
        <v>31</v>
      </c>
      <c r="S339" s="2"/>
    </row>
    <row r="340" spans="2:19" x14ac:dyDescent="0.25">
      <c r="B340" s="6">
        <v>10009156</v>
      </c>
      <c r="C340" s="2">
        <v>23322626</v>
      </c>
      <c r="D340" s="2" t="str">
        <f>VLOOKUP(B340,'BD DAVID'!$A$5:$D$1143,4,FALSE)</f>
        <v xml:space="preserve">OROZCO DE CARDENAS  ANA SOFIA   </v>
      </c>
      <c r="E340" s="2" t="s">
        <v>15</v>
      </c>
      <c r="F340" s="2" t="s">
        <v>28</v>
      </c>
      <c r="G340" s="2">
        <v>2</v>
      </c>
      <c r="H340" s="2" t="s">
        <v>110</v>
      </c>
      <c r="I340" s="2" t="s">
        <v>1403</v>
      </c>
      <c r="J340" s="2"/>
      <c r="K340" s="2"/>
      <c r="L340" s="2"/>
      <c r="M340" s="2">
        <v>3112196854</v>
      </c>
      <c r="N340" s="2"/>
      <c r="O340" s="2"/>
      <c r="P340" s="2" t="s">
        <v>165</v>
      </c>
      <c r="Q340" s="2"/>
      <c r="R340" s="2" t="s">
        <v>31</v>
      </c>
      <c r="S340" s="2"/>
    </row>
    <row r="341" spans="2:19" x14ac:dyDescent="0.25">
      <c r="B341" s="6">
        <v>10010822</v>
      </c>
      <c r="C341" s="2">
        <v>741505250</v>
      </c>
      <c r="D341" s="2" t="str">
        <f>VLOOKUP(B341,'BD DAVID'!$A$5:$D$1143,4,FALSE)</f>
        <v xml:space="preserve">OSORIO RUIZ HECTOR FABIAN   </v>
      </c>
      <c r="E341" s="2" t="s">
        <v>27</v>
      </c>
      <c r="F341" s="2" t="s">
        <v>28</v>
      </c>
      <c r="G341" s="2">
        <v>2</v>
      </c>
      <c r="H341" s="2" t="s">
        <v>193</v>
      </c>
      <c r="I341" s="2" t="s">
        <v>1403</v>
      </c>
      <c r="J341" s="2"/>
      <c r="K341" s="2"/>
      <c r="L341" s="2"/>
      <c r="M341" s="2">
        <v>3138153562</v>
      </c>
      <c r="N341" s="2"/>
      <c r="O341" s="2"/>
      <c r="P341" s="2" t="s">
        <v>376</v>
      </c>
      <c r="Q341" s="2"/>
      <c r="R341" s="2" t="s">
        <v>31</v>
      </c>
      <c r="S341" s="2"/>
    </row>
    <row r="342" spans="2:19" x14ac:dyDescent="0.25">
      <c r="B342" s="6">
        <v>10015761</v>
      </c>
      <c r="C342" s="2">
        <v>9535249</v>
      </c>
      <c r="D342" s="2" t="str">
        <f>VLOOKUP(B342,'BD DAVID'!$A$5:$D$1143,4,FALSE)</f>
        <v xml:space="preserve">OTALORA AREVALO CESAR AUGUSTO   </v>
      </c>
      <c r="E342" s="2" t="s">
        <v>15</v>
      </c>
      <c r="F342" s="2" t="s">
        <v>28</v>
      </c>
      <c r="G342" s="2">
        <v>2</v>
      </c>
      <c r="H342" s="2" t="s">
        <v>181</v>
      </c>
      <c r="I342" s="2" t="s">
        <v>1403</v>
      </c>
      <c r="J342" s="2"/>
      <c r="K342" s="2"/>
      <c r="L342" s="2"/>
      <c r="M342" s="2">
        <v>3144291101</v>
      </c>
      <c r="N342" s="2"/>
      <c r="O342" s="2"/>
      <c r="P342" s="2" t="s">
        <v>1085</v>
      </c>
      <c r="Q342" s="2"/>
      <c r="R342" s="2" t="s">
        <v>31</v>
      </c>
      <c r="S342" s="2"/>
    </row>
    <row r="343" spans="2:19" x14ac:dyDescent="0.25">
      <c r="B343" s="6">
        <v>10015142</v>
      </c>
      <c r="C343" s="2">
        <v>24219165</v>
      </c>
      <c r="D343" s="2" t="str">
        <f>VLOOKUP(B343,'BD DAVID'!$A$5:$D$1143,4,FALSE)</f>
        <v xml:space="preserve">OTALORA MUÑOZ ROSALBA   </v>
      </c>
      <c r="E343" s="2" t="s">
        <v>15</v>
      </c>
      <c r="F343" s="2" t="s">
        <v>28</v>
      </c>
      <c r="G343" s="2">
        <v>2</v>
      </c>
      <c r="H343" s="2" t="s">
        <v>29</v>
      </c>
      <c r="I343" s="2" t="s">
        <v>1403</v>
      </c>
      <c r="J343" s="2"/>
      <c r="K343" s="2"/>
      <c r="L343" s="2"/>
      <c r="M343" s="2">
        <v>3118807769</v>
      </c>
      <c r="N343" s="2"/>
      <c r="O343" s="2"/>
      <c r="P343" s="2" t="s">
        <v>953</v>
      </c>
      <c r="Q343" s="2"/>
      <c r="R343" s="2" t="s">
        <v>31</v>
      </c>
      <c r="S343" s="2"/>
    </row>
    <row r="344" spans="2:19" x14ac:dyDescent="0.25">
      <c r="B344" s="6">
        <v>10009165</v>
      </c>
      <c r="C344" s="2">
        <v>23501534</v>
      </c>
      <c r="D344" s="2" t="str">
        <f>VLOOKUP(B344,'BD DAVID'!$A$5:$D$1143,4,FALSE)</f>
        <v xml:space="preserve">PACHECO AMADO ENELMERY   </v>
      </c>
      <c r="E344" s="2" t="s">
        <v>15</v>
      </c>
      <c r="F344" s="2" t="s">
        <v>28</v>
      </c>
      <c r="G344" s="2">
        <v>2</v>
      </c>
      <c r="H344" s="2" t="s">
        <v>161</v>
      </c>
      <c r="I344" s="2" t="s">
        <v>1403</v>
      </c>
      <c r="J344" s="2"/>
      <c r="K344" s="2"/>
      <c r="L344" s="2"/>
      <c r="M344" s="2">
        <v>3102508203</v>
      </c>
      <c r="N344" s="2"/>
      <c r="O344" s="2"/>
      <c r="P344" s="2" t="s">
        <v>167</v>
      </c>
      <c r="Q344" s="2"/>
      <c r="R344" s="2" t="s">
        <v>31</v>
      </c>
      <c r="S344" s="2"/>
    </row>
    <row r="345" spans="2:19" x14ac:dyDescent="0.25">
      <c r="B345" s="6">
        <v>10010961</v>
      </c>
      <c r="C345" s="2">
        <v>74439231</v>
      </c>
      <c r="D345" s="2" t="str">
        <f>VLOOKUP(B345,'BD DAVID'!$A$5:$D$1143,4,FALSE)</f>
        <v xml:space="preserve">PAEZ LANCHEROS FABIAN LEONARDO   </v>
      </c>
      <c r="E345" s="2" t="s">
        <v>15</v>
      </c>
      <c r="F345" s="2" t="s">
        <v>28</v>
      </c>
      <c r="G345" s="2">
        <v>2</v>
      </c>
      <c r="H345" s="2" t="s">
        <v>373</v>
      </c>
      <c r="I345" s="2" t="s">
        <v>1403</v>
      </c>
      <c r="J345" s="2"/>
      <c r="K345" s="2"/>
      <c r="L345" s="2"/>
      <c r="M345" s="2">
        <v>987264497</v>
      </c>
      <c r="N345" s="2"/>
      <c r="O345" s="2"/>
      <c r="P345" s="2" t="s">
        <v>385</v>
      </c>
      <c r="Q345" s="2"/>
      <c r="R345" s="2" t="s">
        <v>31</v>
      </c>
      <c r="S345" s="2"/>
    </row>
    <row r="346" spans="2:19" x14ac:dyDescent="0.25">
      <c r="B346" s="6">
        <v>10009969</v>
      </c>
      <c r="C346" s="2">
        <v>4192350</v>
      </c>
      <c r="D346" s="2" t="str">
        <f>VLOOKUP(B346,'BD DAVID'!$A$5:$D$1143,4,FALSE)</f>
        <v xml:space="preserve">PAMPLONA BENAVIDEZ URIEL   </v>
      </c>
      <c r="E346" s="2" t="s">
        <v>15</v>
      </c>
      <c r="F346" s="2" t="s">
        <v>28</v>
      </c>
      <c r="G346" s="2">
        <v>2</v>
      </c>
      <c r="H346" s="2" t="s">
        <v>253</v>
      </c>
      <c r="I346" s="2" t="s">
        <v>1403</v>
      </c>
      <c r="J346" s="2"/>
      <c r="K346" s="2"/>
      <c r="L346" s="2"/>
      <c r="M346" s="2">
        <v>3204931927</v>
      </c>
      <c r="N346" s="2"/>
      <c r="O346" s="2"/>
      <c r="P346" s="2" t="s">
        <v>254</v>
      </c>
      <c r="Q346" s="2"/>
      <c r="R346" s="2" t="s">
        <v>31</v>
      </c>
      <c r="S346" s="2"/>
    </row>
    <row r="347" spans="2:19" x14ac:dyDescent="0.25">
      <c r="B347" s="6">
        <v>10009005</v>
      </c>
      <c r="C347" s="2">
        <v>19089331</v>
      </c>
      <c r="D347" s="2" t="str">
        <f>VLOOKUP(B347,'BD DAVID'!$A$5:$D$1143,4,FALSE)</f>
        <v xml:space="preserve">PARADA CAMPOS ALEX GERMAN   </v>
      </c>
      <c r="E347" s="2" t="s">
        <v>15</v>
      </c>
      <c r="F347" s="2" t="s">
        <v>28</v>
      </c>
      <c r="G347" s="2">
        <v>2</v>
      </c>
      <c r="H347" s="2" t="s">
        <v>114</v>
      </c>
      <c r="I347" s="2" t="s">
        <v>1403</v>
      </c>
      <c r="J347" s="2"/>
      <c r="K347" s="2"/>
      <c r="L347" s="2"/>
      <c r="M347" s="2">
        <v>3123797879</v>
      </c>
      <c r="N347" s="2"/>
      <c r="O347" s="2"/>
      <c r="P347" s="2" t="s">
        <v>115</v>
      </c>
      <c r="Q347" s="2"/>
      <c r="R347" s="2" t="s">
        <v>31</v>
      </c>
      <c r="S347" s="2"/>
    </row>
    <row r="348" spans="2:19" x14ac:dyDescent="0.25">
      <c r="B348" s="6">
        <v>10016483</v>
      </c>
      <c r="C348" s="2">
        <v>40037679</v>
      </c>
      <c r="D348" s="2" t="str">
        <f>VLOOKUP(B348,'BD DAVID'!$A$5:$D$1143,4,FALSE)</f>
        <v xml:space="preserve">PARRA CARDENAS LUZ MERY   </v>
      </c>
      <c r="E348" s="2" t="s">
        <v>27</v>
      </c>
      <c r="F348" s="2" t="s">
        <v>28</v>
      </c>
      <c r="G348" s="2">
        <v>2</v>
      </c>
      <c r="H348" s="2" t="s">
        <v>29</v>
      </c>
      <c r="I348" s="2" t="s">
        <v>1403</v>
      </c>
      <c r="J348" s="2"/>
      <c r="K348" s="2"/>
      <c r="L348" s="2"/>
      <c r="M348" s="2">
        <v>3208423565</v>
      </c>
      <c r="N348" s="2"/>
      <c r="O348" s="2"/>
      <c r="P348" s="2" t="s">
        <v>1167</v>
      </c>
      <c r="Q348" s="2"/>
      <c r="R348" s="2" t="s">
        <v>31</v>
      </c>
      <c r="S348" s="2"/>
    </row>
    <row r="349" spans="2:19" x14ac:dyDescent="0.25">
      <c r="B349" s="6">
        <v>10014065</v>
      </c>
      <c r="C349" s="2">
        <v>7170215</v>
      </c>
      <c r="D349" s="2" t="str">
        <f>VLOOKUP(B349,'BD DAVID'!$A$5:$D$1143,4,FALSE)</f>
        <v xml:space="preserve">PARRA CARDENAS VOLNEY   </v>
      </c>
      <c r="E349" s="2" t="s">
        <v>27</v>
      </c>
      <c r="F349" s="2" t="s">
        <v>28</v>
      </c>
      <c r="G349" s="2">
        <v>2</v>
      </c>
      <c r="H349" s="2" t="s">
        <v>29</v>
      </c>
      <c r="I349" s="2" t="s">
        <v>1403</v>
      </c>
      <c r="J349" s="2"/>
      <c r="K349" s="2"/>
      <c r="L349" s="2"/>
      <c r="M349" s="2">
        <v>3208423565</v>
      </c>
      <c r="N349" s="2"/>
      <c r="O349" s="2"/>
      <c r="P349" s="2" t="s">
        <v>893</v>
      </c>
      <c r="Q349" s="2"/>
      <c r="R349" s="2" t="s">
        <v>31</v>
      </c>
      <c r="S349" s="2"/>
    </row>
    <row r="350" spans="2:19" x14ac:dyDescent="0.25">
      <c r="B350" s="6">
        <v>10010953</v>
      </c>
      <c r="C350" s="2">
        <v>74378887</v>
      </c>
      <c r="D350" s="2" t="str">
        <f>VLOOKUP(B350,'BD DAVID'!$A$5:$D$1143,4,FALSE)</f>
        <v xml:space="preserve">PEDRAZA DUEÑAS CARLOS ENRIQUE   </v>
      </c>
      <c r="E350" s="2" t="s">
        <v>27</v>
      </c>
      <c r="F350" s="2" t="s">
        <v>28</v>
      </c>
      <c r="G350" s="2">
        <v>2</v>
      </c>
      <c r="H350" s="2" t="s">
        <v>383</v>
      </c>
      <c r="I350" s="2" t="s">
        <v>1403</v>
      </c>
      <c r="J350" s="2"/>
      <c r="K350" s="2"/>
      <c r="L350" s="2"/>
      <c r="M350" s="2">
        <v>3124922218</v>
      </c>
      <c r="N350" s="2"/>
      <c r="O350" s="2"/>
      <c r="P350" s="2" t="s">
        <v>384</v>
      </c>
      <c r="Q350" s="2"/>
      <c r="R350" s="2" t="s">
        <v>31</v>
      </c>
      <c r="S350" s="2"/>
    </row>
    <row r="351" spans="2:19" x14ac:dyDescent="0.25">
      <c r="B351" s="6">
        <v>10009978</v>
      </c>
      <c r="C351" s="2">
        <v>4215675</v>
      </c>
      <c r="D351" s="2" t="str">
        <f>VLOOKUP(B351,'BD DAVID'!$A$5:$D$1143,4,FALSE)</f>
        <v xml:space="preserve">PEREZ CHAPARRO JOSE DE JESUS   </v>
      </c>
      <c r="E351" s="2" t="s">
        <v>27</v>
      </c>
      <c r="F351" s="2" t="s">
        <v>28</v>
      </c>
      <c r="G351" s="2">
        <v>2</v>
      </c>
      <c r="H351" s="2" t="s">
        <v>255</v>
      </c>
      <c r="I351" s="2" t="s">
        <v>1403</v>
      </c>
      <c r="J351" s="2"/>
      <c r="K351" s="2"/>
      <c r="L351" s="2"/>
      <c r="M351" s="2">
        <v>3112072066</v>
      </c>
      <c r="N351" s="2"/>
      <c r="O351" s="2"/>
      <c r="P351" s="2" t="s">
        <v>256</v>
      </c>
      <c r="Q351" s="2"/>
      <c r="R351" s="2" t="s">
        <v>31</v>
      </c>
      <c r="S351" s="2"/>
    </row>
    <row r="352" spans="2:19" x14ac:dyDescent="0.25">
      <c r="B352" s="6">
        <v>10009172</v>
      </c>
      <c r="C352" s="2">
        <v>23924909</v>
      </c>
      <c r="D352" s="2" t="str">
        <f>VLOOKUP(B352,'BD DAVID'!$A$5:$D$1143,4,FALSE)</f>
        <v xml:space="preserve">PEREZ DE RODRIGUEZ ANA MERCEDES   </v>
      </c>
      <c r="E352" s="2" t="s">
        <v>15</v>
      </c>
      <c r="F352" s="2" t="s">
        <v>28</v>
      </c>
      <c r="G352" s="2">
        <v>2</v>
      </c>
      <c r="H352" s="2" t="s">
        <v>175</v>
      </c>
      <c r="I352" s="2" t="s">
        <v>1403</v>
      </c>
      <c r="J352" s="2"/>
      <c r="K352" s="2"/>
      <c r="L352" s="2"/>
      <c r="M352" s="2">
        <v>3115315352</v>
      </c>
      <c r="N352" s="2"/>
      <c r="O352" s="2"/>
      <c r="P352" s="2" t="s">
        <v>176</v>
      </c>
      <c r="Q352" s="2"/>
      <c r="R352" s="2" t="s">
        <v>31</v>
      </c>
      <c r="S352" s="2"/>
    </row>
    <row r="353" spans="2:19" x14ac:dyDescent="0.25">
      <c r="B353" s="6">
        <v>10016233</v>
      </c>
      <c r="C353" s="2">
        <v>4188436</v>
      </c>
      <c r="D353" s="2" t="str">
        <f>VLOOKUP(B353,'BD DAVID'!$A$5:$D$1143,4,FALSE)</f>
        <v xml:space="preserve">PEREZ MUNEVAR HENRY   </v>
      </c>
      <c r="E353" s="2" t="s">
        <v>15</v>
      </c>
      <c r="F353" s="2" t="s">
        <v>28</v>
      </c>
      <c r="G353" s="2">
        <v>2</v>
      </c>
      <c r="H353" s="2" t="s">
        <v>291</v>
      </c>
      <c r="I353" s="2" t="s">
        <v>1403</v>
      </c>
      <c r="J353" s="2"/>
      <c r="K353" s="2"/>
      <c r="L353" s="2"/>
      <c r="M353" s="2">
        <v>3134674755</v>
      </c>
      <c r="N353" s="2"/>
      <c r="O353" s="2"/>
      <c r="P353" s="2" t="s">
        <v>292</v>
      </c>
      <c r="Q353" s="2"/>
      <c r="R353" s="2" t="s">
        <v>31</v>
      </c>
      <c r="S353" s="2"/>
    </row>
    <row r="354" spans="2:19" x14ac:dyDescent="0.25">
      <c r="B354" s="6">
        <v>10012156</v>
      </c>
      <c r="C354" s="2">
        <v>9533314</v>
      </c>
      <c r="D354" s="2" t="str">
        <f>VLOOKUP(B354,'BD DAVID'!$A$5:$D$1143,4,FALSE)</f>
        <v xml:space="preserve">PESCA  JOSELYN   </v>
      </c>
      <c r="E354" s="2" t="s">
        <v>27</v>
      </c>
      <c r="F354" s="2" t="s">
        <v>28</v>
      </c>
      <c r="G354" s="2">
        <v>2</v>
      </c>
      <c r="H354" s="2" t="s">
        <v>255</v>
      </c>
      <c r="I354" s="2" t="s">
        <v>1403</v>
      </c>
      <c r="J354" s="2"/>
      <c r="K354" s="2"/>
      <c r="L354" s="2"/>
      <c r="M354" s="2">
        <v>3107560683</v>
      </c>
      <c r="N354" s="2"/>
      <c r="O354" s="2"/>
      <c r="P354" s="2" t="s">
        <v>746</v>
      </c>
      <c r="Q354" s="2"/>
      <c r="R354" s="2" t="s">
        <v>31</v>
      </c>
      <c r="S354" s="2"/>
    </row>
    <row r="355" spans="2:19" x14ac:dyDescent="0.25">
      <c r="B355" s="6">
        <v>10009926</v>
      </c>
      <c r="C355" s="2">
        <v>4081988</v>
      </c>
      <c r="D355" s="2" t="str">
        <f>VLOOKUP(B355,'BD DAVID'!$A$5:$D$1143,4,FALSE)</f>
        <v xml:space="preserve">PINEDA SAENZ NEFTALI   </v>
      </c>
      <c r="E355" s="2" t="s">
        <v>15</v>
      </c>
      <c r="F355" s="2" t="s">
        <v>28</v>
      </c>
      <c r="G355" s="2">
        <v>2</v>
      </c>
      <c r="H355" s="2" t="s">
        <v>242</v>
      </c>
      <c r="I355" s="2" t="s">
        <v>1403</v>
      </c>
      <c r="J355" s="2"/>
      <c r="K355" s="2"/>
      <c r="L355" s="2"/>
      <c r="M355" s="2">
        <v>3114582029</v>
      </c>
      <c r="N355" s="2"/>
      <c r="O355" s="2"/>
      <c r="P355" s="2" t="s">
        <v>243</v>
      </c>
      <c r="Q355" s="2"/>
      <c r="R355" s="2" t="s">
        <v>31</v>
      </c>
      <c r="S355" s="2"/>
    </row>
    <row r="356" spans="2:19" x14ac:dyDescent="0.25">
      <c r="B356" s="6">
        <v>10009839</v>
      </c>
      <c r="C356" s="2">
        <v>40019275</v>
      </c>
      <c r="D356" s="2" t="str">
        <f>VLOOKUP(B356,'BD DAVID'!$A$5:$D$1143,4,FALSE)</f>
        <v xml:space="preserve">QUEMBA DE LOPEZ ROSA ALBA HERMENCIA   </v>
      </c>
      <c r="E356" s="2" t="s">
        <v>15</v>
      </c>
      <c r="F356" s="2" t="s">
        <v>28</v>
      </c>
      <c r="G356" s="2">
        <v>2</v>
      </c>
      <c r="H356" s="2" t="s">
        <v>231</v>
      </c>
      <c r="I356" s="2" t="s">
        <v>1403</v>
      </c>
      <c r="J356" s="2"/>
      <c r="K356" s="2"/>
      <c r="L356" s="2"/>
      <c r="M356" s="2">
        <v>3138324633</v>
      </c>
      <c r="N356" s="2"/>
      <c r="O356" s="2"/>
      <c r="P356" s="2" t="s">
        <v>232</v>
      </c>
      <c r="Q356" s="2"/>
      <c r="R356" s="2" t="s">
        <v>31</v>
      </c>
      <c r="S356" s="2"/>
    </row>
    <row r="357" spans="2:19" x14ac:dyDescent="0.25">
      <c r="B357" s="6">
        <v>10015176</v>
      </c>
      <c r="C357" s="2">
        <v>1056954866</v>
      </c>
      <c r="D357" s="2" t="str">
        <f>VLOOKUP(B357,'BD DAVID'!$A$5:$D$1143,4,FALSE)</f>
        <v xml:space="preserve">QUINTERO MEDINA LUZ ANGELA   </v>
      </c>
      <c r="E357" s="2" t="s">
        <v>15</v>
      </c>
      <c r="F357" s="2" t="s">
        <v>28</v>
      </c>
      <c r="G357" s="2">
        <v>2</v>
      </c>
      <c r="H357" s="2" t="s">
        <v>181</v>
      </c>
      <c r="I357" s="2" t="s">
        <v>1403</v>
      </c>
      <c r="J357" s="2"/>
      <c r="K357" s="2"/>
      <c r="L357" s="2"/>
      <c r="M357" s="2">
        <v>3122621936</v>
      </c>
      <c r="N357" s="2"/>
      <c r="O357" s="2"/>
      <c r="P357" s="2" t="s">
        <v>955</v>
      </c>
      <c r="Q357" s="2"/>
      <c r="R357" s="2" t="s">
        <v>31</v>
      </c>
      <c r="S357" s="2"/>
    </row>
    <row r="358" spans="2:19" x14ac:dyDescent="0.25">
      <c r="B358" s="6">
        <v>10009158</v>
      </c>
      <c r="C358" s="2">
        <v>23360477</v>
      </c>
      <c r="D358" s="2" t="str">
        <f>VLOOKUP(B358,'BD DAVID'!$A$5:$D$1143,4,FALSE)</f>
        <v xml:space="preserve">QUINTERO SUARIQUE MARTHA ELIZABETH   </v>
      </c>
      <c r="E358" s="2" t="s">
        <v>15</v>
      </c>
      <c r="F358" s="2" t="s">
        <v>28</v>
      </c>
      <c r="G358" s="2">
        <v>2</v>
      </c>
      <c r="H358" s="2" t="s">
        <v>34</v>
      </c>
      <c r="I358" s="2" t="s">
        <v>1403</v>
      </c>
      <c r="J358" s="2"/>
      <c r="K358" s="2"/>
      <c r="L358" s="2"/>
      <c r="M358" s="2">
        <v>3208063300</v>
      </c>
      <c r="N358" s="2"/>
      <c r="O358" s="2"/>
      <c r="P358" s="2" t="s">
        <v>166</v>
      </c>
      <c r="Q358" s="2"/>
      <c r="R358" s="2" t="s">
        <v>31</v>
      </c>
      <c r="S358" s="2"/>
    </row>
    <row r="359" spans="2:19" x14ac:dyDescent="0.25">
      <c r="B359" s="6">
        <v>10010660</v>
      </c>
      <c r="C359" s="2">
        <v>7167270</v>
      </c>
      <c r="D359" s="2" t="str">
        <f>VLOOKUP(B359,'BD DAVID'!$A$5:$D$1143,4,FALSE)</f>
        <v xml:space="preserve">REYES PINEDA JAIRO ARBEY   </v>
      </c>
      <c r="E359" s="2" t="s">
        <v>27</v>
      </c>
      <c r="F359" s="2" t="s">
        <v>28</v>
      </c>
      <c r="G359" s="2">
        <v>2</v>
      </c>
      <c r="H359" s="2" t="s">
        <v>29</v>
      </c>
      <c r="I359" s="2" t="s">
        <v>1403</v>
      </c>
      <c r="J359" s="2"/>
      <c r="K359" s="2"/>
      <c r="L359" s="2"/>
      <c r="M359" s="2">
        <v>3134796639</v>
      </c>
      <c r="N359" s="2"/>
      <c r="O359" s="2"/>
      <c r="P359" s="2" t="s">
        <v>215</v>
      </c>
      <c r="Q359" s="2"/>
      <c r="R359" s="2" t="s">
        <v>31</v>
      </c>
      <c r="S359" s="2"/>
    </row>
    <row r="360" spans="2:19" x14ac:dyDescent="0.25">
      <c r="B360" s="6">
        <v>10010254</v>
      </c>
      <c r="C360" s="2">
        <v>46368083</v>
      </c>
      <c r="D360" s="2" t="str">
        <f>VLOOKUP(B360,'BD DAVID'!$A$5:$D$1143,4,FALSE)</f>
        <v xml:space="preserve">RIAÑO ARANGUREN MIREYA CECILIA   </v>
      </c>
      <c r="E360" s="2" t="s">
        <v>15</v>
      </c>
      <c r="F360" s="2" t="s">
        <v>28</v>
      </c>
      <c r="G360" s="2">
        <v>2</v>
      </c>
      <c r="H360" s="2" t="s">
        <v>291</v>
      </c>
      <c r="I360" s="2" t="s">
        <v>1403</v>
      </c>
      <c r="J360" s="2"/>
      <c r="K360" s="2"/>
      <c r="L360" s="2"/>
      <c r="M360" s="2">
        <v>3123153947</v>
      </c>
      <c r="N360" s="2"/>
      <c r="O360" s="2"/>
      <c r="P360" s="2" t="s">
        <v>292</v>
      </c>
      <c r="Q360" s="2"/>
      <c r="R360" s="2" t="s">
        <v>31</v>
      </c>
      <c r="S360" s="2"/>
    </row>
    <row r="361" spans="2:19" x14ac:dyDescent="0.25">
      <c r="B361" s="6">
        <v>10009053</v>
      </c>
      <c r="C361" s="2">
        <v>19455201</v>
      </c>
      <c r="D361" s="2" t="str">
        <f>VLOOKUP(B361,'BD DAVID'!$A$5:$D$1143,4,FALSE)</f>
        <v xml:space="preserve">RIVEROS PARDO JAIRO ENRIQUE   </v>
      </c>
      <c r="E361" s="2" t="s">
        <v>27</v>
      </c>
      <c r="F361" s="2" t="s">
        <v>28</v>
      </c>
      <c r="G361" s="2">
        <v>2</v>
      </c>
      <c r="H361" s="2" t="s">
        <v>123</v>
      </c>
      <c r="I361" s="2" t="s">
        <v>1403</v>
      </c>
      <c r="J361" s="2"/>
      <c r="K361" s="2"/>
      <c r="L361" s="2"/>
      <c r="M361" s="2">
        <v>3203007937</v>
      </c>
      <c r="N361" s="2"/>
      <c r="O361" s="2"/>
      <c r="P361" s="2" t="s">
        <v>124</v>
      </c>
      <c r="Q361" s="2"/>
      <c r="R361" s="2" t="s">
        <v>31</v>
      </c>
      <c r="S361" s="2"/>
    </row>
    <row r="362" spans="2:19" x14ac:dyDescent="0.25">
      <c r="B362" s="6">
        <v>10010451</v>
      </c>
      <c r="C362" s="2">
        <v>6760834</v>
      </c>
      <c r="D362" s="2" t="str">
        <f>VLOOKUP(B362,'BD DAVID'!$A$5:$D$1143,4,FALSE)</f>
        <v xml:space="preserve">RODRIGUEZ ARMANDO   </v>
      </c>
      <c r="E362" s="2" t="s">
        <v>15</v>
      </c>
      <c r="F362" s="2" t="s">
        <v>28</v>
      </c>
      <c r="G362" s="2">
        <v>2</v>
      </c>
      <c r="H362" s="2" t="s">
        <v>259</v>
      </c>
      <c r="I362" s="2" t="s">
        <v>1403</v>
      </c>
      <c r="J362" s="2"/>
      <c r="K362" s="2"/>
      <c r="L362" s="2"/>
      <c r="M362" s="2">
        <v>3115213458</v>
      </c>
      <c r="N362" s="2"/>
      <c r="O362" s="2"/>
      <c r="P362" s="2" t="s">
        <v>304</v>
      </c>
      <c r="Q362" s="2"/>
      <c r="R362" s="2" t="s">
        <v>31</v>
      </c>
      <c r="S362" s="2"/>
    </row>
    <row r="363" spans="2:19" x14ac:dyDescent="0.25">
      <c r="B363" s="6">
        <v>10010218</v>
      </c>
      <c r="C363" s="2">
        <v>4293692</v>
      </c>
      <c r="D363" s="2" t="str">
        <f>VLOOKUP(B363,'BD DAVID'!$A$5:$D$1143,4,FALSE)</f>
        <v xml:space="preserve">RODRIGUEZ GALINDO ELIO VIDAL   </v>
      </c>
      <c r="E363" s="2" t="s">
        <v>15</v>
      </c>
      <c r="F363" s="2" t="s">
        <v>28</v>
      </c>
      <c r="G363" s="2">
        <v>2</v>
      </c>
      <c r="H363" s="2" t="s">
        <v>277</v>
      </c>
      <c r="I363" s="2" t="s">
        <v>1403</v>
      </c>
      <c r="J363" s="2"/>
      <c r="K363" s="2"/>
      <c r="L363" s="2"/>
      <c r="M363" s="2">
        <v>3114879118</v>
      </c>
      <c r="N363" s="2"/>
      <c r="O363" s="2"/>
      <c r="P363" s="2" t="s">
        <v>278</v>
      </c>
      <c r="Q363" s="2"/>
      <c r="R363" s="2" t="s">
        <v>31</v>
      </c>
      <c r="S363" s="2"/>
    </row>
    <row r="364" spans="2:19" x14ac:dyDescent="0.25">
      <c r="B364" s="6">
        <v>10009169</v>
      </c>
      <c r="C364" s="2">
        <v>23857092</v>
      </c>
      <c r="D364" s="2" t="str">
        <f>VLOOKUP(B364,'BD DAVID'!$A$5:$D$1143,4,FALSE)</f>
        <v xml:space="preserve">RODRIGUEZ HERNANDEZ NELY ESPERANZA   </v>
      </c>
      <c r="E364" s="2" t="s">
        <v>15</v>
      </c>
      <c r="F364" s="2" t="s">
        <v>28</v>
      </c>
      <c r="G364" s="2">
        <v>2</v>
      </c>
      <c r="H364" s="2" t="s">
        <v>172</v>
      </c>
      <c r="I364" s="2" t="s">
        <v>1403</v>
      </c>
      <c r="J364" s="2"/>
      <c r="K364" s="2"/>
      <c r="L364" s="2"/>
      <c r="M364" s="2">
        <v>3144227876</v>
      </c>
      <c r="N364" s="2"/>
      <c r="O364" s="2"/>
      <c r="P364" s="2" t="s">
        <v>173</v>
      </c>
      <c r="Q364" s="2"/>
      <c r="R364" s="2" t="s">
        <v>31</v>
      </c>
      <c r="S364" s="2"/>
    </row>
    <row r="365" spans="2:19" x14ac:dyDescent="0.25">
      <c r="B365" s="6">
        <v>10012046</v>
      </c>
      <c r="C365" s="2">
        <v>9320094</v>
      </c>
      <c r="D365" s="2" t="str">
        <f>VLOOKUP(B365,'BD DAVID'!$A$5:$D$1143,4,FALSE)</f>
        <v xml:space="preserve">RODRIGUEZ LEON HUMBERTO   </v>
      </c>
      <c r="E365" s="2" t="s">
        <v>15</v>
      </c>
      <c r="F365" s="2" t="s">
        <v>28</v>
      </c>
      <c r="G365" s="2">
        <v>2</v>
      </c>
      <c r="H365" s="2" t="s">
        <v>181</v>
      </c>
      <c r="I365" s="2" t="s">
        <v>1403</v>
      </c>
      <c r="J365" s="2"/>
      <c r="K365" s="2"/>
      <c r="L365" s="2"/>
      <c r="M365" s="2">
        <v>3114604288</v>
      </c>
      <c r="N365" s="2"/>
      <c r="O365" s="2"/>
      <c r="P365" s="2" t="s">
        <v>740</v>
      </c>
      <c r="Q365" s="2"/>
      <c r="R365" s="2" t="s">
        <v>31</v>
      </c>
      <c r="S365" s="2"/>
    </row>
    <row r="366" spans="2:19" x14ac:dyDescent="0.25">
      <c r="B366" s="6">
        <v>10009851</v>
      </c>
      <c r="C366" s="2">
        <v>40041614</v>
      </c>
      <c r="D366" s="2" t="str">
        <f>VLOOKUP(B366,'BD DAVID'!$A$5:$D$1143,4,FALSE)</f>
        <v xml:space="preserve">RODRIGUEZ MONGUI MARIA BERENICE   </v>
      </c>
      <c r="E366" s="2" t="s">
        <v>27</v>
      </c>
      <c r="F366" s="2" t="s">
        <v>28</v>
      </c>
      <c r="G366" s="2">
        <v>2</v>
      </c>
      <c r="H366" s="2" t="s">
        <v>29</v>
      </c>
      <c r="I366" s="2" t="s">
        <v>1403</v>
      </c>
      <c r="J366" s="2"/>
      <c r="K366" s="2"/>
      <c r="L366" s="2"/>
      <c r="M366" s="2">
        <v>3132135368</v>
      </c>
      <c r="N366" s="2"/>
      <c r="O366" s="2"/>
      <c r="P366" s="2" t="s">
        <v>237</v>
      </c>
      <c r="Q366" s="2"/>
      <c r="R366" s="2" t="s">
        <v>31</v>
      </c>
      <c r="S366" s="2"/>
    </row>
    <row r="367" spans="2:19" x14ac:dyDescent="0.25">
      <c r="B367" s="6">
        <v>10017600</v>
      </c>
      <c r="C367" s="2">
        <v>7185676</v>
      </c>
      <c r="D367" s="2" t="str">
        <f>VLOOKUP(B367,'BD DAVID'!$A$5:$D$1143,4,FALSE)</f>
        <v xml:space="preserve">RODRIGUEZ RODRIGUEZ MARCO LINO   </v>
      </c>
      <c r="E367" s="2" t="s">
        <v>15</v>
      </c>
      <c r="F367" s="2" t="s">
        <v>28</v>
      </c>
      <c r="G367" s="2">
        <v>2</v>
      </c>
      <c r="H367" s="2" t="s">
        <v>29</v>
      </c>
      <c r="I367" s="2" t="s">
        <v>1403</v>
      </c>
      <c r="J367" s="2"/>
      <c r="K367" s="2"/>
      <c r="L367" s="2"/>
      <c r="M367" s="2">
        <v>3143011794</v>
      </c>
      <c r="N367" s="2"/>
      <c r="O367" s="2"/>
      <c r="P367" s="2" t="s">
        <v>1336</v>
      </c>
      <c r="Q367" s="2"/>
      <c r="R367" s="2" t="s">
        <v>31</v>
      </c>
      <c r="S367" s="2"/>
    </row>
    <row r="368" spans="2:19" x14ac:dyDescent="0.25">
      <c r="B368" s="6">
        <v>10010703</v>
      </c>
      <c r="C368" s="2">
        <v>7181687</v>
      </c>
      <c r="D368" s="2" t="str">
        <f>VLOOKUP(B368,'BD DAVID'!$A$5:$D$1143,4,FALSE)</f>
        <v xml:space="preserve">RODRIGUEZ VARGAS FREDY ALONSO   </v>
      </c>
      <c r="E368" s="2" t="s">
        <v>27</v>
      </c>
      <c r="F368" s="2" t="s">
        <v>28</v>
      </c>
      <c r="G368" s="2">
        <v>2</v>
      </c>
      <c r="H368" s="2" t="s">
        <v>29</v>
      </c>
      <c r="I368" s="2" t="s">
        <v>1403</v>
      </c>
      <c r="J368" s="2"/>
      <c r="K368" s="2"/>
      <c r="L368" s="2"/>
      <c r="M368" s="2">
        <v>3202325205</v>
      </c>
      <c r="N368" s="2"/>
      <c r="O368" s="2"/>
      <c r="P368" s="2" t="s">
        <v>363</v>
      </c>
      <c r="Q368" s="2"/>
      <c r="R368" s="2" t="s">
        <v>31</v>
      </c>
      <c r="S368" s="2"/>
    </row>
    <row r="369" spans="2:19" x14ac:dyDescent="0.25">
      <c r="B369" s="6">
        <v>10009217</v>
      </c>
      <c r="C369" s="2">
        <v>24212610</v>
      </c>
      <c r="D369" s="2" t="str">
        <f>VLOOKUP(B369,'BD DAVID'!$A$5:$D$1143,4,FALSE)</f>
        <v xml:space="preserve">ROMERO RAMIREZ ROSALBA   </v>
      </c>
      <c r="E369" s="2" t="s">
        <v>15</v>
      </c>
      <c r="F369" s="2" t="s">
        <v>28</v>
      </c>
      <c r="G369" s="2">
        <v>2</v>
      </c>
      <c r="H369" s="2" t="s">
        <v>64</v>
      </c>
      <c r="I369" s="2" t="s">
        <v>1403</v>
      </c>
      <c r="J369" s="2"/>
      <c r="K369" s="2"/>
      <c r="L369" s="2"/>
      <c r="M369" s="2">
        <v>3125868798</v>
      </c>
      <c r="N369" s="2"/>
      <c r="O369" s="2"/>
      <c r="P369" s="2" t="s">
        <v>180</v>
      </c>
      <c r="Q369" s="2"/>
      <c r="R369" s="2" t="s">
        <v>31</v>
      </c>
      <c r="S369" s="2"/>
    </row>
    <row r="370" spans="2:19" x14ac:dyDescent="0.25">
      <c r="B370" s="6">
        <v>10010559</v>
      </c>
      <c r="C370" s="2">
        <v>7120221</v>
      </c>
      <c r="D370" s="2" t="str">
        <f>VLOOKUP(B370,'BD DAVID'!$A$5:$D$1143,4,FALSE)</f>
        <v xml:space="preserve">RUBIO SUAREZ LUIS ALBERTO   </v>
      </c>
      <c r="E370" s="2" t="s">
        <v>15</v>
      </c>
      <c r="F370" s="2" t="s">
        <v>28</v>
      </c>
      <c r="G370" s="2">
        <v>2</v>
      </c>
      <c r="H370" s="2" t="s">
        <v>161</v>
      </c>
      <c r="I370" s="2" t="s">
        <v>1403</v>
      </c>
      <c r="J370" s="2"/>
      <c r="K370" s="2"/>
      <c r="L370" s="2"/>
      <c r="M370" s="2">
        <v>3204197451</v>
      </c>
      <c r="N370" s="2"/>
      <c r="O370" s="2"/>
      <c r="P370" s="2" t="s">
        <v>239</v>
      </c>
      <c r="Q370" s="2"/>
      <c r="R370" s="2" t="s">
        <v>31</v>
      </c>
      <c r="S370" s="2"/>
    </row>
    <row r="371" spans="2:19" x14ac:dyDescent="0.25">
      <c r="B371" s="6">
        <v>10010209</v>
      </c>
      <c r="C371" s="2">
        <v>4292466</v>
      </c>
      <c r="D371" s="2" t="str">
        <f>VLOOKUP(B371,'BD DAVID'!$A$5:$D$1143,4,FALSE)</f>
        <v xml:space="preserve">RUIZ FARFAN PEDRO ANTONIO   </v>
      </c>
      <c r="E371" s="2" t="s">
        <v>27</v>
      </c>
      <c r="F371" s="2" t="s">
        <v>28</v>
      </c>
      <c r="G371" s="2">
        <v>2</v>
      </c>
      <c r="H371" s="2" t="s">
        <v>268</v>
      </c>
      <c r="I371" s="2" t="s">
        <v>1403</v>
      </c>
      <c r="J371" s="2"/>
      <c r="K371" s="2"/>
      <c r="L371" s="2"/>
      <c r="M371" s="2">
        <v>3213118914</v>
      </c>
      <c r="N371" s="2"/>
      <c r="O371" s="2"/>
      <c r="P371" s="2" t="s">
        <v>276</v>
      </c>
      <c r="Q371" s="2"/>
      <c r="R371" s="2" t="s">
        <v>31</v>
      </c>
      <c r="S371" s="2"/>
    </row>
    <row r="372" spans="2:19" x14ac:dyDescent="0.25">
      <c r="B372" s="6">
        <v>10012164</v>
      </c>
      <c r="C372" s="2">
        <v>9535541</v>
      </c>
      <c r="D372" s="2" t="str">
        <f>VLOOKUP(B372,'BD DAVID'!$A$5:$D$1143,4,FALSE)</f>
        <v xml:space="preserve">RUIZ OTALORA PEDRO SIMON   </v>
      </c>
      <c r="E372" s="2" t="s">
        <v>15</v>
      </c>
      <c r="F372" s="2" t="s">
        <v>28</v>
      </c>
      <c r="G372" s="2">
        <v>2</v>
      </c>
      <c r="H372" s="2" t="s">
        <v>181</v>
      </c>
      <c r="I372" s="2" t="s">
        <v>1403</v>
      </c>
      <c r="J372" s="2"/>
      <c r="K372" s="2"/>
      <c r="L372" s="2"/>
      <c r="M372" s="2">
        <v>3174006230</v>
      </c>
      <c r="N372" s="2"/>
      <c r="O372" s="2"/>
      <c r="P372" s="2" t="s">
        <v>747</v>
      </c>
      <c r="Q372" s="2"/>
      <c r="R372" s="2" t="s">
        <v>31</v>
      </c>
      <c r="S372" s="2"/>
    </row>
    <row r="373" spans="2:19" x14ac:dyDescent="0.25">
      <c r="B373" s="6">
        <v>10009222</v>
      </c>
      <c r="C373" s="2">
        <v>24219290</v>
      </c>
      <c r="D373" s="2" t="str">
        <f>VLOOKUP(B373,'BD DAVID'!$A$5:$D$1143,4,FALSE)</f>
        <v xml:space="preserve">RUIZ OTALORA VICTORIA MAGDALENA   </v>
      </c>
      <c r="E373" s="2" t="s">
        <v>15</v>
      </c>
      <c r="F373" s="2" t="s">
        <v>28</v>
      </c>
      <c r="G373" s="2">
        <v>2</v>
      </c>
      <c r="H373" s="2" t="s">
        <v>181</v>
      </c>
      <c r="I373" s="2" t="s">
        <v>1403</v>
      </c>
      <c r="J373" s="2"/>
      <c r="K373" s="2"/>
      <c r="L373" s="2"/>
      <c r="M373" s="2">
        <v>3204293624</v>
      </c>
      <c r="N373" s="2"/>
      <c r="O373" s="2"/>
      <c r="P373" s="2" t="s">
        <v>183</v>
      </c>
      <c r="Q373" s="2"/>
      <c r="R373" s="2" t="s">
        <v>31</v>
      </c>
      <c r="S373" s="2"/>
    </row>
    <row r="374" spans="2:19" x14ac:dyDescent="0.25">
      <c r="B374" s="6">
        <v>10009223</v>
      </c>
      <c r="C374" s="2">
        <v>24219461</v>
      </c>
      <c r="D374" s="2" t="str">
        <f>VLOOKUP(B374,'BD DAVID'!$A$5:$D$1143,4,FALSE)</f>
        <v xml:space="preserve">RUIZ REINA LILIANA MARCELA   </v>
      </c>
      <c r="E374" s="2" t="s">
        <v>15</v>
      </c>
      <c r="F374" s="2" t="s">
        <v>28</v>
      </c>
      <c r="G374" s="2">
        <v>2</v>
      </c>
      <c r="H374" s="2" t="s">
        <v>181</v>
      </c>
      <c r="I374" s="2" t="s">
        <v>1403</v>
      </c>
      <c r="J374" s="2"/>
      <c r="K374" s="2"/>
      <c r="L374" s="2"/>
      <c r="M374" s="2">
        <v>987366035</v>
      </c>
      <c r="N374" s="2"/>
      <c r="O374" s="2"/>
      <c r="P374" s="2" t="s">
        <v>184</v>
      </c>
      <c r="Q374" s="2"/>
      <c r="R374" s="2" t="s">
        <v>31</v>
      </c>
      <c r="S374" s="2"/>
    </row>
    <row r="375" spans="2:19" x14ac:dyDescent="0.25">
      <c r="B375" s="6">
        <v>10014823</v>
      </c>
      <c r="C375" s="2">
        <v>1049642512</v>
      </c>
      <c r="D375" s="2" t="str">
        <f>VLOOKUP(B375,'BD DAVID'!$A$5:$D$1143,4,FALSE)</f>
        <v xml:space="preserve">RUIZ VELANDIA JUAN PABLO   </v>
      </c>
      <c r="E375" s="2" t="s">
        <v>15</v>
      </c>
      <c r="F375" s="2" t="s">
        <v>28</v>
      </c>
      <c r="G375" s="2">
        <v>2</v>
      </c>
      <c r="H375" s="2" t="s">
        <v>181</v>
      </c>
      <c r="I375" s="2" t="s">
        <v>1403</v>
      </c>
      <c r="J375" s="2"/>
      <c r="K375" s="2"/>
      <c r="L375" s="2"/>
      <c r="M375" s="2">
        <v>3118807769</v>
      </c>
      <c r="N375" s="2"/>
      <c r="O375" s="2"/>
      <c r="P375" s="2" t="s">
        <v>182</v>
      </c>
      <c r="Q375" s="2"/>
      <c r="R375" s="2" t="s">
        <v>31</v>
      </c>
      <c r="S375" s="2"/>
    </row>
    <row r="376" spans="2:19" x14ac:dyDescent="0.25">
      <c r="B376" s="6">
        <v>10011943</v>
      </c>
      <c r="C376" s="2">
        <v>900369584</v>
      </c>
      <c r="D376" s="2" t="str">
        <f>VLOOKUP(B376,'BD DAVID'!$A$5:$D$1143,4,FALSE)</f>
        <v xml:space="preserve">S &amp; J INVERSIONES S EN C   </v>
      </c>
      <c r="E376" s="2" t="s">
        <v>15</v>
      </c>
      <c r="F376" s="2" t="s">
        <v>28</v>
      </c>
      <c r="G376" s="2">
        <v>2</v>
      </c>
      <c r="H376" s="2" t="s">
        <v>181</v>
      </c>
      <c r="I376" s="2" t="s">
        <v>1403</v>
      </c>
      <c r="J376" s="2"/>
      <c r="K376" s="2"/>
      <c r="L376" s="2"/>
      <c r="M376" s="2">
        <v>3153162182</v>
      </c>
      <c r="N376" s="2"/>
      <c r="O376" s="2"/>
      <c r="P376" s="2" t="s">
        <v>699</v>
      </c>
      <c r="Q376" s="2"/>
      <c r="R376" s="2" t="s">
        <v>31</v>
      </c>
      <c r="S376" s="2"/>
    </row>
    <row r="377" spans="2:19" x14ac:dyDescent="0.25">
      <c r="B377" s="6">
        <v>10017042</v>
      </c>
      <c r="C377" s="2">
        <v>46457571</v>
      </c>
      <c r="D377" s="2" t="str">
        <f>VLOOKUP(B377,'BD DAVID'!$A$5:$D$1143,4,FALSE)</f>
        <v xml:space="preserve">SAAVEDRA CHIA DIANA PATRICIA   </v>
      </c>
      <c r="E377" s="2" t="s">
        <v>27</v>
      </c>
      <c r="F377" s="2" t="s">
        <v>28</v>
      </c>
      <c r="G377" s="2">
        <v>2</v>
      </c>
      <c r="H377" s="2" t="s">
        <v>123</v>
      </c>
      <c r="I377" s="2" t="s">
        <v>1403</v>
      </c>
      <c r="J377" s="2"/>
      <c r="K377" s="2"/>
      <c r="L377" s="2"/>
      <c r="M377" s="2">
        <v>3213139736</v>
      </c>
      <c r="N377" s="2"/>
      <c r="O377" s="2"/>
      <c r="P377" s="2" t="s">
        <v>1237</v>
      </c>
      <c r="Q377" s="2"/>
      <c r="R377" s="2" t="s">
        <v>31</v>
      </c>
      <c r="S377" s="2"/>
    </row>
    <row r="378" spans="2:19" x14ac:dyDescent="0.25">
      <c r="B378" s="6">
        <v>10017555</v>
      </c>
      <c r="C378" s="2">
        <v>7182530</v>
      </c>
      <c r="D378" s="2" t="str">
        <f>VLOOKUP(B378,'BD DAVID'!$A$5:$D$1143,4,FALSE)</f>
        <v xml:space="preserve">SALAZAR GONZALEZ SEGUNDO FIDEL   </v>
      </c>
      <c r="E378" s="2" t="s">
        <v>15</v>
      </c>
      <c r="F378" s="2" t="s">
        <v>28</v>
      </c>
      <c r="G378" s="2">
        <v>2</v>
      </c>
      <c r="H378" s="2" t="s">
        <v>242</v>
      </c>
      <c r="I378" s="2" t="s">
        <v>1403</v>
      </c>
      <c r="J378" s="2"/>
      <c r="K378" s="2"/>
      <c r="L378" s="2"/>
      <c r="M378" s="2">
        <v>3102823220</v>
      </c>
      <c r="N378" s="2"/>
      <c r="O378" s="2"/>
      <c r="P378" s="2" t="s">
        <v>1315</v>
      </c>
      <c r="Q378" s="2"/>
      <c r="R378" s="2" t="s">
        <v>31</v>
      </c>
      <c r="S378" s="2"/>
    </row>
    <row r="379" spans="2:19" x14ac:dyDescent="0.25">
      <c r="B379" s="6">
        <v>10010587</v>
      </c>
      <c r="C379" s="2">
        <v>7125661</v>
      </c>
      <c r="D379" s="2" t="str">
        <f>VLOOKUP(B379,'BD DAVID'!$A$5:$D$1143,4,FALSE)</f>
        <v xml:space="preserve">SANCHEZ TRUJILLO TIBERIO   </v>
      </c>
      <c r="E379" s="2" t="s">
        <v>27</v>
      </c>
      <c r="F379" s="2" t="s">
        <v>28</v>
      </c>
      <c r="G379" s="2">
        <v>2</v>
      </c>
      <c r="H379" s="2" t="s">
        <v>255</v>
      </c>
      <c r="I379" s="2" t="s">
        <v>1403</v>
      </c>
      <c r="J379" s="2"/>
      <c r="K379" s="2"/>
      <c r="L379" s="2"/>
      <c r="M379" s="2">
        <v>3114536985</v>
      </c>
      <c r="N379" s="2"/>
      <c r="O379" s="2"/>
      <c r="P379" s="2" t="s">
        <v>349</v>
      </c>
      <c r="Q379" s="2"/>
      <c r="R379" s="2" t="s">
        <v>31</v>
      </c>
      <c r="S379" s="2"/>
    </row>
    <row r="380" spans="2:19" x14ac:dyDescent="0.25">
      <c r="B380" s="6">
        <v>10010669</v>
      </c>
      <c r="C380" s="2">
        <v>7169197</v>
      </c>
      <c r="D380" s="2" t="str">
        <f>VLOOKUP(B380,'BD DAVID'!$A$5:$D$1143,4,FALSE)</f>
        <v xml:space="preserve">SANDOVAL AVILA RAFAEL ANTONIO   </v>
      </c>
      <c r="E380" s="2" t="s">
        <v>27</v>
      </c>
      <c r="F380" s="2" t="s">
        <v>28</v>
      </c>
      <c r="G380" s="2">
        <v>2</v>
      </c>
      <c r="H380" s="2" t="s">
        <v>172</v>
      </c>
      <c r="I380" s="2" t="s">
        <v>1403</v>
      </c>
      <c r="J380" s="2"/>
      <c r="K380" s="2"/>
      <c r="L380" s="2"/>
      <c r="M380" s="2">
        <v>3105741546</v>
      </c>
      <c r="N380" s="2"/>
      <c r="O380" s="2"/>
      <c r="P380" s="2" t="s">
        <v>356</v>
      </c>
      <c r="Q380" s="2"/>
      <c r="R380" s="2" t="s">
        <v>31</v>
      </c>
      <c r="S380" s="2"/>
    </row>
    <row r="381" spans="2:19" x14ac:dyDescent="0.25">
      <c r="B381" s="6">
        <v>10010088</v>
      </c>
      <c r="C381" s="2">
        <v>4266975</v>
      </c>
      <c r="D381" s="2" t="str">
        <f>VLOOKUP(B381,'BD DAVID'!$A$5:$D$1143,4,FALSE)</f>
        <v xml:space="preserve">SANDOVAL PINZON ALEXANDER   </v>
      </c>
      <c r="E381" s="2" t="s">
        <v>15</v>
      </c>
      <c r="F381" s="2" t="s">
        <v>28</v>
      </c>
      <c r="G381" s="2">
        <v>2</v>
      </c>
      <c r="H381" s="2" t="s">
        <v>253</v>
      </c>
      <c r="I381" s="2" t="s">
        <v>1403</v>
      </c>
      <c r="J381" s="2"/>
      <c r="K381" s="2"/>
      <c r="L381" s="2"/>
      <c r="M381" s="2">
        <v>3123506715</v>
      </c>
      <c r="N381" s="2"/>
      <c r="O381" s="2"/>
      <c r="P381" s="2" t="s">
        <v>263</v>
      </c>
      <c r="Q381" s="2"/>
      <c r="R381" s="2" t="s">
        <v>31</v>
      </c>
      <c r="S381" s="2"/>
    </row>
    <row r="382" spans="2:19" x14ac:dyDescent="0.25">
      <c r="B382" s="6">
        <v>10010800</v>
      </c>
      <c r="C382" s="2">
        <v>7307958</v>
      </c>
      <c r="D382" s="2" t="str">
        <f>VLOOKUP(B382,'BD DAVID'!$A$5:$D$1143,4,FALSE)</f>
        <v xml:space="preserve">SUAREZ SOTELO ABSALON   </v>
      </c>
      <c r="E382" s="2" t="s">
        <v>15</v>
      </c>
      <c r="F382" s="2" t="s">
        <v>28</v>
      </c>
      <c r="G382" s="2">
        <v>2</v>
      </c>
      <c r="H382" s="2" t="s">
        <v>373</v>
      </c>
      <c r="I382" s="2" t="s">
        <v>1403</v>
      </c>
      <c r="J382" s="2"/>
      <c r="K382" s="2"/>
      <c r="L382" s="2"/>
      <c r="M382" s="2">
        <v>987263624</v>
      </c>
      <c r="N382" s="2"/>
      <c r="O382" s="2"/>
      <c r="P382" s="2" t="s">
        <v>374</v>
      </c>
      <c r="Q382" s="2"/>
      <c r="R382" s="2" t="s">
        <v>31</v>
      </c>
      <c r="S382" s="2"/>
    </row>
    <row r="383" spans="2:19" x14ac:dyDescent="0.25">
      <c r="B383" s="6">
        <v>10010481</v>
      </c>
      <c r="C383" s="2">
        <v>6775268</v>
      </c>
      <c r="D383" s="2" t="str">
        <f>VLOOKUP(B383,'BD DAVID'!$A$5:$D$1143,4,FALSE)</f>
        <v xml:space="preserve">SUAREZ SUAREZ MARCO FIDEL   </v>
      </c>
      <c r="E383" s="2" t="s">
        <v>15</v>
      </c>
      <c r="F383" s="2" t="s">
        <v>28</v>
      </c>
      <c r="G383" s="2">
        <v>2</v>
      </c>
      <c r="H383" s="2" t="s">
        <v>161</v>
      </c>
      <c r="I383" s="2" t="s">
        <v>1403</v>
      </c>
      <c r="J383" s="2"/>
      <c r="K383" s="2"/>
      <c r="L383" s="2"/>
      <c r="M383" s="2">
        <v>3105554166</v>
      </c>
      <c r="N383" s="2"/>
      <c r="O383" s="2"/>
      <c r="P383" s="2" t="s">
        <v>306</v>
      </c>
      <c r="Q383" s="2"/>
      <c r="R383" s="2" t="s">
        <v>31</v>
      </c>
      <c r="S383" s="2"/>
    </row>
    <row r="384" spans="2:19" x14ac:dyDescent="0.25">
      <c r="B384" s="6">
        <v>10009148</v>
      </c>
      <c r="C384" s="2">
        <v>23284942</v>
      </c>
      <c r="D384" s="2" t="str">
        <f>VLOOKUP(B384,'BD DAVID'!$A$5:$D$1143,4,FALSE)</f>
        <v xml:space="preserve">SUAREZ SUAREZ NORAIDA   </v>
      </c>
      <c r="E384" s="2" t="s">
        <v>15</v>
      </c>
      <c r="F384" s="2" t="s">
        <v>28</v>
      </c>
      <c r="G384" s="2">
        <v>2</v>
      </c>
      <c r="H384" s="2" t="s">
        <v>161</v>
      </c>
      <c r="I384" s="2" t="s">
        <v>1403</v>
      </c>
      <c r="J384" s="2"/>
      <c r="K384" s="2"/>
      <c r="L384" s="2"/>
      <c r="M384" s="2">
        <v>3112337620</v>
      </c>
      <c r="N384" s="2"/>
      <c r="O384" s="2"/>
      <c r="P384" s="2" t="s">
        <v>162</v>
      </c>
      <c r="Q384" s="2"/>
      <c r="R384" s="2" t="s">
        <v>31</v>
      </c>
      <c r="S384" s="2"/>
    </row>
    <row r="385" spans="2:19" x14ac:dyDescent="0.25">
      <c r="B385" s="6">
        <v>10009105</v>
      </c>
      <c r="C385" s="2">
        <v>20958449</v>
      </c>
      <c r="D385" s="2" t="str">
        <f>VLOOKUP(B385,'BD DAVID'!$A$5:$D$1143,4,FALSE)</f>
        <v xml:space="preserve">SUAREZ VARGAS MARIA LUISA   </v>
      </c>
      <c r="E385" s="2" t="s">
        <v>15</v>
      </c>
      <c r="F385" s="2" t="s">
        <v>28</v>
      </c>
      <c r="G385" s="2">
        <v>2</v>
      </c>
      <c r="H385" s="2" t="s">
        <v>29</v>
      </c>
      <c r="I385" s="2" t="s">
        <v>1403</v>
      </c>
      <c r="J385" s="2"/>
      <c r="K385" s="2"/>
      <c r="L385" s="2"/>
      <c r="M385" s="2">
        <v>3112875526</v>
      </c>
      <c r="N385" s="2"/>
      <c r="O385" s="2"/>
      <c r="P385" s="2" t="s">
        <v>134</v>
      </c>
      <c r="Q385" s="2"/>
      <c r="R385" s="2" t="s">
        <v>31</v>
      </c>
      <c r="S385" s="2"/>
    </row>
    <row r="386" spans="2:19" x14ac:dyDescent="0.25">
      <c r="B386" s="6">
        <v>10016611</v>
      </c>
      <c r="C386" s="2">
        <v>1057185738</v>
      </c>
      <c r="D386" s="2" t="str">
        <f>VLOOKUP(B386,'BD DAVID'!$A$5:$D$1143,4,FALSE)</f>
        <v xml:space="preserve">TIBAGAN GONZALEZ LUCILA   </v>
      </c>
      <c r="E386" s="2" t="s">
        <v>15</v>
      </c>
      <c r="F386" s="2" t="s">
        <v>28</v>
      </c>
      <c r="G386" s="2">
        <v>2</v>
      </c>
      <c r="H386" s="2" t="s">
        <v>231</v>
      </c>
      <c r="I386" s="2" t="s">
        <v>1403</v>
      </c>
      <c r="J386" s="2"/>
      <c r="K386" s="2"/>
      <c r="L386" s="2"/>
      <c r="M386" s="2">
        <v>3195676962</v>
      </c>
      <c r="N386" s="2"/>
      <c r="O386" s="2"/>
      <c r="P386" s="2" t="s">
        <v>1186</v>
      </c>
      <c r="Q386" s="2"/>
      <c r="R386" s="2" t="s">
        <v>31</v>
      </c>
      <c r="S386" s="2"/>
    </row>
    <row r="387" spans="2:19" x14ac:dyDescent="0.25">
      <c r="B387" s="6">
        <v>10017498</v>
      </c>
      <c r="C387" s="2">
        <v>40028657</v>
      </c>
      <c r="D387" s="2" t="str">
        <f>VLOOKUP(B387,'BD DAVID'!$A$5:$D$1143,4,FALSE)</f>
        <v xml:space="preserve">TOCARRUNCHO HERNANDEZ CLEOTILDE   </v>
      </c>
      <c r="E387" s="2" t="s">
        <v>15</v>
      </c>
      <c r="F387" s="2" t="s">
        <v>28</v>
      </c>
      <c r="G387" s="2">
        <v>2</v>
      </c>
      <c r="H387" s="2" t="s">
        <v>163</v>
      </c>
      <c r="I387" s="2" t="s">
        <v>1403</v>
      </c>
      <c r="J387" s="2"/>
      <c r="K387" s="2"/>
      <c r="L387" s="2"/>
      <c r="M387" s="2">
        <v>3133480837</v>
      </c>
      <c r="N387" s="2"/>
      <c r="O387" s="2"/>
      <c r="P387" s="2" t="s">
        <v>1301</v>
      </c>
      <c r="Q387" s="2"/>
      <c r="R387" s="2" t="s">
        <v>31</v>
      </c>
      <c r="S387" s="2"/>
    </row>
    <row r="388" spans="2:19" x14ac:dyDescent="0.25">
      <c r="B388" s="6">
        <v>10010947</v>
      </c>
      <c r="C388" s="2">
        <v>743736890</v>
      </c>
      <c r="D388" s="2" t="str">
        <f>VLOOKUP(B388,'BD DAVID'!$A$5:$D$1143,4,FALSE)</f>
        <v xml:space="preserve">VALDERRAMA CORREDOR JOSE DODIER   </v>
      </c>
      <c r="E388" s="2" t="s">
        <v>27</v>
      </c>
      <c r="F388" s="2" t="s">
        <v>28</v>
      </c>
      <c r="G388" s="2">
        <v>2</v>
      </c>
      <c r="H388" s="2" t="s">
        <v>123</v>
      </c>
      <c r="I388" s="2" t="s">
        <v>1403</v>
      </c>
      <c r="J388" s="2"/>
      <c r="K388" s="2"/>
      <c r="L388" s="2"/>
      <c r="M388" s="2">
        <v>3107850181</v>
      </c>
      <c r="N388" s="2"/>
      <c r="O388" s="2"/>
      <c r="P388" s="2" t="s">
        <v>382</v>
      </c>
      <c r="Q388" s="2"/>
      <c r="R388" s="2" t="s">
        <v>31</v>
      </c>
      <c r="S388" s="2"/>
    </row>
    <row r="389" spans="2:19" x14ac:dyDescent="0.25">
      <c r="B389" s="6">
        <v>10016556</v>
      </c>
      <c r="C389" s="2">
        <v>1051240521</v>
      </c>
      <c r="D389" s="2" t="str">
        <f>VLOOKUP(B389,'BD DAVID'!$A$5:$D$1143,4,FALSE)</f>
        <v xml:space="preserve">VANEGAS CASTELLANOS OSCAR IVAN   </v>
      </c>
      <c r="E389" s="2" t="s">
        <v>27</v>
      </c>
      <c r="F389" s="2" t="s">
        <v>28</v>
      </c>
      <c r="G389" s="2">
        <v>2</v>
      </c>
      <c r="H389" s="2" t="s">
        <v>1176</v>
      </c>
      <c r="I389" s="2" t="s">
        <v>1403</v>
      </c>
      <c r="J389" s="2"/>
      <c r="K389" s="2"/>
      <c r="L389" s="2"/>
      <c r="M389" s="2" t="s">
        <v>63</v>
      </c>
      <c r="N389" s="2"/>
      <c r="O389" s="2"/>
      <c r="P389" s="2" t="s">
        <v>1177</v>
      </c>
      <c r="Q389" s="2"/>
      <c r="R389" s="2" t="s">
        <v>31</v>
      </c>
      <c r="S389" s="2"/>
    </row>
    <row r="390" spans="2:19" x14ac:dyDescent="0.25">
      <c r="B390" s="6">
        <v>10015279</v>
      </c>
      <c r="C390" s="2">
        <v>72325090</v>
      </c>
      <c r="D390" s="2" t="str">
        <f>VLOOKUP(B390,'BD DAVID'!$A$5:$D$1143,4,FALSE)</f>
        <v xml:space="preserve">VARGAS CORREDOR RAFAEL   </v>
      </c>
      <c r="E390" s="2" t="s">
        <v>15</v>
      </c>
      <c r="F390" s="2" t="s">
        <v>28</v>
      </c>
      <c r="G390" s="2">
        <v>2</v>
      </c>
      <c r="H390" s="2" t="s">
        <v>371</v>
      </c>
      <c r="I390" s="2" t="s">
        <v>1403</v>
      </c>
      <c r="J390" s="2"/>
      <c r="K390" s="2"/>
      <c r="L390" s="2"/>
      <c r="M390" s="2">
        <v>3118827243</v>
      </c>
      <c r="N390" s="2"/>
      <c r="O390" s="2"/>
      <c r="P390" s="2" t="s">
        <v>981</v>
      </c>
      <c r="Q390" s="2"/>
      <c r="R390" s="2" t="s">
        <v>31</v>
      </c>
      <c r="S390" s="2"/>
    </row>
    <row r="391" spans="2:19" x14ac:dyDescent="0.25">
      <c r="B391" s="6">
        <v>10010694</v>
      </c>
      <c r="C391" s="2">
        <v>7176311</v>
      </c>
      <c r="D391" s="2" t="str">
        <f>VLOOKUP(B391,'BD DAVID'!$A$5:$D$1143,4,FALSE)</f>
        <v xml:space="preserve">VARGAS IBAÑEZ LUIS ANGEL   </v>
      </c>
      <c r="E391" s="2" t="s">
        <v>27</v>
      </c>
      <c r="F391" s="2" t="s">
        <v>28</v>
      </c>
      <c r="G391" s="2">
        <v>2</v>
      </c>
      <c r="H391" s="2" t="s">
        <v>29</v>
      </c>
      <c r="I391" s="2" t="s">
        <v>1403</v>
      </c>
      <c r="J391" s="2"/>
      <c r="K391" s="2"/>
      <c r="L391" s="2"/>
      <c r="M391" s="2">
        <v>3143107631</v>
      </c>
      <c r="N391" s="2"/>
      <c r="O391" s="2"/>
      <c r="P391" s="2" t="s">
        <v>358</v>
      </c>
      <c r="Q391" s="2"/>
      <c r="R391" s="2" t="s">
        <v>31</v>
      </c>
      <c r="S391" s="2"/>
    </row>
    <row r="392" spans="2:19" x14ac:dyDescent="0.25">
      <c r="B392" s="6">
        <v>10008787</v>
      </c>
      <c r="C392" s="2">
        <v>1184810</v>
      </c>
      <c r="D392" s="2" t="str">
        <f>VLOOKUP(B392,'BD DAVID'!$A$5:$D$1143,4,FALSE)</f>
        <v xml:space="preserve">VELOZA SANCHEZ GABRIEL ARCANGEL   </v>
      </c>
      <c r="E392" s="2" t="s">
        <v>15</v>
      </c>
      <c r="F392" s="2" t="s">
        <v>28</v>
      </c>
      <c r="G392" s="2">
        <v>2</v>
      </c>
      <c r="H392" s="2" t="s">
        <v>64</v>
      </c>
      <c r="I392" s="2" t="s">
        <v>1403</v>
      </c>
      <c r="J392" s="2"/>
      <c r="K392" s="2"/>
      <c r="L392" s="2"/>
      <c r="M392" s="2">
        <v>987305017</v>
      </c>
      <c r="N392" s="2"/>
      <c r="O392" s="2"/>
      <c r="P392" s="2" t="s">
        <v>65</v>
      </c>
      <c r="Q392" s="2"/>
      <c r="R392" s="2" t="s">
        <v>31</v>
      </c>
      <c r="S392" s="2"/>
    </row>
    <row r="393" spans="2:19" x14ac:dyDescent="0.25">
      <c r="B393" s="6">
        <v>10016607</v>
      </c>
      <c r="C393" s="2">
        <v>7172821</v>
      </c>
      <c r="D393" s="2" t="str">
        <f>VLOOKUP(B393,'BD DAVID'!$A$5:$D$1143,4,FALSE)</f>
        <v xml:space="preserve">VILLAMIL CAMACHO JUAN PABLO   </v>
      </c>
      <c r="E393" s="2" t="s">
        <v>15</v>
      </c>
      <c r="F393" s="2" t="s">
        <v>28</v>
      </c>
      <c r="G393" s="2">
        <v>2</v>
      </c>
      <c r="H393" s="2" t="s">
        <v>123</v>
      </c>
      <c r="I393" s="2" t="s">
        <v>1403</v>
      </c>
      <c r="J393" s="2"/>
      <c r="K393" s="2"/>
      <c r="L393" s="2"/>
      <c r="M393" s="2">
        <v>3112170182</v>
      </c>
      <c r="N393" s="2"/>
      <c r="O393" s="2"/>
      <c r="P393" s="2" t="s">
        <v>1185</v>
      </c>
      <c r="Q393" s="2"/>
      <c r="R393" s="2" t="s">
        <v>31</v>
      </c>
      <c r="S393" s="2"/>
    </row>
    <row r="394" spans="2:19" x14ac:dyDescent="0.25">
      <c r="B394" s="6">
        <v>10016116</v>
      </c>
      <c r="C394" s="2">
        <v>1055670192</v>
      </c>
      <c r="D394" s="2" t="str">
        <f>VLOOKUP(B394,'BD DAVID'!$A$5:$D$1143,4,FALSE)</f>
        <v xml:space="preserve">VILLAMIL CHAPARRO DANIEL OVIDIO   </v>
      </c>
      <c r="E394" s="2" t="s">
        <v>15</v>
      </c>
      <c r="F394" s="2" t="s">
        <v>28</v>
      </c>
      <c r="G394" s="2">
        <v>2</v>
      </c>
      <c r="H394" s="2" t="s">
        <v>114</v>
      </c>
      <c r="I394" s="2" t="s">
        <v>1403</v>
      </c>
      <c r="J394" s="2"/>
      <c r="K394" s="2"/>
      <c r="L394" s="2"/>
      <c r="M394" s="2">
        <v>3143554625</v>
      </c>
      <c r="N394" s="2"/>
      <c r="O394" s="2"/>
      <c r="P394" s="2" t="s">
        <v>1131</v>
      </c>
      <c r="Q394" s="2"/>
      <c r="R394" s="2" t="s">
        <v>31</v>
      </c>
      <c r="S394" s="2"/>
    </row>
    <row r="395" spans="2:19" x14ac:dyDescent="0.25">
      <c r="B395" s="6">
        <v>10008476</v>
      </c>
      <c r="C395" s="2">
        <v>1055670021</v>
      </c>
      <c r="D395" s="2" t="str">
        <f>VLOOKUP(B395,'BD DAVID'!$A$5:$D$1143,4,FALSE)</f>
        <v xml:space="preserve">VILLAMIL CHAPARRO DIEGO EFREN   </v>
      </c>
      <c r="E395" s="2" t="s">
        <v>15</v>
      </c>
      <c r="F395" s="2" t="s">
        <v>28</v>
      </c>
      <c r="G395" s="2">
        <v>2</v>
      </c>
      <c r="H395" s="2" t="s">
        <v>32</v>
      </c>
      <c r="I395" s="2" t="s">
        <v>1403</v>
      </c>
      <c r="J395" s="2"/>
      <c r="K395" s="2"/>
      <c r="L395" s="2"/>
      <c r="M395" s="2">
        <v>3123198581</v>
      </c>
      <c r="N395" s="2"/>
      <c r="O395" s="2"/>
      <c r="P395" s="2" t="s">
        <v>33</v>
      </c>
      <c r="Q395" s="2"/>
      <c r="R395" s="2" t="s">
        <v>31</v>
      </c>
      <c r="S395" s="2"/>
    </row>
    <row r="396" spans="2:19" x14ac:dyDescent="0.25">
      <c r="B396" s="6">
        <v>10010089</v>
      </c>
      <c r="C396" s="2">
        <v>4267815</v>
      </c>
      <c r="D396" s="2" t="str">
        <f>VLOOKUP(B396,'BD DAVID'!$A$5:$D$1143,4,FALSE)</f>
        <v xml:space="preserve">VILLAMIL VILLAMIL JULIO RAMON   </v>
      </c>
      <c r="E396" s="2" t="s">
        <v>15</v>
      </c>
      <c r="F396" s="2" t="s">
        <v>28</v>
      </c>
      <c r="G396" s="2">
        <v>2</v>
      </c>
      <c r="H396" s="2" t="s">
        <v>264</v>
      </c>
      <c r="I396" s="2" t="s">
        <v>1403</v>
      </c>
      <c r="J396" s="2"/>
      <c r="K396" s="2"/>
      <c r="L396" s="2"/>
      <c r="M396" s="2">
        <v>3134187057</v>
      </c>
      <c r="N396" s="2"/>
      <c r="O396" s="2"/>
      <c r="P396" s="2" t="s">
        <v>265</v>
      </c>
      <c r="Q396" s="2"/>
      <c r="R396" s="2" t="s">
        <v>31</v>
      </c>
      <c r="S396" s="2"/>
    </row>
    <row r="397" spans="2:19" x14ac:dyDescent="0.25">
      <c r="B397" s="6">
        <v>10008441</v>
      </c>
      <c r="C397" s="2">
        <v>1049604385</v>
      </c>
      <c r="D397" s="2" t="str">
        <f>VLOOKUP(B397,'BD DAVID'!$A$5:$D$1143,4,FALSE)</f>
        <v xml:space="preserve">WILCHES RODRIGUEZ ALVARO   </v>
      </c>
      <c r="E397" s="2" t="s">
        <v>27</v>
      </c>
      <c r="F397" s="2" t="s">
        <v>28</v>
      </c>
      <c r="G397" s="2">
        <v>2</v>
      </c>
      <c r="H397" s="2" t="s">
        <v>29</v>
      </c>
      <c r="I397" s="2" t="s">
        <v>1403</v>
      </c>
      <c r="J397" s="2"/>
      <c r="K397" s="2"/>
      <c r="L397" s="2"/>
      <c r="M397" s="2">
        <v>3138351274</v>
      </c>
      <c r="N397" s="2"/>
      <c r="O397" s="2"/>
      <c r="P397" s="2" t="s">
        <v>30</v>
      </c>
      <c r="Q397" s="2"/>
      <c r="R397" s="2" t="s">
        <v>31</v>
      </c>
      <c r="S397" s="2"/>
    </row>
    <row r="398" spans="2:19" x14ac:dyDescent="0.25">
      <c r="B398" s="6">
        <v>10014846</v>
      </c>
      <c r="C398" s="2">
        <v>34545468</v>
      </c>
      <c r="D398" s="2" t="str">
        <f>VLOOKUP(B398,'BD DAVID'!$A$5:$D$1143,4,FALSE)</f>
        <v xml:space="preserve">CHACON BARONA MILTA LUCY   </v>
      </c>
      <c r="E398" s="2" t="s">
        <v>15</v>
      </c>
      <c r="F398" s="2" t="s">
        <v>872</v>
      </c>
      <c r="G398" s="2">
        <v>7</v>
      </c>
      <c r="H398" s="2" t="s">
        <v>873</v>
      </c>
      <c r="I398" s="2" t="s">
        <v>1403</v>
      </c>
      <c r="J398" s="2"/>
      <c r="K398" s="2"/>
      <c r="L398" s="2"/>
      <c r="M398" s="2">
        <v>3148304818</v>
      </c>
      <c r="N398" s="2"/>
      <c r="O398" s="2"/>
      <c r="P398" s="2" t="s">
        <v>932</v>
      </c>
      <c r="Q398" s="2"/>
      <c r="R398" s="2" t="s">
        <v>933</v>
      </c>
      <c r="S398" s="2"/>
    </row>
    <row r="399" spans="2:19" x14ac:dyDescent="0.25">
      <c r="B399" s="6">
        <v>10013810</v>
      </c>
      <c r="C399" s="2">
        <v>800166277</v>
      </c>
      <c r="D399" s="2" t="str">
        <f>VLOOKUP(B399,'BD DAVID'!$A$5:$D$1143,4,FALSE)</f>
        <v xml:space="preserve">COOPERATIVA MULTIACTIVA EXPORTADORA DE CAFE - COOMEXCAFE  </v>
      </c>
      <c r="E399" s="2" t="s">
        <v>15</v>
      </c>
      <c r="F399" s="2" t="s">
        <v>872</v>
      </c>
      <c r="G399" s="2">
        <v>7</v>
      </c>
      <c r="H399" s="2" t="s">
        <v>873</v>
      </c>
      <c r="I399" s="2" t="s">
        <v>1403</v>
      </c>
      <c r="J399" s="2"/>
      <c r="K399" s="2"/>
      <c r="L399" s="2"/>
      <c r="M399" s="2">
        <v>928239530</v>
      </c>
      <c r="N399" s="2"/>
      <c r="O399" s="2"/>
      <c r="P399" s="2" t="s">
        <v>874</v>
      </c>
      <c r="Q399" s="2"/>
      <c r="R399" s="2" t="s">
        <v>875</v>
      </c>
      <c r="S399" s="2"/>
    </row>
    <row r="400" spans="2:19" x14ac:dyDescent="0.25">
      <c r="B400" s="6">
        <v>10011310</v>
      </c>
      <c r="C400" s="2">
        <v>80393166</v>
      </c>
      <c r="D400" s="2" t="str">
        <f>VLOOKUP(B400,'BD DAVID'!$A$5:$D$1143,4,FALSE)</f>
        <v xml:space="preserve">ACERO CHAVEZ CARLOS EDUARDO   </v>
      </c>
      <c r="E400" s="2" t="s">
        <v>27</v>
      </c>
      <c r="F400" s="2" t="s">
        <v>16</v>
      </c>
      <c r="G400" s="2">
        <v>3</v>
      </c>
      <c r="H400" s="2" t="s">
        <v>392</v>
      </c>
      <c r="I400" s="2" t="s">
        <v>1403</v>
      </c>
      <c r="J400" s="2"/>
      <c r="K400" s="2"/>
      <c r="L400" s="2"/>
      <c r="M400" s="2">
        <v>3203067070</v>
      </c>
      <c r="N400" s="2"/>
      <c r="O400" s="2"/>
      <c r="P400" s="2" t="s">
        <v>466</v>
      </c>
      <c r="Q400" s="2"/>
      <c r="R400" s="2" t="s">
        <v>19</v>
      </c>
      <c r="S400" s="2"/>
    </row>
    <row r="401" spans="2:19" x14ac:dyDescent="0.25">
      <c r="B401" s="6">
        <v>10009096</v>
      </c>
      <c r="C401" s="2">
        <v>20887025</v>
      </c>
      <c r="D401" s="2" t="str">
        <f>VLOOKUP(B401,'BD DAVID'!$A$5:$D$1143,4,FALSE)</f>
        <v xml:space="preserve">ACERO DAZA ANA ELISABET   </v>
      </c>
      <c r="E401" s="2" t="s">
        <v>15</v>
      </c>
      <c r="F401" s="2" t="s">
        <v>16</v>
      </c>
      <c r="G401" s="2">
        <v>3</v>
      </c>
      <c r="H401" s="2" t="s">
        <v>131</v>
      </c>
      <c r="I401" s="2" t="s">
        <v>1403</v>
      </c>
      <c r="J401" s="2"/>
      <c r="K401" s="2"/>
      <c r="L401" s="2"/>
      <c r="M401" s="2">
        <v>918680099</v>
      </c>
      <c r="N401" s="2"/>
      <c r="O401" s="2"/>
      <c r="P401" s="2" t="s">
        <v>133</v>
      </c>
      <c r="Q401" s="2"/>
      <c r="R401" s="2" t="s">
        <v>41</v>
      </c>
      <c r="S401" s="2"/>
    </row>
    <row r="402" spans="2:19" x14ac:dyDescent="0.25">
      <c r="B402" s="6">
        <v>10014250</v>
      </c>
      <c r="C402" s="2">
        <v>3110903</v>
      </c>
      <c r="D402" s="2" t="str">
        <f>VLOOKUP(B402,'BD DAVID'!$A$5:$D$1143,4,FALSE)</f>
        <v xml:space="preserve">ACERO EMYER   </v>
      </c>
      <c r="E402" s="2" t="s">
        <v>15</v>
      </c>
      <c r="F402" s="2" t="s">
        <v>16</v>
      </c>
      <c r="G402" s="2">
        <v>3</v>
      </c>
      <c r="H402" s="2" t="s">
        <v>50</v>
      </c>
      <c r="I402" s="2" t="s">
        <v>1403</v>
      </c>
      <c r="J402" s="2"/>
      <c r="K402" s="2"/>
      <c r="L402" s="2"/>
      <c r="M402" s="2">
        <v>3143326289</v>
      </c>
      <c r="N402" s="2"/>
      <c r="O402" s="2"/>
      <c r="P402" s="2" t="s">
        <v>908</v>
      </c>
      <c r="Q402" s="2"/>
      <c r="R402" s="2" t="s">
        <v>41</v>
      </c>
      <c r="S402" s="2"/>
    </row>
    <row r="403" spans="2:19" x14ac:dyDescent="0.25">
      <c r="B403" s="6">
        <v>10017832</v>
      </c>
      <c r="C403" s="2">
        <v>900983749</v>
      </c>
      <c r="D403" s="2" t="str">
        <f>VLOOKUP(B403,'BD DAVID'!$A$5:$D$1143,4,FALSE)</f>
        <v xml:space="preserve">AGRICOLA CADENA SAS   </v>
      </c>
      <c r="E403" s="2" t="s">
        <v>15</v>
      </c>
      <c r="F403" s="2" t="s">
        <v>16</v>
      </c>
      <c r="G403" s="2">
        <v>3</v>
      </c>
      <c r="H403" s="2" t="s">
        <v>190</v>
      </c>
      <c r="I403" s="2" t="s">
        <v>1403</v>
      </c>
      <c r="J403" s="2"/>
      <c r="K403" s="2"/>
      <c r="L403" s="2"/>
      <c r="M403" s="2">
        <v>3143900091</v>
      </c>
      <c r="N403" s="2"/>
      <c r="O403" s="2"/>
      <c r="P403" s="2" t="s">
        <v>1373</v>
      </c>
      <c r="Q403" s="2"/>
      <c r="R403" s="2" t="s">
        <v>19</v>
      </c>
      <c r="S403" s="2"/>
    </row>
    <row r="404" spans="2:19" x14ac:dyDescent="0.25">
      <c r="B404" s="6">
        <v>10012761</v>
      </c>
      <c r="C404" s="2">
        <v>900611017</v>
      </c>
      <c r="D404" s="2" t="str">
        <f>VLOOKUP(B404,'BD DAVID'!$A$5:$D$1143,4,FALSE)</f>
        <v xml:space="preserve">AGRICOLA DEL ORIENTE UNE SAS   </v>
      </c>
      <c r="E404" s="2" t="s">
        <v>15</v>
      </c>
      <c r="F404" s="2" t="s">
        <v>16</v>
      </c>
      <c r="G404" s="2">
        <v>3</v>
      </c>
      <c r="H404" s="2" t="s">
        <v>135</v>
      </c>
      <c r="I404" s="2" t="s">
        <v>1403</v>
      </c>
      <c r="J404" s="2"/>
      <c r="K404" s="2"/>
      <c r="L404" s="2"/>
      <c r="M404" s="2">
        <v>918488415</v>
      </c>
      <c r="N404" s="2"/>
      <c r="O404" s="2"/>
      <c r="P404" s="2" t="s">
        <v>779</v>
      </c>
      <c r="Q404" s="2"/>
      <c r="R404" s="2" t="s">
        <v>41</v>
      </c>
      <c r="S404" s="2"/>
    </row>
    <row r="405" spans="2:19" x14ac:dyDescent="0.25">
      <c r="B405" s="6">
        <v>10012000</v>
      </c>
      <c r="C405" s="2">
        <v>900482836</v>
      </c>
      <c r="D405" s="2" t="str">
        <f>VLOOKUP(B405,'BD DAVID'!$A$5:$D$1143,4,FALSE)</f>
        <v xml:space="preserve">AGRICOLA FUSAGASUGA SAS   </v>
      </c>
      <c r="E405" s="2" t="s">
        <v>15</v>
      </c>
      <c r="F405" s="2" t="s">
        <v>16</v>
      </c>
      <c r="G405" s="2">
        <v>3</v>
      </c>
      <c r="H405" s="2" t="s">
        <v>227</v>
      </c>
      <c r="I405" s="2" t="s">
        <v>1403</v>
      </c>
      <c r="J405" s="2"/>
      <c r="K405" s="2"/>
      <c r="L405" s="2"/>
      <c r="M405" s="2">
        <v>3107800462</v>
      </c>
      <c r="N405" s="2"/>
      <c r="O405" s="2"/>
      <c r="P405" s="2" t="s">
        <v>730</v>
      </c>
      <c r="Q405" s="2"/>
      <c r="R405" s="2" t="s">
        <v>41</v>
      </c>
      <c r="S405" s="2"/>
    </row>
    <row r="406" spans="2:19" x14ac:dyDescent="0.25">
      <c r="B406" s="6">
        <v>10016962</v>
      </c>
      <c r="C406" s="2">
        <v>900889093</v>
      </c>
      <c r="D406" s="2" t="str">
        <f>VLOOKUP(B406,'BD DAVID'!$A$5:$D$1143,4,FALSE)</f>
        <v xml:space="preserve">AGRICOLA LA PLAYA SAS   </v>
      </c>
      <c r="E406" s="2" t="s">
        <v>15</v>
      </c>
      <c r="F406" s="2" t="s">
        <v>16</v>
      </c>
      <c r="G406" s="2">
        <v>3</v>
      </c>
      <c r="H406" s="2" t="s">
        <v>198</v>
      </c>
      <c r="I406" s="2" t="s">
        <v>1403</v>
      </c>
      <c r="J406" s="2"/>
      <c r="K406" s="2"/>
      <c r="L406" s="2"/>
      <c r="M406" s="2">
        <v>3112638344</v>
      </c>
      <c r="N406" s="2"/>
      <c r="O406" s="2"/>
      <c r="P406" s="2" t="s">
        <v>1229</v>
      </c>
      <c r="Q406" s="2"/>
      <c r="R406" s="2" t="s">
        <v>19</v>
      </c>
      <c r="S406" s="2"/>
    </row>
    <row r="407" spans="2:19" x14ac:dyDescent="0.25">
      <c r="B407" s="6">
        <v>10011250</v>
      </c>
      <c r="C407" s="2">
        <v>800159028</v>
      </c>
      <c r="D407" s="2" t="str">
        <f>VLOOKUP(B407,'BD DAVID'!$A$5:$D$1143,4,FALSE)</f>
        <v xml:space="preserve">AGRICOLA LOS PINOS S EN C   </v>
      </c>
      <c r="E407" s="2" t="s">
        <v>15</v>
      </c>
      <c r="F407" s="2" t="s">
        <v>16</v>
      </c>
      <c r="G407" s="2">
        <v>3</v>
      </c>
      <c r="H407" s="2" t="s">
        <v>148</v>
      </c>
      <c r="I407" s="2" t="s">
        <v>1403</v>
      </c>
      <c r="J407" s="2"/>
      <c r="K407" s="2"/>
      <c r="L407" s="2"/>
      <c r="M407" s="2">
        <v>918209914</v>
      </c>
      <c r="N407" s="2"/>
      <c r="O407" s="2"/>
      <c r="P407" s="2" t="s">
        <v>450</v>
      </c>
      <c r="Q407" s="2"/>
      <c r="R407" s="2" t="s">
        <v>19</v>
      </c>
      <c r="S407" s="2"/>
    </row>
    <row r="408" spans="2:19" x14ac:dyDescent="0.25">
      <c r="B408" s="6">
        <v>10013386</v>
      </c>
      <c r="C408" s="2">
        <v>900475031</v>
      </c>
      <c r="D408" s="2" t="str">
        <f>VLOOKUP(B408,'BD DAVID'!$A$5:$D$1143,4,FALSE)</f>
        <v xml:space="preserve">AGRIVET CAQUEZA SAS   </v>
      </c>
      <c r="E408" s="2" t="s">
        <v>15</v>
      </c>
      <c r="F408" s="2" t="s">
        <v>16</v>
      </c>
      <c r="G408" s="2">
        <v>3</v>
      </c>
      <c r="H408" s="2" t="s">
        <v>52</v>
      </c>
      <c r="I408" s="2" t="s">
        <v>1403</v>
      </c>
      <c r="J408" s="2"/>
      <c r="K408" s="2"/>
      <c r="L408" s="2"/>
      <c r="M408" s="2">
        <v>3138728305</v>
      </c>
      <c r="N408" s="2"/>
      <c r="O408" s="2"/>
      <c r="P408" s="2" t="s">
        <v>844</v>
      </c>
      <c r="Q408" s="2"/>
      <c r="R408" s="2" t="s">
        <v>41</v>
      </c>
      <c r="S408" s="2"/>
    </row>
    <row r="409" spans="2:19" x14ac:dyDescent="0.25">
      <c r="B409" s="6">
        <v>10011625</v>
      </c>
      <c r="C409" s="2">
        <v>830123012</v>
      </c>
      <c r="D409" s="2" t="str">
        <f>VLOOKUP(B409,'BD DAVID'!$A$5:$D$1143,4,FALSE)</f>
        <v xml:space="preserve">AGRO VETERINARIA SERVICAMPO Y CIA L   </v>
      </c>
      <c r="E409" s="2" t="s">
        <v>15</v>
      </c>
      <c r="F409" s="2" t="s">
        <v>16</v>
      </c>
      <c r="G409" s="2">
        <v>3</v>
      </c>
      <c r="H409" s="2" t="s">
        <v>17</v>
      </c>
      <c r="I409" s="2" t="s">
        <v>1403</v>
      </c>
      <c r="J409" s="2"/>
      <c r="K409" s="2"/>
      <c r="L409" s="2"/>
      <c r="M409" s="2">
        <v>917400768</v>
      </c>
      <c r="N409" s="2"/>
      <c r="O409" s="2"/>
      <c r="P409" s="2" t="s">
        <v>540</v>
      </c>
      <c r="Q409" s="2"/>
      <c r="R409" s="2" t="s">
        <v>41</v>
      </c>
      <c r="S409" s="2"/>
    </row>
    <row r="410" spans="2:19" x14ac:dyDescent="0.25">
      <c r="B410" s="6">
        <v>10011975</v>
      </c>
      <c r="C410" s="2">
        <v>900429519</v>
      </c>
      <c r="D410" s="2" t="str">
        <f>VLOOKUP(B410,'BD DAVID'!$A$5:$D$1143,4,FALSE)</f>
        <v xml:space="preserve">AGROANDINA GS SAS   </v>
      </c>
      <c r="E410" s="2" t="s">
        <v>15</v>
      </c>
      <c r="F410" s="2" t="s">
        <v>16</v>
      </c>
      <c r="G410" s="2">
        <v>3</v>
      </c>
      <c r="H410" s="2" t="s">
        <v>42</v>
      </c>
      <c r="I410" s="2" t="s">
        <v>1403</v>
      </c>
      <c r="J410" s="2"/>
      <c r="K410" s="2"/>
      <c r="L410" s="2"/>
      <c r="M410" s="2">
        <v>3202349460</v>
      </c>
      <c r="N410" s="2"/>
      <c r="O410" s="2"/>
      <c r="P410" s="2" t="s">
        <v>177</v>
      </c>
      <c r="Q410" s="2"/>
      <c r="R410" s="2" t="s">
        <v>19</v>
      </c>
      <c r="S410" s="2"/>
    </row>
    <row r="411" spans="2:19" x14ac:dyDescent="0.25">
      <c r="B411" s="6">
        <v>10014121</v>
      </c>
      <c r="C411" s="2">
        <v>900705480</v>
      </c>
      <c r="D411" s="2" t="str">
        <f>VLOOKUP(B411,'BD DAVID'!$A$5:$D$1143,4,FALSE)</f>
        <v xml:space="preserve">AGROCADENA SAS   </v>
      </c>
      <c r="E411" s="2" t="s">
        <v>15</v>
      </c>
      <c r="F411" s="2" t="s">
        <v>16</v>
      </c>
      <c r="G411" s="2">
        <v>3</v>
      </c>
      <c r="H411" s="2" t="s">
        <v>201</v>
      </c>
      <c r="I411" s="2" t="s">
        <v>1403</v>
      </c>
      <c r="J411" s="2"/>
      <c r="K411" s="2"/>
      <c r="L411" s="2"/>
      <c r="M411" s="2">
        <v>3123891125</v>
      </c>
      <c r="N411" s="2"/>
      <c r="O411" s="2"/>
      <c r="P411" s="2" t="s">
        <v>901</v>
      </c>
      <c r="Q411" s="2"/>
      <c r="R411" s="2" t="s">
        <v>19</v>
      </c>
      <c r="S411" s="2"/>
    </row>
    <row r="412" spans="2:19" x14ac:dyDescent="0.25">
      <c r="B412" s="6">
        <v>10014120</v>
      </c>
      <c r="C412" s="2">
        <v>900704967</v>
      </c>
      <c r="D412" s="2" t="str">
        <f>VLOOKUP(B412,'BD DAVID'!$A$5:$D$1143,4,FALSE)</f>
        <v xml:space="preserve">AGROFER LA GRANJA SAS   </v>
      </c>
      <c r="E412" s="2" t="s">
        <v>15</v>
      </c>
      <c r="F412" s="2" t="s">
        <v>16</v>
      </c>
      <c r="G412" s="2">
        <v>3</v>
      </c>
      <c r="H412" s="2" t="s">
        <v>443</v>
      </c>
      <c r="I412" s="2" t="s">
        <v>1403</v>
      </c>
      <c r="J412" s="2"/>
      <c r="K412" s="2"/>
      <c r="L412" s="2"/>
      <c r="M412" s="2">
        <v>3103097747</v>
      </c>
      <c r="N412" s="2"/>
      <c r="O412" s="2"/>
      <c r="P412" s="2" t="s">
        <v>900</v>
      </c>
      <c r="Q412" s="2"/>
      <c r="R412" s="2" t="s">
        <v>19</v>
      </c>
      <c r="S412" s="2"/>
    </row>
    <row r="413" spans="2:19" x14ac:dyDescent="0.25">
      <c r="B413" s="6">
        <v>10011265</v>
      </c>
      <c r="C413" s="2">
        <v>800223743</v>
      </c>
      <c r="D413" s="2" t="str">
        <f>VLOOKUP(B413,'BD DAVID'!$A$5:$D$1143,4,FALSE)</f>
        <v xml:space="preserve">AGROINSUMOS DEL ORIENTE SAS   </v>
      </c>
      <c r="E413" s="2" t="s">
        <v>15</v>
      </c>
      <c r="F413" s="2" t="s">
        <v>16</v>
      </c>
      <c r="G413" s="2">
        <v>3</v>
      </c>
      <c r="H413" s="2" t="s">
        <v>135</v>
      </c>
      <c r="I413" s="2" t="s">
        <v>1403</v>
      </c>
      <c r="J413" s="2"/>
      <c r="K413" s="2"/>
      <c r="L413" s="2"/>
      <c r="M413" s="2">
        <v>918488101</v>
      </c>
      <c r="N413" s="2"/>
      <c r="O413" s="2"/>
      <c r="P413" s="2" t="s">
        <v>459</v>
      </c>
      <c r="Q413" s="2"/>
      <c r="R413" s="2" t="s">
        <v>41</v>
      </c>
      <c r="S413" s="2"/>
    </row>
    <row r="414" spans="2:19" x14ac:dyDescent="0.25">
      <c r="B414" s="6">
        <v>10014225</v>
      </c>
      <c r="C414" s="2">
        <v>900714708</v>
      </c>
      <c r="D414" s="2" t="str">
        <f>VLOOKUP(B414,'BD DAVID'!$A$5:$D$1143,4,FALSE)</f>
        <v xml:space="preserve">AGROINSUMOS EL PASO SAS   </v>
      </c>
      <c r="E414" s="2" t="s">
        <v>15</v>
      </c>
      <c r="F414" s="2" t="s">
        <v>16</v>
      </c>
      <c r="G414" s="2">
        <v>3</v>
      </c>
      <c r="H414" s="2" t="s">
        <v>443</v>
      </c>
      <c r="I414" s="2" t="s">
        <v>1403</v>
      </c>
      <c r="J414" s="2"/>
      <c r="K414" s="2"/>
      <c r="L414" s="2"/>
      <c r="M414" s="2">
        <v>3142581390</v>
      </c>
      <c r="N414" s="2"/>
      <c r="O414" s="2"/>
      <c r="P414" s="2" t="s">
        <v>907</v>
      </c>
      <c r="Q414" s="2"/>
      <c r="R414" s="2" t="s">
        <v>19</v>
      </c>
      <c r="S414" s="2"/>
    </row>
    <row r="415" spans="2:19" x14ac:dyDescent="0.25">
      <c r="B415" s="6">
        <v>10011831</v>
      </c>
      <c r="C415" s="2">
        <v>900036777</v>
      </c>
      <c r="D415" s="2" t="str">
        <f>VLOOKUP(B415,'BD DAVID'!$A$5:$D$1143,4,FALSE)</f>
        <v xml:space="preserve">AGROINSUMOS SAN DIEGO EU   </v>
      </c>
      <c r="E415" s="2" t="s">
        <v>15</v>
      </c>
      <c r="F415" s="2" t="s">
        <v>16</v>
      </c>
      <c r="G415" s="2">
        <v>3</v>
      </c>
      <c r="H415" s="2" t="s">
        <v>148</v>
      </c>
      <c r="I415" s="2" t="s">
        <v>1403</v>
      </c>
      <c r="J415" s="2"/>
      <c r="K415" s="2"/>
      <c r="L415" s="2"/>
      <c r="M415" s="2">
        <v>3106968122</v>
      </c>
      <c r="N415" s="2"/>
      <c r="O415" s="2"/>
      <c r="P415" s="2" t="s">
        <v>652</v>
      </c>
      <c r="Q415" s="2"/>
      <c r="R415" s="2" t="s">
        <v>19</v>
      </c>
      <c r="S415" s="2"/>
    </row>
    <row r="416" spans="2:19" x14ac:dyDescent="0.25">
      <c r="B416" s="6">
        <v>10011997</v>
      </c>
      <c r="C416" s="2">
        <v>900477132</v>
      </c>
      <c r="D416" s="2" t="str">
        <f>VLOOKUP(B416,'BD DAVID'!$A$5:$D$1143,4,FALSE)</f>
        <v xml:space="preserve">AGROINSUMOS SAN MIGUEL SAS   </v>
      </c>
      <c r="E416" s="2" t="s">
        <v>15</v>
      </c>
      <c r="F416" s="2" t="s">
        <v>16</v>
      </c>
      <c r="G416" s="2">
        <v>3</v>
      </c>
      <c r="H416" s="2" t="s">
        <v>533</v>
      </c>
      <c r="I416" s="2" t="s">
        <v>1403</v>
      </c>
      <c r="J416" s="2"/>
      <c r="K416" s="2"/>
      <c r="L416" s="2"/>
      <c r="M416" s="2">
        <v>918921011</v>
      </c>
      <c r="N416" s="2"/>
      <c r="O416" s="2"/>
      <c r="P416" s="2" t="s">
        <v>728</v>
      </c>
      <c r="Q416" s="2"/>
      <c r="R416" s="2" t="s">
        <v>19</v>
      </c>
      <c r="S416" s="2"/>
    </row>
    <row r="417" spans="2:19" x14ac:dyDescent="0.25">
      <c r="B417" s="6">
        <v>10011774</v>
      </c>
      <c r="C417" s="2">
        <v>860522063</v>
      </c>
      <c r="D417" s="2" t="str">
        <f>VLOOKUP(B417,'BD DAVID'!$A$5:$D$1143,4,FALSE)</f>
        <v xml:space="preserve">AGROPECUARIA INTERNACIONAL LTDA   </v>
      </c>
      <c r="E417" s="2" t="s">
        <v>15</v>
      </c>
      <c r="F417" s="2" t="s">
        <v>16</v>
      </c>
      <c r="G417" s="2">
        <v>3</v>
      </c>
      <c r="H417" s="2" t="s">
        <v>17</v>
      </c>
      <c r="I417" s="2" t="s">
        <v>1403</v>
      </c>
      <c r="J417" s="2"/>
      <c r="K417" s="2"/>
      <c r="L417" s="2"/>
      <c r="M417" s="2">
        <v>6797409</v>
      </c>
      <c r="N417" s="2"/>
      <c r="O417" s="2"/>
      <c r="P417" s="2" t="s">
        <v>603</v>
      </c>
      <c r="Q417" s="2"/>
      <c r="R417" s="2" t="s">
        <v>41</v>
      </c>
      <c r="S417" s="2"/>
    </row>
    <row r="418" spans="2:19" x14ac:dyDescent="0.25">
      <c r="B418" s="6">
        <v>10011867</v>
      </c>
      <c r="C418" s="2">
        <v>900123883</v>
      </c>
      <c r="D418" s="2" t="str">
        <f>VLOOKUP(B418,'BD DAVID'!$A$5:$D$1143,4,FALSE)</f>
        <v xml:space="preserve">AGROQUIMICOS ORIENTE Y COMPAÑIA LTD A  </v>
      </c>
      <c r="E418" s="2" t="s">
        <v>15</v>
      </c>
      <c r="F418" s="2" t="s">
        <v>16</v>
      </c>
      <c r="G418" s="2">
        <v>3</v>
      </c>
      <c r="H418" s="2" t="s">
        <v>227</v>
      </c>
      <c r="I418" s="2" t="s">
        <v>1403</v>
      </c>
      <c r="J418" s="2"/>
      <c r="K418" s="2"/>
      <c r="L418" s="2"/>
      <c r="M418" s="2">
        <v>918676898</v>
      </c>
      <c r="N418" s="2"/>
      <c r="O418" s="2"/>
      <c r="P418" s="2" t="s">
        <v>671</v>
      </c>
      <c r="Q418" s="2"/>
      <c r="R418" s="2" t="s">
        <v>41</v>
      </c>
      <c r="S418" s="2"/>
    </row>
    <row r="419" spans="2:19" x14ac:dyDescent="0.25">
      <c r="B419" s="6">
        <v>10011653</v>
      </c>
      <c r="C419" s="2">
        <v>830501739</v>
      </c>
      <c r="D419" s="2" t="str">
        <f>VLOOKUP(B419,'BD DAVID'!$A$5:$D$1143,4,FALSE)</f>
        <v xml:space="preserve">AGROQUIMICOS SIBATE EU   </v>
      </c>
      <c r="E419" s="2" t="s">
        <v>15</v>
      </c>
      <c r="F419" s="2" t="s">
        <v>16</v>
      </c>
      <c r="G419" s="2">
        <v>3</v>
      </c>
      <c r="H419" s="2" t="s">
        <v>229</v>
      </c>
      <c r="I419" s="2" t="s">
        <v>1403</v>
      </c>
      <c r="J419" s="2"/>
      <c r="K419" s="2"/>
      <c r="L419" s="2"/>
      <c r="M419" s="2">
        <v>915298199</v>
      </c>
      <c r="N419" s="2"/>
      <c r="O419" s="2"/>
      <c r="P419" s="2" t="s">
        <v>555</v>
      </c>
      <c r="Q419" s="2"/>
      <c r="R419" s="2" t="s">
        <v>63</v>
      </c>
      <c r="S419" s="2"/>
    </row>
    <row r="420" spans="2:19" x14ac:dyDescent="0.25">
      <c r="B420" s="6">
        <v>10011978</v>
      </c>
      <c r="C420" s="2">
        <v>900433952</v>
      </c>
      <c r="D420" s="2" t="str">
        <f>VLOOKUP(B420,'BD DAVID'!$A$5:$D$1143,4,FALSE)</f>
        <v xml:space="preserve">AGROQUIROGA MENDEZ ORTIZ HERMANOS S CS  </v>
      </c>
      <c r="E420" s="2" t="s">
        <v>15</v>
      </c>
      <c r="F420" s="2" t="s">
        <v>16</v>
      </c>
      <c r="G420" s="2">
        <v>3</v>
      </c>
      <c r="H420" s="2" t="s">
        <v>17</v>
      </c>
      <c r="I420" s="2" t="s">
        <v>1403</v>
      </c>
      <c r="J420" s="2"/>
      <c r="K420" s="2"/>
      <c r="L420" s="2"/>
      <c r="M420" s="2">
        <v>917708548</v>
      </c>
      <c r="N420" s="2"/>
      <c r="O420" s="2"/>
      <c r="P420" s="2" t="s">
        <v>223</v>
      </c>
      <c r="Q420" s="2"/>
      <c r="R420" s="2" t="s">
        <v>41</v>
      </c>
      <c r="S420" s="2"/>
    </row>
    <row r="421" spans="2:19" x14ac:dyDescent="0.25">
      <c r="B421" s="6">
        <v>10011681</v>
      </c>
      <c r="C421" s="2">
        <v>832008547</v>
      </c>
      <c r="D421" s="2" t="str">
        <f>VLOOKUP(B421,'BD DAVID'!$A$5:$D$1143,4,FALSE)</f>
        <v xml:space="preserve">AGROTODO LA CALERA SAS   </v>
      </c>
      <c r="E421" s="2" t="s">
        <v>15</v>
      </c>
      <c r="F421" s="2" t="s">
        <v>16</v>
      </c>
      <c r="G421" s="2">
        <v>3</v>
      </c>
      <c r="H421" s="2" t="s">
        <v>397</v>
      </c>
      <c r="I421" s="2" t="s">
        <v>1403</v>
      </c>
      <c r="J421" s="2"/>
      <c r="K421" s="2"/>
      <c r="L421" s="2"/>
      <c r="M421" s="2">
        <v>918600322</v>
      </c>
      <c r="N421" s="2"/>
      <c r="O421" s="2"/>
      <c r="P421" s="2" t="s">
        <v>565</v>
      </c>
      <c r="Q421" s="2"/>
      <c r="R421" s="2" t="s">
        <v>19</v>
      </c>
      <c r="S421" s="2"/>
    </row>
    <row r="422" spans="2:19" x14ac:dyDescent="0.25">
      <c r="B422" s="6">
        <v>10011959</v>
      </c>
      <c r="C422" s="2">
        <v>900407253</v>
      </c>
      <c r="D422" s="2" t="str">
        <f>VLOOKUP(B422,'BD DAVID'!$A$5:$D$1143,4,FALSE)</f>
        <v xml:space="preserve">AGROVETERINARIA DEL CENTRO SAS   </v>
      </c>
      <c r="E422" s="2" t="s">
        <v>15</v>
      </c>
      <c r="F422" s="2" t="s">
        <v>16</v>
      </c>
      <c r="G422" s="2">
        <v>3</v>
      </c>
      <c r="H422" s="2" t="s">
        <v>17</v>
      </c>
      <c r="I422" s="2" t="s">
        <v>1403</v>
      </c>
      <c r="J422" s="2"/>
      <c r="K422" s="2"/>
      <c r="L422" s="2"/>
      <c r="M422" s="2">
        <v>912431110</v>
      </c>
      <c r="N422" s="2"/>
      <c r="O422" s="2"/>
      <c r="P422" s="2" t="s">
        <v>189</v>
      </c>
      <c r="Q422" s="2"/>
      <c r="R422" s="2" t="s">
        <v>41</v>
      </c>
      <c r="S422" s="2"/>
    </row>
    <row r="423" spans="2:19" x14ac:dyDescent="0.25">
      <c r="B423" s="6">
        <v>10012542</v>
      </c>
      <c r="C423" s="2">
        <v>80450058</v>
      </c>
      <c r="D423" s="2" t="str">
        <f>VLOOKUP(B423,'BD DAVID'!$A$5:$D$1143,4,FALSE)</f>
        <v xml:space="preserve">AGUDELO LEONARDO   </v>
      </c>
      <c r="E423" s="2" t="s">
        <v>15</v>
      </c>
      <c r="F423" s="2" t="s">
        <v>16</v>
      </c>
      <c r="G423" s="2">
        <v>3</v>
      </c>
      <c r="H423" s="2" t="s">
        <v>766</v>
      </c>
      <c r="I423" s="2" t="s">
        <v>1403</v>
      </c>
      <c r="J423" s="2"/>
      <c r="K423" s="2"/>
      <c r="L423" s="2"/>
      <c r="M423" s="2">
        <v>3202193686</v>
      </c>
      <c r="N423" s="2"/>
      <c r="O423" s="2"/>
      <c r="P423" s="2" t="s">
        <v>767</v>
      </c>
      <c r="Q423" s="2"/>
      <c r="R423" s="2" t="s">
        <v>41</v>
      </c>
      <c r="S423" s="2"/>
    </row>
    <row r="424" spans="2:19" x14ac:dyDescent="0.25">
      <c r="B424" s="6">
        <v>10011684</v>
      </c>
      <c r="C424" s="2">
        <v>832009053</v>
      </c>
      <c r="D424" s="2" t="str">
        <f>VLOOKUP(B424,'BD DAVID'!$A$5:$D$1143,4,FALSE)</f>
        <v xml:space="preserve">ALMACEN AGRICOLA AGRICENTRO LTDA   </v>
      </c>
      <c r="E424" s="2" t="s">
        <v>15</v>
      </c>
      <c r="F424" s="2" t="s">
        <v>16</v>
      </c>
      <c r="G424" s="2">
        <v>3</v>
      </c>
      <c r="H424" s="2" t="s">
        <v>190</v>
      </c>
      <c r="I424" s="2" t="s">
        <v>1403</v>
      </c>
      <c r="J424" s="2"/>
      <c r="K424" s="2"/>
      <c r="L424" s="2"/>
      <c r="M424" s="2">
        <v>918777779</v>
      </c>
      <c r="N424" s="2"/>
      <c r="O424" s="2"/>
      <c r="P424" s="2" t="s">
        <v>566</v>
      </c>
      <c r="Q424" s="2"/>
      <c r="R424" s="2" t="s">
        <v>19</v>
      </c>
      <c r="S424" s="2"/>
    </row>
    <row r="425" spans="2:19" x14ac:dyDescent="0.25">
      <c r="B425" s="6">
        <v>10011499</v>
      </c>
      <c r="C425" s="2">
        <v>808001639</v>
      </c>
      <c r="D425" s="2" t="str">
        <f>VLOOKUP(B425,'BD DAVID'!$A$5:$D$1143,4,FALSE)</f>
        <v xml:space="preserve">ALMACEN AGRICOLA EL CONDOR LTDA   </v>
      </c>
      <c r="E425" s="2" t="s">
        <v>15</v>
      </c>
      <c r="F425" s="2" t="s">
        <v>16</v>
      </c>
      <c r="G425" s="2">
        <v>3</v>
      </c>
      <c r="H425" s="2" t="s">
        <v>148</v>
      </c>
      <c r="I425" s="2" t="s">
        <v>1403</v>
      </c>
      <c r="J425" s="2"/>
      <c r="K425" s="2"/>
      <c r="L425" s="2"/>
      <c r="M425" s="2">
        <v>918289335</v>
      </c>
      <c r="N425" s="2"/>
      <c r="O425" s="2"/>
      <c r="P425" s="2" t="s">
        <v>480</v>
      </c>
      <c r="Q425" s="2"/>
      <c r="R425" s="2" t="s">
        <v>19</v>
      </c>
      <c r="S425" s="2"/>
    </row>
    <row r="426" spans="2:19" x14ac:dyDescent="0.25">
      <c r="B426" s="6">
        <v>10011666</v>
      </c>
      <c r="C426" s="2">
        <v>832002204</v>
      </c>
      <c r="D426" s="2" t="str">
        <f>VLOOKUP(B426,'BD DAVID'!$A$5:$D$1143,4,FALSE)</f>
        <v xml:space="preserve">ALMACENES AGROMAX SAS   </v>
      </c>
      <c r="E426" s="2" t="s">
        <v>15</v>
      </c>
      <c r="F426" s="2" t="s">
        <v>16</v>
      </c>
      <c r="G426" s="2">
        <v>3</v>
      </c>
      <c r="H426" s="2" t="s">
        <v>392</v>
      </c>
      <c r="I426" s="2" t="s">
        <v>1403</v>
      </c>
      <c r="J426" s="2"/>
      <c r="K426" s="2"/>
      <c r="L426" s="2"/>
      <c r="M426" s="2">
        <v>3132524455</v>
      </c>
      <c r="N426" s="2"/>
      <c r="O426" s="2"/>
      <c r="P426" s="2" t="s">
        <v>560</v>
      </c>
      <c r="Q426" s="2"/>
      <c r="R426" s="2" t="s">
        <v>19</v>
      </c>
      <c r="S426" s="2"/>
    </row>
    <row r="427" spans="2:19" x14ac:dyDescent="0.25">
      <c r="B427" s="6">
        <v>10011379</v>
      </c>
      <c r="C427" s="2">
        <v>80450140</v>
      </c>
      <c r="D427" s="2" t="str">
        <f>VLOOKUP(B427,'BD DAVID'!$A$5:$D$1143,4,FALSE)</f>
        <v xml:space="preserve">ALVAREZ RIVEROS WILLIAM   </v>
      </c>
      <c r="E427" s="2" t="s">
        <v>15</v>
      </c>
      <c r="F427" s="2" t="s">
        <v>16</v>
      </c>
      <c r="G427" s="2">
        <v>3</v>
      </c>
      <c r="H427" s="2" t="s">
        <v>52</v>
      </c>
      <c r="I427" s="2" t="s">
        <v>1403</v>
      </c>
      <c r="J427" s="2"/>
      <c r="K427" s="2"/>
      <c r="L427" s="2"/>
      <c r="M427" s="2">
        <v>948480238</v>
      </c>
      <c r="N427" s="2"/>
      <c r="O427" s="2"/>
      <c r="P427" s="2" t="s">
        <v>473</v>
      </c>
      <c r="Q427" s="2"/>
      <c r="R427" s="2" t="s">
        <v>41</v>
      </c>
      <c r="S427" s="2"/>
    </row>
    <row r="428" spans="2:19" x14ac:dyDescent="0.25">
      <c r="B428" s="6">
        <v>10009044</v>
      </c>
      <c r="C428" s="2">
        <v>1933650</v>
      </c>
      <c r="D428" s="2" t="str">
        <f>VLOOKUP(B428,'BD DAVID'!$A$5:$D$1143,4,FALSE)</f>
        <v xml:space="preserve">APONTE CHIRIVI MIGUEL HUMBERTO   </v>
      </c>
      <c r="E428" s="2" t="s">
        <v>27</v>
      </c>
      <c r="F428" s="2" t="s">
        <v>16</v>
      </c>
      <c r="G428" s="2">
        <v>3</v>
      </c>
      <c r="H428" s="2" t="s">
        <v>17</v>
      </c>
      <c r="I428" s="2" t="s">
        <v>1403</v>
      </c>
      <c r="J428" s="2"/>
      <c r="K428" s="2"/>
      <c r="L428" s="2"/>
      <c r="M428" s="2">
        <v>3108837299</v>
      </c>
      <c r="N428" s="2"/>
      <c r="O428" s="2"/>
      <c r="P428" s="2" t="s">
        <v>122</v>
      </c>
      <c r="Q428" s="2"/>
      <c r="R428" s="2" t="s">
        <v>19</v>
      </c>
      <c r="S428" s="2"/>
    </row>
    <row r="429" spans="2:19" x14ac:dyDescent="0.25">
      <c r="B429" s="6">
        <v>10012276</v>
      </c>
      <c r="C429" s="2">
        <v>3151916</v>
      </c>
      <c r="D429" s="2" t="str">
        <f>VLOOKUP(B429,'BD DAVID'!$A$5:$D$1143,4,FALSE)</f>
        <v xml:space="preserve">ARDILA BOHORQUEZ OSBALDO   </v>
      </c>
      <c r="E429" s="2" t="s">
        <v>15</v>
      </c>
      <c r="F429" s="2" t="s">
        <v>16</v>
      </c>
      <c r="G429" s="2">
        <v>3</v>
      </c>
      <c r="H429" s="2" t="s">
        <v>112</v>
      </c>
      <c r="I429" s="2" t="s">
        <v>1403</v>
      </c>
      <c r="J429" s="2"/>
      <c r="K429" s="2"/>
      <c r="L429" s="2"/>
      <c r="M429" s="2">
        <v>3202262291</v>
      </c>
      <c r="N429" s="2"/>
      <c r="O429" s="2"/>
      <c r="P429" s="2" t="s">
        <v>753</v>
      </c>
      <c r="Q429" s="2"/>
      <c r="R429" s="2" t="s">
        <v>41</v>
      </c>
      <c r="S429" s="2"/>
    </row>
    <row r="430" spans="2:19" x14ac:dyDescent="0.25">
      <c r="B430" s="6">
        <v>10009492</v>
      </c>
      <c r="C430" s="2">
        <v>3151999</v>
      </c>
      <c r="D430" s="2" t="str">
        <f>VLOOKUP(B430,'BD DAVID'!$A$5:$D$1143,4,FALSE)</f>
        <v xml:space="preserve">ARDILA BOHORQUEZ WILSON   </v>
      </c>
      <c r="E430" s="2" t="s">
        <v>15</v>
      </c>
      <c r="F430" s="2" t="s">
        <v>16</v>
      </c>
      <c r="G430" s="2">
        <v>3</v>
      </c>
      <c r="H430" s="2" t="s">
        <v>112</v>
      </c>
      <c r="I430" s="2" t="s">
        <v>1403</v>
      </c>
      <c r="J430" s="2"/>
      <c r="K430" s="2"/>
      <c r="L430" s="2"/>
      <c r="M430" s="2">
        <v>3167418719</v>
      </c>
      <c r="N430" s="2"/>
      <c r="O430" s="2"/>
      <c r="P430" s="2" t="s">
        <v>196</v>
      </c>
      <c r="Q430" s="2"/>
      <c r="R430" s="2" t="s">
        <v>41</v>
      </c>
      <c r="S430" s="2"/>
    </row>
    <row r="431" spans="2:19" x14ac:dyDescent="0.25">
      <c r="B431" s="6">
        <v>10009640</v>
      </c>
      <c r="C431" s="2">
        <v>3226153</v>
      </c>
      <c r="D431" s="2" t="str">
        <f>VLOOKUP(B431,'BD DAVID'!$A$5:$D$1143,4,FALSE)</f>
        <v xml:space="preserve">ARDILA CARRILLO GUILLERMO   </v>
      </c>
      <c r="E431" s="2" t="s">
        <v>27</v>
      </c>
      <c r="F431" s="2" t="s">
        <v>16</v>
      </c>
      <c r="G431" s="2">
        <v>3</v>
      </c>
      <c r="H431" s="2" t="s">
        <v>135</v>
      </c>
      <c r="I431" s="2" t="s">
        <v>1403</v>
      </c>
      <c r="J431" s="2"/>
      <c r="K431" s="2"/>
      <c r="L431" s="2"/>
      <c r="M431" s="2">
        <v>3189373508</v>
      </c>
      <c r="N431" s="2"/>
      <c r="O431" s="2"/>
      <c r="P431" s="2" t="s">
        <v>208</v>
      </c>
      <c r="Q431" s="2"/>
      <c r="R431" s="2" t="s">
        <v>38</v>
      </c>
      <c r="S431" s="2"/>
    </row>
    <row r="432" spans="2:19" x14ac:dyDescent="0.25">
      <c r="B432" s="6">
        <v>10008573</v>
      </c>
      <c r="C432" s="2">
        <v>10741321840</v>
      </c>
      <c r="D432" s="2" t="str">
        <f>VLOOKUP(B432,'BD DAVID'!$A$5:$D$1143,4,FALSE)</f>
        <v xml:space="preserve">ARDILA LEAL MILTON DAVID   </v>
      </c>
      <c r="E432" s="2" t="s">
        <v>15</v>
      </c>
      <c r="F432" s="2" t="s">
        <v>16</v>
      </c>
      <c r="G432" s="2">
        <v>3</v>
      </c>
      <c r="H432" s="2" t="s">
        <v>39</v>
      </c>
      <c r="I432" s="2" t="s">
        <v>1403</v>
      </c>
      <c r="J432" s="2"/>
      <c r="K432" s="2"/>
      <c r="L432" s="2"/>
      <c r="M432" s="2">
        <v>918493006</v>
      </c>
      <c r="N432" s="2"/>
      <c r="O432" s="2"/>
      <c r="P432" s="2" t="s">
        <v>40</v>
      </c>
      <c r="Q432" s="2"/>
      <c r="R432" s="2" t="s">
        <v>41</v>
      </c>
      <c r="S432" s="2"/>
    </row>
    <row r="433" spans="2:19" x14ac:dyDescent="0.25">
      <c r="B433" s="6">
        <v>10011111</v>
      </c>
      <c r="C433" s="2">
        <v>79386817</v>
      </c>
      <c r="D433" s="2" t="str">
        <f>VLOOKUP(B433,'BD DAVID'!$A$5:$D$1143,4,FALSE)</f>
        <v xml:space="preserve">AREVALO SALAZAR HENRY   </v>
      </c>
      <c r="E433" s="2" t="s">
        <v>15</v>
      </c>
      <c r="F433" s="2" t="s">
        <v>16</v>
      </c>
      <c r="G433" s="2">
        <v>3</v>
      </c>
      <c r="H433" s="2" t="s">
        <v>17</v>
      </c>
      <c r="I433" s="2" t="s">
        <v>1403</v>
      </c>
      <c r="J433" s="2"/>
      <c r="K433" s="2"/>
      <c r="L433" s="2"/>
      <c r="M433" s="2">
        <v>915690865</v>
      </c>
      <c r="N433" s="2"/>
      <c r="O433" s="2"/>
      <c r="P433" s="2" t="s">
        <v>394</v>
      </c>
      <c r="Q433" s="2"/>
      <c r="R433" s="2" t="s">
        <v>63</v>
      </c>
      <c r="S433" s="2"/>
    </row>
    <row r="434" spans="2:19" x14ac:dyDescent="0.25">
      <c r="B434" s="6">
        <v>10009586</v>
      </c>
      <c r="C434" s="2">
        <v>3195434</v>
      </c>
      <c r="D434" s="2" t="str">
        <f>VLOOKUP(B434,'BD DAVID'!$A$5:$D$1143,4,FALSE)</f>
        <v xml:space="preserve">AVELLANEDA BELTRAN EDUARDO JOSE MANUEL  </v>
      </c>
      <c r="E434" s="2" t="s">
        <v>27</v>
      </c>
      <c r="F434" s="2" t="s">
        <v>16</v>
      </c>
      <c r="G434" s="2">
        <v>3</v>
      </c>
      <c r="H434" s="2" t="s">
        <v>201</v>
      </c>
      <c r="I434" s="2" t="s">
        <v>1403</v>
      </c>
      <c r="J434" s="2"/>
      <c r="K434" s="2"/>
      <c r="L434" s="2"/>
      <c r="M434" s="2">
        <v>8647154</v>
      </c>
      <c r="N434" s="2"/>
      <c r="O434" s="2"/>
      <c r="P434" s="2" t="s">
        <v>202</v>
      </c>
      <c r="Q434" s="2"/>
      <c r="R434" s="2" t="s">
        <v>19</v>
      </c>
      <c r="S434" s="2"/>
    </row>
    <row r="435" spans="2:19" x14ac:dyDescent="0.25">
      <c r="B435" s="6">
        <v>10012918</v>
      </c>
      <c r="C435" s="2">
        <v>20646076</v>
      </c>
      <c r="D435" s="2" t="str">
        <f>VLOOKUP(B435,'BD DAVID'!$A$5:$D$1143,4,FALSE)</f>
        <v xml:space="preserve">AVELLANEDA RODRIGUEZ LYDA ALEJANDRA   </v>
      </c>
      <c r="E435" s="2" t="s">
        <v>15</v>
      </c>
      <c r="F435" s="2" t="s">
        <v>16</v>
      </c>
      <c r="G435" s="2">
        <v>3</v>
      </c>
      <c r="H435" s="2" t="s">
        <v>443</v>
      </c>
      <c r="I435" s="2" t="s">
        <v>1403</v>
      </c>
      <c r="J435" s="2"/>
      <c r="K435" s="2"/>
      <c r="L435" s="2"/>
      <c r="M435" s="2">
        <v>3115768980</v>
      </c>
      <c r="N435" s="2"/>
      <c r="O435" s="2"/>
      <c r="P435" s="2" t="s">
        <v>786</v>
      </c>
      <c r="Q435" s="2"/>
      <c r="R435" s="2" t="s">
        <v>19</v>
      </c>
      <c r="S435" s="2"/>
    </row>
    <row r="436" spans="2:19" x14ac:dyDescent="0.25">
      <c r="B436" s="6">
        <v>10009826</v>
      </c>
      <c r="C436" s="2">
        <v>39725342</v>
      </c>
      <c r="D436" s="2" t="str">
        <f>VLOOKUP(B436,'BD DAVID'!$A$5:$D$1143,4,FALSE)</f>
        <v xml:space="preserve">AYALA TORRES YOLANDA   </v>
      </c>
      <c r="E436" s="2" t="s">
        <v>27</v>
      </c>
      <c r="F436" s="2" t="s">
        <v>16</v>
      </c>
      <c r="G436" s="2">
        <v>3</v>
      </c>
      <c r="H436" s="2" t="s">
        <v>229</v>
      </c>
      <c r="I436" s="2" t="s">
        <v>1403</v>
      </c>
      <c r="J436" s="2"/>
      <c r="K436" s="2"/>
      <c r="L436" s="2"/>
      <c r="M436" s="2">
        <v>3125011923</v>
      </c>
      <c r="N436" s="2"/>
      <c r="O436" s="2"/>
      <c r="P436" s="2" t="s">
        <v>230</v>
      </c>
      <c r="Q436" s="2"/>
      <c r="R436" s="2" t="s">
        <v>38</v>
      </c>
      <c r="S436" s="2"/>
    </row>
    <row r="437" spans="2:19" x14ac:dyDescent="0.25">
      <c r="B437" s="6">
        <v>10009599</v>
      </c>
      <c r="C437" s="2">
        <v>3196450</v>
      </c>
      <c r="D437" s="2" t="str">
        <f>VLOOKUP(B437,'BD DAVID'!$A$5:$D$1143,4,FALSE)</f>
        <v xml:space="preserve">BARRAGAN AHUMADA WILSON FERNANDO   </v>
      </c>
      <c r="E437" s="2" t="s">
        <v>27</v>
      </c>
      <c r="F437" s="2" t="s">
        <v>16</v>
      </c>
      <c r="G437" s="2">
        <v>3</v>
      </c>
      <c r="H437" s="2" t="s">
        <v>61</v>
      </c>
      <c r="I437" s="2" t="s">
        <v>1403</v>
      </c>
      <c r="J437" s="2"/>
      <c r="K437" s="2"/>
      <c r="L437" s="2"/>
      <c r="M437" s="2">
        <v>3123047648</v>
      </c>
      <c r="N437" s="2"/>
      <c r="O437" s="2"/>
      <c r="P437" s="2" t="s">
        <v>203</v>
      </c>
      <c r="Q437" s="2"/>
      <c r="R437" s="2" t="s">
        <v>63</v>
      </c>
      <c r="S437" s="2"/>
    </row>
    <row r="438" spans="2:19" x14ac:dyDescent="0.25">
      <c r="B438" s="6">
        <v>10010636</v>
      </c>
      <c r="C438" s="2">
        <v>7162144</v>
      </c>
      <c r="D438" s="2" t="str">
        <f>VLOOKUP(B438,'BD DAVID'!$A$5:$D$1143,4,FALSE)</f>
        <v xml:space="preserve">BECERRA ESPEJO WILSON GERMAN   </v>
      </c>
      <c r="E438" s="2" t="s">
        <v>27</v>
      </c>
      <c r="F438" s="2" t="s">
        <v>16</v>
      </c>
      <c r="G438" s="2">
        <v>3</v>
      </c>
      <c r="H438" s="2" t="s">
        <v>29</v>
      </c>
      <c r="I438" s="2" t="s">
        <v>1403</v>
      </c>
      <c r="J438" s="2"/>
      <c r="K438" s="2"/>
      <c r="L438" s="2"/>
      <c r="M438" s="2">
        <v>987442644</v>
      </c>
      <c r="N438" s="2"/>
      <c r="O438" s="2"/>
      <c r="P438" s="2" t="s">
        <v>350</v>
      </c>
      <c r="Q438" s="2"/>
      <c r="R438" s="2" t="s">
        <v>63</v>
      </c>
      <c r="S438" s="2"/>
    </row>
    <row r="439" spans="2:19" x14ac:dyDescent="0.25">
      <c r="B439" s="6">
        <v>10008673</v>
      </c>
      <c r="C439" s="2">
        <v>11325215</v>
      </c>
      <c r="D439" s="2" t="str">
        <f>VLOOKUP(B439,'BD DAVID'!$A$5:$D$1143,4,FALSE)</f>
        <v xml:space="preserve">BENAVIDES ABRIL MAURICIO   </v>
      </c>
      <c r="E439" s="2" t="s">
        <v>27</v>
      </c>
      <c r="F439" s="2" t="s">
        <v>16</v>
      </c>
      <c r="G439" s="2">
        <v>3</v>
      </c>
      <c r="H439" s="2" t="s">
        <v>42</v>
      </c>
      <c r="I439" s="2" t="s">
        <v>1403</v>
      </c>
      <c r="J439" s="2"/>
      <c r="K439" s="2"/>
      <c r="L439" s="2"/>
      <c r="M439" s="2">
        <v>3153942674</v>
      </c>
      <c r="N439" s="2"/>
      <c r="O439" s="2"/>
      <c r="P439" s="2" t="s">
        <v>44</v>
      </c>
      <c r="Q439" s="2"/>
      <c r="R439" s="2" t="s">
        <v>38</v>
      </c>
      <c r="S439" s="2"/>
    </row>
    <row r="440" spans="2:19" x14ac:dyDescent="0.25">
      <c r="B440" s="6">
        <v>10017789</v>
      </c>
      <c r="C440" s="2">
        <v>832007489</v>
      </c>
      <c r="D440" s="2" t="str">
        <f>VLOOKUP(B440,'BD DAVID'!$A$5:$D$1143,4,FALSE)</f>
        <v xml:space="preserve">BIOECOLOGICOS LTDA   </v>
      </c>
      <c r="E440" s="2" t="s">
        <v>15</v>
      </c>
      <c r="F440" s="2" t="s">
        <v>16</v>
      </c>
      <c r="G440" s="2">
        <v>3</v>
      </c>
      <c r="H440" s="2" t="s">
        <v>433</v>
      </c>
      <c r="I440" s="2" t="s">
        <v>1403</v>
      </c>
      <c r="J440" s="2"/>
      <c r="K440" s="2"/>
      <c r="L440" s="2"/>
      <c r="M440" s="2">
        <v>918572425</v>
      </c>
      <c r="N440" s="2"/>
      <c r="O440" s="2"/>
      <c r="P440" s="2" t="s">
        <v>1364</v>
      </c>
      <c r="Q440" s="2"/>
      <c r="R440" s="2" t="s">
        <v>19</v>
      </c>
      <c r="S440" s="2"/>
    </row>
    <row r="441" spans="2:19" x14ac:dyDescent="0.25">
      <c r="B441" s="6">
        <v>10017709</v>
      </c>
      <c r="C441" s="2">
        <v>830060622</v>
      </c>
      <c r="D441" s="2" t="str">
        <f>VLOOKUP(B441,'BD DAVID'!$A$5:$D$1143,4,FALSE)</f>
        <v xml:space="preserve">BIOGENETICA SAS   </v>
      </c>
      <c r="E441" s="2" t="s">
        <v>15</v>
      </c>
      <c r="F441" s="2" t="s">
        <v>16</v>
      </c>
      <c r="G441" s="2">
        <v>3</v>
      </c>
      <c r="H441" s="2" t="s">
        <v>17</v>
      </c>
      <c r="I441" s="2" t="s">
        <v>1403</v>
      </c>
      <c r="J441" s="2"/>
      <c r="K441" s="2"/>
      <c r="L441" s="2"/>
      <c r="M441" s="2">
        <v>3153340267</v>
      </c>
      <c r="N441" s="2"/>
      <c r="O441" s="2"/>
      <c r="P441" s="2" t="s">
        <v>1347</v>
      </c>
      <c r="Q441" s="2"/>
      <c r="R441" s="2" t="s">
        <v>19</v>
      </c>
      <c r="S441" s="2"/>
    </row>
    <row r="442" spans="2:19" x14ac:dyDescent="0.25">
      <c r="B442" s="6">
        <v>10017661</v>
      </c>
      <c r="C442" s="2">
        <v>19491115</v>
      </c>
      <c r="D442" s="2" t="str">
        <f>VLOOKUP(B442,'BD DAVID'!$A$5:$D$1143,4,FALSE)</f>
        <v xml:space="preserve">BOADA RAMIREZ RAFAEL ANTONIO   </v>
      </c>
      <c r="E442" s="2" t="s">
        <v>15</v>
      </c>
      <c r="F442" s="2" t="s">
        <v>16</v>
      </c>
      <c r="G442" s="2">
        <v>3</v>
      </c>
      <c r="H442" s="2" t="s">
        <v>17</v>
      </c>
      <c r="I442" s="2" t="s">
        <v>1403</v>
      </c>
      <c r="J442" s="2"/>
      <c r="K442" s="2"/>
      <c r="L442" s="2"/>
      <c r="M442" s="2">
        <v>3106139516</v>
      </c>
      <c r="N442" s="2"/>
      <c r="O442" s="2"/>
      <c r="P442" s="2" t="s">
        <v>1335</v>
      </c>
      <c r="Q442" s="2"/>
      <c r="R442" s="2" t="s">
        <v>19</v>
      </c>
      <c r="S442" s="2"/>
    </row>
    <row r="443" spans="2:19" x14ac:dyDescent="0.25">
      <c r="B443" s="6">
        <v>10011447</v>
      </c>
      <c r="C443" s="2">
        <v>804678740</v>
      </c>
      <c r="D443" s="2" t="str">
        <f>VLOOKUP(B443,'BD DAVID'!$A$5:$D$1143,4,FALSE)</f>
        <v xml:space="preserve">BOLIVAR MALAGON JUAN EDGAR   </v>
      </c>
      <c r="E443" s="2" t="s">
        <v>27</v>
      </c>
      <c r="F443" s="2" t="s">
        <v>16</v>
      </c>
      <c r="G443" s="2">
        <v>3</v>
      </c>
      <c r="H443" s="2" t="s">
        <v>193</v>
      </c>
      <c r="I443" s="2" t="s">
        <v>1403</v>
      </c>
      <c r="J443" s="2"/>
      <c r="K443" s="2"/>
      <c r="L443" s="2"/>
      <c r="M443" s="2">
        <v>3134839175</v>
      </c>
      <c r="N443" s="2"/>
      <c r="O443" s="2"/>
      <c r="P443" s="2" t="s">
        <v>475</v>
      </c>
      <c r="Q443" s="2"/>
      <c r="R443" s="2" t="s">
        <v>19</v>
      </c>
      <c r="S443" s="2"/>
    </row>
    <row r="444" spans="2:19" x14ac:dyDescent="0.25">
      <c r="B444" s="6">
        <v>10017599</v>
      </c>
      <c r="C444" s="2">
        <v>4248581</v>
      </c>
      <c r="D444" s="2" t="str">
        <f>VLOOKUP(B444,'BD DAVID'!$A$5:$D$1143,4,FALSE)</f>
        <v xml:space="preserve">BOYACA QUINTANA ALONSO   </v>
      </c>
      <c r="E444" s="2" t="s">
        <v>15</v>
      </c>
      <c r="F444" s="2" t="s">
        <v>16</v>
      </c>
      <c r="G444" s="2">
        <v>3</v>
      </c>
      <c r="H444" s="2" t="s">
        <v>190</v>
      </c>
      <c r="I444" s="2" t="s">
        <v>1403</v>
      </c>
      <c r="J444" s="2"/>
      <c r="K444" s="2"/>
      <c r="L444" s="2"/>
      <c r="M444" s="2">
        <v>3112365319</v>
      </c>
      <c r="N444" s="2"/>
      <c r="O444" s="2"/>
      <c r="P444" s="2" t="s">
        <v>1335</v>
      </c>
      <c r="Q444" s="2"/>
      <c r="R444" s="2" t="s">
        <v>19</v>
      </c>
      <c r="S444" s="2"/>
    </row>
    <row r="445" spans="2:19" x14ac:dyDescent="0.25">
      <c r="B445" s="6">
        <v>10015066</v>
      </c>
      <c r="C445" s="2">
        <v>1097394083</v>
      </c>
      <c r="D445" s="2" t="str">
        <f>VLOOKUP(B445,'BD DAVID'!$A$5:$D$1143,4,FALSE)</f>
        <v xml:space="preserve">BUITRAGO PEREZ ISABEL CRISTINA   </v>
      </c>
      <c r="E445" s="2" t="s">
        <v>15</v>
      </c>
      <c r="F445" s="2" t="s">
        <v>16</v>
      </c>
      <c r="G445" s="2">
        <v>3</v>
      </c>
      <c r="H445" s="2" t="s">
        <v>48</v>
      </c>
      <c r="I445" s="2" t="s">
        <v>1403</v>
      </c>
      <c r="J445" s="2"/>
      <c r="K445" s="2"/>
      <c r="L445" s="2"/>
      <c r="M445" s="2">
        <v>3138017888</v>
      </c>
      <c r="N445" s="2"/>
      <c r="O445" s="2"/>
      <c r="P445" s="2" t="s">
        <v>945</v>
      </c>
      <c r="Q445" s="2"/>
      <c r="R445" s="2" t="s">
        <v>41</v>
      </c>
      <c r="S445" s="2"/>
    </row>
    <row r="446" spans="2:19" x14ac:dyDescent="0.25">
      <c r="B446" s="6">
        <v>10010989</v>
      </c>
      <c r="C446" s="2">
        <v>79136418</v>
      </c>
      <c r="D446" s="2" t="str">
        <f>VLOOKUP(B446,'BD DAVID'!$A$5:$D$1143,4,FALSE)</f>
        <v xml:space="preserve">CABRERA GOMEZ LEONEL   </v>
      </c>
      <c r="E446" s="2" t="s">
        <v>27</v>
      </c>
      <c r="F446" s="2" t="s">
        <v>16</v>
      </c>
      <c r="G446" s="2">
        <v>3</v>
      </c>
      <c r="H446" s="2" t="s">
        <v>388</v>
      </c>
      <c r="I446" s="2" t="s">
        <v>1403</v>
      </c>
      <c r="J446" s="2"/>
      <c r="K446" s="2"/>
      <c r="L446" s="2"/>
      <c r="M446" s="2">
        <v>918263299</v>
      </c>
      <c r="N446" s="2"/>
      <c r="O446" s="2"/>
      <c r="P446" s="2" t="s">
        <v>389</v>
      </c>
      <c r="Q446" s="2"/>
      <c r="R446" s="2" t="s">
        <v>19</v>
      </c>
      <c r="S446" s="2"/>
    </row>
    <row r="447" spans="2:19" x14ac:dyDescent="0.25">
      <c r="B447" s="6">
        <v>10014162</v>
      </c>
      <c r="C447" s="2">
        <v>21103504</v>
      </c>
      <c r="D447" s="2" t="str">
        <f>VLOOKUP(B447,'BD DAVID'!$A$5:$D$1143,4,FALSE)</f>
        <v xml:space="preserve">CAICEDO SANABRIA BLANCA CECILIA   </v>
      </c>
      <c r="E447" s="2" t="s">
        <v>15</v>
      </c>
      <c r="F447" s="2" t="s">
        <v>16</v>
      </c>
      <c r="G447" s="2">
        <v>3</v>
      </c>
      <c r="H447" s="2" t="s">
        <v>193</v>
      </c>
      <c r="I447" s="2" t="s">
        <v>1403</v>
      </c>
      <c r="J447" s="2"/>
      <c r="K447" s="2"/>
      <c r="L447" s="2"/>
      <c r="M447" s="2">
        <v>3125107706</v>
      </c>
      <c r="N447" s="2"/>
      <c r="O447" s="2"/>
      <c r="P447" s="2" t="s">
        <v>905</v>
      </c>
      <c r="Q447" s="2"/>
      <c r="R447" s="2" t="s">
        <v>19</v>
      </c>
      <c r="S447" s="2"/>
    </row>
    <row r="448" spans="2:19" x14ac:dyDescent="0.25">
      <c r="B448" s="6">
        <v>10010280</v>
      </c>
      <c r="C448" s="2">
        <v>52289350</v>
      </c>
      <c r="D448" s="2" t="str">
        <f>VLOOKUP(B448,'BD DAVID'!$A$5:$D$1143,4,FALSE)</f>
        <v xml:space="preserve">CARDENAS BEATRIZ   </v>
      </c>
      <c r="E448" s="2" t="s">
        <v>15</v>
      </c>
      <c r="F448" s="2" t="s">
        <v>16</v>
      </c>
      <c r="G448" s="2">
        <v>3</v>
      </c>
      <c r="H448" s="2" t="s">
        <v>17</v>
      </c>
      <c r="I448" s="2" t="s">
        <v>1403</v>
      </c>
      <c r="J448" s="2"/>
      <c r="K448" s="2"/>
      <c r="L448" s="2"/>
      <c r="M448" s="2">
        <v>3166719337</v>
      </c>
      <c r="N448" s="2"/>
      <c r="O448" s="2"/>
      <c r="P448" s="2" t="s">
        <v>297</v>
      </c>
      <c r="Q448" s="2"/>
      <c r="R448" s="2" t="s">
        <v>63</v>
      </c>
      <c r="S448" s="2"/>
    </row>
    <row r="449" spans="2:19" x14ac:dyDescent="0.25">
      <c r="B449" s="6">
        <v>10014763</v>
      </c>
      <c r="C449" s="2">
        <v>52289350</v>
      </c>
      <c r="D449" s="2" t="str">
        <f>VLOOKUP(B449,'BD DAVID'!$A$5:$D$1143,4,FALSE)</f>
        <v xml:space="preserve">CARDENAS VANEGAS LUZ ANGELA   </v>
      </c>
      <c r="E449" s="2" t="s">
        <v>15</v>
      </c>
      <c r="F449" s="2" t="s">
        <v>16</v>
      </c>
      <c r="G449" s="2">
        <v>3</v>
      </c>
      <c r="H449" s="2" t="s">
        <v>17</v>
      </c>
      <c r="I449" s="2" t="s">
        <v>1403</v>
      </c>
      <c r="J449" s="2"/>
      <c r="K449" s="2"/>
      <c r="L449" s="2"/>
      <c r="M449" s="2">
        <v>3187200207</v>
      </c>
      <c r="N449" s="2"/>
      <c r="O449" s="2"/>
      <c r="P449" s="2" t="s">
        <v>929</v>
      </c>
      <c r="Q449" s="2"/>
      <c r="R449" s="2" t="s">
        <v>41</v>
      </c>
      <c r="S449" s="2"/>
    </row>
    <row r="450" spans="2:19" x14ac:dyDescent="0.25">
      <c r="B450" s="6">
        <v>10012061</v>
      </c>
      <c r="C450" s="2">
        <v>3262542</v>
      </c>
      <c r="D450" s="2" t="str">
        <f>VLOOKUP(B450,'BD DAVID'!$A$5:$D$1143,4,FALSE)</f>
        <v xml:space="preserve">CARO SOACHA JOSE MAURICIO   </v>
      </c>
      <c r="E450" s="2" t="s">
        <v>15</v>
      </c>
      <c r="F450" s="2" t="s">
        <v>16</v>
      </c>
      <c r="G450" s="2">
        <v>3</v>
      </c>
      <c r="H450" s="2" t="s">
        <v>741</v>
      </c>
      <c r="I450" s="2" t="s">
        <v>1403</v>
      </c>
      <c r="J450" s="2"/>
      <c r="K450" s="2"/>
      <c r="L450" s="2"/>
      <c r="M450" s="2">
        <v>3105834591</v>
      </c>
      <c r="N450" s="2"/>
      <c r="O450" s="2"/>
      <c r="P450" s="2" t="s">
        <v>742</v>
      </c>
      <c r="Q450" s="2"/>
      <c r="R450" s="2" t="s">
        <v>19</v>
      </c>
      <c r="S450" s="2"/>
    </row>
    <row r="451" spans="2:19" x14ac:dyDescent="0.25">
      <c r="B451" s="6">
        <v>10009094</v>
      </c>
      <c r="C451" s="2">
        <v>20885500</v>
      </c>
      <c r="D451" s="2" t="str">
        <f>VLOOKUP(B451,'BD DAVID'!$A$5:$D$1143,4,FALSE)</f>
        <v xml:space="preserve">CARRILLO ORTIZ DORA ALICIA   </v>
      </c>
      <c r="E451" s="2" t="s">
        <v>15</v>
      </c>
      <c r="F451" s="2" t="s">
        <v>16</v>
      </c>
      <c r="G451" s="2">
        <v>3</v>
      </c>
      <c r="H451" s="2" t="s">
        <v>131</v>
      </c>
      <c r="I451" s="2" t="s">
        <v>1403</v>
      </c>
      <c r="J451" s="2"/>
      <c r="K451" s="2"/>
      <c r="L451" s="2"/>
      <c r="M451" s="2">
        <v>3105747863</v>
      </c>
      <c r="N451" s="2"/>
      <c r="O451" s="2"/>
      <c r="P451" s="2" t="s">
        <v>132</v>
      </c>
      <c r="Q451" s="2"/>
      <c r="R451" s="2" t="s">
        <v>41</v>
      </c>
      <c r="S451" s="2"/>
    </row>
    <row r="452" spans="2:19" x14ac:dyDescent="0.25">
      <c r="B452" s="6">
        <v>10011930</v>
      </c>
      <c r="C452" s="2">
        <v>900342127</v>
      </c>
      <c r="D452" s="2" t="str">
        <f>VLOOKUP(B452,'BD DAVID'!$A$5:$D$1143,4,FALSE)</f>
        <v xml:space="preserve">CASA AGRICOLA APOSENTOS LTDA   </v>
      </c>
      <c r="E452" s="2" t="s">
        <v>15</v>
      </c>
      <c r="F452" s="2" t="s">
        <v>16</v>
      </c>
      <c r="G452" s="2">
        <v>3</v>
      </c>
      <c r="H452" s="2" t="s">
        <v>696</v>
      </c>
      <c r="I452" s="2" t="s">
        <v>1403</v>
      </c>
      <c r="J452" s="2"/>
      <c r="K452" s="2"/>
      <c r="L452" s="2"/>
      <c r="M452" s="2">
        <v>3115384915</v>
      </c>
      <c r="N452" s="2"/>
      <c r="O452" s="2"/>
      <c r="P452" s="2" t="s">
        <v>697</v>
      </c>
      <c r="Q452" s="2"/>
      <c r="R452" s="2" t="s">
        <v>41</v>
      </c>
      <c r="S452" s="2"/>
    </row>
    <row r="453" spans="2:19" x14ac:dyDescent="0.25">
      <c r="B453" s="6">
        <v>10017246</v>
      </c>
      <c r="C453" s="2">
        <v>80466062</v>
      </c>
      <c r="D453" s="2" t="str">
        <f>VLOOKUP(B453,'BD DAVID'!$A$5:$D$1143,4,FALSE)</f>
        <v xml:space="preserve">CASALLAS MONDRAGON PAULO   </v>
      </c>
      <c r="E453" s="2" t="s">
        <v>15</v>
      </c>
      <c r="F453" s="2" t="s">
        <v>16</v>
      </c>
      <c r="G453" s="2">
        <v>3</v>
      </c>
      <c r="H453" s="2" t="s">
        <v>193</v>
      </c>
      <c r="I453" s="2" t="s">
        <v>1403</v>
      </c>
      <c r="J453" s="2"/>
      <c r="K453" s="2"/>
      <c r="L453" s="2"/>
      <c r="M453" s="2">
        <v>3214498813</v>
      </c>
      <c r="N453" s="2"/>
      <c r="O453" s="2"/>
      <c r="P453" s="2" t="s">
        <v>1265</v>
      </c>
      <c r="Q453" s="2"/>
      <c r="R453" s="2" t="s">
        <v>19</v>
      </c>
      <c r="S453" s="2"/>
    </row>
    <row r="454" spans="2:19" x14ac:dyDescent="0.25">
      <c r="B454" s="6">
        <v>10014425</v>
      </c>
      <c r="C454" s="2">
        <v>11255509</v>
      </c>
      <c r="D454" s="2" t="str">
        <f>VLOOKUP(B454,'BD DAVID'!$A$5:$D$1143,4,FALSE)</f>
        <v xml:space="preserve">CASAS RODRIGUEZ FREDY HUMBERTO   </v>
      </c>
      <c r="E454" s="2" t="s">
        <v>15</v>
      </c>
      <c r="F454" s="2" t="s">
        <v>16</v>
      </c>
      <c r="G454" s="2">
        <v>3</v>
      </c>
      <c r="H454" s="2" t="s">
        <v>42</v>
      </c>
      <c r="I454" s="2" t="s">
        <v>1403</v>
      </c>
      <c r="J454" s="2"/>
      <c r="K454" s="2"/>
      <c r="L454" s="2"/>
      <c r="M454" s="2">
        <v>3107992365</v>
      </c>
      <c r="N454" s="2"/>
      <c r="O454" s="2"/>
      <c r="P454" s="2" t="s">
        <v>916</v>
      </c>
      <c r="Q454" s="2"/>
      <c r="R454" s="2" t="s">
        <v>19</v>
      </c>
      <c r="S454" s="2"/>
    </row>
    <row r="455" spans="2:19" x14ac:dyDescent="0.25">
      <c r="B455" s="6">
        <v>10009323</v>
      </c>
      <c r="C455" s="2">
        <v>2984847</v>
      </c>
      <c r="D455" s="2" t="str">
        <f>VLOOKUP(B455,'BD DAVID'!$A$5:$D$1143,4,FALSE)</f>
        <v xml:space="preserve">CASTAÑEDA PACHON FERNANDO   </v>
      </c>
      <c r="E455" s="2" t="s">
        <v>15</v>
      </c>
      <c r="F455" s="2" t="s">
        <v>16</v>
      </c>
      <c r="G455" s="2">
        <v>3</v>
      </c>
      <c r="H455" s="2" t="s">
        <v>36</v>
      </c>
      <c r="I455" s="2" t="s">
        <v>1403</v>
      </c>
      <c r="J455" s="2"/>
      <c r="K455" s="2"/>
      <c r="L455" s="2"/>
      <c r="M455" s="2">
        <v>3133836837</v>
      </c>
      <c r="N455" s="2"/>
      <c r="O455" s="2"/>
      <c r="P455" s="2" t="s">
        <v>187</v>
      </c>
      <c r="Q455" s="2"/>
      <c r="R455" s="2" t="s">
        <v>19</v>
      </c>
      <c r="S455" s="2"/>
    </row>
    <row r="456" spans="2:19" x14ac:dyDescent="0.25">
      <c r="B456" s="6">
        <v>10015380</v>
      </c>
      <c r="C456" s="2">
        <v>6017727</v>
      </c>
      <c r="D456" s="2" t="str">
        <f>VLOOKUP(B456,'BD DAVID'!$A$5:$D$1143,4,FALSE)</f>
        <v xml:space="preserve">CASTAÑEDA SALCEDO ELIECER   </v>
      </c>
      <c r="E456" s="2" t="s">
        <v>15</v>
      </c>
      <c r="F456" s="2" t="s">
        <v>16</v>
      </c>
      <c r="G456" s="2">
        <v>3</v>
      </c>
      <c r="H456" s="2" t="s">
        <v>17</v>
      </c>
      <c r="I456" s="2" t="s">
        <v>1403</v>
      </c>
      <c r="J456" s="2"/>
      <c r="K456" s="2"/>
      <c r="L456" s="2"/>
      <c r="M456" s="2">
        <v>3178420086</v>
      </c>
      <c r="N456" s="2"/>
      <c r="O456" s="2"/>
      <c r="P456" s="2" t="s">
        <v>1010</v>
      </c>
      <c r="Q456" s="2"/>
      <c r="R456" s="2" t="s">
        <v>19</v>
      </c>
      <c r="S456" s="2"/>
    </row>
    <row r="457" spans="2:19" x14ac:dyDescent="0.25">
      <c r="B457" s="6">
        <v>10009859</v>
      </c>
      <c r="C457" s="2">
        <v>40412434</v>
      </c>
      <c r="D457" s="2" t="str">
        <f>VLOOKUP(B457,'BD DAVID'!$A$5:$D$1143,4,FALSE)</f>
        <v xml:space="preserve">CASTAÑO QUINTERO MARTHA NUBIA   </v>
      </c>
      <c r="E457" s="2" t="s">
        <v>15</v>
      </c>
      <c r="F457" s="2" t="s">
        <v>16</v>
      </c>
      <c r="G457" s="2">
        <v>3</v>
      </c>
      <c r="H457" s="2" t="s">
        <v>52</v>
      </c>
      <c r="I457" s="2" t="s">
        <v>1403</v>
      </c>
      <c r="J457" s="2"/>
      <c r="K457" s="2"/>
      <c r="L457" s="2"/>
      <c r="M457" s="2">
        <v>918480056</v>
      </c>
      <c r="N457" s="2"/>
      <c r="O457" s="2"/>
      <c r="P457" s="2" t="s">
        <v>238</v>
      </c>
      <c r="Q457" s="2"/>
      <c r="R457" s="2" t="s">
        <v>41</v>
      </c>
      <c r="S457" s="2"/>
    </row>
    <row r="458" spans="2:19" x14ac:dyDescent="0.25">
      <c r="B458" s="6">
        <v>10009438</v>
      </c>
      <c r="C458" s="2">
        <v>3100345</v>
      </c>
      <c r="D458" s="2" t="str">
        <f>VLOOKUP(B458,'BD DAVID'!$A$5:$D$1143,4,FALSE)</f>
        <v xml:space="preserve">CASTIBLANCO GALINDO JOSE INOCENCIO   </v>
      </c>
      <c r="E458" s="2" t="s">
        <v>27</v>
      </c>
      <c r="F458" s="2" t="s">
        <v>16</v>
      </c>
      <c r="G458" s="2">
        <v>3</v>
      </c>
      <c r="H458" s="2" t="s">
        <v>57</v>
      </c>
      <c r="I458" s="2" t="s">
        <v>1403</v>
      </c>
      <c r="J458" s="2"/>
      <c r="K458" s="2"/>
      <c r="L458" s="2"/>
      <c r="M458" s="2">
        <v>3107975879</v>
      </c>
      <c r="N458" s="2"/>
      <c r="O458" s="2"/>
      <c r="P458" s="2" t="s">
        <v>195</v>
      </c>
      <c r="Q458" s="2"/>
      <c r="R458" s="2" t="s">
        <v>19</v>
      </c>
      <c r="S458" s="2"/>
    </row>
    <row r="459" spans="2:19" x14ac:dyDescent="0.25">
      <c r="B459" s="6">
        <v>10010455</v>
      </c>
      <c r="C459" s="2">
        <v>6763130</v>
      </c>
      <c r="D459" s="2" t="str">
        <f>VLOOKUP(B459,'BD DAVID'!$A$5:$D$1143,4,FALSE)</f>
        <v xml:space="preserve">CASTILLO ESPINOSA MARCO ANTONIO   </v>
      </c>
      <c r="E459" s="2" t="s">
        <v>27</v>
      </c>
      <c r="F459" s="2" t="s">
        <v>16</v>
      </c>
      <c r="G459" s="2">
        <v>3</v>
      </c>
      <c r="H459" s="2" t="s">
        <v>17</v>
      </c>
      <c r="I459" s="2" t="s">
        <v>1403</v>
      </c>
      <c r="J459" s="2"/>
      <c r="K459" s="2"/>
      <c r="L459" s="2"/>
      <c r="M459" s="2">
        <v>912923109</v>
      </c>
      <c r="N459" s="2"/>
      <c r="O459" s="2"/>
      <c r="P459" s="2" t="s">
        <v>305</v>
      </c>
      <c r="Q459" s="2"/>
      <c r="R459" s="2" t="s">
        <v>19</v>
      </c>
      <c r="S459" s="2"/>
    </row>
    <row r="460" spans="2:19" x14ac:dyDescent="0.25">
      <c r="B460" s="6">
        <v>10009060</v>
      </c>
      <c r="C460" s="2">
        <v>203206</v>
      </c>
      <c r="D460" s="2" t="str">
        <f>VLOOKUP(B460,'BD DAVID'!$A$5:$D$1143,4,FALSE)</f>
        <v xml:space="preserve">CASTRO CASTRO VICTOR MANUEL   </v>
      </c>
      <c r="E460" s="2" t="s">
        <v>15</v>
      </c>
      <c r="F460" s="2" t="s">
        <v>16</v>
      </c>
      <c r="G460" s="2">
        <v>3</v>
      </c>
      <c r="H460" s="2" t="s">
        <v>52</v>
      </c>
      <c r="I460" s="2" t="s">
        <v>1403</v>
      </c>
      <c r="J460" s="2"/>
      <c r="K460" s="2"/>
      <c r="L460" s="2"/>
      <c r="M460" s="2">
        <v>918480106</v>
      </c>
      <c r="N460" s="2"/>
      <c r="O460" s="2"/>
      <c r="P460" s="2" t="s">
        <v>125</v>
      </c>
      <c r="Q460" s="2"/>
      <c r="R460" s="2" t="s">
        <v>41</v>
      </c>
      <c r="S460" s="2"/>
    </row>
    <row r="461" spans="2:19" x14ac:dyDescent="0.25">
      <c r="B461" s="6">
        <v>10011352</v>
      </c>
      <c r="C461" s="2">
        <v>80396713</v>
      </c>
      <c r="D461" s="2" t="str">
        <f>VLOOKUP(B461,'BD DAVID'!$A$5:$D$1143,4,FALSE)</f>
        <v xml:space="preserve">CASTRO DEAZA GUILLERMO ONOFRE   </v>
      </c>
      <c r="E461" s="2" t="s">
        <v>27</v>
      </c>
      <c r="F461" s="2" t="s">
        <v>16</v>
      </c>
      <c r="G461" s="2">
        <v>3</v>
      </c>
      <c r="H461" s="2" t="s">
        <v>42</v>
      </c>
      <c r="I461" s="2" t="s">
        <v>1403</v>
      </c>
      <c r="J461" s="2"/>
      <c r="K461" s="2"/>
      <c r="L461" s="2"/>
      <c r="M461" s="2">
        <v>3183006313</v>
      </c>
      <c r="N461" s="2"/>
      <c r="O461" s="2"/>
      <c r="P461" s="2" t="s">
        <v>469</v>
      </c>
      <c r="Q461" s="2"/>
      <c r="R461" s="2" t="s">
        <v>38</v>
      </c>
      <c r="S461" s="2"/>
    </row>
    <row r="462" spans="2:19" x14ac:dyDescent="0.25">
      <c r="B462" s="6">
        <v>10008760</v>
      </c>
      <c r="C462" s="2">
        <v>11409358</v>
      </c>
      <c r="D462" s="2" t="str">
        <f>VLOOKUP(B462,'BD DAVID'!$A$5:$D$1143,4,FALSE)</f>
        <v xml:space="preserve">CASTRO ERASMO SANTIAGO   </v>
      </c>
      <c r="E462" s="2" t="s">
        <v>15</v>
      </c>
      <c r="F462" s="2" t="s">
        <v>16</v>
      </c>
      <c r="G462" s="2">
        <v>3</v>
      </c>
      <c r="H462" s="2" t="s">
        <v>39</v>
      </c>
      <c r="I462" s="2" t="s">
        <v>1403</v>
      </c>
      <c r="J462" s="2"/>
      <c r="K462" s="2"/>
      <c r="L462" s="2"/>
      <c r="M462" s="2">
        <v>3214533032</v>
      </c>
      <c r="N462" s="2"/>
      <c r="O462" s="2"/>
      <c r="P462" s="2" t="s">
        <v>55</v>
      </c>
      <c r="Q462" s="2"/>
      <c r="R462" s="2" t="s">
        <v>41</v>
      </c>
      <c r="S462" s="2"/>
    </row>
    <row r="463" spans="2:19" x14ac:dyDescent="0.25">
      <c r="B463" s="6">
        <v>10011358</v>
      </c>
      <c r="C463" s="2">
        <v>80397141</v>
      </c>
      <c r="D463" s="2" t="str">
        <f>VLOOKUP(B463,'BD DAVID'!$A$5:$D$1143,4,FALSE)</f>
        <v xml:space="preserve">CASTRO MORA FAVIO ENRIQUE   </v>
      </c>
      <c r="E463" s="2" t="s">
        <v>27</v>
      </c>
      <c r="F463" s="2" t="s">
        <v>16</v>
      </c>
      <c r="G463" s="2">
        <v>3</v>
      </c>
      <c r="H463" s="2" t="s">
        <v>42</v>
      </c>
      <c r="I463" s="2" t="s">
        <v>1403</v>
      </c>
      <c r="J463" s="2"/>
      <c r="K463" s="2"/>
      <c r="L463" s="2"/>
      <c r="M463" s="2">
        <v>3118708918</v>
      </c>
      <c r="N463" s="2"/>
      <c r="O463" s="2"/>
      <c r="P463" s="2" t="s">
        <v>470</v>
      </c>
      <c r="Q463" s="2"/>
      <c r="R463" s="2" t="s">
        <v>38</v>
      </c>
      <c r="S463" s="2"/>
    </row>
    <row r="464" spans="2:19" x14ac:dyDescent="0.25">
      <c r="B464" s="6">
        <v>10009062</v>
      </c>
      <c r="C464" s="2">
        <v>20368813</v>
      </c>
      <c r="D464" s="2" t="str">
        <f>VLOOKUP(B464,'BD DAVID'!$A$5:$D$1143,4,FALSE)</f>
        <v xml:space="preserve">CASTRO SORACIPA MARIA OVEIDA   </v>
      </c>
      <c r="E464" s="2" t="s">
        <v>15</v>
      </c>
      <c r="F464" s="2" t="s">
        <v>16</v>
      </c>
      <c r="G464" s="2">
        <v>3</v>
      </c>
      <c r="H464" s="2" t="s">
        <v>126</v>
      </c>
      <c r="I464" s="2" t="s">
        <v>1403</v>
      </c>
      <c r="J464" s="2"/>
      <c r="K464" s="2"/>
      <c r="L464" s="2"/>
      <c r="M464" s="2">
        <v>918471106</v>
      </c>
      <c r="N464" s="2"/>
      <c r="O464" s="2"/>
      <c r="P464" s="2" t="s">
        <v>127</v>
      </c>
      <c r="Q464" s="2"/>
      <c r="R464" s="2" t="s">
        <v>41</v>
      </c>
      <c r="S464" s="2"/>
    </row>
    <row r="465" spans="2:19" x14ac:dyDescent="0.25">
      <c r="B465" s="6">
        <v>10014102</v>
      </c>
      <c r="C465" s="2">
        <v>52087264</v>
      </c>
      <c r="D465" s="2" t="str">
        <f>VLOOKUP(B465,'BD DAVID'!$A$5:$D$1143,4,FALSE)</f>
        <v xml:space="preserve">CERON ARTUNDUAGA INGRID ELOMARYS AGROINSUMOS JA  </v>
      </c>
      <c r="E465" s="2" t="s">
        <v>15</v>
      </c>
      <c r="F465" s="2" t="s">
        <v>16</v>
      </c>
      <c r="G465" s="2">
        <v>3</v>
      </c>
      <c r="H465" s="2" t="s">
        <v>204</v>
      </c>
      <c r="I465" s="2" t="s">
        <v>1403</v>
      </c>
      <c r="J465" s="2"/>
      <c r="K465" s="2"/>
      <c r="L465" s="2"/>
      <c r="M465" s="2">
        <v>3106190504</v>
      </c>
      <c r="N465" s="2"/>
      <c r="O465" s="2"/>
      <c r="P465" s="2" t="s">
        <v>898</v>
      </c>
      <c r="Q465" s="2"/>
      <c r="R465" s="2" t="s">
        <v>41</v>
      </c>
      <c r="S465" s="2"/>
    </row>
    <row r="466" spans="2:19" x14ac:dyDescent="0.25">
      <c r="B466" s="6">
        <v>10008758</v>
      </c>
      <c r="C466" s="2">
        <v>11406708</v>
      </c>
      <c r="D466" s="2" t="str">
        <f>VLOOKUP(B466,'BD DAVID'!$A$5:$D$1143,4,FALSE)</f>
        <v xml:space="preserve">CHINGATE ALONSO ARGEMIRO   </v>
      </c>
      <c r="E466" s="2" t="s">
        <v>15</v>
      </c>
      <c r="F466" s="2" t="s">
        <v>16</v>
      </c>
      <c r="G466" s="2">
        <v>3</v>
      </c>
      <c r="H466" s="2" t="s">
        <v>52</v>
      </c>
      <c r="I466" s="2" t="s">
        <v>1403</v>
      </c>
      <c r="J466" s="2"/>
      <c r="K466" s="2"/>
      <c r="L466" s="2"/>
      <c r="M466" s="2">
        <v>3133964048</v>
      </c>
      <c r="N466" s="2"/>
      <c r="O466" s="2"/>
      <c r="P466" s="2" t="s">
        <v>54</v>
      </c>
      <c r="Q466" s="2"/>
      <c r="R466" s="2" t="s">
        <v>41</v>
      </c>
      <c r="S466" s="2"/>
    </row>
    <row r="467" spans="2:19" x14ac:dyDescent="0.25">
      <c r="B467" s="6">
        <v>10011503</v>
      </c>
      <c r="C467" s="2">
        <v>808003962</v>
      </c>
      <c r="D467" s="2" t="str">
        <f>VLOOKUP(B467,'BD DAVID'!$A$5:$D$1143,4,FALSE)</f>
        <v xml:space="preserve">CI CORRECOOP   </v>
      </c>
      <c r="E467" s="2" t="s">
        <v>15</v>
      </c>
      <c r="F467" s="2" t="s">
        <v>16</v>
      </c>
      <c r="G467" s="2">
        <v>3</v>
      </c>
      <c r="H467" s="2" t="s">
        <v>481</v>
      </c>
      <c r="I467" s="2" t="s">
        <v>1403</v>
      </c>
      <c r="J467" s="2"/>
      <c r="K467" s="2"/>
      <c r="L467" s="2"/>
      <c r="M467" s="2">
        <v>918338665</v>
      </c>
      <c r="N467" s="2"/>
      <c r="O467" s="2"/>
      <c r="P467" s="2" t="s">
        <v>482</v>
      </c>
      <c r="Q467" s="2"/>
      <c r="R467" s="2" t="s">
        <v>63</v>
      </c>
      <c r="S467" s="2"/>
    </row>
    <row r="468" spans="2:19" x14ac:dyDescent="0.25">
      <c r="B468" s="6">
        <v>10011764</v>
      </c>
      <c r="C468" s="2">
        <v>860501528</v>
      </c>
      <c r="D468" s="2" t="str">
        <f>VLOOKUP(B468,'BD DAVID'!$A$5:$D$1143,4,FALSE)</f>
        <v xml:space="preserve">CI FLORES LA CONEJERA LTDA   </v>
      </c>
      <c r="E468" s="2" t="s">
        <v>27</v>
      </c>
      <c r="F468" s="2" t="s">
        <v>16</v>
      </c>
      <c r="G468" s="2">
        <v>3</v>
      </c>
      <c r="H468" s="2" t="s">
        <v>17</v>
      </c>
      <c r="I468" s="2" t="s">
        <v>1403</v>
      </c>
      <c r="J468" s="2"/>
      <c r="K468" s="2"/>
      <c r="L468" s="2"/>
      <c r="M468" s="2">
        <v>916224519</v>
      </c>
      <c r="N468" s="2"/>
      <c r="O468" s="2"/>
      <c r="P468" s="2" t="s">
        <v>597</v>
      </c>
      <c r="Q468" s="2"/>
      <c r="R468" s="2" t="s">
        <v>63</v>
      </c>
      <c r="S468" s="2"/>
    </row>
    <row r="469" spans="2:19" x14ac:dyDescent="0.25">
      <c r="B469" s="6">
        <v>10017080</v>
      </c>
      <c r="C469" s="2">
        <v>900057744</v>
      </c>
      <c r="D469" s="2" t="str">
        <f>VLOOKUP(B469,'BD DAVID'!$A$5:$D$1143,4,FALSE)</f>
        <v xml:space="preserve">CLEAN HERBS SOCIEDAD POR SIMPLIFICA   </v>
      </c>
      <c r="E469" s="2" t="s">
        <v>15</v>
      </c>
      <c r="F469" s="2" t="s">
        <v>16</v>
      </c>
      <c r="G469" s="2">
        <v>3</v>
      </c>
      <c r="H469" s="2" t="s">
        <v>17</v>
      </c>
      <c r="I469" s="2" t="s">
        <v>1403</v>
      </c>
      <c r="J469" s="2"/>
      <c r="K469" s="2"/>
      <c r="L469" s="2"/>
      <c r="M469" s="2">
        <v>3164724701</v>
      </c>
      <c r="N469" s="2"/>
      <c r="O469" s="2"/>
      <c r="P469" s="2" t="s">
        <v>1241</v>
      </c>
      <c r="Q469" s="2"/>
      <c r="R469" s="2" t="s">
        <v>19</v>
      </c>
      <c r="S469" s="2"/>
    </row>
    <row r="470" spans="2:19" x14ac:dyDescent="0.25">
      <c r="B470" s="6">
        <v>10011996</v>
      </c>
      <c r="C470" s="2">
        <v>900471182</v>
      </c>
      <c r="D470" s="2" t="str">
        <f>VLOOKUP(B470,'BD DAVID'!$A$5:$D$1143,4,FALSE)</f>
        <v xml:space="preserve">COMERCIAL AGRO ORIENTE SAS   </v>
      </c>
      <c r="E470" s="2" t="s">
        <v>15</v>
      </c>
      <c r="F470" s="2" t="s">
        <v>16</v>
      </c>
      <c r="G470" s="2">
        <v>3</v>
      </c>
      <c r="H470" s="2" t="s">
        <v>52</v>
      </c>
      <c r="I470" s="2" t="s">
        <v>1403</v>
      </c>
      <c r="J470" s="2"/>
      <c r="K470" s="2"/>
      <c r="L470" s="2"/>
      <c r="M470" s="2">
        <v>3112310364</v>
      </c>
      <c r="N470" s="2"/>
      <c r="O470" s="2"/>
      <c r="P470" s="2" t="s">
        <v>727</v>
      </c>
      <c r="Q470" s="2"/>
      <c r="R470" s="2" t="s">
        <v>41</v>
      </c>
      <c r="S470" s="2"/>
    </row>
    <row r="471" spans="2:19" x14ac:dyDescent="0.25">
      <c r="B471" s="6">
        <v>10011923</v>
      </c>
      <c r="C471" s="2">
        <v>900319437</v>
      </c>
      <c r="D471" s="2" t="str">
        <f>VLOOKUP(B471,'BD DAVID'!$A$5:$D$1143,4,FALSE)</f>
        <v xml:space="preserve">COMERCIAL TECNO AGRO SAS   </v>
      </c>
      <c r="E471" s="2" t="s">
        <v>15</v>
      </c>
      <c r="F471" s="2" t="s">
        <v>16</v>
      </c>
      <c r="G471" s="2">
        <v>3</v>
      </c>
      <c r="H471" s="2" t="s">
        <v>533</v>
      </c>
      <c r="I471" s="2" t="s">
        <v>1403</v>
      </c>
      <c r="J471" s="2"/>
      <c r="K471" s="2"/>
      <c r="L471" s="2"/>
      <c r="M471" s="2">
        <v>918430290</v>
      </c>
      <c r="N471" s="2"/>
      <c r="O471" s="2"/>
      <c r="P471" s="2" t="s">
        <v>693</v>
      </c>
      <c r="Q471" s="2"/>
      <c r="R471" s="2" t="s">
        <v>19</v>
      </c>
      <c r="S471" s="2"/>
    </row>
    <row r="472" spans="2:19" x14ac:dyDescent="0.25">
      <c r="B472" s="6">
        <v>10012900</v>
      </c>
      <c r="C472" s="2">
        <v>900294698</v>
      </c>
      <c r="D472" s="2" t="str">
        <f>VLOOKUP(B472,'BD DAVID'!$A$5:$D$1143,4,FALSE)</f>
        <v xml:space="preserve">COMERCIALIZADORA LLANO MORENO SAS   </v>
      </c>
      <c r="E472" s="2" t="s">
        <v>15</v>
      </c>
      <c r="F472" s="2" t="s">
        <v>16</v>
      </c>
      <c r="G472" s="2">
        <v>3</v>
      </c>
      <c r="H472" s="2" t="s">
        <v>17</v>
      </c>
      <c r="I472" s="2" t="s">
        <v>1403</v>
      </c>
      <c r="J472" s="2"/>
      <c r="K472" s="2"/>
      <c r="L472" s="2"/>
      <c r="M472" s="2">
        <v>313001618</v>
      </c>
      <c r="N472" s="2"/>
      <c r="O472" s="2"/>
      <c r="P472" s="2" t="s">
        <v>785</v>
      </c>
      <c r="Q472" s="2"/>
      <c r="R472" s="2" t="s">
        <v>41</v>
      </c>
      <c r="S472" s="2"/>
    </row>
    <row r="473" spans="2:19" x14ac:dyDescent="0.25">
      <c r="B473" s="6">
        <v>10009983</v>
      </c>
      <c r="C473" s="2">
        <v>4215889</v>
      </c>
      <c r="D473" s="2" t="str">
        <f>VLOOKUP(B473,'BD DAVID'!$A$5:$D$1143,4,FALSE)</f>
        <v xml:space="preserve">CONTRERAS DANIEL   </v>
      </c>
      <c r="E473" s="2" t="s">
        <v>27</v>
      </c>
      <c r="F473" s="2" t="s">
        <v>16</v>
      </c>
      <c r="G473" s="2">
        <v>3</v>
      </c>
      <c r="H473" s="2" t="s">
        <v>148</v>
      </c>
      <c r="I473" s="2" t="s">
        <v>1403</v>
      </c>
      <c r="J473" s="2"/>
      <c r="K473" s="2"/>
      <c r="L473" s="2"/>
      <c r="M473" s="2">
        <v>3108077107</v>
      </c>
      <c r="N473" s="2"/>
      <c r="O473" s="2"/>
      <c r="P473" s="2" t="s">
        <v>257</v>
      </c>
      <c r="Q473" s="2"/>
      <c r="R473" s="2" t="s">
        <v>19</v>
      </c>
      <c r="S473" s="2"/>
    </row>
    <row r="474" spans="2:19" x14ac:dyDescent="0.25">
      <c r="B474" s="6">
        <v>10013198</v>
      </c>
      <c r="C474" s="2">
        <v>900075256</v>
      </c>
      <c r="D474" s="2" t="str">
        <f>VLOOKUP(B474,'BD DAVID'!$A$5:$D$1143,4,FALSE)</f>
        <v xml:space="preserve">COOPERATIVA DE LECHEROS DE LAS VEREDAS  </v>
      </c>
      <c r="E474" s="2" t="s">
        <v>15</v>
      </c>
      <c r="F474" s="2" t="s">
        <v>16</v>
      </c>
      <c r="G474" s="2">
        <v>3</v>
      </c>
      <c r="H474" s="2" t="s">
        <v>567</v>
      </c>
      <c r="I474" s="2" t="s">
        <v>1403</v>
      </c>
      <c r="J474" s="2"/>
      <c r="K474" s="2"/>
      <c r="L474" s="2"/>
      <c r="M474" s="2">
        <v>3114565437</v>
      </c>
      <c r="N474" s="2"/>
      <c r="O474" s="2"/>
      <c r="P474" s="2" t="s">
        <v>817</v>
      </c>
      <c r="Q474" s="2"/>
      <c r="R474" s="2" t="s">
        <v>19</v>
      </c>
      <c r="S474" s="2"/>
    </row>
    <row r="475" spans="2:19" x14ac:dyDescent="0.25">
      <c r="B475" s="6">
        <v>10011685</v>
      </c>
      <c r="C475" s="2">
        <v>832009355</v>
      </c>
      <c r="D475" s="2" t="str">
        <f>VLOOKUP(B475,'BD DAVID'!$A$5:$D$1143,4,FALSE)</f>
        <v xml:space="preserve">COPROLEG   </v>
      </c>
      <c r="E475" s="2" t="s">
        <v>15</v>
      </c>
      <c r="F475" s="2" t="s">
        <v>16</v>
      </c>
      <c r="G475" s="2">
        <v>3</v>
      </c>
      <c r="H475" s="2" t="s">
        <v>567</v>
      </c>
      <c r="I475" s="2" t="s">
        <v>1403</v>
      </c>
      <c r="J475" s="2"/>
      <c r="K475" s="2"/>
      <c r="L475" s="2"/>
      <c r="M475" s="2">
        <v>3132625324</v>
      </c>
      <c r="N475" s="2"/>
      <c r="O475" s="2"/>
      <c r="P475" s="2" t="s">
        <v>568</v>
      </c>
      <c r="Q475" s="2"/>
      <c r="R475" s="2" t="s">
        <v>19</v>
      </c>
      <c r="S475" s="2"/>
    </row>
    <row r="476" spans="2:19" x14ac:dyDescent="0.25">
      <c r="B476" s="6">
        <v>10011433</v>
      </c>
      <c r="C476" s="2">
        <v>80467457</v>
      </c>
      <c r="D476" s="2" t="str">
        <f>VLOOKUP(B476,'BD DAVID'!$A$5:$D$1143,4,FALSE)</f>
        <v xml:space="preserve">CRUZ BERNAL JUAN   </v>
      </c>
      <c r="E476" s="2" t="s">
        <v>27</v>
      </c>
      <c r="F476" s="2" t="s">
        <v>16</v>
      </c>
      <c r="G476" s="2">
        <v>3</v>
      </c>
      <c r="H476" s="2" t="s">
        <v>193</v>
      </c>
      <c r="I476" s="2" t="s">
        <v>1403</v>
      </c>
      <c r="J476" s="2"/>
      <c r="K476" s="2"/>
      <c r="L476" s="2"/>
      <c r="M476" s="2">
        <v>3107586873</v>
      </c>
      <c r="N476" s="2"/>
      <c r="O476" s="2"/>
      <c r="P476" s="2" t="s">
        <v>475</v>
      </c>
      <c r="Q476" s="2"/>
      <c r="R476" s="2" t="s">
        <v>19</v>
      </c>
      <c r="S476" s="2"/>
    </row>
    <row r="477" spans="2:19" x14ac:dyDescent="0.25">
      <c r="B477" s="6">
        <v>10009127</v>
      </c>
      <c r="C477" s="2">
        <v>21074199</v>
      </c>
      <c r="D477" s="2" t="str">
        <f>VLOOKUP(B477,'BD DAVID'!$A$5:$D$1143,4,FALSE)</f>
        <v xml:space="preserve">DE VARGAS ANA   </v>
      </c>
      <c r="E477" s="2" t="s">
        <v>15</v>
      </c>
      <c r="F477" s="2" t="s">
        <v>16</v>
      </c>
      <c r="G477" s="2">
        <v>3</v>
      </c>
      <c r="H477" s="2" t="s">
        <v>17</v>
      </c>
      <c r="I477" s="2" t="s">
        <v>1403</v>
      </c>
      <c r="J477" s="2"/>
      <c r="K477" s="2"/>
      <c r="L477" s="2"/>
      <c r="M477" s="2">
        <v>917708116</v>
      </c>
      <c r="N477" s="2"/>
      <c r="O477" s="2"/>
      <c r="P477" s="2" t="s">
        <v>147</v>
      </c>
      <c r="Q477" s="2"/>
      <c r="R477" s="2" t="s">
        <v>41</v>
      </c>
      <c r="S477" s="2"/>
    </row>
    <row r="478" spans="2:19" x14ac:dyDescent="0.25">
      <c r="B478" s="6">
        <v>10014090</v>
      </c>
      <c r="C478" s="2">
        <v>840001061</v>
      </c>
      <c r="D478" s="2" t="str">
        <f>VLOOKUP(B478,'BD DAVID'!$A$5:$D$1143,4,FALSE)</f>
        <v xml:space="preserve">DELGADO REBOLLEDO LTDA   </v>
      </c>
      <c r="E478" s="2" t="s">
        <v>15</v>
      </c>
      <c r="F478" s="2" t="s">
        <v>16</v>
      </c>
      <c r="G478" s="2">
        <v>3</v>
      </c>
      <c r="H478" s="2" t="s">
        <v>896</v>
      </c>
      <c r="I478" s="2" t="s">
        <v>1403</v>
      </c>
      <c r="J478" s="2"/>
      <c r="K478" s="2"/>
      <c r="L478" s="2"/>
      <c r="M478" s="2">
        <v>915408570</v>
      </c>
      <c r="N478" s="2"/>
      <c r="O478" s="2"/>
      <c r="P478" s="2" t="s">
        <v>897</v>
      </c>
      <c r="Q478" s="2"/>
      <c r="R478" s="2" t="s">
        <v>41</v>
      </c>
      <c r="S478" s="2"/>
    </row>
    <row r="479" spans="2:19" x14ac:dyDescent="0.25">
      <c r="B479" s="6">
        <v>10015647</v>
      </c>
      <c r="C479" s="2">
        <v>52888194</v>
      </c>
      <c r="D479" s="2" t="str">
        <f>VLOOKUP(B479,'BD DAVID'!$A$5:$D$1143,4,FALSE)</f>
        <v xml:space="preserve">DIAZ RODRIGUEZ ZULMA MILENA   </v>
      </c>
      <c r="E479" s="2" t="s">
        <v>15</v>
      </c>
      <c r="F479" s="2" t="s">
        <v>16</v>
      </c>
      <c r="G479" s="2">
        <v>3</v>
      </c>
      <c r="H479" s="2" t="s">
        <v>696</v>
      </c>
      <c r="I479" s="2" t="s">
        <v>1403</v>
      </c>
      <c r="J479" s="2"/>
      <c r="K479" s="2"/>
      <c r="L479" s="2"/>
      <c r="M479" s="2">
        <v>3133956529</v>
      </c>
      <c r="N479" s="2"/>
      <c r="O479" s="2"/>
      <c r="P479" s="2" t="s">
        <v>1070</v>
      </c>
      <c r="Q479" s="2"/>
      <c r="R479" s="2" t="s">
        <v>41</v>
      </c>
      <c r="S479" s="2"/>
    </row>
    <row r="480" spans="2:19" x14ac:dyDescent="0.25">
      <c r="B480" s="6">
        <v>10011864</v>
      </c>
      <c r="C480" s="2">
        <v>900120734</v>
      </c>
      <c r="D480" s="2" t="str">
        <f>VLOOKUP(B480,'BD DAVID'!$A$5:$D$1143,4,FALSE)</f>
        <v xml:space="preserve">DISTRIACOL ANDINA SA   </v>
      </c>
      <c r="E480" s="2" t="s">
        <v>27</v>
      </c>
      <c r="F480" s="2" t="s">
        <v>16</v>
      </c>
      <c r="G480" s="2">
        <v>3</v>
      </c>
      <c r="H480" s="2" t="s">
        <v>198</v>
      </c>
      <c r="I480" s="2" t="s">
        <v>1403</v>
      </c>
      <c r="J480" s="2"/>
      <c r="K480" s="2"/>
      <c r="L480" s="2"/>
      <c r="M480" s="2">
        <v>3108577308</v>
      </c>
      <c r="N480" s="2"/>
      <c r="O480" s="2"/>
      <c r="P480" s="2" t="s">
        <v>667</v>
      </c>
      <c r="Q480" s="2"/>
      <c r="R480" s="2" t="s">
        <v>63</v>
      </c>
      <c r="S480" s="2"/>
    </row>
    <row r="481" spans="2:19" x14ac:dyDescent="0.25">
      <c r="B481" s="6">
        <v>10013833</v>
      </c>
      <c r="C481" s="2">
        <v>900539182</v>
      </c>
      <c r="D481" s="2" t="str">
        <f>VLOOKUP(B481,'BD DAVID'!$A$5:$D$1143,4,FALSE)</f>
        <v xml:space="preserve">DISTRIBUCIONES PALCAMPO   </v>
      </c>
      <c r="E481" s="2" t="s">
        <v>15</v>
      </c>
      <c r="F481" s="2" t="s">
        <v>16</v>
      </c>
      <c r="G481" s="2">
        <v>3</v>
      </c>
      <c r="H481" s="2" t="s">
        <v>713</v>
      </c>
      <c r="I481" s="2" t="s">
        <v>1403</v>
      </c>
      <c r="J481" s="2"/>
      <c r="K481" s="2"/>
      <c r="L481" s="2"/>
      <c r="M481" s="2">
        <v>926626816</v>
      </c>
      <c r="N481" s="2"/>
      <c r="O481" s="2"/>
      <c r="P481" s="2" t="s">
        <v>877</v>
      </c>
      <c r="Q481" s="2"/>
      <c r="R481" s="2" t="s">
        <v>715</v>
      </c>
      <c r="S481" s="2"/>
    </row>
    <row r="482" spans="2:19" x14ac:dyDescent="0.25">
      <c r="B482" s="6">
        <v>10011962</v>
      </c>
      <c r="C482" s="2">
        <v>900408946</v>
      </c>
      <c r="D482" s="2" t="str">
        <f>VLOOKUP(B482,'BD DAVID'!$A$5:$D$1143,4,FALSE)</f>
        <v xml:space="preserve">DISTRIBUIDOR AGROPECUARIO BACATA SA SAS  </v>
      </c>
      <c r="E482" s="2" t="s">
        <v>15</v>
      </c>
      <c r="F482" s="2" t="s">
        <v>16</v>
      </c>
      <c r="G482" s="2">
        <v>3</v>
      </c>
      <c r="H482" s="2" t="s">
        <v>190</v>
      </c>
      <c r="I482" s="2" t="s">
        <v>1403</v>
      </c>
      <c r="J482" s="2"/>
      <c r="K482" s="2"/>
      <c r="L482" s="2"/>
      <c r="M482" s="2">
        <v>3204491749</v>
      </c>
      <c r="N482" s="2"/>
      <c r="O482" s="2"/>
      <c r="P482" s="2" t="s">
        <v>709</v>
      </c>
      <c r="Q482" s="2"/>
      <c r="R482" s="2" t="s">
        <v>19</v>
      </c>
      <c r="S482" s="2"/>
    </row>
    <row r="483" spans="2:19" x14ac:dyDescent="0.25">
      <c r="B483" s="6">
        <v>10013175</v>
      </c>
      <c r="C483" s="2">
        <v>900617159</v>
      </c>
      <c r="D483" s="2" t="str">
        <f>VLOOKUP(B483,'BD DAVID'!$A$5:$D$1143,4,FALSE)</f>
        <v xml:space="preserve">DISTRIBUIDORA AGROINSUMOS A&amp;M SAS   </v>
      </c>
      <c r="E483" s="2" t="s">
        <v>15</v>
      </c>
      <c r="F483" s="2" t="s">
        <v>16</v>
      </c>
      <c r="G483" s="2">
        <v>3</v>
      </c>
      <c r="H483" s="2" t="s">
        <v>814</v>
      </c>
      <c r="I483" s="2" t="s">
        <v>1403</v>
      </c>
      <c r="J483" s="2"/>
      <c r="K483" s="2"/>
      <c r="L483" s="2"/>
      <c r="M483" s="2">
        <v>3112060221</v>
      </c>
      <c r="N483" s="2"/>
      <c r="O483" s="2"/>
      <c r="P483" s="2" t="s">
        <v>815</v>
      </c>
      <c r="Q483" s="2"/>
      <c r="R483" s="2" t="s">
        <v>19</v>
      </c>
      <c r="S483" s="2"/>
    </row>
    <row r="484" spans="2:19" x14ac:dyDescent="0.25">
      <c r="B484" s="6">
        <v>10013490</v>
      </c>
      <c r="C484" s="2">
        <v>3091263</v>
      </c>
      <c r="D484" s="2" t="str">
        <f>VLOOKUP(B484,'BD DAVID'!$A$5:$D$1143,4,FALSE)</f>
        <v xml:space="preserve">DUEÑEZ ESPINOSA EDGAR YIOVANI   </v>
      </c>
      <c r="E484" s="2" t="s">
        <v>15</v>
      </c>
      <c r="F484" s="2" t="s">
        <v>16</v>
      </c>
      <c r="G484" s="2">
        <v>3</v>
      </c>
      <c r="H484" s="2" t="s">
        <v>814</v>
      </c>
      <c r="I484" s="2" t="s">
        <v>1403</v>
      </c>
      <c r="J484" s="2"/>
      <c r="K484" s="2"/>
      <c r="L484" s="2"/>
      <c r="M484" s="2">
        <v>3115451439</v>
      </c>
      <c r="N484" s="2"/>
      <c r="O484" s="2"/>
      <c r="P484" s="2" t="s">
        <v>855</v>
      </c>
      <c r="Q484" s="2"/>
      <c r="R484" s="2" t="s">
        <v>19</v>
      </c>
      <c r="S484" s="2"/>
    </row>
    <row r="485" spans="2:19" x14ac:dyDescent="0.25">
      <c r="B485" s="6">
        <v>10011868</v>
      </c>
      <c r="C485" s="2">
        <v>900130013</v>
      </c>
      <c r="D485" s="2" t="str">
        <f>VLOOKUP(B485,'BD DAVID'!$A$5:$D$1143,4,FALSE)</f>
        <v xml:space="preserve">EL MUNDO AGRICOLA Y PECUARIO SAS   </v>
      </c>
      <c r="E485" s="2" t="s">
        <v>15</v>
      </c>
      <c r="F485" s="2" t="s">
        <v>16</v>
      </c>
      <c r="G485" s="2">
        <v>3</v>
      </c>
      <c r="H485" s="2" t="s">
        <v>227</v>
      </c>
      <c r="I485" s="2" t="s">
        <v>1403</v>
      </c>
      <c r="J485" s="2"/>
      <c r="K485" s="2"/>
      <c r="L485" s="2"/>
      <c r="M485" s="2">
        <v>3156488035</v>
      </c>
      <c r="N485" s="2"/>
      <c r="O485" s="2"/>
      <c r="P485" s="2" t="s">
        <v>672</v>
      </c>
      <c r="Q485" s="2"/>
      <c r="R485" s="2" t="s">
        <v>41</v>
      </c>
      <c r="S485" s="2"/>
    </row>
    <row r="486" spans="2:19" x14ac:dyDescent="0.25">
      <c r="B486" s="6">
        <v>10011669</v>
      </c>
      <c r="C486" s="2">
        <v>832004593</v>
      </c>
      <c r="D486" s="2" t="str">
        <f>VLOOKUP(B486,'BD DAVID'!$A$5:$D$1143,4,FALSE)</f>
        <v xml:space="preserve">EL SEMBRADOR LTDA   </v>
      </c>
      <c r="E486" s="2" t="s">
        <v>15</v>
      </c>
      <c r="F486" s="2" t="s">
        <v>16</v>
      </c>
      <c r="G486" s="2">
        <v>3</v>
      </c>
      <c r="H486" s="2" t="s">
        <v>229</v>
      </c>
      <c r="I486" s="2" t="s">
        <v>1403</v>
      </c>
      <c r="J486" s="2"/>
      <c r="K486" s="2"/>
      <c r="L486" s="2"/>
      <c r="M486" s="2">
        <v>7810681</v>
      </c>
      <c r="N486" s="2"/>
      <c r="O486" s="2"/>
      <c r="P486" s="2" t="s">
        <v>561</v>
      </c>
      <c r="Q486" s="2"/>
      <c r="R486" s="2" t="s">
        <v>41</v>
      </c>
      <c r="S486" s="2"/>
    </row>
    <row r="487" spans="2:19" x14ac:dyDescent="0.25">
      <c r="B487" s="6">
        <v>10009953</v>
      </c>
      <c r="C487" s="2">
        <v>41578295</v>
      </c>
      <c r="D487" s="2" t="str">
        <f>VLOOKUP(B487,'BD DAVID'!$A$5:$D$1143,4,FALSE)</f>
        <v xml:space="preserve">ENCISO DE CHACON MARINA   </v>
      </c>
      <c r="E487" s="2" t="s">
        <v>15</v>
      </c>
      <c r="F487" s="2" t="s">
        <v>16</v>
      </c>
      <c r="G487" s="2">
        <v>3</v>
      </c>
      <c r="H487" s="2" t="s">
        <v>190</v>
      </c>
      <c r="I487" s="2" t="s">
        <v>1403</v>
      </c>
      <c r="J487" s="2"/>
      <c r="K487" s="2"/>
      <c r="L487" s="2"/>
      <c r="M487" s="2">
        <v>918640500</v>
      </c>
      <c r="N487" s="2"/>
      <c r="O487" s="2"/>
      <c r="P487" s="2" t="s">
        <v>249</v>
      </c>
      <c r="Q487" s="2"/>
      <c r="R487" s="2" t="s">
        <v>19</v>
      </c>
      <c r="S487" s="2"/>
    </row>
    <row r="488" spans="2:19" x14ac:dyDescent="0.25">
      <c r="B488" s="6">
        <v>10011786</v>
      </c>
      <c r="C488" s="2">
        <v>87571347</v>
      </c>
      <c r="D488" s="2" t="str">
        <f>VLOOKUP(B488,'BD DAVID'!$A$5:$D$1143,4,FALSE)</f>
        <v xml:space="preserve">ENRIQUEZ ROSALES GERARDO NEFTALI   </v>
      </c>
      <c r="E488" s="2" t="s">
        <v>27</v>
      </c>
      <c r="F488" s="2" t="s">
        <v>16</v>
      </c>
      <c r="G488" s="2">
        <v>3</v>
      </c>
      <c r="H488" s="2" t="s">
        <v>388</v>
      </c>
      <c r="I488" s="2" t="s">
        <v>1403</v>
      </c>
      <c r="J488" s="2"/>
      <c r="K488" s="2"/>
      <c r="L488" s="2"/>
      <c r="M488" s="2">
        <v>3133498199</v>
      </c>
      <c r="N488" s="2"/>
      <c r="O488" s="2"/>
      <c r="P488" s="2" t="s">
        <v>611</v>
      </c>
      <c r="Q488" s="2"/>
      <c r="R488" s="2" t="s">
        <v>19</v>
      </c>
      <c r="S488" s="2"/>
    </row>
    <row r="489" spans="2:19" x14ac:dyDescent="0.25">
      <c r="B489" s="6">
        <v>10008749</v>
      </c>
      <c r="C489" s="2">
        <v>11385530</v>
      </c>
      <c r="D489" s="2" t="str">
        <f>VLOOKUP(B489,'BD DAVID'!$A$5:$D$1143,4,FALSE)</f>
        <v xml:space="preserve">ESCOBAR GARZON HENRY ORLANDO   </v>
      </c>
      <c r="E489" s="2" t="s">
        <v>15</v>
      </c>
      <c r="F489" s="2" t="s">
        <v>16</v>
      </c>
      <c r="G489" s="2">
        <v>3</v>
      </c>
      <c r="H489" s="2" t="s">
        <v>50</v>
      </c>
      <c r="I489" s="2" t="s">
        <v>1403</v>
      </c>
      <c r="J489" s="2"/>
      <c r="K489" s="2"/>
      <c r="L489" s="2"/>
      <c r="M489" s="2">
        <v>3107733417</v>
      </c>
      <c r="N489" s="2"/>
      <c r="O489" s="2"/>
      <c r="P489" s="2" t="s">
        <v>51</v>
      </c>
      <c r="Q489" s="2"/>
      <c r="R489" s="2" t="s">
        <v>41</v>
      </c>
      <c r="S489" s="2"/>
    </row>
    <row r="490" spans="2:19" x14ac:dyDescent="0.25">
      <c r="B490" s="6">
        <v>10015983</v>
      </c>
      <c r="C490" s="2">
        <v>900820066</v>
      </c>
      <c r="D490" s="2" t="str">
        <f>VLOOKUP(B490,'BD DAVID'!$A$5:$D$1143,4,FALSE)</f>
        <v xml:space="preserve">EXI CAMPO SAS   </v>
      </c>
      <c r="E490" s="2" t="s">
        <v>15</v>
      </c>
      <c r="F490" s="2" t="s">
        <v>16</v>
      </c>
      <c r="G490" s="2">
        <v>3</v>
      </c>
      <c r="H490" s="2" t="s">
        <v>48</v>
      </c>
      <c r="I490" s="2" t="s">
        <v>1403</v>
      </c>
      <c r="J490" s="2"/>
      <c r="K490" s="2"/>
      <c r="L490" s="2"/>
      <c r="M490" s="2">
        <v>3133334948</v>
      </c>
      <c r="N490" s="2"/>
      <c r="O490" s="2"/>
      <c r="P490" s="2" t="s">
        <v>1116</v>
      </c>
      <c r="Q490" s="2"/>
      <c r="R490" s="2" t="s">
        <v>41</v>
      </c>
      <c r="S490" s="2"/>
    </row>
    <row r="491" spans="2:19" x14ac:dyDescent="0.25">
      <c r="B491" s="6">
        <v>10011624</v>
      </c>
      <c r="C491" s="2">
        <v>830119428</v>
      </c>
      <c r="D491" s="2" t="str">
        <f>VLOOKUP(B491,'BD DAVID'!$A$5:$D$1143,4,FALSE)</f>
        <v xml:space="preserve">EXIAGRICOLA JD LTDA   </v>
      </c>
      <c r="E491" s="2" t="s">
        <v>15</v>
      </c>
      <c r="F491" s="2" t="s">
        <v>16</v>
      </c>
      <c r="G491" s="2">
        <v>3</v>
      </c>
      <c r="H491" s="2" t="s">
        <v>17</v>
      </c>
      <c r="I491" s="2" t="s">
        <v>1403</v>
      </c>
      <c r="J491" s="2"/>
      <c r="K491" s="2"/>
      <c r="L491" s="2"/>
      <c r="M491" s="2">
        <v>912171912</v>
      </c>
      <c r="N491" s="2"/>
      <c r="O491" s="2"/>
      <c r="P491" s="2" t="s">
        <v>539</v>
      </c>
      <c r="Q491" s="2"/>
      <c r="R491" s="2" t="s">
        <v>41</v>
      </c>
      <c r="S491" s="2"/>
    </row>
    <row r="492" spans="2:19" x14ac:dyDescent="0.25">
      <c r="B492" s="6">
        <v>10012679</v>
      </c>
      <c r="C492" s="2">
        <v>40764082</v>
      </c>
      <c r="D492" s="2" t="str">
        <f>VLOOKUP(B492,'BD DAVID'!$A$5:$D$1143,4,FALSE)</f>
        <v xml:space="preserve">FALLA TRUJILLO CARMEN AGROVETERINARIA GRANADA  </v>
      </c>
      <c r="E492" s="2" t="s">
        <v>15</v>
      </c>
      <c r="F492" s="2" t="s">
        <v>16</v>
      </c>
      <c r="G492" s="2">
        <v>3</v>
      </c>
      <c r="H492" s="2" t="s">
        <v>109</v>
      </c>
      <c r="I492" s="2" t="s">
        <v>1403</v>
      </c>
      <c r="J492" s="2"/>
      <c r="K492" s="2"/>
      <c r="L492" s="2"/>
      <c r="M492" s="2">
        <v>3202152316</v>
      </c>
      <c r="N492" s="2"/>
      <c r="O492" s="2"/>
      <c r="P492" s="2" t="s">
        <v>774</v>
      </c>
      <c r="Q492" s="2"/>
      <c r="R492" s="2" t="s">
        <v>41</v>
      </c>
      <c r="S492" s="2"/>
    </row>
    <row r="493" spans="2:19" x14ac:dyDescent="0.25">
      <c r="B493" s="6">
        <v>10011728</v>
      </c>
      <c r="C493" s="2">
        <v>860046341</v>
      </c>
      <c r="D493" s="2" t="str">
        <f>VLOOKUP(B493,'BD DAVID'!$A$5:$D$1143,4,FALSE)</f>
        <v xml:space="preserve">FEDERACION COLOMBIANA DE PRODUCTORE S DE PAPA FEDEPAPA  </v>
      </c>
      <c r="E493" s="2" t="s">
        <v>15</v>
      </c>
      <c r="F493" s="2" t="s">
        <v>16</v>
      </c>
      <c r="G493" s="2">
        <v>3</v>
      </c>
      <c r="H493" s="2" t="s">
        <v>201</v>
      </c>
      <c r="I493" s="2" t="s">
        <v>1403</v>
      </c>
      <c r="J493" s="2"/>
      <c r="K493" s="2"/>
      <c r="L493" s="2"/>
      <c r="M493" s="2">
        <v>918526226</v>
      </c>
      <c r="N493" s="2"/>
      <c r="O493" s="2"/>
      <c r="P493" s="2" t="s">
        <v>588</v>
      </c>
      <c r="Q493" s="2"/>
      <c r="R493" s="2" t="s">
        <v>19</v>
      </c>
      <c r="S493" s="2"/>
    </row>
    <row r="494" spans="2:19" x14ac:dyDescent="0.25">
      <c r="B494" s="6">
        <v>10016661</v>
      </c>
      <c r="C494" s="2">
        <v>900408676</v>
      </c>
      <c r="D494" s="2" t="str">
        <f>VLOOKUP(B494,'BD DAVID'!$A$5:$D$1143,4,FALSE)</f>
        <v xml:space="preserve">FERNANDO PUERTA DIAZ ASESORIAS Y REPRESENTACIONES SAS  </v>
      </c>
      <c r="E494" s="2" t="s">
        <v>15</v>
      </c>
      <c r="F494" s="2" t="s">
        <v>16</v>
      </c>
      <c r="G494" s="2">
        <v>3</v>
      </c>
      <c r="H494" s="2" t="s">
        <v>17</v>
      </c>
      <c r="I494" s="2" t="s">
        <v>1403</v>
      </c>
      <c r="J494" s="2"/>
      <c r="K494" s="2"/>
      <c r="L494" s="2"/>
      <c r="M494" s="2">
        <v>916297016</v>
      </c>
      <c r="N494" s="2"/>
      <c r="O494" s="2"/>
      <c r="P494" s="2" t="s">
        <v>1190</v>
      </c>
      <c r="Q494" s="2"/>
      <c r="R494" s="2" t="s">
        <v>19</v>
      </c>
      <c r="S494" s="2"/>
    </row>
    <row r="495" spans="2:19" x14ac:dyDescent="0.25">
      <c r="B495" s="6">
        <v>10014890</v>
      </c>
      <c r="C495" s="2">
        <v>900500932</v>
      </c>
      <c r="D495" s="2" t="str">
        <f>VLOOKUP(B495,'BD DAVID'!$A$5:$D$1143,4,FALSE)</f>
        <v xml:space="preserve">FERREAGROINDUSTRIAL SAS   </v>
      </c>
      <c r="E495" s="2" t="s">
        <v>15</v>
      </c>
      <c r="F495" s="2" t="s">
        <v>16</v>
      </c>
      <c r="G495" s="2">
        <v>3</v>
      </c>
      <c r="H495" s="2" t="s">
        <v>937</v>
      </c>
      <c r="I495" s="2" t="s">
        <v>1403</v>
      </c>
      <c r="J495" s="2"/>
      <c r="K495" s="2"/>
      <c r="L495" s="2"/>
      <c r="M495" s="2">
        <v>3182941875</v>
      </c>
      <c r="N495" s="2"/>
      <c r="O495" s="2"/>
      <c r="P495" s="2" t="s">
        <v>938</v>
      </c>
      <c r="Q495" s="2"/>
      <c r="R495" s="2" t="s">
        <v>41</v>
      </c>
      <c r="S495" s="2"/>
    </row>
    <row r="496" spans="2:19" x14ac:dyDescent="0.25">
      <c r="B496" s="6">
        <v>10017110</v>
      </c>
      <c r="C496" s="2">
        <v>900385322</v>
      </c>
      <c r="D496" s="2" t="str">
        <f>VLOOKUP(B496,'BD DAVID'!$A$5:$D$1143,4,FALSE)</f>
        <v xml:space="preserve">FERTILIZER EXPERT HOLLAND SAS   </v>
      </c>
      <c r="E496" s="2" t="s">
        <v>15</v>
      </c>
      <c r="F496" s="2" t="s">
        <v>16</v>
      </c>
      <c r="G496" s="2">
        <v>3</v>
      </c>
      <c r="H496" s="2" t="s">
        <v>201</v>
      </c>
      <c r="I496" s="2" t="s">
        <v>1403</v>
      </c>
      <c r="J496" s="2"/>
      <c r="K496" s="2"/>
      <c r="L496" s="2"/>
      <c r="M496" s="2">
        <v>3204095028</v>
      </c>
      <c r="N496" s="2"/>
      <c r="O496" s="2"/>
      <c r="P496" s="2" t="s">
        <v>1243</v>
      </c>
      <c r="Q496" s="2"/>
      <c r="R496" s="2" t="s">
        <v>19</v>
      </c>
      <c r="S496" s="2"/>
    </row>
    <row r="497" spans="2:19" x14ac:dyDescent="0.25">
      <c r="B497" s="6">
        <v>10011105</v>
      </c>
      <c r="C497" s="2">
        <v>79319507</v>
      </c>
      <c r="D497" s="2" t="str">
        <f>VLOOKUP(B497,'BD DAVID'!$A$5:$D$1143,4,FALSE)</f>
        <v xml:space="preserve">FORERO RODRIGUEZ VICTOR JULIO   </v>
      </c>
      <c r="E497" s="2" t="s">
        <v>15</v>
      </c>
      <c r="F497" s="2" t="s">
        <v>16</v>
      </c>
      <c r="G497" s="2">
        <v>3</v>
      </c>
      <c r="H497" s="2" t="s">
        <v>392</v>
      </c>
      <c r="I497" s="2" t="s">
        <v>1403</v>
      </c>
      <c r="J497" s="2"/>
      <c r="K497" s="2"/>
      <c r="L497" s="2"/>
      <c r="M497" s="2">
        <v>3133967850</v>
      </c>
      <c r="N497" s="2"/>
      <c r="O497" s="2"/>
      <c r="P497" s="2" t="s">
        <v>393</v>
      </c>
      <c r="Q497" s="2"/>
      <c r="R497" s="2" t="s">
        <v>19</v>
      </c>
      <c r="S497" s="2"/>
    </row>
    <row r="498" spans="2:19" x14ac:dyDescent="0.25">
      <c r="B498" s="6">
        <v>10013035</v>
      </c>
      <c r="C498" s="2">
        <v>1070752706</v>
      </c>
      <c r="D498" s="2" t="str">
        <f>VLOOKUP(B498,'BD DAVID'!$A$5:$D$1143,4,FALSE)</f>
        <v xml:space="preserve">FUENTES GUILLEN OSCAR JULIAN   </v>
      </c>
      <c r="E498" s="2" t="s">
        <v>15</v>
      </c>
      <c r="F498" s="2" t="s">
        <v>16</v>
      </c>
      <c r="G498" s="2">
        <v>3</v>
      </c>
      <c r="H498" s="2" t="s">
        <v>131</v>
      </c>
      <c r="I498" s="2" t="s">
        <v>1403</v>
      </c>
      <c r="J498" s="2"/>
      <c r="K498" s="2"/>
      <c r="L498" s="2"/>
      <c r="M498" s="2">
        <v>3204631496</v>
      </c>
      <c r="N498" s="2"/>
      <c r="O498" s="2"/>
      <c r="P498" s="2" t="s">
        <v>794</v>
      </c>
      <c r="Q498" s="2"/>
      <c r="R498" s="2" t="s">
        <v>38</v>
      </c>
      <c r="S498" s="2"/>
    </row>
    <row r="499" spans="2:19" x14ac:dyDescent="0.25">
      <c r="B499" s="6">
        <v>10008777</v>
      </c>
      <c r="C499" s="2">
        <v>11510798</v>
      </c>
      <c r="D499" s="2" t="str">
        <f>VLOOKUP(B499,'BD DAVID'!$A$5:$D$1143,4,FALSE)</f>
        <v xml:space="preserve">GALINDO JORGE ELIECER   </v>
      </c>
      <c r="E499" s="2" t="s">
        <v>27</v>
      </c>
      <c r="F499" s="2" t="s">
        <v>16</v>
      </c>
      <c r="G499" s="2">
        <v>3</v>
      </c>
      <c r="H499" s="2" t="s">
        <v>57</v>
      </c>
      <c r="I499" s="2" t="s">
        <v>1403</v>
      </c>
      <c r="J499" s="2"/>
      <c r="K499" s="2"/>
      <c r="L499" s="2"/>
      <c r="M499" s="2">
        <v>3132610087</v>
      </c>
      <c r="N499" s="2"/>
      <c r="O499" s="2"/>
      <c r="P499" s="2" t="s">
        <v>58</v>
      </c>
      <c r="Q499" s="2"/>
      <c r="R499" s="2" t="s">
        <v>19</v>
      </c>
      <c r="S499" s="2"/>
    </row>
    <row r="500" spans="2:19" x14ac:dyDescent="0.25">
      <c r="B500" s="6">
        <v>10011368</v>
      </c>
      <c r="C500" s="2">
        <v>80400869</v>
      </c>
      <c r="D500" s="2" t="str">
        <f>VLOOKUP(B500,'BD DAVID'!$A$5:$D$1143,4,FALSE)</f>
        <v xml:space="preserve">GAONA PARRA OVIDIO   </v>
      </c>
      <c r="E500" s="2" t="s">
        <v>27</v>
      </c>
      <c r="F500" s="2" t="s">
        <v>16</v>
      </c>
      <c r="G500" s="2">
        <v>3</v>
      </c>
      <c r="H500" s="2" t="s">
        <v>388</v>
      </c>
      <c r="I500" s="2" t="s">
        <v>1403</v>
      </c>
      <c r="J500" s="2"/>
      <c r="K500" s="2"/>
      <c r="L500" s="2"/>
      <c r="M500" s="2">
        <v>3158866848</v>
      </c>
      <c r="N500" s="2"/>
      <c r="O500" s="2"/>
      <c r="P500" s="2" t="s">
        <v>472</v>
      </c>
      <c r="Q500" s="2"/>
      <c r="R500" s="2" t="s">
        <v>63</v>
      </c>
      <c r="S500" s="2"/>
    </row>
    <row r="501" spans="2:19" x14ac:dyDescent="0.25">
      <c r="B501" s="6">
        <v>10009707</v>
      </c>
      <c r="C501" s="2">
        <v>3242673</v>
      </c>
      <c r="D501" s="2" t="str">
        <f>VLOOKUP(B501,'BD DAVID'!$A$5:$D$1143,4,FALSE)</f>
        <v xml:space="preserve">GARCIA CASTIBLANCO ORLANDO   </v>
      </c>
      <c r="E501" s="2" t="s">
        <v>15</v>
      </c>
      <c r="F501" s="2" t="s">
        <v>16</v>
      </c>
      <c r="G501" s="2">
        <v>3</v>
      </c>
      <c r="H501" s="2" t="s">
        <v>193</v>
      </c>
      <c r="I501" s="2" t="s">
        <v>1403</v>
      </c>
      <c r="J501" s="2"/>
      <c r="K501" s="2"/>
      <c r="L501" s="2"/>
      <c r="M501" s="2">
        <v>918589135</v>
      </c>
      <c r="N501" s="2"/>
      <c r="O501" s="2"/>
      <c r="P501" s="2" t="s">
        <v>211</v>
      </c>
      <c r="Q501" s="2"/>
      <c r="R501" s="2" t="s">
        <v>19</v>
      </c>
      <c r="S501" s="2"/>
    </row>
    <row r="502" spans="2:19" x14ac:dyDescent="0.25">
      <c r="B502" s="6">
        <v>10013197</v>
      </c>
      <c r="C502" s="2">
        <v>1077145788</v>
      </c>
      <c r="D502" s="2" t="str">
        <f>VLOOKUP(B502,'BD DAVID'!$A$5:$D$1143,4,FALSE)</f>
        <v xml:space="preserve">GARCIA GARZON LUIS CARLOS   </v>
      </c>
      <c r="E502" s="2" t="s">
        <v>15</v>
      </c>
      <c r="F502" s="2" t="s">
        <v>16</v>
      </c>
      <c r="G502" s="2">
        <v>3</v>
      </c>
      <c r="H502" s="2" t="s">
        <v>193</v>
      </c>
      <c r="I502" s="2" t="s">
        <v>1403</v>
      </c>
      <c r="J502" s="2"/>
      <c r="K502" s="2"/>
      <c r="L502" s="2"/>
      <c r="M502" s="2">
        <v>3012617546</v>
      </c>
      <c r="N502" s="2"/>
      <c r="O502" s="2"/>
      <c r="P502" s="2" t="s">
        <v>816</v>
      </c>
      <c r="Q502" s="2"/>
      <c r="R502" s="2" t="s">
        <v>19</v>
      </c>
      <c r="S502" s="2"/>
    </row>
    <row r="503" spans="2:19" x14ac:dyDescent="0.25">
      <c r="B503" s="6">
        <v>10017285</v>
      </c>
      <c r="C503" s="2">
        <v>3100576</v>
      </c>
      <c r="D503" s="2" t="str">
        <f>VLOOKUP(B503,'BD DAVID'!$A$5:$D$1143,4,FALSE)</f>
        <v xml:space="preserve">GARCIA PALACIOS MIGUEL GUILLERMO   </v>
      </c>
      <c r="E503" s="2" t="s">
        <v>15</v>
      </c>
      <c r="F503" s="2" t="s">
        <v>16</v>
      </c>
      <c r="G503" s="2">
        <v>3</v>
      </c>
      <c r="H503" s="2" t="s">
        <v>57</v>
      </c>
      <c r="I503" s="2" t="s">
        <v>1403</v>
      </c>
      <c r="J503" s="2"/>
      <c r="K503" s="2"/>
      <c r="L503" s="2"/>
      <c r="M503" s="2">
        <v>3105658560</v>
      </c>
      <c r="N503" s="2"/>
      <c r="O503" s="2"/>
      <c r="P503" s="2" t="s">
        <v>1271</v>
      </c>
      <c r="Q503" s="2"/>
      <c r="R503" s="2" t="s">
        <v>19</v>
      </c>
      <c r="S503" s="2"/>
    </row>
    <row r="504" spans="2:19" x14ac:dyDescent="0.25">
      <c r="B504" s="6">
        <v>10009697</v>
      </c>
      <c r="C504" s="2">
        <v>3242238</v>
      </c>
      <c r="D504" s="2" t="str">
        <f>VLOOKUP(B504,'BD DAVID'!$A$5:$D$1143,4,FALSE)</f>
        <v xml:space="preserve">GARCIA SABOYA JORGE HUMBERTO   </v>
      </c>
      <c r="E504" s="2" t="s">
        <v>15</v>
      </c>
      <c r="F504" s="2" t="s">
        <v>16</v>
      </c>
      <c r="G504" s="2">
        <v>3</v>
      </c>
      <c r="H504" s="2" t="s">
        <v>193</v>
      </c>
      <c r="I504" s="2" t="s">
        <v>1403</v>
      </c>
      <c r="J504" s="2"/>
      <c r="K504" s="2"/>
      <c r="L504" s="2"/>
      <c r="M504" s="2">
        <v>918565365</v>
      </c>
      <c r="N504" s="2"/>
      <c r="O504" s="2"/>
      <c r="P504" s="2" t="s">
        <v>210</v>
      </c>
      <c r="Q504" s="2"/>
      <c r="R504" s="2" t="s">
        <v>19</v>
      </c>
      <c r="S504" s="2"/>
    </row>
    <row r="505" spans="2:19" x14ac:dyDescent="0.25">
      <c r="B505" s="6">
        <v>10009423</v>
      </c>
      <c r="C505" s="2">
        <v>3019074</v>
      </c>
      <c r="D505" s="2" t="str">
        <f>VLOOKUP(B505,'BD DAVID'!$A$5:$D$1143,4,FALSE)</f>
        <v xml:space="preserve">GARCIA TENJO LUIS ANTONIO   </v>
      </c>
      <c r="E505" s="2" t="s">
        <v>15</v>
      </c>
      <c r="F505" s="2" t="s">
        <v>16</v>
      </c>
      <c r="G505" s="2">
        <v>3</v>
      </c>
      <c r="H505" s="2" t="s">
        <v>190</v>
      </c>
      <c r="I505" s="2" t="s">
        <v>1403</v>
      </c>
      <c r="J505" s="2"/>
      <c r="K505" s="2"/>
      <c r="L505" s="2"/>
      <c r="M505" s="2">
        <v>918767090</v>
      </c>
      <c r="N505" s="2"/>
      <c r="O505" s="2"/>
      <c r="P505" s="2" t="s">
        <v>191</v>
      </c>
      <c r="Q505" s="2"/>
      <c r="R505" s="2" t="s">
        <v>63</v>
      </c>
      <c r="S505" s="2"/>
    </row>
    <row r="506" spans="2:19" x14ac:dyDescent="0.25">
      <c r="B506" s="6">
        <v>10008782</v>
      </c>
      <c r="C506" s="2">
        <v>11519660</v>
      </c>
      <c r="D506" s="2" t="str">
        <f>VLOOKUP(B506,'BD DAVID'!$A$5:$D$1143,4,FALSE)</f>
        <v xml:space="preserve">GARZON DELGADO LIBARDO   </v>
      </c>
      <c r="E506" s="2" t="s">
        <v>27</v>
      </c>
      <c r="F506" s="2" t="s">
        <v>16</v>
      </c>
      <c r="G506" s="2">
        <v>3</v>
      </c>
      <c r="H506" s="2" t="s">
        <v>61</v>
      </c>
      <c r="I506" s="2" t="s">
        <v>1403</v>
      </c>
      <c r="J506" s="2"/>
      <c r="K506" s="2"/>
      <c r="L506" s="2"/>
      <c r="M506" s="2">
        <v>3103233453</v>
      </c>
      <c r="N506" s="2"/>
      <c r="O506" s="2"/>
      <c r="P506" s="2" t="s">
        <v>62</v>
      </c>
      <c r="Q506" s="2"/>
      <c r="R506" s="2" t="s">
        <v>63</v>
      </c>
      <c r="S506" s="2"/>
    </row>
    <row r="507" spans="2:19" x14ac:dyDescent="0.25">
      <c r="B507" s="6">
        <v>10010380</v>
      </c>
      <c r="C507" s="2">
        <v>60346986</v>
      </c>
      <c r="D507" s="2" t="str">
        <f>VLOOKUP(B507,'BD DAVID'!$A$5:$D$1143,4,FALSE)</f>
        <v xml:space="preserve">GARZON RUIZ MARIA RUTH   </v>
      </c>
      <c r="E507" s="2" t="s">
        <v>15</v>
      </c>
      <c r="F507" s="2" t="s">
        <v>16</v>
      </c>
      <c r="G507" s="2">
        <v>3</v>
      </c>
      <c r="H507" s="2" t="s">
        <v>17</v>
      </c>
      <c r="I507" s="2" t="s">
        <v>1403</v>
      </c>
      <c r="J507" s="2"/>
      <c r="K507" s="2"/>
      <c r="L507" s="2"/>
      <c r="M507" s="2">
        <v>913345450</v>
      </c>
      <c r="N507" s="2"/>
      <c r="O507" s="2"/>
      <c r="P507" s="2" t="s">
        <v>299</v>
      </c>
      <c r="Q507" s="2"/>
      <c r="R507" s="2" t="s">
        <v>41</v>
      </c>
      <c r="S507" s="2"/>
    </row>
    <row r="508" spans="2:19" x14ac:dyDescent="0.25">
      <c r="B508" s="6">
        <v>10013666</v>
      </c>
      <c r="C508" s="2">
        <v>800239996</v>
      </c>
      <c r="D508" s="2" t="str">
        <f>VLOOKUP(B508,'BD DAVID'!$A$5:$D$1143,4,FALSE)</f>
        <v xml:space="preserve">GEOAMBIENTE SAS   </v>
      </c>
      <c r="E508" s="2" t="s">
        <v>15</v>
      </c>
      <c r="F508" s="2" t="s">
        <v>16</v>
      </c>
      <c r="G508" s="2">
        <v>3</v>
      </c>
      <c r="H508" s="2" t="s">
        <v>420</v>
      </c>
      <c r="I508" s="2" t="s">
        <v>1403</v>
      </c>
      <c r="J508" s="2"/>
      <c r="K508" s="2"/>
      <c r="L508" s="2"/>
      <c r="M508" s="2">
        <v>918614030</v>
      </c>
      <c r="N508" s="2"/>
      <c r="O508" s="2"/>
      <c r="P508" s="2" t="s">
        <v>866</v>
      </c>
      <c r="Q508" s="2"/>
      <c r="R508" s="2" t="s">
        <v>19</v>
      </c>
      <c r="S508" s="2"/>
    </row>
    <row r="509" spans="2:19" x14ac:dyDescent="0.25">
      <c r="B509" s="6">
        <v>10011401</v>
      </c>
      <c r="C509" s="2">
        <v>80466710</v>
      </c>
      <c r="D509" s="2" t="str">
        <f>VLOOKUP(B509,'BD DAVID'!$A$5:$D$1143,4,FALSE)</f>
        <v xml:space="preserve">GONZALEZ LANCHEROS CARLOS HUMBERTO   </v>
      </c>
      <c r="E509" s="2" t="s">
        <v>15</v>
      </c>
      <c r="F509" s="2" t="s">
        <v>16</v>
      </c>
      <c r="G509" s="2">
        <v>3</v>
      </c>
      <c r="H509" s="2" t="s">
        <v>193</v>
      </c>
      <c r="I509" s="2" t="s">
        <v>1403</v>
      </c>
      <c r="J509" s="2"/>
      <c r="K509" s="2"/>
      <c r="L509" s="2"/>
      <c r="M509" s="2">
        <v>3134319040</v>
      </c>
      <c r="N509" s="2"/>
      <c r="O509" s="2"/>
      <c r="P509" s="2" t="s">
        <v>476</v>
      </c>
      <c r="Q509" s="2"/>
      <c r="R509" s="2" t="s">
        <v>19</v>
      </c>
      <c r="S509" s="2"/>
    </row>
    <row r="510" spans="2:19" x14ac:dyDescent="0.25">
      <c r="B510" s="6">
        <v>10011141</v>
      </c>
      <c r="C510" s="2">
        <v>79654721</v>
      </c>
      <c r="D510" s="2" t="str">
        <f>VLOOKUP(B510,'BD DAVID'!$A$5:$D$1143,4,FALSE)</f>
        <v xml:space="preserve">GONZALEZ ZAMUDIO DIEGO RICARDO   </v>
      </c>
      <c r="E510" s="2" t="s">
        <v>15</v>
      </c>
      <c r="F510" s="2" t="s">
        <v>16</v>
      </c>
      <c r="G510" s="2">
        <v>3</v>
      </c>
      <c r="H510" s="2" t="s">
        <v>17</v>
      </c>
      <c r="I510" s="2" t="s">
        <v>1403</v>
      </c>
      <c r="J510" s="2"/>
      <c r="K510" s="2"/>
      <c r="L510" s="2"/>
      <c r="M510" s="2">
        <v>3412513</v>
      </c>
      <c r="N510" s="2"/>
      <c r="O510" s="2"/>
      <c r="P510" s="2" t="s">
        <v>395</v>
      </c>
      <c r="Q510" s="2"/>
      <c r="R510" s="2" t="s">
        <v>41</v>
      </c>
      <c r="S510" s="2"/>
    </row>
    <row r="511" spans="2:19" x14ac:dyDescent="0.25">
      <c r="B511" s="6">
        <v>10010297</v>
      </c>
      <c r="C511" s="2">
        <v>5767701</v>
      </c>
      <c r="D511" s="2" t="str">
        <f>VLOOKUP(B511,'BD DAVID'!$A$5:$D$1143,4,FALSE)</f>
        <v xml:space="preserve">GUARIN PABON ORLANDO   </v>
      </c>
      <c r="E511" s="2" t="s">
        <v>15</v>
      </c>
      <c r="F511" s="2" t="s">
        <v>16</v>
      </c>
      <c r="G511" s="2">
        <v>3</v>
      </c>
      <c r="H511" s="2" t="s">
        <v>17</v>
      </c>
      <c r="I511" s="2" t="s">
        <v>1403</v>
      </c>
      <c r="J511" s="2"/>
      <c r="K511" s="2"/>
      <c r="L511" s="2"/>
      <c r="M511" s="2">
        <v>913429886</v>
      </c>
      <c r="N511" s="2"/>
      <c r="O511" s="2"/>
      <c r="P511" s="2" t="s">
        <v>298</v>
      </c>
      <c r="Q511" s="2"/>
      <c r="R511" s="2" t="s">
        <v>41</v>
      </c>
      <c r="S511" s="2"/>
    </row>
    <row r="512" spans="2:19" x14ac:dyDescent="0.25">
      <c r="B512" s="6">
        <v>10009000</v>
      </c>
      <c r="C512" s="2">
        <v>19056254</v>
      </c>
      <c r="D512" s="2" t="str">
        <f>VLOOKUP(B512,'BD DAVID'!$A$5:$D$1143,4,FALSE)</f>
        <v xml:space="preserve">GUAVITA TORRES FAUSTO   </v>
      </c>
      <c r="E512" s="2" t="s">
        <v>15</v>
      </c>
      <c r="F512" s="2" t="s">
        <v>16</v>
      </c>
      <c r="G512" s="2">
        <v>3</v>
      </c>
      <c r="H512" s="2" t="s">
        <v>112</v>
      </c>
      <c r="I512" s="2" t="s">
        <v>1403</v>
      </c>
      <c r="J512" s="2"/>
      <c r="K512" s="2"/>
      <c r="L512" s="2"/>
      <c r="M512" s="2">
        <v>3112260119</v>
      </c>
      <c r="N512" s="2"/>
      <c r="O512" s="2"/>
      <c r="P512" s="2" t="s">
        <v>113</v>
      </c>
      <c r="Q512" s="2"/>
      <c r="R512" s="2" t="s">
        <v>41</v>
      </c>
      <c r="S512" s="2"/>
    </row>
    <row r="513" spans="2:19" x14ac:dyDescent="0.25">
      <c r="B513" s="6">
        <v>10008757</v>
      </c>
      <c r="C513" s="2">
        <v>11405203</v>
      </c>
      <c r="D513" s="2" t="str">
        <f>VLOOKUP(B513,'BD DAVID'!$A$5:$D$1143,4,FALSE)</f>
        <v xml:space="preserve">GUTIERREZ BAQUERO VICTOR MANUEL   </v>
      </c>
      <c r="E513" s="2" t="s">
        <v>15</v>
      </c>
      <c r="F513" s="2" t="s">
        <v>16</v>
      </c>
      <c r="G513" s="2">
        <v>3</v>
      </c>
      <c r="H513" s="2" t="s">
        <v>52</v>
      </c>
      <c r="I513" s="2" t="s">
        <v>1403</v>
      </c>
      <c r="J513" s="2"/>
      <c r="K513" s="2"/>
      <c r="L513" s="2"/>
      <c r="M513" s="2">
        <v>918480903</v>
      </c>
      <c r="N513" s="2"/>
      <c r="O513" s="2"/>
      <c r="P513" s="2" t="s">
        <v>53</v>
      </c>
      <c r="Q513" s="2"/>
      <c r="R513" s="2" t="s">
        <v>41</v>
      </c>
      <c r="S513" s="2"/>
    </row>
    <row r="514" spans="2:19" x14ac:dyDescent="0.25">
      <c r="B514" s="6">
        <v>10009109</v>
      </c>
      <c r="C514" s="2">
        <v>21061347</v>
      </c>
      <c r="D514" s="2" t="str">
        <f>VLOOKUP(B514,'BD DAVID'!$A$5:$D$1143,4,FALSE)</f>
        <v xml:space="preserve">GUTIERREZ LEAL ANA LUCIA   </v>
      </c>
      <c r="E514" s="2" t="s">
        <v>27</v>
      </c>
      <c r="F514" s="2" t="s">
        <v>16</v>
      </c>
      <c r="G514" s="2">
        <v>3</v>
      </c>
      <c r="H514" s="2" t="s">
        <v>135</v>
      </c>
      <c r="I514" s="2" t="s">
        <v>1403</v>
      </c>
      <c r="J514" s="2"/>
      <c r="K514" s="2"/>
      <c r="L514" s="2"/>
      <c r="M514" s="2">
        <v>3162243748</v>
      </c>
      <c r="N514" s="2"/>
      <c r="O514" s="2"/>
      <c r="P514" s="2" t="s">
        <v>136</v>
      </c>
      <c r="Q514" s="2"/>
      <c r="R514" s="2" t="s">
        <v>38</v>
      </c>
      <c r="S514" s="2"/>
    </row>
    <row r="515" spans="2:19" x14ac:dyDescent="0.25">
      <c r="B515" s="6">
        <v>10009540</v>
      </c>
      <c r="C515" s="2">
        <v>3169700</v>
      </c>
      <c r="D515" s="2" t="str">
        <f>VLOOKUP(B515,'BD DAVID'!$A$5:$D$1143,4,FALSE)</f>
        <v xml:space="preserve">GUTIERREZ RODRIGUEZ GILBERTO   </v>
      </c>
      <c r="E515" s="2" t="s">
        <v>15</v>
      </c>
      <c r="F515" s="2" t="s">
        <v>16</v>
      </c>
      <c r="G515" s="2">
        <v>3</v>
      </c>
      <c r="H515" s="2" t="s">
        <v>198</v>
      </c>
      <c r="I515" s="2" t="s">
        <v>1403</v>
      </c>
      <c r="J515" s="2"/>
      <c r="K515" s="2"/>
      <c r="L515" s="2"/>
      <c r="M515" s="2">
        <v>3112004256</v>
      </c>
      <c r="N515" s="2"/>
      <c r="O515" s="2"/>
      <c r="P515" s="2" t="s">
        <v>200</v>
      </c>
      <c r="Q515" s="2"/>
      <c r="R515" s="2" t="s">
        <v>19</v>
      </c>
      <c r="S515" s="2"/>
    </row>
    <row r="516" spans="2:19" x14ac:dyDescent="0.25">
      <c r="B516" s="6">
        <v>10008611</v>
      </c>
      <c r="C516" s="2">
        <v>1049618272</v>
      </c>
      <c r="D516" s="2" t="str">
        <f>VLOOKUP(B516,'BD DAVID'!$A$5:$D$1143,4,FALSE)</f>
        <v xml:space="preserve">HASTAMORIR MAZORCA NELSON HERNAN   </v>
      </c>
      <c r="E516" s="2" t="s">
        <v>15</v>
      </c>
      <c r="F516" s="2" t="s">
        <v>16</v>
      </c>
      <c r="G516" s="2">
        <v>3</v>
      </c>
      <c r="H516" s="2" t="s">
        <v>42</v>
      </c>
      <c r="I516" s="2" t="s">
        <v>1403</v>
      </c>
      <c r="J516" s="2"/>
      <c r="K516" s="2"/>
      <c r="L516" s="2"/>
      <c r="M516" s="2">
        <v>3123856711</v>
      </c>
      <c r="N516" s="2"/>
      <c r="O516" s="2"/>
      <c r="P516" s="2" t="s">
        <v>43</v>
      </c>
      <c r="Q516" s="2"/>
      <c r="R516" s="2" t="s">
        <v>19</v>
      </c>
      <c r="S516" s="2"/>
    </row>
    <row r="517" spans="2:19" x14ac:dyDescent="0.25">
      <c r="B517" s="6">
        <v>10013971</v>
      </c>
      <c r="C517" s="2">
        <v>11431130</v>
      </c>
      <c r="D517" s="2" t="str">
        <f>VLOOKUP(B517,'BD DAVID'!$A$5:$D$1143,4,FALSE)</f>
        <v xml:space="preserve">HASTAMORIR PEÑALOZA JOSE EXCELINO   </v>
      </c>
      <c r="E517" s="2" t="s">
        <v>15</v>
      </c>
      <c r="F517" s="2" t="s">
        <v>16</v>
      </c>
      <c r="G517" s="2">
        <v>3</v>
      </c>
      <c r="H517" s="2" t="s">
        <v>883</v>
      </c>
      <c r="I517" s="2" t="s">
        <v>1403</v>
      </c>
      <c r="J517" s="2"/>
      <c r="K517" s="2"/>
      <c r="L517" s="2"/>
      <c r="M517" s="2">
        <v>3112637455</v>
      </c>
      <c r="N517" s="2"/>
      <c r="O517" s="2"/>
      <c r="P517" s="2" t="s">
        <v>884</v>
      </c>
      <c r="Q517" s="2"/>
      <c r="R517" s="2" t="s">
        <v>19</v>
      </c>
      <c r="S517" s="2"/>
    </row>
    <row r="518" spans="2:19" x14ac:dyDescent="0.25">
      <c r="B518" s="6">
        <v>10012459</v>
      </c>
      <c r="C518" s="2">
        <v>900034616</v>
      </c>
      <c r="D518" s="2" t="str">
        <f>VLOOKUP(B518,'BD DAVID'!$A$5:$D$1143,4,FALSE)</f>
        <v xml:space="preserve">HELM ANDINA LTDA   </v>
      </c>
      <c r="E518" s="2" t="s">
        <v>27</v>
      </c>
      <c r="F518" s="2" t="s">
        <v>16</v>
      </c>
      <c r="G518" s="2">
        <v>3</v>
      </c>
      <c r="H518" s="2" t="s">
        <v>17</v>
      </c>
      <c r="I518" s="2" t="s">
        <v>1403</v>
      </c>
      <c r="J518" s="2"/>
      <c r="K518" s="2"/>
      <c r="L518" s="2"/>
      <c r="M518" s="2">
        <v>916215264</v>
      </c>
      <c r="N518" s="2"/>
      <c r="O518" s="2"/>
      <c r="P518" s="2" t="s">
        <v>763</v>
      </c>
      <c r="Q518" s="2"/>
      <c r="R518" s="2" t="s">
        <v>290</v>
      </c>
      <c r="S518" s="2"/>
    </row>
    <row r="519" spans="2:19" x14ac:dyDescent="0.25">
      <c r="B519" s="6">
        <v>10011311</v>
      </c>
      <c r="C519" s="2">
        <v>80393267</v>
      </c>
      <c r="D519" s="2" t="str">
        <f>VLOOKUP(B519,'BD DAVID'!$A$5:$D$1143,4,FALSE)</f>
        <v xml:space="preserve">HERNANDEZ GONZALEZ ANGEL LEONARDO   </v>
      </c>
      <c r="E519" s="2" t="s">
        <v>15</v>
      </c>
      <c r="F519" s="2" t="s">
        <v>16</v>
      </c>
      <c r="G519" s="2">
        <v>3</v>
      </c>
      <c r="H519" s="2" t="s">
        <v>392</v>
      </c>
      <c r="I519" s="2" t="s">
        <v>1403</v>
      </c>
      <c r="J519" s="2"/>
      <c r="K519" s="2"/>
      <c r="L519" s="2"/>
      <c r="M519" s="2">
        <v>3143282613</v>
      </c>
      <c r="N519" s="2"/>
      <c r="O519" s="2"/>
      <c r="P519" s="2" t="s">
        <v>467</v>
      </c>
      <c r="Q519" s="2"/>
      <c r="R519" s="2" t="s">
        <v>19</v>
      </c>
      <c r="S519" s="2"/>
    </row>
    <row r="520" spans="2:19" x14ac:dyDescent="0.25">
      <c r="B520" s="6">
        <v>10011294</v>
      </c>
      <c r="C520" s="2">
        <v>803402500</v>
      </c>
      <c r="D520" s="2" t="str">
        <f>VLOOKUP(B520,'BD DAVID'!$A$5:$D$1143,4,FALSE)</f>
        <v xml:space="preserve">HERRERA NELSON   </v>
      </c>
      <c r="E520" s="2" t="s">
        <v>15</v>
      </c>
      <c r="F520" s="2" t="s">
        <v>16</v>
      </c>
      <c r="G520" s="2">
        <v>3</v>
      </c>
      <c r="H520" s="2" t="s">
        <v>462</v>
      </c>
      <c r="I520" s="2" t="s">
        <v>1403</v>
      </c>
      <c r="J520" s="2"/>
      <c r="K520" s="2"/>
      <c r="L520" s="2"/>
      <c r="M520" s="2">
        <v>8341449</v>
      </c>
      <c r="N520" s="2"/>
      <c r="O520" s="2"/>
      <c r="P520" s="2" t="s">
        <v>463</v>
      </c>
      <c r="Q520" s="2"/>
      <c r="R520" s="2" t="s">
        <v>41</v>
      </c>
      <c r="S520" s="2"/>
    </row>
    <row r="521" spans="2:19" x14ac:dyDescent="0.25">
      <c r="B521" s="6">
        <v>10010931</v>
      </c>
      <c r="C521" s="2">
        <v>74364229</v>
      </c>
      <c r="D521" s="2" t="str">
        <f>VLOOKUP(B521,'BD DAVID'!$A$5:$D$1143,4,FALSE)</f>
        <v xml:space="preserve">HERRERA VALERO JOSE URIEL   </v>
      </c>
      <c r="E521" s="2" t="s">
        <v>15</v>
      </c>
      <c r="F521" s="2" t="s">
        <v>16</v>
      </c>
      <c r="G521" s="2">
        <v>3</v>
      </c>
      <c r="H521" s="2" t="s">
        <v>17</v>
      </c>
      <c r="I521" s="2" t="s">
        <v>1403</v>
      </c>
      <c r="J521" s="2"/>
      <c r="K521" s="2"/>
      <c r="L521" s="2"/>
      <c r="M521" s="2">
        <v>3108075753</v>
      </c>
      <c r="N521" s="2"/>
      <c r="O521" s="2"/>
      <c r="P521" s="2" t="s">
        <v>380</v>
      </c>
      <c r="Q521" s="2"/>
      <c r="R521" s="2" t="s">
        <v>41</v>
      </c>
      <c r="S521" s="2"/>
    </row>
    <row r="522" spans="2:19" x14ac:dyDescent="0.25">
      <c r="B522" s="6">
        <v>10017287</v>
      </c>
      <c r="C522" s="2">
        <v>900527565</v>
      </c>
      <c r="D522" s="2" t="str">
        <f>VLOOKUP(B522,'BD DAVID'!$A$5:$D$1143,4,FALSE)</f>
        <v xml:space="preserve">INSAGRO DE COLOMBIA SAS   </v>
      </c>
      <c r="E522" s="2" t="s">
        <v>15</v>
      </c>
      <c r="F522" s="2" t="s">
        <v>16</v>
      </c>
      <c r="G522" s="2">
        <v>3</v>
      </c>
      <c r="H522" s="2" t="s">
        <v>198</v>
      </c>
      <c r="I522" s="2" t="s">
        <v>1403</v>
      </c>
      <c r="J522" s="2"/>
      <c r="K522" s="2"/>
      <c r="L522" s="2"/>
      <c r="M522" s="2">
        <v>3105516996</v>
      </c>
      <c r="N522" s="2"/>
      <c r="O522" s="2"/>
      <c r="P522" s="2" t="s">
        <v>1273</v>
      </c>
      <c r="Q522" s="2"/>
      <c r="R522" s="2" t="s">
        <v>19</v>
      </c>
      <c r="S522" s="2"/>
    </row>
    <row r="523" spans="2:19" x14ac:dyDescent="0.25">
      <c r="B523" s="6">
        <v>10011657</v>
      </c>
      <c r="C523" s="2">
        <v>830506344</v>
      </c>
      <c r="D523" s="2" t="str">
        <f>VLOOKUP(B523,'BD DAVID'!$A$5:$D$1143,4,FALSE)</f>
        <v xml:space="preserve">INSUMOS AGRICOLAS DEL ORIENTE LTDA   </v>
      </c>
      <c r="E523" s="2" t="s">
        <v>15</v>
      </c>
      <c r="F523" s="2" t="s">
        <v>16</v>
      </c>
      <c r="G523" s="2">
        <v>3</v>
      </c>
      <c r="H523" s="2" t="s">
        <v>112</v>
      </c>
      <c r="I523" s="2" t="s">
        <v>1403</v>
      </c>
      <c r="J523" s="2"/>
      <c r="K523" s="2"/>
      <c r="L523" s="2"/>
      <c r="M523" s="2">
        <v>918484083</v>
      </c>
      <c r="N523" s="2"/>
      <c r="O523" s="2"/>
      <c r="P523" s="2" t="s">
        <v>557</v>
      </c>
      <c r="Q523" s="2"/>
      <c r="R523" s="2" t="s">
        <v>41</v>
      </c>
      <c r="S523" s="2"/>
    </row>
    <row r="524" spans="2:19" x14ac:dyDescent="0.25">
      <c r="B524" s="6">
        <v>10013964</v>
      </c>
      <c r="C524" s="2">
        <v>900676919</v>
      </c>
      <c r="D524" s="2" t="str">
        <f>VLOOKUP(B524,'BD DAVID'!$A$5:$D$1143,4,FALSE)</f>
        <v xml:space="preserve">INVERSIONES LA TORTUGA SAS   </v>
      </c>
      <c r="E524" s="2" t="s">
        <v>27</v>
      </c>
      <c r="F524" s="2" t="s">
        <v>16</v>
      </c>
      <c r="G524" s="2">
        <v>3</v>
      </c>
      <c r="H524" s="2" t="s">
        <v>17</v>
      </c>
      <c r="I524" s="2" t="s">
        <v>1403</v>
      </c>
      <c r="J524" s="2"/>
      <c r="K524" s="2"/>
      <c r="L524" s="2"/>
      <c r="M524" s="2">
        <v>3188296651</v>
      </c>
      <c r="N524" s="2"/>
      <c r="O524" s="2"/>
      <c r="P524" s="2" t="s">
        <v>882</v>
      </c>
      <c r="Q524" s="2"/>
      <c r="R524" s="2" t="s">
        <v>19</v>
      </c>
      <c r="S524" s="2"/>
    </row>
    <row r="525" spans="2:19" x14ac:dyDescent="0.25">
      <c r="B525" s="6">
        <v>10009803</v>
      </c>
      <c r="C525" s="2">
        <v>38246039</v>
      </c>
      <c r="D525" s="2" t="str">
        <f>VLOOKUP(B525,'BD DAVID'!$A$5:$D$1143,4,FALSE)</f>
        <v xml:space="preserve">JARAMILLO ELSY   </v>
      </c>
      <c r="E525" s="2" t="s">
        <v>15</v>
      </c>
      <c r="F525" s="2" t="s">
        <v>16</v>
      </c>
      <c r="G525" s="2">
        <v>3</v>
      </c>
      <c r="H525" s="2" t="s">
        <v>42</v>
      </c>
      <c r="I525" s="2" t="s">
        <v>1403</v>
      </c>
      <c r="J525" s="2"/>
      <c r="K525" s="2"/>
      <c r="L525" s="2"/>
      <c r="M525" s="2">
        <v>918562332</v>
      </c>
      <c r="N525" s="2"/>
      <c r="O525" s="2"/>
      <c r="P525" s="2" t="s">
        <v>224</v>
      </c>
      <c r="Q525" s="2"/>
      <c r="R525" s="2" t="s">
        <v>19</v>
      </c>
      <c r="S525" s="2"/>
    </row>
    <row r="526" spans="2:19" x14ac:dyDescent="0.25">
      <c r="B526" s="6">
        <v>10012780</v>
      </c>
      <c r="C526" s="2">
        <v>16608198</v>
      </c>
      <c r="D526" s="2" t="str">
        <f>VLOOKUP(B526,'BD DAVID'!$A$5:$D$1143,4,FALSE)</f>
        <v xml:space="preserve">JARAMILLO NAVIA LUIS ENRIQUE   </v>
      </c>
      <c r="E526" s="2" t="s">
        <v>15</v>
      </c>
      <c r="F526" s="2" t="s">
        <v>16</v>
      </c>
      <c r="G526" s="2">
        <v>3</v>
      </c>
      <c r="H526" s="2" t="s">
        <v>781</v>
      </c>
      <c r="I526" s="2" t="s">
        <v>1403</v>
      </c>
      <c r="J526" s="2"/>
      <c r="K526" s="2"/>
      <c r="L526" s="2"/>
      <c r="M526" s="2">
        <v>3113343546</v>
      </c>
      <c r="N526" s="2"/>
      <c r="O526" s="2"/>
      <c r="P526" s="2" t="s">
        <v>782</v>
      </c>
      <c r="Q526" s="2"/>
      <c r="R526" s="2" t="s">
        <v>783</v>
      </c>
      <c r="S526" s="2"/>
    </row>
    <row r="527" spans="2:19" x14ac:dyDescent="0.25">
      <c r="B527" s="6">
        <v>10011163</v>
      </c>
      <c r="C527" s="2">
        <v>79905889</v>
      </c>
      <c r="D527" s="2" t="str">
        <f>VLOOKUP(B527,'BD DAVID'!$A$5:$D$1143,4,FALSE)</f>
        <v xml:space="preserve">JIMENEZ ARGUELLO RAUL   </v>
      </c>
      <c r="E527" s="2" t="s">
        <v>15</v>
      </c>
      <c r="F527" s="2" t="s">
        <v>16</v>
      </c>
      <c r="G527" s="2">
        <v>3</v>
      </c>
      <c r="H527" s="2" t="s">
        <v>397</v>
      </c>
      <c r="I527" s="2" t="s">
        <v>1403</v>
      </c>
      <c r="J527" s="2"/>
      <c r="K527" s="2"/>
      <c r="L527" s="2"/>
      <c r="M527" s="2">
        <v>3203392673</v>
      </c>
      <c r="N527" s="2"/>
      <c r="O527" s="2"/>
      <c r="P527" s="2" t="s">
        <v>398</v>
      </c>
      <c r="Q527" s="2"/>
      <c r="R527" s="2" t="s">
        <v>19</v>
      </c>
      <c r="S527" s="2"/>
    </row>
    <row r="528" spans="2:19" x14ac:dyDescent="0.25">
      <c r="B528" s="6">
        <v>10012686</v>
      </c>
      <c r="C528" s="2">
        <v>900599976</v>
      </c>
      <c r="D528" s="2" t="str">
        <f>VLOOKUP(B528,'BD DAVID'!$A$5:$D$1143,4,FALSE)</f>
        <v xml:space="preserve">KRONOTIENDAS SAS   </v>
      </c>
      <c r="E528" s="2" t="s">
        <v>15</v>
      </c>
      <c r="F528" s="2" t="s">
        <v>16</v>
      </c>
      <c r="G528" s="2">
        <v>3</v>
      </c>
      <c r="H528" s="2" t="s">
        <v>775</v>
      </c>
      <c r="I528" s="2" t="s">
        <v>1403</v>
      </c>
      <c r="J528" s="2"/>
      <c r="K528" s="2"/>
      <c r="L528" s="2"/>
      <c r="M528" s="2">
        <v>3206927164</v>
      </c>
      <c r="N528" s="2"/>
      <c r="O528" s="2"/>
      <c r="P528" s="2" t="s">
        <v>776</v>
      </c>
      <c r="Q528" s="2"/>
      <c r="R528" s="2" t="s">
        <v>19</v>
      </c>
      <c r="S528" s="2"/>
    </row>
    <row r="529" spans="2:19" x14ac:dyDescent="0.25">
      <c r="B529" s="6">
        <v>10012469</v>
      </c>
      <c r="C529" s="2">
        <v>900084568</v>
      </c>
      <c r="D529" s="2" t="str">
        <f>VLOOKUP(B529,'BD DAVID'!$A$5:$D$1143,4,FALSE)</f>
        <v xml:space="preserve">LA COOPERATIVA DE LECHEROS DE POTREROLARGO - COOPROLAG  </v>
      </c>
      <c r="E529" s="2" t="s">
        <v>15</v>
      </c>
      <c r="F529" s="2" t="s">
        <v>16</v>
      </c>
      <c r="G529" s="2">
        <v>3</v>
      </c>
      <c r="H529" s="2" t="s">
        <v>567</v>
      </c>
      <c r="I529" s="2" t="s">
        <v>1403</v>
      </c>
      <c r="J529" s="2"/>
      <c r="K529" s="2"/>
      <c r="L529" s="2"/>
      <c r="M529" s="2">
        <v>3134121592</v>
      </c>
      <c r="N529" s="2"/>
      <c r="O529" s="2"/>
      <c r="P529" s="2" t="s">
        <v>764</v>
      </c>
      <c r="Q529" s="2"/>
      <c r="R529" s="2" t="s">
        <v>19</v>
      </c>
      <c r="S529" s="2"/>
    </row>
    <row r="530" spans="2:19" x14ac:dyDescent="0.25">
      <c r="B530" s="6">
        <v>10014648</v>
      </c>
      <c r="C530" s="2">
        <v>808003435</v>
      </c>
      <c r="D530" s="2" t="str">
        <f>VLOOKUP(B530,'BD DAVID'!$A$5:$D$1143,4,FALSE)</f>
        <v xml:space="preserve">LA DESPENSA AGRICOLA SAS   </v>
      </c>
      <c r="E530" s="2" t="s">
        <v>15</v>
      </c>
      <c r="F530" s="2" t="s">
        <v>16</v>
      </c>
      <c r="G530" s="2">
        <v>3</v>
      </c>
      <c r="H530" s="2" t="s">
        <v>738</v>
      </c>
      <c r="I530" s="2" t="s">
        <v>1403</v>
      </c>
      <c r="J530" s="2"/>
      <c r="K530" s="2"/>
      <c r="L530" s="2"/>
      <c r="M530" s="2">
        <v>3156003627</v>
      </c>
      <c r="N530" s="2"/>
      <c r="O530" s="2"/>
      <c r="P530" s="2" t="s">
        <v>927</v>
      </c>
      <c r="Q530" s="2"/>
      <c r="R530" s="2" t="s">
        <v>41</v>
      </c>
      <c r="S530" s="2"/>
    </row>
    <row r="531" spans="2:19" x14ac:dyDescent="0.25">
      <c r="B531" s="6">
        <v>10012994</v>
      </c>
      <c r="C531" s="2">
        <v>20564505</v>
      </c>
      <c r="D531" s="2" t="str">
        <f>VLOOKUP(B531,'BD DAVID'!$A$5:$D$1143,4,FALSE)</f>
        <v xml:space="preserve">LADINO DE MENDEZ ROSA   </v>
      </c>
      <c r="E531" s="2" t="s">
        <v>15</v>
      </c>
      <c r="F531" s="2" t="s">
        <v>16</v>
      </c>
      <c r="G531" s="2">
        <v>3</v>
      </c>
      <c r="H531" s="2" t="s">
        <v>17</v>
      </c>
      <c r="I531" s="2" t="s">
        <v>1403</v>
      </c>
      <c r="J531" s="2"/>
      <c r="K531" s="2"/>
      <c r="L531" s="2"/>
      <c r="M531" s="2">
        <v>3203135144</v>
      </c>
      <c r="N531" s="2"/>
      <c r="O531" s="2"/>
      <c r="P531" s="2" t="s">
        <v>792</v>
      </c>
      <c r="Q531" s="2"/>
      <c r="R531" s="2" t="s">
        <v>41</v>
      </c>
      <c r="S531" s="2"/>
    </row>
    <row r="532" spans="2:19" x14ac:dyDescent="0.25">
      <c r="B532" s="6">
        <v>10009424</v>
      </c>
      <c r="C532" s="2">
        <v>3022802</v>
      </c>
      <c r="D532" s="2" t="str">
        <f>VLOOKUP(B532,'BD DAVID'!$A$5:$D$1143,4,FALSE)</f>
        <v xml:space="preserve">LEAL REYES CARLOS URIEL   </v>
      </c>
      <c r="E532" s="2" t="s">
        <v>15</v>
      </c>
      <c r="F532" s="2" t="s">
        <v>16</v>
      </c>
      <c r="G532" s="2">
        <v>3</v>
      </c>
      <c r="H532" s="2" t="s">
        <v>39</v>
      </c>
      <c r="I532" s="2" t="s">
        <v>1403</v>
      </c>
      <c r="J532" s="2"/>
      <c r="K532" s="2"/>
      <c r="L532" s="2"/>
      <c r="M532" s="2">
        <v>3105504737</v>
      </c>
      <c r="N532" s="2"/>
      <c r="O532" s="2"/>
      <c r="P532" s="2" t="s">
        <v>192</v>
      </c>
      <c r="Q532" s="2"/>
      <c r="R532" s="2" t="s">
        <v>41</v>
      </c>
      <c r="S532" s="2"/>
    </row>
    <row r="533" spans="2:19" x14ac:dyDescent="0.25">
      <c r="B533" s="6">
        <v>10011380</v>
      </c>
      <c r="C533" s="2">
        <v>80450272</v>
      </c>
      <c r="D533" s="2" t="str">
        <f>VLOOKUP(B533,'BD DAVID'!$A$5:$D$1143,4,FALSE)</f>
        <v xml:space="preserve">LEAL REYES JOSE RAMIRO   </v>
      </c>
      <c r="E533" s="2" t="s">
        <v>15</v>
      </c>
      <c r="F533" s="2" t="s">
        <v>16</v>
      </c>
      <c r="G533" s="2">
        <v>3</v>
      </c>
      <c r="H533" s="2" t="s">
        <v>39</v>
      </c>
      <c r="I533" s="2" t="s">
        <v>1403</v>
      </c>
      <c r="J533" s="2"/>
      <c r="K533" s="2"/>
      <c r="L533" s="2"/>
      <c r="M533" s="2">
        <v>918493010</v>
      </c>
      <c r="N533" s="2"/>
      <c r="O533" s="2"/>
      <c r="P533" s="2" t="s">
        <v>474</v>
      </c>
      <c r="Q533" s="2"/>
      <c r="R533" s="2" t="s">
        <v>41</v>
      </c>
      <c r="S533" s="2"/>
    </row>
    <row r="534" spans="2:19" x14ac:dyDescent="0.25">
      <c r="B534" s="6">
        <v>10011560</v>
      </c>
      <c r="C534" s="2">
        <v>82392101</v>
      </c>
      <c r="D534" s="2" t="str">
        <f>VLOOKUP(B534,'BD DAVID'!$A$5:$D$1143,4,FALSE)</f>
        <v xml:space="preserve">LOZANO TORRES WILSON ALFONSO   </v>
      </c>
      <c r="E534" s="2" t="s">
        <v>15</v>
      </c>
      <c r="F534" s="2" t="s">
        <v>16</v>
      </c>
      <c r="G534" s="2">
        <v>3</v>
      </c>
      <c r="H534" s="2" t="s">
        <v>227</v>
      </c>
      <c r="I534" s="2" t="s">
        <v>1403</v>
      </c>
      <c r="J534" s="2"/>
      <c r="K534" s="2"/>
      <c r="L534" s="2"/>
      <c r="M534" s="2">
        <v>3112406418</v>
      </c>
      <c r="N534" s="2"/>
      <c r="O534" s="2"/>
      <c r="P534" s="2" t="s">
        <v>516</v>
      </c>
      <c r="Q534" s="2"/>
      <c r="R534" s="2" t="s">
        <v>41</v>
      </c>
      <c r="S534" s="2"/>
    </row>
    <row r="535" spans="2:19" x14ac:dyDescent="0.25">
      <c r="B535" s="6">
        <v>10013164</v>
      </c>
      <c r="C535" s="2">
        <v>39622668</v>
      </c>
      <c r="D535" s="2" t="str">
        <f>VLOOKUP(B535,'BD DAVID'!$A$5:$D$1143,4,FALSE)</f>
        <v xml:space="preserve">LUNA JARA JENNY ZULIETTE   </v>
      </c>
      <c r="E535" s="2" t="s">
        <v>27</v>
      </c>
      <c r="F535" s="2" t="s">
        <v>16</v>
      </c>
      <c r="G535" s="2">
        <v>3</v>
      </c>
      <c r="H535" s="2" t="s">
        <v>17</v>
      </c>
      <c r="I535" s="2" t="s">
        <v>1403</v>
      </c>
      <c r="J535" s="2"/>
      <c r="K535" s="2"/>
      <c r="L535" s="2"/>
      <c r="M535" s="2">
        <v>3213139740</v>
      </c>
      <c r="N535" s="2"/>
      <c r="O535" s="2"/>
      <c r="P535" s="2" t="s">
        <v>813</v>
      </c>
      <c r="Q535" s="2"/>
      <c r="R535" s="2" t="s">
        <v>19</v>
      </c>
      <c r="S535" s="2"/>
    </row>
    <row r="536" spans="2:19" x14ac:dyDescent="0.25">
      <c r="B536" s="6">
        <v>10016111</v>
      </c>
      <c r="C536" s="2">
        <v>900847995</v>
      </c>
      <c r="D536" s="2" t="str">
        <f>VLOOKUP(B536,'BD DAVID'!$A$5:$D$1143,4,FALSE)</f>
        <v xml:space="preserve">MAKRORIOS DEL AGRO SAS   </v>
      </c>
      <c r="E536" s="2" t="s">
        <v>15</v>
      </c>
      <c r="F536" s="2" t="s">
        <v>16</v>
      </c>
      <c r="G536" s="2">
        <v>3</v>
      </c>
      <c r="H536" s="2" t="s">
        <v>135</v>
      </c>
      <c r="I536" s="2" t="s">
        <v>1403</v>
      </c>
      <c r="J536" s="2"/>
      <c r="K536" s="2"/>
      <c r="L536" s="2"/>
      <c r="M536" s="2">
        <v>3174406544</v>
      </c>
      <c r="N536" s="2"/>
      <c r="O536" s="2"/>
      <c r="P536" s="2" t="s">
        <v>1127</v>
      </c>
      <c r="Q536" s="2"/>
      <c r="R536" s="2" t="s">
        <v>41</v>
      </c>
      <c r="S536" s="2"/>
    </row>
    <row r="537" spans="2:19" x14ac:dyDescent="0.25">
      <c r="B537" s="6">
        <v>10012396</v>
      </c>
      <c r="C537" s="2">
        <v>3186164</v>
      </c>
      <c r="D537" s="2" t="str">
        <f>VLOOKUP(B537,'BD DAVID'!$A$5:$D$1143,4,FALSE)</f>
        <v xml:space="preserve">MARENTES RAMIREZ JOSE NUMAEL   </v>
      </c>
      <c r="E537" s="2" t="s">
        <v>27</v>
      </c>
      <c r="F537" s="2" t="s">
        <v>16</v>
      </c>
      <c r="G537" s="2">
        <v>3</v>
      </c>
      <c r="H537" s="2" t="s">
        <v>229</v>
      </c>
      <c r="I537" s="2" t="s">
        <v>1403</v>
      </c>
      <c r="J537" s="2"/>
      <c r="K537" s="2"/>
      <c r="L537" s="2"/>
      <c r="M537" s="2">
        <v>3154828347</v>
      </c>
      <c r="N537" s="2"/>
      <c r="O537" s="2"/>
      <c r="P537" s="2" t="s">
        <v>762</v>
      </c>
      <c r="Q537" s="2"/>
      <c r="R537" s="2" t="s">
        <v>38</v>
      </c>
      <c r="S537" s="2"/>
    </row>
    <row r="538" spans="2:19" x14ac:dyDescent="0.25">
      <c r="B538" s="6">
        <v>10012739</v>
      </c>
      <c r="C538" s="2">
        <v>79448707</v>
      </c>
      <c r="D538" s="2" t="str">
        <f>VLOOKUP(B538,'BD DAVID'!$A$5:$D$1143,4,FALSE)</f>
        <v xml:space="preserve">MARROQUIN ROMERO NESTOR YESID   </v>
      </c>
      <c r="E538" s="2" t="s">
        <v>27</v>
      </c>
      <c r="F538" s="2" t="s">
        <v>16</v>
      </c>
      <c r="G538" s="2">
        <v>3</v>
      </c>
      <c r="H538" s="2" t="s">
        <v>227</v>
      </c>
      <c r="I538" s="2" t="s">
        <v>1403</v>
      </c>
      <c r="J538" s="2"/>
      <c r="K538" s="2"/>
      <c r="L538" s="2"/>
      <c r="M538" s="2">
        <v>3118121841</v>
      </c>
      <c r="N538" s="2"/>
      <c r="O538" s="2"/>
      <c r="P538" s="2" t="s">
        <v>778</v>
      </c>
      <c r="Q538" s="2"/>
      <c r="R538" s="2" t="s">
        <v>38</v>
      </c>
      <c r="S538" s="2"/>
    </row>
    <row r="539" spans="2:19" x14ac:dyDescent="0.25">
      <c r="B539" s="6">
        <v>10011366</v>
      </c>
      <c r="C539" s="2">
        <v>80398002</v>
      </c>
      <c r="D539" s="2" t="str">
        <f>VLOOKUP(B539,'BD DAVID'!$A$5:$D$1143,4,FALSE)</f>
        <v xml:space="preserve">MARTINEZ ESLAVA LUIS RAMIRO   </v>
      </c>
      <c r="E539" s="2" t="s">
        <v>27</v>
      </c>
      <c r="F539" s="2" t="s">
        <v>16</v>
      </c>
      <c r="G539" s="2">
        <v>3</v>
      </c>
      <c r="H539" s="2" t="s">
        <v>388</v>
      </c>
      <c r="I539" s="2" t="s">
        <v>1403</v>
      </c>
      <c r="J539" s="2"/>
      <c r="K539" s="2"/>
      <c r="L539" s="2"/>
      <c r="M539" s="2">
        <v>3107827447</v>
      </c>
      <c r="N539" s="2"/>
      <c r="O539" s="2"/>
      <c r="P539" s="2" t="s">
        <v>471</v>
      </c>
      <c r="Q539" s="2"/>
      <c r="R539" s="2" t="s">
        <v>19</v>
      </c>
      <c r="S539" s="2"/>
    </row>
    <row r="540" spans="2:19" x14ac:dyDescent="0.25">
      <c r="B540" s="6">
        <v>10009110</v>
      </c>
      <c r="C540" s="2">
        <v>21061587</v>
      </c>
      <c r="D540" s="2" t="str">
        <f>VLOOKUP(B540,'BD DAVID'!$A$5:$D$1143,4,FALSE)</f>
        <v xml:space="preserve">MEDINA SALAZAR ANA ISABEL   </v>
      </c>
      <c r="E540" s="2" t="s">
        <v>15</v>
      </c>
      <c r="F540" s="2" t="s">
        <v>16</v>
      </c>
      <c r="G540" s="2">
        <v>3</v>
      </c>
      <c r="H540" s="2" t="s">
        <v>135</v>
      </c>
      <c r="I540" s="2" t="s">
        <v>1403</v>
      </c>
      <c r="J540" s="2"/>
      <c r="K540" s="2"/>
      <c r="L540" s="2"/>
      <c r="M540" s="2">
        <v>918488382</v>
      </c>
      <c r="N540" s="2"/>
      <c r="O540" s="2"/>
      <c r="P540" s="2" t="s">
        <v>137</v>
      </c>
      <c r="Q540" s="2"/>
      <c r="R540" s="2" t="s">
        <v>41</v>
      </c>
      <c r="S540" s="2"/>
    </row>
    <row r="541" spans="2:19" x14ac:dyDescent="0.25">
      <c r="B541" s="6">
        <v>10011274</v>
      </c>
      <c r="C541" s="2">
        <v>80108138</v>
      </c>
      <c r="D541" s="2" t="str">
        <f>VLOOKUP(B541,'BD DAVID'!$A$5:$D$1143,4,FALSE)</f>
        <v xml:space="preserve">MENDEZ BELTRAN CRISTIAN ANDDRE   </v>
      </c>
      <c r="E541" s="2" t="s">
        <v>15</v>
      </c>
      <c r="F541" s="2" t="s">
        <v>16</v>
      </c>
      <c r="G541" s="2">
        <v>3</v>
      </c>
      <c r="H541" s="2" t="s">
        <v>17</v>
      </c>
      <c r="I541" s="2" t="s">
        <v>1403</v>
      </c>
      <c r="J541" s="2"/>
      <c r="K541" s="2"/>
      <c r="L541" s="2"/>
      <c r="M541" s="2">
        <v>917708669</v>
      </c>
      <c r="N541" s="2"/>
      <c r="O541" s="2"/>
      <c r="P541" s="2" t="s">
        <v>461</v>
      </c>
      <c r="Q541" s="2"/>
      <c r="R541" s="2" t="s">
        <v>41</v>
      </c>
      <c r="S541" s="2"/>
    </row>
    <row r="542" spans="2:19" x14ac:dyDescent="0.25">
      <c r="B542" s="6">
        <v>10015858</v>
      </c>
      <c r="C542" s="2">
        <v>80525942</v>
      </c>
      <c r="D542" s="2" t="str">
        <f>VLOOKUP(B542,'BD DAVID'!$A$5:$D$1143,4,FALSE)</f>
        <v xml:space="preserve">MENDEZ DIAZ ALFONSO   </v>
      </c>
      <c r="E542" s="2" t="s">
        <v>15</v>
      </c>
      <c r="F542" s="2" t="s">
        <v>16</v>
      </c>
      <c r="G542" s="2">
        <v>3</v>
      </c>
      <c r="H542" s="2" t="s">
        <v>206</v>
      </c>
      <c r="I542" s="2" t="s">
        <v>1403</v>
      </c>
      <c r="J542" s="2"/>
      <c r="K542" s="2"/>
      <c r="L542" s="2"/>
      <c r="M542" s="2">
        <v>3105607772</v>
      </c>
      <c r="N542" s="2"/>
      <c r="O542" s="2"/>
      <c r="P542" s="2" t="s">
        <v>1108</v>
      </c>
      <c r="Q542" s="2"/>
      <c r="R542" s="2" t="s">
        <v>41</v>
      </c>
      <c r="S542" s="2"/>
    </row>
    <row r="543" spans="2:19" x14ac:dyDescent="0.25">
      <c r="B543" s="6">
        <v>10011271</v>
      </c>
      <c r="C543" s="2">
        <v>80063350</v>
      </c>
      <c r="D543" s="2" t="str">
        <f>VLOOKUP(B543,'BD DAVID'!$A$5:$D$1143,4,FALSE)</f>
        <v xml:space="preserve">MENDEZ LADINO WILLIAM ROLANDO   </v>
      </c>
      <c r="E543" s="2" t="s">
        <v>15</v>
      </c>
      <c r="F543" s="2" t="s">
        <v>16</v>
      </c>
      <c r="G543" s="2">
        <v>3</v>
      </c>
      <c r="H543" s="2" t="s">
        <v>17</v>
      </c>
      <c r="I543" s="2" t="s">
        <v>1403</v>
      </c>
      <c r="J543" s="2"/>
      <c r="K543" s="2"/>
      <c r="L543" s="2"/>
      <c r="M543" s="2">
        <v>3203135144</v>
      </c>
      <c r="N543" s="2"/>
      <c r="O543" s="2"/>
      <c r="P543" s="2" t="s">
        <v>460</v>
      </c>
      <c r="Q543" s="2"/>
      <c r="R543" s="2" t="s">
        <v>41</v>
      </c>
      <c r="S543" s="2"/>
    </row>
    <row r="544" spans="2:19" x14ac:dyDescent="0.25">
      <c r="B544" s="6">
        <v>10013172</v>
      </c>
      <c r="C544" s="2">
        <v>10337754000</v>
      </c>
      <c r="D544" s="2" t="str">
        <f>VLOOKUP(B544,'BD DAVID'!$A$5:$D$1143,4,FALSE)</f>
        <v xml:space="preserve">MENDEZ QUIROGA ELIANA   </v>
      </c>
      <c r="E544" s="2" t="s">
        <v>15</v>
      </c>
      <c r="F544" s="2" t="s">
        <v>16</v>
      </c>
      <c r="G544" s="2">
        <v>3</v>
      </c>
      <c r="H544" s="2" t="s">
        <v>17</v>
      </c>
      <c r="I544" s="2" t="s">
        <v>1403</v>
      </c>
      <c r="J544" s="2"/>
      <c r="K544" s="2"/>
      <c r="L544" s="2"/>
      <c r="M544" s="2">
        <v>917708548</v>
      </c>
      <c r="N544" s="2"/>
      <c r="O544" s="2"/>
      <c r="P544" s="2" t="s">
        <v>223</v>
      </c>
      <c r="Q544" s="2"/>
      <c r="R544" s="2" t="s">
        <v>41</v>
      </c>
      <c r="S544" s="2"/>
    </row>
    <row r="545" spans="2:19" x14ac:dyDescent="0.25">
      <c r="B545" s="6">
        <v>10011314</v>
      </c>
      <c r="C545" s="2">
        <v>80393638</v>
      </c>
      <c r="D545" s="2" t="str">
        <f>VLOOKUP(B545,'BD DAVID'!$A$5:$D$1143,4,FALSE)</f>
        <v xml:space="preserve">MENDOZA ESPINOSA ALBERTO   </v>
      </c>
      <c r="E545" s="2" t="s">
        <v>27</v>
      </c>
      <c r="F545" s="2" t="s">
        <v>16</v>
      </c>
      <c r="G545" s="2">
        <v>3</v>
      </c>
      <c r="H545" s="2" t="s">
        <v>148</v>
      </c>
      <c r="I545" s="2" t="s">
        <v>1403</v>
      </c>
      <c r="J545" s="2"/>
      <c r="K545" s="2"/>
      <c r="L545" s="2"/>
      <c r="M545" s="2">
        <v>3115895885</v>
      </c>
      <c r="N545" s="2"/>
      <c r="O545" s="2"/>
      <c r="P545" s="2" t="s">
        <v>468</v>
      </c>
      <c r="Q545" s="2"/>
      <c r="R545" s="2" t="s">
        <v>19</v>
      </c>
      <c r="S545" s="2"/>
    </row>
    <row r="546" spans="2:19" x14ac:dyDescent="0.25">
      <c r="B546" s="6">
        <v>10011907</v>
      </c>
      <c r="C546" s="2">
        <v>900260528</v>
      </c>
      <c r="D546" s="2" t="str">
        <f>VLOOKUP(B546,'BD DAVID'!$A$5:$D$1143,4,FALSE)</f>
        <v xml:space="preserve">MERCA AGRICOLA &amp; CIA LTDA   </v>
      </c>
      <c r="E546" s="2" t="s">
        <v>15</v>
      </c>
      <c r="F546" s="2" t="s">
        <v>16</v>
      </c>
      <c r="G546" s="2">
        <v>3</v>
      </c>
      <c r="H546" s="2" t="s">
        <v>148</v>
      </c>
      <c r="I546" s="2" t="s">
        <v>1403</v>
      </c>
      <c r="J546" s="2"/>
      <c r="K546" s="2"/>
      <c r="L546" s="2"/>
      <c r="M546" s="2">
        <v>918209946</v>
      </c>
      <c r="N546" s="2"/>
      <c r="O546" s="2"/>
      <c r="P546" s="2" t="s">
        <v>688</v>
      </c>
      <c r="Q546" s="2"/>
      <c r="R546" s="2" t="s">
        <v>19</v>
      </c>
      <c r="S546" s="2"/>
    </row>
    <row r="547" spans="2:19" x14ac:dyDescent="0.25">
      <c r="B547" s="6">
        <v>10012024</v>
      </c>
      <c r="C547" s="2">
        <v>900556152</v>
      </c>
      <c r="D547" s="2" t="str">
        <f>VLOOKUP(B547,'BD DAVID'!$A$5:$D$1143,4,FALSE)</f>
        <v xml:space="preserve">MI CAMPO EN SU CAMPO SAS   </v>
      </c>
      <c r="E547" s="2" t="s">
        <v>15</v>
      </c>
      <c r="F547" s="2" t="s">
        <v>16</v>
      </c>
      <c r="G547" s="2">
        <v>3</v>
      </c>
      <c r="H547" s="2" t="s">
        <v>48</v>
      </c>
      <c r="I547" s="2" t="s">
        <v>1403</v>
      </c>
      <c r="J547" s="2"/>
      <c r="K547" s="2"/>
      <c r="L547" s="2"/>
      <c r="M547" s="2">
        <v>3107829184</v>
      </c>
      <c r="N547" s="2"/>
      <c r="O547" s="2"/>
      <c r="P547" s="2" t="s">
        <v>737</v>
      </c>
      <c r="Q547" s="2"/>
      <c r="R547" s="2" t="s">
        <v>41</v>
      </c>
      <c r="S547" s="2"/>
    </row>
    <row r="548" spans="2:19" x14ac:dyDescent="0.25">
      <c r="B548" s="6">
        <v>10012652</v>
      </c>
      <c r="C548" s="2">
        <v>51889263</v>
      </c>
      <c r="D548" s="2" t="str">
        <f>VLOOKUP(B548,'BD DAVID'!$A$5:$D$1143,4,FALSE)</f>
        <v xml:space="preserve">MOLINA CARABALLO GLADYS STELLA AGROINSUMOS MAG  </v>
      </c>
      <c r="E548" s="2" t="s">
        <v>15</v>
      </c>
      <c r="F548" s="2" t="s">
        <v>16</v>
      </c>
      <c r="G548" s="2">
        <v>3</v>
      </c>
      <c r="H548" s="2" t="s">
        <v>769</v>
      </c>
      <c r="I548" s="2" t="s">
        <v>1403</v>
      </c>
      <c r="J548" s="2"/>
      <c r="K548" s="2"/>
      <c r="L548" s="2"/>
      <c r="M548" s="2">
        <v>922833181</v>
      </c>
      <c r="N548" s="2"/>
      <c r="O548" s="2"/>
      <c r="P548" s="2" t="s">
        <v>770</v>
      </c>
      <c r="Q548" s="2"/>
      <c r="R548" s="2" t="s">
        <v>19</v>
      </c>
      <c r="S548" s="2"/>
    </row>
    <row r="549" spans="2:19" x14ac:dyDescent="0.25">
      <c r="B549" s="6">
        <v>10009539</v>
      </c>
      <c r="C549" s="2">
        <v>3169205</v>
      </c>
      <c r="D549" s="2" t="str">
        <f>VLOOKUP(B549,'BD DAVID'!$A$5:$D$1143,4,FALSE)</f>
        <v xml:space="preserve">MONCADA RODRIGUEZ HECTOR ARMANDO   </v>
      </c>
      <c r="E549" s="2" t="s">
        <v>15</v>
      </c>
      <c r="F549" s="2" t="s">
        <v>16</v>
      </c>
      <c r="G549" s="2">
        <v>3</v>
      </c>
      <c r="H549" s="2" t="s">
        <v>198</v>
      </c>
      <c r="I549" s="2" t="s">
        <v>1403</v>
      </c>
      <c r="J549" s="2"/>
      <c r="K549" s="2"/>
      <c r="L549" s="2"/>
      <c r="M549" s="2">
        <v>3112638344</v>
      </c>
      <c r="N549" s="2"/>
      <c r="O549" s="2"/>
      <c r="P549" s="2" t="s">
        <v>199</v>
      </c>
      <c r="Q549" s="2"/>
      <c r="R549" s="2" t="s">
        <v>19</v>
      </c>
      <c r="S549" s="2"/>
    </row>
    <row r="550" spans="2:19" x14ac:dyDescent="0.25">
      <c r="B550" s="6">
        <v>10011473</v>
      </c>
      <c r="C550" s="2">
        <v>80537840</v>
      </c>
      <c r="D550" s="2" t="str">
        <f>VLOOKUP(B550,'BD DAVID'!$A$5:$D$1143,4,FALSE)</f>
        <v xml:space="preserve">MONTAÑO RODRIGUEZ OSCAR ALIRIO   </v>
      </c>
      <c r="E550" s="2" t="s">
        <v>27</v>
      </c>
      <c r="F550" s="2" t="s">
        <v>16</v>
      </c>
      <c r="G550" s="2">
        <v>3</v>
      </c>
      <c r="H550" s="2" t="s">
        <v>201</v>
      </c>
      <c r="I550" s="2" t="s">
        <v>1403</v>
      </c>
      <c r="J550" s="2"/>
      <c r="K550" s="2"/>
      <c r="L550" s="2"/>
      <c r="M550" s="2">
        <v>918529603</v>
      </c>
      <c r="N550" s="2"/>
      <c r="O550" s="2"/>
      <c r="P550" s="2" t="s">
        <v>479</v>
      </c>
      <c r="Q550" s="2"/>
      <c r="R550" s="2" t="s">
        <v>19</v>
      </c>
      <c r="S550" s="2"/>
    </row>
    <row r="551" spans="2:19" x14ac:dyDescent="0.25">
      <c r="B551" s="6">
        <v>10009616</v>
      </c>
      <c r="C551" s="2">
        <v>32209356</v>
      </c>
      <c r="D551" s="2" t="str">
        <f>VLOOKUP(B551,'BD DAVID'!$A$5:$D$1143,4,FALSE)</f>
        <v xml:space="preserve">MORA DIAZ BAUDILIO   </v>
      </c>
      <c r="E551" s="2" t="s">
        <v>15</v>
      </c>
      <c r="F551" s="2" t="s">
        <v>16</v>
      </c>
      <c r="G551" s="2">
        <v>3</v>
      </c>
      <c r="H551" s="2" t="s">
        <v>206</v>
      </c>
      <c r="I551" s="2" t="s">
        <v>1403</v>
      </c>
      <c r="J551" s="2"/>
      <c r="K551" s="2"/>
      <c r="L551" s="2"/>
      <c r="M551" s="2">
        <v>918485059</v>
      </c>
      <c r="N551" s="2"/>
      <c r="O551" s="2"/>
      <c r="P551" s="2" t="s">
        <v>207</v>
      </c>
      <c r="Q551" s="2"/>
      <c r="R551" s="2" t="s">
        <v>41</v>
      </c>
      <c r="S551" s="2"/>
    </row>
    <row r="552" spans="2:19" x14ac:dyDescent="0.25">
      <c r="B552" s="6">
        <v>10017295</v>
      </c>
      <c r="C552" s="2">
        <v>80664178</v>
      </c>
      <c r="D552" s="2" t="str">
        <f>VLOOKUP(B552,'BD DAVID'!$A$5:$D$1143,4,FALSE)</f>
        <v xml:space="preserve">MORTIGO HERNADNEZ ALEX IVAN   </v>
      </c>
      <c r="E552" s="2" t="s">
        <v>15</v>
      </c>
      <c r="F552" s="2" t="s">
        <v>16</v>
      </c>
      <c r="G552" s="2">
        <v>3</v>
      </c>
      <c r="H552" s="2" t="s">
        <v>190</v>
      </c>
      <c r="I552" s="2" t="s">
        <v>1403</v>
      </c>
      <c r="J552" s="2"/>
      <c r="K552" s="2"/>
      <c r="L552" s="2"/>
      <c r="M552" s="2">
        <v>3214088660</v>
      </c>
      <c r="N552" s="2"/>
      <c r="O552" s="2"/>
      <c r="P552" s="2" t="s">
        <v>1275</v>
      </c>
      <c r="Q552" s="2"/>
      <c r="R552" s="2" t="s">
        <v>19</v>
      </c>
      <c r="S552" s="2"/>
    </row>
    <row r="553" spans="2:19" x14ac:dyDescent="0.25">
      <c r="B553" s="6">
        <v>10013103</v>
      </c>
      <c r="C553" s="2">
        <v>1022954189</v>
      </c>
      <c r="D553" s="2" t="str">
        <f>VLOOKUP(B553,'BD DAVID'!$A$5:$D$1143,4,FALSE)</f>
        <v xml:space="preserve">MOYA EFREN EMIRO   </v>
      </c>
      <c r="E553" s="2" t="s">
        <v>15</v>
      </c>
      <c r="F553" s="2" t="s">
        <v>16</v>
      </c>
      <c r="G553" s="2">
        <v>3</v>
      </c>
      <c r="H553" s="2" t="s">
        <v>769</v>
      </c>
      <c r="I553" s="2" t="s">
        <v>1403</v>
      </c>
      <c r="J553" s="2"/>
      <c r="K553" s="2"/>
      <c r="L553" s="2"/>
      <c r="M553" s="2">
        <v>3212918815</v>
      </c>
      <c r="N553" s="2"/>
      <c r="O553" s="2"/>
      <c r="P553" s="2" t="s">
        <v>804</v>
      </c>
      <c r="Q553" s="2"/>
      <c r="R553" s="2" t="s">
        <v>19</v>
      </c>
      <c r="S553" s="2"/>
    </row>
    <row r="554" spans="2:19" x14ac:dyDescent="0.25">
      <c r="B554" s="6">
        <v>10014506</v>
      </c>
      <c r="C554" s="2">
        <v>20484925</v>
      </c>
      <c r="D554" s="2" t="str">
        <f>VLOOKUP(B554,'BD DAVID'!$A$5:$D$1143,4,FALSE)</f>
        <v xml:space="preserve">NOVOA ORTIZ ANA BEATRIZ   </v>
      </c>
      <c r="E554" s="2" t="s">
        <v>15</v>
      </c>
      <c r="F554" s="2" t="s">
        <v>16</v>
      </c>
      <c r="G554" s="2">
        <v>3</v>
      </c>
      <c r="H554" s="2" t="s">
        <v>206</v>
      </c>
      <c r="I554" s="2" t="s">
        <v>1403</v>
      </c>
      <c r="J554" s="2"/>
      <c r="K554" s="2"/>
      <c r="L554" s="2"/>
      <c r="M554" s="2">
        <v>3134039850</v>
      </c>
      <c r="N554" s="2"/>
      <c r="O554" s="2"/>
      <c r="P554" s="2" t="s">
        <v>921</v>
      </c>
      <c r="Q554" s="2"/>
      <c r="R554" s="2" t="s">
        <v>41</v>
      </c>
      <c r="S554" s="2"/>
    </row>
    <row r="555" spans="2:19" x14ac:dyDescent="0.25">
      <c r="B555" s="6">
        <v>10009433</v>
      </c>
      <c r="C555" s="2">
        <v>3091276</v>
      </c>
      <c r="D555" s="2" t="str">
        <f>VLOOKUP(B555,'BD DAVID'!$A$5:$D$1143,4,FALSE)</f>
        <v xml:space="preserve">OSORIO RUIZ PABLO HUMBERTO   </v>
      </c>
      <c r="E555" s="2" t="s">
        <v>27</v>
      </c>
      <c r="F555" s="2" t="s">
        <v>16</v>
      </c>
      <c r="G555" s="2">
        <v>3</v>
      </c>
      <c r="H555" s="2" t="s">
        <v>193</v>
      </c>
      <c r="I555" s="2" t="s">
        <v>1403</v>
      </c>
      <c r="J555" s="2"/>
      <c r="K555" s="2"/>
      <c r="L555" s="2"/>
      <c r="M555" s="2">
        <v>3132379875</v>
      </c>
      <c r="N555" s="2"/>
      <c r="O555" s="2"/>
      <c r="P555" s="2" t="s">
        <v>194</v>
      </c>
      <c r="Q555" s="2"/>
      <c r="R555" s="2" t="s">
        <v>38</v>
      </c>
      <c r="S555" s="2"/>
    </row>
    <row r="556" spans="2:19" x14ac:dyDescent="0.25">
      <c r="B556" s="6">
        <v>10008422</v>
      </c>
      <c r="C556" s="2">
        <v>10295450</v>
      </c>
      <c r="D556" s="2" t="str">
        <f>VLOOKUP(B556,'BD DAVID'!$A$5:$D$1143,4,FALSE)</f>
        <v xml:space="preserve">PABON ALMEDIA ALEX JAIR   </v>
      </c>
      <c r="E556" s="2" t="s">
        <v>15</v>
      </c>
      <c r="F556" s="2" t="s">
        <v>16</v>
      </c>
      <c r="G556" s="2">
        <v>3</v>
      </c>
      <c r="H556" s="2" t="s">
        <v>17</v>
      </c>
      <c r="I556" s="2" t="s">
        <v>1403</v>
      </c>
      <c r="J556" s="2"/>
      <c r="K556" s="2"/>
      <c r="L556" s="2"/>
      <c r="M556" s="2">
        <v>3186507106</v>
      </c>
      <c r="N556" s="2"/>
      <c r="O556" s="2"/>
      <c r="P556" s="2" t="s">
        <v>18</v>
      </c>
      <c r="Q556" s="2"/>
      <c r="R556" s="2" t="s">
        <v>19</v>
      </c>
      <c r="S556" s="2"/>
    </row>
    <row r="557" spans="2:19" x14ac:dyDescent="0.25">
      <c r="B557" s="6">
        <v>10017139</v>
      </c>
      <c r="C557" s="2">
        <v>20546138</v>
      </c>
      <c r="D557" s="2" t="str">
        <f>VLOOKUP(B557,'BD DAVID'!$A$5:$D$1143,4,FALSE)</f>
        <v xml:space="preserve">PARDO ACOSTA ALCIRA   </v>
      </c>
      <c r="E557" s="2" t="s">
        <v>15</v>
      </c>
      <c r="F557" s="2" t="s">
        <v>16</v>
      </c>
      <c r="G557" s="2">
        <v>3</v>
      </c>
      <c r="H557" s="2" t="s">
        <v>766</v>
      </c>
      <c r="I557" s="2" t="s">
        <v>1403</v>
      </c>
      <c r="J557" s="2"/>
      <c r="K557" s="2"/>
      <c r="L557" s="2"/>
      <c r="M557" s="2">
        <v>914890186</v>
      </c>
      <c r="N557" s="2"/>
      <c r="O557" s="2"/>
      <c r="P557" s="2" t="s">
        <v>1244</v>
      </c>
      <c r="Q557" s="2"/>
      <c r="R557" s="2" t="s">
        <v>41</v>
      </c>
      <c r="S557" s="2"/>
    </row>
    <row r="558" spans="2:19" x14ac:dyDescent="0.25">
      <c r="B558" s="6">
        <v>10009720</v>
      </c>
      <c r="C558" s="2">
        <v>3242934</v>
      </c>
      <c r="D558" s="2" t="str">
        <f>VLOOKUP(B558,'BD DAVID'!$A$5:$D$1143,4,FALSE)</f>
        <v xml:space="preserve">PEDRAZA ROMERO CARLOS ARTURO   </v>
      </c>
      <c r="E558" s="2" t="s">
        <v>27</v>
      </c>
      <c r="F558" s="2" t="s">
        <v>16</v>
      </c>
      <c r="G558" s="2">
        <v>3</v>
      </c>
      <c r="H558" s="2" t="s">
        <v>198</v>
      </c>
      <c r="I558" s="2" t="s">
        <v>1403</v>
      </c>
      <c r="J558" s="2"/>
      <c r="K558" s="2"/>
      <c r="L558" s="2"/>
      <c r="M558" s="2">
        <v>918589089</v>
      </c>
      <c r="N558" s="2"/>
      <c r="O558" s="2"/>
      <c r="P558" s="2" t="s">
        <v>212</v>
      </c>
      <c r="Q558" s="2"/>
      <c r="R558" s="2" t="s">
        <v>19</v>
      </c>
      <c r="S558" s="2"/>
    </row>
    <row r="559" spans="2:19" x14ac:dyDescent="0.25">
      <c r="B559" s="6">
        <v>10017889</v>
      </c>
      <c r="C559" s="2">
        <v>80311250</v>
      </c>
      <c r="D559" s="2" t="str">
        <f>VLOOKUP(B559,'BD DAVID'!$A$5:$D$1143,4,FALSE)</f>
        <v xml:space="preserve">PINZON ROMERO FERNANDO ALBERTO   </v>
      </c>
      <c r="E559" s="2" t="s">
        <v>27</v>
      </c>
      <c r="F559" s="2" t="s">
        <v>16</v>
      </c>
      <c r="G559" s="2">
        <v>3</v>
      </c>
      <c r="H559" s="2" t="s">
        <v>17</v>
      </c>
      <c r="I559" s="2" t="s">
        <v>1403</v>
      </c>
      <c r="J559" s="2"/>
      <c r="K559" s="2"/>
      <c r="L559" s="2"/>
      <c r="M559" s="2">
        <v>3132827922</v>
      </c>
      <c r="N559" s="2"/>
      <c r="O559" s="2"/>
      <c r="P559" s="2" t="s">
        <v>1379</v>
      </c>
      <c r="Q559" s="2"/>
      <c r="R559" s="2" t="s">
        <v>19</v>
      </c>
      <c r="S559" s="2"/>
    </row>
    <row r="560" spans="2:19" x14ac:dyDescent="0.25">
      <c r="B560" s="6">
        <v>10011500</v>
      </c>
      <c r="C560" s="2">
        <v>808003068</v>
      </c>
      <c r="D560" s="2" t="str">
        <f>VLOOKUP(B560,'BD DAVID'!$A$5:$D$1143,4,FALSE)</f>
        <v xml:space="preserve">PROCEVEFRUT EAT   </v>
      </c>
      <c r="E560" s="2" t="s">
        <v>15</v>
      </c>
      <c r="F560" s="2" t="s">
        <v>16</v>
      </c>
      <c r="G560" s="2">
        <v>3</v>
      </c>
      <c r="H560" s="2" t="s">
        <v>50</v>
      </c>
      <c r="I560" s="2" t="s">
        <v>1403</v>
      </c>
      <c r="J560" s="2"/>
      <c r="K560" s="2"/>
      <c r="L560" s="2"/>
      <c r="M560" s="2">
        <v>918689063</v>
      </c>
      <c r="N560" s="2"/>
      <c r="O560" s="2"/>
      <c r="P560" s="2" t="s">
        <v>51</v>
      </c>
      <c r="Q560" s="2"/>
      <c r="R560" s="2" t="s">
        <v>41</v>
      </c>
      <c r="S560" s="2"/>
    </row>
    <row r="561" spans="2:19" x14ac:dyDescent="0.25">
      <c r="B561" s="6">
        <v>10011168</v>
      </c>
      <c r="C561" s="2">
        <v>79959195</v>
      </c>
      <c r="D561" s="2" t="str">
        <f>VLOOKUP(B561,'BD DAVID'!$A$5:$D$1143,4,FALSE)</f>
        <v xml:space="preserve">QUEVEDO SIMBAQUEBA FERNANDO ANTONIO   </v>
      </c>
      <c r="E561" s="2" t="s">
        <v>15</v>
      </c>
      <c r="F561" s="2" t="s">
        <v>16</v>
      </c>
      <c r="G561" s="2">
        <v>3</v>
      </c>
      <c r="H561" s="2" t="s">
        <v>204</v>
      </c>
      <c r="I561" s="2" t="s">
        <v>1403</v>
      </c>
      <c r="J561" s="2"/>
      <c r="K561" s="2"/>
      <c r="L561" s="2"/>
      <c r="M561" s="2">
        <v>918486357</v>
      </c>
      <c r="N561" s="2"/>
      <c r="O561" s="2"/>
      <c r="P561" s="2" t="s">
        <v>399</v>
      </c>
      <c r="Q561" s="2"/>
      <c r="R561" s="2" t="s">
        <v>41</v>
      </c>
      <c r="S561" s="2"/>
    </row>
    <row r="562" spans="2:19" x14ac:dyDescent="0.25">
      <c r="B562" s="6">
        <v>10009538</v>
      </c>
      <c r="C562" s="2">
        <v>3165733</v>
      </c>
      <c r="D562" s="2" t="str">
        <f>VLOOKUP(B562,'BD DAVID'!$A$5:$D$1143,4,FALSE)</f>
        <v xml:space="preserve">QUIJANO CASTRO ELVER   </v>
      </c>
      <c r="E562" s="2" t="s">
        <v>15</v>
      </c>
      <c r="F562" s="2" t="s">
        <v>16</v>
      </c>
      <c r="G562" s="2">
        <v>3</v>
      </c>
      <c r="H562" s="2" t="s">
        <v>148</v>
      </c>
      <c r="I562" s="2" t="s">
        <v>1403</v>
      </c>
      <c r="J562" s="2"/>
      <c r="K562" s="2"/>
      <c r="L562" s="2"/>
      <c r="M562" s="2">
        <v>918254390</v>
      </c>
      <c r="N562" s="2"/>
      <c r="O562" s="2"/>
      <c r="P562" s="2" t="s">
        <v>197</v>
      </c>
      <c r="Q562" s="2"/>
      <c r="R562" s="2" t="s">
        <v>19</v>
      </c>
      <c r="S562" s="2"/>
    </row>
    <row r="563" spans="2:19" x14ac:dyDescent="0.25">
      <c r="B563" s="6">
        <v>10009259</v>
      </c>
      <c r="C563" s="2">
        <v>28788394</v>
      </c>
      <c r="D563" s="2" t="str">
        <f>VLOOKUP(B563,'BD DAVID'!$A$5:$D$1143,4,FALSE)</f>
        <v xml:space="preserve">QUINCHE CASTILLO MARTHA BEATRIZ   </v>
      </c>
      <c r="E563" s="2" t="s">
        <v>15</v>
      </c>
      <c r="F563" s="2" t="s">
        <v>16</v>
      </c>
      <c r="G563" s="2">
        <v>3</v>
      </c>
      <c r="H563" s="2" t="s">
        <v>185</v>
      </c>
      <c r="I563" s="2" t="s">
        <v>1403</v>
      </c>
      <c r="J563" s="2"/>
      <c r="K563" s="2"/>
      <c r="L563" s="2"/>
      <c r="M563" s="2">
        <v>3114572097</v>
      </c>
      <c r="N563" s="2"/>
      <c r="O563" s="2"/>
      <c r="P563" s="2" t="s">
        <v>186</v>
      </c>
      <c r="Q563" s="2"/>
      <c r="R563" s="2" t="s">
        <v>41</v>
      </c>
      <c r="S563" s="2"/>
    </row>
    <row r="564" spans="2:19" x14ac:dyDescent="0.25">
      <c r="B564" s="6">
        <v>10009658</v>
      </c>
      <c r="C564" s="2">
        <v>3240770</v>
      </c>
      <c r="D564" s="2" t="str">
        <f>VLOOKUP(B564,'BD DAVID'!$A$5:$D$1143,4,FALSE)</f>
        <v xml:space="preserve">QUINTERO SEGURA LUIS HERNANDO   </v>
      </c>
      <c r="E564" s="2" t="s">
        <v>15</v>
      </c>
      <c r="F564" s="2" t="s">
        <v>16</v>
      </c>
      <c r="G564" s="2">
        <v>3</v>
      </c>
      <c r="H564" s="2" t="s">
        <v>193</v>
      </c>
      <c r="I564" s="2" t="s">
        <v>1403</v>
      </c>
      <c r="J564" s="2"/>
      <c r="K564" s="2"/>
      <c r="L564" s="2"/>
      <c r="M564" s="2">
        <v>918585339</v>
      </c>
      <c r="N564" s="2"/>
      <c r="O564" s="2"/>
      <c r="P564" s="2" t="s">
        <v>209</v>
      </c>
      <c r="Q564" s="2"/>
      <c r="R564" s="2" t="s">
        <v>19</v>
      </c>
      <c r="S564" s="2"/>
    </row>
    <row r="565" spans="2:19" x14ac:dyDescent="0.25">
      <c r="B565" s="6">
        <v>10012028</v>
      </c>
      <c r="C565" s="2">
        <v>91218371</v>
      </c>
      <c r="D565" s="2" t="str">
        <f>VLOOKUP(B565,'BD DAVID'!$A$5:$D$1143,4,FALSE)</f>
        <v xml:space="preserve">QUIÑONEZ CARRILLO GABRIEL FRANCISCO   </v>
      </c>
      <c r="E565" s="2" t="s">
        <v>15</v>
      </c>
      <c r="F565" s="2" t="s">
        <v>16</v>
      </c>
      <c r="G565" s="2">
        <v>3</v>
      </c>
      <c r="H565" s="2" t="s">
        <v>738</v>
      </c>
      <c r="I565" s="2" t="s">
        <v>1403</v>
      </c>
      <c r="J565" s="2"/>
      <c r="K565" s="2"/>
      <c r="L565" s="2"/>
      <c r="M565" s="2">
        <v>918993500</v>
      </c>
      <c r="N565" s="2"/>
      <c r="O565" s="2"/>
      <c r="P565" s="2" t="s">
        <v>739</v>
      </c>
      <c r="Q565" s="2"/>
      <c r="R565" s="2" t="s">
        <v>41</v>
      </c>
      <c r="S565" s="2"/>
    </row>
    <row r="566" spans="2:19" x14ac:dyDescent="0.25">
      <c r="B566" s="6">
        <v>10012076</v>
      </c>
      <c r="C566" s="2">
        <v>93349815</v>
      </c>
      <c r="D566" s="2" t="str">
        <f>VLOOKUP(B566,'BD DAVID'!$A$5:$D$1143,4,FALSE)</f>
        <v xml:space="preserve">QUIÑONEZ WILFREDO   </v>
      </c>
      <c r="E566" s="2" t="s">
        <v>27</v>
      </c>
      <c r="F566" s="2" t="s">
        <v>16</v>
      </c>
      <c r="G566" s="2">
        <v>3</v>
      </c>
      <c r="H566" s="2" t="s">
        <v>743</v>
      </c>
      <c r="I566" s="2" t="s">
        <v>1403</v>
      </c>
      <c r="J566" s="2"/>
      <c r="K566" s="2"/>
      <c r="L566" s="2"/>
      <c r="M566" s="2">
        <v>3123760867</v>
      </c>
      <c r="N566" s="2"/>
      <c r="O566" s="2"/>
      <c r="P566" s="2" t="s">
        <v>744</v>
      </c>
      <c r="Q566" s="2"/>
      <c r="R566" s="2" t="s">
        <v>19</v>
      </c>
      <c r="S566" s="2"/>
    </row>
    <row r="567" spans="2:19" x14ac:dyDescent="0.25">
      <c r="B567" s="6">
        <v>10008743</v>
      </c>
      <c r="C567" s="2">
        <v>11383908</v>
      </c>
      <c r="D567" s="2" t="str">
        <f>VLOOKUP(B567,'BD DAVID'!$A$5:$D$1143,4,FALSE)</f>
        <v xml:space="preserve">QUIROGA LUIS FERNANDO   </v>
      </c>
      <c r="E567" s="2" t="s">
        <v>15</v>
      </c>
      <c r="F567" s="2" t="s">
        <v>16</v>
      </c>
      <c r="G567" s="2">
        <v>3</v>
      </c>
      <c r="H567" s="2" t="s">
        <v>17</v>
      </c>
      <c r="I567" s="2" t="s">
        <v>1403</v>
      </c>
      <c r="J567" s="2"/>
      <c r="K567" s="2"/>
      <c r="L567" s="2"/>
      <c r="M567" s="2">
        <v>917708548</v>
      </c>
      <c r="N567" s="2"/>
      <c r="O567" s="2"/>
      <c r="P567" s="2" t="s">
        <v>47</v>
      </c>
      <c r="Q567" s="2"/>
      <c r="R567" s="2" t="s">
        <v>41</v>
      </c>
      <c r="S567" s="2"/>
    </row>
    <row r="568" spans="2:19" x14ac:dyDescent="0.25">
      <c r="B568" s="6">
        <v>10009782</v>
      </c>
      <c r="C568" s="2">
        <v>35513900</v>
      </c>
      <c r="D568" s="2" t="str">
        <f>VLOOKUP(B568,'BD DAVID'!$A$5:$D$1143,4,FALSE)</f>
        <v xml:space="preserve">QUIROGA SANDRA   </v>
      </c>
      <c r="E568" s="2" t="s">
        <v>15</v>
      </c>
      <c r="F568" s="2" t="s">
        <v>16</v>
      </c>
      <c r="G568" s="2">
        <v>3</v>
      </c>
      <c r="H568" s="2" t="s">
        <v>17</v>
      </c>
      <c r="I568" s="2" t="s">
        <v>1403</v>
      </c>
      <c r="J568" s="2"/>
      <c r="K568" s="2"/>
      <c r="L568" s="2"/>
      <c r="M568" s="2">
        <v>917708548</v>
      </c>
      <c r="N568" s="2"/>
      <c r="O568" s="2"/>
      <c r="P568" s="2" t="s">
        <v>223</v>
      </c>
      <c r="Q568" s="2"/>
      <c r="R568" s="2" t="s">
        <v>41</v>
      </c>
      <c r="S568" s="2"/>
    </row>
    <row r="569" spans="2:19" x14ac:dyDescent="0.25">
      <c r="B569" s="6">
        <v>10016225</v>
      </c>
      <c r="C569" s="2">
        <v>79814159</v>
      </c>
      <c r="D569" s="2" t="str">
        <f>VLOOKUP(B569,'BD DAVID'!$A$5:$D$1143,4,FALSE)</f>
        <v xml:space="preserve">RAMIREZ LUIS ROLANDO   </v>
      </c>
      <c r="E569" s="2" t="s">
        <v>15</v>
      </c>
      <c r="F569" s="2" t="s">
        <v>16</v>
      </c>
      <c r="G569" s="2">
        <v>3</v>
      </c>
      <c r="H569" s="2" t="s">
        <v>52</v>
      </c>
      <c r="I569" s="2" t="s">
        <v>1403</v>
      </c>
      <c r="J569" s="2"/>
      <c r="K569" s="2"/>
      <c r="L569" s="2"/>
      <c r="M569" s="2">
        <v>3132622635</v>
      </c>
      <c r="N569" s="2"/>
      <c r="O569" s="2"/>
      <c r="P569" s="2" t="s">
        <v>1142</v>
      </c>
      <c r="Q569" s="2"/>
      <c r="R569" s="2" t="s">
        <v>41</v>
      </c>
      <c r="S569" s="2"/>
    </row>
    <row r="570" spans="2:19" x14ac:dyDescent="0.25">
      <c r="B570" s="6">
        <v>10009773</v>
      </c>
      <c r="C570" s="2">
        <v>35375316</v>
      </c>
      <c r="D570" s="2" t="str">
        <f>VLOOKUP(B570,'BD DAVID'!$A$5:$D$1143,4,FALSE)</f>
        <v xml:space="preserve">RAMIREZ MORENO AIDE   </v>
      </c>
      <c r="E570" s="2" t="s">
        <v>15</v>
      </c>
      <c r="F570" s="2" t="s">
        <v>16</v>
      </c>
      <c r="G570" s="2">
        <v>3</v>
      </c>
      <c r="H570" s="2" t="s">
        <v>221</v>
      </c>
      <c r="I570" s="2" t="s">
        <v>1403</v>
      </c>
      <c r="J570" s="2"/>
      <c r="K570" s="2"/>
      <c r="L570" s="2"/>
      <c r="M570" s="2">
        <v>847502</v>
      </c>
      <c r="N570" s="2"/>
      <c r="O570" s="2"/>
      <c r="P570" s="2" t="s">
        <v>222</v>
      </c>
      <c r="Q570" s="2"/>
      <c r="R570" s="2" t="s">
        <v>41</v>
      </c>
      <c r="S570" s="2"/>
    </row>
    <row r="571" spans="2:19" x14ac:dyDescent="0.25">
      <c r="B571" s="6">
        <v>10012673</v>
      </c>
      <c r="C571" s="2">
        <v>79182560</v>
      </c>
      <c r="D571" s="2" t="str">
        <f>VLOOKUP(B571,'BD DAVID'!$A$5:$D$1143,4,FALSE)</f>
        <v xml:space="preserve">RAMIREZ PARRA JORGE ALIRIO   </v>
      </c>
      <c r="E571" s="2" t="s">
        <v>27</v>
      </c>
      <c r="F571" s="2" t="s">
        <v>16</v>
      </c>
      <c r="G571" s="2">
        <v>3</v>
      </c>
      <c r="H571" s="2" t="s">
        <v>229</v>
      </c>
      <c r="I571" s="2" t="s">
        <v>1403</v>
      </c>
      <c r="J571" s="2"/>
      <c r="K571" s="2"/>
      <c r="L571" s="2"/>
      <c r="M571" s="2">
        <v>3505609002</v>
      </c>
      <c r="N571" s="2"/>
      <c r="O571" s="2"/>
      <c r="P571" s="2" t="s">
        <v>772</v>
      </c>
      <c r="Q571" s="2"/>
      <c r="R571" s="2" t="s">
        <v>38</v>
      </c>
      <c r="S571" s="2"/>
    </row>
    <row r="572" spans="2:19" x14ac:dyDescent="0.25">
      <c r="B572" s="6">
        <v>10008780</v>
      </c>
      <c r="C572" s="2">
        <v>11518196</v>
      </c>
      <c r="D572" s="2" t="str">
        <f>VLOOKUP(B572,'BD DAVID'!$A$5:$D$1143,4,FALSE)</f>
        <v xml:space="preserve">REYES GONZALEZ NESTOR GERMAN   </v>
      </c>
      <c r="E572" s="2" t="s">
        <v>15</v>
      </c>
      <c r="F572" s="2" t="s">
        <v>16</v>
      </c>
      <c r="G572" s="2">
        <v>3</v>
      </c>
      <c r="H572" s="2" t="s">
        <v>59</v>
      </c>
      <c r="I572" s="2" t="s">
        <v>1403</v>
      </c>
      <c r="J572" s="2"/>
      <c r="K572" s="2"/>
      <c r="L572" s="2"/>
      <c r="M572" s="2">
        <v>918541064</v>
      </c>
      <c r="N572" s="2"/>
      <c r="O572" s="2"/>
      <c r="P572" s="2" t="s">
        <v>60</v>
      </c>
      <c r="Q572" s="2"/>
      <c r="R572" s="2" t="s">
        <v>19</v>
      </c>
      <c r="S572" s="2"/>
    </row>
    <row r="573" spans="2:19" x14ac:dyDescent="0.25">
      <c r="B573" s="6">
        <v>10009374</v>
      </c>
      <c r="C573" s="2">
        <v>2986034</v>
      </c>
      <c r="D573" s="2" t="str">
        <f>VLOOKUP(B573,'BD DAVID'!$A$5:$D$1143,4,FALSE)</f>
        <v xml:space="preserve">RINCON ALFARO NICOLAS   </v>
      </c>
      <c r="E573" s="2" t="s">
        <v>15</v>
      </c>
      <c r="F573" s="2" t="s">
        <v>16</v>
      </c>
      <c r="G573" s="2">
        <v>3</v>
      </c>
      <c r="H573" s="2" t="s">
        <v>45</v>
      </c>
      <c r="I573" s="2" t="s">
        <v>1403</v>
      </c>
      <c r="J573" s="2"/>
      <c r="K573" s="2"/>
      <c r="L573" s="2"/>
      <c r="M573" s="2">
        <v>915437190</v>
      </c>
      <c r="N573" s="2"/>
      <c r="O573" s="2"/>
      <c r="P573" s="2" t="s">
        <v>188</v>
      </c>
      <c r="Q573" s="2"/>
      <c r="R573" s="2" t="s">
        <v>63</v>
      </c>
      <c r="S573" s="2"/>
    </row>
    <row r="574" spans="2:19" x14ac:dyDescent="0.25">
      <c r="B574" s="6">
        <v>10013978</v>
      </c>
      <c r="C574" s="2">
        <v>79739521</v>
      </c>
      <c r="D574" s="2" t="str">
        <f>VLOOKUP(B574,'BD DAVID'!$A$5:$D$1143,4,FALSE)</f>
        <v xml:space="preserve">RIOS ROMERO CESAR DAVEY   </v>
      </c>
      <c r="E574" s="2" t="s">
        <v>15</v>
      </c>
      <c r="F574" s="2" t="s">
        <v>16</v>
      </c>
      <c r="G574" s="2">
        <v>3</v>
      </c>
      <c r="H574" s="2" t="s">
        <v>17</v>
      </c>
      <c r="I574" s="2" t="s">
        <v>1403</v>
      </c>
      <c r="J574" s="2"/>
      <c r="K574" s="2"/>
      <c r="L574" s="2"/>
      <c r="M574" s="2">
        <v>3174352107</v>
      </c>
      <c r="N574" s="2"/>
      <c r="O574" s="2"/>
      <c r="P574" s="2" t="s">
        <v>885</v>
      </c>
      <c r="Q574" s="2"/>
      <c r="R574" s="2" t="s">
        <v>41</v>
      </c>
      <c r="S574" s="2"/>
    </row>
    <row r="575" spans="2:19" x14ac:dyDescent="0.25">
      <c r="B575" s="6">
        <v>10008516</v>
      </c>
      <c r="C575" s="2">
        <v>1068952210</v>
      </c>
      <c r="D575" s="2" t="str">
        <f>VLOOKUP(B575,'BD DAVID'!$A$5:$D$1143,4,FALSE)</f>
        <v xml:space="preserve">RODRIGUEZ MONTAÑO NESTOR ABIGAIL   </v>
      </c>
      <c r="E575" s="2" t="s">
        <v>27</v>
      </c>
      <c r="F575" s="2" t="s">
        <v>16</v>
      </c>
      <c r="G575" s="2">
        <v>3</v>
      </c>
      <c r="H575" s="2" t="s">
        <v>36</v>
      </c>
      <c r="I575" s="2" t="s">
        <v>1403</v>
      </c>
      <c r="J575" s="2"/>
      <c r="K575" s="2"/>
      <c r="L575" s="2"/>
      <c r="M575" s="2">
        <v>3125409788</v>
      </c>
      <c r="N575" s="2"/>
      <c r="O575" s="2"/>
      <c r="P575" s="2" t="s">
        <v>37</v>
      </c>
      <c r="Q575" s="2"/>
      <c r="R575" s="2" t="s">
        <v>38</v>
      </c>
      <c r="S575" s="2"/>
    </row>
    <row r="576" spans="2:19" x14ac:dyDescent="0.25">
      <c r="B576" s="6">
        <v>10008747</v>
      </c>
      <c r="C576" s="2">
        <v>11384873</v>
      </c>
      <c r="D576" s="2" t="str">
        <f>VLOOKUP(B576,'BD DAVID'!$A$5:$D$1143,4,FALSE)</f>
        <v xml:space="preserve">RODRIGUEZ ROMERO NELSON   </v>
      </c>
      <c r="E576" s="2" t="s">
        <v>27</v>
      </c>
      <c r="F576" s="2" t="s">
        <v>16</v>
      </c>
      <c r="G576" s="2">
        <v>3</v>
      </c>
      <c r="H576" s="2" t="s">
        <v>48</v>
      </c>
      <c r="I576" s="2" t="s">
        <v>1403</v>
      </c>
      <c r="J576" s="2"/>
      <c r="K576" s="2"/>
      <c r="L576" s="2"/>
      <c r="M576" s="2">
        <v>3125532765</v>
      </c>
      <c r="N576" s="2"/>
      <c r="O576" s="2"/>
      <c r="P576" s="2" t="s">
        <v>49</v>
      </c>
      <c r="Q576" s="2"/>
      <c r="R576" s="2" t="s">
        <v>38</v>
      </c>
      <c r="S576" s="2"/>
    </row>
    <row r="577" spans="2:19" x14ac:dyDescent="0.25">
      <c r="B577" s="6">
        <v>10011466</v>
      </c>
      <c r="C577" s="2">
        <v>80468489</v>
      </c>
      <c r="D577" s="2" t="str">
        <f>VLOOKUP(B577,'BD DAVID'!$A$5:$D$1143,4,FALSE)</f>
        <v xml:space="preserve">ROJAS CHAVARRIO ALDEMAR   </v>
      </c>
      <c r="E577" s="2" t="s">
        <v>15</v>
      </c>
      <c r="F577" s="2" t="s">
        <v>16</v>
      </c>
      <c r="G577" s="2">
        <v>3</v>
      </c>
      <c r="H577" s="2" t="s">
        <v>193</v>
      </c>
      <c r="I577" s="2" t="s">
        <v>1403</v>
      </c>
      <c r="J577" s="2"/>
      <c r="K577" s="2"/>
      <c r="L577" s="2"/>
      <c r="M577" s="2">
        <v>3115358774</v>
      </c>
      <c r="N577" s="2"/>
      <c r="O577" s="2"/>
      <c r="P577" s="2" t="s">
        <v>477</v>
      </c>
      <c r="Q577" s="2"/>
      <c r="R577" s="2" t="s">
        <v>19</v>
      </c>
      <c r="S577" s="2"/>
    </row>
    <row r="578" spans="2:19" x14ac:dyDescent="0.25">
      <c r="B578" s="6">
        <v>10009945</v>
      </c>
      <c r="C578" s="2">
        <v>41389125</v>
      </c>
      <c r="D578" s="2" t="str">
        <f>VLOOKUP(B578,'BD DAVID'!$A$5:$D$1143,4,FALSE)</f>
        <v xml:space="preserve">ROJAS DE TORRES ALICIA   </v>
      </c>
      <c r="E578" s="2" t="s">
        <v>15</v>
      </c>
      <c r="F578" s="2" t="s">
        <v>16</v>
      </c>
      <c r="G578" s="2">
        <v>3</v>
      </c>
      <c r="H578" s="2" t="s">
        <v>128</v>
      </c>
      <c r="I578" s="2" t="s">
        <v>1403</v>
      </c>
      <c r="J578" s="2"/>
      <c r="K578" s="2"/>
      <c r="L578" s="2"/>
      <c r="M578" s="2">
        <v>918487105</v>
      </c>
      <c r="N578" s="2"/>
      <c r="O578" s="2"/>
      <c r="P578" s="2" t="s">
        <v>248</v>
      </c>
      <c r="Q578" s="2"/>
      <c r="R578" s="2" t="s">
        <v>41</v>
      </c>
      <c r="S578" s="2"/>
    </row>
    <row r="579" spans="2:19" x14ac:dyDescent="0.25">
      <c r="B579" s="6">
        <v>10009079</v>
      </c>
      <c r="C579" s="2">
        <v>20753345</v>
      </c>
      <c r="D579" s="2" t="str">
        <f>VLOOKUP(B579,'BD DAVID'!$A$5:$D$1143,4,FALSE)</f>
        <v xml:space="preserve">ROMERO DE MENDEZ BERTHA   </v>
      </c>
      <c r="E579" s="2" t="s">
        <v>15</v>
      </c>
      <c r="F579" s="2" t="s">
        <v>16</v>
      </c>
      <c r="G579" s="2">
        <v>3</v>
      </c>
      <c r="H579" s="2" t="s">
        <v>17</v>
      </c>
      <c r="I579" s="2" t="s">
        <v>1403</v>
      </c>
      <c r="J579" s="2"/>
      <c r="K579" s="2"/>
      <c r="L579" s="2"/>
      <c r="M579" s="2">
        <v>3165194163</v>
      </c>
      <c r="N579" s="2"/>
      <c r="O579" s="2"/>
      <c r="P579" s="2" t="s">
        <v>130</v>
      </c>
      <c r="Q579" s="2"/>
      <c r="R579" s="2" t="s">
        <v>41</v>
      </c>
      <c r="S579" s="2"/>
    </row>
    <row r="580" spans="2:19" x14ac:dyDescent="0.25">
      <c r="B580" s="6">
        <v>10009818</v>
      </c>
      <c r="C580" s="2">
        <v>39611509</v>
      </c>
      <c r="D580" s="2" t="str">
        <f>VLOOKUP(B580,'BD DAVID'!$A$5:$D$1143,4,FALSE)</f>
        <v xml:space="preserve">ROMERO GONZALEZ LUZ MARINA   </v>
      </c>
      <c r="E580" s="2" t="s">
        <v>15</v>
      </c>
      <c r="F580" s="2" t="s">
        <v>16</v>
      </c>
      <c r="G580" s="2">
        <v>3</v>
      </c>
      <c r="H580" s="2" t="s">
        <v>227</v>
      </c>
      <c r="I580" s="2" t="s">
        <v>1403</v>
      </c>
      <c r="J580" s="2"/>
      <c r="K580" s="2"/>
      <c r="L580" s="2"/>
      <c r="M580" s="2">
        <v>918866462</v>
      </c>
      <c r="N580" s="2"/>
      <c r="O580" s="2"/>
      <c r="P580" s="2" t="s">
        <v>228</v>
      </c>
      <c r="Q580" s="2"/>
      <c r="R580" s="2" t="s">
        <v>41</v>
      </c>
      <c r="S580" s="2"/>
    </row>
    <row r="581" spans="2:19" x14ac:dyDescent="0.25">
      <c r="B581" s="6">
        <v>10011056</v>
      </c>
      <c r="C581" s="2">
        <v>79184573</v>
      </c>
      <c r="D581" s="2" t="str">
        <f>VLOOKUP(B581,'BD DAVID'!$A$5:$D$1143,4,FALSE)</f>
        <v xml:space="preserve">ROMERO RIOS URIEL ALEJANDRO   </v>
      </c>
      <c r="E581" s="2" t="s">
        <v>15</v>
      </c>
      <c r="F581" s="2" t="s">
        <v>16</v>
      </c>
      <c r="G581" s="2">
        <v>3</v>
      </c>
      <c r="H581" s="2" t="s">
        <v>112</v>
      </c>
      <c r="I581" s="2" t="s">
        <v>1403</v>
      </c>
      <c r="J581" s="2"/>
      <c r="K581" s="2"/>
      <c r="L581" s="2"/>
      <c r="M581" s="2">
        <v>918484439</v>
      </c>
      <c r="N581" s="2"/>
      <c r="O581" s="2"/>
      <c r="P581" s="2" t="s">
        <v>391</v>
      </c>
      <c r="Q581" s="2"/>
      <c r="R581" s="2" t="s">
        <v>41</v>
      </c>
      <c r="S581" s="2"/>
    </row>
    <row r="582" spans="2:19" x14ac:dyDescent="0.25">
      <c r="B582" s="6">
        <v>10011559</v>
      </c>
      <c r="C582" s="2">
        <v>82390977</v>
      </c>
      <c r="D582" s="2" t="str">
        <f>VLOOKUP(B582,'BD DAVID'!$A$5:$D$1143,4,FALSE)</f>
        <v xml:space="preserve">ROMERO TRIANA JHON ALBEIRO   </v>
      </c>
      <c r="E582" s="2" t="s">
        <v>15</v>
      </c>
      <c r="F582" s="2" t="s">
        <v>16</v>
      </c>
      <c r="G582" s="2">
        <v>3</v>
      </c>
      <c r="H582" s="2" t="s">
        <v>229</v>
      </c>
      <c r="I582" s="2" t="s">
        <v>1403</v>
      </c>
      <c r="J582" s="2"/>
      <c r="K582" s="2"/>
      <c r="L582" s="2"/>
      <c r="M582" s="2">
        <v>3143111100</v>
      </c>
      <c r="N582" s="2"/>
      <c r="O582" s="2"/>
      <c r="P582" s="2" t="s">
        <v>515</v>
      </c>
      <c r="Q582" s="2"/>
      <c r="R582" s="2" t="s">
        <v>41</v>
      </c>
      <c r="S582" s="2"/>
    </row>
    <row r="583" spans="2:19" x14ac:dyDescent="0.25">
      <c r="B583" s="6">
        <v>10009116</v>
      </c>
      <c r="C583" s="2">
        <v>21103422</v>
      </c>
      <c r="D583" s="2" t="str">
        <f>VLOOKUP(B583,'BD DAVID'!$A$5:$D$1143,4,FALSE)</f>
        <v xml:space="preserve">RONDON QUINTERO ALEYDA   </v>
      </c>
      <c r="E583" s="2" t="s">
        <v>15</v>
      </c>
      <c r="F583" s="2" t="s">
        <v>16</v>
      </c>
      <c r="G583" s="2">
        <v>3</v>
      </c>
      <c r="H583" s="2" t="s">
        <v>138</v>
      </c>
      <c r="I583" s="2" t="s">
        <v>1403</v>
      </c>
      <c r="J583" s="2"/>
      <c r="K583" s="2"/>
      <c r="L583" s="2"/>
      <c r="M583" s="2">
        <v>3132091226</v>
      </c>
      <c r="N583" s="2"/>
      <c r="O583" s="2"/>
      <c r="P583" s="2" t="s">
        <v>139</v>
      </c>
      <c r="Q583" s="2"/>
      <c r="R583" s="2" t="s">
        <v>19</v>
      </c>
      <c r="S583" s="2"/>
    </row>
    <row r="584" spans="2:19" x14ac:dyDescent="0.25">
      <c r="B584" s="6">
        <v>10011142</v>
      </c>
      <c r="C584" s="2">
        <v>79664387</v>
      </c>
      <c r="D584" s="2" t="str">
        <f>VLOOKUP(B584,'BD DAVID'!$A$5:$D$1143,4,FALSE)</f>
        <v xml:space="preserve">RUBIANO HENRY ALEXANDER   </v>
      </c>
      <c r="E584" s="2" t="s">
        <v>15</v>
      </c>
      <c r="F584" s="2" t="s">
        <v>16</v>
      </c>
      <c r="G584" s="2">
        <v>3</v>
      </c>
      <c r="H584" s="2" t="s">
        <v>17</v>
      </c>
      <c r="I584" s="2" t="s">
        <v>1403</v>
      </c>
      <c r="J584" s="2"/>
      <c r="K584" s="2"/>
      <c r="L584" s="2"/>
      <c r="M584" s="2">
        <v>912104511</v>
      </c>
      <c r="N584" s="2"/>
      <c r="O584" s="2"/>
      <c r="P584" s="2" t="s">
        <v>396</v>
      </c>
      <c r="Q584" s="2"/>
      <c r="R584" s="2" t="s">
        <v>41</v>
      </c>
      <c r="S584" s="2"/>
    </row>
    <row r="585" spans="2:19" x14ac:dyDescent="0.25">
      <c r="B585" s="6">
        <v>10011307</v>
      </c>
      <c r="C585" s="2">
        <v>80391480</v>
      </c>
      <c r="D585" s="2" t="str">
        <f>VLOOKUP(B585,'BD DAVID'!$A$5:$D$1143,4,FALSE)</f>
        <v xml:space="preserve">SABOGAL RINCON NELSON ELIAS   </v>
      </c>
      <c r="E585" s="2" t="s">
        <v>15</v>
      </c>
      <c r="F585" s="2" t="s">
        <v>16</v>
      </c>
      <c r="G585" s="2">
        <v>3</v>
      </c>
      <c r="H585" s="2" t="s">
        <v>206</v>
      </c>
      <c r="I585" s="2" t="s">
        <v>1403</v>
      </c>
      <c r="J585" s="2"/>
      <c r="K585" s="2"/>
      <c r="L585" s="2"/>
      <c r="M585" s="2">
        <v>3103439297</v>
      </c>
      <c r="N585" s="2"/>
      <c r="O585" s="2"/>
      <c r="P585" s="2" t="s">
        <v>465</v>
      </c>
      <c r="Q585" s="2"/>
      <c r="R585" s="2" t="s">
        <v>41</v>
      </c>
      <c r="S585" s="2"/>
    </row>
    <row r="586" spans="2:19" x14ac:dyDescent="0.25">
      <c r="B586" s="6">
        <v>10015700</v>
      </c>
      <c r="C586" s="2">
        <v>11448163</v>
      </c>
      <c r="D586" s="2" t="str">
        <f>VLOOKUP(B586,'BD DAVID'!$A$5:$D$1143,4,FALSE)</f>
        <v xml:space="preserve">SALAMANCA WILMER   </v>
      </c>
      <c r="E586" s="2" t="s">
        <v>15</v>
      </c>
      <c r="F586" s="2" t="s">
        <v>16</v>
      </c>
      <c r="G586" s="2">
        <v>3</v>
      </c>
      <c r="H586" s="2" t="s">
        <v>392</v>
      </c>
      <c r="I586" s="2" t="s">
        <v>1403</v>
      </c>
      <c r="J586" s="2"/>
      <c r="K586" s="2"/>
      <c r="L586" s="2"/>
      <c r="M586" s="2">
        <v>3133791779</v>
      </c>
      <c r="N586" s="2"/>
      <c r="O586" s="2"/>
      <c r="P586" s="2" t="s">
        <v>1071</v>
      </c>
      <c r="Q586" s="2"/>
      <c r="R586" s="2" t="s">
        <v>19</v>
      </c>
      <c r="S586" s="2"/>
    </row>
    <row r="587" spans="2:19" x14ac:dyDescent="0.25">
      <c r="B587" s="6">
        <v>10016525</v>
      </c>
      <c r="C587" s="2">
        <v>1020735555</v>
      </c>
      <c r="D587" s="2" t="str">
        <f>VLOOKUP(B587,'BD DAVID'!$A$5:$D$1143,4,FALSE)</f>
        <v xml:space="preserve">SANCHEZ ELIANA   </v>
      </c>
      <c r="E587" s="2" t="s">
        <v>15</v>
      </c>
      <c r="F587" s="2" t="s">
        <v>16</v>
      </c>
      <c r="G587" s="2">
        <v>3</v>
      </c>
      <c r="H587" s="2" t="s">
        <v>42</v>
      </c>
      <c r="I587" s="2" t="s">
        <v>1403</v>
      </c>
      <c r="J587" s="2"/>
      <c r="K587" s="2"/>
      <c r="L587" s="2"/>
      <c r="M587" s="2" t="s">
        <v>63</v>
      </c>
      <c r="N587" s="2"/>
      <c r="O587" s="2"/>
      <c r="P587" s="2" t="s">
        <v>1171</v>
      </c>
      <c r="Q587" s="2"/>
      <c r="R587" s="2" t="s">
        <v>19</v>
      </c>
      <c r="S587" s="2"/>
    </row>
    <row r="588" spans="2:19" x14ac:dyDescent="0.25">
      <c r="B588" s="6">
        <v>10011472</v>
      </c>
      <c r="C588" s="2">
        <v>80537752</v>
      </c>
      <c r="D588" s="2" t="str">
        <f>VLOOKUP(B588,'BD DAVID'!$A$5:$D$1143,4,FALSE)</f>
        <v xml:space="preserve">SANCHEZ SALGADO WILSON YAMITH   </v>
      </c>
      <c r="E588" s="2" t="s">
        <v>27</v>
      </c>
      <c r="F588" s="2" t="s">
        <v>16</v>
      </c>
      <c r="G588" s="2">
        <v>3</v>
      </c>
      <c r="H588" s="2" t="s">
        <v>392</v>
      </c>
      <c r="I588" s="2" t="s">
        <v>1403</v>
      </c>
      <c r="J588" s="2"/>
      <c r="K588" s="2"/>
      <c r="L588" s="2"/>
      <c r="M588" s="2">
        <v>3123165363</v>
      </c>
      <c r="N588" s="2"/>
      <c r="O588" s="2"/>
      <c r="P588" s="2" t="s">
        <v>478</v>
      </c>
      <c r="Q588" s="2"/>
      <c r="R588" s="2" t="s">
        <v>19</v>
      </c>
      <c r="S588" s="2"/>
    </row>
    <row r="589" spans="2:19" x14ac:dyDescent="0.25">
      <c r="B589" s="6">
        <v>10009615</v>
      </c>
      <c r="C589" s="2">
        <v>3220712</v>
      </c>
      <c r="D589" s="2" t="str">
        <f>VLOOKUP(B589,'BD DAVID'!$A$5:$D$1143,4,FALSE)</f>
        <v xml:space="preserve">SARAY LUIS FELIPE   </v>
      </c>
      <c r="E589" s="2" t="s">
        <v>15</v>
      </c>
      <c r="F589" s="2" t="s">
        <v>16</v>
      </c>
      <c r="G589" s="2">
        <v>3</v>
      </c>
      <c r="H589" s="2" t="s">
        <v>204</v>
      </c>
      <c r="I589" s="2" t="s">
        <v>1403</v>
      </c>
      <c r="J589" s="2"/>
      <c r="K589" s="2"/>
      <c r="L589" s="2"/>
      <c r="M589" s="2">
        <v>918485257</v>
      </c>
      <c r="N589" s="2"/>
      <c r="O589" s="2"/>
      <c r="P589" s="2" t="s">
        <v>205</v>
      </c>
      <c r="Q589" s="2"/>
      <c r="R589" s="2" t="s">
        <v>41</v>
      </c>
      <c r="S589" s="2"/>
    </row>
    <row r="590" spans="2:19" x14ac:dyDescent="0.25">
      <c r="B590" s="6">
        <v>10009070</v>
      </c>
      <c r="C590" s="2">
        <v>20564950</v>
      </c>
      <c r="D590" s="2" t="str">
        <f>VLOOKUP(B590,'BD DAVID'!$A$5:$D$1143,4,FALSE)</f>
        <v xml:space="preserve">SIMBAQUEBA DE QUEVEDO MARA LIGIA   </v>
      </c>
      <c r="E590" s="2" t="s">
        <v>15</v>
      </c>
      <c r="F590" s="2" t="s">
        <v>16</v>
      </c>
      <c r="G590" s="2">
        <v>3</v>
      </c>
      <c r="H590" s="2" t="s">
        <v>128</v>
      </c>
      <c r="I590" s="2" t="s">
        <v>1403</v>
      </c>
      <c r="J590" s="2"/>
      <c r="K590" s="2"/>
      <c r="L590" s="2"/>
      <c r="M590" s="2">
        <v>918487126</v>
      </c>
      <c r="N590" s="2"/>
      <c r="O590" s="2"/>
      <c r="P590" s="2" t="s">
        <v>129</v>
      </c>
      <c r="Q590" s="2"/>
      <c r="R590" s="2" t="s">
        <v>41</v>
      </c>
      <c r="S590" s="2"/>
    </row>
    <row r="591" spans="2:19" x14ac:dyDescent="0.25">
      <c r="B591" s="6">
        <v>10010941</v>
      </c>
      <c r="C591" s="2">
        <v>74370413</v>
      </c>
      <c r="D591" s="2" t="str">
        <f>VLOOKUP(B591,'BD DAVID'!$A$5:$D$1143,4,FALSE)</f>
        <v xml:space="preserve">SOLANO GONZALEZ JAVIER MAURICIO   </v>
      </c>
      <c r="E591" s="2" t="s">
        <v>15</v>
      </c>
      <c r="F591" s="2" t="s">
        <v>16</v>
      </c>
      <c r="G591" s="2">
        <v>3</v>
      </c>
      <c r="H591" s="2" t="s">
        <v>255</v>
      </c>
      <c r="I591" s="2" t="s">
        <v>1403</v>
      </c>
      <c r="J591" s="2"/>
      <c r="K591" s="2"/>
      <c r="L591" s="2"/>
      <c r="M591" s="2">
        <v>3133476749</v>
      </c>
      <c r="N591" s="2"/>
      <c r="O591" s="2"/>
      <c r="P591" s="2" t="s">
        <v>381</v>
      </c>
      <c r="Q591" s="2"/>
      <c r="R591" s="2" t="s">
        <v>63</v>
      </c>
      <c r="S591" s="2"/>
    </row>
    <row r="592" spans="2:19" x14ac:dyDescent="0.25">
      <c r="B592" s="6">
        <v>10009210</v>
      </c>
      <c r="C592" s="2">
        <v>24162998</v>
      </c>
      <c r="D592" s="2" t="str">
        <f>VLOOKUP(B592,'BD DAVID'!$A$5:$D$1143,4,FALSE)</f>
        <v xml:space="preserve">SOSA REYES ANA PUREZA   </v>
      </c>
      <c r="E592" s="2" t="s">
        <v>15</v>
      </c>
      <c r="F592" s="2" t="s">
        <v>16</v>
      </c>
      <c r="G592" s="2">
        <v>3</v>
      </c>
      <c r="H592" s="2" t="s">
        <v>42</v>
      </c>
      <c r="I592" s="2" t="s">
        <v>1403</v>
      </c>
      <c r="J592" s="2"/>
      <c r="K592" s="2"/>
      <c r="L592" s="2"/>
      <c r="M592" s="2">
        <v>3158945399</v>
      </c>
      <c r="N592" s="2"/>
      <c r="O592" s="2"/>
      <c r="P592" s="2" t="s">
        <v>177</v>
      </c>
      <c r="Q592" s="2"/>
      <c r="R592" s="2" t="s">
        <v>63</v>
      </c>
      <c r="S592" s="2"/>
    </row>
    <row r="593" spans="2:19" x14ac:dyDescent="0.25">
      <c r="B593" s="6">
        <v>10010274</v>
      </c>
      <c r="C593" s="2">
        <v>518018972</v>
      </c>
      <c r="D593" s="2" t="str">
        <f>VLOOKUP(B593,'BD DAVID'!$A$5:$D$1143,4,FALSE)</f>
        <v xml:space="preserve">SUAREZ SALGUERO LUZ MARY   </v>
      </c>
      <c r="E593" s="2" t="s">
        <v>15</v>
      </c>
      <c r="F593" s="2" t="s">
        <v>16</v>
      </c>
      <c r="G593" s="2">
        <v>3</v>
      </c>
      <c r="H593" s="2" t="s">
        <v>227</v>
      </c>
      <c r="I593" s="2" t="s">
        <v>1403</v>
      </c>
      <c r="J593" s="2"/>
      <c r="K593" s="2"/>
      <c r="L593" s="2"/>
      <c r="M593" s="2">
        <v>3112788931</v>
      </c>
      <c r="N593" s="2"/>
      <c r="O593" s="2"/>
      <c r="P593" s="2" t="s">
        <v>296</v>
      </c>
      <c r="Q593" s="2"/>
      <c r="R593" s="2" t="s">
        <v>41</v>
      </c>
      <c r="S593" s="2"/>
    </row>
    <row r="594" spans="2:19" x14ac:dyDescent="0.25">
      <c r="B594" s="6">
        <v>10011678</v>
      </c>
      <c r="C594" s="2">
        <v>832006674</v>
      </c>
      <c r="D594" s="2" t="str">
        <f>VLOOKUP(B594,'BD DAVID'!$A$5:$D$1143,4,FALSE)</f>
        <v xml:space="preserve">SURTIAGRO EU   </v>
      </c>
      <c r="E594" s="2" t="s">
        <v>15</v>
      </c>
      <c r="F594" s="2" t="s">
        <v>16</v>
      </c>
      <c r="G594" s="2">
        <v>3</v>
      </c>
      <c r="H594" s="2" t="s">
        <v>61</v>
      </c>
      <c r="I594" s="2" t="s">
        <v>1403</v>
      </c>
      <c r="J594" s="2"/>
      <c r="K594" s="2"/>
      <c r="L594" s="2"/>
      <c r="M594" s="2">
        <v>918583093</v>
      </c>
      <c r="N594" s="2"/>
      <c r="O594" s="2"/>
      <c r="P594" s="2" t="s">
        <v>564</v>
      </c>
      <c r="Q594" s="2"/>
      <c r="R594" s="2" t="s">
        <v>19</v>
      </c>
      <c r="S594" s="2"/>
    </row>
    <row r="595" spans="2:19" x14ac:dyDescent="0.25">
      <c r="B595" s="6">
        <v>10009030</v>
      </c>
      <c r="C595" s="2">
        <v>19189213</v>
      </c>
      <c r="D595" s="2" t="str">
        <f>VLOOKUP(B595,'BD DAVID'!$A$5:$D$1143,4,FALSE)</f>
        <v xml:space="preserve">TAMAYO TARCISIO   </v>
      </c>
      <c r="E595" s="2" t="s">
        <v>15</v>
      </c>
      <c r="F595" s="2" t="s">
        <v>16</v>
      </c>
      <c r="G595" s="2">
        <v>3</v>
      </c>
      <c r="H595" s="2" t="s">
        <v>17</v>
      </c>
      <c r="I595" s="2" t="s">
        <v>1403</v>
      </c>
      <c r="J595" s="2"/>
      <c r="K595" s="2"/>
      <c r="L595" s="2"/>
      <c r="M595" s="2">
        <v>913456161</v>
      </c>
      <c r="N595" s="2"/>
      <c r="O595" s="2"/>
      <c r="P595" s="2" t="s">
        <v>116</v>
      </c>
      <c r="Q595" s="2"/>
      <c r="R595" s="2" t="s">
        <v>41</v>
      </c>
      <c r="S595" s="2"/>
    </row>
    <row r="596" spans="2:19" x14ac:dyDescent="0.25">
      <c r="B596" s="6">
        <v>10013805</v>
      </c>
      <c r="C596" s="2">
        <v>900613466</v>
      </c>
      <c r="D596" s="2" t="str">
        <f>VLOOKUP(B596,'BD DAVID'!$A$5:$D$1143,4,FALSE)</f>
        <v xml:space="preserve">TERRA MIA M T M CIA S EN C   </v>
      </c>
      <c r="E596" s="2" t="s">
        <v>15</v>
      </c>
      <c r="F596" s="2" t="s">
        <v>16</v>
      </c>
      <c r="G596" s="2">
        <v>3</v>
      </c>
      <c r="H596" s="2" t="s">
        <v>227</v>
      </c>
      <c r="I596" s="2" t="s">
        <v>1403</v>
      </c>
      <c r="J596" s="2"/>
      <c r="K596" s="2"/>
      <c r="L596" s="2"/>
      <c r="M596" s="2">
        <v>918715866</v>
      </c>
      <c r="N596" s="2"/>
      <c r="O596" s="2"/>
      <c r="P596" s="2" t="s">
        <v>871</v>
      </c>
      <c r="Q596" s="2"/>
      <c r="R596" s="2" t="s">
        <v>41</v>
      </c>
      <c r="S596" s="2"/>
    </row>
    <row r="597" spans="2:19" x14ac:dyDescent="0.25">
      <c r="B597" s="6">
        <v>10011028</v>
      </c>
      <c r="C597" s="2">
        <v>80725697</v>
      </c>
      <c r="D597" s="2" t="str">
        <f>VLOOKUP(B597,'BD DAVID'!$A$5:$D$1143,4,FALSE)</f>
        <v xml:space="preserve">TORRES JUAN ALEJANDRO   </v>
      </c>
      <c r="E597" s="2" t="s">
        <v>15</v>
      </c>
      <c r="F597" s="2" t="s">
        <v>16</v>
      </c>
      <c r="G597" s="2">
        <v>3</v>
      </c>
      <c r="H597" s="2" t="s">
        <v>57</v>
      </c>
      <c r="I597" s="2" t="s">
        <v>1403</v>
      </c>
      <c r="J597" s="2"/>
      <c r="K597" s="2"/>
      <c r="L597" s="2"/>
      <c r="M597" s="2">
        <v>3143121592</v>
      </c>
      <c r="N597" s="2"/>
      <c r="O597" s="2"/>
      <c r="P597" s="2" t="s">
        <v>390</v>
      </c>
      <c r="Q597" s="2"/>
      <c r="R597" s="2" t="s">
        <v>19</v>
      </c>
      <c r="S597" s="2"/>
    </row>
    <row r="598" spans="2:19" x14ac:dyDescent="0.25">
      <c r="B598" s="6">
        <v>10015705</v>
      </c>
      <c r="C598" s="2">
        <v>800225340</v>
      </c>
      <c r="D598" s="2" t="str">
        <f>VLOOKUP(B598,'BD DAVID'!$A$5:$D$1143,4,FALSE)</f>
        <v xml:space="preserve">UNIVERSIDAD MILITAR NUEVA GRANADA   </v>
      </c>
      <c r="E598" s="2" t="s">
        <v>15</v>
      </c>
      <c r="F598" s="2" t="s">
        <v>16</v>
      </c>
      <c r="G598" s="2">
        <v>3</v>
      </c>
      <c r="H598" s="2" t="s">
        <v>17</v>
      </c>
      <c r="I598" s="2" t="s">
        <v>1403</v>
      </c>
      <c r="J598" s="2"/>
      <c r="K598" s="2"/>
      <c r="L598" s="2"/>
      <c r="M598" s="2">
        <v>65000000</v>
      </c>
      <c r="N598" s="2"/>
      <c r="O598" s="2"/>
      <c r="P598" s="2" t="s">
        <v>1073</v>
      </c>
      <c r="Q598" s="2"/>
      <c r="R598" s="2" t="s">
        <v>19</v>
      </c>
      <c r="S598" s="2"/>
    </row>
    <row r="599" spans="2:19" x14ac:dyDescent="0.25">
      <c r="B599" s="6">
        <v>10009937</v>
      </c>
      <c r="C599" s="2">
        <v>412379</v>
      </c>
      <c r="D599" s="2" t="str">
        <f>VLOOKUP(B599,'BD DAVID'!$A$5:$D$1143,4,FALSE)</f>
        <v xml:space="preserve">URBINA RODRIGUEZ REMIGIO   </v>
      </c>
      <c r="E599" s="2" t="s">
        <v>15</v>
      </c>
      <c r="F599" s="2" t="s">
        <v>16</v>
      </c>
      <c r="G599" s="2">
        <v>3</v>
      </c>
      <c r="H599" s="2" t="s">
        <v>246</v>
      </c>
      <c r="I599" s="2" t="s">
        <v>1403</v>
      </c>
      <c r="J599" s="2"/>
      <c r="K599" s="2"/>
      <c r="L599" s="2"/>
      <c r="M599" s="2">
        <v>918648222</v>
      </c>
      <c r="N599" s="2"/>
      <c r="O599" s="2"/>
      <c r="P599" s="2" t="s">
        <v>247</v>
      </c>
      <c r="Q599" s="2"/>
      <c r="R599" s="2" t="s">
        <v>19</v>
      </c>
      <c r="S599" s="2"/>
    </row>
    <row r="600" spans="2:19" x14ac:dyDescent="0.25">
      <c r="B600" s="6">
        <v>10009415</v>
      </c>
      <c r="C600" s="2">
        <v>3003158</v>
      </c>
      <c r="D600" s="2" t="str">
        <f>VLOOKUP(B600,'BD DAVID'!$A$5:$D$1143,4,FALSE)</f>
        <v xml:space="preserve">VALERO RUBIANO JOSE HECTOR MANUEL   </v>
      </c>
      <c r="E600" s="2" t="s">
        <v>15</v>
      </c>
      <c r="F600" s="2" t="s">
        <v>16</v>
      </c>
      <c r="G600" s="2">
        <v>3</v>
      </c>
      <c r="H600" s="2" t="s">
        <v>17</v>
      </c>
      <c r="I600" s="2" t="s">
        <v>1403</v>
      </c>
      <c r="J600" s="2"/>
      <c r="K600" s="2"/>
      <c r="L600" s="2"/>
      <c r="M600" s="2">
        <v>912431110</v>
      </c>
      <c r="N600" s="2"/>
      <c r="O600" s="2"/>
      <c r="P600" s="2" t="s">
        <v>189</v>
      </c>
      <c r="Q600" s="2"/>
      <c r="R600" s="2" t="s">
        <v>41</v>
      </c>
      <c r="S600" s="2"/>
    </row>
    <row r="601" spans="2:19" x14ac:dyDescent="0.25">
      <c r="B601" s="6">
        <v>10016891</v>
      </c>
      <c r="C601" s="2">
        <v>900769104</v>
      </c>
      <c r="D601" s="2" t="str">
        <f>VLOOKUP(B601,'BD DAVID'!$A$5:$D$1143,4,FALSE)</f>
        <v xml:space="preserve">VANAGRO SAS   </v>
      </c>
      <c r="E601" s="2" t="s">
        <v>15</v>
      </c>
      <c r="F601" s="2" t="s">
        <v>16</v>
      </c>
      <c r="G601" s="2">
        <v>3</v>
      </c>
      <c r="H601" s="2" t="s">
        <v>201</v>
      </c>
      <c r="I601" s="2" t="s">
        <v>1403</v>
      </c>
      <c r="J601" s="2"/>
      <c r="K601" s="2"/>
      <c r="L601" s="2"/>
      <c r="M601" s="2">
        <v>3214125216</v>
      </c>
      <c r="N601" s="2"/>
      <c r="O601" s="2"/>
      <c r="P601" s="2" t="s">
        <v>901</v>
      </c>
      <c r="Q601" s="2"/>
      <c r="R601" s="2" t="s">
        <v>19</v>
      </c>
      <c r="S601" s="2"/>
    </row>
    <row r="602" spans="2:19" x14ac:dyDescent="0.25">
      <c r="B602" s="6">
        <v>10011296</v>
      </c>
      <c r="C602" s="2">
        <v>80353254</v>
      </c>
      <c r="D602" s="2" t="str">
        <f>VLOOKUP(B602,'BD DAVID'!$A$5:$D$1143,4,FALSE)</f>
        <v xml:space="preserve">VANEGAS CESPEDES MARCO TULIO   </v>
      </c>
      <c r="E602" s="2" t="s">
        <v>27</v>
      </c>
      <c r="F602" s="2" t="s">
        <v>16</v>
      </c>
      <c r="G602" s="2">
        <v>3</v>
      </c>
      <c r="H602" s="2" t="s">
        <v>148</v>
      </c>
      <c r="I602" s="2" t="s">
        <v>1403</v>
      </c>
      <c r="J602" s="2"/>
      <c r="K602" s="2"/>
      <c r="L602" s="2"/>
      <c r="M602" s="2">
        <v>3102535525</v>
      </c>
      <c r="N602" s="2"/>
      <c r="O602" s="2"/>
      <c r="P602" s="2" t="s">
        <v>149</v>
      </c>
      <c r="Q602" s="2"/>
      <c r="R602" s="2" t="s">
        <v>19</v>
      </c>
      <c r="S602" s="2"/>
    </row>
    <row r="603" spans="2:19" x14ac:dyDescent="0.25">
      <c r="B603" s="6">
        <v>10009128</v>
      </c>
      <c r="C603" s="2">
        <v>217721</v>
      </c>
      <c r="D603" s="2" t="str">
        <f>VLOOKUP(B603,'BD DAVID'!$A$5:$D$1143,4,FALSE)</f>
        <v xml:space="preserve">VANEGAS HERNANDEZ ISRAEL   </v>
      </c>
      <c r="E603" s="2" t="s">
        <v>27</v>
      </c>
      <c r="F603" s="2" t="s">
        <v>16</v>
      </c>
      <c r="G603" s="2">
        <v>3</v>
      </c>
      <c r="H603" s="2" t="s">
        <v>148</v>
      </c>
      <c r="I603" s="2" t="s">
        <v>1403</v>
      </c>
      <c r="J603" s="2"/>
      <c r="K603" s="2"/>
      <c r="L603" s="2"/>
      <c r="M603" s="2">
        <v>9999999</v>
      </c>
      <c r="N603" s="2"/>
      <c r="O603" s="2"/>
      <c r="P603" s="2" t="s">
        <v>149</v>
      </c>
      <c r="Q603" s="2"/>
      <c r="R603" s="2" t="s">
        <v>19</v>
      </c>
      <c r="S603" s="2"/>
    </row>
    <row r="604" spans="2:19" x14ac:dyDescent="0.25">
      <c r="B604" s="6">
        <v>10011300</v>
      </c>
      <c r="C604" s="2">
        <v>80380666</v>
      </c>
      <c r="D604" s="2" t="str">
        <f>VLOOKUP(B604,'BD DAVID'!$A$5:$D$1143,4,FALSE)</f>
        <v xml:space="preserve">VARGAS DIAZ LUIS FELIPE   </v>
      </c>
      <c r="E604" s="2" t="s">
        <v>27</v>
      </c>
      <c r="F604" s="2" t="s">
        <v>16</v>
      </c>
      <c r="G604" s="2">
        <v>3</v>
      </c>
      <c r="H604" s="2" t="s">
        <v>57</v>
      </c>
      <c r="I604" s="2" t="s">
        <v>1403</v>
      </c>
      <c r="J604" s="2"/>
      <c r="K604" s="2"/>
      <c r="L604" s="2"/>
      <c r="M604" s="2">
        <v>3103404901</v>
      </c>
      <c r="N604" s="2"/>
      <c r="O604" s="2"/>
      <c r="P604" s="2" t="s">
        <v>464</v>
      </c>
      <c r="Q604" s="2"/>
      <c r="R604" s="2" t="s">
        <v>19</v>
      </c>
      <c r="S604" s="2"/>
    </row>
    <row r="605" spans="2:19" x14ac:dyDescent="0.25">
      <c r="B605" s="6">
        <v>10009919</v>
      </c>
      <c r="C605" s="2">
        <v>406956</v>
      </c>
      <c r="D605" s="2" t="str">
        <f>VLOOKUP(B605,'BD DAVID'!$A$5:$D$1143,4,FALSE)</f>
        <v xml:space="preserve">VARGAS PACHON JAIRO AUGUSTO   </v>
      </c>
      <c r="E605" s="2" t="s">
        <v>27</v>
      </c>
      <c r="F605" s="2" t="s">
        <v>16</v>
      </c>
      <c r="G605" s="2">
        <v>3</v>
      </c>
      <c r="H605" s="2" t="s">
        <v>240</v>
      </c>
      <c r="I605" s="2" t="s">
        <v>1403</v>
      </c>
      <c r="J605" s="2"/>
      <c r="K605" s="2"/>
      <c r="L605" s="2"/>
      <c r="M605" s="2">
        <v>3112568266</v>
      </c>
      <c r="N605" s="2"/>
      <c r="O605" s="2"/>
      <c r="P605" s="2" t="s">
        <v>241</v>
      </c>
      <c r="Q605" s="2"/>
      <c r="R605" s="2" t="s">
        <v>38</v>
      </c>
      <c r="S605" s="2"/>
    </row>
    <row r="606" spans="2:19" x14ac:dyDescent="0.25">
      <c r="B606" s="6">
        <v>10008690</v>
      </c>
      <c r="C606" s="2">
        <v>11333168</v>
      </c>
      <c r="D606" s="2" t="str">
        <f>VLOOKUP(B606,'BD DAVID'!$A$5:$D$1143,4,FALSE)</f>
        <v xml:space="preserve">VELASQUEZ HERNANDEZ JAIME ENRIQUE   </v>
      </c>
      <c r="E606" s="2" t="s">
        <v>27</v>
      </c>
      <c r="F606" s="2" t="s">
        <v>16</v>
      </c>
      <c r="G606" s="2">
        <v>3</v>
      </c>
      <c r="H606" s="2" t="s">
        <v>45</v>
      </c>
      <c r="I606" s="2" t="s">
        <v>1403</v>
      </c>
      <c r="J606" s="2"/>
      <c r="K606" s="2"/>
      <c r="L606" s="2"/>
      <c r="M606" s="2">
        <v>918502141</v>
      </c>
      <c r="N606" s="2"/>
      <c r="O606" s="2"/>
      <c r="P606" s="2" t="s">
        <v>46</v>
      </c>
      <c r="Q606" s="2"/>
      <c r="R606" s="2" t="s">
        <v>19</v>
      </c>
      <c r="S606" s="2"/>
    </row>
    <row r="607" spans="2:19" x14ac:dyDescent="0.25">
      <c r="B607" s="6">
        <v>10012077</v>
      </c>
      <c r="C607" s="2">
        <v>93366147</v>
      </c>
      <c r="D607" s="2" t="str">
        <f>VLOOKUP(B607,'BD DAVID'!$A$5:$D$1143,4,FALSE)</f>
        <v xml:space="preserve">VELASQUEZ LONDOÑO RAUL MAURICIO   </v>
      </c>
      <c r="E607" s="2" t="s">
        <v>15</v>
      </c>
      <c r="F607" s="2" t="s">
        <v>16</v>
      </c>
      <c r="G607" s="2">
        <v>3</v>
      </c>
      <c r="H607" s="2" t="s">
        <v>17</v>
      </c>
      <c r="I607" s="2" t="s">
        <v>1403</v>
      </c>
      <c r="J607" s="2"/>
      <c r="K607" s="2"/>
      <c r="L607" s="2"/>
      <c r="M607" s="2">
        <v>3115147774</v>
      </c>
      <c r="N607" s="2"/>
      <c r="O607" s="2"/>
      <c r="P607" s="2" t="s">
        <v>745</v>
      </c>
      <c r="Q607" s="2"/>
      <c r="R607" s="2" t="s">
        <v>19</v>
      </c>
      <c r="S607" s="2"/>
    </row>
    <row r="608" spans="2:19" x14ac:dyDescent="0.25">
      <c r="B608" s="6">
        <v>10015367</v>
      </c>
      <c r="C608" s="2">
        <v>94407443</v>
      </c>
      <c r="D608" s="2" t="str">
        <f>VLOOKUP(B608,'BD DAVID'!$A$5:$D$1143,4,FALSE)</f>
        <v xml:space="preserve">ABAHONZA  GOMEZ JOSE DUVAN   </v>
      </c>
      <c r="E608" s="2" t="s">
        <v>15</v>
      </c>
      <c r="F608" s="2" t="s">
        <v>659</v>
      </c>
      <c r="G608" s="2">
        <v>4</v>
      </c>
      <c r="H608" s="2" t="s">
        <v>1008</v>
      </c>
      <c r="I608" s="2" t="s">
        <v>1403</v>
      </c>
      <c r="J608" s="2"/>
      <c r="K608" s="2"/>
      <c r="L608" s="2"/>
      <c r="M608" s="2">
        <v>3206311043</v>
      </c>
      <c r="N608" s="2"/>
      <c r="O608" s="2"/>
      <c r="P608" s="2" t="s">
        <v>1009</v>
      </c>
      <c r="Q608" s="2"/>
      <c r="R608" s="2" t="s">
        <v>705</v>
      </c>
      <c r="S608" s="2"/>
    </row>
    <row r="609" spans="2:19" x14ac:dyDescent="0.25">
      <c r="B609" s="6">
        <v>10016725</v>
      </c>
      <c r="C609" s="2">
        <v>900506620</v>
      </c>
      <c r="D609" s="2" t="str">
        <f>VLOOKUP(B609,'BD DAVID'!$A$5:$D$1143,4,FALSE)</f>
        <v xml:space="preserve">ABOCAR RISARALDA SAS   </v>
      </c>
      <c r="E609" s="2" t="s">
        <v>15</v>
      </c>
      <c r="F609" s="2" t="s">
        <v>659</v>
      </c>
      <c r="G609" s="2">
        <v>4</v>
      </c>
      <c r="H609" s="2" t="s">
        <v>924</v>
      </c>
      <c r="I609" s="2" t="s">
        <v>1403</v>
      </c>
      <c r="J609" s="2"/>
      <c r="K609" s="2"/>
      <c r="L609" s="2"/>
      <c r="M609" s="2">
        <v>3175133090</v>
      </c>
      <c r="N609" s="2"/>
      <c r="O609" s="2"/>
      <c r="P609" s="2" t="s">
        <v>1206</v>
      </c>
      <c r="Q609" s="2"/>
      <c r="R609" s="2" t="s">
        <v>947</v>
      </c>
      <c r="S609" s="2"/>
    </row>
    <row r="610" spans="2:19" x14ac:dyDescent="0.25">
      <c r="B610" s="6">
        <v>10015414</v>
      </c>
      <c r="C610" s="2">
        <v>900583164</v>
      </c>
      <c r="D610" s="2" t="str">
        <f>VLOOKUP(B610,'BD DAVID'!$A$5:$D$1143,4,FALSE)</f>
        <v xml:space="preserve">AGRICOLA AUTOMOTRIZ DEL NORTE SAS   </v>
      </c>
      <c r="E610" s="2" t="s">
        <v>15</v>
      </c>
      <c r="F610" s="2" t="s">
        <v>659</v>
      </c>
      <c r="G610" s="2">
        <v>4</v>
      </c>
      <c r="H610" s="2" t="s">
        <v>1024</v>
      </c>
      <c r="I610" s="2" t="s">
        <v>1403</v>
      </c>
      <c r="J610" s="2"/>
      <c r="K610" s="2"/>
      <c r="L610" s="2"/>
      <c r="M610" s="2">
        <v>3116061633</v>
      </c>
      <c r="N610" s="2"/>
      <c r="O610" s="2"/>
      <c r="P610" s="2" t="s">
        <v>1025</v>
      </c>
      <c r="Q610" s="2"/>
      <c r="R610" s="2" t="s">
        <v>705</v>
      </c>
      <c r="S610" s="2"/>
    </row>
    <row r="611" spans="2:19" x14ac:dyDescent="0.25">
      <c r="B611" s="6">
        <v>10015191</v>
      </c>
      <c r="C611" s="2">
        <v>900766077</v>
      </c>
      <c r="D611" s="2" t="str">
        <f>VLOOKUP(B611,'BD DAVID'!$A$5:$D$1143,4,FALSE)</f>
        <v xml:space="preserve">AGRICOLA EL SAMAN SAS   </v>
      </c>
      <c r="E611" s="2" t="s">
        <v>15</v>
      </c>
      <c r="F611" s="2" t="s">
        <v>659</v>
      </c>
      <c r="G611" s="2">
        <v>4</v>
      </c>
      <c r="H611" s="2" t="s">
        <v>329</v>
      </c>
      <c r="I611" s="2" t="s">
        <v>1403</v>
      </c>
      <c r="J611" s="2"/>
      <c r="K611" s="2"/>
      <c r="L611" s="2"/>
      <c r="M611" s="2">
        <v>3113183948</v>
      </c>
      <c r="N611" s="2"/>
      <c r="O611" s="2"/>
      <c r="P611" s="2" t="s">
        <v>959</v>
      </c>
      <c r="Q611" s="2"/>
      <c r="R611" s="2" t="s">
        <v>812</v>
      </c>
      <c r="S611" s="2"/>
    </row>
    <row r="612" spans="2:19" x14ac:dyDescent="0.25">
      <c r="B612" s="6">
        <v>10013804</v>
      </c>
      <c r="C612" s="2">
        <v>805020771</v>
      </c>
      <c r="D612" s="2" t="str">
        <f>VLOOKUP(B612,'BD DAVID'!$A$5:$D$1143,4,FALSE)</f>
        <v xml:space="preserve">AGRICULTURA Y SERVICIOS SA   </v>
      </c>
      <c r="E612" s="2" t="s">
        <v>15</v>
      </c>
      <c r="F612" s="2" t="s">
        <v>659</v>
      </c>
      <c r="G612" s="2">
        <v>4</v>
      </c>
      <c r="H612" s="2" t="s">
        <v>869</v>
      </c>
      <c r="I612" s="2" t="s">
        <v>1403</v>
      </c>
      <c r="J612" s="2"/>
      <c r="K612" s="2"/>
      <c r="L612" s="2"/>
      <c r="M612" s="2">
        <v>9022561103</v>
      </c>
      <c r="N612" s="2"/>
      <c r="O612" s="2"/>
      <c r="P612" s="2" t="s">
        <v>870</v>
      </c>
      <c r="Q612" s="2"/>
      <c r="R612" s="2" t="s">
        <v>783</v>
      </c>
      <c r="S612" s="2"/>
    </row>
    <row r="613" spans="2:19" x14ac:dyDescent="0.25">
      <c r="B613" s="6">
        <v>10015803</v>
      </c>
      <c r="C613" s="2">
        <v>900349569</v>
      </c>
      <c r="D613" s="2" t="str">
        <f>VLOOKUP(B613,'BD DAVID'!$A$5:$D$1143,4,FALSE)</f>
        <v xml:space="preserve">AGRO INDUSTRIAL JE SAS   </v>
      </c>
      <c r="E613" s="2" t="s">
        <v>15</v>
      </c>
      <c r="F613" s="2" t="s">
        <v>659</v>
      </c>
      <c r="G613" s="2">
        <v>4</v>
      </c>
      <c r="H613" s="2" t="s">
        <v>961</v>
      </c>
      <c r="I613" s="2" t="s">
        <v>1403</v>
      </c>
      <c r="J613" s="2"/>
      <c r="K613" s="2"/>
      <c r="L613" s="2"/>
      <c r="M613" s="2">
        <v>3174395034</v>
      </c>
      <c r="N613" s="2"/>
      <c r="O613" s="2"/>
      <c r="P613" s="2" t="s">
        <v>1093</v>
      </c>
      <c r="Q613" s="2"/>
      <c r="R613" s="2" t="s">
        <v>783</v>
      </c>
      <c r="S613" s="2"/>
    </row>
    <row r="614" spans="2:19" x14ac:dyDescent="0.25">
      <c r="B614" s="6">
        <v>10015590</v>
      </c>
      <c r="C614" s="2">
        <v>900137473</v>
      </c>
      <c r="D614" s="2" t="str">
        <f>VLOOKUP(B614,'BD DAVID'!$A$5:$D$1143,4,FALSE)</f>
        <v xml:space="preserve">AGROAPLICACIONES SAS   </v>
      </c>
      <c r="E614" s="2" t="s">
        <v>15</v>
      </c>
      <c r="F614" s="2" t="s">
        <v>659</v>
      </c>
      <c r="G614" s="2">
        <v>4</v>
      </c>
      <c r="H614" s="2" t="s">
        <v>1058</v>
      </c>
      <c r="I614" s="2" t="s">
        <v>1403</v>
      </c>
      <c r="J614" s="2"/>
      <c r="K614" s="2"/>
      <c r="L614" s="2"/>
      <c r="M614" s="2">
        <v>3128430436</v>
      </c>
      <c r="N614" s="2"/>
      <c r="O614" s="2"/>
      <c r="P614" s="2" t="s">
        <v>1059</v>
      </c>
      <c r="Q614" s="2"/>
      <c r="R614" s="2" t="s">
        <v>783</v>
      </c>
      <c r="S614" s="2"/>
    </row>
    <row r="615" spans="2:19" x14ac:dyDescent="0.25">
      <c r="B615" s="6">
        <v>10015202</v>
      </c>
      <c r="C615" s="2">
        <v>815001258</v>
      </c>
      <c r="D615" s="2" t="str">
        <f>VLOOKUP(B615,'BD DAVID'!$A$5:$D$1143,4,FALSE)</f>
        <v xml:space="preserve">AGROFERTI SAS   </v>
      </c>
      <c r="E615" s="2" t="s">
        <v>15</v>
      </c>
      <c r="F615" s="2" t="s">
        <v>659</v>
      </c>
      <c r="G615" s="2">
        <v>4</v>
      </c>
      <c r="H615" s="2" t="s">
        <v>965</v>
      </c>
      <c r="I615" s="2" t="s">
        <v>1403</v>
      </c>
      <c r="J615" s="2"/>
      <c r="K615" s="2"/>
      <c r="L615" s="2"/>
      <c r="M615" s="2">
        <v>922640328</v>
      </c>
      <c r="N615" s="2"/>
      <c r="O615" s="2"/>
      <c r="P615" s="2" t="s">
        <v>966</v>
      </c>
      <c r="Q615" s="2"/>
      <c r="R615" s="2" t="s">
        <v>783</v>
      </c>
      <c r="S615" s="2"/>
    </row>
    <row r="616" spans="2:19" x14ac:dyDescent="0.25">
      <c r="B616" s="6">
        <v>10015201</v>
      </c>
      <c r="C616" s="2">
        <v>900485201</v>
      </c>
      <c r="D616" s="2" t="str">
        <f>VLOOKUP(B616,'BD DAVID'!$A$5:$D$1143,4,FALSE)</f>
        <v xml:space="preserve">AGROINSUMOS PRADERA MS SAS   </v>
      </c>
      <c r="E616" s="2" t="s">
        <v>15</v>
      </c>
      <c r="F616" s="2" t="s">
        <v>659</v>
      </c>
      <c r="G616" s="2">
        <v>4</v>
      </c>
      <c r="H616" s="2" t="s">
        <v>963</v>
      </c>
      <c r="I616" s="2" t="s">
        <v>1403</v>
      </c>
      <c r="J616" s="2"/>
      <c r="K616" s="2"/>
      <c r="L616" s="2"/>
      <c r="M616" s="2">
        <v>3104529634</v>
      </c>
      <c r="N616" s="2"/>
      <c r="O616" s="2"/>
      <c r="P616" s="2" t="s">
        <v>964</v>
      </c>
      <c r="Q616" s="2"/>
      <c r="R616" s="2" t="s">
        <v>783</v>
      </c>
      <c r="S616" s="2"/>
    </row>
    <row r="617" spans="2:19" x14ac:dyDescent="0.25">
      <c r="B617" s="6">
        <v>10015598</v>
      </c>
      <c r="C617" s="2">
        <v>836000548</v>
      </c>
      <c r="D617" s="2" t="str">
        <f>VLOOKUP(B617,'BD DAVID'!$A$5:$D$1143,4,FALSE)</f>
        <v xml:space="preserve">AGROINSUMOS SAS   </v>
      </c>
      <c r="E617" s="2" t="s">
        <v>15</v>
      </c>
      <c r="F617" s="2" t="s">
        <v>659</v>
      </c>
      <c r="G617" s="2">
        <v>4</v>
      </c>
      <c r="H617" s="2" t="s">
        <v>977</v>
      </c>
      <c r="I617" s="2" t="s">
        <v>1403</v>
      </c>
      <c r="J617" s="2"/>
      <c r="K617" s="2"/>
      <c r="L617" s="2"/>
      <c r="M617" s="2">
        <v>922149910</v>
      </c>
      <c r="N617" s="2"/>
      <c r="O617" s="2"/>
      <c r="P617" s="2" t="s">
        <v>1064</v>
      </c>
      <c r="Q617" s="2"/>
      <c r="R617" s="2" t="s">
        <v>705</v>
      </c>
      <c r="S617" s="2"/>
    </row>
    <row r="618" spans="2:19" x14ac:dyDescent="0.25">
      <c r="B618" s="6">
        <v>10015580</v>
      </c>
      <c r="C618" s="2">
        <v>815003648</v>
      </c>
      <c r="D618" s="2" t="str">
        <f>VLOOKUP(B618,'BD DAVID'!$A$5:$D$1143,4,FALSE)</f>
        <v xml:space="preserve">AGROINSUMOS Y MATERIALES DE COLOMBIA SAS  </v>
      </c>
      <c r="E618" s="2" t="s">
        <v>15</v>
      </c>
      <c r="F618" s="2" t="s">
        <v>659</v>
      </c>
      <c r="G618" s="2">
        <v>4</v>
      </c>
      <c r="H618" s="2" t="s">
        <v>660</v>
      </c>
      <c r="I618" s="2" t="s">
        <v>1403</v>
      </c>
      <c r="J618" s="2"/>
      <c r="K618" s="2"/>
      <c r="L618" s="2"/>
      <c r="M618" s="2">
        <v>922274321</v>
      </c>
      <c r="N618" s="2"/>
      <c r="O618" s="2"/>
      <c r="P618" s="2" t="s">
        <v>1053</v>
      </c>
      <c r="Q618" s="2"/>
      <c r="R618" s="2" t="s">
        <v>783</v>
      </c>
      <c r="S618" s="2"/>
    </row>
    <row r="619" spans="2:19" x14ac:dyDescent="0.25">
      <c r="B619" s="6">
        <v>10015509</v>
      </c>
      <c r="C619" s="2">
        <v>900539592</v>
      </c>
      <c r="D619" s="2" t="str">
        <f>VLOOKUP(B619,'BD DAVID'!$A$5:$D$1143,4,FALSE)</f>
        <v xml:space="preserve">AGROMIX DEL NORTE SAS   </v>
      </c>
      <c r="E619" s="2" t="s">
        <v>15</v>
      </c>
      <c r="F619" s="2" t="s">
        <v>659</v>
      </c>
      <c r="G619" s="2">
        <v>4</v>
      </c>
      <c r="H619" s="2" t="s">
        <v>83</v>
      </c>
      <c r="I619" s="2" t="s">
        <v>1403</v>
      </c>
      <c r="J619" s="2"/>
      <c r="K619" s="2"/>
      <c r="L619" s="2"/>
      <c r="M619" s="2">
        <v>922296622</v>
      </c>
      <c r="N619" s="2"/>
      <c r="O619" s="2"/>
      <c r="P619" s="2" t="s">
        <v>1041</v>
      </c>
      <c r="Q619" s="2"/>
      <c r="R619" s="2" t="s">
        <v>705</v>
      </c>
      <c r="S619" s="2"/>
    </row>
    <row r="620" spans="2:19" x14ac:dyDescent="0.25">
      <c r="B620" s="6">
        <v>10015327</v>
      </c>
      <c r="C620" s="2">
        <v>900109722</v>
      </c>
      <c r="D620" s="2" t="str">
        <f>VLOOKUP(B620,'BD DAVID'!$A$5:$D$1143,4,FALSE)</f>
        <v xml:space="preserve">AGROPECUARIA LA HUELLA LTDA   </v>
      </c>
      <c r="E620" s="2" t="s">
        <v>15</v>
      </c>
      <c r="F620" s="2" t="s">
        <v>659</v>
      </c>
      <c r="G620" s="2">
        <v>4</v>
      </c>
      <c r="H620" s="2" t="s">
        <v>847</v>
      </c>
      <c r="I620" s="2" t="s">
        <v>1403</v>
      </c>
      <c r="J620" s="2"/>
      <c r="K620" s="2"/>
      <c r="L620" s="2"/>
      <c r="M620" s="2">
        <v>3122591824</v>
      </c>
      <c r="N620" s="2"/>
      <c r="O620" s="2"/>
      <c r="P620" s="2" t="s">
        <v>997</v>
      </c>
      <c r="Q620" s="2"/>
      <c r="R620" s="2" t="s">
        <v>662</v>
      </c>
      <c r="S620" s="2"/>
    </row>
    <row r="621" spans="2:19" x14ac:dyDescent="0.25">
      <c r="B621" s="6">
        <v>10016232</v>
      </c>
      <c r="C621" s="2">
        <v>900819311</v>
      </c>
      <c r="D621" s="2" t="str">
        <f>VLOOKUP(B621,'BD DAVID'!$A$5:$D$1143,4,FALSE)</f>
        <v xml:space="preserve">AGROTERRA DE OCCIDENTE SAS   </v>
      </c>
      <c r="E621" s="2" t="s">
        <v>15</v>
      </c>
      <c r="F621" s="2" t="s">
        <v>659</v>
      </c>
      <c r="G621" s="2">
        <v>4</v>
      </c>
      <c r="H621" s="2" t="s">
        <v>1145</v>
      </c>
      <c r="I621" s="2" t="s">
        <v>1403</v>
      </c>
      <c r="J621" s="2"/>
      <c r="K621" s="2"/>
      <c r="L621" s="2"/>
      <c r="M621" s="2">
        <v>3157158342</v>
      </c>
      <c r="N621" s="2"/>
      <c r="O621" s="2"/>
      <c r="P621" s="2" t="s">
        <v>1146</v>
      </c>
      <c r="Q621" s="2"/>
      <c r="R621" s="2" t="s">
        <v>947</v>
      </c>
      <c r="S621" s="2"/>
    </row>
    <row r="622" spans="2:19" x14ac:dyDescent="0.25">
      <c r="B622" s="6">
        <v>10018001</v>
      </c>
      <c r="C622" s="2">
        <v>900661571</v>
      </c>
      <c r="D622" s="2" t="str">
        <f>VLOOKUP(B622,'BD DAVID'!$A$5:$D$1143,4,FALSE)</f>
        <v xml:space="preserve">AGROVETERINARIA EL BIMBO SAS   </v>
      </c>
      <c r="E622" s="2" t="s">
        <v>15</v>
      </c>
      <c r="F622" s="2" t="s">
        <v>659</v>
      </c>
      <c r="G622" s="2">
        <v>4</v>
      </c>
      <c r="H622" s="2" t="s">
        <v>1393</v>
      </c>
      <c r="I622" s="2" t="s">
        <v>1403</v>
      </c>
      <c r="J622" s="2"/>
      <c r="K622" s="2"/>
      <c r="L622" s="2"/>
      <c r="M622" s="2">
        <v>3216421870</v>
      </c>
      <c r="N622" s="2"/>
      <c r="O622" s="2"/>
      <c r="P622" s="2" t="s">
        <v>1394</v>
      </c>
      <c r="Q622" s="2"/>
      <c r="R622" s="2" t="s">
        <v>783</v>
      </c>
      <c r="S622" s="2"/>
    </row>
    <row r="623" spans="2:19" x14ac:dyDescent="0.25">
      <c r="B623" s="6">
        <v>10015444</v>
      </c>
      <c r="C623" s="2">
        <v>38893609</v>
      </c>
      <c r="D623" s="2" t="str">
        <f>VLOOKUP(B623,'BD DAVID'!$A$5:$D$1143,4,FALSE)</f>
        <v xml:space="preserve">AGUDELO RUIZ LUZ AMPARO   </v>
      </c>
      <c r="E623" s="2" t="s">
        <v>15</v>
      </c>
      <c r="F623" s="2" t="s">
        <v>659</v>
      </c>
      <c r="G623" s="2">
        <v>4</v>
      </c>
      <c r="H623" s="2" t="s">
        <v>1032</v>
      </c>
      <c r="I623" s="2" t="s">
        <v>1403</v>
      </c>
      <c r="J623" s="2"/>
      <c r="K623" s="2"/>
      <c r="L623" s="2"/>
      <c r="M623" s="2">
        <v>3203061175</v>
      </c>
      <c r="N623" s="2"/>
      <c r="O623" s="2"/>
      <c r="P623" s="2" t="s">
        <v>1033</v>
      </c>
      <c r="Q623" s="2"/>
      <c r="R623" s="2" t="s">
        <v>705</v>
      </c>
      <c r="S623" s="2"/>
    </row>
    <row r="624" spans="2:19" x14ac:dyDescent="0.25">
      <c r="B624" s="6">
        <v>10016829</v>
      </c>
      <c r="C624" s="2">
        <v>900341299</v>
      </c>
      <c r="D624" s="2" t="str">
        <f>VLOOKUP(B624,'BD DAVID'!$A$5:$D$1143,4,FALSE)</f>
        <v xml:space="preserve">AIDAMA SAS   </v>
      </c>
      <c r="E624" s="2" t="s">
        <v>15</v>
      </c>
      <c r="F624" s="2" t="s">
        <v>659</v>
      </c>
      <c r="G624" s="2">
        <v>4</v>
      </c>
      <c r="H624" s="2" t="s">
        <v>329</v>
      </c>
      <c r="I624" s="2" t="s">
        <v>1403</v>
      </c>
      <c r="J624" s="2"/>
      <c r="K624" s="2"/>
      <c r="L624" s="2"/>
      <c r="M624" s="2">
        <v>3155349051</v>
      </c>
      <c r="N624" s="2"/>
      <c r="O624" s="2"/>
      <c r="P624" s="2" t="s">
        <v>1217</v>
      </c>
      <c r="Q624" s="2"/>
      <c r="R624" s="2" t="s">
        <v>812</v>
      </c>
      <c r="S624" s="2"/>
    </row>
    <row r="625" spans="2:19" x14ac:dyDescent="0.25">
      <c r="B625" s="6">
        <v>10015326</v>
      </c>
      <c r="C625" s="2">
        <v>810006056</v>
      </c>
      <c r="D625" s="2" t="str">
        <f>VLOOKUP(B625,'BD DAVID'!$A$5:$D$1143,4,FALSE)</f>
        <v xml:space="preserve">ALMACEN Y DISTRIBUCIONES AGRICOLAS EL RUIZ SA  </v>
      </c>
      <c r="E625" s="2" t="s">
        <v>15</v>
      </c>
      <c r="F625" s="2" t="s">
        <v>659</v>
      </c>
      <c r="G625" s="2">
        <v>4</v>
      </c>
      <c r="H625" s="2" t="s">
        <v>329</v>
      </c>
      <c r="I625" s="2" t="s">
        <v>1403</v>
      </c>
      <c r="J625" s="2"/>
      <c r="K625" s="2"/>
      <c r="L625" s="2"/>
      <c r="M625" s="2">
        <v>3148219740</v>
      </c>
      <c r="N625" s="2"/>
      <c r="O625" s="2"/>
      <c r="P625" s="2" t="s">
        <v>996</v>
      </c>
      <c r="Q625" s="2"/>
      <c r="R625" s="2" t="s">
        <v>812</v>
      </c>
      <c r="S625" s="2"/>
    </row>
    <row r="626" spans="2:19" x14ac:dyDescent="0.25">
      <c r="B626" s="6">
        <v>10015222</v>
      </c>
      <c r="C626" s="2">
        <v>900785534</v>
      </c>
      <c r="D626" s="2" t="str">
        <f>VLOOKUP(B626,'BD DAVID'!$A$5:$D$1143,4,FALSE)</f>
        <v xml:space="preserve">ANDINO AGRICOLA DEL EJE CAFETERO SAS  </v>
      </c>
      <c r="E626" s="2" t="s">
        <v>15</v>
      </c>
      <c r="F626" s="2" t="s">
        <v>659</v>
      </c>
      <c r="G626" s="2">
        <v>4</v>
      </c>
      <c r="H626" s="2" t="s">
        <v>957</v>
      </c>
      <c r="I626" s="2" t="s">
        <v>1403</v>
      </c>
      <c r="J626" s="2"/>
      <c r="K626" s="2"/>
      <c r="L626" s="2"/>
      <c r="M626" s="2">
        <v>3208164611</v>
      </c>
      <c r="N626" s="2"/>
      <c r="O626" s="2"/>
      <c r="P626" s="2" t="s">
        <v>980</v>
      </c>
      <c r="Q626" s="2"/>
      <c r="R626" s="2" t="s">
        <v>812</v>
      </c>
      <c r="S626" s="2"/>
    </row>
    <row r="627" spans="2:19" x14ac:dyDescent="0.25">
      <c r="B627" s="6">
        <v>10016555</v>
      </c>
      <c r="C627" s="2">
        <v>14893001</v>
      </c>
      <c r="D627" s="2" t="str">
        <f>VLOOKUP(B627,'BD DAVID'!$A$5:$D$1143,4,FALSE)</f>
        <v xml:space="preserve">ARZAYUS RINCON FELIPE   </v>
      </c>
      <c r="E627" s="2" t="s">
        <v>15</v>
      </c>
      <c r="F627" s="2" t="s">
        <v>659</v>
      </c>
      <c r="G627" s="2">
        <v>4</v>
      </c>
      <c r="H627" s="2" t="s">
        <v>660</v>
      </c>
      <c r="I627" s="2" t="s">
        <v>1403</v>
      </c>
      <c r="J627" s="2"/>
      <c r="K627" s="2"/>
      <c r="L627" s="2"/>
      <c r="M627" s="2">
        <v>922270214</v>
      </c>
      <c r="N627" s="2"/>
      <c r="O627" s="2"/>
      <c r="P627" s="2" t="s">
        <v>1175</v>
      </c>
      <c r="Q627" s="2"/>
      <c r="R627" s="2" t="s">
        <v>783</v>
      </c>
      <c r="S627" s="2"/>
    </row>
    <row r="628" spans="2:19" x14ac:dyDescent="0.25">
      <c r="B628" s="6">
        <v>10015205</v>
      </c>
      <c r="C628" s="2">
        <v>41890814</v>
      </c>
      <c r="D628" s="2" t="str">
        <f>VLOOKUP(B628,'BD DAVID'!$A$5:$D$1143,4,FALSE)</f>
        <v xml:space="preserve">BARRETO AGUDELO MARIA LUISA   </v>
      </c>
      <c r="E628" s="2" t="s">
        <v>15</v>
      </c>
      <c r="F628" s="2" t="s">
        <v>659</v>
      </c>
      <c r="G628" s="2">
        <v>4</v>
      </c>
      <c r="H628" s="2" t="s">
        <v>847</v>
      </c>
      <c r="I628" s="2" t="s">
        <v>1403</v>
      </c>
      <c r="J628" s="2"/>
      <c r="K628" s="2"/>
      <c r="L628" s="2"/>
      <c r="M628" s="2">
        <v>3155830929</v>
      </c>
      <c r="N628" s="2"/>
      <c r="O628" s="2"/>
      <c r="P628" s="2" t="s">
        <v>970</v>
      </c>
      <c r="Q628" s="2"/>
      <c r="R628" s="2" t="s">
        <v>662</v>
      </c>
      <c r="S628" s="2"/>
    </row>
    <row r="629" spans="2:19" x14ac:dyDescent="0.25">
      <c r="B629" s="6">
        <v>10016373</v>
      </c>
      <c r="C629" s="2">
        <v>10129789</v>
      </c>
      <c r="D629" s="2" t="str">
        <f>VLOOKUP(B629,'BD DAVID'!$A$5:$D$1143,4,FALSE)</f>
        <v xml:space="preserve">BECERRA ARDILA ROBERTO   </v>
      </c>
      <c r="E629" s="2" t="s">
        <v>15</v>
      </c>
      <c r="F629" s="2" t="s">
        <v>659</v>
      </c>
      <c r="G629" s="2">
        <v>4</v>
      </c>
      <c r="H629" s="2" t="s">
        <v>1156</v>
      </c>
      <c r="I629" s="2" t="s">
        <v>1403</v>
      </c>
      <c r="J629" s="2"/>
      <c r="K629" s="2"/>
      <c r="L629" s="2"/>
      <c r="M629" s="2">
        <v>3163620267</v>
      </c>
      <c r="N629" s="2"/>
      <c r="O629" s="2"/>
      <c r="P629" s="2" t="s">
        <v>1157</v>
      </c>
      <c r="Q629" s="2"/>
      <c r="R629" s="2" t="s">
        <v>947</v>
      </c>
      <c r="S629" s="2"/>
    </row>
    <row r="630" spans="2:19" x14ac:dyDescent="0.25">
      <c r="B630" s="6">
        <v>10015312</v>
      </c>
      <c r="C630" s="2">
        <v>900511074</v>
      </c>
      <c r="D630" s="2" t="str">
        <f>VLOOKUP(B630,'BD DAVID'!$A$5:$D$1143,4,FALSE)</f>
        <v xml:space="preserve">BENGALA AGRICOLA SAS   </v>
      </c>
      <c r="E630" s="2" t="s">
        <v>15</v>
      </c>
      <c r="F630" s="2" t="s">
        <v>659</v>
      </c>
      <c r="G630" s="2">
        <v>4</v>
      </c>
      <c r="H630" s="2" t="s">
        <v>781</v>
      </c>
      <c r="I630" s="2" t="s">
        <v>1403</v>
      </c>
      <c r="J630" s="2"/>
      <c r="K630" s="2"/>
      <c r="L630" s="2"/>
      <c r="M630" s="2">
        <v>924855974</v>
      </c>
      <c r="N630" s="2"/>
      <c r="O630" s="2"/>
      <c r="P630" s="2" t="s">
        <v>993</v>
      </c>
      <c r="Q630" s="2"/>
      <c r="R630" s="2" t="s">
        <v>705</v>
      </c>
      <c r="S630" s="2"/>
    </row>
    <row r="631" spans="2:19" x14ac:dyDescent="0.25">
      <c r="B631" s="6">
        <v>10015329</v>
      </c>
      <c r="C631" s="2">
        <v>29665896</v>
      </c>
      <c r="D631" s="2" t="str">
        <f>VLOOKUP(B631,'BD DAVID'!$A$5:$D$1143,4,FALSE)</f>
        <v xml:space="preserve">BUITRON MOLANO LADY ROCIO   </v>
      </c>
      <c r="E631" s="2" t="s">
        <v>15</v>
      </c>
      <c r="F631" s="2" t="s">
        <v>659</v>
      </c>
      <c r="G631" s="2">
        <v>4</v>
      </c>
      <c r="H631" s="2" t="s">
        <v>998</v>
      </c>
      <c r="I631" s="2" t="s">
        <v>1403</v>
      </c>
      <c r="J631" s="2"/>
      <c r="K631" s="2"/>
      <c r="L631" s="2"/>
      <c r="M631" s="2">
        <v>3216441065</v>
      </c>
      <c r="N631" s="2"/>
      <c r="O631" s="2"/>
      <c r="P631" s="2" t="s">
        <v>999</v>
      </c>
      <c r="Q631" s="2"/>
      <c r="R631" s="2" t="s">
        <v>783</v>
      </c>
      <c r="S631" s="2"/>
    </row>
    <row r="632" spans="2:19" x14ac:dyDescent="0.25">
      <c r="B632" s="6">
        <v>10015584</v>
      </c>
      <c r="C632" s="2">
        <v>9807051</v>
      </c>
      <c r="D632" s="2" t="str">
        <f>VLOOKUP(B632,'BD DAVID'!$A$5:$D$1143,4,FALSE)</f>
        <v xml:space="preserve">BURBANO LOPEZ LUIS EDUARDO   </v>
      </c>
      <c r="E632" s="2" t="s">
        <v>27</v>
      </c>
      <c r="F632" s="2" t="s">
        <v>659</v>
      </c>
      <c r="G632" s="2">
        <v>4</v>
      </c>
      <c r="H632" s="2" t="s">
        <v>998</v>
      </c>
      <c r="I632" s="2" t="s">
        <v>1403</v>
      </c>
      <c r="J632" s="2"/>
      <c r="K632" s="2"/>
      <c r="L632" s="2"/>
      <c r="M632" s="2">
        <v>3137481229</v>
      </c>
      <c r="N632" s="2"/>
      <c r="O632" s="2"/>
      <c r="P632" s="2" t="s">
        <v>1054</v>
      </c>
      <c r="Q632" s="2"/>
      <c r="R632" s="2" t="s">
        <v>783</v>
      </c>
      <c r="S632" s="2"/>
    </row>
    <row r="633" spans="2:19" x14ac:dyDescent="0.25">
      <c r="B633" s="6">
        <v>10015600</v>
      </c>
      <c r="C633" s="2">
        <v>1144062795</v>
      </c>
      <c r="D633" s="2" t="str">
        <f>VLOOKUP(B633,'BD DAVID'!$A$5:$D$1143,4,FALSE)</f>
        <v xml:space="preserve">BURBANO VALDES ELIZABETH   </v>
      </c>
      <c r="E633" s="2" t="s">
        <v>27</v>
      </c>
      <c r="F633" s="2" t="s">
        <v>659</v>
      </c>
      <c r="G633" s="2">
        <v>4</v>
      </c>
      <c r="H633" s="2" t="s">
        <v>1006</v>
      </c>
      <c r="I633" s="2" t="s">
        <v>1403</v>
      </c>
      <c r="J633" s="2"/>
      <c r="K633" s="2"/>
      <c r="L633" s="2"/>
      <c r="M633" s="2">
        <v>3186937339</v>
      </c>
      <c r="N633" s="2"/>
      <c r="O633" s="2"/>
      <c r="P633" s="2" t="s">
        <v>1065</v>
      </c>
      <c r="Q633" s="2"/>
      <c r="R633" s="2" t="s">
        <v>783</v>
      </c>
      <c r="S633" s="2"/>
    </row>
    <row r="634" spans="2:19" x14ac:dyDescent="0.25">
      <c r="B634" s="6">
        <v>10015407</v>
      </c>
      <c r="C634" s="2">
        <v>900473544</v>
      </c>
      <c r="D634" s="2" t="str">
        <f>VLOOKUP(B634,'BD DAVID'!$A$5:$D$1143,4,FALSE)</f>
        <v xml:space="preserve">CABLAZQUEZ SAS   </v>
      </c>
      <c r="E634" s="2" t="s">
        <v>15</v>
      </c>
      <c r="F634" s="2" t="s">
        <v>659</v>
      </c>
      <c r="G634" s="2">
        <v>4</v>
      </c>
      <c r="H634" s="2" t="s">
        <v>660</v>
      </c>
      <c r="I634" s="2" t="s">
        <v>1403</v>
      </c>
      <c r="J634" s="2"/>
      <c r="K634" s="2"/>
      <c r="L634" s="2"/>
      <c r="M634" s="2">
        <v>922286033</v>
      </c>
      <c r="N634" s="2"/>
      <c r="O634" s="2"/>
      <c r="P634" s="2" t="s">
        <v>1012</v>
      </c>
      <c r="Q634" s="2"/>
      <c r="R634" s="2" t="s">
        <v>783</v>
      </c>
      <c r="S634" s="2"/>
    </row>
    <row r="635" spans="2:19" x14ac:dyDescent="0.25">
      <c r="B635" s="6">
        <v>10015952</v>
      </c>
      <c r="C635" s="2">
        <v>900539144</v>
      </c>
      <c r="D635" s="2" t="str">
        <f>VLOOKUP(B635,'BD DAVID'!$A$5:$D$1143,4,FALSE)</f>
        <v xml:space="preserve">CAFICULTORA LA POLONIA SAS   </v>
      </c>
      <c r="E635" s="2" t="s">
        <v>15</v>
      </c>
      <c r="F635" s="2" t="s">
        <v>659</v>
      </c>
      <c r="G635" s="2">
        <v>4</v>
      </c>
      <c r="H635" s="2" t="s">
        <v>1008</v>
      </c>
      <c r="I635" s="2" t="s">
        <v>1403</v>
      </c>
      <c r="J635" s="2"/>
      <c r="K635" s="2"/>
      <c r="L635" s="2"/>
      <c r="M635" s="2">
        <v>3147907950</v>
      </c>
      <c r="N635" s="2"/>
      <c r="O635" s="2"/>
      <c r="P635" s="2" t="s">
        <v>1115</v>
      </c>
      <c r="Q635" s="2"/>
      <c r="R635" s="2" t="s">
        <v>947</v>
      </c>
      <c r="S635" s="2"/>
    </row>
    <row r="636" spans="2:19" x14ac:dyDescent="0.25">
      <c r="B636" s="6">
        <v>10015203</v>
      </c>
      <c r="C636" s="2">
        <v>890305174</v>
      </c>
      <c r="D636" s="2" t="str">
        <f>VLOOKUP(B636,'BD DAVID'!$A$5:$D$1143,4,FALSE)</f>
        <v xml:space="preserve">CAFIOCCIDENTE - COOPERATIVA DE CAFICULTORES DEL SUR OCCIDENTE DEL  </v>
      </c>
      <c r="E636" s="2" t="s">
        <v>15</v>
      </c>
      <c r="F636" s="2" t="s">
        <v>659</v>
      </c>
      <c r="G636" s="2">
        <v>4</v>
      </c>
      <c r="H636" s="2" t="s">
        <v>967</v>
      </c>
      <c r="I636" s="2" t="s">
        <v>1403</v>
      </c>
      <c r="J636" s="2"/>
      <c r="K636" s="2"/>
      <c r="L636" s="2"/>
      <c r="M636" s="2" t="s">
        <v>968</v>
      </c>
      <c r="N636" s="2"/>
      <c r="O636" s="2"/>
      <c r="P636" s="2" t="s">
        <v>969</v>
      </c>
      <c r="Q636" s="2"/>
      <c r="R636" s="2" t="s">
        <v>783</v>
      </c>
      <c r="S636" s="2"/>
    </row>
    <row r="637" spans="2:19" x14ac:dyDescent="0.25">
      <c r="B637" s="6">
        <v>10015571</v>
      </c>
      <c r="C637" s="2">
        <v>6318177</v>
      </c>
      <c r="D637" s="2" t="str">
        <f>VLOOKUP(B637,'BD DAVID'!$A$5:$D$1143,4,FALSE)</f>
        <v xml:space="preserve">CALERO ARANA MANUEL DE JESUS   </v>
      </c>
      <c r="E637" s="2" t="s">
        <v>15</v>
      </c>
      <c r="F637" s="2" t="s">
        <v>659</v>
      </c>
      <c r="G637" s="2">
        <v>4</v>
      </c>
      <c r="H637" s="2" t="s">
        <v>1051</v>
      </c>
      <c r="I637" s="2" t="s">
        <v>1403</v>
      </c>
      <c r="J637" s="2"/>
      <c r="K637" s="2"/>
      <c r="L637" s="2"/>
      <c r="M637" s="2">
        <v>3147993944</v>
      </c>
      <c r="N637" s="2"/>
      <c r="O637" s="2"/>
      <c r="P637" s="2" t="s">
        <v>1052</v>
      </c>
      <c r="Q637" s="2"/>
      <c r="R637" s="2" t="s">
        <v>783</v>
      </c>
      <c r="S637" s="2"/>
    </row>
    <row r="638" spans="2:19" x14ac:dyDescent="0.25">
      <c r="B638" s="6">
        <v>10017692</v>
      </c>
      <c r="C638" s="2">
        <v>1053787524</v>
      </c>
      <c r="D638" s="2" t="str">
        <f>VLOOKUP(B638,'BD DAVID'!$A$5:$D$1143,4,FALSE)</f>
        <v xml:space="preserve">CARDONA MUÑOZ YENSI NATALIA   </v>
      </c>
      <c r="E638" s="2" t="s">
        <v>15</v>
      </c>
      <c r="F638" s="2" t="s">
        <v>659</v>
      </c>
      <c r="G638" s="2">
        <v>4</v>
      </c>
      <c r="H638" s="2" t="s">
        <v>984</v>
      </c>
      <c r="I638" s="2" t="s">
        <v>1403</v>
      </c>
      <c r="J638" s="2"/>
      <c r="K638" s="2"/>
      <c r="L638" s="2"/>
      <c r="M638" s="2">
        <v>3112738004</v>
      </c>
      <c r="N638" s="2"/>
      <c r="O638" s="2"/>
      <c r="P638" s="2" t="s">
        <v>1340</v>
      </c>
      <c r="Q638" s="2"/>
      <c r="R638" s="2" t="s">
        <v>662</v>
      </c>
      <c r="S638" s="2"/>
    </row>
    <row r="639" spans="2:19" x14ac:dyDescent="0.25">
      <c r="B639" s="6">
        <v>10016006</v>
      </c>
      <c r="C639" s="2">
        <v>18500116</v>
      </c>
      <c r="D639" s="2" t="str">
        <f>VLOOKUP(B639,'BD DAVID'!$A$5:$D$1143,4,FALSE)</f>
        <v xml:space="preserve">CARDONA OCAMPO LUIS ALBEIRO   </v>
      </c>
      <c r="E639" s="2" t="s">
        <v>27</v>
      </c>
      <c r="F639" s="2" t="s">
        <v>659</v>
      </c>
      <c r="G639" s="2">
        <v>4</v>
      </c>
      <c r="H639" s="2" t="s">
        <v>1119</v>
      </c>
      <c r="I639" s="2" t="s">
        <v>1403</v>
      </c>
      <c r="J639" s="2"/>
      <c r="K639" s="2"/>
      <c r="L639" s="2"/>
      <c r="M639" s="2">
        <v>3113838001</v>
      </c>
      <c r="N639" s="2"/>
      <c r="O639" s="2"/>
      <c r="P639" s="2" t="s">
        <v>1120</v>
      </c>
      <c r="Q639" s="2"/>
      <c r="R639" s="2" t="s">
        <v>947</v>
      </c>
      <c r="S639" s="2"/>
    </row>
    <row r="640" spans="2:19" x14ac:dyDescent="0.25">
      <c r="B640" s="6">
        <v>10016005</v>
      </c>
      <c r="C640" s="2">
        <v>816004287</v>
      </c>
      <c r="D640" s="2" t="str">
        <f>VLOOKUP(B640,'BD DAVID'!$A$5:$D$1143,4,FALSE)</f>
        <v xml:space="preserve">CASA CAFETERA SA   </v>
      </c>
      <c r="E640" s="2" t="s">
        <v>15</v>
      </c>
      <c r="F640" s="2" t="s">
        <v>659</v>
      </c>
      <c r="G640" s="2">
        <v>4</v>
      </c>
      <c r="H640" s="2" t="s">
        <v>924</v>
      </c>
      <c r="I640" s="2" t="s">
        <v>1403</v>
      </c>
      <c r="J640" s="2"/>
      <c r="K640" s="2"/>
      <c r="L640" s="2"/>
      <c r="M640" s="2">
        <v>3148928124</v>
      </c>
      <c r="N640" s="2"/>
      <c r="O640" s="2"/>
      <c r="P640" s="2" t="s">
        <v>1118</v>
      </c>
      <c r="Q640" s="2"/>
      <c r="R640" s="2" t="s">
        <v>947</v>
      </c>
      <c r="S640" s="2"/>
    </row>
    <row r="641" spans="2:19" x14ac:dyDescent="0.25">
      <c r="B641" s="6">
        <v>10016868</v>
      </c>
      <c r="C641" s="2">
        <v>900493943</v>
      </c>
      <c r="D641" s="2" t="str">
        <f>VLOOKUP(B641,'BD DAVID'!$A$5:$D$1143,4,FALSE)</f>
        <v xml:space="preserve">CASA DEL CAMPESINO DISTRIBUIDORA SA   </v>
      </c>
      <c r="E641" s="2" t="s">
        <v>15</v>
      </c>
      <c r="F641" s="2" t="s">
        <v>659</v>
      </c>
      <c r="G641" s="2">
        <v>4</v>
      </c>
      <c r="H641" s="2" t="s">
        <v>967</v>
      </c>
      <c r="I641" s="2" t="s">
        <v>1403</v>
      </c>
      <c r="J641" s="2"/>
      <c r="K641" s="2"/>
      <c r="L641" s="2"/>
      <c r="M641" s="2" t="s">
        <v>1220</v>
      </c>
      <c r="N641" s="2"/>
      <c r="O641" s="2"/>
      <c r="P641" s="2" t="s">
        <v>1221</v>
      </c>
      <c r="Q641" s="2"/>
      <c r="R641" s="2" t="s">
        <v>783</v>
      </c>
      <c r="S641" s="2"/>
    </row>
    <row r="642" spans="2:19" x14ac:dyDescent="0.25">
      <c r="B642" s="6">
        <v>10017017</v>
      </c>
      <c r="C642" s="2">
        <v>4336947</v>
      </c>
      <c r="D642" s="2" t="str">
        <f>VLOOKUP(B642,'BD DAVID'!$A$5:$D$1143,4,FALSE)</f>
        <v xml:space="preserve">CASTAÑO JAIME ANTONIO   </v>
      </c>
      <c r="E642" s="2" t="s">
        <v>27</v>
      </c>
      <c r="F642" s="2" t="s">
        <v>659</v>
      </c>
      <c r="G642" s="2">
        <v>4</v>
      </c>
      <c r="H642" s="2" t="s">
        <v>924</v>
      </c>
      <c r="I642" s="2" t="s">
        <v>1403</v>
      </c>
      <c r="J642" s="2"/>
      <c r="K642" s="2"/>
      <c r="L642" s="2"/>
      <c r="M642" s="2">
        <v>3103757450</v>
      </c>
      <c r="N642" s="2"/>
      <c r="O642" s="2"/>
      <c r="P642" s="2" t="s">
        <v>1233</v>
      </c>
      <c r="Q642" s="2"/>
      <c r="R642" s="2" t="s">
        <v>947</v>
      </c>
      <c r="S642" s="2"/>
    </row>
    <row r="643" spans="2:19" x14ac:dyDescent="0.25">
      <c r="B643" s="6">
        <v>10015353</v>
      </c>
      <c r="C643" s="2">
        <v>9817403</v>
      </c>
      <c r="D643" s="2" t="str">
        <f>VLOOKUP(B643,'BD DAVID'!$A$5:$D$1143,4,FALSE)</f>
        <v xml:space="preserve">CASTAÑO LOPEZ RUBEN DARIO AGROINSUMOS MARSELLA  </v>
      </c>
      <c r="E643" s="2" t="s">
        <v>15</v>
      </c>
      <c r="F643" s="2" t="s">
        <v>659</v>
      </c>
      <c r="G643" s="2">
        <v>4</v>
      </c>
      <c r="H643" s="2" t="s">
        <v>1002</v>
      </c>
      <c r="I643" s="2" t="s">
        <v>1403</v>
      </c>
      <c r="J643" s="2"/>
      <c r="K643" s="2"/>
      <c r="L643" s="2"/>
      <c r="M643" s="2">
        <v>963686115</v>
      </c>
      <c r="N643" s="2"/>
      <c r="O643" s="2"/>
      <c r="P643" s="2" t="s">
        <v>1003</v>
      </c>
      <c r="Q643" s="2"/>
      <c r="R643" s="2" t="s">
        <v>947</v>
      </c>
      <c r="S643" s="2"/>
    </row>
    <row r="644" spans="2:19" x14ac:dyDescent="0.25">
      <c r="B644" s="6">
        <v>10017006</v>
      </c>
      <c r="C644" s="2">
        <v>38892117</v>
      </c>
      <c r="D644" s="2" t="str">
        <f>VLOOKUP(B644,'BD DAVID'!$A$5:$D$1143,4,FALSE)</f>
        <v xml:space="preserve">CASTELLANOS CALDERON GENOVEVA   </v>
      </c>
      <c r="E644" s="2" t="s">
        <v>15</v>
      </c>
      <c r="F644" s="2" t="s">
        <v>659</v>
      </c>
      <c r="G644" s="2">
        <v>4</v>
      </c>
      <c r="H644" s="2" t="s">
        <v>1032</v>
      </c>
      <c r="I644" s="2" t="s">
        <v>1403</v>
      </c>
      <c r="J644" s="2"/>
      <c r="K644" s="2"/>
      <c r="L644" s="2"/>
      <c r="M644" s="2">
        <v>3217544191</v>
      </c>
      <c r="N644" s="2"/>
      <c r="O644" s="2"/>
      <c r="P644" s="2" t="s">
        <v>1231</v>
      </c>
      <c r="Q644" s="2"/>
      <c r="R644" s="2" t="s">
        <v>705</v>
      </c>
      <c r="S644" s="2"/>
    </row>
    <row r="645" spans="2:19" x14ac:dyDescent="0.25">
      <c r="B645" s="6">
        <v>10015189</v>
      </c>
      <c r="C645" s="2">
        <v>102645150</v>
      </c>
      <c r="D645" s="2" t="str">
        <f>VLOOKUP(B645,'BD DAVID'!$A$5:$D$1143,4,FALSE)</f>
        <v xml:space="preserve">CASTELLANOS GALEANO JORGE IVAN   </v>
      </c>
      <c r="E645" s="2" t="s">
        <v>15</v>
      </c>
      <c r="F645" s="2" t="s">
        <v>659</v>
      </c>
      <c r="G645" s="2">
        <v>4</v>
      </c>
      <c r="H645" s="2" t="s">
        <v>329</v>
      </c>
      <c r="I645" s="2" t="s">
        <v>1403</v>
      </c>
      <c r="J645" s="2"/>
      <c r="K645" s="2"/>
      <c r="L645" s="2"/>
      <c r="M645" s="2">
        <v>8804202</v>
      </c>
      <c r="N645" s="2"/>
      <c r="O645" s="2"/>
      <c r="P645" s="2" t="s">
        <v>956</v>
      </c>
      <c r="Q645" s="2"/>
      <c r="R645" s="2" t="s">
        <v>812</v>
      </c>
      <c r="S645" s="2"/>
    </row>
    <row r="646" spans="2:19" x14ac:dyDescent="0.25">
      <c r="B646" s="6">
        <v>10016662</v>
      </c>
      <c r="C646" s="2">
        <v>16548947</v>
      </c>
      <c r="D646" s="2" t="str">
        <f>VLOOKUP(B646,'BD DAVID'!$A$5:$D$1143,4,FALSE)</f>
        <v xml:space="preserve">CASTILLO AVILA JOSE GARBELLY   </v>
      </c>
      <c r="E646" s="2" t="s">
        <v>15</v>
      </c>
      <c r="F646" s="2" t="s">
        <v>659</v>
      </c>
      <c r="G646" s="2">
        <v>4</v>
      </c>
      <c r="H646" s="2" t="s">
        <v>1024</v>
      </c>
      <c r="I646" s="2" t="s">
        <v>1403</v>
      </c>
      <c r="J646" s="2"/>
      <c r="K646" s="2"/>
      <c r="L646" s="2"/>
      <c r="M646" s="2">
        <v>3183895535</v>
      </c>
      <c r="N646" s="2"/>
      <c r="O646" s="2"/>
      <c r="P646" s="2" t="s">
        <v>1191</v>
      </c>
      <c r="Q646" s="2"/>
      <c r="R646" s="2" t="s">
        <v>705</v>
      </c>
      <c r="S646" s="2"/>
    </row>
    <row r="647" spans="2:19" x14ac:dyDescent="0.25">
      <c r="B647" s="6">
        <v>10016022</v>
      </c>
      <c r="C647" s="2">
        <v>14884881</v>
      </c>
      <c r="D647" s="2" t="str">
        <f>VLOOKUP(B647,'BD DAVID'!$A$5:$D$1143,4,FALSE)</f>
        <v xml:space="preserve">CASTILLO CASTILLO HERNAN   </v>
      </c>
      <c r="E647" s="2" t="s">
        <v>27</v>
      </c>
      <c r="F647" s="2" t="s">
        <v>659</v>
      </c>
      <c r="G647" s="2">
        <v>4</v>
      </c>
      <c r="H647" s="2" t="s">
        <v>1004</v>
      </c>
      <c r="I647" s="2" t="s">
        <v>1403</v>
      </c>
      <c r="J647" s="2"/>
      <c r="K647" s="2"/>
      <c r="L647" s="2"/>
      <c r="M647" s="2">
        <v>315518090</v>
      </c>
      <c r="N647" s="2"/>
      <c r="O647" s="2"/>
      <c r="P647" s="2" t="s">
        <v>1121</v>
      </c>
      <c r="Q647" s="2"/>
      <c r="R647" s="2" t="s">
        <v>783</v>
      </c>
      <c r="S647" s="2"/>
    </row>
    <row r="648" spans="2:19" x14ac:dyDescent="0.25">
      <c r="B648" s="6">
        <v>10016828</v>
      </c>
      <c r="C648" s="2">
        <v>10280310</v>
      </c>
      <c r="D648" s="2" t="str">
        <f>VLOOKUP(B648,'BD DAVID'!$A$5:$D$1143,4,FALSE)</f>
        <v xml:space="preserve">CASTILLO GONZALEZ ARISMENDI   </v>
      </c>
      <c r="E648" s="2" t="s">
        <v>15</v>
      </c>
      <c r="F648" s="2" t="s">
        <v>659</v>
      </c>
      <c r="G648" s="2">
        <v>4</v>
      </c>
      <c r="H648" s="2" t="s">
        <v>329</v>
      </c>
      <c r="I648" s="2" t="s">
        <v>1403</v>
      </c>
      <c r="J648" s="2"/>
      <c r="K648" s="2"/>
      <c r="L648" s="2"/>
      <c r="M648" s="2">
        <v>3165236673</v>
      </c>
      <c r="N648" s="2"/>
      <c r="O648" s="2"/>
      <c r="P648" s="2" t="s">
        <v>1216</v>
      </c>
      <c r="Q648" s="2"/>
      <c r="R648" s="2" t="s">
        <v>812</v>
      </c>
      <c r="S648" s="2"/>
    </row>
    <row r="649" spans="2:19" x14ac:dyDescent="0.25">
      <c r="B649" s="6">
        <v>10015443</v>
      </c>
      <c r="C649" s="2">
        <v>42091267</v>
      </c>
      <c r="D649" s="2" t="str">
        <f>VLOOKUP(B649,'BD DAVID'!$A$5:$D$1143,4,FALSE)</f>
        <v xml:space="preserve">CASTRILLON CALDERON ELIZABETH   </v>
      </c>
      <c r="E649" s="2" t="s">
        <v>15</v>
      </c>
      <c r="F649" s="2" t="s">
        <v>659</v>
      </c>
      <c r="G649" s="2">
        <v>4</v>
      </c>
      <c r="H649" s="2" t="s">
        <v>924</v>
      </c>
      <c r="I649" s="2" t="s">
        <v>1403</v>
      </c>
      <c r="J649" s="2"/>
      <c r="K649" s="2"/>
      <c r="L649" s="2"/>
      <c r="M649" s="2">
        <v>3113349504</v>
      </c>
      <c r="N649" s="2"/>
      <c r="O649" s="2"/>
      <c r="P649" s="2" t="s">
        <v>1031</v>
      </c>
      <c r="Q649" s="2"/>
      <c r="R649" s="2" t="s">
        <v>947</v>
      </c>
      <c r="S649" s="2"/>
    </row>
    <row r="650" spans="2:19" x14ac:dyDescent="0.25">
      <c r="B650" s="6">
        <v>10017503</v>
      </c>
      <c r="C650" s="2">
        <v>6436394</v>
      </c>
      <c r="D650" s="2" t="str">
        <f>VLOOKUP(B650,'BD DAVID'!$A$5:$D$1143,4,FALSE)</f>
        <v xml:space="preserve">CASTRO MARTINEZ JOSE DANIEL   </v>
      </c>
      <c r="E650" s="2" t="s">
        <v>15</v>
      </c>
      <c r="F650" s="2" t="s">
        <v>659</v>
      </c>
      <c r="G650" s="2">
        <v>4</v>
      </c>
      <c r="H650" s="2" t="s">
        <v>1302</v>
      </c>
      <c r="I650" s="2" t="s">
        <v>1403</v>
      </c>
      <c r="J650" s="2"/>
      <c r="K650" s="2"/>
      <c r="L650" s="2"/>
      <c r="M650" s="2">
        <v>3176435047</v>
      </c>
      <c r="N650" s="2"/>
      <c r="O650" s="2"/>
      <c r="P650" s="2" t="s">
        <v>1303</v>
      </c>
      <c r="Q650" s="2"/>
      <c r="R650" s="2" t="s">
        <v>705</v>
      </c>
      <c r="S650" s="2"/>
    </row>
    <row r="651" spans="2:19" x14ac:dyDescent="0.25">
      <c r="B651" s="6">
        <v>10016004</v>
      </c>
      <c r="C651" s="2">
        <v>75072439</v>
      </c>
      <c r="D651" s="2" t="str">
        <f>VLOOKUP(B651,'BD DAVID'!$A$5:$D$1143,4,FALSE)</f>
        <v xml:space="preserve">CASTRO RODRIGUEZ GUIDO FERNANDO   </v>
      </c>
      <c r="E651" s="2" t="s">
        <v>27</v>
      </c>
      <c r="F651" s="2" t="s">
        <v>659</v>
      </c>
      <c r="G651" s="2">
        <v>4</v>
      </c>
      <c r="H651" s="2" t="s">
        <v>329</v>
      </c>
      <c r="I651" s="2" t="s">
        <v>1403</v>
      </c>
      <c r="J651" s="2"/>
      <c r="K651" s="2"/>
      <c r="L651" s="2"/>
      <c r="M651" s="2">
        <v>8874372</v>
      </c>
      <c r="N651" s="2"/>
      <c r="O651" s="2"/>
      <c r="P651" s="2" t="s">
        <v>1117</v>
      </c>
      <c r="Q651" s="2"/>
      <c r="R651" s="2" t="s">
        <v>812</v>
      </c>
      <c r="S651" s="2"/>
    </row>
    <row r="652" spans="2:19" x14ac:dyDescent="0.25">
      <c r="B652" s="6">
        <v>10016711</v>
      </c>
      <c r="C652" s="2">
        <v>900881439</v>
      </c>
      <c r="D652" s="2" t="str">
        <f>VLOOKUP(B652,'BD DAVID'!$A$5:$D$1143,4,FALSE)</f>
        <v xml:space="preserve">CENTRAL DEL CAMPO SAS   </v>
      </c>
      <c r="E652" s="2" t="s">
        <v>15</v>
      </c>
      <c r="F652" s="2" t="s">
        <v>659</v>
      </c>
      <c r="G652" s="2">
        <v>4</v>
      </c>
      <c r="H652" s="2" t="s">
        <v>329</v>
      </c>
      <c r="I652" s="2" t="s">
        <v>1403</v>
      </c>
      <c r="J652" s="2"/>
      <c r="K652" s="2"/>
      <c r="L652" s="2"/>
      <c r="M652" s="2">
        <v>968860669</v>
      </c>
      <c r="N652" s="2"/>
      <c r="O652" s="2"/>
      <c r="P652" s="2" t="s">
        <v>1203</v>
      </c>
      <c r="Q652" s="2"/>
      <c r="R652" s="2" t="s">
        <v>812</v>
      </c>
      <c r="S652" s="2"/>
    </row>
    <row r="653" spans="2:19" x14ac:dyDescent="0.25">
      <c r="B653" s="6">
        <v>10015214</v>
      </c>
      <c r="C653" s="2">
        <v>891401093</v>
      </c>
      <c r="D653" s="2" t="str">
        <f>VLOOKUP(B653,'BD DAVID'!$A$5:$D$1143,4,FALSE)</f>
        <v xml:space="preserve">CODEGAR LTDA - COOPERATIVA DE GANAD Y AGRICULTORES DEL RISARALDA LTDA  </v>
      </c>
      <c r="E653" s="2" t="s">
        <v>15</v>
      </c>
      <c r="F653" s="2" t="s">
        <v>659</v>
      </c>
      <c r="G653" s="2">
        <v>4</v>
      </c>
      <c r="H653" s="2" t="s">
        <v>924</v>
      </c>
      <c r="I653" s="2" t="s">
        <v>1403</v>
      </c>
      <c r="J653" s="2"/>
      <c r="K653" s="2"/>
      <c r="L653" s="2"/>
      <c r="M653" s="2">
        <v>963364036</v>
      </c>
      <c r="N653" s="2"/>
      <c r="O653" s="2"/>
      <c r="P653" s="2" t="s">
        <v>975</v>
      </c>
      <c r="Q653" s="2"/>
      <c r="R653" s="2" t="s">
        <v>947</v>
      </c>
      <c r="S653" s="2"/>
    </row>
    <row r="654" spans="2:19" x14ac:dyDescent="0.25">
      <c r="B654" s="6">
        <v>10016780</v>
      </c>
      <c r="C654" s="2">
        <v>800210882</v>
      </c>
      <c r="D654" s="2" t="str">
        <f>VLOOKUP(B654,'BD DAVID'!$A$5:$D$1143,4,FALSE)</f>
        <v xml:space="preserve">COMERCIALIZADORA GIRALDO OSORIO Y C S EN CS  </v>
      </c>
      <c r="E654" s="2" t="s">
        <v>27</v>
      </c>
      <c r="F654" s="2" t="s">
        <v>659</v>
      </c>
      <c r="G654" s="2">
        <v>4</v>
      </c>
      <c r="H654" s="2" t="s">
        <v>1212</v>
      </c>
      <c r="I654" s="2" t="s">
        <v>1403</v>
      </c>
      <c r="J654" s="2"/>
      <c r="K654" s="2"/>
      <c r="L654" s="2"/>
      <c r="M654" s="2">
        <v>3128438312</v>
      </c>
      <c r="N654" s="2"/>
      <c r="O654" s="2"/>
      <c r="P654" s="2" t="s">
        <v>1213</v>
      </c>
      <c r="Q654" s="2"/>
      <c r="R654" s="2" t="s">
        <v>947</v>
      </c>
      <c r="S654" s="2"/>
    </row>
    <row r="655" spans="2:19" x14ac:dyDescent="0.25">
      <c r="B655" s="6">
        <v>10015211</v>
      </c>
      <c r="C655" s="2">
        <v>7520758</v>
      </c>
      <c r="D655" s="2" t="str">
        <f>VLOOKUP(B655,'BD DAVID'!$A$5:$D$1143,4,FALSE)</f>
        <v xml:space="preserve">CONTRERAS FERNANDEZ FERNANDO   </v>
      </c>
      <c r="E655" s="2" t="s">
        <v>15</v>
      </c>
      <c r="F655" s="2" t="s">
        <v>659</v>
      </c>
      <c r="G655" s="2">
        <v>4</v>
      </c>
      <c r="H655" s="2" t="s">
        <v>847</v>
      </c>
      <c r="I655" s="2" t="s">
        <v>1403</v>
      </c>
      <c r="J655" s="2"/>
      <c r="K655" s="2"/>
      <c r="L655" s="2"/>
      <c r="M655" s="2">
        <v>3155027412</v>
      </c>
      <c r="N655" s="2"/>
      <c r="O655" s="2"/>
      <c r="P655" s="2" t="s">
        <v>974</v>
      </c>
      <c r="Q655" s="2"/>
      <c r="R655" s="2" t="s">
        <v>662</v>
      </c>
      <c r="S655" s="2"/>
    </row>
    <row r="656" spans="2:19" x14ac:dyDescent="0.25">
      <c r="B656" s="6">
        <v>10015524</v>
      </c>
      <c r="C656" s="2">
        <v>891400088</v>
      </c>
      <c r="D656" s="2" t="str">
        <f>VLOOKUP(B656,'BD DAVID'!$A$5:$D$1143,4,FALSE)</f>
        <v xml:space="preserve">COOPCAFER-COOPERATIVA DEPARTAMENTAL CAFICULTORES DEL RISARALDA  </v>
      </c>
      <c r="E656" s="2" t="s">
        <v>15</v>
      </c>
      <c r="F656" s="2" t="s">
        <v>659</v>
      </c>
      <c r="G656" s="2">
        <v>4</v>
      </c>
      <c r="H656" s="2" t="s">
        <v>924</v>
      </c>
      <c r="I656" s="2" t="s">
        <v>1403</v>
      </c>
      <c r="J656" s="2"/>
      <c r="K656" s="2"/>
      <c r="L656" s="2"/>
      <c r="M656" s="2">
        <v>3366839</v>
      </c>
      <c r="N656" s="2"/>
      <c r="O656" s="2"/>
      <c r="P656" s="2" t="s">
        <v>1045</v>
      </c>
      <c r="Q656" s="2"/>
      <c r="R656" s="2" t="s">
        <v>947</v>
      </c>
      <c r="S656" s="2"/>
    </row>
    <row r="657" spans="2:19" x14ac:dyDescent="0.25">
      <c r="B657" s="6">
        <v>10015330</v>
      </c>
      <c r="C657" s="2">
        <v>891900475</v>
      </c>
      <c r="D657" s="2" t="str">
        <f>VLOOKUP(B657,'BD DAVID'!$A$5:$D$1143,4,FALSE)</f>
        <v xml:space="preserve">COOPERATIVA DE CAFETALEROS DEL NORTE DEL VALLE  </v>
      </c>
      <c r="E657" s="2" t="s">
        <v>15</v>
      </c>
      <c r="F657" s="2" t="s">
        <v>659</v>
      </c>
      <c r="G657" s="2">
        <v>4</v>
      </c>
      <c r="H657" s="2" t="s">
        <v>977</v>
      </c>
      <c r="I657" s="2" t="s">
        <v>1403</v>
      </c>
      <c r="J657" s="2"/>
      <c r="K657" s="2"/>
      <c r="L657" s="2"/>
      <c r="M657" s="2">
        <v>922143810</v>
      </c>
      <c r="N657" s="2"/>
      <c r="O657" s="2"/>
      <c r="P657" s="2" t="s">
        <v>1000</v>
      </c>
      <c r="Q657" s="2"/>
      <c r="R657" s="2" t="s">
        <v>705</v>
      </c>
      <c r="S657" s="2"/>
    </row>
    <row r="658" spans="2:19" x14ac:dyDescent="0.25">
      <c r="B658" s="6">
        <v>10015411</v>
      </c>
      <c r="C658" s="2">
        <v>891900487</v>
      </c>
      <c r="D658" s="2" t="str">
        <f>VLOOKUP(B658,'BD DAVID'!$A$5:$D$1143,4,FALSE)</f>
        <v xml:space="preserve">COOPERATIVA DE CAFICULTORES DE CAICEDONIA  </v>
      </c>
      <c r="E658" s="2" t="s">
        <v>15</v>
      </c>
      <c r="F658" s="2" t="s">
        <v>659</v>
      </c>
      <c r="G658" s="2">
        <v>4</v>
      </c>
      <c r="H658" s="2" t="s">
        <v>1018</v>
      </c>
      <c r="I658" s="2" t="s">
        <v>1403</v>
      </c>
      <c r="J658" s="2"/>
      <c r="K658" s="2"/>
      <c r="L658" s="2"/>
      <c r="M658" s="2">
        <v>922160696</v>
      </c>
      <c r="N658" s="2"/>
      <c r="O658" s="2"/>
      <c r="P658" s="2" t="s">
        <v>1019</v>
      </c>
      <c r="Q658" s="2"/>
      <c r="R658" s="2" t="s">
        <v>662</v>
      </c>
      <c r="S658" s="2"/>
    </row>
    <row r="659" spans="2:19" x14ac:dyDescent="0.25">
      <c r="B659" s="6">
        <v>10015410</v>
      </c>
      <c r="C659" s="2">
        <v>891900391</v>
      </c>
      <c r="D659" s="2" t="str">
        <f>VLOOKUP(B659,'BD DAVID'!$A$5:$D$1143,4,FALSE)</f>
        <v xml:space="preserve">COOPERATIVA DE CAFICULTORES DE SEVILLA  CAFISEVILLA  </v>
      </c>
      <c r="E659" s="2" t="s">
        <v>15</v>
      </c>
      <c r="F659" s="2" t="s">
        <v>659</v>
      </c>
      <c r="G659" s="2">
        <v>4</v>
      </c>
      <c r="H659" s="2" t="s">
        <v>1016</v>
      </c>
      <c r="I659" s="2" t="s">
        <v>1403</v>
      </c>
      <c r="J659" s="2"/>
      <c r="K659" s="2"/>
      <c r="L659" s="2"/>
      <c r="M659" s="2">
        <v>2196568</v>
      </c>
      <c r="N659" s="2"/>
      <c r="O659" s="2"/>
      <c r="P659" s="2" t="s">
        <v>1017</v>
      </c>
      <c r="Q659" s="2"/>
      <c r="R659" s="2" t="s">
        <v>662</v>
      </c>
      <c r="S659" s="2"/>
    </row>
    <row r="660" spans="2:19" x14ac:dyDescent="0.25">
      <c r="B660" s="6">
        <v>10015446</v>
      </c>
      <c r="C660" s="2">
        <v>891900236</v>
      </c>
      <c r="D660" s="2" t="str">
        <f>VLOOKUP(B660,'BD DAVID'!$A$5:$D$1143,4,FALSE)</f>
        <v xml:space="preserve">COOPERATIVA DE CAFICULTORES DEL CENTRO DEL VALLE  </v>
      </c>
      <c r="E660" s="2" t="s">
        <v>15</v>
      </c>
      <c r="F660" s="2" t="s">
        <v>659</v>
      </c>
      <c r="G660" s="2">
        <v>4</v>
      </c>
      <c r="H660" s="2" t="s">
        <v>1034</v>
      </c>
      <c r="I660" s="2" t="s">
        <v>1403</v>
      </c>
      <c r="J660" s="2"/>
      <c r="K660" s="2"/>
      <c r="L660" s="2"/>
      <c r="M660" s="2">
        <v>2243490</v>
      </c>
      <c r="N660" s="2"/>
      <c r="O660" s="2"/>
      <c r="P660" s="2" t="s">
        <v>1036</v>
      </c>
      <c r="Q660" s="2"/>
      <c r="R660" s="2" t="s">
        <v>783</v>
      </c>
      <c r="S660" s="2"/>
    </row>
    <row r="661" spans="2:19" x14ac:dyDescent="0.25">
      <c r="B661" s="6">
        <v>10015445</v>
      </c>
      <c r="C661" s="2">
        <v>800193348</v>
      </c>
      <c r="D661" s="2" t="str">
        <f>VLOOKUP(B661,'BD DAVID'!$A$5:$D$1143,4,FALSE)</f>
        <v xml:space="preserve">COOPERATIVA DE GANADEROS DEL CENTRO Y NORTE DEL VALLE DEL CAUCA  </v>
      </c>
      <c r="E661" s="2" t="s">
        <v>15</v>
      </c>
      <c r="F661" s="2" t="s">
        <v>659</v>
      </c>
      <c r="G661" s="2">
        <v>4</v>
      </c>
      <c r="H661" s="2" t="s">
        <v>1034</v>
      </c>
      <c r="I661" s="2" t="s">
        <v>1403</v>
      </c>
      <c r="J661" s="2"/>
      <c r="K661" s="2"/>
      <c r="L661" s="2"/>
      <c r="M661" s="2">
        <v>3187201692</v>
      </c>
      <c r="N661" s="2"/>
      <c r="O661" s="2"/>
      <c r="P661" s="2" t="s">
        <v>1035</v>
      </c>
      <c r="Q661" s="2"/>
      <c r="R661" s="2" t="s">
        <v>783</v>
      </c>
      <c r="S661" s="2"/>
    </row>
    <row r="662" spans="2:19" x14ac:dyDescent="0.25">
      <c r="B662" s="6">
        <v>10017565</v>
      </c>
      <c r="C662" s="2">
        <v>805019457</v>
      </c>
      <c r="D662" s="2" t="str">
        <f>VLOOKUP(B662,'BD DAVID'!$A$5:$D$1143,4,FALSE)</f>
        <v xml:space="preserve">COOPERATIVA MULTIACTIVA UNIAGRO   </v>
      </c>
      <c r="E662" s="2" t="s">
        <v>15</v>
      </c>
      <c r="F662" s="2" t="s">
        <v>659</v>
      </c>
      <c r="G662" s="2">
        <v>4</v>
      </c>
      <c r="H662" s="2" t="s">
        <v>1113</v>
      </c>
      <c r="I662" s="2" t="s">
        <v>1403</v>
      </c>
      <c r="J662" s="2"/>
      <c r="K662" s="2"/>
      <c r="L662" s="2"/>
      <c r="M662" s="2">
        <v>3155494819</v>
      </c>
      <c r="N662" s="2"/>
      <c r="O662" s="2"/>
      <c r="P662" s="2" t="s">
        <v>1316</v>
      </c>
      <c r="Q662" s="2"/>
      <c r="R662" s="2" t="s">
        <v>705</v>
      </c>
      <c r="S662" s="2"/>
    </row>
    <row r="663" spans="2:19" x14ac:dyDescent="0.25">
      <c r="B663" s="6">
        <v>10015711</v>
      </c>
      <c r="C663" s="2">
        <v>810004072</v>
      </c>
      <c r="D663" s="2" t="str">
        <f>VLOOKUP(B663,'BD DAVID'!$A$5:$D$1143,4,FALSE)</f>
        <v xml:space="preserve">COROZAL SA   </v>
      </c>
      <c r="E663" s="2" t="s">
        <v>27</v>
      </c>
      <c r="F663" s="2" t="s">
        <v>659</v>
      </c>
      <c r="G663" s="2">
        <v>4</v>
      </c>
      <c r="H663" s="2" t="s">
        <v>329</v>
      </c>
      <c r="I663" s="2" t="s">
        <v>1403</v>
      </c>
      <c r="J663" s="2"/>
      <c r="K663" s="2"/>
      <c r="L663" s="2"/>
      <c r="M663" s="2">
        <v>3104591767</v>
      </c>
      <c r="N663" s="2"/>
      <c r="O663" s="2"/>
      <c r="P663" s="2" t="s">
        <v>1072</v>
      </c>
      <c r="Q663" s="2"/>
      <c r="R663" s="2" t="s">
        <v>812</v>
      </c>
      <c r="S663" s="2"/>
    </row>
    <row r="664" spans="2:19" x14ac:dyDescent="0.25">
      <c r="B664" s="6">
        <v>10015796</v>
      </c>
      <c r="C664" s="2">
        <v>16798404</v>
      </c>
      <c r="D664" s="2" t="str">
        <f>VLOOKUP(B664,'BD DAVID'!$A$5:$D$1143,4,FALSE)</f>
        <v xml:space="preserve">CORTES ARISTIZABAL JOHN JAIRO   </v>
      </c>
      <c r="E664" s="2" t="s">
        <v>15</v>
      </c>
      <c r="F664" s="2" t="s">
        <v>659</v>
      </c>
      <c r="G664" s="2">
        <v>4</v>
      </c>
      <c r="H664" s="2" t="s">
        <v>924</v>
      </c>
      <c r="I664" s="2" t="s">
        <v>1403</v>
      </c>
      <c r="J664" s="2"/>
      <c r="K664" s="2"/>
      <c r="L664" s="2"/>
      <c r="M664" s="2">
        <v>3206747018</v>
      </c>
      <c r="N664" s="2"/>
      <c r="O664" s="2"/>
      <c r="P664" s="2" t="s">
        <v>1087</v>
      </c>
      <c r="Q664" s="2"/>
      <c r="R664" s="2" t="s">
        <v>812</v>
      </c>
      <c r="S664" s="2"/>
    </row>
    <row r="665" spans="2:19" x14ac:dyDescent="0.25">
      <c r="B665" s="6">
        <v>10015856</v>
      </c>
      <c r="C665" s="2">
        <v>76313433</v>
      </c>
      <c r="D665" s="2" t="str">
        <f>VLOOKUP(B665,'BD DAVID'!$A$5:$D$1143,4,FALSE)</f>
        <v xml:space="preserve">CRUZ AUSECHA WILMER HERNEY   </v>
      </c>
      <c r="E665" s="2" t="s">
        <v>27</v>
      </c>
      <c r="F665" s="2" t="s">
        <v>659</v>
      </c>
      <c r="G665" s="2">
        <v>4</v>
      </c>
      <c r="H665" s="2" t="s">
        <v>781</v>
      </c>
      <c r="I665" s="2" t="s">
        <v>1403</v>
      </c>
      <c r="J665" s="2"/>
      <c r="K665" s="2"/>
      <c r="L665" s="2"/>
      <c r="M665" s="2">
        <v>3214300760</v>
      </c>
      <c r="N665" s="2"/>
      <c r="O665" s="2"/>
      <c r="P665" s="2" t="s">
        <v>1107</v>
      </c>
      <c r="Q665" s="2"/>
      <c r="R665" s="2" t="s">
        <v>783</v>
      </c>
      <c r="S665" s="2"/>
    </row>
    <row r="666" spans="2:19" x14ac:dyDescent="0.25">
      <c r="B666" s="6">
        <v>10015218</v>
      </c>
      <c r="C666" s="2">
        <v>900131512</v>
      </c>
      <c r="D666" s="2" t="str">
        <f>VLOOKUP(B666,'BD DAVID'!$A$5:$D$1143,4,FALSE)</f>
        <v xml:space="preserve">DIAGROVAL SA - DISTRIBUCIONES AGROPECUARIAS DEL VALLE SA  </v>
      </c>
      <c r="E666" s="2" t="s">
        <v>15</v>
      </c>
      <c r="F666" s="2" t="s">
        <v>659</v>
      </c>
      <c r="G666" s="2">
        <v>4</v>
      </c>
      <c r="H666" s="2" t="s">
        <v>977</v>
      </c>
      <c r="I666" s="2" t="s">
        <v>1403</v>
      </c>
      <c r="J666" s="2"/>
      <c r="K666" s="2"/>
      <c r="L666" s="2"/>
      <c r="M666" s="2">
        <v>922145657</v>
      </c>
      <c r="N666" s="2"/>
      <c r="O666" s="2"/>
      <c r="P666" s="2" t="s">
        <v>978</v>
      </c>
      <c r="Q666" s="2"/>
      <c r="R666" s="2" t="s">
        <v>705</v>
      </c>
      <c r="S666" s="2"/>
    </row>
    <row r="667" spans="2:19" x14ac:dyDescent="0.25">
      <c r="B667" s="6">
        <v>10015220</v>
      </c>
      <c r="C667" s="2">
        <v>900308138</v>
      </c>
      <c r="D667" s="2" t="str">
        <f>VLOOKUP(B667,'BD DAVID'!$A$5:$D$1143,4,FALSE)</f>
        <v xml:space="preserve">DISAGRO MANIZALEZ SAS   </v>
      </c>
      <c r="E667" s="2" t="s">
        <v>15</v>
      </c>
      <c r="F667" s="2" t="s">
        <v>659</v>
      </c>
      <c r="G667" s="2">
        <v>4</v>
      </c>
      <c r="H667" s="2" t="s">
        <v>329</v>
      </c>
      <c r="I667" s="2" t="s">
        <v>1403</v>
      </c>
      <c r="J667" s="2"/>
      <c r="K667" s="2"/>
      <c r="L667" s="2"/>
      <c r="M667" s="2">
        <v>968812899</v>
      </c>
      <c r="N667" s="2"/>
      <c r="O667" s="2"/>
      <c r="P667" s="2" t="s">
        <v>979</v>
      </c>
      <c r="Q667" s="2"/>
      <c r="R667" s="2" t="s">
        <v>812</v>
      </c>
      <c r="S667" s="2"/>
    </row>
    <row r="668" spans="2:19" x14ac:dyDescent="0.25">
      <c r="B668" s="6">
        <v>10017976</v>
      </c>
      <c r="C668" s="2">
        <v>900734207</v>
      </c>
      <c r="D668" s="2" t="str">
        <f>VLOOKUP(B668,'BD DAVID'!$A$5:$D$1143,4,FALSE)</f>
        <v xml:space="preserve">DISFRUTAS DE RISARALDA SAS   </v>
      </c>
      <c r="E668" s="2" t="s">
        <v>15</v>
      </c>
      <c r="F668" s="2" t="s">
        <v>659</v>
      </c>
      <c r="G668" s="2">
        <v>4</v>
      </c>
      <c r="H668" s="2" t="s">
        <v>924</v>
      </c>
      <c r="I668" s="2" t="s">
        <v>1403</v>
      </c>
      <c r="J668" s="2"/>
      <c r="K668" s="2"/>
      <c r="L668" s="2"/>
      <c r="M668" s="2">
        <v>963204339</v>
      </c>
      <c r="N668" s="2"/>
      <c r="O668" s="2"/>
      <c r="P668" s="2" t="s">
        <v>1388</v>
      </c>
      <c r="Q668" s="2"/>
      <c r="R668" s="2" t="s">
        <v>812</v>
      </c>
      <c r="S668" s="2"/>
    </row>
    <row r="669" spans="2:19" x14ac:dyDescent="0.25">
      <c r="B669" s="6">
        <v>10013163</v>
      </c>
      <c r="C669" s="2">
        <v>900456277</v>
      </c>
      <c r="D669" s="2" t="str">
        <f>VLOOKUP(B669,'BD DAVID'!$A$5:$D$1143,4,FALSE)</f>
        <v xml:space="preserve">DISTRIBUCIONES AGROCALDAS SAS   </v>
      </c>
      <c r="E669" s="2" t="s">
        <v>15</v>
      </c>
      <c r="F669" s="2" t="s">
        <v>659</v>
      </c>
      <c r="G669" s="2">
        <v>4</v>
      </c>
      <c r="H669" s="2" t="s">
        <v>329</v>
      </c>
      <c r="I669" s="2" t="s">
        <v>1403</v>
      </c>
      <c r="J669" s="2"/>
      <c r="K669" s="2"/>
      <c r="L669" s="2"/>
      <c r="M669" s="2">
        <v>3137687926</v>
      </c>
      <c r="N669" s="2"/>
      <c r="O669" s="2"/>
      <c r="P669" s="2" t="s">
        <v>811</v>
      </c>
      <c r="Q669" s="2"/>
      <c r="R669" s="2" t="s">
        <v>812</v>
      </c>
      <c r="S669" s="2"/>
    </row>
    <row r="670" spans="2:19" x14ac:dyDescent="0.25">
      <c r="B670" s="6">
        <v>10013439</v>
      </c>
      <c r="C670" s="2">
        <v>900075982</v>
      </c>
      <c r="D670" s="2" t="str">
        <f>VLOOKUP(B670,'BD DAVID'!$A$5:$D$1143,4,FALSE)</f>
        <v xml:space="preserve">DISTRIBUIDOR AGROPECUARIO  DEL QUINDIO SA  </v>
      </c>
      <c r="E670" s="2" t="s">
        <v>15</v>
      </c>
      <c r="F670" s="2" t="s">
        <v>659</v>
      </c>
      <c r="G670" s="2">
        <v>4</v>
      </c>
      <c r="H670" s="2" t="s">
        <v>847</v>
      </c>
      <c r="I670" s="2" t="s">
        <v>1403</v>
      </c>
      <c r="J670" s="2"/>
      <c r="K670" s="2"/>
      <c r="L670" s="2"/>
      <c r="M670" s="2">
        <v>967442904</v>
      </c>
      <c r="N670" s="2"/>
      <c r="O670" s="2"/>
      <c r="P670" s="2" t="s">
        <v>848</v>
      </c>
      <c r="Q670" s="2"/>
      <c r="R670" s="2" t="s">
        <v>662</v>
      </c>
      <c r="S670" s="2"/>
    </row>
    <row r="671" spans="2:19" x14ac:dyDescent="0.25">
      <c r="B671" s="6">
        <v>10015725</v>
      </c>
      <c r="C671" s="2">
        <v>900581167</v>
      </c>
      <c r="D671" s="2" t="str">
        <f>VLOOKUP(B671,'BD DAVID'!$A$5:$D$1143,4,FALSE)</f>
        <v xml:space="preserve">DISTRIBUIDORA GRUMERCO SAS   </v>
      </c>
      <c r="E671" s="2" t="s">
        <v>15</v>
      </c>
      <c r="F671" s="2" t="s">
        <v>659</v>
      </c>
      <c r="G671" s="2">
        <v>4</v>
      </c>
      <c r="H671" s="2" t="s">
        <v>83</v>
      </c>
      <c r="I671" s="2" t="s">
        <v>1403</v>
      </c>
      <c r="J671" s="2"/>
      <c r="K671" s="2"/>
      <c r="L671" s="2"/>
      <c r="M671" s="2">
        <v>3207974969</v>
      </c>
      <c r="N671" s="2"/>
      <c r="O671" s="2"/>
      <c r="P671" s="2" t="s">
        <v>1082</v>
      </c>
      <c r="Q671" s="2"/>
      <c r="R671" s="2" t="s">
        <v>705</v>
      </c>
      <c r="S671" s="2"/>
    </row>
    <row r="672" spans="2:19" x14ac:dyDescent="0.25">
      <c r="B672" s="6">
        <v>10015828</v>
      </c>
      <c r="C672" s="2">
        <v>16356127</v>
      </c>
      <c r="D672" s="2" t="str">
        <f>VLOOKUP(B672,'BD DAVID'!$A$5:$D$1143,4,FALSE)</f>
        <v xml:space="preserve">DUQUE PEREZ CARLOS ARTURO   </v>
      </c>
      <c r="E672" s="2" t="s">
        <v>27</v>
      </c>
      <c r="F672" s="2" t="s">
        <v>659</v>
      </c>
      <c r="G672" s="2">
        <v>4</v>
      </c>
      <c r="H672" s="2" t="s">
        <v>1034</v>
      </c>
      <c r="I672" s="2" t="s">
        <v>1403</v>
      </c>
      <c r="J672" s="2"/>
      <c r="K672" s="2"/>
      <c r="L672" s="2"/>
      <c r="M672" s="2">
        <v>3113498538</v>
      </c>
      <c r="N672" s="2"/>
      <c r="O672" s="2"/>
      <c r="P672" s="2" t="s">
        <v>1094</v>
      </c>
      <c r="Q672" s="2"/>
      <c r="R672" s="2" t="s">
        <v>947</v>
      </c>
      <c r="S672" s="2"/>
    </row>
    <row r="673" spans="2:19" x14ac:dyDescent="0.25">
      <c r="B673" s="6">
        <v>10011955</v>
      </c>
      <c r="C673" s="2">
        <v>900781944</v>
      </c>
      <c r="D673" s="2" t="str">
        <f>VLOOKUP(B673,'BD DAVID'!$A$5:$D$1143,4,FALSE)</f>
        <v xml:space="preserve">EL GRANJERO SAS   </v>
      </c>
      <c r="E673" s="2" t="s">
        <v>15</v>
      </c>
      <c r="F673" s="2" t="s">
        <v>659</v>
      </c>
      <c r="G673" s="2">
        <v>4</v>
      </c>
      <c r="H673" s="2" t="s">
        <v>83</v>
      </c>
      <c r="I673" s="2" t="s">
        <v>1403</v>
      </c>
      <c r="J673" s="2"/>
      <c r="K673" s="2"/>
      <c r="L673" s="2"/>
      <c r="M673" s="2">
        <v>3017020427</v>
      </c>
      <c r="N673" s="2"/>
      <c r="O673" s="2"/>
      <c r="P673" s="2" t="s">
        <v>704</v>
      </c>
      <c r="Q673" s="2"/>
      <c r="R673" s="2" t="s">
        <v>705</v>
      </c>
      <c r="S673" s="2"/>
    </row>
    <row r="674" spans="2:19" x14ac:dyDescent="0.25">
      <c r="B674" s="6">
        <v>10011853</v>
      </c>
      <c r="C674" s="2">
        <v>900104515</v>
      </c>
      <c r="D674" s="2" t="str">
        <f>VLOOKUP(B674,'BD DAVID'!$A$5:$D$1143,4,FALSE)</f>
        <v xml:space="preserve">EMPRESAGRO COLOMBIA SA   </v>
      </c>
      <c r="E674" s="2" t="s">
        <v>15</v>
      </c>
      <c r="F674" s="2" t="s">
        <v>659</v>
      </c>
      <c r="G674" s="2">
        <v>4</v>
      </c>
      <c r="H674" s="2" t="s">
        <v>660</v>
      </c>
      <c r="I674" s="2" t="s">
        <v>1403</v>
      </c>
      <c r="J674" s="2"/>
      <c r="K674" s="2"/>
      <c r="L674" s="2"/>
      <c r="M674" s="2">
        <v>922364066</v>
      </c>
      <c r="N674" s="2"/>
      <c r="O674" s="2"/>
      <c r="P674" s="2" t="s">
        <v>661</v>
      </c>
      <c r="Q674" s="2"/>
      <c r="R674" s="2" t="s">
        <v>662</v>
      </c>
      <c r="S674" s="2"/>
    </row>
    <row r="675" spans="2:19" x14ac:dyDescent="0.25">
      <c r="B675" s="6">
        <v>10015281</v>
      </c>
      <c r="C675" s="2">
        <v>860007538</v>
      </c>
      <c r="D675" s="2" t="str">
        <f>VLOOKUP(B675,'BD DAVID'!$A$5:$D$1143,4,FALSE)</f>
        <v xml:space="preserve">FEDERACION NACIONAL DE CAFETEROS DE COLOMBIA  </v>
      </c>
      <c r="E675" s="2" t="s">
        <v>15</v>
      </c>
      <c r="F675" s="2" t="s">
        <v>659</v>
      </c>
      <c r="G675" s="2">
        <v>4</v>
      </c>
      <c r="H675" s="2" t="s">
        <v>17</v>
      </c>
      <c r="I675" s="2" t="s">
        <v>1403</v>
      </c>
      <c r="J675" s="2"/>
      <c r="K675" s="2"/>
      <c r="L675" s="2"/>
      <c r="M675" s="2">
        <v>963136600</v>
      </c>
      <c r="N675" s="2"/>
      <c r="O675" s="2"/>
      <c r="P675" s="2" t="s">
        <v>983</v>
      </c>
      <c r="Q675" s="2"/>
      <c r="R675" s="2" t="s">
        <v>812</v>
      </c>
      <c r="S675" s="2"/>
    </row>
    <row r="676" spans="2:19" x14ac:dyDescent="0.25">
      <c r="B676" s="6">
        <v>10017609</v>
      </c>
      <c r="C676" s="2">
        <v>816006092</v>
      </c>
      <c r="D676" s="2" t="str">
        <f>VLOOKUP(B676,'BD DAVID'!$A$5:$D$1143,4,FALSE)</f>
        <v xml:space="preserve">FOLLAJES LA ILUSION SAS   </v>
      </c>
      <c r="E676" s="2" t="s">
        <v>15</v>
      </c>
      <c r="F676" s="2" t="s">
        <v>659</v>
      </c>
      <c r="G676" s="2">
        <v>4</v>
      </c>
      <c r="H676" s="2" t="s">
        <v>1002</v>
      </c>
      <c r="I676" s="2" t="s">
        <v>1403</v>
      </c>
      <c r="J676" s="2"/>
      <c r="K676" s="2"/>
      <c r="L676" s="2"/>
      <c r="M676" s="2">
        <v>3104522500</v>
      </c>
      <c r="N676" s="2"/>
      <c r="O676" s="2"/>
      <c r="P676" s="2" t="s">
        <v>1338</v>
      </c>
      <c r="Q676" s="2"/>
      <c r="R676" s="2" t="s">
        <v>947</v>
      </c>
      <c r="S676" s="2"/>
    </row>
    <row r="677" spans="2:19" x14ac:dyDescent="0.25">
      <c r="B677" s="6">
        <v>10015413</v>
      </c>
      <c r="C677" s="2">
        <v>830515183</v>
      </c>
      <c r="D677" s="2" t="str">
        <f>VLOOKUP(B677,'BD DAVID'!$A$5:$D$1143,4,FALSE)</f>
        <v xml:space="preserve">FRUTALES LAS LAJAS SA   </v>
      </c>
      <c r="E677" s="2" t="s">
        <v>27</v>
      </c>
      <c r="F677" s="2" t="s">
        <v>659</v>
      </c>
      <c r="G677" s="2">
        <v>4</v>
      </c>
      <c r="H677" s="2" t="s">
        <v>1022</v>
      </c>
      <c r="I677" s="2" t="s">
        <v>1403</v>
      </c>
      <c r="J677" s="2"/>
      <c r="K677" s="2"/>
      <c r="L677" s="2"/>
      <c r="M677" s="2">
        <v>923352691</v>
      </c>
      <c r="N677" s="2"/>
      <c r="O677" s="2"/>
      <c r="P677" s="2" t="s">
        <v>1023</v>
      </c>
      <c r="Q677" s="2"/>
      <c r="R677" s="2" t="s">
        <v>705</v>
      </c>
      <c r="S677" s="2"/>
    </row>
    <row r="678" spans="2:19" x14ac:dyDescent="0.25">
      <c r="B678" s="6">
        <v>10016708</v>
      </c>
      <c r="C678" s="2">
        <v>24276253</v>
      </c>
      <c r="D678" s="2" t="str">
        <f>VLOOKUP(B678,'BD DAVID'!$A$5:$D$1143,4,FALSE)</f>
        <v xml:space="preserve">GALLO DE JARAMILLO INES   </v>
      </c>
      <c r="E678" s="2" t="s">
        <v>27</v>
      </c>
      <c r="F678" s="2" t="s">
        <v>659</v>
      </c>
      <c r="G678" s="2">
        <v>4</v>
      </c>
      <c r="H678" s="2" t="s">
        <v>329</v>
      </c>
      <c r="I678" s="2" t="s">
        <v>1403</v>
      </c>
      <c r="J678" s="2"/>
      <c r="K678" s="2"/>
      <c r="L678" s="2"/>
      <c r="M678" s="2">
        <v>968853450</v>
      </c>
      <c r="N678" s="2"/>
      <c r="O678" s="2"/>
      <c r="P678" s="2" t="s">
        <v>1072</v>
      </c>
      <c r="Q678" s="2"/>
      <c r="R678" s="2" t="s">
        <v>812</v>
      </c>
      <c r="S678" s="2"/>
    </row>
    <row r="679" spans="2:19" x14ac:dyDescent="0.25">
      <c r="B679" s="6">
        <v>10017533</v>
      </c>
      <c r="C679" s="2">
        <v>10277745</v>
      </c>
      <c r="D679" s="2" t="str">
        <f>VLOOKUP(B679,'BD DAVID'!$A$5:$D$1143,4,FALSE)</f>
        <v xml:space="preserve">GARCIA GONZALEZ DUVAN   </v>
      </c>
      <c r="E679" s="2" t="s">
        <v>27</v>
      </c>
      <c r="F679" s="2" t="s">
        <v>659</v>
      </c>
      <c r="G679" s="2">
        <v>4</v>
      </c>
      <c r="H679" s="2" t="s">
        <v>329</v>
      </c>
      <c r="I679" s="2" t="s">
        <v>1403</v>
      </c>
      <c r="J679" s="2"/>
      <c r="K679" s="2"/>
      <c r="L679" s="2"/>
      <c r="M679" s="2">
        <v>3206998625</v>
      </c>
      <c r="N679" s="2"/>
      <c r="O679" s="2"/>
      <c r="P679" s="2" t="s">
        <v>1310</v>
      </c>
      <c r="Q679" s="2"/>
      <c r="R679" s="2" t="s">
        <v>812</v>
      </c>
      <c r="S679" s="2"/>
    </row>
    <row r="680" spans="2:19" x14ac:dyDescent="0.25">
      <c r="B680" s="6">
        <v>10016980</v>
      </c>
      <c r="C680" s="2">
        <v>94419747</v>
      </c>
      <c r="D680" s="2" t="str">
        <f>VLOOKUP(B680,'BD DAVID'!$A$5:$D$1143,4,FALSE)</f>
        <v xml:space="preserve">GARCIA MEZA GERMAN TULIO   </v>
      </c>
      <c r="E680" s="2" t="s">
        <v>27</v>
      </c>
      <c r="F680" s="2" t="s">
        <v>659</v>
      </c>
      <c r="G680" s="2">
        <v>4</v>
      </c>
      <c r="H680" s="2" t="s">
        <v>781</v>
      </c>
      <c r="I680" s="2" t="s">
        <v>1403</v>
      </c>
      <c r="J680" s="2"/>
      <c r="K680" s="2"/>
      <c r="L680" s="2"/>
      <c r="M680" s="2">
        <v>3122152227</v>
      </c>
      <c r="N680" s="2"/>
      <c r="O680" s="2"/>
      <c r="P680" s="2" t="s">
        <v>1230</v>
      </c>
      <c r="Q680" s="2"/>
      <c r="R680" s="2" t="s">
        <v>783</v>
      </c>
      <c r="S680" s="2"/>
    </row>
    <row r="681" spans="2:19" x14ac:dyDescent="0.25">
      <c r="B681" s="6">
        <v>10015295</v>
      </c>
      <c r="C681" s="2">
        <v>7508676</v>
      </c>
      <c r="D681" s="2" t="str">
        <f>VLOOKUP(B681,'BD DAVID'!$A$5:$D$1143,4,FALSE)</f>
        <v xml:space="preserve">GAVIRIA JOSE   </v>
      </c>
      <c r="E681" s="2" t="s">
        <v>15</v>
      </c>
      <c r="F681" s="2" t="s">
        <v>659</v>
      </c>
      <c r="G681" s="2">
        <v>4</v>
      </c>
      <c r="H681" s="2" t="s">
        <v>847</v>
      </c>
      <c r="I681" s="2" t="s">
        <v>1403</v>
      </c>
      <c r="J681" s="2"/>
      <c r="K681" s="2"/>
      <c r="L681" s="2"/>
      <c r="M681" s="2">
        <v>967461244</v>
      </c>
      <c r="N681" s="2"/>
      <c r="O681" s="2"/>
      <c r="P681" s="2" t="s">
        <v>986</v>
      </c>
      <c r="Q681" s="2"/>
      <c r="R681" s="2" t="s">
        <v>662</v>
      </c>
      <c r="S681" s="2"/>
    </row>
    <row r="682" spans="2:19" x14ac:dyDescent="0.25">
      <c r="B682" s="6">
        <v>10015709</v>
      </c>
      <c r="C682" s="2">
        <v>810002448</v>
      </c>
      <c r="D682" s="2" t="str">
        <f>VLOOKUP(B682,'BD DAVID'!$A$5:$D$1143,4,FALSE)</f>
        <v xml:space="preserve">GIRALDO JARAMILLO Y CIA S EN C.A.   </v>
      </c>
      <c r="E682" s="2" t="s">
        <v>27</v>
      </c>
      <c r="F682" s="2" t="s">
        <v>659</v>
      </c>
      <c r="G682" s="2">
        <v>4</v>
      </c>
      <c r="H682" s="2" t="s">
        <v>329</v>
      </c>
      <c r="I682" s="2" t="s">
        <v>1403</v>
      </c>
      <c r="J682" s="2"/>
      <c r="K682" s="2"/>
      <c r="L682" s="2"/>
      <c r="M682" s="2">
        <v>3122547151</v>
      </c>
      <c r="N682" s="2"/>
      <c r="O682" s="2"/>
      <c r="P682" s="2" t="s">
        <v>1074</v>
      </c>
      <c r="Q682" s="2"/>
      <c r="R682" s="2" t="s">
        <v>812</v>
      </c>
      <c r="S682" s="2"/>
    </row>
    <row r="683" spans="2:19" x14ac:dyDescent="0.25">
      <c r="B683" s="6">
        <v>10016872</v>
      </c>
      <c r="C683" s="2">
        <v>30273370</v>
      </c>
      <c r="D683" s="2" t="str">
        <f>VLOOKUP(B683,'BD DAVID'!$A$5:$D$1143,4,FALSE)</f>
        <v xml:space="preserve">GOMEZ DE VALENCIA GLORIA ELIZABETH   </v>
      </c>
      <c r="E683" s="2" t="s">
        <v>27</v>
      </c>
      <c r="F683" s="2" t="s">
        <v>659</v>
      </c>
      <c r="G683" s="2">
        <v>4</v>
      </c>
      <c r="H683" s="2" t="s">
        <v>329</v>
      </c>
      <c r="I683" s="2" t="s">
        <v>1403</v>
      </c>
      <c r="J683" s="2"/>
      <c r="K683" s="2"/>
      <c r="L683" s="2"/>
      <c r="M683" s="2">
        <v>3122861954</v>
      </c>
      <c r="N683" s="2"/>
      <c r="O683" s="2"/>
      <c r="P683" s="2" t="s">
        <v>1222</v>
      </c>
      <c r="Q683" s="2"/>
      <c r="R683" s="2" t="s">
        <v>812</v>
      </c>
      <c r="S683" s="2"/>
    </row>
    <row r="684" spans="2:19" x14ac:dyDescent="0.25">
      <c r="B684" s="6">
        <v>10017775</v>
      </c>
      <c r="C684" s="2">
        <v>16203858</v>
      </c>
      <c r="D684" s="2" t="str">
        <f>VLOOKUP(B684,'BD DAVID'!$A$5:$D$1143,4,FALSE)</f>
        <v xml:space="preserve">GOMEZ JARAMILLO CARLOS ALBERTO   </v>
      </c>
      <c r="E684" s="2" t="s">
        <v>15</v>
      </c>
      <c r="F684" s="2" t="s">
        <v>659</v>
      </c>
      <c r="G684" s="2">
        <v>4</v>
      </c>
      <c r="H684" s="2" t="s">
        <v>977</v>
      </c>
      <c r="I684" s="2" t="s">
        <v>1403</v>
      </c>
      <c r="J684" s="2"/>
      <c r="K684" s="2"/>
      <c r="L684" s="2"/>
      <c r="M684" s="2">
        <v>962123680</v>
      </c>
      <c r="N684" s="2"/>
      <c r="O684" s="2"/>
      <c r="P684" s="2" t="s">
        <v>1357</v>
      </c>
      <c r="Q684" s="2"/>
      <c r="R684" s="2" t="s">
        <v>705</v>
      </c>
      <c r="S684" s="2"/>
    </row>
    <row r="685" spans="2:19" x14ac:dyDescent="0.25">
      <c r="B685" s="6">
        <v>10016351</v>
      </c>
      <c r="C685" s="2">
        <v>6248662</v>
      </c>
      <c r="D685" s="2" t="str">
        <f>VLOOKUP(B685,'BD DAVID'!$A$5:$D$1143,4,FALSE)</f>
        <v xml:space="preserve">GOMEZ ORTIZ RICHARD ALVER   </v>
      </c>
      <c r="E685" s="2" t="s">
        <v>15</v>
      </c>
      <c r="F685" s="2" t="s">
        <v>659</v>
      </c>
      <c r="G685" s="2">
        <v>4</v>
      </c>
      <c r="H685" s="2" t="s">
        <v>1004</v>
      </c>
      <c r="I685" s="2" t="s">
        <v>1403</v>
      </c>
      <c r="J685" s="2"/>
      <c r="K685" s="2"/>
      <c r="L685" s="2"/>
      <c r="M685" s="2">
        <v>3128014775</v>
      </c>
      <c r="N685" s="2"/>
      <c r="O685" s="2"/>
      <c r="P685" s="2" t="s">
        <v>1152</v>
      </c>
      <c r="Q685" s="2"/>
      <c r="R685" s="2" t="s">
        <v>783</v>
      </c>
      <c r="S685" s="2"/>
    </row>
    <row r="686" spans="2:19" x14ac:dyDescent="0.25">
      <c r="B686" s="6">
        <v>10016510</v>
      </c>
      <c r="C686" s="2">
        <v>900261676</v>
      </c>
      <c r="D686" s="2" t="str">
        <f>VLOOKUP(B686,'BD DAVID'!$A$5:$D$1143,4,FALSE)</f>
        <v xml:space="preserve">GOMEZ RIVERA AGROPECUARIA Y CIA   </v>
      </c>
      <c r="E686" s="2" t="s">
        <v>15</v>
      </c>
      <c r="F686" s="2" t="s">
        <v>659</v>
      </c>
      <c r="G686" s="2">
        <v>4</v>
      </c>
      <c r="H686" s="2" t="s">
        <v>329</v>
      </c>
      <c r="I686" s="2" t="s">
        <v>1403</v>
      </c>
      <c r="J686" s="2"/>
      <c r="K686" s="2"/>
      <c r="L686" s="2"/>
      <c r="M686" s="2">
        <v>968876683</v>
      </c>
      <c r="N686" s="2"/>
      <c r="O686" s="2"/>
      <c r="P686" s="2" t="s">
        <v>1169</v>
      </c>
      <c r="Q686" s="2"/>
      <c r="R686" s="2" t="s">
        <v>812</v>
      </c>
      <c r="S686" s="2"/>
    </row>
    <row r="687" spans="2:19" x14ac:dyDescent="0.25">
      <c r="B687" s="6">
        <v>10015894</v>
      </c>
      <c r="C687" s="2">
        <v>6423266</v>
      </c>
      <c r="D687" s="2" t="str">
        <f>VLOOKUP(B687,'BD DAVID'!$A$5:$D$1143,4,FALSE)</f>
        <v xml:space="preserve">GOMEZ VIDAL JOSE MARINO   </v>
      </c>
      <c r="E687" s="2" t="s">
        <v>27</v>
      </c>
      <c r="F687" s="2" t="s">
        <v>659</v>
      </c>
      <c r="G687" s="2">
        <v>4</v>
      </c>
      <c r="H687" s="2" t="s">
        <v>1113</v>
      </c>
      <c r="I687" s="2" t="s">
        <v>1403</v>
      </c>
      <c r="J687" s="2"/>
      <c r="K687" s="2"/>
      <c r="L687" s="2"/>
      <c r="M687" s="2">
        <v>3113558690</v>
      </c>
      <c r="N687" s="2"/>
      <c r="O687" s="2"/>
      <c r="P687" s="2" t="s">
        <v>1114</v>
      </c>
      <c r="Q687" s="2"/>
      <c r="R687" s="2" t="s">
        <v>783</v>
      </c>
      <c r="S687" s="2"/>
    </row>
    <row r="688" spans="2:19" x14ac:dyDescent="0.25">
      <c r="B688" s="6">
        <v>10015522</v>
      </c>
      <c r="C688" s="2">
        <v>75065538</v>
      </c>
      <c r="D688" s="2" t="str">
        <f>VLOOKUP(B688,'BD DAVID'!$A$5:$D$1143,4,FALSE)</f>
        <v xml:space="preserve">GONZALEZ CEBALLOS CARLOS HUMBERTO   </v>
      </c>
      <c r="E688" s="2" t="s">
        <v>27</v>
      </c>
      <c r="F688" s="2" t="s">
        <v>659</v>
      </c>
      <c r="G688" s="2">
        <v>4</v>
      </c>
      <c r="H688" s="2" t="s">
        <v>924</v>
      </c>
      <c r="I688" s="2" t="s">
        <v>1403</v>
      </c>
      <c r="J688" s="2"/>
      <c r="K688" s="2"/>
      <c r="L688" s="2"/>
      <c r="M688" s="2">
        <v>963144843</v>
      </c>
      <c r="N688" s="2"/>
      <c r="O688" s="2"/>
      <c r="P688" s="2" t="s">
        <v>1044</v>
      </c>
      <c r="Q688" s="2"/>
      <c r="R688" s="2" t="s">
        <v>947</v>
      </c>
      <c r="S688" s="2"/>
    </row>
    <row r="689" spans="2:19" x14ac:dyDescent="0.25">
      <c r="B689" s="6">
        <v>10016188</v>
      </c>
      <c r="C689" s="2">
        <v>4453873</v>
      </c>
      <c r="D689" s="2" t="str">
        <f>VLOOKUP(B689,'BD DAVID'!$A$5:$D$1143,4,FALSE)</f>
        <v xml:space="preserve">GONZALEZ LOPEZ JOSE ALEJANDRO   </v>
      </c>
      <c r="E689" s="2" t="s">
        <v>15</v>
      </c>
      <c r="F689" s="2" t="s">
        <v>659</v>
      </c>
      <c r="G689" s="2">
        <v>4</v>
      </c>
      <c r="H689" s="2" t="s">
        <v>957</v>
      </c>
      <c r="I689" s="2" t="s">
        <v>1403</v>
      </c>
      <c r="J689" s="2"/>
      <c r="K689" s="2"/>
      <c r="L689" s="2"/>
      <c r="M689" s="2" t="s">
        <v>1137</v>
      </c>
      <c r="N689" s="2"/>
      <c r="O689" s="2"/>
      <c r="P689" s="2" t="s">
        <v>1138</v>
      </c>
      <c r="Q689" s="2"/>
      <c r="R689" s="2" t="s">
        <v>812</v>
      </c>
      <c r="S689" s="2"/>
    </row>
    <row r="690" spans="2:19" x14ac:dyDescent="0.25">
      <c r="B690" s="6">
        <v>10017264</v>
      </c>
      <c r="C690" s="2">
        <v>94471448</v>
      </c>
      <c r="D690" s="2" t="str">
        <f>VLOOKUP(B690,'BD DAVID'!$A$5:$D$1143,4,FALSE)</f>
        <v xml:space="preserve">GONZALEZ VASQUEZ DIEGO LEON   </v>
      </c>
      <c r="E690" s="2" t="s">
        <v>15</v>
      </c>
      <c r="F690" s="2" t="s">
        <v>659</v>
      </c>
      <c r="G690" s="2">
        <v>4</v>
      </c>
      <c r="H690" s="2" t="s">
        <v>660</v>
      </c>
      <c r="I690" s="2" t="s">
        <v>1403</v>
      </c>
      <c r="J690" s="2"/>
      <c r="K690" s="2"/>
      <c r="L690" s="2"/>
      <c r="M690" s="2">
        <v>3162594373</v>
      </c>
      <c r="N690" s="2"/>
      <c r="O690" s="2"/>
      <c r="P690" s="2" t="s">
        <v>1270</v>
      </c>
      <c r="Q690" s="2"/>
      <c r="R690" s="2" t="s">
        <v>783</v>
      </c>
      <c r="S690" s="2"/>
    </row>
    <row r="691" spans="2:19" x14ac:dyDescent="0.25">
      <c r="B691" s="6">
        <v>10015310</v>
      </c>
      <c r="C691" s="2">
        <v>94273705</v>
      </c>
      <c r="D691" s="2" t="str">
        <f>VLOOKUP(B691,'BD DAVID'!$A$5:$D$1143,4,FALSE)</f>
        <v xml:space="preserve">GORDILLO MILAN PEDRO NEL   </v>
      </c>
      <c r="E691" s="2" t="s">
        <v>15</v>
      </c>
      <c r="F691" s="2" t="s">
        <v>659</v>
      </c>
      <c r="G691" s="2">
        <v>4</v>
      </c>
      <c r="H691" s="2" t="s">
        <v>83</v>
      </c>
      <c r="I691" s="2" t="s">
        <v>1403</v>
      </c>
      <c r="J691" s="2"/>
      <c r="K691" s="2"/>
      <c r="L691" s="2"/>
      <c r="M691" s="2">
        <v>3172171798</v>
      </c>
      <c r="N691" s="2"/>
      <c r="O691" s="2"/>
      <c r="P691" s="2" t="s">
        <v>990</v>
      </c>
      <c r="Q691" s="2"/>
      <c r="R691" s="2" t="s">
        <v>705</v>
      </c>
      <c r="S691" s="2"/>
    </row>
    <row r="692" spans="2:19" x14ac:dyDescent="0.25">
      <c r="B692" s="6">
        <v>10017371</v>
      </c>
      <c r="C692" s="2">
        <v>900452307</v>
      </c>
      <c r="D692" s="2" t="str">
        <f>VLOOKUP(B692,'BD DAVID'!$A$5:$D$1143,4,FALSE)</f>
        <v xml:space="preserve">GREENSITE SAS   </v>
      </c>
      <c r="E692" s="2" t="s">
        <v>15</v>
      </c>
      <c r="F692" s="2" t="s">
        <v>659</v>
      </c>
      <c r="G692" s="2">
        <v>4</v>
      </c>
      <c r="H692" s="2" t="s">
        <v>977</v>
      </c>
      <c r="I692" s="2" t="s">
        <v>1403</v>
      </c>
      <c r="J692" s="2"/>
      <c r="K692" s="2"/>
      <c r="L692" s="2"/>
      <c r="M692" s="2">
        <v>922146393</v>
      </c>
      <c r="N692" s="2"/>
      <c r="O692" s="2"/>
      <c r="P692" s="2" t="s">
        <v>1283</v>
      </c>
      <c r="Q692" s="2"/>
      <c r="R692" s="2" t="s">
        <v>705</v>
      </c>
      <c r="S692" s="2"/>
    </row>
    <row r="693" spans="2:19" x14ac:dyDescent="0.25">
      <c r="B693" s="6">
        <v>10015588</v>
      </c>
      <c r="C693" s="2">
        <v>900321419</v>
      </c>
      <c r="D693" s="2" t="str">
        <f>VLOOKUP(B693,'BD DAVID'!$A$5:$D$1143,4,FALSE)</f>
        <v xml:space="preserve">GRUPO CENAGRO SAS   </v>
      </c>
      <c r="E693" s="2" t="s">
        <v>15</v>
      </c>
      <c r="F693" s="2" t="s">
        <v>659</v>
      </c>
      <c r="G693" s="2">
        <v>4</v>
      </c>
      <c r="H693" s="2" t="s">
        <v>1055</v>
      </c>
      <c r="I693" s="2" t="s">
        <v>1403</v>
      </c>
      <c r="J693" s="2"/>
      <c r="K693" s="2"/>
      <c r="L693" s="2"/>
      <c r="M693" s="2">
        <v>3137197077</v>
      </c>
      <c r="N693" s="2"/>
      <c r="O693" s="2"/>
      <c r="P693" s="2" t="s">
        <v>1056</v>
      </c>
      <c r="Q693" s="2"/>
      <c r="R693" s="2" t="s">
        <v>783</v>
      </c>
      <c r="S693" s="2"/>
    </row>
    <row r="694" spans="2:19" x14ac:dyDescent="0.25">
      <c r="B694" s="6">
        <v>10015355</v>
      </c>
      <c r="C694" s="2">
        <v>98334454</v>
      </c>
      <c r="D694" s="2" t="str">
        <f>VLOOKUP(B694,'BD DAVID'!$A$5:$D$1143,4,FALSE)</f>
        <v xml:space="preserve">GUERRA DIAZ LUIS ANTONIO   </v>
      </c>
      <c r="E694" s="2" t="s">
        <v>27</v>
      </c>
      <c r="F694" s="2" t="s">
        <v>659</v>
      </c>
      <c r="G694" s="2">
        <v>4</v>
      </c>
      <c r="H694" s="2" t="s">
        <v>1006</v>
      </c>
      <c r="I694" s="2" t="s">
        <v>1403</v>
      </c>
      <c r="J694" s="2"/>
      <c r="K694" s="2"/>
      <c r="L694" s="2"/>
      <c r="M694" s="2">
        <v>3108230167</v>
      </c>
      <c r="N694" s="2"/>
      <c r="O694" s="2"/>
      <c r="P694" s="2" t="s">
        <v>1007</v>
      </c>
      <c r="Q694" s="2"/>
      <c r="R694" s="2" t="s">
        <v>783</v>
      </c>
      <c r="S694" s="2"/>
    </row>
    <row r="695" spans="2:19" x14ac:dyDescent="0.25">
      <c r="B695" s="6">
        <v>10016435</v>
      </c>
      <c r="C695" s="2">
        <v>810005565</v>
      </c>
      <c r="D695" s="2" t="str">
        <f>VLOOKUP(B695,'BD DAVID'!$A$5:$D$1143,4,FALSE)</f>
        <v xml:space="preserve">GUJAR Y CIA S EN CA   </v>
      </c>
      <c r="E695" s="2" t="s">
        <v>27</v>
      </c>
      <c r="F695" s="2" t="s">
        <v>659</v>
      </c>
      <c r="G695" s="2">
        <v>4</v>
      </c>
      <c r="H695" s="2" t="s">
        <v>329</v>
      </c>
      <c r="I695" s="2" t="s">
        <v>1403</v>
      </c>
      <c r="J695" s="2"/>
      <c r="K695" s="2"/>
      <c r="L695" s="2"/>
      <c r="M695" s="2">
        <v>968840681</v>
      </c>
      <c r="N695" s="2"/>
      <c r="O695" s="2"/>
      <c r="P695" s="2" t="s">
        <v>1160</v>
      </c>
      <c r="Q695" s="2"/>
      <c r="R695" s="2" t="s">
        <v>812</v>
      </c>
      <c r="S695" s="2"/>
    </row>
    <row r="696" spans="2:19" x14ac:dyDescent="0.25">
      <c r="B696" s="6">
        <v>10016557</v>
      </c>
      <c r="C696" s="2">
        <v>890803981</v>
      </c>
      <c r="D696" s="2" t="str">
        <f>VLOOKUP(B696,'BD DAVID'!$A$5:$D$1143,4,FALSE)</f>
        <v xml:space="preserve">GUTIERREZ BUENOS AIRES Y CIA S EN C   </v>
      </c>
      <c r="E696" s="2" t="s">
        <v>15</v>
      </c>
      <c r="F696" s="2" t="s">
        <v>659</v>
      </c>
      <c r="G696" s="2">
        <v>4</v>
      </c>
      <c r="H696" s="2" t="s">
        <v>329</v>
      </c>
      <c r="I696" s="2" t="s">
        <v>1403</v>
      </c>
      <c r="J696" s="2"/>
      <c r="K696" s="2"/>
      <c r="L696" s="2"/>
      <c r="M696" s="2">
        <v>968860608</v>
      </c>
      <c r="N696" s="2"/>
      <c r="O696" s="2"/>
      <c r="P696" s="2" t="s">
        <v>1178</v>
      </c>
      <c r="Q696" s="2"/>
      <c r="R696" s="2" t="s">
        <v>812</v>
      </c>
      <c r="S696" s="2"/>
    </row>
    <row r="697" spans="2:19" x14ac:dyDescent="0.25">
      <c r="B697" s="6">
        <v>10016436</v>
      </c>
      <c r="C697" s="2">
        <v>890805963</v>
      </c>
      <c r="D697" s="2" t="str">
        <f>VLOOKUP(B697,'BD DAVID'!$A$5:$D$1143,4,FALSE)</f>
        <v xml:space="preserve">GUTIERREZ DUQUE JARAMILLO Y CIA S EN CA  </v>
      </c>
      <c r="E697" s="2" t="s">
        <v>27</v>
      </c>
      <c r="F697" s="2" t="s">
        <v>659</v>
      </c>
      <c r="G697" s="2">
        <v>4</v>
      </c>
      <c r="H697" s="2" t="s">
        <v>329</v>
      </c>
      <c r="I697" s="2" t="s">
        <v>1403</v>
      </c>
      <c r="J697" s="2"/>
      <c r="K697" s="2"/>
      <c r="L697" s="2"/>
      <c r="M697" s="2">
        <v>968840681</v>
      </c>
      <c r="N697" s="2"/>
      <c r="O697" s="2"/>
      <c r="P697" s="2" t="s">
        <v>1160</v>
      </c>
      <c r="Q697" s="2"/>
      <c r="R697" s="2" t="s">
        <v>812</v>
      </c>
      <c r="S697" s="2"/>
    </row>
    <row r="698" spans="2:19" x14ac:dyDescent="0.25">
      <c r="B698" s="6">
        <v>10017219</v>
      </c>
      <c r="C698" s="2">
        <v>900144428</v>
      </c>
      <c r="D698" s="2" t="str">
        <f>VLOOKUP(B698,'BD DAVID'!$A$5:$D$1143,4,FALSE)</f>
        <v xml:space="preserve">HACIENDA LLANOGRANDE Y CIA E EN C S   </v>
      </c>
      <c r="E698" s="2" t="s">
        <v>15</v>
      </c>
      <c r="F698" s="2" t="s">
        <v>659</v>
      </c>
      <c r="G698" s="2">
        <v>4</v>
      </c>
      <c r="H698" s="2" t="s">
        <v>781</v>
      </c>
      <c r="I698" s="2" t="s">
        <v>1403</v>
      </c>
      <c r="J698" s="2"/>
      <c r="K698" s="2"/>
      <c r="L698" s="2"/>
      <c r="M698" s="2">
        <v>3155504344</v>
      </c>
      <c r="N698" s="2"/>
      <c r="O698" s="2"/>
      <c r="P698" s="2" t="s">
        <v>1259</v>
      </c>
      <c r="Q698" s="2"/>
      <c r="R698" s="2" t="s">
        <v>705</v>
      </c>
      <c r="S698" s="2"/>
    </row>
    <row r="699" spans="2:19" x14ac:dyDescent="0.25">
      <c r="B699" s="6">
        <v>10017254</v>
      </c>
      <c r="C699" s="2">
        <v>900054092</v>
      </c>
      <c r="D699" s="2" t="str">
        <f>VLOOKUP(B699,'BD DAVID'!$A$5:$D$1143,4,FALSE)</f>
        <v xml:space="preserve">INDAGRO SANEAMIENTO INTEGRADO LTDA   </v>
      </c>
      <c r="E699" s="2" t="s">
        <v>15</v>
      </c>
      <c r="F699" s="2" t="s">
        <v>659</v>
      </c>
      <c r="G699" s="2">
        <v>4</v>
      </c>
      <c r="H699" s="2" t="s">
        <v>961</v>
      </c>
      <c r="I699" s="2" t="s">
        <v>1403</v>
      </c>
      <c r="J699" s="2"/>
      <c r="K699" s="2"/>
      <c r="L699" s="2"/>
      <c r="M699" s="2">
        <v>922729627</v>
      </c>
      <c r="N699" s="2"/>
      <c r="O699" s="2"/>
      <c r="P699" s="2" t="s">
        <v>1266</v>
      </c>
      <c r="Q699" s="2"/>
      <c r="R699" s="2" t="s">
        <v>783</v>
      </c>
      <c r="S699" s="2"/>
    </row>
    <row r="700" spans="2:19" x14ac:dyDescent="0.25">
      <c r="B700" s="6">
        <v>10016582</v>
      </c>
      <c r="C700" s="2">
        <v>900878752</v>
      </c>
      <c r="D700" s="2" t="str">
        <f>VLOOKUP(B700,'BD DAVID'!$A$5:$D$1143,4,FALSE)</f>
        <v xml:space="preserve">INSAE SAS - INSUMOS Y SOLUCIONES AGRICOLAS DEL EJE SAS  </v>
      </c>
      <c r="E700" s="2" t="s">
        <v>15</v>
      </c>
      <c r="F700" s="2" t="s">
        <v>659</v>
      </c>
      <c r="G700" s="2">
        <v>4</v>
      </c>
      <c r="H700" s="2" t="s">
        <v>329</v>
      </c>
      <c r="I700" s="2" t="s">
        <v>1403</v>
      </c>
      <c r="J700" s="2"/>
      <c r="K700" s="2"/>
      <c r="L700" s="2"/>
      <c r="M700" s="2">
        <v>3186195240</v>
      </c>
      <c r="N700" s="2"/>
      <c r="O700" s="2"/>
      <c r="P700" s="2" t="s">
        <v>1180</v>
      </c>
      <c r="Q700" s="2"/>
      <c r="R700" s="2" t="s">
        <v>812</v>
      </c>
      <c r="S700" s="2"/>
    </row>
    <row r="701" spans="2:19" x14ac:dyDescent="0.25">
      <c r="B701" s="6">
        <v>10017883</v>
      </c>
      <c r="C701" s="2">
        <v>900656046</v>
      </c>
      <c r="D701" s="2" t="str">
        <f>VLOOKUP(B701,'BD DAVID'!$A$5:$D$1143,4,FALSE)</f>
        <v xml:space="preserve">INSUAGRO ARAUCARIAS SAS   </v>
      </c>
      <c r="E701" s="2" t="s">
        <v>15</v>
      </c>
      <c r="F701" s="2" t="s">
        <v>659</v>
      </c>
      <c r="G701" s="2">
        <v>4</v>
      </c>
      <c r="H701" s="2" t="s">
        <v>1212</v>
      </c>
      <c r="I701" s="2" t="s">
        <v>1403</v>
      </c>
      <c r="J701" s="2"/>
      <c r="K701" s="2"/>
      <c r="L701" s="2"/>
      <c r="M701" s="2">
        <v>3103594533</v>
      </c>
      <c r="N701" s="2"/>
      <c r="O701" s="2"/>
      <c r="P701" s="2" t="s">
        <v>1378</v>
      </c>
      <c r="Q701" s="2"/>
      <c r="R701" s="2" t="s">
        <v>947</v>
      </c>
      <c r="S701" s="2"/>
    </row>
    <row r="702" spans="2:19" x14ac:dyDescent="0.25">
      <c r="B702" s="6">
        <v>10016763</v>
      </c>
      <c r="C702" s="2">
        <v>810004405</v>
      </c>
      <c r="D702" s="2" t="str">
        <f>VLOOKUP(B702,'BD DAVID'!$A$5:$D$1143,4,FALSE)</f>
        <v xml:space="preserve">INVERSIONES LA MARIA Y CIA S EN CA   </v>
      </c>
      <c r="E702" s="2" t="s">
        <v>15</v>
      </c>
      <c r="F702" s="2" t="s">
        <v>659</v>
      </c>
      <c r="G702" s="2">
        <v>4</v>
      </c>
      <c r="H702" s="2" t="s">
        <v>329</v>
      </c>
      <c r="I702" s="2" t="s">
        <v>1403</v>
      </c>
      <c r="J702" s="2"/>
      <c r="K702" s="2"/>
      <c r="L702" s="2"/>
      <c r="M702" s="2">
        <v>968856934</v>
      </c>
      <c r="N702" s="2"/>
      <c r="O702" s="2"/>
      <c r="P702" s="2" t="s">
        <v>1209</v>
      </c>
      <c r="Q702" s="2"/>
      <c r="R702" s="2" t="s">
        <v>812</v>
      </c>
      <c r="S702" s="2"/>
    </row>
    <row r="703" spans="2:19" x14ac:dyDescent="0.25">
      <c r="B703" s="6">
        <v>10016512</v>
      </c>
      <c r="C703" s="2">
        <v>10212134</v>
      </c>
      <c r="D703" s="2" t="str">
        <f>VLOOKUP(B703,'BD DAVID'!$A$5:$D$1143,4,FALSE)</f>
        <v xml:space="preserve">JARAMILLO BOTERO HECTOR   </v>
      </c>
      <c r="E703" s="2" t="s">
        <v>27</v>
      </c>
      <c r="F703" s="2" t="s">
        <v>659</v>
      </c>
      <c r="G703" s="2">
        <v>4</v>
      </c>
      <c r="H703" s="2" t="s">
        <v>329</v>
      </c>
      <c r="I703" s="2" t="s">
        <v>1403</v>
      </c>
      <c r="J703" s="2"/>
      <c r="K703" s="2"/>
      <c r="L703" s="2"/>
      <c r="M703" s="2">
        <v>968861908</v>
      </c>
      <c r="N703" s="2"/>
      <c r="O703" s="2"/>
      <c r="P703" s="2" t="s">
        <v>1170</v>
      </c>
      <c r="Q703" s="2"/>
      <c r="R703" s="2" t="s">
        <v>812</v>
      </c>
      <c r="S703" s="2"/>
    </row>
    <row r="704" spans="2:19" x14ac:dyDescent="0.25">
      <c r="B704" s="6">
        <v>10016709</v>
      </c>
      <c r="C704" s="2">
        <v>890806048</v>
      </c>
      <c r="D704" s="2" t="str">
        <f>VLOOKUP(B704,'BD DAVID'!$A$5:$D$1143,4,FALSE)</f>
        <v xml:space="preserve">JARAMILLO GALLO HERMANOS Y COMPAÑIA   </v>
      </c>
      <c r="E704" s="2" t="s">
        <v>27</v>
      </c>
      <c r="F704" s="2" t="s">
        <v>659</v>
      </c>
      <c r="G704" s="2">
        <v>4</v>
      </c>
      <c r="H704" s="2" t="s">
        <v>329</v>
      </c>
      <c r="I704" s="2" t="s">
        <v>1403</v>
      </c>
      <c r="J704" s="2"/>
      <c r="K704" s="2"/>
      <c r="L704" s="2"/>
      <c r="M704" s="2">
        <v>968853450</v>
      </c>
      <c r="N704" s="2"/>
      <c r="O704" s="2"/>
      <c r="P704" s="2" t="s">
        <v>1202</v>
      </c>
      <c r="Q704" s="2"/>
      <c r="R704" s="2" t="s">
        <v>812</v>
      </c>
      <c r="S704" s="2"/>
    </row>
    <row r="705" spans="2:19" x14ac:dyDescent="0.25">
      <c r="B705" s="6">
        <v>10015703</v>
      </c>
      <c r="C705" s="2">
        <v>10238804</v>
      </c>
      <c r="D705" s="2" t="str">
        <f>VLOOKUP(B705,'BD DAVID'!$A$5:$D$1143,4,FALSE)</f>
        <v xml:space="preserve">JARAMILLO GALLO MAURICIO   </v>
      </c>
      <c r="E705" s="2" t="s">
        <v>27</v>
      </c>
      <c r="F705" s="2" t="s">
        <v>659</v>
      </c>
      <c r="G705" s="2">
        <v>4</v>
      </c>
      <c r="H705" s="2" t="s">
        <v>329</v>
      </c>
      <c r="I705" s="2" t="s">
        <v>1403</v>
      </c>
      <c r="J705" s="2"/>
      <c r="K705" s="2"/>
      <c r="L705" s="2"/>
      <c r="M705" s="2">
        <v>3122547151</v>
      </c>
      <c r="N705" s="2"/>
      <c r="O705" s="2"/>
      <c r="P705" s="2" t="s">
        <v>1072</v>
      </c>
      <c r="Q705" s="2"/>
      <c r="R705" s="2" t="s">
        <v>812</v>
      </c>
      <c r="S705" s="2"/>
    </row>
    <row r="706" spans="2:19" x14ac:dyDescent="0.25">
      <c r="B706" s="6">
        <v>10015713</v>
      </c>
      <c r="C706" s="2">
        <v>800047367</v>
      </c>
      <c r="D706" s="2" t="str">
        <f>VLOOKUP(B706,'BD DAVID'!$A$5:$D$1143,4,FALSE)</f>
        <v xml:space="preserve">JARAMILLO GIRALDO Y CIA S EN CA   </v>
      </c>
      <c r="E706" s="2" t="s">
        <v>27</v>
      </c>
      <c r="F706" s="2" t="s">
        <v>659</v>
      </c>
      <c r="G706" s="2">
        <v>4</v>
      </c>
      <c r="H706" s="2" t="s">
        <v>329</v>
      </c>
      <c r="I706" s="2" t="s">
        <v>1403</v>
      </c>
      <c r="J706" s="2"/>
      <c r="K706" s="2"/>
      <c r="L706" s="2"/>
      <c r="M706" s="2">
        <v>3104591767</v>
      </c>
      <c r="N706" s="2"/>
      <c r="O706" s="2"/>
      <c r="P706" s="2" t="s">
        <v>1072</v>
      </c>
      <c r="Q706" s="2"/>
      <c r="R706" s="2" t="s">
        <v>812</v>
      </c>
      <c r="S706" s="2"/>
    </row>
    <row r="707" spans="2:19" x14ac:dyDescent="0.25">
      <c r="B707" s="6">
        <v>10016437</v>
      </c>
      <c r="C707" s="2">
        <v>800019837</v>
      </c>
      <c r="D707" s="2" t="str">
        <f>VLOOKUP(B707,'BD DAVID'!$A$5:$D$1143,4,FALSE)</f>
        <v xml:space="preserve">JARAMILLO GUTIERREZ Y CIA S EN CA   </v>
      </c>
      <c r="E707" s="2" t="s">
        <v>27</v>
      </c>
      <c r="F707" s="2" t="s">
        <v>659</v>
      </c>
      <c r="G707" s="2">
        <v>4</v>
      </c>
      <c r="H707" s="2" t="s">
        <v>329</v>
      </c>
      <c r="I707" s="2" t="s">
        <v>1403</v>
      </c>
      <c r="J707" s="2"/>
      <c r="K707" s="2"/>
      <c r="L707" s="2"/>
      <c r="M707" s="2">
        <v>968840681</v>
      </c>
      <c r="N707" s="2"/>
      <c r="O707" s="2"/>
      <c r="P707" s="2" t="s">
        <v>1160</v>
      </c>
      <c r="Q707" s="2"/>
      <c r="R707" s="2" t="s">
        <v>812</v>
      </c>
      <c r="S707" s="2"/>
    </row>
    <row r="708" spans="2:19" x14ac:dyDescent="0.25">
      <c r="B708" s="6">
        <v>10015300</v>
      </c>
      <c r="C708" s="2">
        <v>18392425</v>
      </c>
      <c r="D708" s="2" t="str">
        <f>VLOOKUP(B708,'BD DAVID'!$A$5:$D$1143,4,FALSE)</f>
        <v xml:space="preserve">JARAMILLO JARAMILLO GUSTAVO ALBERTO   </v>
      </c>
      <c r="E708" s="2" t="s">
        <v>15</v>
      </c>
      <c r="F708" s="2" t="s">
        <v>659</v>
      </c>
      <c r="G708" s="2">
        <v>4</v>
      </c>
      <c r="H708" s="2" t="s">
        <v>987</v>
      </c>
      <c r="I708" s="2" t="s">
        <v>1403</v>
      </c>
      <c r="J708" s="2"/>
      <c r="K708" s="2"/>
      <c r="L708" s="2"/>
      <c r="M708" s="2">
        <v>3117615193</v>
      </c>
      <c r="N708" s="2"/>
      <c r="O708" s="2"/>
      <c r="P708" s="2" t="s">
        <v>988</v>
      </c>
      <c r="Q708" s="2"/>
      <c r="R708" s="2" t="s">
        <v>662</v>
      </c>
      <c r="S708" s="2"/>
    </row>
    <row r="709" spans="2:19" x14ac:dyDescent="0.25">
      <c r="B709" s="6">
        <v>10015710</v>
      </c>
      <c r="C709" s="2">
        <v>810002407</v>
      </c>
      <c r="D709" s="2" t="str">
        <f>VLOOKUP(B709,'BD DAVID'!$A$5:$D$1143,4,FALSE)</f>
        <v xml:space="preserve">JARAMILLO Y CIA SA   </v>
      </c>
      <c r="E709" s="2" t="s">
        <v>27</v>
      </c>
      <c r="F709" s="2" t="s">
        <v>659</v>
      </c>
      <c r="G709" s="2">
        <v>4</v>
      </c>
      <c r="H709" s="2" t="s">
        <v>329</v>
      </c>
      <c r="I709" s="2" t="s">
        <v>1403</v>
      </c>
      <c r="J709" s="2"/>
      <c r="K709" s="2"/>
      <c r="L709" s="2"/>
      <c r="M709" s="2">
        <v>3104591767</v>
      </c>
      <c r="N709" s="2"/>
      <c r="O709" s="2"/>
      <c r="P709" s="2" t="s">
        <v>1072</v>
      </c>
      <c r="Q709" s="2"/>
      <c r="R709" s="2" t="s">
        <v>812</v>
      </c>
      <c r="S709" s="2"/>
    </row>
    <row r="710" spans="2:19" x14ac:dyDescent="0.25">
      <c r="B710" s="6">
        <v>10017257</v>
      </c>
      <c r="C710" s="2">
        <v>4611807</v>
      </c>
      <c r="D710" s="2" t="str">
        <f>VLOOKUP(B710,'BD DAVID'!$A$5:$D$1143,4,FALSE)</f>
        <v xml:space="preserve">JIMENES URIBE ROBERT EDINSON   </v>
      </c>
      <c r="E710" s="2" t="s">
        <v>15</v>
      </c>
      <c r="F710" s="2" t="s">
        <v>659</v>
      </c>
      <c r="G710" s="2">
        <v>4</v>
      </c>
      <c r="H710" s="2" t="s">
        <v>1267</v>
      </c>
      <c r="I710" s="2" t="s">
        <v>1403</v>
      </c>
      <c r="J710" s="2"/>
      <c r="K710" s="2"/>
      <c r="L710" s="2"/>
      <c r="M710" s="2">
        <v>3225982175</v>
      </c>
      <c r="N710" s="2"/>
      <c r="O710" s="2"/>
      <c r="P710" s="2" t="s">
        <v>1268</v>
      </c>
      <c r="Q710" s="2"/>
      <c r="R710" s="2" t="s">
        <v>783</v>
      </c>
      <c r="S710" s="2"/>
    </row>
    <row r="711" spans="2:19" x14ac:dyDescent="0.25">
      <c r="B711" s="6">
        <v>10015589</v>
      </c>
      <c r="C711" s="2">
        <v>9957626</v>
      </c>
      <c r="D711" s="2" t="str">
        <f>VLOOKUP(B711,'BD DAVID'!$A$5:$D$1143,4,FALSE)</f>
        <v xml:space="preserve">JIMENEZ LOAIZA NESTOR MAURICIO   </v>
      </c>
      <c r="E711" s="2" t="s">
        <v>15</v>
      </c>
      <c r="F711" s="2" t="s">
        <v>659</v>
      </c>
      <c r="G711" s="2">
        <v>4</v>
      </c>
      <c r="H711" s="2" t="s">
        <v>334</v>
      </c>
      <c r="I711" s="2" t="s">
        <v>1403</v>
      </c>
      <c r="J711" s="2"/>
      <c r="K711" s="2"/>
      <c r="L711" s="2"/>
      <c r="M711" s="2">
        <v>3137215943</v>
      </c>
      <c r="N711" s="2"/>
      <c r="O711" s="2"/>
      <c r="P711" s="2" t="s">
        <v>1057</v>
      </c>
      <c r="Q711" s="2"/>
      <c r="R711" s="2" t="s">
        <v>947</v>
      </c>
      <c r="S711" s="2"/>
    </row>
    <row r="712" spans="2:19" x14ac:dyDescent="0.25">
      <c r="B712" s="6">
        <v>10015200</v>
      </c>
      <c r="C712" s="2">
        <v>16245888</v>
      </c>
      <c r="D712" s="2" t="str">
        <f>VLOOKUP(B712,'BD DAVID'!$A$5:$D$1143,4,FALSE)</f>
        <v xml:space="preserve">JIMENEZ QUINTERO ENOC   </v>
      </c>
      <c r="E712" s="2" t="s">
        <v>15</v>
      </c>
      <c r="F712" s="2" t="s">
        <v>659</v>
      </c>
      <c r="G712" s="2">
        <v>4</v>
      </c>
      <c r="H712" s="2" t="s">
        <v>961</v>
      </c>
      <c r="I712" s="2" t="s">
        <v>1403</v>
      </c>
      <c r="J712" s="2"/>
      <c r="K712" s="2"/>
      <c r="L712" s="2"/>
      <c r="M712" s="2">
        <v>3154900498</v>
      </c>
      <c r="N712" s="2"/>
      <c r="O712" s="2"/>
      <c r="P712" s="2" t="s">
        <v>962</v>
      </c>
      <c r="Q712" s="2"/>
      <c r="R712" s="2" t="s">
        <v>783</v>
      </c>
      <c r="S712" s="2"/>
    </row>
    <row r="713" spans="2:19" x14ac:dyDescent="0.25">
      <c r="B713" s="6">
        <v>10015311</v>
      </c>
      <c r="C713" s="2">
        <v>6342159</v>
      </c>
      <c r="D713" s="2" t="str">
        <f>VLOOKUP(B713,'BD DAVID'!$A$5:$D$1143,4,FALSE)</f>
        <v xml:space="preserve">JIMENEZ TRUJILLO JUAN CARLOS   </v>
      </c>
      <c r="E713" s="2" t="s">
        <v>27</v>
      </c>
      <c r="F713" s="2" t="s">
        <v>659</v>
      </c>
      <c r="G713" s="2">
        <v>4</v>
      </c>
      <c r="H713" s="2" t="s">
        <v>991</v>
      </c>
      <c r="I713" s="2" t="s">
        <v>1403</v>
      </c>
      <c r="J713" s="2"/>
      <c r="K713" s="2"/>
      <c r="L713" s="2"/>
      <c r="M713" s="2">
        <v>3108219704</v>
      </c>
      <c r="N713" s="2"/>
      <c r="O713" s="2"/>
      <c r="P713" s="2" t="s">
        <v>992</v>
      </c>
      <c r="Q713" s="2"/>
      <c r="R713" s="2" t="s">
        <v>783</v>
      </c>
      <c r="S713" s="2"/>
    </row>
    <row r="714" spans="2:19" x14ac:dyDescent="0.25">
      <c r="B714" s="6">
        <v>10015845</v>
      </c>
      <c r="C714" s="2">
        <v>6268622</v>
      </c>
      <c r="D714" s="2" t="str">
        <f>VLOOKUP(B714,'BD DAVID'!$A$5:$D$1143,4,FALSE)</f>
        <v xml:space="preserve">JOJOA HERRERA JAIME ERNESTO   </v>
      </c>
      <c r="E714" s="2" t="s">
        <v>27</v>
      </c>
      <c r="F714" s="2" t="s">
        <v>659</v>
      </c>
      <c r="G714" s="2">
        <v>4</v>
      </c>
      <c r="H714" s="2" t="s">
        <v>1006</v>
      </c>
      <c r="I714" s="2" t="s">
        <v>1403</v>
      </c>
      <c r="J714" s="2"/>
      <c r="K714" s="2"/>
      <c r="L714" s="2"/>
      <c r="M714" s="2">
        <v>3157017566</v>
      </c>
      <c r="N714" s="2"/>
      <c r="O714" s="2"/>
      <c r="P714" s="2" t="s">
        <v>1098</v>
      </c>
      <c r="Q714" s="2"/>
      <c r="R714" s="2" t="s">
        <v>783</v>
      </c>
      <c r="S714" s="2"/>
    </row>
    <row r="715" spans="2:19" x14ac:dyDescent="0.25">
      <c r="B715" s="6">
        <v>10016553</v>
      </c>
      <c r="C715" s="2">
        <v>900772522</v>
      </c>
      <c r="D715" s="2" t="str">
        <f>VLOOKUP(B715,'BD DAVID'!$A$5:$D$1143,4,FALSE)</f>
        <v xml:space="preserve">LA CASA DEL AGRO SEVILLA SAS   </v>
      </c>
      <c r="E715" s="2" t="s">
        <v>15</v>
      </c>
      <c r="F715" s="2" t="s">
        <v>659</v>
      </c>
      <c r="G715" s="2">
        <v>4</v>
      </c>
      <c r="H715" s="2" t="s">
        <v>1016</v>
      </c>
      <c r="I715" s="2" t="s">
        <v>1403</v>
      </c>
      <c r="J715" s="2"/>
      <c r="K715" s="2"/>
      <c r="L715" s="2"/>
      <c r="M715" s="2">
        <v>3117206716</v>
      </c>
      <c r="N715" s="2"/>
      <c r="O715" s="2"/>
      <c r="P715" s="2" t="s">
        <v>1174</v>
      </c>
      <c r="Q715" s="2"/>
      <c r="R715" s="2" t="s">
        <v>662</v>
      </c>
      <c r="S715" s="2"/>
    </row>
    <row r="716" spans="2:19" x14ac:dyDescent="0.25">
      <c r="B716" s="6">
        <v>10015506</v>
      </c>
      <c r="C716" s="2">
        <v>16366170</v>
      </c>
      <c r="D716" s="2" t="str">
        <f>VLOOKUP(B716,'BD DAVID'!$A$5:$D$1143,4,FALSE)</f>
        <v xml:space="preserve">LLANOS AYALA JAIME   </v>
      </c>
      <c r="E716" s="2" t="s">
        <v>27</v>
      </c>
      <c r="F716" s="2" t="s">
        <v>659</v>
      </c>
      <c r="G716" s="2">
        <v>4</v>
      </c>
      <c r="H716" s="2" t="s">
        <v>1034</v>
      </c>
      <c r="I716" s="2" t="s">
        <v>1403</v>
      </c>
      <c r="J716" s="2"/>
      <c r="K716" s="2"/>
      <c r="L716" s="2"/>
      <c r="M716" s="2">
        <v>3188798014</v>
      </c>
      <c r="N716" s="2"/>
      <c r="O716" s="2"/>
      <c r="P716" s="2" t="s">
        <v>1039</v>
      </c>
      <c r="Q716" s="2"/>
      <c r="R716" s="2" t="s">
        <v>783</v>
      </c>
      <c r="S716" s="2"/>
    </row>
    <row r="717" spans="2:19" x14ac:dyDescent="0.25">
      <c r="B717" s="6">
        <v>10017180</v>
      </c>
      <c r="C717" s="2">
        <v>24319076</v>
      </c>
      <c r="D717" s="2" t="str">
        <f>VLOOKUP(B717,'BD DAVID'!$A$5:$D$1143,4,FALSE)</f>
        <v xml:space="preserve">LONDOÑO JARAMILLO PAULA CRISTINA DE LAS MERCEDES  </v>
      </c>
      <c r="E717" s="2" t="s">
        <v>27</v>
      </c>
      <c r="F717" s="2" t="s">
        <v>659</v>
      </c>
      <c r="G717" s="2">
        <v>4</v>
      </c>
      <c r="H717" s="2" t="s">
        <v>329</v>
      </c>
      <c r="I717" s="2" t="s">
        <v>1403</v>
      </c>
      <c r="J717" s="2"/>
      <c r="K717" s="2"/>
      <c r="L717" s="2"/>
      <c r="M717" s="2">
        <v>31174862176</v>
      </c>
      <c r="N717" s="2"/>
      <c r="O717" s="2"/>
      <c r="P717" s="2" t="s">
        <v>1247</v>
      </c>
      <c r="Q717" s="2"/>
      <c r="R717" s="2" t="s">
        <v>812</v>
      </c>
      <c r="S717" s="2"/>
    </row>
    <row r="718" spans="2:19" x14ac:dyDescent="0.25">
      <c r="B718" s="6">
        <v>10015893</v>
      </c>
      <c r="C718" s="2">
        <v>19247303</v>
      </c>
      <c r="D718" s="2" t="str">
        <f>VLOOKUP(B718,'BD DAVID'!$A$5:$D$1143,4,FALSE)</f>
        <v xml:space="preserve">LONDOÑO SALAZAR DIEGO   </v>
      </c>
      <c r="E718" s="2" t="s">
        <v>27</v>
      </c>
      <c r="F718" s="2" t="s">
        <v>659</v>
      </c>
      <c r="G718" s="2">
        <v>4</v>
      </c>
      <c r="H718" s="2" t="s">
        <v>1018</v>
      </c>
      <c r="I718" s="2" t="s">
        <v>1403</v>
      </c>
      <c r="J718" s="2"/>
      <c r="K718" s="2"/>
      <c r="L718" s="2"/>
      <c r="M718" s="2">
        <v>3104360323</v>
      </c>
      <c r="N718" s="2"/>
      <c r="O718" s="2"/>
      <c r="P718" s="2" t="s">
        <v>1112</v>
      </c>
      <c r="Q718" s="2"/>
      <c r="R718" s="2" t="s">
        <v>662</v>
      </c>
      <c r="S718" s="2"/>
    </row>
    <row r="719" spans="2:19" x14ac:dyDescent="0.25">
      <c r="B719" s="6">
        <v>10015797</v>
      </c>
      <c r="C719" s="2">
        <v>1053792313</v>
      </c>
      <c r="D719" s="2" t="str">
        <f>VLOOKUP(B719,'BD DAVID'!$A$5:$D$1143,4,FALSE)</f>
        <v xml:space="preserve">LOPEZ CASTRO ANIBAL   </v>
      </c>
      <c r="E719" s="2" t="s">
        <v>15</v>
      </c>
      <c r="F719" s="2" t="s">
        <v>659</v>
      </c>
      <c r="G719" s="2">
        <v>4</v>
      </c>
      <c r="H719" s="2" t="s">
        <v>1088</v>
      </c>
      <c r="I719" s="2" t="s">
        <v>1403</v>
      </c>
      <c r="J719" s="2"/>
      <c r="K719" s="2"/>
      <c r="L719" s="2"/>
      <c r="M719" s="2">
        <v>3162427986</v>
      </c>
      <c r="N719" s="2"/>
      <c r="O719" s="2"/>
      <c r="P719" s="2" t="s">
        <v>1089</v>
      </c>
      <c r="Q719" s="2"/>
      <c r="R719" s="2" t="s">
        <v>812</v>
      </c>
      <c r="S719" s="2"/>
    </row>
    <row r="720" spans="2:19" x14ac:dyDescent="0.25">
      <c r="B720" s="6">
        <v>10015844</v>
      </c>
      <c r="C720" s="2">
        <v>24370790</v>
      </c>
      <c r="D720" s="2" t="str">
        <f>VLOOKUP(B720,'BD DAVID'!$A$5:$D$1143,4,FALSE)</f>
        <v xml:space="preserve">LOPEZ MURILLO LUZ IDALBA   </v>
      </c>
      <c r="E720" s="2" t="s">
        <v>15</v>
      </c>
      <c r="F720" s="2" t="s">
        <v>659</v>
      </c>
      <c r="G720" s="2">
        <v>4</v>
      </c>
      <c r="H720" s="2" t="s">
        <v>1096</v>
      </c>
      <c r="I720" s="2" t="s">
        <v>1403</v>
      </c>
      <c r="J720" s="2"/>
      <c r="K720" s="2"/>
      <c r="L720" s="2"/>
      <c r="M720" s="2">
        <v>3148920465</v>
      </c>
      <c r="N720" s="2"/>
      <c r="O720" s="2"/>
      <c r="P720" s="2" t="s">
        <v>1097</v>
      </c>
      <c r="Q720" s="2"/>
      <c r="R720" s="2" t="s">
        <v>812</v>
      </c>
      <c r="S720" s="2"/>
    </row>
    <row r="721" spans="2:19" x14ac:dyDescent="0.25">
      <c r="B721" s="6">
        <v>10015846</v>
      </c>
      <c r="C721" s="2">
        <v>66887792</v>
      </c>
      <c r="D721" s="2" t="str">
        <f>VLOOKUP(B721,'BD DAVID'!$A$5:$D$1143,4,FALSE)</f>
        <v xml:space="preserve">LUCIO MOSQUERA MARTA LUCIA   </v>
      </c>
      <c r="E721" s="2" t="s">
        <v>15</v>
      </c>
      <c r="F721" s="2" t="s">
        <v>659</v>
      </c>
      <c r="G721" s="2">
        <v>4</v>
      </c>
      <c r="H721" s="2" t="s">
        <v>1004</v>
      </c>
      <c r="I721" s="2" t="s">
        <v>1403</v>
      </c>
      <c r="J721" s="2"/>
      <c r="K721" s="2"/>
      <c r="L721" s="2"/>
      <c r="M721" s="2">
        <v>3136316257</v>
      </c>
      <c r="N721" s="2"/>
      <c r="O721" s="2"/>
      <c r="P721" s="2" t="s">
        <v>1099</v>
      </c>
      <c r="Q721" s="2"/>
      <c r="R721" s="2" t="s">
        <v>783</v>
      </c>
      <c r="S721" s="2"/>
    </row>
    <row r="722" spans="2:19" x14ac:dyDescent="0.25">
      <c r="B722" s="6">
        <v>10015282</v>
      </c>
      <c r="C722" s="2">
        <v>25016809</v>
      </c>
      <c r="D722" s="2" t="str">
        <f>VLOOKUP(B722,'BD DAVID'!$A$5:$D$1143,4,FALSE)</f>
        <v xml:space="preserve">MARTINEZ HURTADO NUBIA   </v>
      </c>
      <c r="E722" s="2" t="s">
        <v>15</v>
      </c>
      <c r="F722" s="2" t="s">
        <v>659</v>
      </c>
      <c r="G722" s="2">
        <v>4</v>
      </c>
      <c r="H722" s="2" t="s">
        <v>984</v>
      </c>
      <c r="I722" s="2" t="s">
        <v>1403</v>
      </c>
      <c r="J722" s="2"/>
      <c r="K722" s="2"/>
      <c r="L722" s="2"/>
      <c r="M722" s="2">
        <v>3147681850</v>
      </c>
      <c r="N722" s="2"/>
      <c r="O722" s="2"/>
      <c r="P722" s="2" t="s">
        <v>985</v>
      </c>
      <c r="Q722" s="2"/>
      <c r="R722" s="2" t="s">
        <v>662</v>
      </c>
      <c r="S722" s="2"/>
    </row>
    <row r="723" spans="2:19" x14ac:dyDescent="0.25">
      <c r="B723" s="6">
        <v>10015190</v>
      </c>
      <c r="C723" s="2">
        <v>75073570</v>
      </c>
      <c r="D723" s="2" t="str">
        <f>VLOOKUP(B723,'BD DAVID'!$A$5:$D$1143,4,FALSE)</f>
        <v xml:space="preserve">MAZO RESTREPO RUBEN DARIO   </v>
      </c>
      <c r="E723" s="2" t="s">
        <v>15</v>
      </c>
      <c r="F723" s="2" t="s">
        <v>659</v>
      </c>
      <c r="G723" s="2">
        <v>4</v>
      </c>
      <c r="H723" s="2" t="s">
        <v>957</v>
      </c>
      <c r="I723" s="2" t="s">
        <v>1403</v>
      </c>
      <c r="J723" s="2"/>
      <c r="K723" s="2"/>
      <c r="L723" s="2"/>
      <c r="M723" s="2">
        <v>968500025</v>
      </c>
      <c r="N723" s="2"/>
      <c r="O723" s="2"/>
      <c r="P723" s="2" t="s">
        <v>958</v>
      </c>
      <c r="Q723" s="2"/>
      <c r="R723" s="2" t="s">
        <v>812</v>
      </c>
      <c r="S723" s="2"/>
    </row>
    <row r="724" spans="2:19" x14ac:dyDescent="0.25">
      <c r="B724" s="6">
        <v>10016744</v>
      </c>
      <c r="C724" s="2">
        <v>24310499</v>
      </c>
      <c r="D724" s="2" t="str">
        <f>VLOOKUP(B724,'BD DAVID'!$A$5:$D$1143,4,FALSE)</f>
        <v xml:space="preserve">MEJIA RESTREPO BEATRIZ HELENA   </v>
      </c>
      <c r="E724" s="2" t="s">
        <v>27</v>
      </c>
      <c r="F724" s="2" t="s">
        <v>659</v>
      </c>
      <c r="G724" s="2">
        <v>4</v>
      </c>
      <c r="H724" s="2" t="s">
        <v>329</v>
      </c>
      <c r="I724" s="2" t="s">
        <v>1403</v>
      </c>
      <c r="J724" s="2"/>
      <c r="K724" s="2"/>
      <c r="L724" s="2"/>
      <c r="M724" s="2">
        <v>3104591767</v>
      </c>
      <c r="N724" s="2"/>
      <c r="O724" s="2"/>
      <c r="P724" s="2" t="s">
        <v>1072</v>
      </c>
      <c r="Q724" s="2"/>
      <c r="R724" s="2" t="s">
        <v>812</v>
      </c>
      <c r="S724" s="2"/>
    </row>
    <row r="725" spans="2:19" x14ac:dyDescent="0.25">
      <c r="B725" s="6">
        <v>10017029</v>
      </c>
      <c r="C725" s="2">
        <v>25096646</v>
      </c>
      <c r="D725" s="2" t="str">
        <f>VLOOKUP(B725,'BD DAVID'!$A$5:$D$1143,4,FALSE)</f>
        <v xml:space="preserve">MEJIA SARASA ALBA LILIANA   </v>
      </c>
      <c r="E725" s="2" t="s">
        <v>27</v>
      </c>
      <c r="F725" s="2" t="s">
        <v>659</v>
      </c>
      <c r="G725" s="2">
        <v>4</v>
      </c>
      <c r="H725" s="2" t="s">
        <v>404</v>
      </c>
      <c r="I725" s="2" t="s">
        <v>1403</v>
      </c>
      <c r="J725" s="2"/>
      <c r="K725" s="2"/>
      <c r="L725" s="2"/>
      <c r="M725" s="2">
        <v>944112361</v>
      </c>
      <c r="N725" s="2"/>
      <c r="O725" s="2"/>
      <c r="P725" s="2" t="s">
        <v>1234</v>
      </c>
      <c r="Q725" s="2"/>
      <c r="R725" s="2" t="s">
        <v>812</v>
      </c>
      <c r="S725" s="2"/>
    </row>
    <row r="726" spans="2:19" x14ac:dyDescent="0.25">
      <c r="B726" s="6">
        <v>10016284</v>
      </c>
      <c r="C726" s="2">
        <v>1089746017</v>
      </c>
      <c r="D726" s="2" t="str">
        <f>VLOOKUP(B726,'BD DAVID'!$A$5:$D$1143,4,FALSE)</f>
        <v xml:space="preserve">MENESES CORRALES ANDRES FELIPE   </v>
      </c>
      <c r="E726" s="2" t="s">
        <v>15</v>
      </c>
      <c r="F726" s="2" t="s">
        <v>659</v>
      </c>
      <c r="G726" s="2">
        <v>4</v>
      </c>
      <c r="H726" s="2" t="s">
        <v>1002</v>
      </c>
      <c r="I726" s="2" t="s">
        <v>1403</v>
      </c>
      <c r="J726" s="2"/>
      <c r="K726" s="2"/>
      <c r="L726" s="2"/>
      <c r="M726" s="2">
        <v>3114250975</v>
      </c>
      <c r="N726" s="2"/>
      <c r="O726" s="2"/>
      <c r="P726" s="2" t="s">
        <v>1150</v>
      </c>
      <c r="Q726" s="2"/>
      <c r="R726" s="2" t="s">
        <v>662</v>
      </c>
      <c r="S726" s="2"/>
    </row>
    <row r="727" spans="2:19" x14ac:dyDescent="0.25">
      <c r="B727" s="6">
        <v>10016349</v>
      </c>
      <c r="C727" s="2">
        <v>890319806</v>
      </c>
      <c r="D727" s="2" t="str">
        <f>VLOOKUP(B727,'BD DAVID'!$A$5:$D$1143,4,FALSE)</f>
        <v xml:space="preserve">MERCADEO LTDA   </v>
      </c>
      <c r="E727" s="2" t="s">
        <v>15</v>
      </c>
      <c r="F727" s="2" t="s">
        <v>659</v>
      </c>
      <c r="G727" s="2">
        <v>4</v>
      </c>
      <c r="H727" s="2" t="s">
        <v>1055</v>
      </c>
      <c r="I727" s="2" t="s">
        <v>1403</v>
      </c>
      <c r="J727" s="2"/>
      <c r="K727" s="2"/>
      <c r="L727" s="2"/>
      <c r="M727" s="2">
        <v>926662209</v>
      </c>
      <c r="N727" s="2"/>
      <c r="O727" s="2"/>
      <c r="P727" s="2" t="s">
        <v>1151</v>
      </c>
      <c r="Q727" s="2"/>
      <c r="R727" s="2" t="s">
        <v>783</v>
      </c>
      <c r="S727" s="2"/>
    </row>
    <row r="728" spans="2:19" x14ac:dyDescent="0.25">
      <c r="B728" s="6">
        <v>10015210</v>
      </c>
      <c r="C728" s="2">
        <v>900642394</v>
      </c>
      <c r="D728" s="2" t="str">
        <f>VLOOKUP(B728,'BD DAVID'!$A$5:$D$1143,4,FALSE)</f>
        <v xml:space="preserve">MI DESPENSA AGROPECUARIA SAS   </v>
      </c>
      <c r="E728" s="2" t="s">
        <v>15</v>
      </c>
      <c r="F728" s="2" t="s">
        <v>659</v>
      </c>
      <c r="G728" s="2">
        <v>4</v>
      </c>
      <c r="H728" s="2" t="s">
        <v>972</v>
      </c>
      <c r="I728" s="2" t="s">
        <v>1403</v>
      </c>
      <c r="J728" s="2"/>
      <c r="K728" s="2"/>
      <c r="L728" s="2"/>
      <c r="M728" s="2">
        <v>3113294632</v>
      </c>
      <c r="N728" s="2"/>
      <c r="O728" s="2"/>
      <c r="P728" s="2" t="s">
        <v>973</v>
      </c>
      <c r="Q728" s="2"/>
      <c r="R728" s="2" t="s">
        <v>662</v>
      </c>
      <c r="S728" s="2"/>
    </row>
    <row r="729" spans="2:19" x14ac:dyDescent="0.25">
      <c r="B729" s="6">
        <v>10015848</v>
      </c>
      <c r="C729" s="2">
        <v>900813710</v>
      </c>
      <c r="D729" s="2" t="str">
        <f>VLOOKUP(B729,'BD DAVID'!$A$5:$D$1143,4,FALSE)</f>
        <v xml:space="preserve">MIL AGRO DEL VALLE SAS   </v>
      </c>
      <c r="E729" s="2" t="s">
        <v>15</v>
      </c>
      <c r="F729" s="2" t="s">
        <v>659</v>
      </c>
      <c r="G729" s="2">
        <v>4</v>
      </c>
      <c r="H729" s="2" t="s">
        <v>967</v>
      </c>
      <c r="I729" s="2" t="s">
        <v>1403</v>
      </c>
      <c r="J729" s="2"/>
      <c r="K729" s="2"/>
      <c r="L729" s="2"/>
      <c r="M729" s="2">
        <v>3137342154</v>
      </c>
      <c r="N729" s="2"/>
      <c r="O729" s="2"/>
      <c r="P729" s="2" t="s">
        <v>1100</v>
      </c>
      <c r="Q729" s="2"/>
      <c r="R729" s="2" t="s">
        <v>783</v>
      </c>
      <c r="S729" s="2"/>
    </row>
    <row r="730" spans="2:19" x14ac:dyDescent="0.25">
      <c r="B730" s="6">
        <v>10015798</v>
      </c>
      <c r="C730" s="2">
        <v>66857054</v>
      </c>
      <c r="D730" s="2" t="str">
        <f>VLOOKUP(B730,'BD DAVID'!$A$5:$D$1143,4,FALSE)</f>
        <v xml:space="preserve">MIYATA KURATOMI ANDREA   </v>
      </c>
      <c r="E730" s="2" t="s">
        <v>15</v>
      </c>
      <c r="F730" s="2" t="s">
        <v>659</v>
      </c>
      <c r="G730" s="2">
        <v>4</v>
      </c>
      <c r="H730" s="2" t="s">
        <v>781</v>
      </c>
      <c r="I730" s="2" t="s">
        <v>1403</v>
      </c>
      <c r="J730" s="2"/>
      <c r="K730" s="2"/>
      <c r="L730" s="2"/>
      <c r="M730" s="2">
        <v>3154659321</v>
      </c>
      <c r="N730" s="2"/>
      <c r="O730" s="2"/>
      <c r="P730" s="2" t="s">
        <v>1090</v>
      </c>
      <c r="Q730" s="2"/>
      <c r="R730" s="2" t="s">
        <v>783</v>
      </c>
      <c r="S730" s="2"/>
    </row>
    <row r="731" spans="2:19" x14ac:dyDescent="0.25">
      <c r="B731" s="6">
        <v>10015591</v>
      </c>
      <c r="C731" s="2">
        <v>1130625032</v>
      </c>
      <c r="D731" s="2" t="str">
        <f>VLOOKUP(B731,'BD DAVID'!$A$5:$D$1143,4,FALSE)</f>
        <v xml:space="preserve">MORENO GUTIERREZ LUZ ADRIANA   </v>
      </c>
      <c r="E731" s="2" t="s">
        <v>15</v>
      </c>
      <c r="F731" s="2" t="s">
        <v>659</v>
      </c>
      <c r="G731" s="2">
        <v>4</v>
      </c>
      <c r="H731" s="2" t="s">
        <v>1004</v>
      </c>
      <c r="I731" s="2" t="s">
        <v>1403</v>
      </c>
      <c r="J731" s="2"/>
      <c r="K731" s="2"/>
      <c r="L731" s="2"/>
      <c r="M731" s="2">
        <v>3116426241</v>
      </c>
      <c r="N731" s="2"/>
      <c r="O731" s="2"/>
      <c r="P731" s="2" t="s">
        <v>1060</v>
      </c>
      <c r="Q731" s="2"/>
      <c r="R731" s="2" t="s">
        <v>783</v>
      </c>
      <c r="S731" s="2"/>
    </row>
    <row r="732" spans="2:19" x14ac:dyDescent="0.25">
      <c r="B732" s="6">
        <v>10015354</v>
      </c>
      <c r="C732" s="2">
        <v>6247862</v>
      </c>
      <c r="D732" s="2" t="str">
        <f>VLOOKUP(B732,'BD DAVID'!$A$5:$D$1143,4,FALSE)</f>
        <v xml:space="preserve">MORENO SOSQUE JORGE IGNACIO   </v>
      </c>
      <c r="E732" s="2" t="s">
        <v>15</v>
      </c>
      <c r="F732" s="2" t="s">
        <v>659</v>
      </c>
      <c r="G732" s="2">
        <v>4</v>
      </c>
      <c r="H732" s="2" t="s">
        <v>1004</v>
      </c>
      <c r="I732" s="2" t="s">
        <v>1403</v>
      </c>
      <c r="J732" s="2"/>
      <c r="K732" s="2"/>
      <c r="L732" s="2"/>
      <c r="M732" s="2">
        <v>3173656016</v>
      </c>
      <c r="N732" s="2"/>
      <c r="O732" s="2"/>
      <c r="P732" s="2" t="s">
        <v>1005</v>
      </c>
      <c r="Q732" s="2"/>
      <c r="R732" s="2" t="s">
        <v>783</v>
      </c>
      <c r="S732" s="2"/>
    </row>
    <row r="733" spans="2:19" x14ac:dyDescent="0.25">
      <c r="B733" s="6">
        <v>10015215</v>
      </c>
      <c r="C733" s="2">
        <v>15906888</v>
      </c>
      <c r="D733" s="2" t="str">
        <f>VLOOKUP(B733,'BD DAVID'!$A$5:$D$1143,4,FALSE)</f>
        <v xml:space="preserve">MUÑOZ GIRALDO HERMAN   </v>
      </c>
      <c r="E733" s="2" t="s">
        <v>15</v>
      </c>
      <c r="F733" s="2" t="s">
        <v>659</v>
      </c>
      <c r="G733" s="2">
        <v>4</v>
      </c>
      <c r="H733" s="2" t="s">
        <v>329</v>
      </c>
      <c r="I733" s="2" t="s">
        <v>1403</v>
      </c>
      <c r="J733" s="2"/>
      <c r="K733" s="2"/>
      <c r="L733" s="2"/>
      <c r="M733" s="2">
        <v>968922413</v>
      </c>
      <c r="N733" s="2"/>
      <c r="O733" s="2"/>
      <c r="P733" s="2" t="s">
        <v>976</v>
      </c>
      <c r="Q733" s="2"/>
      <c r="R733" s="2" t="s">
        <v>812</v>
      </c>
      <c r="S733" s="2"/>
    </row>
    <row r="734" spans="2:19" x14ac:dyDescent="0.25">
      <c r="B734" s="6">
        <v>10017011</v>
      </c>
      <c r="C734" s="2">
        <v>1053795962</v>
      </c>
      <c r="D734" s="2" t="str">
        <f>VLOOKUP(B734,'BD DAVID'!$A$5:$D$1143,4,FALSE)</f>
        <v xml:space="preserve">MUÑOZ MEJIA ELIANA   </v>
      </c>
      <c r="E734" s="2" t="s">
        <v>27</v>
      </c>
      <c r="F734" s="2" t="s">
        <v>659</v>
      </c>
      <c r="G734" s="2">
        <v>4</v>
      </c>
      <c r="H734" s="2" t="s">
        <v>329</v>
      </c>
      <c r="I734" s="2" t="s">
        <v>1403</v>
      </c>
      <c r="J734" s="2"/>
      <c r="K734" s="2"/>
      <c r="L734" s="2"/>
      <c r="M734" s="2">
        <v>3136132996</v>
      </c>
      <c r="N734" s="2"/>
      <c r="O734" s="2"/>
      <c r="P734" s="2" t="s">
        <v>1232</v>
      </c>
      <c r="Q734" s="2"/>
      <c r="R734" s="2" t="s">
        <v>812</v>
      </c>
      <c r="S734" s="2"/>
    </row>
    <row r="735" spans="2:19" x14ac:dyDescent="0.25">
      <c r="B735" s="6">
        <v>10016375</v>
      </c>
      <c r="C735" s="2">
        <v>24364504</v>
      </c>
      <c r="D735" s="2" t="str">
        <f>VLOOKUP(B735,'BD DAVID'!$A$5:$D$1143,4,FALSE)</f>
        <v xml:space="preserve">NIETO CARDONA ALBA ROCIO   </v>
      </c>
      <c r="E735" s="2" t="s">
        <v>15</v>
      </c>
      <c r="F735" s="2" t="s">
        <v>659</v>
      </c>
      <c r="G735" s="2">
        <v>4</v>
      </c>
      <c r="H735" s="2" t="s">
        <v>1096</v>
      </c>
      <c r="I735" s="2" t="s">
        <v>1403</v>
      </c>
      <c r="J735" s="2"/>
      <c r="K735" s="2"/>
      <c r="L735" s="2"/>
      <c r="M735" s="2">
        <v>3216462987</v>
      </c>
      <c r="N735" s="2"/>
      <c r="O735" s="2"/>
      <c r="P735" s="2" t="s">
        <v>1158</v>
      </c>
      <c r="Q735" s="2"/>
      <c r="R735" s="2" t="s">
        <v>812</v>
      </c>
      <c r="S735" s="2"/>
    </row>
    <row r="736" spans="2:19" x14ac:dyDescent="0.25">
      <c r="B736" s="6">
        <v>10017181</v>
      </c>
      <c r="C736" s="2">
        <v>7563577</v>
      </c>
      <c r="D736" s="2" t="str">
        <f>VLOOKUP(B736,'BD DAVID'!$A$5:$D$1143,4,FALSE)</f>
        <v xml:space="preserve">OCAMPO MAYA LUIS FERNANDO   </v>
      </c>
      <c r="E736" s="2" t="s">
        <v>27</v>
      </c>
      <c r="F736" s="2" t="s">
        <v>659</v>
      </c>
      <c r="G736" s="2">
        <v>4</v>
      </c>
      <c r="H736" s="2" t="s">
        <v>847</v>
      </c>
      <c r="I736" s="2" t="s">
        <v>1403</v>
      </c>
      <c r="J736" s="2"/>
      <c r="K736" s="2"/>
      <c r="L736" s="2"/>
      <c r="M736" s="2">
        <v>967467373</v>
      </c>
      <c r="N736" s="2"/>
      <c r="O736" s="2"/>
      <c r="P736" s="2" t="s">
        <v>1248</v>
      </c>
      <c r="Q736" s="2"/>
      <c r="R736" s="2" t="s">
        <v>662</v>
      </c>
      <c r="S736" s="2"/>
    </row>
    <row r="737" spans="2:19" x14ac:dyDescent="0.25">
      <c r="B737" s="6">
        <v>10015325</v>
      </c>
      <c r="C737" s="2">
        <v>6247572</v>
      </c>
      <c r="D737" s="2" t="str">
        <f>VLOOKUP(B737,'BD DAVID'!$A$5:$D$1143,4,FALSE)</f>
        <v xml:space="preserve">ORDOÑEZ URBANO HECTOR ULISES   </v>
      </c>
      <c r="E737" s="2" t="s">
        <v>27</v>
      </c>
      <c r="F737" s="2" t="s">
        <v>659</v>
      </c>
      <c r="G737" s="2">
        <v>4</v>
      </c>
      <c r="H737" s="2" t="s">
        <v>781</v>
      </c>
      <c r="I737" s="2" t="s">
        <v>1403</v>
      </c>
      <c r="J737" s="2"/>
      <c r="K737" s="2"/>
      <c r="L737" s="2"/>
      <c r="M737" s="2">
        <v>3113497892</v>
      </c>
      <c r="N737" s="2"/>
      <c r="O737" s="2"/>
      <c r="P737" s="2" t="s">
        <v>995</v>
      </c>
      <c r="Q737" s="2"/>
      <c r="R737" s="2" t="s">
        <v>783</v>
      </c>
      <c r="S737" s="2"/>
    </row>
    <row r="738" spans="2:19" x14ac:dyDescent="0.25">
      <c r="B738" s="6">
        <v>10015209</v>
      </c>
      <c r="C738" s="2">
        <v>900132411</v>
      </c>
      <c r="D738" s="2" t="str">
        <f>VLOOKUP(B738,'BD DAVID'!$A$5:$D$1143,4,FALSE)</f>
        <v xml:space="preserve">ORGANIPLAST SAS   </v>
      </c>
      <c r="E738" s="2" t="s">
        <v>15</v>
      </c>
      <c r="F738" s="2" t="s">
        <v>659</v>
      </c>
      <c r="G738" s="2">
        <v>4</v>
      </c>
      <c r="H738" s="2" t="s">
        <v>847</v>
      </c>
      <c r="I738" s="2" t="s">
        <v>1403</v>
      </c>
      <c r="J738" s="2"/>
      <c r="K738" s="2"/>
      <c r="L738" s="2"/>
      <c r="M738" s="2">
        <v>3104215110</v>
      </c>
      <c r="N738" s="2"/>
      <c r="O738" s="2"/>
      <c r="P738" s="2" t="s">
        <v>971</v>
      </c>
      <c r="Q738" s="2"/>
      <c r="R738" s="2" t="s">
        <v>662</v>
      </c>
      <c r="S738" s="2"/>
    </row>
    <row r="739" spans="2:19" x14ac:dyDescent="0.25">
      <c r="B739" s="6">
        <v>10017892</v>
      </c>
      <c r="C739" s="2">
        <v>29135323</v>
      </c>
      <c r="D739" s="2" t="str">
        <f>VLOOKUP(B739,'BD DAVID'!$A$5:$D$1143,4,FALSE)</f>
        <v xml:space="preserve">OSORIO NARVAEZ MARIA TERESA   </v>
      </c>
      <c r="E739" s="2" t="s">
        <v>15</v>
      </c>
      <c r="F739" s="2" t="s">
        <v>659</v>
      </c>
      <c r="G739" s="2">
        <v>4</v>
      </c>
      <c r="H739" s="2" t="s">
        <v>1008</v>
      </c>
      <c r="I739" s="2" t="s">
        <v>1403</v>
      </c>
      <c r="J739" s="2"/>
      <c r="K739" s="2"/>
      <c r="L739" s="2"/>
      <c r="M739" s="2">
        <v>3113183498</v>
      </c>
      <c r="N739" s="2"/>
      <c r="O739" s="2"/>
      <c r="P739" s="2" t="s">
        <v>1380</v>
      </c>
      <c r="Q739" s="2"/>
      <c r="R739" s="2" t="s">
        <v>947</v>
      </c>
      <c r="S739" s="2"/>
    </row>
    <row r="740" spans="2:19" x14ac:dyDescent="0.25">
      <c r="B740" s="6">
        <v>10015072</v>
      </c>
      <c r="C740" s="2">
        <v>900299708</v>
      </c>
      <c r="D740" s="2" t="str">
        <f>VLOOKUP(B740,'BD DAVID'!$A$5:$D$1143,4,FALSE)</f>
        <v xml:space="preserve">OTUNAGRO SAS   </v>
      </c>
      <c r="E740" s="2" t="s">
        <v>15</v>
      </c>
      <c r="F740" s="2" t="s">
        <v>659</v>
      </c>
      <c r="G740" s="2">
        <v>4</v>
      </c>
      <c r="H740" s="2" t="s">
        <v>924</v>
      </c>
      <c r="I740" s="2" t="s">
        <v>1403</v>
      </c>
      <c r="J740" s="2"/>
      <c r="K740" s="2"/>
      <c r="L740" s="2"/>
      <c r="M740" s="2">
        <v>3184152506</v>
      </c>
      <c r="N740" s="2"/>
      <c r="O740" s="2"/>
      <c r="P740" s="2" t="s">
        <v>946</v>
      </c>
      <c r="Q740" s="2"/>
      <c r="R740" s="2" t="s">
        <v>947</v>
      </c>
      <c r="S740" s="2"/>
    </row>
    <row r="741" spans="2:19" x14ac:dyDescent="0.25">
      <c r="B741" s="6">
        <v>10015192</v>
      </c>
      <c r="C741" s="2">
        <v>10273627</v>
      </c>
      <c r="D741" s="2" t="str">
        <f>VLOOKUP(B741,'BD DAVID'!$A$5:$D$1143,4,FALSE)</f>
        <v xml:space="preserve">PACHON VASQUEZ GUSTAVO ENRIQUE   </v>
      </c>
      <c r="E741" s="2" t="s">
        <v>15</v>
      </c>
      <c r="F741" s="2" t="s">
        <v>659</v>
      </c>
      <c r="G741" s="2">
        <v>4</v>
      </c>
      <c r="H741" s="2" t="s">
        <v>957</v>
      </c>
      <c r="I741" s="2" t="s">
        <v>1403</v>
      </c>
      <c r="J741" s="2"/>
      <c r="K741" s="2"/>
      <c r="L741" s="2"/>
      <c r="M741" s="2">
        <v>968507218</v>
      </c>
      <c r="N741" s="2"/>
      <c r="O741" s="2"/>
      <c r="P741" s="2" t="s">
        <v>960</v>
      </c>
      <c r="Q741" s="2"/>
      <c r="R741" s="2" t="s">
        <v>812</v>
      </c>
      <c r="S741" s="2"/>
    </row>
    <row r="742" spans="2:19" x14ac:dyDescent="0.25">
      <c r="B742" s="6">
        <v>10016732</v>
      </c>
      <c r="C742" s="2">
        <v>24547660</v>
      </c>
      <c r="D742" s="2" t="str">
        <f>VLOOKUP(B742,'BD DAVID'!$A$5:$D$1143,4,FALSE)</f>
        <v xml:space="preserve">PALACIO GONZALEZ MARIA ROSALBA   </v>
      </c>
      <c r="E742" s="2" t="s">
        <v>27</v>
      </c>
      <c r="F742" s="2" t="s">
        <v>659</v>
      </c>
      <c r="G742" s="2">
        <v>4</v>
      </c>
      <c r="H742" s="2" t="s">
        <v>1145</v>
      </c>
      <c r="I742" s="2" t="s">
        <v>1403</v>
      </c>
      <c r="J742" s="2"/>
      <c r="K742" s="2"/>
      <c r="L742" s="2"/>
      <c r="M742" s="2">
        <v>3112780826</v>
      </c>
      <c r="N742" s="2"/>
      <c r="O742" s="2"/>
      <c r="P742" s="2" t="s">
        <v>1207</v>
      </c>
      <c r="Q742" s="2"/>
      <c r="R742" s="2" t="s">
        <v>947</v>
      </c>
      <c r="S742" s="2"/>
    </row>
    <row r="743" spans="2:19" x14ac:dyDescent="0.25">
      <c r="B743" s="6">
        <v>10017573</v>
      </c>
      <c r="C743" s="2">
        <v>29739519</v>
      </c>
      <c r="D743" s="2" t="str">
        <f>VLOOKUP(B743,'BD DAVID'!$A$5:$D$1143,4,FALSE)</f>
        <v xml:space="preserve">PALOMINO TOBAR ALBA CECILIA   </v>
      </c>
      <c r="E743" s="2" t="s">
        <v>27</v>
      </c>
      <c r="F743" s="2" t="s">
        <v>659</v>
      </c>
      <c r="G743" s="2">
        <v>4</v>
      </c>
      <c r="H743" s="2" t="s">
        <v>967</v>
      </c>
      <c r="I743" s="2" t="s">
        <v>1403</v>
      </c>
      <c r="J743" s="2"/>
      <c r="K743" s="2"/>
      <c r="L743" s="2"/>
      <c r="M743" s="2">
        <v>3206327246</v>
      </c>
      <c r="N743" s="2"/>
      <c r="O743" s="2"/>
      <c r="P743" s="2" t="s">
        <v>1320</v>
      </c>
      <c r="Q743" s="2"/>
      <c r="R743" s="2" t="s">
        <v>783</v>
      </c>
      <c r="S743" s="2"/>
    </row>
    <row r="744" spans="2:19" x14ac:dyDescent="0.25">
      <c r="B744" s="6">
        <v>10015799</v>
      </c>
      <c r="C744" s="2">
        <v>75142855</v>
      </c>
      <c r="D744" s="2" t="str">
        <f>VLOOKUP(B744,'BD DAVID'!$A$5:$D$1143,4,FALSE)</f>
        <v xml:space="preserve">PARRA VARGAS RUBEN DARIO   </v>
      </c>
      <c r="E744" s="2" t="s">
        <v>15</v>
      </c>
      <c r="F744" s="2" t="s">
        <v>659</v>
      </c>
      <c r="G744" s="2">
        <v>4</v>
      </c>
      <c r="H744" s="2" t="s">
        <v>957</v>
      </c>
      <c r="I744" s="2" t="s">
        <v>1403</v>
      </c>
      <c r="J744" s="2"/>
      <c r="K744" s="2"/>
      <c r="L744" s="2"/>
      <c r="M744" s="2">
        <v>3103965226</v>
      </c>
      <c r="N744" s="2"/>
      <c r="O744" s="2"/>
      <c r="P744" s="2" t="s">
        <v>1091</v>
      </c>
      <c r="Q744" s="2"/>
      <c r="R744" s="2" t="s">
        <v>812</v>
      </c>
      <c r="S744" s="2"/>
    </row>
    <row r="745" spans="2:19" x14ac:dyDescent="0.25">
      <c r="B745" s="6">
        <v>10017432</v>
      </c>
      <c r="C745" s="2">
        <v>24395736</v>
      </c>
      <c r="D745" s="2" t="str">
        <f>VLOOKUP(B745,'BD DAVID'!$A$5:$D$1143,4,FALSE)</f>
        <v xml:space="preserve">PELAEZ CORTES YANETH   </v>
      </c>
      <c r="E745" s="2" t="s">
        <v>15</v>
      </c>
      <c r="F745" s="2" t="s">
        <v>659</v>
      </c>
      <c r="G745" s="2">
        <v>4</v>
      </c>
      <c r="H745" s="2" t="s">
        <v>1133</v>
      </c>
      <c r="I745" s="2" t="s">
        <v>1403</v>
      </c>
      <c r="J745" s="2"/>
      <c r="K745" s="2"/>
      <c r="L745" s="2"/>
      <c r="M745" s="2">
        <v>968533954</v>
      </c>
      <c r="N745" s="2"/>
      <c r="O745" s="2"/>
      <c r="P745" s="2" t="s">
        <v>1289</v>
      </c>
      <c r="Q745" s="2"/>
      <c r="R745" s="2" t="s">
        <v>812</v>
      </c>
      <c r="S745" s="2"/>
    </row>
    <row r="746" spans="2:19" x14ac:dyDescent="0.25">
      <c r="B746" s="6">
        <v>10017217</v>
      </c>
      <c r="C746" s="2">
        <v>80380394</v>
      </c>
      <c r="D746" s="2" t="str">
        <f>VLOOKUP(B746,'BD DAVID'!$A$5:$D$1143,4,FALSE)</f>
        <v xml:space="preserve">PELAEZ RIOS JOHN JAIRO   </v>
      </c>
      <c r="E746" s="2" t="s">
        <v>27</v>
      </c>
      <c r="F746" s="2" t="s">
        <v>659</v>
      </c>
      <c r="G746" s="2">
        <v>4</v>
      </c>
      <c r="H746" s="2" t="s">
        <v>17</v>
      </c>
      <c r="I746" s="2" t="s">
        <v>1403</v>
      </c>
      <c r="J746" s="2"/>
      <c r="K746" s="2"/>
      <c r="L746" s="2"/>
      <c r="M746" s="2">
        <v>3108800770</v>
      </c>
      <c r="N746" s="2"/>
      <c r="O746" s="2"/>
      <c r="P746" s="2" t="s">
        <v>1258</v>
      </c>
      <c r="Q746" s="2"/>
      <c r="R746" s="2" t="s">
        <v>662</v>
      </c>
      <c r="S746" s="2"/>
    </row>
    <row r="747" spans="2:19" x14ac:dyDescent="0.25">
      <c r="B747" s="6">
        <v>10014619</v>
      </c>
      <c r="C747" s="2">
        <v>75085027</v>
      </c>
      <c r="D747" s="2" t="str">
        <f>VLOOKUP(B747,'BD DAVID'!$A$5:$D$1143,4,FALSE)</f>
        <v xml:space="preserve">PERALTA ALVAREZ ANDRES FELIPE   </v>
      </c>
      <c r="E747" s="2" t="s">
        <v>27</v>
      </c>
      <c r="F747" s="2" t="s">
        <v>659</v>
      </c>
      <c r="G747" s="2">
        <v>4</v>
      </c>
      <c r="H747" s="2" t="s">
        <v>924</v>
      </c>
      <c r="I747" s="2" t="s">
        <v>1403</v>
      </c>
      <c r="J747" s="2"/>
      <c r="K747" s="2"/>
      <c r="L747" s="2"/>
      <c r="M747" s="2">
        <v>3043770318</v>
      </c>
      <c r="N747" s="2"/>
      <c r="O747" s="2"/>
      <c r="P747" s="2" t="s">
        <v>925</v>
      </c>
      <c r="Q747" s="2"/>
      <c r="R747" s="2" t="s">
        <v>705</v>
      </c>
      <c r="S747" s="2"/>
    </row>
    <row r="748" spans="2:19" x14ac:dyDescent="0.25">
      <c r="B748" s="6">
        <v>10016649</v>
      </c>
      <c r="C748" s="2">
        <v>900426094</v>
      </c>
      <c r="D748" s="2" t="str">
        <f>VLOOKUP(B748,'BD DAVID'!$A$5:$D$1143,4,FALSE)</f>
        <v xml:space="preserve">PLAN TOTAL TECNOLOGIA PARA EL AGRO   </v>
      </c>
      <c r="E748" s="2" t="s">
        <v>15</v>
      </c>
      <c r="F748" s="2" t="s">
        <v>659</v>
      </c>
      <c r="G748" s="2">
        <v>4</v>
      </c>
      <c r="H748" s="2" t="s">
        <v>1188</v>
      </c>
      <c r="I748" s="2" t="s">
        <v>1403</v>
      </c>
      <c r="J748" s="2"/>
      <c r="K748" s="2"/>
      <c r="L748" s="2"/>
      <c r="M748" s="2">
        <v>922875349</v>
      </c>
      <c r="N748" s="2"/>
      <c r="O748" s="2"/>
      <c r="P748" s="2" t="s">
        <v>1189</v>
      </c>
      <c r="Q748" s="2"/>
      <c r="R748" s="2" t="s">
        <v>783</v>
      </c>
      <c r="S748" s="2"/>
    </row>
    <row r="749" spans="2:19" x14ac:dyDescent="0.25">
      <c r="B749" s="6">
        <v>10015712</v>
      </c>
      <c r="C749" s="2">
        <v>900208066</v>
      </c>
      <c r="D749" s="2" t="str">
        <f>VLOOKUP(B749,'BD DAVID'!$A$5:$D$1143,4,FALSE)</f>
        <v xml:space="preserve">PORCICOLA PRADERA SA   </v>
      </c>
      <c r="E749" s="2" t="s">
        <v>27</v>
      </c>
      <c r="F749" s="2" t="s">
        <v>659</v>
      </c>
      <c r="G749" s="2">
        <v>4</v>
      </c>
      <c r="H749" s="2" t="s">
        <v>329</v>
      </c>
      <c r="I749" s="2" t="s">
        <v>1403</v>
      </c>
      <c r="J749" s="2"/>
      <c r="K749" s="2"/>
      <c r="L749" s="2"/>
      <c r="M749" s="2">
        <v>3104591767</v>
      </c>
      <c r="N749" s="2"/>
      <c r="O749" s="2"/>
      <c r="P749" s="2" t="s">
        <v>1072</v>
      </c>
      <c r="Q749" s="2"/>
      <c r="R749" s="2" t="s">
        <v>812</v>
      </c>
      <c r="S749" s="2"/>
    </row>
    <row r="750" spans="2:19" x14ac:dyDescent="0.25">
      <c r="B750" s="6">
        <v>10015850</v>
      </c>
      <c r="C750" s="2">
        <v>900391494</v>
      </c>
      <c r="D750" s="2" t="str">
        <f>VLOOKUP(B750,'BD DAVID'!$A$5:$D$1143,4,FALSE)</f>
        <v xml:space="preserve">PRODUCTOS AGRICOLAS PALMIRA SAS   </v>
      </c>
      <c r="E750" s="2" t="s">
        <v>15</v>
      </c>
      <c r="F750" s="2" t="s">
        <v>659</v>
      </c>
      <c r="G750" s="2">
        <v>4</v>
      </c>
      <c r="H750" s="2" t="s">
        <v>961</v>
      </c>
      <c r="I750" s="2" t="s">
        <v>1403</v>
      </c>
      <c r="J750" s="2"/>
      <c r="K750" s="2"/>
      <c r="L750" s="2"/>
      <c r="M750" s="2">
        <v>3113545003</v>
      </c>
      <c r="N750" s="2"/>
      <c r="O750" s="2"/>
      <c r="P750" s="2" t="s">
        <v>1101</v>
      </c>
      <c r="Q750" s="2"/>
      <c r="R750" s="2" t="s">
        <v>783</v>
      </c>
      <c r="S750" s="2"/>
    </row>
    <row r="751" spans="2:19" x14ac:dyDescent="0.25">
      <c r="B751" s="6">
        <v>10015409</v>
      </c>
      <c r="C751" s="2">
        <v>900149535</v>
      </c>
      <c r="D751" s="2" t="str">
        <f>VLOOKUP(B751,'BD DAVID'!$A$5:$D$1143,4,FALSE)</f>
        <v xml:space="preserve">PROVISION AGRICOLA CORINTO SAS   </v>
      </c>
      <c r="E751" s="2" t="s">
        <v>15</v>
      </c>
      <c r="F751" s="2" t="s">
        <v>659</v>
      </c>
      <c r="G751" s="2">
        <v>4</v>
      </c>
      <c r="H751" s="2" t="s">
        <v>1013</v>
      </c>
      <c r="I751" s="2" t="s">
        <v>1403</v>
      </c>
      <c r="J751" s="2"/>
      <c r="K751" s="2"/>
      <c r="L751" s="2"/>
      <c r="M751" s="2">
        <v>3122060879</v>
      </c>
      <c r="N751" s="2"/>
      <c r="O751" s="2"/>
      <c r="P751" s="2" t="s">
        <v>1015</v>
      </c>
      <c r="Q751" s="2"/>
      <c r="R751" s="2" t="s">
        <v>783</v>
      </c>
      <c r="S751" s="2"/>
    </row>
    <row r="752" spans="2:19" x14ac:dyDescent="0.25">
      <c r="B752" s="6">
        <v>10017263</v>
      </c>
      <c r="C752" s="2">
        <v>6423282</v>
      </c>
      <c r="D752" s="2" t="str">
        <f>VLOOKUP(B752,'BD DAVID'!$A$5:$D$1143,4,FALSE)</f>
        <v xml:space="preserve">QUINTERO QUINTERO GILMAR JOSE   </v>
      </c>
      <c r="E752" s="2" t="s">
        <v>27</v>
      </c>
      <c r="F752" s="2" t="s">
        <v>659</v>
      </c>
      <c r="G752" s="2">
        <v>4</v>
      </c>
      <c r="H752" s="2" t="s">
        <v>1113</v>
      </c>
      <c r="I752" s="2" t="s">
        <v>1403</v>
      </c>
      <c r="J752" s="2"/>
      <c r="K752" s="2"/>
      <c r="L752" s="2"/>
      <c r="M752" s="2">
        <v>3176488819</v>
      </c>
      <c r="N752" s="2"/>
      <c r="O752" s="2"/>
      <c r="P752" s="2" t="s">
        <v>1269</v>
      </c>
      <c r="Q752" s="2"/>
      <c r="R752" s="2" t="s">
        <v>783</v>
      </c>
      <c r="S752" s="2"/>
    </row>
    <row r="753" spans="2:19" x14ac:dyDescent="0.25">
      <c r="B753" s="6">
        <v>10016110</v>
      </c>
      <c r="C753" s="2">
        <v>75066375</v>
      </c>
      <c r="D753" s="2" t="str">
        <f>VLOOKUP(B753,'BD DAVID'!$A$5:$D$1143,4,FALSE)</f>
        <v xml:space="preserve">RAMIREZ BOHORQUEZ JIMMY ADRIAN   </v>
      </c>
      <c r="E753" s="2" t="s">
        <v>15</v>
      </c>
      <c r="F753" s="2" t="s">
        <v>659</v>
      </c>
      <c r="G753" s="2">
        <v>4</v>
      </c>
      <c r="H753" s="2" t="s">
        <v>329</v>
      </c>
      <c r="I753" s="2" t="s">
        <v>1403</v>
      </c>
      <c r="J753" s="2"/>
      <c r="K753" s="2"/>
      <c r="L753" s="2"/>
      <c r="M753" s="2">
        <v>3206940752</v>
      </c>
      <c r="N753" s="2"/>
      <c r="O753" s="2"/>
      <c r="P753" s="2" t="s">
        <v>1126</v>
      </c>
      <c r="Q753" s="2"/>
      <c r="R753" s="2" t="s">
        <v>812</v>
      </c>
      <c r="S753" s="2"/>
    </row>
    <row r="754" spans="2:19" x14ac:dyDescent="0.25">
      <c r="B754" s="6">
        <v>10017242</v>
      </c>
      <c r="C754" s="2">
        <v>6497180</v>
      </c>
      <c r="D754" s="2" t="str">
        <f>VLOOKUP(B754,'BD DAVID'!$A$5:$D$1143,4,FALSE)</f>
        <v xml:space="preserve">RENTERIA GIRON LUIS CARLOS   </v>
      </c>
      <c r="E754" s="2" t="s">
        <v>15</v>
      </c>
      <c r="F754" s="2" t="s">
        <v>659</v>
      </c>
      <c r="G754" s="2">
        <v>4</v>
      </c>
      <c r="H754" s="2" t="s">
        <v>781</v>
      </c>
      <c r="I754" s="2" t="s">
        <v>1403</v>
      </c>
      <c r="J754" s="2"/>
      <c r="K754" s="2"/>
      <c r="L754" s="2"/>
      <c r="M754" s="2">
        <v>924431526</v>
      </c>
      <c r="N754" s="2"/>
      <c r="O754" s="2"/>
      <c r="P754" s="2" t="s">
        <v>1264</v>
      </c>
      <c r="Q754" s="2"/>
      <c r="R754" s="2" t="s">
        <v>783</v>
      </c>
      <c r="S754" s="2"/>
    </row>
    <row r="755" spans="2:19" x14ac:dyDescent="0.25">
      <c r="B755" s="6">
        <v>10016772</v>
      </c>
      <c r="C755" s="2">
        <v>900483899</v>
      </c>
      <c r="D755" s="2" t="str">
        <f>VLOOKUP(B755,'BD DAVID'!$A$5:$D$1143,4,FALSE)</f>
        <v xml:space="preserve">RIEGOS &amp; MOTORES DEL VALLE SAS   </v>
      </c>
      <c r="E755" s="2" t="s">
        <v>15</v>
      </c>
      <c r="F755" s="2" t="s">
        <v>659</v>
      </c>
      <c r="G755" s="2">
        <v>4</v>
      </c>
      <c r="H755" s="2" t="s">
        <v>1024</v>
      </c>
      <c r="I755" s="2" t="s">
        <v>1403</v>
      </c>
      <c r="J755" s="2"/>
      <c r="K755" s="2"/>
      <c r="L755" s="2"/>
      <c r="M755" s="2">
        <v>3127197510</v>
      </c>
      <c r="N755" s="2"/>
      <c r="O755" s="2"/>
      <c r="P755" s="2" t="s">
        <v>1210</v>
      </c>
      <c r="Q755" s="2"/>
      <c r="R755" s="2" t="s">
        <v>705</v>
      </c>
      <c r="S755" s="2"/>
    </row>
    <row r="756" spans="2:19" x14ac:dyDescent="0.25">
      <c r="B756" s="6">
        <v>10016146</v>
      </c>
      <c r="C756" s="2">
        <v>1059786244</v>
      </c>
      <c r="D756" s="2" t="str">
        <f>VLOOKUP(B756,'BD DAVID'!$A$5:$D$1143,4,FALSE)</f>
        <v xml:space="preserve">RIVERA RINCON LENCY LLURANI   </v>
      </c>
      <c r="E756" s="2" t="s">
        <v>15</v>
      </c>
      <c r="F756" s="2" t="s">
        <v>659</v>
      </c>
      <c r="G756" s="2">
        <v>4</v>
      </c>
      <c r="H756" s="2" t="s">
        <v>1133</v>
      </c>
      <c r="I756" s="2" t="s">
        <v>1403</v>
      </c>
      <c r="J756" s="2"/>
      <c r="K756" s="2"/>
      <c r="L756" s="2"/>
      <c r="M756" s="2">
        <v>3207605184</v>
      </c>
      <c r="N756" s="2"/>
      <c r="O756" s="2"/>
      <c r="P756" s="2" t="s">
        <v>1134</v>
      </c>
      <c r="Q756" s="2"/>
      <c r="R756" s="2" t="s">
        <v>812</v>
      </c>
      <c r="S756" s="2"/>
    </row>
    <row r="757" spans="2:19" x14ac:dyDescent="0.25">
      <c r="B757" s="6">
        <v>10018002</v>
      </c>
      <c r="C757" s="2">
        <v>16894373</v>
      </c>
      <c r="D757" s="2" t="str">
        <f>VLOOKUP(B757,'BD DAVID'!$A$5:$D$1143,4,FALSE)</f>
        <v xml:space="preserve">RODRIGUEZ RIVEROS VICTOR MARIO   </v>
      </c>
      <c r="E757" s="2" t="s">
        <v>15</v>
      </c>
      <c r="F757" s="2" t="s">
        <v>659</v>
      </c>
      <c r="G757" s="2">
        <v>4</v>
      </c>
      <c r="H757" s="2" t="s">
        <v>1013</v>
      </c>
      <c r="I757" s="2" t="s">
        <v>1403</v>
      </c>
      <c r="J757" s="2"/>
      <c r="K757" s="2"/>
      <c r="L757" s="2"/>
      <c r="M757" s="2">
        <v>3216420896</v>
      </c>
      <c r="N757" s="2"/>
      <c r="O757" s="2"/>
      <c r="P757" s="2" t="s">
        <v>1014</v>
      </c>
      <c r="Q757" s="2"/>
      <c r="R757" s="2" t="s">
        <v>783</v>
      </c>
      <c r="S757" s="2"/>
    </row>
    <row r="758" spans="2:19" x14ac:dyDescent="0.25">
      <c r="B758" s="6">
        <v>10015408</v>
      </c>
      <c r="C758" s="2">
        <v>16894373</v>
      </c>
      <c r="D758" s="2" t="str">
        <f>VLOOKUP(B758,'BD DAVID'!$A$5:$D$1143,4,FALSE)</f>
        <v xml:space="preserve">RODRIGUEZ VIVEROS VICTOR MARIO   </v>
      </c>
      <c r="E758" s="2" t="s">
        <v>15</v>
      </c>
      <c r="F758" s="2" t="s">
        <v>659</v>
      </c>
      <c r="G758" s="2">
        <v>4</v>
      </c>
      <c r="H758" s="2" t="s">
        <v>1013</v>
      </c>
      <c r="I758" s="2" t="s">
        <v>1403</v>
      </c>
      <c r="J758" s="2"/>
      <c r="K758" s="2"/>
      <c r="L758" s="2"/>
      <c r="M758" s="2">
        <v>3216420896</v>
      </c>
      <c r="N758" s="2"/>
      <c r="O758" s="2"/>
      <c r="P758" s="2" t="s">
        <v>1014</v>
      </c>
      <c r="Q758" s="2"/>
      <c r="R758" s="2" t="s">
        <v>783</v>
      </c>
      <c r="S758" s="2"/>
    </row>
    <row r="759" spans="2:19" x14ac:dyDescent="0.25">
      <c r="B759" s="6">
        <v>10015539</v>
      </c>
      <c r="C759" s="2">
        <v>94193035</v>
      </c>
      <c r="D759" s="2" t="str">
        <f>VLOOKUP(B759,'BD DAVID'!$A$5:$D$1143,4,FALSE)</f>
        <v xml:space="preserve">RONCANCIO CASTELLANOS YHOVANY   </v>
      </c>
      <c r="E759" s="2" t="s">
        <v>15</v>
      </c>
      <c r="F759" s="2" t="s">
        <v>659</v>
      </c>
      <c r="G759" s="2">
        <v>4</v>
      </c>
      <c r="H759" s="2" t="s">
        <v>1032</v>
      </c>
      <c r="I759" s="2" t="s">
        <v>1403</v>
      </c>
      <c r="J759" s="2"/>
      <c r="K759" s="2"/>
      <c r="L759" s="2"/>
      <c r="M759" s="2">
        <v>3217770992</v>
      </c>
      <c r="N759" s="2"/>
      <c r="O759" s="2"/>
      <c r="P759" s="2" t="s">
        <v>1048</v>
      </c>
      <c r="Q759" s="2"/>
      <c r="R759" s="2" t="s">
        <v>705</v>
      </c>
      <c r="S759" s="2"/>
    </row>
    <row r="760" spans="2:19" x14ac:dyDescent="0.25">
      <c r="B760" s="6">
        <v>10015719</v>
      </c>
      <c r="C760" s="2">
        <v>4340961</v>
      </c>
      <c r="D760" s="2" t="str">
        <f>VLOOKUP(B760,'BD DAVID'!$A$5:$D$1143,4,FALSE)</f>
        <v xml:space="preserve">RUDAS MUÑOZ LUIS EVELIO   </v>
      </c>
      <c r="E760" s="2" t="s">
        <v>15</v>
      </c>
      <c r="F760" s="2" t="s">
        <v>659</v>
      </c>
      <c r="G760" s="2">
        <v>4</v>
      </c>
      <c r="H760" s="2" t="s">
        <v>1077</v>
      </c>
      <c r="I760" s="2" t="s">
        <v>1403</v>
      </c>
      <c r="J760" s="2"/>
      <c r="K760" s="2"/>
      <c r="L760" s="2"/>
      <c r="M760" s="2">
        <v>3104595704</v>
      </c>
      <c r="N760" s="2"/>
      <c r="O760" s="2"/>
      <c r="P760" s="2" t="s">
        <v>1078</v>
      </c>
      <c r="Q760" s="2"/>
      <c r="R760" s="2" t="s">
        <v>812</v>
      </c>
      <c r="S760" s="2"/>
    </row>
    <row r="761" spans="2:19" x14ac:dyDescent="0.25">
      <c r="B761" s="6">
        <v>10017574</v>
      </c>
      <c r="C761" s="2">
        <v>6316241</v>
      </c>
      <c r="D761" s="2" t="str">
        <f>VLOOKUP(B761,'BD DAVID'!$A$5:$D$1143,4,FALSE)</f>
        <v xml:space="preserve">SATIZABAL TASCON JAVIER   </v>
      </c>
      <c r="E761" s="2" t="s">
        <v>27</v>
      </c>
      <c r="F761" s="2" t="s">
        <v>659</v>
      </c>
      <c r="G761" s="2">
        <v>4</v>
      </c>
      <c r="H761" s="2" t="s">
        <v>869</v>
      </c>
      <c r="I761" s="2" t="s">
        <v>1403</v>
      </c>
      <c r="J761" s="2"/>
      <c r="K761" s="2"/>
      <c r="L761" s="2"/>
      <c r="M761" s="2">
        <v>3104450736</v>
      </c>
      <c r="N761" s="2"/>
      <c r="O761" s="2"/>
      <c r="P761" s="2" t="s">
        <v>1321</v>
      </c>
      <c r="Q761" s="2"/>
      <c r="R761" s="2" t="s">
        <v>783</v>
      </c>
      <c r="S761" s="2"/>
    </row>
    <row r="762" spans="2:19" x14ac:dyDescent="0.25">
      <c r="B762" s="6">
        <v>10015757</v>
      </c>
      <c r="C762" s="2">
        <v>900301797</v>
      </c>
      <c r="D762" s="2" t="str">
        <f>VLOOKUP(B762,'BD DAVID'!$A$5:$D$1143,4,FALSE)</f>
        <v xml:space="preserve">SEMILLA AGRO SIEMBRA LTDA   </v>
      </c>
      <c r="E762" s="2" t="s">
        <v>15</v>
      </c>
      <c r="F762" s="2" t="s">
        <v>659</v>
      </c>
      <c r="G762" s="2">
        <v>4</v>
      </c>
      <c r="H762" s="2" t="s">
        <v>963</v>
      </c>
      <c r="I762" s="2" t="s">
        <v>1403</v>
      </c>
      <c r="J762" s="2"/>
      <c r="K762" s="2"/>
      <c r="L762" s="2"/>
      <c r="M762" s="2">
        <v>922674768</v>
      </c>
      <c r="N762" s="2"/>
      <c r="O762" s="2"/>
      <c r="P762" s="2" t="s">
        <v>1084</v>
      </c>
      <c r="Q762" s="2"/>
      <c r="R762" s="2" t="s">
        <v>705</v>
      </c>
      <c r="S762" s="2"/>
    </row>
    <row r="763" spans="2:19" x14ac:dyDescent="0.25">
      <c r="B763" s="6">
        <v>10015728</v>
      </c>
      <c r="C763" s="2">
        <v>890306231</v>
      </c>
      <c r="D763" s="2" t="str">
        <f>VLOOKUP(B763,'BD DAVID'!$A$5:$D$1143,4,FALSE)</f>
        <v xml:space="preserve">SEMILLAS VALLE SA   </v>
      </c>
      <c r="E763" s="2" t="s">
        <v>27</v>
      </c>
      <c r="F763" s="2" t="s">
        <v>659</v>
      </c>
      <c r="G763" s="2">
        <v>4</v>
      </c>
      <c r="H763" s="2" t="s">
        <v>1055</v>
      </c>
      <c r="I763" s="2" t="s">
        <v>1403</v>
      </c>
      <c r="J763" s="2"/>
      <c r="K763" s="2"/>
      <c r="L763" s="2"/>
      <c r="M763" s="2">
        <v>926668138</v>
      </c>
      <c r="N763" s="2"/>
      <c r="O763" s="2"/>
      <c r="P763" s="2" t="s">
        <v>1083</v>
      </c>
      <c r="Q763" s="2"/>
      <c r="R763" s="2" t="s">
        <v>783</v>
      </c>
      <c r="S763" s="2"/>
    </row>
    <row r="764" spans="2:19" x14ac:dyDescent="0.25">
      <c r="B764" s="6">
        <v>10017494</v>
      </c>
      <c r="C764" s="2">
        <v>900811082</v>
      </c>
      <c r="D764" s="2" t="str">
        <f>VLOOKUP(B764,'BD DAVID'!$A$5:$D$1143,4,FALSE)</f>
        <v xml:space="preserve">SEPULVEDA GALLEGO Y CIA S EN C   </v>
      </c>
      <c r="E764" s="2" t="s">
        <v>15</v>
      </c>
      <c r="F764" s="2" t="s">
        <v>659</v>
      </c>
      <c r="G764" s="2">
        <v>4</v>
      </c>
      <c r="H764" s="2" t="s">
        <v>924</v>
      </c>
      <c r="I764" s="2" t="s">
        <v>1403</v>
      </c>
      <c r="J764" s="2"/>
      <c r="K764" s="2"/>
      <c r="L764" s="2"/>
      <c r="M764" s="2">
        <v>3113499737</v>
      </c>
      <c r="N764" s="2"/>
      <c r="O764" s="2"/>
      <c r="P764" s="2" t="s">
        <v>1299</v>
      </c>
      <c r="Q764" s="2"/>
      <c r="R764" s="2" t="s">
        <v>947</v>
      </c>
      <c r="S764" s="2"/>
    </row>
    <row r="765" spans="2:19" x14ac:dyDescent="0.25">
      <c r="B765" s="6">
        <v>10015336</v>
      </c>
      <c r="C765" s="2">
        <v>41579043</v>
      </c>
      <c r="D765" s="2" t="str">
        <f>VLOOKUP(B765,'BD DAVID'!$A$5:$D$1143,4,FALSE)</f>
        <v xml:space="preserve">SERRATO ALFONSO CARMEN CELMIRA   </v>
      </c>
      <c r="E765" s="2" t="s">
        <v>15</v>
      </c>
      <c r="F765" s="2" t="s">
        <v>659</v>
      </c>
      <c r="G765" s="2">
        <v>4</v>
      </c>
      <c r="H765" s="2" t="s">
        <v>991</v>
      </c>
      <c r="I765" s="2" t="s">
        <v>1403</v>
      </c>
      <c r="J765" s="2"/>
      <c r="K765" s="2"/>
      <c r="L765" s="2"/>
      <c r="M765" s="2">
        <v>3206989217</v>
      </c>
      <c r="N765" s="2"/>
      <c r="O765" s="2"/>
      <c r="P765" s="2" t="s">
        <v>1001</v>
      </c>
      <c r="Q765" s="2"/>
      <c r="R765" s="2" t="s">
        <v>783</v>
      </c>
      <c r="S765" s="2"/>
    </row>
    <row r="766" spans="2:19" x14ac:dyDescent="0.25">
      <c r="B766" s="6">
        <v>10017419</v>
      </c>
      <c r="C766" s="2">
        <v>817007055</v>
      </c>
      <c r="D766" s="2" t="str">
        <f>VLOOKUP(B766,'BD DAVID'!$A$5:$D$1143,4,FALSE)</f>
        <v xml:space="preserve">SERVIAGRICOLA SAS   </v>
      </c>
      <c r="E766" s="2" t="s">
        <v>15</v>
      </c>
      <c r="F766" s="2" t="s">
        <v>659</v>
      </c>
      <c r="G766" s="2">
        <v>4</v>
      </c>
      <c r="H766" s="2" t="s">
        <v>1287</v>
      </c>
      <c r="I766" s="2" t="s">
        <v>1403</v>
      </c>
      <c r="J766" s="2"/>
      <c r="K766" s="2"/>
      <c r="L766" s="2"/>
      <c r="M766" s="2">
        <v>928284565</v>
      </c>
      <c r="N766" s="2"/>
      <c r="O766" s="2"/>
      <c r="P766" s="2" t="s">
        <v>1288</v>
      </c>
      <c r="Q766" s="2"/>
      <c r="R766" s="2" t="s">
        <v>705</v>
      </c>
      <c r="S766" s="2"/>
    </row>
    <row r="767" spans="2:19" x14ac:dyDescent="0.25">
      <c r="B767" s="6">
        <v>10015442</v>
      </c>
      <c r="C767" s="2">
        <v>800096422</v>
      </c>
      <c r="D767" s="2" t="str">
        <f>VLOOKUP(B767,'BD DAVID'!$A$5:$D$1143,4,FALSE)</f>
        <v xml:space="preserve">SOCIEDAD ALMACEN EL HACENDADO LTDA   </v>
      </c>
      <c r="E767" s="2" t="s">
        <v>15</v>
      </c>
      <c r="F767" s="2" t="s">
        <v>659</v>
      </c>
      <c r="G767" s="2">
        <v>4</v>
      </c>
      <c r="H767" s="2" t="s">
        <v>924</v>
      </c>
      <c r="I767" s="2" t="s">
        <v>1403</v>
      </c>
      <c r="J767" s="2"/>
      <c r="K767" s="2"/>
      <c r="L767" s="2"/>
      <c r="M767" s="2">
        <v>963335768</v>
      </c>
      <c r="N767" s="2"/>
      <c r="O767" s="2"/>
      <c r="P767" s="2" t="s">
        <v>1030</v>
      </c>
      <c r="Q767" s="2"/>
      <c r="R767" s="2" t="s">
        <v>947</v>
      </c>
      <c r="S767" s="2"/>
    </row>
    <row r="768" spans="2:19" x14ac:dyDescent="0.25">
      <c r="B768" s="6">
        <v>10015716</v>
      </c>
      <c r="C768" s="2">
        <v>816006464</v>
      </c>
      <c r="D768" s="2" t="str">
        <f>VLOOKUP(B768,'BD DAVID'!$A$5:$D$1143,4,FALSE)</f>
        <v xml:space="preserve">SUAGRO INSUMOS AGRICOLAS SA   </v>
      </c>
      <c r="E768" s="2" t="s">
        <v>15</v>
      </c>
      <c r="F768" s="2" t="s">
        <v>659</v>
      </c>
      <c r="G768" s="2">
        <v>4</v>
      </c>
      <c r="H768" s="2" t="s">
        <v>924</v>
      </c>
      <c r="I768" s="2" t="s">
        <v>1403</v>
      </c>
      <c r="J768" s="2"/>
      <c r="K768" s="2"/>
      <c r="L768" s="2"/>
      <c r="M768" s="2">
        <v>3176592305</v>
      </c>
      <c r="N768" s="2"/>
      <c r="O768" s="2"/>
      <c r="P768" s="2" t="s">
        <v>1076</v>
      </c>
      <c r="Q768" s="2"/>
      <c r="R768" s="2" t="s">
        <v>947</v>
      </c>
      <c r="S768" s="2"/>
    </row>
    <row r="769" spans="2:19" x14ac:dyDescent="0.25">
      <c r="B769" s="6">
        <v>10015851</v>
      </c>
      <c r="C769" s="2">
        <v>25160213</v>
      </c>
      <c r="D769" s="2" t="str">
        <f>VLOOKUP(B769,'BD DAVID'!$A$5:$D$1143,4,FALSE)</f>
        <v xml:space="preserve">TAMAYO VARGAS SONIA CRISTINA   </v>
      </c>
      <c r="E769" s="2" t="s">
        <v>27</v>
      </c>
      <c r="F769" s="2" t="s">
        <v>659</v>
      </c>
      <c r="G769" s="2">
        <v>4</v>
      </c>
      <c r="H769" s="2" t="s">
        <v>924</v>
      </c>
      <c r="I769" s="2" t="s">
        <v>1403</v>
      </c>
      <c r="J769" s="2"/>
      <c r="K769" s="2"/>
      <c r="L769" s="2"/>
      <c r="M769" s="2">
        <v>3113838001</v>
      </c>
      <c r="N769" s="2"/>
      <c r="O769" s="2"/>
      <c r="P769" s="2" t="s">
        <v>1102</v>
      </c>
      <c r="Q769" s="2"/>
      <c r="R769" s="2" t="s">
        <v>947</v>
      </c>
      <c r="S769" s="2"/>
    </row>
    <row r="770" spans="2:19" x14ac:dyDescent="0.25">
      <c r="B770" s="6">
        <v>10015507</v>
      </c>
      <c r="C770" s="2">
        <v>900765464</v>
      </c>
      <c r="D770" s="2" t="str">
        <f>VLOOKUP(B770,'BD DAVID'!$A$5:$D$1143,4,FALSE)</f>
        <v xml:space="preserve">TECNICAMPO DEL CENTRO SAS   </v>
      </c>
      <c r="E770" s="2" t="s">
        <v>15</v>
      </c>
      <c r="F770" s="2" t="s">
        <v>659</v>
      </c>
      <c r="G770" s="2">
        <v>4</v>
      </c>
      <c r="H770" s="2" t="s">
        <v>1034</v>
      </c>
      <c r="I770" s="2" t="s">
        <v>1403</v>
      </c>
      <c r="J770" s="2"/>
      <c r="K770" s="2"/>
      <c r="L770" s="2"/>
      <c r="M770" s="2">
        <v>3128639097</v>
      </c>
      <c r="N770" s="2"/>
      <c r="O770" s="2"/>
      <c r="P770" s="2" t="s">
        <v>1040</v>
      </c>
      <c r="Q770" s="2"/>
      <c r="R770" s="2" t="s">
        <v>783</v>
      </c>
      <c r="S770" s="2"/>
    </row>
    <row r="771" spans="2:19" x14ac:dyDescent="0.25">
      <c r="B771" s="6">
        <v>10015280</v>
      </c>
      <c r="C771" s="2">
        <v>900710484</v>
      </c>
      <c r="D771" s="2" t="str">
        <f>VLOOKUP(B771,'BD DAVID'!$A$5:$D$1143,4,FALSE)</f>
        <v xml:space="preserve">TECNO AGRO CHINCHINA SAS   </v>
      </c>
      <c r="E771" s="2" t="s">
        <v>15</v>
      </c>
      <c r="F771" s="2" t="s">
        <v>659</v>
      </c>
      <c r="G771" s="2">
        <v>4</v>
      </c>
      <c r="H771" s="2" t="s">
        <v>957</v>
      </c>
      <c r="I771" s="2" t="s">
        <v>1403</v>
      </c>
      <c r="J771" s="2"/>
      <c r="K771" s="2"/>
      <c r="L771" s="2"/>
      <c r="M771" s="2">
        <v>3113499495</v>
      </c>
      <c r="N771" s="2"/>
      <c r="O771" s="2"/>
      <c r="P771" s="2" t="s">
        <v>982</v>
      </c>
      <c r="Q771" s="2"/>
      <c r="R771" s="2" t="s">
        <v>812</v>
      </c>
      <c r="S771" s="2"/>
    </row>
    <row r="772" spans="2:19" x14ac:dyDescent="0.25">
      <c r="B772" s="6">
        <v>10017932</v>
      </c>
      <c r="C772" s="2">
        <v>1130651771</v>
      </c>
      <c r="D772" s="2" t="str">
        <f>VLOOKUP(B772,'BD DAVID'!$A$5:$D$1143,4,FALSE)</f>
        <v xml:space="preserve">TIMANA ARBOLEDA JHON FREDDY   </v>
      </c>
      <c r="E772" s="2" t="s">
        <v>27</v>
      </c>
      <c r="F772" s="2" t="s">
        <v>659</v>
      </c>
      <c r="G772" s="2">
        <v>4</v>
      </c>
      <c r="H772" s="2" t="s">
        <v>781</v>
      </c>
      <c r="I772" s="2" t="s">
        <v>1403</v>
      </c>
      <c r="J772" s="2"/>
      <c r="K772" s="2"/>
      <c r="L772" s="2"/>
      <c r="M772" s="2">
        <v>923829574</v>
      </c>
      <c r="N772" s="2"/>
      <c r="O772" s="2"/>
      <c r="P772" s="2" t="s">
        <v>1382</v>
      </c>
      <c r="Q772" s="2"/>
      <c r="R772" s="2" t="s">
        <v>783</v>
      </c>
      <c r="S772" s="2"/>
    </row>
    <row r="773" spans="2:19" x14ac:dyDescent="0.25">
      <c r="B773" s="6">
        <v>10015412</v>
      </c>
      <c r="C773" s="2">
        <v>900741284</v>
      </c>
      <c r="D773" s="2" t="str">
        <f>VLOOKUP(B773,'BD DAVID'!$A$5:$D$1143,4,FALSE)</f>
        <v xml:space="preserve">TODOAGRO DEL NORTE SAS   </v>
      </c>
      <c r="E773" s="2" t="s">
        <v>15</v>
      </c>
      <c r="F773" s="2" t="s">
        <v>659</v>
      </c>
      <c r="G773" s="2">
        <v>4</v>
      </c>
      <c r="H773" s="2" t="s">
        <v>1020</v>
      </c>
      <c r="I773" s="2" t="s">
        <v>1403</v>
      </c>
      <c r="J773" s="2"/>
      <c r="K773" s="2"/>
      <c r="L773" s="2"/>
      <c r="M773" s="2">
        <v>3137444780</v>
      </c>
      <c r="N773" s="2"/>
      <c r="O773" s="2"/>
      <c r="P773" s="2" t="s">
        <v>1021</v>
      </c>
      <c r="Q773" s="2"/>
      <c r="R773" s="2" t="s">
        <v>705</v>
      </c>
      <c r="S773" s="2"/>
    </row>
    <row r="774" spans="2:19" x14ac:dyDescent="0.25">
      <c r="B774" s="6">
        <v>10015723</v>
      </c>
      <c r="C774" s="2">
        <v>7521032</v>
      </c>
      <c r="D774" s="2" t="str">
        <f>VLOOKUP(B774,'BD DAVID'!$A$5:$D$1143,4,FALSE)</f>
        <v xml:space="preserve">URREA SERNA JUAN MANUEL   </v>
      </c>
      <c r="E774" s="2" t="s">
        <v>27</v>
      </c>
      <c r="F774" s="2" t="s">
        <v>659</v>
      </c>
      <c r="G774" s="2">
        <v>4</v>
      </c>
      <c r="H774" s="2" t="s">
        <v>847</v>
      </c>
      <c r="I774" s="2" t="s">
        <v>1403</v>
      </c>
      <c r="J774" s="2"/>
      <c r="K774" s="2"/>
      <c r="L774" s="2"/>
      <c r="M774" s="2">
        <v>3153162226</v>
      </c>
      <c r="N774" s="2"/>
      <c r="O774" s="2"/>
      <c r="P774" s="2" t="s">
        <v>1081</v>
      </c>
      <c r="Q774" s="2"/>
      <c r="R774" s="2" t="s">
        <v>662</v>
      </c>
      <c r="S774" s="2"/>
    </row>
    <row r="775" spans="2:19" x14ac:dyDescent="0.25">
      <c r="B775" s="6">
        <v>10016873</v>
      </c>
      <c r="C775" s="2">
        <v>30325770</v>
      </c>
      <c r="D775" s="2" t="str">
        <f>VLOOKUP(B775,'BD DAVID'!$A$5:$D$1143,4,FALSE)</f>
        <v xml:space="preserve">VALENCIA GOMEZ JAZMIN   </v>
      </c>
      <c r="E775" s="2" t="s">
        <v>27</v>
      </c>
      <c r="F775" s="2" t="s">
        <v>659</v>
      </c>
      <c r="G775" s="2">
        <v>4</v>
      </c>
      <c r="H775" s="2" t="s">
        <v>329</v>
      </c>
      <c r="I775" s="2" t="s">
        <v>1403</v>
      </c>
      <c r="J775" s="2"/>
      <c r="K775" s="2"/>
      <c r="L775" s="2"/>
      <c r="M775" s="2">
        <v>3122861954</v>
      </c>
      <c r="N775" s="2"/>
      <c r="O775" s="2"/>
      <c r="P775" s="2" t="s">
        <v>1222</v>
      </c>
      <c r="Q775" s="2"/>
      <c r="R775" s="2" t="s">
        <v>812</v>
      </c>
      <c r="S775" s="2"/>
    </row>
    <row r="776" spans="2:19" x14ac:dyDescent="0.25">
      <c r="B776" s="6">
        <v>10016227</v>
      </c>
      <c r="C776" s="2">
        <v>16489789</v>
      </c>
      <c r="D776" s="2" t="str">
        <f>VLOOKUP(B776,'BD DAVID'!$A$5:$D$1143,4,FALSE)</f>
        <v xml:space="preserve">VALENCIA JORGE ENRIQUE   </v>
      </c>
      <c r="E776" s="2" t="s">
        <v>15</v>
      </c>
      <c r="F776" s="2" t="s">
        <v>659</v>
      </c>
      <c r="G776" s="2">
        <v>4</v>
      </c>
      <c r="H776" s="2" t="s">
        <v>1143</v>
      </c>
      <c r="I776" s="2" t="s">
        <v>1403</v>
      </c>
      <c r="J776" s="2"/>
      <c r="K776" s="2"/>
      <c r="L776" s="2"/>
      <c r="M776" s="2">
        <v>922426450</v>
      </c>
      <c r="N776" s="2"/>
      <c r="O776" s="2"/>
      <c r="P776" s="2" t="s">
        <v>1144</v>
      </c>
      <c r="Q776" s="2"/>
      <c r="R776" s="2" t="s">
        <v>783</v>
      </c>
      <c r="S776" s="2"/>
    </row>
    <row r="777" spans="2:19" x14ac:dyDescent="0.25">
      <c r="B777" s="6">
        <v>10016874</v>
      </c>
      <c r="C777" s="2">
        <v>4473819</v>
      </c>
      <c r="D777" s="2" t="str">
        <f>VLOOKUP(B777,'BD DAVID'!$A$5:$D$1143,4,FALSE)</f>
        <v xml:space="preserve">VALENCIA TOBON JOSE RICAURTE   </v>
      </c>
      <c r="E777" s="2" t="s">
        <v>27</v>
      </c>
      <c r="F777" s="2" t="s">
        <v>659</v>
      </c>
      <c r="G777" s="2">
        <v>4</v>
      </c>
      <c r="H777" s="2" t="s">
        <v>329</v>
      </c>
      <c r="I777" s="2" t="s">
        <v>1403</v>
      </c>
      <c r="J777" s="2"/>
      <c r="K777" s="2"/>
      <c r="L777" s="2"/>
      <c r="M777" s="2">
        <v>3122861954</v>
      </c>
      <c r="N777" s="2"/>
      <c r="O777" s="2"/>
      <c r="P777" s="2" t="s">
        <v>1223</v>
      </c>
      <c r="Q777" s="2"/>
      <c r="R777" s="2" t="s">
        <v>812</v>
      </c>
      <c r="S777" s="2"/>
    </row>
    <row r="778" spans="2:19" x14ac:dyDescent="0.25">
      <c r="B778" s="6">
        <v>10015720</v>
      </c>
      <c r="C778" s="2">
        <v>24683880</v>
      </c>
      <c r="D778" s="2" t="str">
        <f>VLOOKUP(B778,'BD DAVID'!$A$5:$D$1143,4,FALSE)</f>
        <v xml:space="preserve">VELEZ DE HINCAPIE MARIA LEONILA   </v>
      </c>
      <c r="E778" s="2" t="s">
        <v>15</v>
      </c>
      <c r="F778" s="2" t="s">
        <v>659</v>
      </c>
      <c r="G778" s="2">
        <v>4</v>
      </c>
      <c r="H778" s="2" t="s">
        <v>1079</v>
      </c>
      <c r="I778" s="2" t="s">
        <v>1403</v>
      </c>
      <c r="J778" s="2"/>
      <c r="K778" s="2"/>
      <c r="L778" s="2"/>
      <c r="M778" s="2">
        <v>3117202857</v>
      </c>
      <c r="N778" s="2"/>
      <c r="O778" s="2"/>
      <c r="P778" s="2" t="s">
        <v>1080</v>
      </c>
      <c r="Q778" s="2"/>
      <c r="R778" s="2" t="s">
        <v>947</v>
      </c>
      <c r="S778" s="2"/>
    </row>
    <row r="779" spans="2:19" x14ac:dyDescent="0.25">
      <c r="B779" s="6">
        <v>10017344</v>
      </c>
      <c r="C779" s="2">
        <v>51592128</v>
      </c>
      <c r="D779" s="2" t="str">
        <f>VLOOKUP(B779,'BD DAVID'!$A$5:$D$1143,4,FALSE)</f>
        <v xml:space="preserve">VILLEGAS LOAIZA INES EDILIA   </v>
      </c>
      <c r="E779" s="2" t="s">
        <v>15</v>
      </c>
      <c r="F779" s="2" t="s">
        <v>659</v>
      </c>
      <c r="G779" s="2">
        <v>4</v>
      </c>
      <c r="H779" s="2" t="s">
        <v>83</v>
      </c>
      <c r="I779" s="2" t="s">
        <v>1403</v>
      </c>
      <c r="J779" s="2"/>
      <c r="K779" s="2"/>
      <c r="L779" s="2"/>
      <c r="M779" s="2" t="s">
        <v>63</v>
      </c>
      <c r="N779" s="2"/>
      <c r="O779" s="2"/>
      <c r="P779" s="2" t="s">
        <v>1282</v>
      </c>
      <c r="Q779" s="2"/>
      <c r="R779" s="2" t="s">
        <v>705</v>
      </c>
      <c r="S779" s="2"/>
    </row>
    <row r="780" spans="2:19" x14ac:dyDescent="0.25">
      <c r="B780" s="6">
        <v>10015884</v>
      </c>
      <c r="C780" s="2">
        <v>815002075</v>
      </c>
      <c r="D780" s="2" t="str">
        <f>VLOOKUP(B780,'BD DAVID'!$A$5:$D$1143,4,FALSE)</f>
        <v xml:space="preserve">VITABONO SA   </v>
      </c>
      <c r="E780" s="2" t="s">
        <v>15</v>
      </c>
      <c r="F780" s="2" t="s">
        <v>659</v>
      </c>
      <c r="G780" s="2">
        <v>4</v>
      </c>
      <c r="H780" s="2" t="s">
        <v>724</v>
      </c>
      <c r="I780" s="2" t="s">
        <v>1403</v>
      </c>
      <c r="J780" s="2"/>
      <c r="K780" s="2"/>
      <c r="L780" s="2"/>
      <c r="M780" s="2">
        <v>942857080</v>
      </c>
      <c r="N780" s="2"/>
      <c r="O780" s="2"/>
      <c r="P780" s="2" t="s">
        <v>1109</v>
      </c>
      <c r="Q780" s="2"/>
      <c r="R780" s="2" t="s">
        <v>812</v>
      </c>
      <c r="S780" s="2"/>
    </row>
    <row r="781" spans="2:19" x14ac:dyDescent="0.25">
      <c r="B781" s="6">
        <v>10015787</v>
      </c>
      <c r="C781" s="2">
        <v>24763747</v>
      </c>
      <c r="D781" s="2" t="str">
        <f>VLOOKUP(B781,'BD DAVID'!$A$5:$D$1143,4,FALSE)</f>
        <v xml:space="preserve">ZAPATA GRISALES LUCY   </v>
      </c>
      <c r="E781" s="2" t="s">
        <v>27</v>
      </c>
      <c r="F781" s="2" t="s">
        <v>659</v>
      </c>
      <c r="G781" s="2">
        <v>4</v>
      </c>
      <c r="H781" s="2" t="s">
        <v>1002</v>
      </c>
      <c r="I781" s="2" t="s">
        <v>1403</v>
      </c>
      <c r="J781" s="2"/>
      <c r="K781" s="2"/>
      <c r="L781" s="2"/>
      <c r="M781" s="2">
        <v>983685549</v>
      </c>
      <c r="N781" s="2"/>
      <c r="O781" s="2"/>
      <c r="P781" s="2" t="s">
        <v>1086</v>
      </c>
      <c r="Q781" s="2"/>
      <c r="R781" s="2" t="s">
        <v>947</v>
      </c>
      <c r="S781" s="2"/>
    </row>
    <row r="782" spans="2:19" hidden="1" x14ac:dyDescent="0.25">
      <c r="B782" s="6">
        <v>10008889</v>
      </c>
      <c r="C782" s="2">
        <v>15375956</v>
      </c>
      <c r="D782" s="2" t="str">
        <f>VLOOKUP(B782,'BD DAVID'!$A$5:$D$1143,4,FALSE)</f>
        <v xml:space="preserve">VALLEJO TOBON JULIO CESAR   </v>
      </c>
      <c r="E782" s="2" t="s">
        <v>15</v>
      </c>
      <c r="F782" s="2" t="s">
        <v>90</v>
      </c>
      <c r="G782" s="2"/>
      <c r="H782" s="2" t="s">
        <v>91</v>
      </c>
      <c r="I782" s="2" t="s">
        <v>1404</v>
      </c>
      <c r="J782" s="2"/>
      <c r="K782" s="2"/>
      <c r="L782" s="2"/>
      <c r="M782" s="2">
        <v>945531183</v>
      </c>
      <c r="N782" s="2"/>
      <c r="O782" s="2"/>
      <c r="P782" s="2" t="s">
        <v>92</v>
      </c>
      <c r="Q782" s="2"/>
      <c r="R782" s="2" t="s">
        <v>93</v>
      </c>
      <c r="S782" s="2"/>
    </row>
    <row r="783" spans="2:19" hidden="1" x14ac:dyDescent="0.25">
      <c r="B783" s="6">
        <v>10008919</v>
      </c>
      <c r="C783" s="2">
        <v>15386917</v>
      </c>
      <c r="D783" s="2" t="str">
        <f>VLOOKUP(B783,'BD DAVID'!$A$5:$D$1143,4,FALSE)</f>
        <v xml:space="preserve">RIOS TABARES MANUEL ARMANDO   </v>
      </c>
      <c r="E783" s="2" t="s">
        <v>27</v>
      </c>
      <c r="F783" s="2" t="s">
        <v>90</v>
      </c>
      <c r="G783" s="2"/>
      <c r="H783" s="2" t="s">
        <v>91</v>
      </c>
      <c r="I783" s="2"/>
      <c r="J783" s="2"/>
      <c r="K783" s="2"/>
      <c r="L783" s="2"/>
      <c r="M783" s="2">
        <v>945390225</v>
      </c>
      <c r="N783" s="2"/>
      <c r="O783" s="2"/>
      <c r="P783" s="2" t="s">
        <v>96</v>
      </c>
      <c r="Q783" s="2"/>
      <c r="R783" s="2" t="s">
        <v>93</v>
      </c>
      <c r="S783" s="2"/>
    </row>
    <row r="784" spans="2:19" hidden="1" x14ac:dyDescent="0.25">
      <c r="B784" s="6">
        <v>10011172</v>
      </c>
      <c r="C784" s="2">
        <v>800004048</v>
      </c>
      <c r="D784" s="2" t="str">
        <f>VLOOKUP(B784,'BD DAVID'!$A$5:$D$1143,4,FALSE)</f>
        <v xml:space="preserve">FLORES EL ZORRO LTDA   </v>
      </c>
      <c r="E784" s="2" t="s">
        <v>27</v>
      </c>
      <c r="F784" s="2" t="s">
        <v>90</v>
      </c>
      <c r="G784" s="2"/>
      <c r="H784" s="2" t="s">
        <v>400</v>
      </c>
      <c r="I784" s="2"/>
      <c r="J784" s="2"/>
      <c r="K784" s="2"/>
      <c r="L784" s="2"/>
      <c r="M784" s="2">
        <v>915466644</v>
      </c>
      <c r="N784" s="2"/>
      <c r="O784" s="2"/>
      <c r="P784" s="2" t="s">
        <v>401</v>
      </c>
      <c r="Q784" s="2"/>
      <c r="R784" s="2" t="s">
        <v>402</v>
      </c>
      <c r="S784" s="2"/>
    </row>
    <row r="785" spans="2:19" hidden="1" x14ac:dyDescent="0.25">
      <c r="B785" s="6">
        <v>10011174</v>
      </c>
      <c r="C785" s="2">
        <v>800010991</v>
      </c>
      <c r="D785" s="2" t="str">
        <f>VLOOKUP(B785,'BD DAVID'!$A$5:$D$1143,4,FALSE)</f>
        <v xml:space="preserve">INVERSIONES CUBIVAN SAS   </v>
      </c>
      <c r="E785" s="2" t="s">
        <v>27</v>
      </c>
      <c r="F785" s="2" t="s">
        <v>90</v>
      </c>
      <c r="G785" s="2"/>
      <c r="H785" s="2" t="s">
        <v>17</v>
      </c>
      <c r="I785" s="2"/>
      <c r="J785" s="2"/>
      <c r="K785" s="2"/>
      <c r="L785" s="2"/>
      <c r="M785" s="2">
        <v>918628299</v>
      </c>
      <c r="N785" s="2"/>
      <c r="O785" s="2"/>
      <c r="P785" s="2" t="s">
        <v>406</v>
      </c>
      <c r="Q785" s="2"/>
      <c r="R785" s="2" t="s">
        <v>407</v>
      </c>
      <c r="S785" s="2"/>
    </row>
    <row r="786" spans="2:19" hidden="1" x14ac:dyDescent="0.25">
      <c r="B786" s="6">
        <v>10011175</v>
      </c>
      <c r="C786" s="2">
        <v>800013638</v>
      </c>
      <c r="D786" s="2" t="str">
        <f>VLOOKUP(B786,'BD DAVID'!$A$5:$D$1143,4,FALSE)</f>
        <v xml:space="preserve">FLORES SAGARO SA   </v>
      </c>
      <c r="E786" s="2" t="s">
        <v>27</v>
      </c>
      <c r="F786" s="2" t="s">
        <v>90</v>
      </c>
      <c r="G786" s="2"/>
      <c r="H786" s="2" t="s">
        <v>17</v>
      </c>
      <c r="I786" s="2"/>
      <c r="J786" s="2"/>
      <c r="K786" s="2"/>
      <c r="L786" s="2"/>
      <c r="M786" s="2">
        <v>916864444</v>
      </c>
      <c r="N786" s="2"/>
      <c r="O786" s="2"/>
      <c r="P786" s="2" t="s">
        <v>408</v>
      </c>
      <c r="Q786" s="2"/>
      <c r="R786" s="2" t="s">
        <v>407</v>
      </c>
      <c r="S786" s="2"/>
    </row>
    <row r="787" spans="2:19" hidden="1" x14ac:dyDescent="0.25">
      <c r="B787" s="6">
        <v>10011177</v>
      </c>
      <c r="C787" s="2">
        <v>800016390</v>
      </c>
      <c r="D787" s="2" t="str">
        <f>VLOOKUP(B787,'BD DAVID'!$A$5:$D$1143,4,FALSE)</f>
        <v xml:space="preserve">TAHAMI &amp; CULTIFLORES SA EN REORGANIZACION  </v>
      </c>
      <c r="E787" s="2" t="s">
        <v>27</v>
      </c>
      <c r="F787" s="2" t="s">
        <v>90</v>
      </c>
      <c r="G787" s="2"/>
      <c r="H787" s="2" t="s">
        <v>120</v>
      </c>
      <c r="I787" s="2"/>
      <c r="J787" s="2"/>
      <c r="K787" s="2"/>
      <c r="L787" s="2"/>
      <c r="M787" s="2">
        <v>945390038</v>
      </c>
      <c r="N787" s="2"/>
      <c r="O787" s="2"/>
      <c r="P787" s="2" t="s">
        <v>409</v>
      </c>
      <c r="Q787" s="2"/>
      <c r="R787" s="2" t="s">
        <v>93</v>
      </c>
      <c r="S787" s="2"/>
    </row>
    <row r="788" spans="2:19" hidden="1" x14ac:dyDescent="0.25">
      <c r="B788" s="6">
        <v>10011181</v>
      </c>
      <c r="C788" s="2">
        <v>800020274</v>
      </c>
      <c r="D788" s="2" t="str">
        <f>VLOOKUP(B788,'BD DAVID'!$A$5:$D$1143,4,FALSE)</f>
        <v xml:space="preserve">CI CULTIVOS MIRAMONTE SA EN REORGANIZACION  </v>
      </c>
      <c r="E788" s="2" t="s">
        <v>27</v>
      </c>
      <c r="F788" s="2" t="s">
        <v>90</v>
      </c>
      <c r="G788" s="2"/>
      <c r="H788" s="2" t="s">
        <v>22</v>
      </c>
      <c r="I788" s="2"/>
      <c r="J788" s="2"/>
      <c r="K788" s="2"/>
      <c r="L788" s="2"/>
      <c r="M788" s="2">
        <v>945532050</v>
      </c>
      <c r="N788" s="2"/>
      <c r="O788" s="2"/>
      <c r="P788" s="2" t="s">
        <v>410</v>
      </c>
      <c r="Q788" s="2"/>
      <c r="R788" s="2" t="s">
        <v>93</v>
      </c>
      <c r="S788" s="2"/>
    </row>
    <row r="789" spans="2:19" hidden="1" x14ac:dyDescent="0.25">
      <c r="B789" s="6">
        <v>10011182</v>
      </c>
      <c r="C789" s="2">
        <v>800021599</v>
      </c>
      <c r="D789" s="2" t="str">
        <f>VLOOKUP(B789,'BD DAVID'!$A$5:$D$1143,4,FALSE)</f>
        <v xml:space="preserve">COLIBRI FLOWERS SA   </v>
      </c>
      <c r="E789" s="2" t="s">
        <v>27</v>
      </c>
      <c r="F789" s="2" t="s">
        <v>90</v>
      </c>
      <c r="G789" s="2"/>
      <c r="H789" s="2" t="s">
        <v>400</v>
      </c>
      <c r="I789" s="2"/>
      <c r="J789" s="2"/>
      <c r="K789" s="2"/>
      <c r="L789" s="2"/>
      <c r="M789" s="2">
        <v>918911980</v>
      </c>
      <c r="N789" s="2"/>
      <c r="O789" s="2"/>
      <c r="P789" s="2" t="s">
        <v>411</v>
      </c>
      <c r="Q789" s="2"/>
      <c r="R789" s="2" t="s">
        <v>402</v>
      </c>
      <c r="S789" s="2"/>
    </row>
    <row r="790" spans="2:19" hidden="1" x14ac:dyDescent="0.25">
      <c r="B790" s="6">
        <v>10011183</v>
      </c>
      <c r="C790" s="2">
        <v>800022398</v>
      </c>
      <c r="D790" s="2" t="str">
        <f>VLOOKUP(B790,'BD DAVID'!$A$5:$D$1143,4,FALSE)</f>
        <v xml:space="preserve">FLORES DE TENJO SAS CI   </v>
      </c>
      <c r="E790" s="2" t="s">
        <v>27</v>
      </c>
      <c r="F790" s="2" t="s">
        <v>90</v>
      </c>
      <c r="G790" s="2"/>
      <c r="H790" s="2" t="s">
        <v>412</v>
      </c>
      <c r="I790" s="2"/>
      <c r="J790" s="2"/>
      <c r="K790" s="2"/>
      <c r="L790" s="2"/>
      <c r="M790" s="2">
        <v>918657800</v>
      </c>
      <c r="N790" s="2"/>
      <c r="O790" s="2"/>
      <c r="P790" s="2" t="s">
        <v>413</v>
      </c>
      <c r="Q790" s="2"/>
      <c r="R790" s="2" t="s">
        <v>407</v>
      </c>
      <c r="S790" s="2"/>
    </row>
    <row r="791" spans="2:19" hidden="1" x14ac:dyDescent="0.25">
      <c r="B791" s="6">
        <v>10011184</v>
      </c>
      <c r="C791" s="2">
        <v>800023622</v>
      </c>
      <c r="D791" s="2" t="str">
        <f>VLOOKUP(B791,'BD DAVID'!$A$5:$D$1143,4,FALSE)</f>
        <v xml:space="preserve">FLORES SILVESTRES SA   </v>
      </c>
      <c r="E791" s="2" t="s">
        <v>27</v>
      </c>
      <c r="F791" s="2" t="s">
        <v>90</v>
      </c>
      <c r="G791" s="2"/>
      <c r="H791" s="2" t="s">
        <v>404</v>
      </c>
      <c r="I791" s="2"/>
      <c r="J791" s="2"/>
      <c r="K791" s="2"/>
      <c r="L791" s="2"/>
      <c r="M791" s="2">
        <v>945432683</v>
      </c>
      <c r="N791" s="2"/>
      <c r="O791" s="2"/>
      <c r="P791" s="2" t="s">
        <v>414</v>
      </c>
      <c r="Q791" s="2"/>
      <c r="R791" s="2" t="s">
        <v>93</v>
      </c>
      <c r="S791" s="2"/>
    </row>
    <row r="792" spans="2:19" hidden="1" x14ac:dyDescent="0.25">
      <c r="B792" s="6">
        <v>10011185</v>
      </c>
      <c r="C792" s="2">
        <v>800026845</v>
      </c>
      <c r="D792" s="2" t="str">
        <f>VLOOKUP(B792,'BD DAVID'!$A$5:$D$1143,4,FALSE)</f>
        <v xml:space="preserve">OCATI SA   </v>
      </c>
      <c r="E792" s="2" t="s">
        <v>27</v>
      </c>
      <c r="F792" s="2" t="s">
        <v>90</v>
      </c>
      <c r="G792" s="2"/>
      <c r="H792" s="2" t="s">
        <v>17</v>
      </c>
      <c r="I792" s="2"/>
      <c r="J792" s="2"/>
      <c r="K792" s="2"/>
      <c r="L792" s="2"/>
      <c r="M792" s="2">
        <v>918844433</v>
      </c>
      <c r="N792" s="2"/>
      <c r="O792" s="2"/>
      <c r="P792" s="2" t="s">
        <v>415</v>
      </c>
      <c r="Q792" s="2"/>
      <c r="R792" s="2" t="s">
        <v>407</v>
      </c>
      <c r="S792" s="2"/>
    </row>
    <row r="793" spans="2:19" hidden="1" x14ac:dyDescent="0.25">
      <c r="B793" s="6">
        <v>10011186</v>
      </c>
      <c r="C793" s="2">
        <v>800027501</v>
      </c>
      <c r="D793" s="2" t="str">
        <f>VLOOKUP(B793,'BD DAVID'!$A$5:$D$1143,4,FALSE)</f>
        <v xml:space="preserve">FLORES DE PUEBLO VIEJO SAS   </v>
      </c>
      <c r="E793" s="2" t="s">
        <v>27</v>
      </c>
      <c r="F793" s="2" t="s">
        <v>90</v>
      </c>
      <c r="G793" s="2"/>
      <c r="H793" s="2" t="s">
        <v>17</v>
      </c>
      <c r="I793" s="2"/>
      <c r="J793" s="2"/>
      <c r="K793" s="2"/>
      <c r="L793" s="2"/>
      <c r="M793" s="2">
        <v>916129811</v>
      </c>
      <c r="N793" s="2"/>
      <c r="O793" s="2"/>
      <c r="P793" s="2" t="s">
        <v>416</v>
      </c>
      <c r="Q793" s="2"/>
      <c r="R793" s="2" t="s">
        <v>407</v>
      </c>
      <c r="S793" s="2"/>
    </row>
    <row r="794" spans="2:19" hidden="1" x14ac:dyDescent="0.25">
      <c r="B794" s="6">
        <v>10011187</v>
      </c>
      <c r="C794" s="2">
        <v>800027543</v>
      </c>
      <c r="D794" s="2" t="str">
        <f>VLOOKUP(B794,'BD DAVID'!$A$5:$D$1143,4,FALSE)</f>
        <v xml:space="preserve">UNIFLOR SAS  CI   </v>
      </c>
      <c r="E794" s="2" t="s">
        <v>27</v>
      </c>
      <c r="F794" s="2" t="s">
        <v>90</v>
      </c>
      <c r="G794" s="2"/>
      <c r="H794" s="2" t="s">
        <v>120</v>
      </c>
      <c r="I794" s="2"/>
      <c r="J794" s="2"/>
      <c r="K794" s="2"/>
      <c r="L794" s="2"/>
      <c r="M794" s="2">
        <v>944481130</v>
      </c>
      <c r="N794" s="2"/>
      <c r="O794" s="2"/>
      <c r="P794" s="2" t="s">
        <v>417</v>
      </c>
      <c r="Q794" s="2"/>
      <c r="R794" s="2" t="s">
        <v>93</v>
      </c>
      <c r="S794" s="2"/>
    </row>
    <row r="795" spans="2:19" hidden="1" x14ac:dyDescent="0.25">
      <c r="B795" s="6">
        <v>10011188</v>
      </c>
      <c r="C795" s="2">
        <v>800031939</v>
      </c>
      <c r="D795" s="2" t="str">
        <f>VLOOKUP(B795,'BD DAVID'!$A$5:$D$1143,4,FALSE)</f>
        <v xml:space="preserve">HOSA SA EN REORGANIZACION EMPRESARIAL  </v>
      </c>
      <c r="E795" s="2" t="s">
        <v>27</v>
      </c>
      <c r="F795" s="2" t="s">
        <v>90</v>
      </c>
      <c r="G795" s="2"/>
      <c r="H795" s="2" t="s">
        <v>17</v>
      </c>
      <c r="I795" s="2"/>
      <c r="J795" s="2"/>
      <c r="K795" s="2"/>
      <c r="L795" s="2"/>
      <c r="M795" s="2">
        <v>916577575</v>
      </c>
      <c r="N795" s="2"/>
      <c r="O795" s="2"/>
      <c r="P795" s="2" t="s">
        <v>418</v>
      </c>
      <c r="Q795" s="2"/>
      <c r="R795" s="2" t="s">
        <v>402</v>
      </c>
      <c r="S795" s="2"/>
    </row>
    <row r="796" spans="2:19" hidden="1" x14ac:dyDescent="0.25">
      <c r="B796" s="6">
        <v>10011190</v>
      </c>
      <c r="C796" s="2">
        <v>800039849</v>
      </c>
      <c r="D796" s="2" t="str">
        <f>VLOOKUP(B796,'BD DAVID'!$A$5:$D$1143,4,FALSE)</f>
        <v xml:space="preserve">CI FLORES CARMEL SAS   </v>
      </c>
      <c r="E796" s="2" t="s">
        <v>27</v>
      </c>
      <c r="F796" s="2" t="s">
        <v>90</v>
      </c>
      <c r="G796" s="2"/>
      <c r="H796" s="2" t="s">
        <v>120</v>
      </c>
      <c r="I796" s="2"/>
      <c r="J796" s="2"/>
      <c r="K796" s="2"/>
      <c r="L796" s="2"/>
      <c r="M796" s="2">
        <v>945371800</v>
      </c>
      <c r="N796" s="2"/>
      <c r="O796" s="2"/>
      <c r="P796" s="2" t="s">
        <v>419</v>
      </c>
      <c r="Q796" s="2"/>
      <c r="R796" s="2" t="s">
        <v>93</v>
      </c>
      <c r="S796" s="2"/>
    </row>
    <row r="797" spans="2:19" hidden="1" x14ac:dyDescent="0.25">
      <c r="B797" s="6">
        <v>10011192</v>
      </c>
      <c r="C797" s="2">
        <v>800049458</v>
      </c>
      <c r="D797" s="2" t="str">
        <f>VLOOKUP(B797,'BD DAVID'!$A$5:$D$1143,4,FALSE)</f>
        <v xml:space="preserve">FLORVAL SAS   </v>
      </c>
      <c r="E797" s="2" t="s">
        <v>27</v>
      </c>
      <c r="F797" s="2" t="s">
        <v>90</v>
      </c>
      <c r="G797" s="2"/>
      <c r="H797" s="2" t="s">
        <v>420</v>
      </c>
      <c r="I797" s="2"/>
      <c r="J797" s="2"/>
      <c r="K797" s="2"/>
      <c r="L797" s="2"/>
      <c r="M797" s="2">
        <v>918527619</v>
      </c>
      <c r="N797" s="2"/>
      <c r="O797" s="2"/>
      <c r="P797" s="2" t="s">
        <v>421</v>
      </c>
      <c r="Q797" s="2"/>
      <c r="R797" s="2" t="s">
        <v>422</v>
      </c>
      <c r="S797" s="2"/>
    </row>
    <row r="798" spans="2:19" hidden="1" x14ac:dyDescent="0.25">
      <c r="B798" s="6">
        <v>10011194</v>
      </c>
      <c r="C798" s="2">
        <v>800050714</v>
      </c>
      <c r="D798" s="2" t="str">
        <f>VLOOKUP(B798,'BD DAVID'!$A$5:$D$1143,4,FALSE)</f>
        <v xml:space="preserve">AGRICOLA CARDENAL SA   </v>
      </c>
      <c r="E798" s="2" t="s">
        <v>27</v>
      </c>
      <c r="F798" s="2" t="s">
        <v>90</v>
      </c>
      <c r="G798" s="2"/>
      <c r="H798" s="2" t="s">
        <v>17</v>
      </c>
      <c r="I798" s="2"/>
      <c r="J798" s="2"/>
      <c r="K798" s="2"/>
      <c r="L798" s="2"/>
      <c r="M798" s="2">
        <v>915953870</v>
      </c>
      <c r="N798" s="2"/>
      <c r="O798" s="2"/>
      <c r="P798" s="2" t="s">
        <v>423</v>
      </c>
      <c r="Q798" s="2"/>
      <c r="R798" s="2" t="s">
        <v>422</v>
      </c>
      <c r="S798" s="2"/>
    </row>
    <row r="799" spans="2:19" hidden="1" x14ac:dyDescent="0.25">
      <c r="B799" s="6">
        <v>10011197</v>
      </c>
      <c r="C799" s="2">
        <v>800053849</v>
      </c>
      <c r="D799" s="2" t="str">
        <f>VLOOKUP(B799,'BD DAVID'!$A$5:$D$1143,4,FALSE)</f>
        <v xml:space="preserve">FLORES RIONEGRO SA   </v>
      </c>
      <c r="E799" s="2" t="s">
        <v>27</v>
      </c>
      <c r="F799" s="2" t="s">
        <v>90</v>
      </c>
      <c r="G799" s="2"/>
      <c r="H799" s="2" t="s">
        <v>120</v>
      </c>
      <c r="I799" s="2"/>
      <c r="J799" s="2"/>
      <c r="K799" s="2"/>
      <c r="L799" s="2"/>
      <c r="M799" s="2">
        <v>945619788</v>
      </c>
      <c r="N799" s="2"/>
      <c r="O799" s="2"/>
      <c r="P799" s="2" t="s">
        <v>424</v>
      </c>
      <c r="Q799" s="2"/>
      <c r="R799" s="2" t="s">
        <v>93</v>
      </c>
      <c r="S799" s="2"/>
    </row>
    <row r="800" spans="2:19" hidden="1" x14ac:dyDescent="0.25">
      <c r="B800" s="6">
        <v>10011199</v>
      </c>
      <c r="C800" s="2">
        <v>800065684</v>
      </c>
      <c r="D800" s="2" t="str">
        <f>VLOOKUP(B800,'BD DAVID'!$A$5:$D$1143,4,FALSE)</f>
        <v xml:space="preserve">FLORES DE LA HACIENDA SAS   </v>
      </c>
      <c r="E800" s="2" t="s">
        <v>27</v>
      </c>
      <c r="F800" s="2" t="s">
        <v>90</v>
      </c>
      <c r="G800" s="2"/>
      <c r="H800" s="2" t="s">
        <v>17</v>
      </c>
      <c r="I800" s="2"/>
      <c r="J800" s="2"/>
      <c r="K800" s="2"/>
      <c r="L800" s="2"/>
      <c r="M800" s="2">
        <v>918563001</v>
      </c>
      <c r="N800" s="2"/>
      <c r="O800" s="2"/>
      <c r="P800" s="2" t="s">
        <v>425</v>
      </c>
      <c r="Q800" s="2"/>
      <c r="R800" s="2" t="s">
        <v>407</v>
      </c>
      <c r="S800" s="2"/>
    </row>
    <row r="801" spans="2:19" hidden="1" x14ac:dyDescent="0.25">
      <c r="B801" s="6">
        <v>10011200</v>
      </c>
      <c r="C801" s="2">
        <v>800067466</v>
      </c>
      <c r="D801" s="2" t="str">
        <f>VLOOKUP(B801,'BD DAVID'!$A$5:$D$1143,4,FALSE)</f>
        <v xml:space="preserve">AGRICOLA EL RETIRO SA   </v>
      </c>
      <c r="E801" s="2" t="s">
        <v>27</v>
      </c>
      <c r="F801" s="2" t="s">
        <v>90</v>
      </c>
      <c r="G801" s="2"/>
      <c r="H801" s="2" t="s">
        <v>17</v>
      </c>
      <c r="I801" s="2"/>
      <c r="J801" s="2"/>
      <c r="K801" s="2"/>
      <c r="L801" s="2"/>
      <c r="M801" s="2">
        <v>3208036902</v>
      </c>
      <c r="N801" s="2"/>
      <c r="O801" s="2"/>
      <c r="P801" s="2" t="s">
        <v>426</v>
      </c>
      <c r="Q801" s="2"/>
      <c r="R801" s="2" t="s">
        <v>402</v>
      </c>
      <c r="S801" s="2"/>
    </row>
    <row r="802" spans="2:19" hidden="1" x14ac:dyDescent="0.25">
      <c r="B802" s="6">
        <v>10011201</v>
      </c>
      <c r="C802" s="2">
        <v>800069643</v>
      </c>
      <c r="D802" s="2" t="str">
        <f>VLOOKUP(B802,'BD DAVID'!$A$5:$D$1143,4,FALSE)</f>
        <v xml:space="preserve">FLORES GAMBUR SAS   </v>
      </c>
      <c r="E802" s="2" t="s">
        <v>27</v>
      </c>
      <c r="F802" s="2" t="s">
        <v>90</v>
      </c>
      <c r="G802" s="2"/>
      <c r="H802" s="2" t="s">
        <v>229</v>
      </c>
      <c r="I802" s="2"/>
      <c r="J802" s="2"/>
      <c r="K802" s="2"/>
      <c r="L802" s="2"/>
      <c r="M802" s="2">
        <v>917251254</v>
      </c>
      <c r="N802" s="2"/>
      <c r="O802" s="2"/>
      <c r="P802" s="2" t="s">
        <v>427</v>
      </c>
      <c r="Q802" s="2"/>
      <c r="R802" s="2" t="s">
        <v>402</v>
      </c>
      <c r="S802" s="2"/>
    </row>
    <row r="803" spans="2:19" hidden="1" x14ac:dyDescent="0.25">
      <c r="B803" s="6">
        <v>10011207</v>
      </c>
      <c r="C803" s="2">
        <v>800089361</v>
      </c>
      <c r="D803" s="2" t="str">
        <f>VLOOKUP(B803,'BD DAVID'!$A$5:$D$1143,4,FALSE)</f>
        <v xml:space="preserve">AGRICOLA CIRCASIA SAS   </v>
      </c>
      <c r="E803" s="2" t="s">
        <v>27</v>
      </c>
      <c r="F803" s="2" t="s">
        <v>90</v>
      </c>
      <c r="G803" s="2"/>
      <c r="H803" s="2" t="s">
        <v>45</v>
      </c>
      <c r="I803" s="2"/>
      <c r="J803" s="2"/>
      <c r="K803" s="2"/>
      <c r="L803" s="2"/>
      <c r="M803" s="2">
        <v>3208302485</v>
      </c>
      <c r="N803" s="2"/>
      <c r="O803" s="2"/>
      <c r="P803" s="2" t="s">
        <v>428</v>
      </c>
      <c r="Q803" s="2"/>
      <c r="R803" s="2" t="s">
        <v>407</v>
      </c>
      <c r="S803" s="2"/>
    </row>
    <row r="804" spans="2:19" hidden="1" x14ac:dyDescent="0.25">
      <c r="B804" s="6">
        <v>10011209</v>
      </c>
      <c r="C804" s="2">
        <v>800095068</v>
      </c>
      <c r="D804" s="2" t="str">
        <f>VLOOKUP(B804,'BD DAVID'!$A$5:$D$1143,4,FALSE)</f>
        <v xml:space="preserve">AGROINDUSTRIAL DON EUSEBIO SAS   </v>
      </c>
      <c r="E804" s="2" t="s">
        <v>27</v>
      </c>
      <c r="F804" s="2" t="s">
        <v>90</v>
      </c>
      <c r="G804" s="2"/>
      <c r="H804" s="2" t="s">
        <v>17</v>
      </c>
      <c r="I804" s="2"/>
      <c r="J804" s="2"/>
      <c r="K804" s="2"/>
      <c r="L804" s="2"/>
      <c r="M804" s="2">
        <v>915082509</v>
      </c>
      <c r="N804" s="2"/>
      <c r="O804" s="2"/>
      <c r="P804" s="2" t="s">
        <v>429</v>
      </c>
      <c r="Q804" s="2"/>
      <c r="R804" s="2" t="s">
        <v>407</v>
      </c>
      <c r="S804" s="2"/>
    </row>
    <row r="805" spans="2:19" hidden="1" x14ac:dyDescent="0.25">
      <c r="B805" s="6">
        <v>10011210</v>
      </c>
      <c r="C805" s="2">
        <v>800096494</v>
      </c>
      <c r="D805" s="2" t="str">
        <f>VLOOKUP(B805,'BD DAVID'!$A$5:$D$1143,4,FALSE)</f>
        <v xml:space="preserve">FLORES DEL HATO SAS   </v>
      </c>
      <c r="E805" s="2" t="s">
        <v>27</v>
      </c>
      <c r="F805" s="2" t="s">
        <v>90</v>
      </c>
      <c r="G805" s="2"/>
      <c r="H805" s="2" t="s">
        <v>420</v>
      </c>
      <c r="I805" s="2"/>
      <c r="J805" s="2"/>
      <c r="K805" s="2"/>
      <c r="L805" s="2"/>
      <c r="M805" s="2">
        <v>916683030</v>
      </c>
      <c r="N805" s="2"/>
      <c r="O805" s="2"/>
      <c r="P805" s="2" t="s">
        <v>421</v>
      </c>
      <c r="Q805" s="2"/>
      <c r="R805" s="2" t="s">
        <v>422</v>
      </c>
      <c r="S805" s="2"/>
    </row>
    <row r="806" spans="2:19" hidden="1" x14ac:dyDescent="0.25">
      <c r="B806" s="6">
        <v>10011211</v>
      </c>
      <c r="C806" s="2">
        <v>800097374</v>
      </c>
      <c r="D806" s="2" t="str">
        <f>VLOOKUP(B806,'BD DAVID'!$A$5:$D$1143,4,FALSE)</f>
        <v xml:space="preserve">CI AGRICOLA GUACARI LTDA   </v>
      </c>
      <c r="E806" s="2" t="s">
        <v>27</v>
      </c>
      <c r="F806" s="2" t="s">
        <v>90</v>
      </c>
      <c r="G806" s="2"/>
      <c r="H806" s="2" t="s">
        <v>17</v>
      </c>
      <c r="I806" s="2"/>
      <c r="J806" s="2"/>
      <c r="K806" s="2"/>
      <c r="L806" s="2"/>
      <c r="M806" s="2">
        <v>916280888</v>
      </c>
      <c r="N806" s="2"/>
      <c r="O806" s="2"/>
      <c r="P806" s="2" t="s">
        <v>430</v>
      </c>
      <c r="Q806" s="2"/>
      <c r="R806" s="2" t="s">
        <v>63</v>
      </c>
      <c r="S806" s="2"/>
    </row>
    <row r="807" spans="2:19" hidden="1" x14ac:dyDescent="0.25">
      <c r="B807" s="6">
        <v>10011212</v>
      </c>
      <c r="C807" s="2">
        <v>800099480</v>
      </c>
      <c r="D807" s="2" t="str">
        <f>VLOOKUP(B807,'BD DAVID'!$A$5:$D$1143,4,FALSE)</f>
        <v xml:space="preserve">CI CULTIVOS SAYONARA SAS   </v>
      </c>
      <c r="E807" s="2" t="s">
        <v>27</v>
      </c>
      <c r="F807" s="2" t="s">
        <v>90</v>
      </c>
      <c r="G807" s="2"/>
      <c r="H807" s="2" t="s">
        <v>288</v>
      </c>
      <c r="I807" s="2"/>
      <c r="J807" s="2"/>
      <c r="K807" s="2"/>
      <c r="L807" s="2"/>
      <c r="M807" s="2">
        <v>945561144</v>
      </c>
      <c r="N807" s="2"/>
      <c r="O807" s="2"/>
      <c r="P807" s="2" t="s">
        <v>431</v>
      </c>
      <c r="Q807" s="2"/>
      <c r="R807" s="2" t="s">
        <v>93</v>
      </c>
      <c r="S807" s="2"/>
    </row>
    <row r="808" spans="2:19" hidden="1" x14ac:dyDescent="0.25">
      <c r="B808" s="6">
        <v>10011214</v>
      </c>
      <c r="C808" s="2">
        <v>800101932</v>
      </c>
      <c r="D808" s="2" t="str">
        <f>VLOOKUP(B808,'BD DAVID'!$A$5:$D$1143,4,FALSE)</f>
        <v xml:space="preserve">FLORES EL CIPRES SAS   </v>
      </c>
      <c r="E808" s="2" t="s">
        <v>27</v>
      </c>
      <c r="F808" s="2" t="s">
        <v>90</v>
      </c>
      <c r="G808" s="2"/>
      <c r="H808" s="2" t="s">
        <v>17</v>
      </c>
      <c r="I808" s="2"/>
      <c r="J808" s="2"/>
      <c r="K808" s="2"/>
      <c r="L808" s="2"/>
      <c r="M808" s="2">
        <v>916683030</v>
      </c>
      <c r="N808" s="2"/>
      <c r="O808" s="2"/>
      <c r="P808" s="2" t="s">
        <v>432</v>
      </c>
      <c r="Q808" s="2"/>
      <c r="R808" s="2" t="s">
        <v>422</v>
      </c>
      <c r="S808" s="2"/>
    </row>
    <row r="809" spans="2:19" hidden="1" x14ac:dyDescent="0.25">
      <c r="B809" s="6">
        <v>10011215</v>
      </c>
      <c r="C809" s="2">
        <v>800108333</v>
      </c>
      <c r="D809" s="2" t="str">
        <f>VLOOKUP(B809,'BD DAVID'!$A$5:$D$1143,4,FALSE)</f>
        <v xml:space="preserve">INVERSIONES STHONIA SAS   </v>
      </c>
      <c r="E809" s="2" t="s">
        <v>27</v>
      </c>
      <c r="F809" s="2" t="s">
        <v>90</v>
      </c>
      <c r="G809" s="2"/>
      <c r="H809" s="2" t="s">
        <v>433</v>
      </c>
      <c r="I809" s="2"/>
      <c r="J809" s="2"/>
      <c r="K809" s="2"/>
      <c r="L809" s="2"/>
      <c r="M809" s="2">
        <v>918572709</v>
      </c>
      <c r="N809" s="2"/>
      <c r="O809" s="2"/>
      <c r="P809" s="2" t="s">
        <v>434</v>
      </c>
      <c r="Q809" s="2"/>
      <c r="R809" s="2" t="s">
        <v>407</v>
      </c>
      <c r="S809" s="2"/>
    </row>
    <row r="810" spans="2:19" hidden="1" x14ac:dyDescent="0.25">
      <c r="B810" s="6">
        <v>10011217</v>
      </c>
      <c r="C810" s="2">
        <v>800114867</v>
      </c>
      <c r="D810" s="2" t="str">
        <f>VLOOKUP(B810,'BD DAVID'!$A$5:$D$1143,4,FALSE)</f>
        <v xml:space="preserve">MONGIBELLO SAS   </v>
      </c>
      <c r="E810" s="2" t="s">
        <v>27</v>
      </c>
      <c r="F810" s="2" t="s">
        <v>90</v>
      </c>
      <c r="G810" s="2"/>
      <c r="H810" s="2" t="s">
        <v>190</v>
      </c>
      <c r="I810" s="2"/>
      <c r="J810" s="2"/>
      <c r="K810" s="2"/>
      <c r="L810" s="2"/>
      <c r="M810" s="2">
        <v>918625177</v>
      </c>
      <c r="N810" s="2"/>
      <c r="O810" s="2"/>
      <c r="P810" s="2" t="s">
        <v>435</v>
      </c>
      <c r="Q810" s="2"/>
      <c r="R810" s="2" t="s">
        <v>407</v>
      </c>
      <c r="S810" s="2"/>
    </row>
    <row r="811" spans="2:19" hidden="1" x14ac:dyDescent="0.25">
      <c r="B811" s="6">
        <v>10011218</v>
      </c>
      <c r="C811" s="2">
        <v>800114953</v>
      </c>
      <c r="D811" s="2" t="str">
        <f>VLOOKUP(B811,'BD DAVID'!$A$5:$D$1143,4,FALSE)</f>
        <v xml:space="preserve">CULTIVOS GENERALES SAS   </v>
      </c>
      <c r="E811" s="2" t="s">
        <v>27</v>
      </c>
      <c r="F811" s="2" t="s">
        <v>90</v>
      </c>
      <c r="G811" s="2"/>
      <c r="H811" s="2" t="s">
        <v>420</v>
      </c>
      <c r="I811" s="2"/>
      <c r="J811" s="2"/>
      <c r="K811" s="2"/>
      <c r="L811" s="2"/>
      <c r="M811" s="2">
        <v>916683030</v>
      </c>
      <c r="N811" s="2"/>
      <c r="O811" s="2"/>
      <c r="P811" s="2" t="s">
        <v>421</v>
      </c>
      <c r="Q811" s="2"/>
      <c r="R811" s="2" t="s">
        <v>422</v>
      </c>
      <c r="S811" s="2"/>
    </row>
    <row r="812" spans="2:19" hidden="1" x14ac:dyDescent="0.25">
      <c r="B812" s="6">
        <v>10011219</v>
      </c>
      <c r="C812" s="2">
        <v>800119297</v>
      </c>
      <c r="D812" s="2" t="str">
        <f>VLOOKUP(B812,'BD DAVID'!$A$5:$D$1143,4,FALSE)</f>
        <v xml:space="preserve">GR  CHIA  SAS   </v>
      </c>
      <c r="E812" s="2" t="s">
        <v>27</v>
      </c>
      <c r="F812" s="2" t="s">
        <v>90</v>
      </c>
      <c r="G812" s="2"/>
      <c r="H812" s="2" t="s">
        <v>420</v>
      </c>
      <c r="I812" s="2"/>
      <c r="J812" s="2"/>
      <c r="K812" s="2"/>
      <c r="L812" s="2"/>
      <c r="M812" s="2">
        <v>916683030</v>
      </c>
      <c r="N812" s="2"/>
      <c r="O812" s="2"/>
      <c r="P812" s="2" t="s">
        <v>421</v>
      </c>
      <c r="Q812" s="2"/>
      <c r="R812" s="2" t="s">
        <v>422</v>
      </c>
      <c r="S812" s="2"/>
    </row>
    <row r="813" spans="2:19" hidden="1" x14ac:dyDescent="0.25">
      <c r="B813" s="6">
        <v>10011221</v>
      </c>
      <c r="C813" s="2">
        <v>800121823</v>
      </c>
      <c r="D813" s="2" t="str">
        <f>VLOOKUP(B813,'BD DAVID'!$A$5:$D$1143,4,FALSE)</f>
        <v xml:space="preserve">VUELVEN SAS   </v>
      </c>
      <c r="E813" s="2" t="s">
        <v>27</v>
      </c>
      <c r="F813" s="2" t="s">
        <v>90</v>
      </c>
      <c r="G813" s="2"/>
      <c r="H813" s="2" t="s">
        <v>17</v>
      </c>
      <c r="I813" s="2"/>
      <c r="J813" s="2"/>
      <c r="K813" s="2"/>
      <c r="L813" s="2"/>
      <c r="M813" s="2">
        <v>916360929</v>
      </c>
      <c r="N813" s="2"/>
      <c r="O813" s="2"/>
      <c r="P813" s="2" t="s">
        <v>436</v>
      </c>
      <c r="Q813" s="2"/>
      <c r="R813" s="2" t="s">
        <v>407</v>
      </c>
      <c r="S813" s="2"/>
    </row>
    <row r="814" spans="2:19" hidden="1" x14ac:dyDescent="0.25">
      <c r="B814" s="6">
        <v>10011224</v>
      </c>
      <c r="C814" s="2">
        <v>800123857</v>
      </c>
      <c r="D814" s="2" t="str">
        <f>VLOOKUP(B814,'BD DAVID'!$A$5:$D$1143,4,FALSE)</f>
        <v xml:space="preserve">FLORES JAYVANA SAS   </v>
      </c>
      <c r="E814" s="2" t="s">
        <v>27</v>
      </c>
      <c r="F814" s="2" t="s">
        <v>90</v>
      </c>
      <c r="G814" s="2"/>
      <c r="H814" s="2" t="s">
        <v>420</v>
      </c>
      <c r="I814" s="2"/>
      <c r="J814" s="2"/>
      <c r="K814" s="2"/>
      <c r="L814" s="2"/>
      <c r="M814" s="2">
        <v>916683030</v>
      </c>
      <c r="N814" s="2"/>
      <c r="O814" s="2"/>
      <c r="P814" s="2" t="s">
        <v>421</v>
      </c>
      <c r="Q814" s="2"/>
      <c r="R814" s="2" t="s">
        <v>422</v>
      </c>
      <c r="S814" s="2"/>
    </row>
    <row r="815" spans="2:19" hidden="1" x14ac:dyDescent="0.25">
      <c r="B815" s="6">
        <v>10011225</v>
      </c>
      <c r="C815" s="2">
        <v>800123913</v>
      </c>
      <c r="D815" s="2" t="str">
        <f>VLOOKUP(B815,'BD DAVID'!$A$5:$D$1143,4,FALSE)</f>
        <v xml:space="preserve">COMPAÑIA AGRICOLA LOS RANCHOS DE SO PO LTDA  </v>
      </c>
      <c r="E815" s="2" t="s">
        <v>27</v>
      </c>
      <c r="F815" s="2" t="s">
        <v>90</v>
      </c>
      <c r="G815" s="2"/>
      <c r="H815" s="2" t="s">
        <v>17</v>
      </c>
      <c r="I815" s="2"/>
      <c r="J815" s="2"/>
      <c r="K815" s="2"/>
      <c r="L815" s="2"/>
      <c r="M815" s="2">
        <v>912366850</v>
      </c>
      <c r="N815" s="2"/>
      <c r="O815" s="2"/>
      <c r="P815" s="2" t="s">
        <v>437</v>
      </c>
      <c r="Q815" s="2"/>
      <c r="R815" s="2" t="s">
        <v>407</v>
      </c>
      <c r="S815" s="2"/>
    </row>
    <row r="816" spans="2:19" hidden="1" x14ac:dyDescent="0.25">
      <c r="B816" s="6">
        <v>10011226</v>
      </c>
      <c r="C816" s="2">
        <v>800125859</v>
      </c>
      <c r="D816" s="2" t="str">
        <f>VLOOKUP(B816,'BD DAVID'!$A$5:$D$1143,4,FALSE)</f>
        <v xml:space="preserve">CI FLORES MILONGA SA   </v>
      </c>
      <c r="E816" s="2" t="s">
        <v>27</v>
      </c>
      <c r="F816" s="2" t="s">
        <v>90</v>
      </c>
      <c r="G816" s="2"/>
      <c r="H816" s="2" t="s">
        <v>17</v>
      </c>
      <c r="I816" s="2"/>
      <c r="J816" s="2"/>
      <c r="K816" s="2"/>
      <c r="L816" s="2"/>
      <c r="M816" s="2">
        <v>916234704</v>
      </c>
      <c r="N816" s="2"/>
      <c r="O816" s="2"/>
      <c r="P816" s="2" t="s">
        <v>438</v>
      </c>
      <c r="Q816" s="2"/>
      <c r="R816" s="2" t="s">
        <v>407</v>
      </c>
      <c r="S816" s="2"/>
    </row>
    <row r="817" spans="2:19" hidden="1" x14ac:dyDescent="0.25">
      <c r="B817" s="6">
        <v>10011227</v>
      </c>
      <c r="C817" s="2">
        <v>800126242</v>
      </c>
      <c r="D817" s="2" t="str">
        <f>VLOOKUP(B817,'BD DAVID'!$A$5:$D$1143,4,FALSE)</f>
        <v xml:space="preserve">AGROPECUARIA LUIS E RENDON B Y CIA LTDA  </v>
      </c>
      <c r="E817" s="2" t="s">
        <v>15</v>
      </c>
      <c r="F817" s="2" t="s">
        <v>90</v>
      </c>
      <c r="G817" s="2"/>
      <c r="H817" s="2" t="s">
        <v>120</v>
      </c>
      <c r="I817" s="2"/>
      <c r="J817" s="2"/>
      <c r="K817" s="2"/>
      <c r="L817" s="2"/>
      <c r="M817" s="2">
        <v>945613050</v>
      </c>
      <c r="N817" s="2"/>
      <c r="O817" s="2"/>
      <c r="P817" s="2" t="s">
        <v>439</v>
      </c>
      <c r="Q817" s="2"/>
      <c r="R817" s="2" t="s">
        <v>93</v>
      </c>
      <c r="S817" s="2"/>
    </row>
    <row r="818" spans="2:19" hidden="1" x14ac:dyDescent="0.25">
      <c r="B818" s="6">
        <v>10011228</v>
      </c>
      <c r="C818" s="2">
        <v>800126875</v>
      </c>
      <c r="D818" s="2" t="str">
        <f>VLOOKUP(B818,'BD DAVID'!$A$5:$D$1143,4,FALSE)</f>
        <v xml:space="preserve">FLORES DE BOJACA SAS   </v>
      </c>
      <c r="E818" s="2" t="s">
        <v>27</v>
      </c>
      <c r="F818" s="2" t="s">
        <v>90</v>
      </c>
      <c r="G818" s="2"/>
      <c r="H818" s="2" t="s">
        <v>420</v>
      </c>
      <c r="I818" s="2"/>
      <c r="J818" s="2"/>
      <c r="K818" s="2"/>
      <c r="L818" s="2"/>
      <c r="M818" s="2">
        <v>916103371</v>
      </c>
      <c r="N818" s="2"/>
      <c r="O818" s="2"/>
      <c r="P818" s="2" t="s">
        <v>421</v>
      </c>
      <c r="Q818" s="2"/>
      <c r="R818" s="2" t="s">
        <v>422</v>
      </c>
      <c r="S818" s="2"/>
    </row>
    <row r="819" spans="2:19" hidden="1" x14ac:dyDescent="0.25">
      <c r="B819" s="6">
        <v>10011229</v>
      </c>
      <c r="C819" s="2">
        <v>800129680</v>
      </c>
      <c r="D819" s="2" t="str">
        <f>VLOOKUP(B819,'BD DAVID'!$A$5:$D$1143,4,FALSE)</f>
        <v xml:space="preserve">FLORES EL FUTURO SA   </v>
      </c>
      <c r="E819" s="2" t="s">
        <v>27</v>
      </c>
      <c r="F819" s="2" t="s">
        <v>90</v>
      </c>
      <c r="G819" s="2"/>
      <c r="H819" s="2" t="s">
        <v>17</v>
      </c>
      <c r="I819" s="2"/>
      <c r="J819" s="2"/>
      <c r="K819" s="2"/>
      <c r="L819" s="2"/>
      <c r="M819" s="2">
        <v>918621882</v>
      </c>
      <c r="N819" s="2"/>
      <c r="O819" s="2"/>
      <c r="P819" s="2" t="s">
        <v>440</v>
      </c>
      <c r="Q819" s="2"/>
      <c r="R819" s="2" t="s">
        <v>407</v>
      </c>
      <c r="S819" s="2"/>
    </row>
    <row r="820" spans="2:19" hidden="1" x14ac:dyDescent="0.25">
      <c r="B820" s="6">
        <v>10011230</v>
      </c>
      <c r="C820" s="2">
        <v>800130305</v>
      </c>
      <c r="D820" s="2" t="str">
        <f>VLOOKUP(B820,'BD DAVID'!$A$5:$D$1143,4,FALSE)</f>
        <v xml:space="preserve">FLORES LA MANA  SAS   </v>
      </c>
      <c r="E820" s="2" t="s">
        <v>27</v>
      </c>
      <c r="F820" s="2" t="s">
        <v>90</v>
      </c>
      <c r="G820" s="2"/>
      <c r="H820" s="2" t="s">
        <v>420</v>
      </c>
      <c r="I820" s="2"/>
      <c r="J820" s="2"/>
      <c r="K820" s="2"/>
      <c r="L820" s="2"/>
      <c r="M820" s="2">
        <v>918527650</v>
      </c>
      <c r="N820" s="2"/>
      <c r="O820" s="2"/>
      <c r="P820" s="2" t="s">
        <v>421</v>
      </c>
      <c r="Q820" s="2"/>
      <c r="R820" s="2" t="s">
        <v>422</v>
      </c>
      <c r="S820" s="2"/>
    </row>
    <row r="821" spans="2:19" hidden="1" x14ac:dyDescent="0.25">
      <c r="B821" s="6">
        <v>10011231</v>
      </c>
      <c r="C821" s="2">
        <v>800130771</v>
      </c>
      <c r="D821" s="2" t="str">
        <f>VLOOKUP(B821,'BD DAVID'!$A$5:$D$1143,4,FALSE)</f>
        <v xml:space="preserve">FLORES CANELON SAS   </v>
      </c>
      <c r="E821" s="2" t="s">
        <v>27</v>
      </c>
      <c r="F821" s="2" t="s">
        <v>90</v>
      </c>
      <c r="G821" s="2"/>
      <c r="H821" s="2" t="s">
        <v>420</v>
      </c>
      <c r="I821" s="2"/>
      <c r="J821" s="2"/>
      <c r="K821" s="2"/>
      <c r="L821" s="2"/>
      <c r="M821" s="2">
        <v>916683030</v>
      </c>
      <c r="N821" s="2"/>
      <c r="O821" s="2"/>
      <c r="P821" s="2" t="s">
        <v>421</v>
      </c>
      <c r="Q821" s="2"/>
      <c r="R821" s="2" t="s">
        <v>422</v>
      </c>
      <c r="S821" s="2"/>
    </row>
    <row r="822" spans="2:19" hidden="1" x14ac:dyDescent="0.25">
      <c r="B822" s="6">
        <v>10011233</v>
      </c>
      <c r="C822" s="2">
        <v>800131862</v>
      </c>
      <c r="D822" s="2" t="str">
        <f>VLOOKUP(B822,'BD DAVID'!$A$5:$D$1143,4,FALSE)</f>
        <v xml:space="preserve">CI CULTIVOS SAN NICOLAS LTDA   </v>
      </c>
      <c r="E822" s="2" t="s">
        <v>27</v>
      </c>
      <c r="F822" s="2" t="s">
        <v>90</v>
      </c>
      <c r="G822" s="2"/>
      <c r="H822" s="2" t="s">
        <v>17</v>
      </c>
      <c r="I822" s="2"/>
      <c r="J822" s="2"/>
      <c r="K822" s="2"/>
      <c r="L822" s="2"/>
      <c r="M822" s="2">
        <v>916280888</v>
      </c>
      <c r="N822" s="2"/>
      <c r="O822" s="2"/>
      <c r="P822" s="2" t="s">
        <v>430</v>
      </c>
      <c r="Q822" s="2"/>
      <c r="R822" s="2" t="s">
        <v>63</v>
      </c>
      <c r="S822" s="2"/>
    </row>
    <row r="823" spans="2:19" hidden="1" x14ac:dyDescent="0.25">
      <c r="B823" s="6">
        <v>10011235</v>
      </c>
      <c r="C823" s="2">
        <v>800132469</v>
      </c>
      <c r="D823" s="2" t="str">
        <f>VLOOKUP(B823,'BD DAVID'!$A$5:$D$1143,4,FALSE)</f>
        <v xml:space="preserve">FLORES EL TANDIL SAS   </v>
      </c>
      <c r="E823" s="2" t="s">
        <v>27</v>
      </c>
      <c r="F823" s="2" t="s">
        <v>90</v>
      </c>
      <c r="G823" s="2"/>
      <c r="H823" s="2" t="s">
        <v>420</v>
      </c>
      <c r="I823" s="2"/>
      <c r="J823" s="2"/>
      <c r="K823" s="2"/>
      <c r="L823" s="2"/>
      <c r="M823" s="2">
        <v>916683030</v>
      </c>
      <c r="N823" s="2"/>
      <c r="O823" s="2"/>
      <c r="P823" s="2" t="s">
        <v>421</v>
      </c>
      <c r="Q823" s="2"/>
      <c r="R823" s="2" t="s">
        <v>422</v>
      </c>
      <c r="S823" s="2"/>
    </row>
    <row r="824" spans="2:19" hidden="1" x14ac:dyDescent="0.25">
      <c r="B824" s="6">
        <v>10011236</v>
      </c>
      <c r="C824" s="2">
        <v>800133063</v>
      </c>
      <c r="D824" s="2" t="str">
        <f>VLOOKUP(B824,'BD DAVID'!$A$5:$D$1143,4,FALSE)</f>
        <v xml:space="preserve">FALCON FARMS DE COLOMBIA SA   </v>
      </c>
      <c r="E824" s="2" t="s">
        <v>27</v>
      </c>
      <c r="F824" s="2" t="s">
        <v>90</v>
      </c>
      <c r="G824" s="2"/>
      <c r="H824" s="2" t="s">
        <v>148</v>
      </c>
      <c r="I824" s="2"/>
      <c r="J824" s="2"/>
      <c r="K824" s="2"/>
      <c r="L824" s="2"/>
      <c r="M824" s="2">
        <v>914268920</v>
      </c>
      <c r="N824" s="2"/>
      <c r="O824" s="2"/>
      <c r="P824" s="2" t="s">
        <v>441</v>
      </c>
      <c r="Q824" s="2"/>
      <c r="R824" s="2" t="s">
        <v>422</v>
      </c>
      <c r="S824" s="2"/>
    </row>
    <row r="825" spans="2:19" hidden="1" x14ac:dyDescent="0.25">
      <c r="B825" s="6">
        <v>10011237</v>
      </c>
      <c r="C825" s="2">
        <v>800136041</v>
      </c>
      <c r="D825" s="2" t="str">
        <f>VLOOKUP(B825,'BD DAVID'!$A$5:$D$1143,4,FALSE)</f>
        <v xml:space="preserve">UNIPLANTAS SA   </v>
      </c>
      <c r="E825" s="2" t="s">
        <v>27</v>
      </c>
      <c r="F825" s="2" t="s">
        <v>90</v>
      </c>
      <c r="G825" s="2"/>
      <c r="H825" s="2" t="s">
        <v>17</v>
      </c>
      <c r="I825" s="2"/>
      <c r="J825" s="2"/>
      <c r="K825" s="2"/>
      <c r="L825" s="2"/>
      <c r="M825" s="2">
        <v>3762094</v>
      </c>
      <c r="N825" s="2"/>
      <c r="O825" s="2"/>
      <c r="P825" s="2" t="s">
        <v>442</v>
      </c>
      <c r="Q825" s="2"/>
      <c r="R825" s="2" t="s">
        <v>422</v>
      </c>
      <c r="S825" s="2"/>
    </row>
    <row r="826" spans="2:19" hidden="1" x14ac:dyDescent="0.25">
      <c r="B826" s="6">
        <v>10011240</v>
      </c>
      <c r="C826" s="2">
        <v>800142580</v>
      </c>
      <c r="D826" s="2" t="str">
        <f>VLOOKUP(B826,'BD DAVID'!$A$5:$D$1143,4,FALSE)</f>
        <v xml:space="preserve">TEUCALI FLOWERS SA EN REORGANIZACION  </v>
      </c>
      <c r="E826" s="2" t="s">
        <v>27</v>
      </c>
      <c r="F826" s="2" t="s">
        <v>90</v>
      </c>
      <c r="G826" s="2"/>
      <c r="H826" s="2" t="s">
        <v>443</v>
      </c>
      <c r="I826" s="2"/>
      <c r="J826" s="2"/>
      <c r="K826" s="2"/>
      <c r="L826" s="2"/>
      <c r="M826" s="2">
        <v>918504616</v>
      </c>
      <c r="N826" s="2"/>
      <c r="O826" s="2"/>
      <c r="P826" s="2" t="s">
        <v>444</v>
      </c>
      <c r="Q826" s="2"/>
      <c r="R826" s="2" t="s">
        <v>407</v>
      </c>
      <c r="S826" s="2"/>
    </row>
    <row r="827" spans="2:19" hidden="1" x14ac:dyDescent="0.25">
      <c r="B827" s="6">
        <v>10011241</v>
      </c>
      <c r="C827" s="2">
        <v>800145764</v>
      </c>
      <c r="D827" s="2" t="str">
        <f>VLOOKUP(B827,'BD DAVID'!$A$5:$D$1143,4,FALSE)</f>
        <v xml:space="preserve">BEST FARMS SAS   </v>
      </c>
      <c r="E827" s="2" t="s">
        <v>27</v>
      </c>
      <c r="F827" s="2" t="s">
        <v>90</v>
      </c>
      <c r="G827" s="2"/>
      <c r="H827" s="2" t="s">
        <v>17</v>
      </c>
      <c r="I827" s="2"/>
      <c r="J827" s="2"/>
      <c r="K827" s="2"/>
      <c r="L827" s="2"/>
      <c r="M827" s="2">
        <v>3204922090</v>
      </c>
      <c r="N827" s="2"/>
      <c r="O827" s="2"/>
      <c r="P827" s="2" t="s">
        <v>445</v>
      </c>
      <c r="Q827" s="2"/>
      <c r="R827" s="2" t="s">
        <v>402</v>
      </c>
      <c r="S827" s="2"/>
    </row>
    <row r="828" spans="2:19" hidden="1" x14ac:dyDescent="0.25">
      <c r="B828" s="6">
        <v>10011243</v>
      </c>
      <c r="C828" s="2">
        <v>800149419</v>
      </c>
      <c r="D828" s="2" t="str">
        <f>VLOOKUP(B828,'BD DAVID'!$A$5:$D$1143,4,FALSE)</f>
        <v xml:space="preserve">LUISIANA FARMS SA   </v>
      </c>
      <c r="E828" s="2" t="s">
        <v>27</v>
      </c>
      <c r="F828" s="2" t="s">
        <v>90</v>
      </c>
      <c r="G828" s="2"/>
      <c r="H828" s="2" t="s">
        <v>17</v>
      </c>
      <c r="I828" s="2"/>
      <c r="J828" s="2"/>
      <c r="K828" s="2"/>
      <c r="L828" s="2"/>
      <c r="M828" s="2">
        <v>915207133</v>
      </c>
      <c r="N828" s="2"/>
      <c r="O828" s="2"/>
      <c r="P828" s="2" t="s">
        <v>446</v>
      </c>
      <c r="Q828" s="2"/>
      <c r="R828" s="2" t="s">
        <v>407</v>
      </c>
      <c r="S828" s="2"/>
    </row>
    <row r="829" spans="2:19" hidden="1" x14ac:dyDescent="0.25">
      <c r="B829" s="6">
        <v>10011245</v>
      </c>
      <c r="C829" s="2">
        <v>800153745</v>
      </c>
      <c r="D829" s="2" t="str">
        <f>VLOOKUP(B829,'BD DAVID'!$A$5:$D$1143,4,FALSE)</f>
        <v xml:space="preserve">INVERSIONES COQUETTE SA   </v>
      </c>
      <c r="E829" s="2" t="s">
        <v>27</v>
      </c>
      <c r="F829" s="2" t="s">
        <v>90</v>
      </c>
      <c r="G829" s="2"/>
      <c r="H829" s="2" t="s">
        <v>404</v>
      </c>
      <c r="I829" s="2"/>
      <c r="J829" s="2"/>
      <c r="K829" s="2"/>
      <c r="L829" s="2"/>
      <c r="M829" s="2">
        <v>944447925</v>
      </c>
      <c r="N829" s="2"/>
      <c r="O829" s="2"/>
      <c r="P829" s="2" t="s">
        <v>447</v>
      </c>
      <c r="Q829" s="2"/>
      <c r="R829" s="2" t="s">
        <v>93</v>
      </c>
      <c r="S829" s="2"/>
    </row>
    <row r="830" spans="2:19" hidden="1" x14ac:dyDescent="0.25">
      <c r="B830" s="6">
        <v>10011246</v>
      </c>
      <c r="C830" s="2">
        <v>800154771</v>
      </c>
      <c r="D830" s="2" t="str">
        <f>VLOOKUP(B830,'BD DAVID'!$A$5:$D$1143,4,FALSE)</f>
        <v xml:space="preserve">FLORES SAN JUAN SA   </v>
      </c>
      <c r="E830" s="2" t="s">
        <v>27</v>
      </c>
      <c r="F830" s="2" t="s">
        <v>90</v>
      </c>
      <c r="G830" s="2"/>
      <c r="H830" s="2" t="s">
        <v>388</v>
      </c>
      <c r="I830" s="2"/>
      <c r="J830" s="2"/>
      <c r="K830" s="2"/>
      <c r="L830" s="2"/>
      <c r="M830" s="2">
        <v>918216000</v>
      </c>
      <c r="N830" s="2"/>
      <c r="O830" s="2"/>
      <c r="P830" s="2" t="s">
        <v>448</v>
      </c>
      <c r="Q830" s="2"/>
      <c r="R830" s="2" t="s">
        <v>407</v>
      </c>
      <c r="S830" s="2"/>
    </row>
    <row r="831" spans="2:19" hidden="1" x14ac:dyDescent="0.25">
      <c r="B831" s="6">
        <v>10011248</v>
      </c>
      <c r="C831" s="2">
        <v>800157895</v>
      </c>
      <c r="D831" s="2" t="str">
        <f>VLOOKUP(B831,'BD DAVID'!$A$5:$D$1143,4,FALSE)</f>
        <v xml:space="preserve">FLORES VALDAYA LTDA   </v>
      </c>
      <c r="E831" s="2" t="s">
        <v>27</v>
      </c>
      <c r="F831" s="2" t="s">
        <v>90</v>
      </c>
      <c r="G831" s="2"/>
      <c r="H831" s="2" t="s">
        <v>17</v>
      </c>
      <c r="I831" s="2"/>
      <c r="J831" s="2"/>
      <c r="K831" s="2"/>
      <c r="L831" s="2"/>
      <c r="M831" s="2">
        <v>916109625</v>
      </c>
      <c r="N831" s="2"/>
      <c r="O831" s="2"/>
      <c r="P831" s="2" t="s">
        <v>449</v>
      </c>
      <c r="Q831" s="2"/>
      <c r="R831" s="2" t="s">
        <v>422</v>
      </c>
      <c r="S831" s="2"/>
    </row>
    <row r="832" spans="2:19" hidden="1" x14ac:dyDescent="0.25">
      <c r="B832" s="6">
        <v>10011249</v>
      </c>
      <c r="C832" s="2">
        <v>800158149</v>
      </c>
      <c r="D832" s="2" t="str">
        <f>VLOOKUP(B832,'BD DAVID'!$A$5:$D$1143,4,FALSE)</f>
        <v xml:space="preserve">FLORES DE BRITANIA SAS   </v>
      </c>
      <c r="E832" s="2" t="s">
        <v>27</v>
      </c>
      <c r="F832" s="2" t="s">
        <v>90</v>
      </c>
      <c r="G832" s="2"/>
      <c r="H832" s="2" t="s">
        <v>17</v>
      </c>
      <c r="I832" s="2"/>
      <c r="J832" s="2"/>
      <c r="K832" s="2"/>
      <c r="L832" s="2"/>
      <c r="M832" s="2">
        <v>916129811</v>
      </c>
      <c r="N832" s="2"/>
      <c r="O832" s="2"/>
      <c r="P832" s="2" t="s">
        <v>416</v>
      </c>
      <c r="Q832" s="2"/>
      <c r="R832" s="2" t="s">
        <v>407</v>
      </c>
      <c r="S832" s="2"/>
    </row>
    <row r="833" spans="2:19" hidden="1" x14ac:dyDescent="0.25">
      <c r="B833" s="6">
        <v>10011251</v>
      </c>
      <c r="C833" s="2">
        <v>800160435</v>
      </c>
      <c r="D833" s="2" t="str">
        <f>VLOOKUP(B833,'BD DAVID'!$A$5:$D$1143,4,FALSE)</f>
        <v xml:space="preserve">CI FLORES DE LA CAMPIÑA SA   </v>
      </c>
      <c r="E833" s="2" t="s">
        <v>27</v>
      </c>
      <c r="F833" s="2" t="s">
        <v>90</v>
      </c>
      <c r="G833" s="2"/>
      <c r="H833" s="2" t="s">
        <v>288</v>
      </c>
      <c r="I833" s="2"/>
      <c r="J833" s="2"/>
      <c r="K833" s="2"/>
      <c r="L833" s="2"/>
      <c r="M833" s="2">
        <v>945434612</v>
      </c>
      <c r="N833" s="2"/>
      <c r="O833" s="2"/>
      <c r="P833" s="2" t="s">
        <v>451</v>
      </c>
      <c r="Q833" s="2"/>
      <c r="R833" s="2" t="s">
        <v>93</v>
      </c>
      <c r="S833" s="2"/>
    </row>
    <row r="834" spans="2:19" hidden="1" x14ac:dyDescent="0.25">
      <c r="B834" s="6">
        <v>10011252</v>
      </c>
      <c r="C834" s="2">
        <v>800164874</v>
      </c>
      <c r="D834" s="2" t="str">
        <f>VLOOKUP(B834,'BD DAVID'!$A$5:$D$1143,4,FALSE)</f>
        <v xml:space="preserve">BALL COLOMBIA LTDA   </v>
      </c>
      <c r="E834" s="2" t="s">
        <v>27</v>
      </c>
      <c r="F834" s="2" t="s">
        <v>90</v>
      </c>
      <c r="G834" s="2"/>
      <c r="H834" s="2" t="s">
        <v>17</v>
      </c>
      <c r="I834" s="2"/>
      <c r="J834" s="2"/>
      <c r="K834" s="2"/>
      <c r="L834" s="2"/>
      <c r="M834" s="2">
        <v>916763002</v>
      </c>
      <c r="N834" s="2"/>
      <c r="O834" s="2"/>
      <c r="P834" s="2" t="s">
        <v>452</v>
      </c>
      <c r="Q834" s="2"/>
      <c r="R834" s="2" t="s">
        <v>407</v>
      </c>
      <c r="S834" s="2"/>
    </row>
    <row r="835" spans="2:19" hidden="1" x14ac:dyDescent="0.25">
      <c r="B835" s="6">
        <v>10011254</v>
      </c>
      <c r="C835" s="2">
        <v>800173004</v>
      </c>
      <c r="D835" s="2" t="str">
        <f>VLOOKUP(B835,'BD DAVID'!$A$5:$D$1143,4,FALSE)</f>
        <v xml:space="preserve">FRUTAS COMERCIALES SA EN REORGANIZACION  </v>
      </c>
      <c r="E835" s="2" t="s">
        <v>27</v>
      </c>
      <c r="F835" s="2" t="s">
        <v>90</v>
      </c>
      <c r="G835" s="2"/>
      <c r="H835" s="2" t="s">
        <v>17</v>
      </c>
      <c r="I835" s="2"/>
      <c r="J835" s="2"/>
      <c r="K835" s="2"/>
      <c r="L835" s="2"/>
      <c r="M835" s="2">
        <v>912678676</v>
      </c>
      <c r="N835" s="2"/>
      <c r="O835" s="2"/>
      <c r="P835" s="2" t="s">
        <v>453</v>
      </c>
      <c r="Q835" s="2"/>
      <c r="R835" s="2" t="s">
        <v>63</v>
      </c>
      <c r="S835" s="2"/>
    </row>
    <row r="836" spans="2:19" hidden="1" x14ac:dyDescent="0.25">
      <c r="B836" s="6">
        <v>10011255</v>
      </c>
      <c r="C836" s="2">
        <v>800195429</v>
      </c>
      <c r="D836" s="2" t="str">
        <f>VLOOKUP(B836,'BD DAVID'!$A$5:$D$1143,4,FALSE)</f>
        <v xml:space="preserve">FLORES DEL CACIQUE SAS   </v>
      </c>
      <c r="E836" s="2" t="s">
        <v>27</v>
      </c>
      <c r="F836" s="2" t="s">
        <v>90</v>
      </c>
      <c r="G836" s="2"/>
      <c r="H836" s="2" t="s">
        <v>420</v>
      </c>
      <c r="I836" s="2"/>
      <c r="J836" s="2"/>
      <c r="K836" s="2"/>
      <c r="L836" s="2"/>
      <c r="M836" s="2">
        <v>916683030</v>
      </c>
      <c r="N836" s="2"/>
      <c r="O836" s="2"/>
      <c r="P836" s="2" t="s">
        <v>421</v>
      </c>
      <c r="Q836" s="2"/>
      <c r="R836" s="2" t="s">
        <v>422</v>
      </c>
      <c r="S836" s="2"/>
    </row>
    <row r="837" spans="2:19" hidden="1" x14ac:dyDescent="0.25">
      <c r="B837" s="6">
        <v>10011257</v>
      </c>
      <c r="C837" s="2">
        <v>800202197</v>
      </c>
      <c r="D837" s="2" t="str">
        <f>VLOOKUP(B837,'BD DAVID'!$A$5:$D$1143,4,FALSE)</f>
        <v xml:space="preserve">ROSAS DEL NEUSA SA   </v>
      </c>
      <c r="E837" s="2" t="s">
        <v>27</v>
      </c>
      <c r="F837" s="2" t="s">
        <v>90</v>
      </c>
      <c r="G837" s="2"/>
      <c r="H837" s="2" t="s">
        <v>17</v>
      </c>
      <c r="I837" s="2"/>
      <c r="J837" s="2"/>
      <c r="K837" s="2"/>
      <c r="L837" s="2"/>
      <c r="M837" s="2">
        <v>914775702</v>
      </c>
      <c r="N837" s="2"/>
      <c r="O837" s="2"/>
      <c r="P837" s="2" t="s">
        <v>454</v>
      </c>
      <c r="Q837" s="2"/>
      <c r="R837" s="2" t="s">
        <v>402</v>
      </c>
      <c r="S837" s="2"/>
    </row>
    <row r="838" spans="2:19" hidden="1" x14ac:dyDescent="0.25">
      <c r="B838" s="6">
        <v>10011258</v>
      </c>
      <c r="C838" s="2">
        <v>800205120</v>
      </c>
      <c r="D838" s="2" t="str">
        <f>VLOOKUP(B838,'BD DAVID'!$A$5:$D$1143,4,FALSE)</f>
        <v xml:space="preserve">CULTIVOS DEL NORTE LTDA   </v>
      </c>
      <c r="E838" s="2" t="s">
        <v>27</v>
      </c>
      <c r="F838" s="2" t="s">
        <v>90</v>
      </c>
      <c r="G838" s="2"/>
      <c r="H838" s="2" t="s">
        <v>455</v>
      </c>
      <c r="I838" s="2"/>
      <c r="J838" s="2"/>
      <c r="K838" s="2"/>
      <c r="L838" s="2"/>
      <c r="M838" s="2">
        <v>918574311</v>
      </c>
      <c r="N838" s="2"/>
      <c r="O838" s="2"/>
      <c r="P838" s="2" t="s">
        <v>456</v>
      </c>
      <c r="Q838" s="2"/>
      <c r="R838" s="2" t="s">
        <v>407</v>
      </c>
      <c r="S838" s="2"/>
    </row>
    <row r="839" spans="2:19" hidden="1" x14ac:dyDescent="0.25">
      <c r="B839" s="6">
        <v>10011261</v>
      </c>
      <c r="C839" s="2">
        <v>800209481</v>
      </c>
      <c r="D839" s="2" t="str">
        <f>VLOOKUP(B839,'BD DAVID'!$A$5:$D$1143,4,FALSE)</f>
        <v xml:space="preserve">GUIRNALDAS SAS   </v>
      </c>
      <c r="E839" s="2" t="s">
        <v>27</v>
      </c>
      <c r="F839" s="2" t="s">
        <v>90</v>
      </c>
      <c r="G839" s="2"/>
      <c r="H839" s="2" t="s">
        <v>455</v>
      </c>
      <c r="I839" s="2"/>
      <c r="J839" s="2"/>
      <c r="K839" s="2"/>
      <c r="L839" s="2"/>
      <c r="M839" s="2">
        <v>914192900</v>
      </c>
      <c r="N839" s="2"/>
      <c r="O839" s="2"/>
      <c r="P839" s="2" t="s">
        <v>457</v>
      </c>
      <c r="Q839" s="2"/>
      <c r="R839" s="2" t="s">
        <v>407</v>
      </c>
      <c r="S839" s="2"/>
    </row>
    <row r="840" spans="2:19" hidden="1" x14ac:dyDescent="0.25">
      <c r="B840" s="6">
        <v>10011262</v>
      </c>
      <c r="C840" s="2">
        <v>800214937</v>
      </c>
      <c r="D840" s="2" t="str">
        <f>VLOOKUP(B840,'BD DAVID'!$A$5:$D$1143,4,FALSE)</f>
        <v xml:space="preserve">WAYUU FLOWERS SAS   </v>
      </c>
      <c r="E840" s="2" t="s">
        <v>27</v>
      </c>
      <c r="F840" s="2" t="s">
        <v>90</v>
      </c>
      <c r="G840" s="2"/>
      <c r="H840" s="2" t="s">
        <v>443</v>
      </c>
      <c r="I840" s="2"/>
      <c r="J840" s="2"/>
      <c r="K840" s="2"/>
      <c r="L840" s="2"/>
      <c r="M840" s="2">
        <v>3153727374</v>
      </c>
      <c r="N840" s="2"/>
      <c r="O840" s="2"/>
      <c r="P840" s="2" t="s">
        <v>458</v>
      </c>
      <c r="Q840" s="2"/>
      <c r="R840" s="2" t="s">
        <v>407</v>
      </c>
      <c r="S840" s="2"/>
    </row>
    <row r="841" spans="2:19" hidden="1" x14ac:dyDescent="0.25">
      <c r="B841" s="6">
        <v>10011263</v>
      </c>
      <c r="C841" s="2">
        <v>800218042</v>
      </c>
      <c r="D841" s="2" t="str">
        <f>VLOOKUP(B841,'BD DAVID'!$A$5:$D$1143,4,FALSE)</f>
        <v xml:space="preserve">QUALITY FLOWERS SAS   </v>
      </c>
      <c r="E841" s="2" t="s">
        <v>27</v>
      </c>
      <c r="F841" s="2" t="s">
        <v>90</v>
      </c>
      <c r="G841" s="2"/>
      <c r="H841" s="2" t="s">
        <v>420</v>
      </c>
      <c r="I841" s="2"/>
      <c r="J841" s="2"/>
      <c r="K841" s="2"/>
      <c r="L841" s="2"/>
      <c r="M841" s="2">
        <v>916683030</v>
      </c>
      <c r="N841" s="2"/>
      <c r="O841" s="2"/>
      <c r="P841" s="2" t="s">
        <v>421</v>
      </c>
      <c r="Q841" s="2"/>
      <c r="R841" s="2" t="s">
        <v>422</v>
      </c>
      <c r="S841" s="2"/>
    </row>
    <row r="842" spans="2:19" hidden="1" x14ac:dyDescent="0.25">
      <c r="B842" s="6">
        <v>10011266</v>
      </c>
      <c r="C842" s="2">
        <v>800227103</v>
      </c>
      <c r="D842" s="2" t="str">
        <f>VLOOKUP(B842,'BD DAVID'!$A$5:$D$1143,4,FALSE)</f>
        <v xml:space="preserve">FLORES EL ALJIBE SAS   </v>
      </c>
      <c r="E842" s="2" t="s">
        <v>27</v>
      </c>
      <c r="F842" s="2" t="s">
        <v>90</v>
      </c>
      <c r="G842" s="2"/>
      <c r="H842" s="2" t="s">
        <v>420</v>
      </c>
      <c r="I842" s="2"/>
      <c r="J842" s="2"/>
      <c r="K842" s="2"/>
      <c r="L842" s="2"/>
      <c r="M842" s="2">
        <v>916683030</v>
      </c>
      <c r="N842" s="2"/>
      <c r="O842" s="2"/>
      <c r="P842" s="2" t="s">
        <v>421</v>
      </c>
      <c r="Q842" s="2"/>
      <c r="R842" s="2" t="s">
        <v>422</v>
      </c>
      <c r="S842" s="2"/>
    </row>
    <row r="843" spans="2:19" hidden="1" x14ac:dyDescent="0.25">
      <c r="B843" s="6">
        <v>10011267</v>
      </c>
      <c r="C843" s="2">
        <v>800227624</v>
      </c>
      <c r="D843" s="2" t="str">
        <f>VLOOKUP(B843,'BD DAVID'!$A$5:$D$1143,4,FALSE)</f>
        <v xml:space="preserve">JARDINES DEL ROSAL SAS   </v>
      </c>
      <c r="E843" s="2" t="s">
        <v>27</v>
      </c>
      <c r="F843" s="2" t="s">
        <v>90</v>
      </c>
      <c r="G843" s="2"/>
      <c r="H843" s="2" t="s">
        <v>420</v>
      </c>
      <c r="I843" s="2"/>
      <c r="J843" s="2"/>
      <c r="K843" s="2"/>
      <c r="L843" s="2"/>
      <c r="M843" s="2">
        <v>916683030</v>
      </c>
      <c r="N843" s="2"/>
      <c r="O843" s="2"/>
      <c r="P843" s="2" t="s">
        <v>421</v>
      </c>
      <c r="Q843" s="2"/>
      <c r="R843" s="2" t="s">
        <v>422</v>
      </c>
      <c r="S843" s="2"/>
    </row>
    <row r="844" spans="2:19" hidden="1" x14ac:dyDescent="0.25">
      <c r="B844" s="6">
        <v>10011511</v>
      </c>
      <c r="C844" s="2">
        <v>811008489</v>
      </c>
      <c r="D844" s="2" t="str">
        <f>VLOOKUP(B844,'BD DAVID'!$A$5:$D$1143,4,FALSE)</f>
        <v xml:space="preserve">CI CALLA FARMS SAS   </v>
      </c>
      <c r="E844" s="2" t="s">
        <v>27</v>
      </c>
      <c r="F844" s="2" t="s">
        <v>90</v>
      </c>
      <c r="G844" s="2"/>
      <c r="H844" s="2" t="s">
        <v>120</v>
      </c>
      <c r="I844" s="2"/>
      <c r="J844" s="2"/>
      <c r="K844" s="2"/>
      <c r="L844" s="2"/>
      <c r="M844" s="2">
        <v>945391406</v>
      </c>
      <c r="N844" s="2"/>
      <c r="O844" s="2"/>
      <c r="P844" s="2" t="s">
        <v>489</v>
      </c>
      <c r="Q844" s="2"/>
      <c r="R844" s="2" t="s">
        <v>93</v>
      </c>
      <c r="S844" s="2"/>
    </row>
    <row r="845" spans="2:19" hidden="1" x14ac:dyDescent="0.25">
      <c r="B845" s="6">
        <v>10011513</v>
      </c>
      <c r="C845" s="2">
        <v>811015317</v>
      </c>
      <c r="D845" s="2" t="str">
        <f>VLOOKUP(B845,'BD DAVID'!$A$5:$D$1143,4,FALSE)</f>
        <v xml:space="preserve">FLORES DEL CAMPO SAS   </v>
      </c>
      <c r="E845" s="2" t="s">
        <v>27</v>
      </c>
      <c r="F845" s="2" t="s">
        <v>90</v>
      </c>
      <c r="G845" s="2"/>
      <c r="H845" s="2" t="s">
        <v>288</v>
      </c>
      <c r="I845" s="2"/>
      <c r="J845" s="2"/>
      <c r="K845" s="2"/>
      <c r="L845" s="2"/>
      <c r="M845" s="2">
        <v>945436003</v>
      </c>
      <c r="N845" s="2"/>
      <c r="O845" s="2"/>
      <c r="P845" s="2" t="s">
        <v>492</v>
      </c>
      <c r="Q845" s="2"/>
      <c r="R845" s="2" t="s">
        <v>93</v>
      </c>
      <c r="S845" s="2"/>
    </row>
    <row r="846" spans="2:19" hidden="1" x14ac:dyDescent="0.25">
      <c r="B846" s="6">
        <v>10011517</v>
      </c>
      <c r="C846" s="2">
        <v>811018494</v>
      </c>
      <c r="D846" s="2" t="str">
        <f>VLOOKUP(B846,'BD DAVID'!$A$5:$D$1143,4,FALSE)</f>
        <v xml:space="preserve">FLORES LUCAR SAS   </v>
      </c>
      <c r="E846" s="2" t="s">
        <v>27</v>
      </c>
      <c r="F846" s="2" t="s">
        <v>90</v>
      </c>
      <c r="G846" s="2"/>
      <c r="H846" s="2" t="s">
        <v>120</v>
      </c>
      <c r="I846" s="2"/>
      <c r="J846" s="2"/>
      <c r="K846" s="2"/>
      <c r="L846" s="2"/>
      <c r="M846" s="2">
        <v>945611558</v>
      </c>
      <c r="N846" s="2"/>
      <c r="O846" s="2"/>
      <c r="P846" s="2" t="s">
        <v>495</v>
      </c>
      <c r="Q846" s="2"/>
      <c r="R846" s="2" t="s">
        <v>93</v>
      </c>
      <c r="S846" s="2"/>
    </row>
    <row r="847" spans="2:19" hidden="1" x14ac:dyDescent="0.25">
      <c r="B847" s="6">
        <v>10011519</v>
      </c>
      <c r="C847" s="2">
        <v>811020107</v>
      </c>
      <c r="D847" s="2" t="str">
        <f>VLOOKUP(B847,'BD DAVID'!$A$5:$D$1143,4,FALSE)</f>
        <v xml:space="preserve">FLORES EL CAPIRO SA   </v>
      </c>
      <c r="E847" s="2" t="s">
        <v>27</v>
      </c>
      <c r="F847" s="2" t="s">
        <v>90</v>
      </c>
      <c r="G847" s="2"/>
      <c r="H847" s="2" t="s">
        <v>120</v>
      </c>
      <c r="I847" s="2"/>
      <c r="J847" s="2"/>
      <c r="K847" s="2"/>
      <c r="L847" s="2"/>
      <c r="M847" s="2">
        <v>945321397</v>
      </c>
      <c r="N847" s="2"/>
      <c r="O847" s="2"/>
      <c r="P847" s="2" t="s">
        <v>496</v>
      </c>
      <c r="Q847" s="2"/>
      <c r="R847" s="2" t="s">
        <v>93</v>
      </c>
      <c r="S847" s="2"/>
    </row>
    <row r="848" spans="2:19" hidden="1" x14ac:dyDescent="0.25">
      <c r="B848" s="6">
        <v>10011524</v>
      </c>
      <c r="C848" s="2">
        <v>811024612</v>
      </c>
      <c r="D848" s="2" t="str">
        <f>VLOOKUP(B848,'BD DAVID'!$A$5:$D$1143,4,FALSE)</f>
        <v xml:space="preserve">INVERSIONES AGRICOLAS LAS ACACIAS SAS  </v>
      </c>
      <c r="E848" s="2" t="s">
        <v>27</v>
      </c>
      <c r="F848" s="2" t="s">
        <v>90</v>
      </c>
      <c r="G848" s="2"/>
      <c r="H848" s="2" t="s">
        <v>120</v>
      </c>
      <c r="I848" s="2"/>
      <c r="J848" s="2"/>
      <c r="K848" s="2"/>
      <c r="L848" s="2"/>
      <c r="M848" s="2">
        <v>945372102</v>
      </c>
      <c r="N848" s="2"/>
      <c r="O848" s="2"/>
      <c r="P848" s="2" t="s">
        <v>497</v>
      </c>
      <c r="Q848" s="2"/>
      <c r="R848" s="2" t="s">
        <v>93</v>
      </c>
      <c r="S848" s="2"/>
    </row>
    <row r="849" spans="2:19" hidden="1" x14ac:dyDescent="0.25">
      <c r="B849" s="6">
        <v>10011526</v>
      </c>
      <c r="C849" s="2">
        <v>811028567</v>
      </c>
      <c r="D849" s="2" t="str">
        <f>VLOOKUP(B849,'BD DAVID'!$A$5:$D$1143,4,FALSE)</f>
        <v xml:space="preserve">PUNTO CARDINAL DE ORIENTE SAS   </v>
      </c>
      <c r="E849" s="2" t="s">
        <v>27</v>
      </c>
      <c r="F849" s="2" t="s">
        <v>90</v>
      </c>
      <c r="G849" s="2"/>
      <c r="H849" s="2" t="s">
        <v>120</v>
      </c>
      <c r="I849" s="2"/>
      <c r="J849" s="2"/>
      <c r="K849" s="2"/>
      <c r="L849" s="2"/>
      <c r="M849" s="2">
        <v>945317176</v>
      </c>
      <c r="N849" s="2"/>
      <c r="O849" s="2"/>
      <c r="P849" s="2" t="s">
        <v>498</v>
      </c>
      <c r="Q849" s="2"/>
      <c r="R849" s="2" t="s">
        <v>93</v>
      </c>
      <c r="S849" s="2"/>
    </row>
    <row r="850" spans="2:19" hidden="1" x14ac:dyDescent="0.25">
      <c r="B850" s="6">
        <v>10011530</v>
      </c>
      <c r="C850" s="2">
        <v>811035110</v>
      </c>
      <c r="D850" s="2" t="str">
        <f>VLOOKUP(B850,'BD DAVID'!$A$5:$D$1143,4,FALSE)</f>
        <v xml:space="preserve">CI GLOBAL EXCHANGE SA   </v>
      </c>
      <c r="E850" s="2" t="s">
        <v>27</v>
      </c>
      <c r="F850" s="2" t="s">
        <v>90</v>
      </c>
      <c r="G850" s="2"/>
      <c r="H850" s="2" t="s">
        <v>404</v>
      </c>
      <c r="I850" s="2"/>
      <c r="J850" s="2"/>
      <c r="K850" s="2"/>
      <c r="L850" s="2"/>
      <c r="M850" s="2">
        <v>945681879</v>
      </c>
      <c r="N850" s="2"/>
      <c r="O850" s="2"/>
      <c r="P850" s="2" t="s">
        <v>502</v>
      </c>
      <c r="Q850" s="2"/>
      <c r="R850" s="2" t="s">
        <v>93</v>
      </c>
      <c r="S850" s="2"/>
    </row>
    <row r="851" spans="2:19" hidden="1" x14ac:dyDescent="0.25">
      <c r="B851" s="6">
        <v>10011534</v>
      </c>
      <c r="C851" s="2">
        <v>811037591</v>
      </c>
      <c r="D851" s="2" t="str">
        <f>VLOOKUP(B851,'BD DAVID'!$A$5:$D$1143,4,FALSE)</f>
        <v xml:space="preserve">CI FLORES DE LA VICTORIA SAS   </v>
      </c>
      <c r="E851" s="2" t="s">
        <v>27</v>
      </c>
      <c r="F851" s="2" t="s">
        <v>90</v>
      </c>
      <c r="G851" s="2"/>
      <c r="H851" s="2" t="s">
        <v>288</v>
      </c>
      <c r="I851" s="2"/>
      <c r="J851" s="2"/>
      <c r="K851" s="2"/>
      <c r="L851" s="2"/>
      <c r="M851" s="2">
        <v>945666660</v>
      </c>
      <c r="N851" s="2"/>
      <c r="O851" s="2"/>
      <c r="P851" s="2" t="s">
        <v>506</v>
      </c>
      <c r="Q851" s="2"/>
      <c r="R851" s="2" t="s">
        <v>93</v>
      </c>
      <c r="S851" s="2"/>
    </row>
    <row r="852" spans="2:19" hidden="1" x14ac:dyDescent="0.25">
      <c r="B852" s="6">
        <v>10011535</v>
      </c>
      <c r="C852" s="2">
        <v>811037748</v>
      </c>
      <c r="D852" s="2" t="str">
        <f>VLOOKUP(B852,'BD DAVID'!$A$5:$D$1143,4,FALSE)</f>
        <v xml:space="preserve">FLORES MONTEALTO SAS   </v>
      </c>
      <c r="E852" s="2" t="s">
        <v>27</v>
      </c>
      <c r="F852" s="2" t="s">
        <v>90</v>
      </c>
      <c r="G852" s="2"/>
      <c r="H852" s="2" t="s">
        <v>120</v>
      </c>
      <c r="I852" s="2"/>
      <c r="J852" s="2"/>
      <c r="K852" s="2"/>
      <c r="L852" s="2"/>
      <c r="M852" s="2">
        <v>945621744</v>
      </c>
      <c r="N852" s="2"/>
      <c r="O852" s="2"/>
      <c r="P852" s="2" t="s">
        <v>507</v>
      </c>
      <c r="Q852" s="2"/>
      <c r="R852" s="2" t="s">
        <v>93</v>
      </c>
      <c r="S852" s="2"/>
    </row>
    <row r="853" spans="2:19" hidden="1" x14ac:dyDescent="0.25">
      <c r="B853" s="6">
        <v>10011536</v>
      </c>
      <c r="C853" s="2">
        <v>811037797</v>
      </c>
      <c r="D853" s="2" t="str">
        <f>VLOOKUP(B853,'BD DAVID'!$A$5:$D$1143,4,FALSE)</f>
        <v xml:space="preserve">FLORES FRESCAS SAS   </v>
      </c>
      <c r="E853" s="2" t="s">
        <v>27</v>
      </c>
      <c r="F853" s="2" t="s">
        <v>90</v>
      </c>
      <c r="G853" s="2"/>
      <c r="H853" s="2" t="s">
        <v>508</v>
      </c>
      <c r="I853" s="2"/>
      <c r="J853" s="2"/>
      <c r="K853" s="2"/>
      <c r="L853" s="2"/>
      <c r="M853" s="2">
        <v>945410684</v>
      </c>
      <c r="N853" s="2"/>
      <c r="O853" s="2"/>
      <c r="P853" s="2" t="s">
        <v>509</v>
      </c>
      <c r="Q853" s="2"/>
      <c r="R853" s="2" t="s">
        <v>93</v>
      </c>
      <c r="S853" s="2"/>
    </row>
    <row r="854" spans="2:19" hidden="1" x14ac:dyDescent="0.25">
      <c r="B854" s="6">
        <v>10011538</v>
      </c>
      <c r="C854" s="2">
        <v>811039503</v>
      </c>
      <c r="D854" s="2" t="str">
        <f>VLOOKUP(B854,'BD DAVID'!$A$5:$D$1143,4,FALSE)</f>
        <v xml:space="preserve">CI FLORES DE LA GALICIA SA   </v>
      </c>
      <c r="E854" s="2" t="s">
        <v>27</v>
      </c>
      <c r="F854" s="2" t="s">
        <v>90</v>
      </c>
      <c r="G854" s="2"/>
      <c r="H854" s="2" t="s">
        <v>120</v>
      </c>
      <c r="I854" s="2"/>
      <c r="J854" s="2"/>
      <c r="K854" s="2"/>
      <c r="L854" s="2"/>
      <c r="M854" s="2">
        <v>945628864</v>
      </c>
      <c r="N854" s="2"/>
      <c r="O854" s="2"/>
      <c r="P854" s="2" t="s">
        <v>510</v>
      </c>
      <c r="Q854" s="2"/>
      <c r="R854" s="2" t="s">
        <v>93</v>
      </c>
      <c r="S854" s="2"/>
    </row>
    <row r="855" spans="2:19" hidden="1" x14ac:dyDescent="0.25">
      <c r="B855" s="6">
        <v>10011570</v>
      </c>
      <c r="C855" s="2">
        <v>830002313</v>
      </c>
      <c r="D855" s="2" t="str">
        <f>VLOOKUP(B855,'BD DAVID'!$A$5:$D$1143,4,FALSE)</f>
        <v xml:space="preserve">FLORES LAS ACACIAS SAS   </v>
      </c>
      <c r="E855" s="2" t="s">
        <v>27</v>
      </c>
      <c r="F855" s="2" t="s">
        <v>90</v>
      </c>
      <c r="G855" s="2"/>
      <c r="H855" s="2" t="s">
        <v>420</v>
      </c>
      <c r="I855" s="2"/>
      <c r="J855" s="2"/>
      <c r="K855" s="2"/>
      <c r="L855" s="2"/>
      <c r="M855" s="2">
        <v>916683030</v>
      </c>
      <c r="N855" s="2"/>
      <c r="O855" s="2"/>
      <c r="P855" s="2" t="s">
        <v>421</v>
      </c>
      <c r="Q855" s="2"/>
      <c r="R855" s="2" t="s">
        <v>422</v>
      </c>
      <c r="S855" s="2"/>
    </row>
    <row r="856" spans="2:19" hidden="1" x14ac:dyDescent="0.25">
      <c r="B856" s="6">
        <v>10011572</v>
      </c>
      <c r="C856" s="2">
        <v>830005674</v>
      </c>
      <c r="D856" s="2" t="str">
        <f>VLOOKUP(B856,'BD DAVID'!$A$5:$D$1143,4,FALSE)</f>
        <v xml:space="preserve">MOUNTAIN ROSES SAS   </v>
      </c>
      <c r="E856" s="2" t="s">
        <v>27</v>
      </c>
      <c r="F856" s="2" t="s">
        <v>90</v>
      </c>
      <c r="G856" s="2"/>
      <c r="H856" s="2" t="s">
        <v>420</v>
      </c>
      <c r="I856" s="2"/>
      <c r="J856" s="2"/>
      <c r="K856" s="2"/>
      <c r="L856" s="2"/>
      <c r="M856" s="2">
        <v>916683030</v>
      </c>
      <c r="N856" s="2"/>
      <c r="O856" s="2"/>
      <c r="P856" s="2" t="s">
        <v>421</v>
      </c>
      <c r="Q856" s="2"/>
      <c r="R856" s="2" t="s">
        <v>422</v>
      </c>
      <c r="S856" s="2"/>
    </row>
    <row r="857" spans="2:19" hidden="1" x14ac:dyDescent="0.25">
      <c r="B857" s="6">
        <v>10011575</v>
      </c>
      <c r="C857" s="2">
        <v>830010738</v>
      </c>
      <c r="D857" s="2" t="str">
        <f>VLOOKUP(B857,'BD DAVID'!$A$5:$D$1143,4,FALSE)</f>
        <v xml:space="preserve">CI SUNSHINE BOUQUET SAS   </v>
      </c>
      <c r="E857" s="2" t="s">
        <v>27</v>
      </c>
      <c r="F857" s="2" t="s">
        <v>90</v>
      </c>
      <c r="G857" s="2"/>
      <c r="H857" s="2" t="s">
        <v>420</v>
      </c>
      <c r="I857" s="2"/>
      <c r="J857" s="2"/>
      <c r="K857" s="2"/>
      <c r="L857" s="2"/>
      <c r="M857" s="2">
        <v>317430840</v>
      </c>
      <c r="N857" s="2"/>
      <c r="O857" s="2"/>
      <c r="P857" s="2" t="s">
        <v>519</v>
      </c>
      <c r="Q857" s="2"/>
      <c r="R857" s="2" t="s">
        <v>407</v>
      </c>
      <c r="S857" s="2"/>
    </row>
    <row r="858" spans="2:19" hidden="1" x14ac:dyDescent="0.25">
      <c r="B858" s="6">
        <v>10011578</v>
      </c>
      <c r="C858" s="2">
        <v>830022781</v>
      </c>
      <c r="D858" s="2" t="str">
        <f>VLOOKUP(B858,'BD DAVID'!$A$5:$D$1143,4,FALSE)</f>
        <v xml:space="preserve">PHYTOTEC SAS   </v>
      </c>
      <c r="E858" s="2" t="s">
        <v>27</v>
      </c>
      <c r="F858" s="2" t="s">
        <v>90</v>
      </c>
      <c r="G858" s="2"/>
      <c r="H858" s="2" t="s">
        <v>400</v>
      </c>
      <c r="I858" s="2"/>
      <c r="J858" s="2"/>
      <c r="K858" s="2"/>
      <c r="L858" s="2"/>
      <c r="M858" s="2">
        <v>3102176154</v>
      </c>
      <c r="N858" s="2"/>
      <c r="O858" s="2"/>
      <c r="P858" s="2" t="s">
        <v>520</v>
      </c>
      <c r="Q858" s="2"/>
      <c r="R858" s="2" t="s">
        <v>402</v>
      </c>
      <c r="S858" s="2"/>
    </row>
    <row r="859" spans="2:19" hidden="1" x14ac:dyDescent="0.25">
      <c r="B859" s="6">
        <v>10011580</v>
      </c>
      <c r="C859" s="2">
        <v>830028496</v>
      </c>
      <c r="D859" s="2" t="str">
        <f>VLOOKUP(B859,'BD DAVID'!$A$5:$D$1143,4,FALSE)</f>
        <v xml:space="preserve">FLORES EL REBAÑO SAS   </v>
      </c>
      <c r="E859" s="2" t="s">
        <v>27</v>
      </c>
      <c r="F859" s="2" t="s">
        <v>90</v>
      </c>
      <c r="G859" s="2"/>
      <c r="H859" s="2" t="s">
        <v>17</v>
      </c>
      <c r="I859" s="2"/>
      <c r="J859" s="2"/>
      <c r="K859" s="2"/>
      <c r="L859" s="2"/>
      <c r="M859" s="2">
        <v>6129811</v>
      </c>
      <c r="N859" s="2"/>
      <c r="O859" s="2"/>
      <c r="P859" s="2" t="s">
        <v>416</v>
      </c>
      <c r="Q859" s="2"/>
      <c r="R859" s="2" t="s">
        <v>407</v>
      </c>
      <c r="S859" s="2"/>
    </row>
    <row r="860" spans="2:19" hidden="1" x14ac:dyDescent="0.25">
      <c r="B860" s="6">
        <v>10011581</v>
      </c>
      <c r="C860" s="2">
        <v>830031070</v>
      </c>
      <c r="D860" s="2" t="str">
        <f>VLOOKUP(B860,'BD DAVID'!$A$5:$D$1143,4,FALSE)</f>
        <v xml:space="preserve">TRINITY FARMS SA   </v>
      </c>
      <c r="E860" s="2" t="s">
        <v>27</v>
      </c>
      <c r="F860" s="2" t="s">
        <v>90</v>
      </c>
      <c r="G860" s="2"/>
      <c r="H860" s="2" t="s">
        <v>521</v>
      </c>
      <c r="I860" s="2"/>
      <c r="J860" s="2"/>
      <c r="K860" s="2"/>
      <c r="L860" s="2"/>
      <c r="M860" s="2">
        <v>913283156</v>
      </c>
      <c r="N860" s="2"/>
      <c r="O860" s="2"/>
      <c r="P860" s="2" t="s">
        <v>522</v>
      </c>
      <c r="Q860" s="2"/>
      <c r="R860" s="2" t="s">
        <v>407</v>
      </c>
      <c r="S860" s="2"/>
    </row>
    <row r="861" spans="2:19" hidden="1" x14ac:dyDescent="0.25">
      <c r="B861" s="6">
        <v>10011582</v>
      </c>
      <c r="C861" s="2">
        <v>830035143</v>
      </c>
      <c r="D861" s="2" t="str">
        <f>VLOOKUP(B861,'BD DAVID'!$A$5:$D$1143,4,FALSE)</f>
        <v xml:space="preserve">ROSAS DE SOPO SA   </v>
      </c>
      <c r="E861" s="2" t="s">
        <v>27</v>
      </c>
      <c r="F861" s="2" t="s">
        <v>90</v>
      </c>
      <c r="G861" s="2"/>
      <c r="H861" s="2" t="s">
        <v>17</v>
      </c>
      <c r="I861" s="2"/>
      <c r="J861" s="2"/>
      <c r="K861" s="2"/>
      <c r="L861" s="2"/>
      <c r="M861" s="2">
        <v>914775702</v>
      </c>
      <c r="N861" s="2"/>
      <c r="O861" s="2"/>
      <c r="P861" s="2" t="s">
        <v>454</v>
      </c>
      <c r="Q861" s="2"/>
      <c r="R861" s="2" t="s">
        <v>402</v>
      </c>
      <c r="S861" s="2"/>
    </row>
    <row r="862" spans="2:19" hidden="1" x14ac:dyDescent="0.25">
      <c r="B862" s="6">
        <v>10011583</v>
      </c>
      <c r="C862" s="2">
        <v>830039311</v>
      </c>
      <c r="D862" s="2" t="str">
        <f>VLOOKUP(B862,'BD DAVID'!$A$5:$D$1143,4,FALSE)</f>
        <v xml:space="preserve">ROSAMINA SA   </v>
      </c>
      <c r="E862" s="2" t="s">
        <v>27</v>
      </c>
      <c r="F862" s="2" t="s">
        <v>90</v>
      </c>
      <c r="G862" s="2"/>
      <c r="H862" s="2" t="s">
        <v>17</v>
      </c>
      <c r="I862" s="2"/>
      <c r="J862" s="2"/>
      <c r="K862" s="2"/>
      <c r="L862" s="2"/>
      <c r="M862" s="2">
        <v>916093635</v>
      </c>
      <c r="N862" s="2"/>
      <c r="O862" s="2"/>
      <c r="P862" s="2" t="s">
        <v>523</v>
      </c>
      <c r="Q862" s="2"/>
      <c r="R862" s="2" t="s">
        <v>407</v>
      </c>
      <c r="S862" s="2"/>
    </row>
    <row r="863" spans="2:19" hidden="1" x14ac:dyDescent="0.25">
      <c r="B863" s="6">
        <v>10011584</v>
      </c>
      <c r="C863" s="2">
        <v>830042112</v>
      </c>
      <c r="D863" s="2" t="str">
        <f>VLOOKUP(B863,'BD DAVID'!$A$5:$D$1143,4,FALSE)</f>
        <v xml:space="preserve">FLORES EL TRIGAL SAS   </v>
      </c>
      <c r="E863" s="2" t="s">
        <v>27</v>
      </c>
      <c r="F863" s="2" t="s">
        <v>90</v>
      </c>
      <c r="G863" s="2"/>
      <c r="H863" s="2" t="s">
        <v>120</v>
      </c>
      <c r="I863" s="2"/>
      <c r="J863" s="2"/>
      <c r="K863" s="2"/>
      <c r="L863" s="2"/>
      <c r="M863" s="2">
        <v>945370052</v>
      </c>
      <c r="N863" s="2"/>
      <c r="O863" s="2"/>
      <c r="P863" s="2" t="s">
        <v>524</v>
      </c>
      <c r="Q863" s="2"/>
      <c r="R863" s="2" t="s">
        <v>93</v>
      </c>
      <c r="S863" s="2"/>
    </row>
    <row r="864" spans="2:19" hidden="1" x14ac:dyDescent="0.25">
      <c r="B864" s="6">
        <v>10011585</v>
      </c>
      <c r="C864" s="2">
        <v>830042322</v>
      </c>
      <c r="D864" s="2" t="str">
        <f>VLOOKUP(B864,'BD DAVID'!$A$5:$D$1143,4,FALSE)</f>
        <v xml:space="preserve">EXCELLENCE FLOWERS LTDA   </v>
      </c>
      <c r="E864" s="2" t="s">
        <v>27</v>
      </c>
      <c r="F864" s="2" t="s">
        <v>90</v>
      </c>
      <c r="G864" s="2"/>
      <c r="H864" s="2" t="s">
        <v>400</v>
      </c>
      <c r="I864" s="2"/>
      <c r="J864" s="2"/>
      <c r="K864" s="2"/>
      <c r="L864" s="2"/>
      <c r="M864" s="2">
        <v>913466058</v>
      </c>
      <c r="N864" s="2"/>
      <c r="O864" s="2"/>
      <c r="P864" s="2" t="s">
        <v>525</v>
      </c>
      <c r="Q864" s="2"/>
      <c r="R864" s="2" t="s">
        <v>402</v>
      </c>
      <c r="S864" s="2"/>
    </row>
    <row r="865" spans="2:19" hidden="1" x14ac:dyDescent="0.25">
      <c r="B865" s="6">
        <v>10011587</v>
      </c>
      <c r="C865" s="2">
        <v>830046733</v>
      </c>
      <c r="D865" s="2" t="str">
        <f>VLOOKUP(B865,'BD DAVID'!$A$5:$D$1143,4,FALSE)</f>
        <v xml:space="preserve">MELODY FLOWERS SAS   </v>
      </c>
      <c r="E865" s="2" t="s">
        <v>27</v>
      </c>
      <c r="F865" s="2" t="s">
        <v>90</v>
      </c>
      <c r="G865" s="2"/>
      <c r="H865" s="2" t="s">
        <v>420</v>
      </c>
      <c r="I865" s="2"/>
      <c r="J865" s="2"/>
      <c r="K865" s="2"/>
      <c r="L865" s="2"/>
      <c r="M865" s="2">
        <v>916683030</v>
      </c>
      <c r="N865" s="2"/>
      <c r="O865" s="2"/>
      <c r="P865" s="2" t="s">
        <v>421</v>
      </c>
      <c r="Q865" s="2"/>
      <c r="R865" s="2" t="s">
        <v>422</v>
      </c>
      <c r="S865" s="2"/>
    </row>
    <row r="866" spans="2:19" hidden="1" x14ac:dyDescent="0.25">
      <c r="B866" s="6">
        <v>10011588</v>
      </c>
      <c r="C866" s="2">
        <v>830049477</v>
      </c>
      <c r="D866" s="2" t="str">
        <f>VLOOKUP(B866,'BD DAVID'!$A$5:$D$1143,4,FALSE)</f>
        <v xml:space="preserve">CI SPLENDOR FLOWERS SAS   </v>
      </c>
      <c r="E866" s="2" t="s">
        <v>27</v>
      </c>
      <c r="F866" s="2" t="s">
        <v>90</v>
      </c>
      <c r="G866" s="2"/>
      <c r="H866" s="2" t="s">
        <v>17</v>
      </c>
      <c r="I866" s="2"/>
      <c r="J866" s="2"/>
      <c r="K866" s="2"/>
      <c r="L866" s="2"/>
      <c r="M866" s="2">
        <v>6280888</v>
      </c>
      <c r="N866" s="2"/>
      <c r="O866" s="2"/>
      <c r="P866" s="2" t="s">
        <v>430</v>
      </c>
      <c r="Q866" s="2"/>
      <c r="R866" s="2" t="s">
        <v>63</v>
      </c>
      <c r="S866" s="2"/>
    </row>
    <row r="867" spans="2:19" hidden="1" x14ac:dyDescent="0.25">
      <c r="B867" s="6">
        <v>10011589</v>
      </c>
      <c r="C867" s="2">
        <v>830049482</v>
      </c>
      <c r="D867" s="2" t="str">
        <f>VLOOKUP(B867,'BD DAVID'!$A$5:$D$1143,4,FALSE)</f>
        <v xml:space="preserve">CI SANTA MONICA FLOWERS LTDA   </v>
      </c>
      <c r="E867" s="2" t="s">
        <v>27</v>
      </c>
      <c r="F867" s="2" t="s">
        <v>90</v>
      </c>
      <c r="G867" s="2"/>
      <c r="H867" s="2" t="s">
        <v>17</v>
      </c>
      <c r="I867" s="2"/>
      <c r="J867" s="2"/>
      <c r="K867" s="2"/>
      <c r="L867" s="2"/>
      <c r="M867" s="2">
        <v>916280888</v>
      </c>
      <c r="N867" s="2"/>
      <c r="O867" s="2"/>
      <c r="P867" s="2" t="s">
        <v>430</v>
      </c>
      <c r="Q867" s="2"/>
      <c r="R867" s="2" t="s">
        <v>63</v>
      </c>
      <c r="S867" s="2"/>
    </row>
    <row r="868" spans="2:19" hidden="1" x14ac:dyDescent="0.25">
      <c r="B868" s="6">
        <v>10011590</v>
      </c>
      <c r="C868" s="2">
        <v>830049483</v>
      </c>
      <c r="D868" s="2" t="str">
        <f>VLOOKUP(B868,'BD DAVID'!$A$5:$D$1143,4,FALSE)</f>
        <v xml:space="preserve">CI COLOMBIAN CARNATIONS LTDA   </v>
      </c>
      <c r="E868" s="2" t="s">
        <v>27</v>
      </c>
      <c r="F868" s="2" t="s">
        <v>90</v>
      </c>
      <c r="G868" s="2"/>
      <c r="H868" s="2" t="s">
        <v>17</v>
      </c>
      <c r="I868" s="2"/>
      <c r="J868" s="2"/>
      <c r="K868" s="2"/>
      <c r="L868" s="2"/>
      <c r="M868" s="2">
        <v>916280888</v>
      </c>
      <c r="N868" s="2"/>
      <c r="O868" s="2"/>
      <c r="P868" s="2" t="s">
        <v>430</v>
      </c>
      <c r="Q868" s="2"/>
      <c r="R868" s="2" t="s">
        <v>63</v>
      </c>
      <c r="S868" s="2"/>
    </row>
    <row r="869" spans="2:19" hidden="1" x14ac:dyDescent="0.25">
      <c r="B869" s="6">
        <v>10011593</v>
      </c>
      <c r="C869" s="2">
        <v>830052657</v>
      </c>
      <c r="D869" s="2" t="str">
        <f>VLOOKUP(B869,'BD DAVID'!$A$5:$D$1143,4,FALSE)</f>
        <v xml:space="preserve">ALTAMIZAL SA   </v>
      </c>
      <c r="E869" s="2" t="s">
        <v>27</v>
      </c>
      <c r="F869" s="2" t="s">
        <v>90</v>
      </c>
      <c r="G869" s="2"/>
      <c r="H869" s="2" t="s">
        <v>17</v>
      </c>
      <c r="I869" s="2"/>
      <c r="J869" s="2"/>
      <c r="K869" s="2"/>
      <c r="L869" s="2"/>
      <c r="M869" s="2">
        <v>913238657</v>
      </c>
      <c r="N869" s="2"/>
      <c r="O869" s="2"/>
      <c r="P869" s="2" t="s">
        <v>526</v>
      </c>
      <c r="Q869" s="2"/>
      <c r="R869" s="2" t="s">
        <v>402</v>
      </c>
      <c r="S869" s="2"/>
    </row>
    <row r="870" spans="2:19" hidden="1" x14ac:dyDescent="0.25">
      <c r="B870" s="6">
        <v>10011595</v>
      </c>
      <c r="C870" s="2">
        <v>830057697</v>
      </c>
      <c r="D870" s="2" t="str">
        <f>VLOOKUP(B870,'BD DAVID'!$A$5:$D$1143,4,FALSE)</f>
        <v xml:space="preserve">SCARLETT S FLOWERS SAS   </v>
      </c>
      <c r="E870" s="2" t="s">
        <v>27</v>
      </c>
      <c r="F870" s="2" t="s">
        <v>90</v>
      </c>
      <c r="G870" s="2"/>
      <c r="H870" s="2" t="s">
        <v>420</v>
      </c>
      <c r="I870" s="2"/>
      <c r="J870" s="2"/>
      <c r="K870" s="2"/>
      <c r="L870" s="2"/>
      <c r="M870" s="2">
        <v>918623521</v>
      </c>
      <c r="N870" s="2"/>
      <c r="O870" s="2"/>
      <c r="P870" s="2" t="s">
        <v>421</v>
      </c>
      <c r="Q870" s="2"/>
      <c r="R870" s="2" t="s">
        <v>422</v>
      </c>
      <c r="S870" s="2"/>
    </row>
    <row r="871" spans="2:19" hidden="1" x14ac:dyDescent="0.25">
      <c r="B871" s="6">
        <v>10011596</v>
      </c>
      <c r="C871" s="2">
        <v>830058891</v>
      </c>
      <c r="D871" s="2" t="str">
        <f>VLOOKUP(B871,'BD DAVID'!$A$5:$D$1143,4,FALSE)</f>
        <v xml:space="preserve">CI LATIN FLOWERS LTDA   </v>
      </c>
      <c r="E871" s="2" t="s">
        <v>27</v>
      </c>
      <c r="F871" s="2" t="s">
        <v>90</v>
      </c>
      <c r="G871" s="2"/>
      <c r="H871" s="2" t="s">
        <v>148</v>
      </c>
      <c r="I871" s="2"/>
      <c r="J871" s="2"/>
      <c r="K871" s="2"/>
      <c r="L871" s="2"/>
      <c r="M871" s="2">
        <v>915082057</v>
      </c>
      <c r="N871" s="2"/>
      <c r="O871" s="2"/>
      <c r="P871" s="2" t="s">
        <v>527</v>
      </c>
      <c r="Q871" s="2"/>
      <c r="R871" s="2" t="s">
        <v>402</v>
      </c>
      <c r="S871" s="2"/>
    </row>
    <row r="872" spans="2:19" hidden="1" x14ac:dyDescent="0.25">
      <c r="B872" s="6">
        <v>10011600</v>
      </c>
      <c r="C872" s="2">
        <v>830067747</v>
      </c>
      <c r="D872" s="2" t="str">
        <f>VLOOKUP(B872,'BD DAVID'!$A$5:$D$1143,4,FALSE)</f>
        <v xml:space="preserve">FLORES LA ALDEA SAS   </v>
      </c>
      <c r="E872" s="2" t="s">
        <v>27</v>
      </c>
      <c r="F872" s="2" t="s">
        <v>90</v>
      </c>
      <c r="G872" s="2"/>
      <c r="H872" s="2" t="s">
        <v>17</v>
      </c>
      <c r="I872" s="2"/>
      <c r="J872" s="2"/>
      <c r="K872" s="2"/>
      <c r="L872" s="2"/>
      <c r="M872" s="2">
        <v>6129811</v>
      </c>
      <c r="N872" s="2"/>
      <c r="O872" s="2"/>
      <c r="P872" s="2" t="s">
        <v>416</v>
      </c>
      <c r="Q872" s="2"/>
      <c r="R872" s="2" t="s">
        <v>407</v>
      </c>
      <c r="S872" s="2"/>
    </row>
    <row r="873" spans="2:19" hidden="1" x14ac:dyDescent="0.25">
      <c r="B873" s="6">
        <v>10011605</v>
      </c>
      <c r="C873" s="2">
        <v>830076169</v>
      </c>
      <c r="D873" s="2" t="str">
        <f>VLOOKUP(B873,'BD DAVID'!$A$5:$D$1143,4,FALSE)</f>
        <v xml:space="preserve">FLORES LA VIRGINIA SAS EN REORGANIZACIÓN  </v>
      </c>
      <c r="E873" s="2" t="s">
        <v>27</v>
      </c>
      <c r="F873" s="2" t="s">
        <v>90</v>
      </c>
      <c r="G873" s="2"/>
      <c r="H873" s="2" t="s">
        <v>120</v>
      </c>
      <c r="I873" s="2"/>
      <c r="J873" s="2"/>
      <c r="K873" s="2"/>
      <c r="L873" s="2"/>
      <c r="M873" s="2">
        <v>945535243</v>
      </c>
      <c r="N873" s="2"/>
      <c r="O873" s="2"/>
      <c r="P873" s="2" t="s">
        <v>528</v>
      </c>
      <c r="Q873" s="2"/>
      <c r="R873" s="2" t="s">
        <v>93</v>
      </c>
      <c r="S873" s="2"/>
    </row>
    <row r="874" spans="2:19" hidden="1" x14ac:dyDescent="0.25">
      <c r="B874" s="6">
        <v>10011608</v>
      </c>
      <c r="C874" s="2">
        <v>830085047</v>
      </c>
      <c r="D874" s="2" t="str">
        <f>VLOOKUP(B874,'BD DAVID'!$A$5:$D$1143,4,FALSE)</f>
        <v xml:space="preserve">LUISA FARMS SA EN REORGANIZACION   </v>
      </c>
      <c r="E874" s="2" t="s">
        <v>27</v>
      </c>
      <c r="F874" s="2" t="s">
        <v>90</v>
      </c>
      <c r="G874" s="2"/>
      <c r="H874" s="2" t="s">
        <v>148</v>
      </c>
      <c r="I874" s="2"/>
      <c r="J874" s="2"/>
      <c r="K874" s="2"/>
      <c r="L874" s="2"/>
      <c r="M874" s="2">
        <v>914268920</v>
      </c>
      <c r="N874" s="2"/>
      <c r="O874" s="2"/>
      <c r="P874" s="2" t="s">
        <v>529</v>
      </c>
      <c r="Q874" s="2"/>
      <c r="R874" s="2" t="s">
        <v>422</v>
      </c>
      <c r="S874" s="2"/>
    </row>
    <row r="875" spans="2:19" hidden="1" x14ac:dyDescent="0.25">
      <c r="B875" s="6">
        <v>10011609</v>
      </c>
      <c r="C875" s="2">
        <v>830085690</v>
      </c>
      <c r="D875" s="2" t="str">
        <f>VLOOKUP(B875,'BD DAVID'!$A$5:$D$1143,4,FALSE)</f>
        <v xml:space="preserve">FLORES MARNELL SAS   </v>
      </c>
      <c r="E875" s="2" t="s">
        <v>27</v>
      </c>
      <c r="F875" s="2" t="s">
        <v>90</v>
      </c>
      <c r="G875" s="2"/>
      <c r="H875" s="2" t="s">
        <v>17</v>
      </c>
      <c r="I875" s="2"/>
      <c r="J875" s="2"/>
      <c r="K875" s="2"/>
      <c r="L875" s="2"/>
      <c r="M875" s="2">
        <v>3156152321</v>
      </c>
      <c r="N875" s="2"/>
      <c r="O875" s="2"/>
      <c r="P875" s="2" t="s">
        <v>530</v>
      </c>
      <c r="Q875" s="2"/>
      <c r="R875" s="2" t="s">
        <v>402</v>
      </c>
      <c r="S875" s="2"/>
    </row>
    <row r="876" spans="2:19" hidden="1" x14ac:dyDescent="0.25">
      <c r="B876" s="6">
        <v>10011610</v>
      </c>
      <c r="C876" s="2">
        <v>830090742</v>
      </c>
      <c r="D876" s="2" t="str">
        <f>VLOOKUP(B876,'BD DAVID'!$A$5:$D$1143,4,FALSE)</f>
        <v xml:space="preserve">HACIENDA SANTA PAULA ROSES SAS   </v>
      </c>
      <c r="E876" s="2" t="s">
        <v>27</v>
      </c>
      <c r="F876" s="2" t="s">
        <v>90</v>
      </c>
      <c r="G876" s="2"/>
      <c r="H876" s="2" t="s">
        <v>17</v>
      </c>
      <c r="I876" s="2"/>
      <c r="J876" s="2"/>
      <c r="K876" s="2"/>
      <c r="L876" s="2"/>
      <c r="M876" s="2">
        <v>912499838</v>
      </c>
      <c r="N876" s="2"/>
      <c r="O876" s="2"/>
      <c r="P876" s="2" t="s">
        <v>531</v>
      </c>
      <c r="Q876" s="2"/>
      <c r="R876" s="2" t="s">
        <v>402</v>
      </c>
      <c r="S876" s="2"/>
    </row>
    <row r="877" spans="2:19" hidden="1" x14ac:dyDescent="0.25">
      <c r="B877" s="6">
        <v>10011611</v>
      </c>
      <c r="C877" s="2">
        <v>830091683</v>
      </c>
      <c r="D877" s="2" t="str">
        <f>VLOOKUP(B877,'BD DAVID'!$A$5:$D$1143,4,FALSE)</f>
        <v xml:space="preserve">SNF SAS   </v>
      </c>
      <c r="E877" s="2" t="s">
        <v>27</v>
      </c>
      <c r="F877" s="2" t="s">
        <v>90</v>
      </c>
      <c r="G877" s="2"/>
      <c r="H877" s="2" t="s">
        <v>420</v>
      </c>
      <c r="I877" s="2"/>
      <c r="J877" s="2"/>
      <c r="K877" s="2"/>
      <c r="L877" s="2"/>
      <c r="M877" s="2">
        <v>916683030</v>
      </c>
      <c r="N877" s="2"/>
      <c r="O877" s="2"/>
      <c r="P877" s="2" t="s">
        <v>421</v>
      </c>
      <c r="Q877" s="2"/>
      <c r="R877" s="2" t="s">
        <v>422</v>
      </c>
      <c r="S877" s="2"/>
    </row>
    <row r="878" spans="2:19" hidden="1" x14ac:dyDescent="0.25">
      <c r="B878" s="6">
        <v>10011612</v>
      </c>
      <c r="C878" s="2">
        <v>830092332</v>
      </c>
      <c r="D878" s="2" t="str">
        <f>VLOOKUP(B878,'BD DAVID'!$A$5:$D$1143,4,FALSE)</f>
        <v xml:space="preserve">FLORES DEL AMANECER SAS   </v>
      </c>
      <c r="E878" s="2" t="s">
        <v>27</v>
      </c>
      <c r="F878" s="2" t="s">
        <v>90</v>
      </c>
      <c r="G878" s="2"/>
      <c r="H878" s="2" t="s">
        <v>412</v>
      </c>
      <c r="I878" s="2"/>
      <c r="J878" s="2"/>
      <c r="K878" s="2"/>
      <c r="L878" s="2"/>
      <c r="M878" s="2">
        <v>3123970952</v>
      </c>
      <c r="N878" s="2"/>
      <c r="O878" s="2"/>
      <c r="P878" s="2" t="s">
        <v>532</v>
      </c>
      <c r="Q878" s="2"/>
      <c r="R878" s="2" t="s">
        <v>407</v>
      </c>
      <c r="S878" s="2"/>
    </row>
    <row r="879" spans="2:19" hidden="1" x14ac:dyDescent="0.25">
      <c r="B879" s="6">
        <v>10011614</v>
      </c>
      <c r="C879" s="2">
        <v>830093741</v>
      </c>
      <c r="D879" s="2" t="str">
        <f>VLOOKUP(B879,'BD DAVID'!$A$5:$D$1143,4,FALSE)</f>
        <v xml:space="preserve">FANTASY FLOWERS SAS   </v>
      </c>
      <c r="E879" s="2" t="s">
        <v>27</v>
      </c>
      <c r="F879" s="2" t="s">
        <v>90</v>
      </c>
      <c r="G879" s="2"/>
      <c r="H879" s="2" t="s">
        <v>533</v>
      </c>
      <c r="I879" s="2"/>
      <c r="J879" s="2"/>
      <c r="K879" s="2"/>
      <c r="L879" s="2"/>
      <c r="M879" s="2">
        <v>918910444</v>
      </c>
      <c r="N879" s="2"/>
      <c r="O879" s="2"/>
      <c r="P879" s="2" t="s">
        <v>534</v>
      </c>
      <c r="Q879" s="2"/>
      <c r="R879" s="2" t="s">
        <v>402</v>
      </c>
      <c r="S879" s="2"/>
    </row>
    <row r="880" spans="2:19" hidden="1" x14ac:dyDescent="0.25">
      <c r="B880" s="6">
        <v>10011616</v>
      </c>
      <c r="C880" s="2">
        <v>830098375</v>
      </c>
      <c r="D880" s="2" t="str">
        <f>VLOOKUP(B880,'BD DAVID'!$A$5:$D$1143,4,FALSE)</f>
        <v xml:space="preserve">FLORES IPANEMA SAS   </v>
      </c>
      <c r="E880" s="2" t="s">
        <v>27</v>
      </c>
      <c r="F880" s="2" t="s">
        <v>90</v>
      </c>
      <c r="G880" s="2"/>
      <c r="H880" s="2" t="s">
        <v>17</v>
      </c>
      <c r="I880" s="2"/>
      <c r="J880" s="2"/>
      <c r="K880" s="2"/>
      <c r="L880" s="2"/>
      <c r="M880" s="2">
        <v>916577575</v>
      </c>
      <c r="N880" s="2"/>
      <c r="O880" s="2"/>
      <c r="P880" s="2" t="s">
        <v>418</v>
      </c>
      <c r="Q880" s="2"/>
      <c r="R880" s="2" t="s">
        <v>402</v>
      </c>
      <c r="S880" s="2"/>
    </row>
    <row r="881" spans="2:19" hidden="1" x14ac:dyDescent="0.25">
      <c r="B881" s="6">
        <v>10011618</v>
      </c>
      <c r="C881" s="2">
        <v>830100158</v>
      </c>
      <c r="D881" s="2" t="str">
        <f>VLOOKUP(B881,'BD DAVID'!$A$5:$D$1143,4,FALSE)</f>
        <v xml:space="preserve">CI GREAT FLOWERS LTDA   </v>
      </c>
      <c r="E881" s="2" t="s">
        <v>27</v>
      </c>
      <c r="F881" s="2" t="s">
        <v>90</v>
      </c>
      <c r="G881" s="2"/>
      <c r="H881" s="2" t="s">
        <v>17</v>
      </c>
      <c r="I881" s="2"/>
      <c r="J881" s="2"/>
      <c r="K881" s="2"/>
      <c r="L881" s="2"/>
      <c r="M881" s="2">
        <v>316145016</v>
      </c>
      <c r="N881" s="2"/>
      <c r="O881" s="2"/>
      <c r="P881" s="2" t="s">
        <v>536</v>
      </c>
      <c r="Q881" s="2"/>
      <c r="R881" s="2" t="s">
        <v>407</v>
      </c>
      <c r="S881" s="2"/>
    </row>
    <row r="882" spans="2:19" hidden="1" x14ac:dyDescent="0.25">
      <c r="B882" s="6">
        <v>10011621</v>
      </c>
      <c r="C882" s="2">
        <v>830103204</v>
      </c>
      <c r="D882" s="2" t="str">
        <f>VLOOKUP(B882,'BD DAVID'!$A$5:$D$1143,4,FALSE)</f>
        <v xml:space="preserve">COMERCIALIZADORA TUCAN FLOWERS SA   </v>
      </c>
      <c r="E882" s="2" t="s">
        <v>27</v>
      </c>
      <c r="F882" s="2" t="s">
        <v>90</v>
      </c>
      <c r="G882" s="2"/>
      <c r="H882" s="2" t="s">
        <v>17</v>
      </c>
      <c r="I882" s="2"/>
      <c r="J882" s="2"/>
      <c r="K882" s="2"/>
      <c r="L882" s="2"/>
      <c r="M882" s="2">
        <v>912573725</v>
      </c>
      <c r="N882" s="2"/>
      <c r="O882" s="2"/>
      <c r="P882" s="2" t="s">
        <v>537</v>
      </c>
      <c r="Q882" s="2"/>
      <c r="R882" s="2" t="s">
        <v>402</v>
      </c>
      <c r="S882" s="2"/>
    </row>
    <row r="883" spans="2:19" hidden="1" x14ac:dyDescent="0.25">
      <c r="B883" s="6">
        <v>10011622</v>
      </c>
      <c r="C883" s="2">
        <v>830116204</v>
      </c>
      <c r="D883" s="2" t="str">
        <f>VLOOKUP(B883,'BD DAVID'!$A$5:$D$1143,4,FALSE)</f>
        <v xml:space="preserve">SCHREURS COLOMBIA SAS   </v>
      </c>
      <c r="E883" s="2" t="s">
        <v>27</v>
      </c>
      <c r="F883" s="2" t="s">
        <v>90</v>
      </c>
      <c r="G883" s="2"/>
      <c r="H883" s="2" t="s">
        <v>455</v>
      </c>
      <c r="I883" s="2"/>
      <c r="J883" s="2"/>
      <c r="K883" s="2"/>
      <c r="L883" s="2"/>
      <c r="M883" s="2">
        <v>3202340351</v>
      </c>
      <c r="N883" s="2"/>
      <c r="O883" s="2"/>
      <c r="P883" s="2" t="s">
        <v>538</v>
      </c>
      <c r="Q883" s="2"/>
      <c r="R883" s="2" t="s">
        <v>407</v>
      </c>
      <c r="S883" s="2"/>
    </row>
    <row r="884" spans="2:19" hidden="1" x14ac:dyDescent="0.25">
      <c r="B884" s="6">
        <v>10011626</v>
      </c>
      <c r="C884" s="2">
        <v>830124437</v>
      </c>
      <c r="D884" s="2" t="str">
        <f>VLOOKUP(B884,'BD DAVID'!$A$5:$D$1143,4,FALSE)</f>
        <v xml:space="preserve">JARDINES DEL SOL  SAS   </v>
      </c>
      <c r="E884" s="2" t="s">
        <v>27</v>
      </c>
      <c r="F884" s="2" t="s">
        <v>90</v>
      </c>
      <c r="G884" s="2"/>
      <c r="H884" s="2" t="s">
        <v>288</v>
      </c>
      <c r="I884" s="2"/>
      <c r="J884" s="2"/>
      <c r="K884" s="2"/>
      <c r="L884" s="2"/>
      <c r="M884" s="2">
        <v>945623400</v>
      </c>
      <c r="N884" s="2"/>
      <c r="O884" s="2"/>
      <c r="P884" s="2" t="s">
        <v>541</v>
      </c>
      <c r="Q884" s="2"/>
      <c r="R884" s="2" t="s">
        <v>93</v>
      </c>
      <c r="S884" s="2"/>
    </row>
    <row r="885" spans="2:19" hidden="1" x14ac:dyDescent="0.25">
      <c r="B885" s="6">
        <v>10011628</v>
      </c>
      <c r="C885" s="2">
        <v>830125341</v>
      </c>
      <c r="D885" s="2" t="str">
        <f>VLOOKUP(B885,'BD DAVID'!$A$5:$D$1143,4,FALSE)</f>
        <v xml:space="preserve">EXOTIC FARMS SAS   </v>
      </c>
      <c r="E885" s="2" t="s">
        <v>27</v>
      </c>
      <c r="F885" s="2" t="s">
        <v>90</v>
      </c>
      <c r="G885" s="2"/>
      <c r="H885" s="2" t="s">
        <v>17</v>
      </c>
      <c r="I885" s="2"/>
      <c r="J885" s="2"/>
      <c r="K885" s="2"/>
      <c r="L885" s="2"/>
      <c r="M885" s="2">
        <v>3105617331</v>
      </c>
      <c r="N885" s="2"/>
      <c r="O885" s="2"/>
      <c r="P885" s="2" t="s">
        <v>542</v>
      </c>
      <c r="Q885" s="2"/>
      <c r="R885" s="2" t="s">
        <v>407</v>
      </c>
      <c r="S885" s="2"/>
    </row>
    <row r="886" spans="2:19" hidden="1" x14ac:dyDescent="0.25">
      <c r="B886" s="6">
        <v>10011629</v>
      </c>
      <c r="C886" s="2">
        <v>830127761</v>
      </c>
      <c r="D886" s="2" t="str">
        <f>VLOOKUP(B886,'BD DAVID'!$A$5:$D$1143,4,FALSE)</f>
        <v xml:space="preserve">UNIQUE COLLECTION SA   </v>
      </c>
      <c r="E886" s="2" t="s">
        <v>27</v>
      </c>
      <c r="F886" s="2" t="s">
        <v>90</v>
      </c>
      <c r="G886" s="2"/>
      <c r="H886" s="2" t="s">
        <v>17</v>
      </c>
      <c r="I886" s="2"/>
      <c r="J886" s="2"/>
      <c r="K886" s="2"/>
      <c r="L886" s="2"/>
      <c r="M886" s="2">
        <v>916017555</v>
      </c>
      <c r="N886" s="2"/>
      <c r="O886" s="2"/>
      <c r="P886" s="2" t="s">
        <v>543</v>
      </c>
      <c r="Q886" s="2"/>
      <c r="R886" s="2" t="s">
        <v>407</v>
      </c>
      <c r="S886" s="2"/>
    </row>
    <row r="887" spans="2:19" hidden="1" x14ac:dyDescent="0.25">
      <c r="B887" s="6">
        <v>10011632</v>
      </c>
      <c r="C887" s="2">
        <v>830131273</v>
      </c>
      <c r="D887" s="2" t="str">
        <f>VLOOKUP(B887,'BD DAVID'!$A$5:$D$1143,4,FALSE)</f>
        <v xml:space="preserve">SUCCES FLOWERS SAS   </v>
      </c>
      <c r="E887" s="2" t="s">
        <v>27</v>
      </c>
      <c r="F887" s="2" t="s">
        <v>90</v>
      </c>
      <c r="G887" s="2"/>
      <c r="H887" s="2" t="s">
        <v>455</v>
      </c>
      <c r="I887" s="2"/>
      <c r="J887" s="2"/>
      <c r="K887" s="2"/>
      <c r="L887" s="2"/>
      <c r="M887" s="2">
        <v>3132521383</v>
      </c>
      <c r="N887" s="2"/>
      <c r="O887" s="2"/>
      <c r="P887" s="2" t="s">
        <v>544</v>
      </c>
      <c r="Q887" s="2"/>
      <c r="R887" s="2" t="s">
        <v>407</v>
      </c>
      <c r="S887" s="2"/>
    </row>
    <row r="888" spans="2:19" hidden="1" x14ac:dyDescent="0.25">
      <c r="B888" s="6">
        <v>10011634</v>
      </c>
      <c r="C888" s="2">
        <v>830131884</v>
      </c>
      <c r="D888" s="2" t="str">
        <f>VLOOKUP(B888,'BD DAVID'!$A$5:$D$1143,4,FALSE)</f>
        <v xml:space="preserve">CALAFATE SAS   </v>
      </c>
      <c r="E888" s="2" t="s">
        <v>27</v>
      </c>
      <c r="F888" s="2" t="s">
        <v>90</v>
      </c>
      <c r="G888" s="2"/>
      <c r="H888" s="2" t="s">
        <v>17</v>
      </c>
      <c r="I888" s="2"/>
      <c r="J888" s="2"/>
      <c r="K888" s="2"/>
      <c r="L888" s="2"/>
      <c r="M888" s="2">
        <v>913238657</v>
      </c>
      <c r="N888" s="2"/>
      <c r="O888" s="2"/>
      <c r="P888" s="2" t="s">
        <v>526</v>
      </c>
      <c r="Q888" s="2"/>
      <c r="R888" s="2" t="s">
        <v>402</v>
      </c>
      <c r="S888" s="2"/>
    </row>
    <row r="889" spans="2:19" hidden="1" x14ac:dyDescent="0.25">
      <c r="B889" s="6">
        <v>10011637</v>
      </c>
      <c r="C889" s="2">
        <v>830136561</v>
      </c>
      <c r="D889" s="2" t="str">
        <f>VLOOKUP(B889,'BD DAVID'!$A$5:$D$1143,4,FALSE)</f>
        <v xml:space="preserve">SINGHA SAS   </v>
      </c>
      <c r="E889" s="2" t="s">
        <v>27</v>
      </c>
      <c r="F889" s="2" t="s">
        <v>90</v>
      </c>
      <c r="G889" s="2"/>
      <c r="H889" s="2" t="s">
        <v>455</v>
      </c>
      <c r="I889" s="2"/>
      <c r="J889" s="2"/>
      <c r="K889" s="2"/>
      <c r="L889" s="2"/>
      <c r="M889" s="2">
        <v>3212017324</v>
      </c>
      <c r="N889" s="2"/>
      <c r="O889" s="2"/>
      <c r="P889" s="2" t="s">
        <v>545</v>
      </c>
      <c r="Q889" s="2"/>
      <c r="R889" s="2" t="s">
        <v>407</v>
      </c>
      <c r="S889" s="2"/>
    </row>
    <row r="890" spans="2:19" hidden="1" x14ac:dyDescent="0.25">
      <c r="B890" s="6">
        <v>10011638</v>
      </c>
      <c r="C890" s="2">
        <v>830136669</v>
      </c>
      <c r="D890" s="2" t="str">
        <f>VLOOKUP(B890,'BD DAVID'!$A$5:$D$1143,4,FALSE)</f>
        <v xml:space="preserve">FOLLAJES DE CAMPO ALEGRE SAS   </v>
      </c>
      <c r="E890" s="2" t="s">
        <v>27</v>
      </c>
      <c r="F890" s="2" t="s">
        <v>90</v>
      </c>
      <c r="G890" s="2"/>
      <c r="H890" s="2" t="s">
        <v>420</v>
      </c>
      <c r="I890" s="2"/>
      <c r="J890" s="2"/>
      <c r="K890" s="2"/>
      <c r="L890" s="2"/>
      <c r="M890" s="2">
        <v>916683030</v>
      </c>
      <c r="N890" s="2"/>
      <c r="O890" s="2"/>
      <c r="P890" s="2" t="s">
        <v>421</v>
      </c>
      <c r="Q890" s="2"/>
      <c r="R890" s="2" t="s">
        <v>422</v>
      </c>
      <c r="S890" s="2"/>
    </row>
    <row r="891" spans="2:19" hidden="1" x14ac:dyDescent="0.25">
      <c r="B891" s="6">
        <v>10011639</v>
      </c>
      <c r="C891" s="2">
        <v>830136939</v>
      </c>
      <c r="D891" s="2" t="str">
        <f>VLOOKUP(B891,'BD DAVID'!$A$5:$D$1143,4,FALSE)</f>
        <v xml:space="preserve">BLOOMS DIRECT SAS   </v>
      </c>
      <c r="E891" s="2" t="s">
        <v>27</v>
      </c>
      <c r="F891" s="2" t="s">
        <v>90</v>
      </c>
      <c r="G891" s="2"/>
      <c r="H891" s="2" t="s">
        <v>91</v>
      </c>
      <c r="I891" s="2"/>
      <c r="J891" s="2"/>
      <c r="K891" s="2"/>
      <c r="L891" s="2"/>
      <c r="M891" s="2">
        <v>945531359</v>
      </c>
      <c r="N891" s="2"/>
      <c r="O891" s="2"/>
      <c r="P891" s="2" t="s">
        <v>546</v>
      </c>
      <c r="Q891" s="2"/>
      <c r="R891" s="2" t="s">
        <v>93</v>
      </c>
      <c r="S891" s="2"/>
    </row>
    <row r="892" spans="2:19" hidden="1" x14ac:dyDescent="0.25">
      <c r="B892" s="6">
        <v>10011640</v>
      </c>
      <c r="C892" s="2">
        <v>830139955</v>
      </c>
      <c r="D892" s="2" t="str">
        <f>VLOOKUP(B892,'BD DAVID'!$A$5:$D$1143,4,FALSE)</f>
        <v xml:space="preserve">MARLETTI COMPANY SAS   </v>
      </c>
      <c r="E892" s="2" t="s">
        <v>27</v>
      </c>
      <c r="F892" s="2" t="s">
        <v>90</v>
      </c>
      <c r="G892" s="2"/>
      <c r="H892" s="2" t="s">
        <v>412</v>
      </c>
      <c r="I892" s="2"/>
      <c r="J892" s="2"/>
      <c r="K892" s="2"/>
      <c r="L892" s="2"/>
      <c r="M892" s="2">
        <v>916125217</v>
      </c>
      <c r="N892" s="2"/>
      <c r="O892" s="2"/>
      <c r="P892" s="2" t="s">
        <v>547</v>
      </c>
      <c r="Q892" s="2"/>
      <c r="R892" s="2" t="s">
        <v>407</v>
      </c>
      <c r="S892" s="2"/>
    </row>
    <row r="893" spans="2:19" hidden="1" x14ac:dyDescent="0.25">
      <c r="B893" s="6">
        <v>10011642</v>
      </c>
      <c r="C893" s="2">
        <v>830140122</v>
      </c>
      <c r="D893" s="2" t="str">
        <f>VLOOKUP(B893,'BD DAVID'!$A$5:$D$1143,4,FALSE)</f>
        <v xml:space="preserve">MATINA FLOWERS SAS   </v>
      </c>
      <c r="E893" s="2" t="s">
        <v>27</v>
      </c>
      <c r="F893" s="2" t="s">
        <v>90</v>
      </c>
      <c r="G893" s="2"/>
      <c r="H893" s="2" t="s">
        <v>17</v>
      </c>
      <c r="I893" s="2"/>
      <c r="J893" s="2"/>
      <c r="K893" s="2"/>
      <c r="L893" s="2"/>
      <c r="M893" s="2">
        <v>916103161</v>
      </c>
      <c r="N893" s="2"/>
      <c r="O893" s="2"/>
      <c r="P893" s="2" t="s">
        <v>548</v>
      </c>
      <c r="Q893" s="2"/>
      <c r="R893" s="2" t="s">
        <v>407</v>
      </c>
      <c r="S893" s="2"/>
    </row>
    <row r="894" spans="2:19" hidden="1" x14ac:dyDescent="0.25">
      <c r="B894" s="6">
        <v>10011643</v>
      </c>
      <c r="C894" s="2">
        <v>830140335</v>
      </c>
      <c r="D894" s="2" t="str">
        <f>VLOOKUP(B894,'BD DAVID'!$A$5:$D$1143,4,FALSE)</f>
        <v xml:space="preserve">SUNSET FLOWERS CI SAS   </v>
      </c>
      <c r="E894" s="2" t="s">
        <v>27</v>
      </c>
      <c r="F894" s="2" t="s">
        <v>90</v>
      </c>
      <c r="G894" s="2"/>
      <c r="H894" s="2" t="s">
        <v>17</v>
      </c>
      <c r="I894" s="2"/>
      <c r="J894" s="2"/>
      <c r="K894" s="2"/>
      <c r="L894" s="2"/>
      <c r="M894" s="2">
        <v>912167765</v>
      </c>
      <c r="N894" s="2"/>
      <c r="O894" s="2"/>
      <c r="P894" s="2" t="s">
        <v>549</v>
      </c>
      <c r="Q894" s="2"/>
      <c r="R894" s="2" t="s">
        <v>407</v>
      </c>
      <c r="S894" s="2"/>
    </row>
    <row r="895" spans="2:19" hidden="1" x14ac:dyDescent="0.25">
      <c r="B895" s="6">
        <v>10011644</v>
      </c>
      <c r="C895" s="2">
        <v>830141144</v>
      </c>
      <c r="D895" s="2" t="str">
        <f>VLOOKUP(B895,'BD DAVID'!$A$5:$D$1143,4,FALSE)</f>
        <v xml:space="preserve">ECOFILLERS EU   </v>
      </c>
      <c r="E895" s="2" t="s">
        <v>27</v>
      </c>
      <c r="F895" s="2" t="s">
        <v>90</v>
      </c>
      <c r="G895" s="2"/>
      <c r="H895" s="2" t="s">
        <v>420</v>
      </c>
      <c r="I895" s="2"/>
      <c r="J895" s="2"/>
      <c r="K895" s="2"/>
      <c r="L895" s="2"/>
      <c r="M895" s="2">
        <v>918617886</v>
      </c>
      <c r="N895" s="2"/>
      <c r="O895" s="2"/>
      <c r="P895" s="2" t="s">
        <v>550</v>
      </c>
      <c r="Q895" s="2"/>
      <c r="R895" s="2" t="s">
        <v>402</v>
      </c>
      <c r="S895" s="2"/>
    </row>
    <row r="896" spans="2:19" hidden="1" x14ac:dyDescent="0.25">
      <c r="B896" s="6">
        <v>10011646</v>
      </c>
      <c r="C896" s="2">
        <v>830141761</v>
      </c>
      <c r="D896" s="2" t="str">
        <f>VLOOKUP(B896,'BD DAVID'!$A$5:$D$1143,4,FALSE)</f>
        <v xml:space="preserve">FLORES MACONDO SAS   </v>
      </c>
      <c r="E896" s="2" t="s">
        <v>27</v>
      </c>
      <c r="F896" s="2" t="s">
        <v>90</v>
      </c>
      <c r="G896" s="2"/>
      <c r="H896" s="2" t="s">
        <v>17</v>
      </c>
      <c r="I896" s="2"/>
      <c r="J896" s="2"/>
      <c r="K896" s="2"/>
      <c r="L896" s="2"/>
      <c r="M896" s="2">
        <v>3124506249</v>
      </c>
      <c r="N896" s="2"/>
      <c r="O896" s="2"/>
      <c r="P896" s="2" t="s">
        <v>551</v>
      </c>
      <c r="Q896" s="2"/>
      <c r="R896" s="2" t="s">
        <v>402</v>
      </c>
      <c r="S896" s="2"/>
    </row>
    <row r="897" spans="2:19" hidden="1" x14ac:dyDescent="0.25">
      <c r="B897" s="6">
        <v>10011647</v>
      </c>
      <c r="C897" s="2">
        <v>830144599</v>
      </c>
      <c r="D897" s="2" t="str">
        <f>VLOOKUP(B897,'BD DAVID'!$A$5:$D$1143,4,FALSE)</f>
        <v xml:space="preserve">ARCUMA SA   </v>
      </c>
      <c r="E897" s="2" t="s">
        <v>27</v>
      </c>
      <c r="F897" s="2" t="s">
        <v>90</v>
      </c>
      <c r="G897" s="2"/>
      <c r="H897" s="2" t="s">
        <v>17</v>
      </c>
      <c r="I897" s="2"/>
      <c r="J897" s="2"/>
      <c r="K897" s="2"/>
      <c r="L897" s="2"/>
      <c r="M897" s="2">
        <v>916330349</v>
      </c>
      <c r="N897" s="2"/>
      <c r="O897" s="2"/>
      <c r="P897" s="2" t="s">
        <v>552</v>
      </c>
      <c r="Q897" s="2"/>
      <c r="R897" s="2" t="s">
        <v>402</v>
      </c>
      <c r="S897" s="2"/>
    </row>
    <row r="898" spans="2:19" hidden="1" x14ac:dyDescent="0.25">
      <c r="B898" s="6">
        <v>10011648</v>
      </c>
      <c r="C898" s="2">
        <v>830144787</v>
      </c>
      <c r="D898" s="2" t="str">
        <f>VLOOKUP(B898,'BD DAVID'!$A$5:$D$1143,4,FALSE)</f>
        <v xml:space="preserve">EL MILAGRO DE LAS FLORES SAS   </v>
      </c>
      <c r="E898" s="2" t="s">
        <v>27</v>
      </c>
      <c r="F898" s="2" t="s">
        <v>90</v>
      </c>
      <c r="G898" s="2"/>
      <c r="H898" s="2" t="s">
        <v>433</v>
      </c>
      <c r="I898" s="2"/>
      <c r="J898" s="2"/>
      <c r="K898" s="2"/>
      <c r="L898" s="2"/>
      <c r="M898" s="2">
        <v>3144043533</v>
      </c>
      <c r="N898" s="2"/>
      <c r="O898" s="2"/>
      <c r="P898" s="2" t="s">
        <v>553</v>
      </c>
      <c r="Q898" s="2"/>
      <c r="R898" s="2" t="s">
        <v>407</v>
      </c>
      <c r="S898" s="2"/>
    </row>
    <row r="899" spans="2:19" hidden="1" x14ac:dyDescent="0.25">
      <c r="B899" s="6">
        <v>10011652</v>
      </c>
      <c r="C899" s="2">
        <v>830501618</v>
      </c>
      <c r="D899" s="2" t="str">
        <f>VLOOKUP(B899,'BD DAVID'!$A$5:$D$1143,4,FALSE)</f>
        <v xml:space="preserve">FLORES ISABELITA SAS   </v>
      </c>
      <c r="E899" s="2" t="s">
        <v>27</v>
      </c>
      <c r="F899" s="2" t="s">
        <v>90</v>
      </c>
      <c r="G899" s="2"/>
      <c r="H899" s="2" t="s">
        <v>91</v>
      </c>
      <c r="I899" s="2"/>
      <c r="J899" s="2"/>
      <c r="K899" s="2"/>
      <c r="L899" s="2"/>
      <c r="M899" s="2">
        <v>945626285</v>
      </c>
      <c r="N899" s="2"/>
      <c r="O899" s="2"/>
      <c r="P899" s="2" t="s">
        <v>554</v>
      </c>
      <c r="Q899" s="2"/>
      <c r="R899" s="2" t="s">
        <v>63</v>
      </c>
      <c r="S899" s="2"/>
    </row>
    <row r="900" spans="2:19" hidden="1" x14ac:dyDescent="0.25">
      <c r="B900" s="6">
        <v>10011654</v>
      </c>
      <c r="C900" s="2">
        <v>830501747</v>
      </c>
      <c r="D900" s="2" t="str">
        <f>VLOOKUP(B900,'BD DAVID'!$A$5:$D$1143,4,FALSE)</f>
        <v xml:space="preserve">CI MAXIFLORES SAS   </v>
      </c>
      <c r="E900" s="2" t="s">
        <v>27</v>
      </c>
      <c r="F900" s="2" t="s">
        <v>90</v>
      </c>
      <c r="G900" s="2"/>
      <c r="H900" s="2" t="s">
        <v>17</v>
      </c>
      <c r="I900" s="2"/>
      <c r="J900" s="2"/>
      <c r="K900" s="2"/>
      <c r="L900" s="2"/>
      <c r="M900" s="2">
        <v>917425136</v>
      </c>
      <c r="N900" s="2"/>
      <c r="O900" s="2"/>
      <c r="P900" s="2" t="s">
        <v>556</v>
      </c>
      <c r="Q900" s="2"/>
      <c r="R900" s="2" t="s">
        <v>402</v>
      </c>
      <c r="S900" s="2"/>
    </row>
    <row r="901" spans="2:19" hidden="1" x14ac:dyDescent="0.25">
      <c r="B901" s="6">
        <v>10011658</v>
      </c>
      <c r="C901" s="2">
        <v>830507195</v>
      </c>
      <c r="D901" s="2" t="str">
        <f>VLOOKUP(B901,'BD DAVID'!$A$5:$D$1143,4,FALSE)</f>
        <v xml:space="preserve">YASA SAS   </v>
      </c>
      <c r="E901" s="2" t="s">
        <v>27</v>
      </c>
      <c r="F901" s="2" t="s">
        <v>90</v>
      </c>
      <c r="G901" s="2"/>
      <c r="H901" s="2" t="s">
        <v>190</v>
      </c>
      <c r="I901" s="2"/>
      <c r="J901" s="2"/>
      <c r="K901" s="2"/>
      <c r="L901" s="2"/>
      <c r="M901" s="2">
        <v>915466606</v>
      </c>
      <c r="N901" s="2"/>
      <c r="O901" s="2"/>
      <c r="P901" s="2" t="s">
        <v>558</v>
      </c>
      <c r="Q901" s="2"/>
      <c r="R901" s="2" t="s">
        <v>402</v>
      </c>
      <c r="S901" s="2"/>
    </row>
    <row r="902" spans="2:19" hidden="1" x14ac:dyDescent="0.25">
      <c r="B902" s="6">
        <v>10011659</v>
      </c>
      <c r="C902" s="2">
        <v>830509987</v>
      </c>
      <c r="D902" s="2" t="str">
        <f>VLOOKUP(B902,'BD DAVID'!$A$5:$D$1143,4,FALSE)</f>
        <v xml:space="preserve">JARDINES DEL PORTAL  SAS   </v>
      </c>
      <c r="E902" s="2" t="s">
        <v>27</v>
      </c>
      <c r="F902" s="2" t="s">
        <v>90</v>
      </c>
      <c r="G902" s="2"/>
      <c r="H902" s="2" t="s">
        <v>91</v>
      </c>
      <c r="I902" s="2"/>
      <c r="J902" s="2"/>
      <c r="K902" s="2"/>
      <c r="L902" s="2"/>
      <c r="M902" s="2">
        <v>945682475</v>
      </c>
      <c r="N902" s="2"/>
      <c r="O902" s="2"/>
      <c r="P902" s="2" t="s">
        <v>559</v>
      </c>
      <c r="Q902" s="2"/>
      <c r="R902" s="2" t="s">
        <v>93</v>
      </c>
      <c r="S902" s="2"/>
    </row>
    <row r="903" spans="2:19" hidden="1" x14ac:dyDescent="0.25">
      <c r="B903" s="6">
        <v>10011674</v>
      </c>
      <c r="C903" s="2">
        <v>832005522</v>
      </c>
      <c r="D903" s="2" t="str">
        <f>VLOOKUP(B903,'BD DAVID'!$A$5:$D$1143,4,FALSE)</f>
        <v xml:space="preserve">ASTRAL FLOWERS SAS   </v>
      </c>
      <c r="E903" s="2" t="s">
        <v>27</v>
      </c>
      <c r="F903" s="2" t="s">
        <v>90</v>
      </c>
      <c r="G903" s="2"/>
      <c r="H903" s="2" t="s">
        <v>562</v>
      </c>
      <c r="I903" s="2"/>
      <c r="J903" s="2"/>
      <c r="K903" s="2"/>
      <c r="L903" s="2"/>
      <c r="M903" s="2">
        <v>916125585</v>
      </c>
      <c r="N903" s="2"/>
      <c r="O903" s="2"/>
      <c r="P903" s="2" t="s">
        <v>563</v>
      </c>
      <c r="Q903" s="2"/>
      <c r="R903" s="2" t="s">
        <v>402</v>
      </c>
      <c r="S903" s="2"/>
    </row>
    <row r="904" spans="2:19" hidden="1" x14ac:dyDescent="0.25">
      <c r="B904" s="6">
        <v>10011686</v>
      </c>
      <c r="C904" s="2">
        <v>832009573</v>
      </c>
      <c r="D904" s="2" t="str">
        <f>VLOOKUP(B904,'BD DAVID'!$A$5:$D$1143,4,FALSE)</f>
        <v xml:space="preserve">CI FLORES CAJICA LTDA   </v>
      </c>
      <c r="E904" s="2" t="s">
        <v>27</v>
      </c>
      <c r="F904" s="2" t="s">
        <v>90</v>
      </c>
      <c r="G904" s="2"/>
      <c r="H904" s="2" t="s">
        <v>420</v>
      </c>
      <c r="I904" s="2"/>
      <c r="J904" s="2"/>
      <c r="K904" s="2"/>
      <c r="L904" s="2"/>
      <c r="M904" s="2">
        <v>917539448</v>
      </c>
      <c r="N904" s="2"/>
      <c r="O904" s="2"/>
      <c r="P904" s="2" t="s">
        <v>569</v>
      </c>
      <c r="Q904" s="2"/>
      <c r="R904" s="2" t="s">
        <v>407</v>
      </c>
      <c r="S904" s="2"/>
    </row>
    <row r="905" spans="2:19" hidden="1" x14ac:dyDescent="0.25">
      <c r="B905" s="6">
        <v>10011689</v>
      </c>
      <c r="C905" s="2">
        <v>832010066</v>
      </c>
      <c r="D905" s="2" t="str">
        <f>VLOOKUP(B905,'BD DAVID'!$A$5:$D$1143,4,FALSE)</f>
        <v xml:space="preserve">AGRICOLA EL DORADO SAS   </v>
      </c>
      <c r="E905" s="2" t="s">
        <v>27</v>
      </c>
      <c r="F905" s="2" t="s">
        <v>90</v>
      </c>
      <c r="G905" s="2"/>
      <c r="H905" s="2" t="s">
        <v>148</v>
      </c>
      <c r="I905" s="2"/>
      <c r="J905" s="2"/>
      <c r="K905" s="2"/>
      <c r="L905" s="2"/>
      <c r="M905" s="2">
        <v>316850026</v>
      </c>
      <c r="N905" s="2"/>
      <c r="O905" s="2"/>
      <c r="P905" s="2" t="s">
        <v>570</v>
      </c>
      <c r="Q905" s="2"/>
      <c r="R905" s="2" t="s">
        <v>407</v>
      </c>
      <c r="S905" s="2"/>
    </row>
    <row r="906" spans="2:19" hidden="1" x14ac:dyDescent="0.25">
      <c r="B906" s="6">
        <v>10011690</v>
      </c>
      <c r="C906" s="2">
        <v>832010320</v>
      </c>
      <c r="D906" s="2" t="str">
        <f>VLOOKUP(B906,'BD DAVID'!$A$5:$D$1143,4,FALSE)</f>
        <v xml:space="preserve">FLORES ALIANZA SAS   </v>
      </c>
      <c r="E906" s="2" t="s">
        <v>27</v>
      </c>
      <c r="F906" s="2" t="s">
        <v>90</v>
      </c>
      <c r="G906" s="2"/>
      <c r="H906" s="2" t="s">
        <v>571</v>
      </c>
      <c r="I906" s="2"/>
      <c r="J906" s="2"/>
      <c r="K906" s="2"/>
      <c r="L906" s="2"/>
      <c r="M906" s="2">
        <v>918623967</v>
      </c>
      <c r="N906" s="2"/>
      <c r="O906" s="2"/>
      <c r="P906" s="2" t="s">
        <v>572</v>
      </c>
      <c r="Q906" s="2"/>
      <c r="R906" s="2" t="s">
        <v>407</v>
      </c>
      <c r="S906" s="2"/>
    </row>
    <row r="907" spans="2:19" hidden="1" x14ac:dyDescent="0.25">
      <c r="B907" s="6">
        <v>10011691</v>
      </c>
      <c r="C907" s="2">
        <v>832010593</v>
      </c>
      <c r="D907" s="2" t="str">
        <f>VLOOKUP(B907,'BD DAVID'!$A$5:$D$1143,4,FALSE)</f>
        <v xml:space="preserve">CAIMITOS FLOWERS SAS   </v>
      </c>
      <c r="E907" s="2" t="s">
        <v>27</v>
      </c>
      <c r="F907" s="2" t="s">
        <v>90</v>
      </c>
      <c r="G907" s="2"/>
      <c r="H907" s="2" t="s">
        <v>420</v>
      </c>
      <c r="I907" s="2"/>
      <c r="J907" s="2"/>
      <c r="K907" s="2"/>
      <c r="L907" s="2"/>
      <c r="M907" s="2">
        <v>3124352333</v>
      </c>
      <c r="N907" s="2"/>
      <c r="O907" s="2"/>
      <c r="P907" s="2" t="s">
        <v>573</v>
      </c>
      <c r="Q907" s="2"/>
      <c r="R907" s="2" t="s">
        <v>407</v>
      </c>
      <c r="S907" s="2"/>
    </row>
    <row r="908" spans="2:19" hidden="1" x14ac:dyDescent="0.25">
      <c r="B908" s="6">
        <v>10011709</v>
      </c>
      <c r="C908" s="2">
        <v>860009645</v>
      </c>
      <c r="D908" s="2" t="str">
        <f>VLOOKUP(B908,'BD DAVID'!$A$5:$D$1143,4,FALSE)</f>
        <v xml:space="preserve">COUNTRY CLUB DE BOGOTA   </v>
      </c>
      <c r="E908" s="2" t="s">
        <v>27</v>
      </c>
      <c r="F908" s="2" t="s">
        <v>90</v>
      </c>
      <c r="G908" s="2"/>
      <c r="H908" s="2" t="s">
        <v>17</v>
      </c>
      <c r="I908" s="2"/>
      <c r="J908" s="2"/>
      <c r="K908" s="2"/>
      <c r="L908" s="2"/>
      <c r="M908" s="2">
        <v>6582700</v>
      </c>
      <c r="N908" s="2"/>
      <c r="O908" s="2"/>
      <c r="P908" s="2" t="s">
        <v>580</v>
      </c>
      <c r="Q908" s="2"/>
      <c r="R908" s="2" t="s">
        <v>407</v>
      </c>
      <c r="S908" s="2"/>
    </row>
    <row r="909" spans="2:19" hidden="1" x14ac:dyDescent="0.25">
      <c r="B909" s="6">
        <v>10011711</v>
      </c>
      <c r="C909" s="2">
        <v>860025565</v>
      </c>
      <c r="D909" s="2" t="str">
        <f>VLOOKUP(B909,'BD DAVID'!$A$5:$D$1143,4,FALSE)</f>
        <v xml:space="preserve">FLORES DE LOS ANDES SAS   </v>
      </c>
      <c r="E909" s="2" t="s">
        <v>27</v>
      </c>
      <c r="F909" s="2" t="s">
        <v>90</v>
      </c>
      <c r="G909" s="2"/>
      <c r="H909" s="2" t="s">
        <v>17</v>
      </c>
      <c r="I909" s="2"/>
      <c r="J909" s="2"/>
      <c r="K909" s="2"/>
      <c r="L909" s="2"/>
      <c r="M909" s="2">
        <v>916843988</v>
      </c>
      <c r="N909" s="2"/>
      <c r="O909" s="2"/>
      <c r="P909" s="2" t="s">
        <v>582</v>
      </c>
      <c r="Q909" s="2"/>
      <c r="R909" s="2" t="s">
        <v>402</v>
      </c>
      <c r="S909" s="2"/>
    </row>
    <row r="910" spans="2:19" hidden="1" x14ac:dyDescent="0.25">
      <c r="B910" s="6">
        <v>10011712</v>
      </c>
      <c r="C910" s="2">
        <v>860025707</v>
      </c>
      <c r="D910" s="2" t="str">
        <f>VLOOKUP(B910,'BD DAVID'!$A$5:$D$1143,4,FALSE)</f>
        <v xml:space="preserve">FLORAMERICA SAS   </v>
      </c>
      <c r="E910" s="2" t="s">
        <v>27</v>
      </c>
      <c r="F910" s="2" t="s">
        <v>90</v>
      </c>
      <c r="G910" s="2"/>
      <c r="H910" s="2" t="s">
        <v>17</v>
      </c>
      <c r="I910" s="2"/>
      <c r="J910" s="2"/>
      <c r="K910" s="2"/>
      <c r="L910" s="2"/>
      <c r="M910" s="2">
        <v>915082104</v>
      </c>
      <c r="N910" s="2"/>
      <c r="O910" s="2"/>
      <c r="P910" s="2" t="s">
        <v>583</v>
      </c>
      <c r="Q910" s="2"/>
      <c r="R910" s="2" t="s">
        <v>402</v>
      </c>
      <c r="S910" s="2"/>
    </row>
    <row r="911" spans="2:19" hidden="1" x14ac:dyDescent="0.25">
      <c r="B911" s="6">
        <v>10011713</v>
      </c>
      <c r="C911" s="2">
        <v>860025845</v>
      </c>
      <c r="D911" s="2" t="str">
        <f>VLOOKUP(B911,'BD DAVID'!$A$5:$D$1143,4,FALSE)</f>
        <v xml:space="preserve">JARDINES DE LOS ANDES SAS   </v>
      </c>
      <c r="E911" s="2" t="s">
        <v>27</v>
      </c>
      <c r="F911" s="2" t="s">
        <v>90</v>
      </c>
      <c r="G911" s="2"/>
      <c r="H911" s="2" t="s">
        <v>420</v>
      </c>
      <c r="I911" s="2"/>
      <c r="J911" s="2"/>
      <c r="K911" s="2"/>
      <c r="L911" s="2"/>
      <c r="M911" s="2">
        <v>913238657</v>
      </c>
      <c r="N911" s="2"/>
      <c r="O911" s="2"/>
      <c r="P911" s="2" t="s">
        <v>584</v>
      </c>
      <c r="Q911" s="2"/>
      <c r="R911" s="2" t="s">
        <v>402</v>
      </c>
      <c r="S911" s="2"/>
    </row>
    <row r="912" spans="2:19" hidden="1" x14ac:dyDescent="0.25">
      <c r="B912" s="6">
        <v>10011714</v>
      </c>
      <c r="C912" s="2">
        <v>860026186</v>
      </c>
      <c r="D912" s="2" t="str">
        <f>VLOOKUP(B912,'BD DAVID'!$A$5:$D$1143,4,FALSE)</f>
        <v xml:space="preserve">CI FLORES DE LA SABANA SA   </v>
      </c>
      <c r="E912" s="2" t="s">
        <v>27</v>
      </c>
      <c r="F912" s="2" t="s">
        <v>90</v>
      </c>
      <c r="G912" s="2"/>
      <c r="H912" s="2" t="s">
        <v>17</v>
      </c>
      <c r="I912" s="2"/>
      <c r="J912" s="2"/>
      <c r="K912" s="2"/>
      <c r="L912" s="2"/>
      <c r="M912" s="2">
        <v>2189608</v>
      </c>
      <c r="N912" s="2"/>
      <c r="O912" s="2"/>
      <c r="P912" s="2" t="s">
        <v>585</v>
      </c>
      <c r="Q912" s="2"/>
      <c r="R912" s="2" t="s">
        <v>63</v>
      </c>
      <c r="S912" s="2"/>
    </row>
    <row r="913" spans="2:19" hidden="1" x14ac:dyDescent="0.25">
      <c r="B913" s="6">
        <v>10011716</v>
      </c>
      <c r="C913" s="2">
        <v>860031657</v>
      </c>
      <c r="D913" s="2" t="str">
        <f>VLOOKUP(B913,'BD DAVID'!$A$5:$D$1143,4,FALSE)</f>
        <v xml:space="preserve">VALMAR PRODUCTORA SAS   </v>
      </c>
      <c r="E913" s="2" t="s">
        <v>27</v>
      </c>
      <c r="F913" s="2" t="s">
        <v>90</v>
      </c>
      <c r="G913" s="2"/>
      <c r="H913" s="2" t="s">
        <v>17</v>
      </c>
      <c r="I913" s="2"/>
      <c r="J913" s="2"/>
      <c r="K913" s="2"/>
      <c r="L913" s="2"/>
      <c r="M913" s="2">
        <v>913238657</v>
      </c>
      <c r="N913" s="2"/>
      <c r="O913" s="2"/>
      <c r="P913" s="2" t="s">
        <v>584</v>
      </c>
      <c r="Q913" s="2"/>
      <c r="R913" s="2" t="s">
        <v>402</v>
      </c>
      <c r="S913" s="2"/>
    </row>
    <row r="914" spans="2:19" hidden="1" x14ac:dyDescent="0.25">
      <c r="B914" s="6">
        <v>10011717</v>
      </c>
      <c r="C914" s="2">
        <v>860032436</v>
      </c>
      <c r="D914" s="2" t="str">
        <f>VLOOKUP(B914,'BD DAVID'!$A$5:$D$1143,4,FALSE)</f>
        <v xml:space="preserve">FLORES DEL RIO SA   </v>
      </c>
      <c r="E914" s="2" t="s">
        <v>27</v>
      </c>
      <c r="F914" s="2" t="s">
        <v>90</v>
      </c>
      <c r="G914" s="2"/>
      <c r="H914" s="2" t="s">
        <v>17</v>
      </c>
      <c r="I914" s="2"/>
      <c r="J914" s="2"/>
      <c r="K914" s="2"/>
      <c r="L914" s="2"/>
      <c r="M914" s="2">
        <v>918266868</v>
      </c>
      <c r="N914" s="2"/>
      <c r="O914" s="2"/>
      <c r="P914" s="2" t="s">
        <v>442</v>
      </c>
      <c r="Q914" s="2"/>
      <c r="R914" s="2" t="s">
        <v>422</v>
      </c>
      <c r="S914" s="2"/>
    </row>
    <row r="915" spans="2:19" hidden="1" x14ac:dyDescent="0.25">
      <c r="B915" s="6">
        <v>10011718</v>
      </c>
      <c r="C915" s="2">
        <v>860033140</v>
      </c>
      <c r="D915" s="2" t="str">
        <f>VLOOKUP(B915,'BD DAVID'!$A$5:$D$1143,4,FALSE)</f>
        <v xml:space="preserve">CI FLORES DE EXPORTACION LTDA   </v>
      </c>
      <c r="E915" s="2" t="s">
        <v>27</v>
      </c>
      <c r="F915" s="2" t="s">
        <v>90</v>
      </c>
      <c r="G915" s="2"/>
      <c r="H915" s="2" t="s">
        <v>17</v>
      </c>
      <c r="I915" s="2"/>
      <c r="J915" s="2"/>
      <c r="K915" s="2"/>
      <c r="L915" s="2"/>
      <c r="M915" s="2">
        <v>916280888</v>
      </c>
      <c r="N915" s="2"/>
      <c r="O915" s="2"/>
      <c r="P915" s="2" t="s">
        <v>430</v>
      </c>
      <c r="Q915" s="2"/>
      <c r="R915" s="2" t="s">
        <v>63</v>
      </c>
      <c r="S915" s="2"/>
    </row>
    <row r="916" spans="2:19" hidden="1" x14ac:dyDescent="0.25">
      <c r="B916" s="6">
        <v>10011721</v>
      </c>
      <c r="C916" s="2">
        <v>860035443</v>
      </c>
      <c r="D916" s="2" t="str">
        <f>VLOOKUP(B916,'BD DAVID'!$A$5:$D$1143,4,FALSE)</f>
        <v xml:space="preserve">CI JARDINES DE COLOMBIA LTDA   </v>
      </c>
      <c r="E916" s="2" t="s">
        <v>27</v>
      </c>
      <c r="F916" s="2" t="s">
        <v>90</v>
      </c>
      <c r="G916" s="2"/>
      <c r="H916" s="2" t="s">
        <v>17</v>
      </c>
      <c r="I916" s="2"/>
      <c r="J916" s="2"/>
      <c r="K916" s="2"/>
      <c r="L916" s="2"/>
      <c r="M916" s="2">
        <v>916280888</v>
      </c>
      <c r="N916" s="2"/>
      <c r="O916" s="2"/>
      <c r="P916" s="2" t="s">
        <v>430</v>
      </c>
      <c r="Q916" s="2"/>
      <c r="R916" s="2" t="s">
        <v>63</v>
      </c>
      <c r="S916" s="2"/>
    </row>
    <row r="917" spans="2:19" hidden="1" x14ac:dyDescent="0.25">
      <c r="B917" s="6">
        <v>10011725</v>
      </c>
      <c r="C917" s="2">
        <v>860040407</v>
      </c>
      <c r="D917" s="2" t="str">
        <f>VLOOKUP(B917,'BD DAVID'!$A$5:$D$1143,4,FALSE)</f>
        <v xml:space="preserve">PLAZOLETA BAZZANI SAS   </v>
      </c>
      <c r="E917" s="2" t="s">
        <v>27</v>
      </c>
      <c r="F917" s="2" t="s">
        <v>90</v>
      </c>
      <c r="G917" s="2"/>
      <c r="H917" s="2" t="s">
        <v>17</v>
      </c>
      <c r="I917" s="2"/>
      <c r="J917" s="2"/>
      <c r="K917" s="2"/>
      <c r="L917" s="2"/>
      <c r="M917" s="2">
        <v>918911919</v>
      </c>
      <c r="N917" s="2"/>
      <c r="O917" s="2"/>
      <c r="P917" s="2" t="s">
        <v>586</v>
      </c>
      <c r="Q917" s="2"/>
      <c r="R917" s="2" t="s">
        <v>407</v>
      </c>
      <c r="S917" s="2"/>
    </row>
    <row r="918" spans="2:19" hidden="1" x14ac:dyDescent="0.25">
      <c r="B918" s="6">
        <v>10011726</v>
      </c>
      <c r="C918" s="2">
        <v>860043345</v>
      </c>
      <c r="D918" s="2" t="str">
        <f>VLOOKUP(B918,'BD DAVID'!$A$5:$D$1143,4,FALSE)</f>
        <v xml:space="preserve">AYURA SAS   </v>
      </c>
      <c r="E918" s="2" t="s">
        <v>27</v>
      </c>
      <c r="F918" s="2" t="s">
        <v>90</v>
      </c>
      <c r="G918" s="2"/>
      <c r="H918" s="2" t="s">
        <v>17</v>
      </c>
      <c r="I918" s="2"/>
      <c r="J918" s="2"/>
      <c r="K918" s="2"/>
      <c r="L918" s="2"/>
      <c r="M918" s="2">
        <v>918527624</v>
      </c>
      <c r="N918" s="2"/>
      <c r="O918" s="2"/>
      <c r="P918" s="2" t="s">
        <v>587</v>
      </c>
      <c r="Q918" s="2"/>
      <c r="R918" s="2" t="s">
        <v>407</v>
      </c>
      <c r="S918" s="2"/>
    </row>
    <row r="919" spans="2:19" hidden="1" x14ac:dyDescent="0.25">
      <c r="B919" s="6">
        <v>10011727</v>
      </c>
      <c r="C919" s="2">
        <v>860043588</v>
      </c>
      <c r="D919" s="2" t="str">
        <f>VLOOKUP(B919,'BD DAVID'!$A$5:$D$1143,4,FALSE)</f>
        <v xml:space="preserve">PARDO CARRIZOSA NAVAS SAS   </v>
      </c>
      <c r="E919" s="2" t="s">
        <v>27</v>
      </c>
      <c r="F919" s="2" t="s">
        <v>90</v>
      </c>
      <c r="G919" s="2"/>
      <c r="H919" s="2" t="s">
        <v>420</v>
      </c>
      <c r="I919" s="2"/>
      <c r="J919" s="2"/>
      <c r="K919" s="2"/>
      <c r="L919" s="2"/>
      <c r="M919" s="2">
        <v>916683030</v>
      </c>
      <c r="N919" s="2"/>
      <c r="O919" s="2"/>
      <c r="P919" s="2" t="s">
        <v>421</v>
      </c>
      <c r="Q919" s="2"/>
      <c r="R919" s="2" t="s">
        <v>422</v>
      </c>
      <c r="S919" s="2"/>
    </row>
    <row r="920" spans="2:19" hidden="1" x14ac:dyDescent="0.25">
      <c r="B920" s="6">
        <v>10011730</v>
      </c>
      <c r="C920" s="2">
        <v>860048015</v>
      </c>
      <c r="D920" s="2" t="str">
        <f>VLOOKUP(B920,'BD DAVID'!$A$5:$D$1143,4,FALSE)</f>
        <v xml:space="preserve">JARDINES DE CHIA SAS   </v>
      </c>
      <c r="E920" s="2" t="s">
        <v>27</v>
      </c>
      <c r="F920" s="2" t="s">
        <v>90</v>
      </c>
      <c r="G920" s="2"/>
      <c r="H920" s="2" t="s">
        <v>420</v>
      </c>
      <c r="I920" s="2"/>
      <c r="J920" s="2"/>
      <c r="K920" s="2"/>
      <c r="L920" s="2"/>
      <c r="M920" s="2">
        <v>916683030</v>
      </c>
      <c r="N920" s="2"/>
      <c r="O920" s="2"/>
      <c r="P920" s="2" t="s">
        <v>421</v>
      </c>
      <c r="Q920" s="2"/>
      <c r="R920" s="2" t="s">
        <v>422</v>
      </c>
      <c r="S920" s="2"/>
    </row>
    <row r="921" spans="2:19" hidden="1" x14ac:dyDescent="0.25">
      <c r="B921" s="6">
        <v>10011731</v>
      </c>
      <c r="C921" s="2">
        <v>860048521</v>
      </c>
      <c r="D921" s="2" t="str">
        <f>VLOOKUP(B921,'BD DAVID'!$A$5:$D$1143,4,FALSE)</f>
        <v xml:space="preserve">FLORES DE FUNZA SA   </v>
      </c>
      <c r="E921" s="2" t="s">
        <v>27</v>
      </c>
      <c r="F921" s="2" t="s">
        <v>90</v>
      </c>
      <c r="G921" s="2"/>
      <c r="H921" s="2" t="s">
        <v>17</v>
      </c>
      <c r="I921" s="2"/>
      <c r="J921" s="2"/>
      <c r="K921" s="2"/>
      <c r="L921" s="2"/>
      <c r="M921" s="2">
        <v>918266868</v>
      </c>
      <c r="N921" s="2"/>
      <c r="O921" s="2"/>
      <c r="P921" s="2" t="s">
        <v>423</v>
      </c>
      <c r="Q921" s="2"/>
      <c r="R921" s="2" t="s">
        <v>422</v>
      </c>
      <c r="S921" s="2"/>
    </row>
    <row r="922" spans="2:19" hidden="1" x14ac:dyDescent="0.25">
      <c r="B922" s="6">
        <v>10011732</v>
      </c>
      <c r="C922" s="2">
        <v>860049100</v>
      </c>
      <c r="D922" s="2" t="str">
        <f>VLOOKUP(B922,'BD DAVID'!$A$5:$D$1143,4,FALSE)</f>
        <v xml:space="preserve">SUASUQUE SAS   </v>
      </c>
      <c r="E922" s="2" t="s">
        <v>27</v>
      </c>
      <c r="F922" s="2" t="s">
        <v>90</v>
      </c>
      <c r="G922" s="2"/>
      <c r="H922" s="2" t="s">
        <v>17</v>
      </c>
      <c r="I922" s="2"/>
      <c r="J922" s="2"/>
      <c r="K922" s="2"/>
      <c r="L922" s="2"/>
      <c r="M922" s="2">
        <v>913496960</v>
      </c>
      <c r="N922" s="2"/>
      <c r="O922" s="2"/>
      <c r="P922" s="2" t="s">
        <v>589</v>
      </c>
      <c r="Q922" s="2"/>
      <c r="R922" s="2" t="s">
        <v>407</v>
      </c>
      <c r="S922" s="2"/>
    </row>
    <row r="923" spans="2:19" hidden="1" x14ac:dyDescent="0.25">
      <c r="B923" s="6">
        <v>10011734</v>
      </c>
      <c r="C923" s="2">
        <v>860050371</v>
      </c>
      <c r="D923" s="2" t="str">
        <f>VLOOKUP(B923,'BD DAVID'!$A$5:$D$1143,4,FALSE)</f>
        <v xml:space="preserve">FLORES TIMANA SAS EN REORGANIZACION   </v>
      </c>
      <c r="E923" s="2" t="s">
        <v>27</v>
      </c>
      <c r="F923" s="2" t="s">
        <v>90</v>
      </c>
      <c r="G923" s="2"/>
      <c r="H923" s="2" t="s">
        <v>400</v>
      </c>
      <c r="I923" s="2"/>
      <c r="J923" s="2"/>
      <c r="K923" s="2"/>
      <c r="L923" s="2"/>
      <c r="M923" s="2">
        <v>3164702960</v>
      </c>
      <c r="N923" s="2"/>
      <c r="O923" s="2"/>
      <c r="P923" s="2" t="s">
        <v>590</v>
      </c>
      <c r="Q923" s="2"/>
      <c r="R923" s="2" t="s">
        <v>407</v>
      </c>
      <c r="S923" s="2"/>
    </row>
    <row r="924" spans="2:19" hidden="1" x14ac:dyDescent="0.25">
      <c r="B924" s="6">
        <v>10011737</v>
      </c>
      <c r="C924" s="2">
        <v>860053966</v>
      </c>
      <c r="D924" s="2" t="str">
        <f>VLOOKUP(B924,'BD DAVID'!$A$5:$D$1143,4,FALSE)</f>
        <v xml:space="preserve">FLORES TIBA SA   </v>
      </c>
      <c r="E924" s="2" t="s">
        <v>27</v>
      </c>
      <c r="F924" s="2" t="s">
        <v>90</v>
      </c>
      <c r="G924" s="2"/>
      <c r="H924" s="2" t="s">
        <v>17</v>
      </c>
      <c r="I924" s="2"/>
      <c r="J924" s="2"/>
      <c r="K924" s="2"/>
      <c r="L924" s="2"/>
      <c r="M924" s="2">
        <v>918840719</v>
      </c>
      <c r="N924" s="2"/>
      <c r="O924" s="2"/>
      <c r="P924" s="2" t="s">
        <v>440</v>
      </c>
      <c r="Q924" s="2"/>
      <c r="R924" s="2" t="s">
        <v>407</v>
      </c>
      <c r="S924" s="2"/>
    </row>
    <row r="925" spans="2:19" hidden="1" x14ac:dyDescent="0.25">
      <c r="B925" s="6">
        <v>10011738</v>
      </c>
      <c r="C925" s="2">
        <v>860054546</v>
      </c>
      <c r="D925" s="2" t="str">
        <f>VLOOKUP(B925,'BD DAVID'!$A$5:$D$1143,4,FALSE)</f>
        <v xml:space="preserve">MG CONSULTORES  SAS   </v>
      </c>
      <c r="E925" s="2" t="s">
        <v>27</v>
      </c>
      <c r="F925" s="2" t="s">
        <v>90</v>
      </c>
      <c r="G925" s="2"/>
      <c r="H925" s="2" t="s">
        <v>420</v>
      </c>
      <c r="I925" s="2"/>
      <c r="J925" s="2"/>
      <c r="K925" s="2"/>
      <c r="L925" s="2"/>
      <c r="M925" s="2">
        <v>916683030</v>
      </c>
      <c r="N925" s="2"/>
      <c r="O925" s="2"/>
      <c r="P925" s="2" t="s">
        <v>421</v>
      </c>
      <c r="Q925" s="2"/>
      <c r="R925" s="2" t="s">
        <v>422</v>
      </c>
      <c r="S925" s="2"/>
    </row>
    <row r="926" spans="2:19" hidden="1" x14ac:dyDescent="0.25">
      <c r="B926" s="6">
        <v>10011744</v>
      </c>
      <c r="C926" s="2">
        <v>860065678</v>
      </c>
      <c r="D926" s="2" t="str">
        <f>VLOOKUP(B926,'BD DAVID'!$A$5:$D$1143,4,FALSE)</f>
        <v xml:space="preserve">FLORES JUNCALITO SAS   </v>
      </c>
      <c r="E926" s="2" t="s">
        <v>27</v>
      </c>
      <c r="F926" s="2" t="s">
        <v>90</v>
      </c>
      <c r="G926" s="2"/>
      <c r="H926" s="2" t="s">
        <v>17</v>
      </c>
      <c r="I926" s="2"/>
      <c r="J926" s="2"/>
      <c r="K926" s="2"/>
      <c r="L926" s="2"/>
      <c r="M926" s="2">
        <v>916103201</v>
      </c>
      <c r="N926" s="2"/>
      <c r="O926" s="2"/>
      <c r="P926" s="2" t="s">
        <v>591</v>
      </c>
      <c r="Q926" s="2"/>
      <c r="R926" s="2" t="s">
        <v>407</v>
      </c>
      <c r="S926" s="2"/>
    </row>
    <row r="927" spans="2:19" hidden="1" x14ac:dyDescent="0.25">
      <c r="B927" s="6">
        <v>10011745</v>
      </c>
      <c r="C927" s="2">
        <v>860066441</v>
      </c>
      <c r="D927" s="2" t="str">
        <f>VLOOKUP(B927,'BD DAVID'!$A$5:$D$1143,4,FALSE)</f>
        <v xml:space="preserve">CI FLORES DE SUESCA SA   </v>
      </c>
      <c r="E927" s="2" t="s">
        <v>27</v>
      </c>
      <c r="F927" s="2" t="s">
        <v>90</v>
      </c>
      <c r="G927" s="2"/>
      <c r="H927" s="2" t="s">
        <v>17</v>
      </c>
      <c r="I927" s="2"/>
      <c r="J927" s="2"/>
      <c r="K927" s="2"/>
      <c r="L927" s="2"/>
      <c r="M927" s="2">
        <v>6231214</v>
      </c>
      <c r="N927" s="2"/>
      <c r="O927" s="2"/>
      <c r="P927" s="2" t="s">
        <v>592</v>
      </c>
      <c r="Q927" s="2"/>
      <c r="R927" s="2" t="s">
        <v>63</v>
      </c>
      <c r="S927" s="2"/>
    </row>
    <row r="928" spans="2:19" hidden="1" x14ac:dyDescent="0.25">
      <c r="B928" s="6">
        <v>10011751</v>
      </c>
      <c r="C928" s="2">
        <v>860350564</v>
      </c>
      <c r="D928" s="2" t="str">
        <f>VLOOKUP(B928,'BD DAVID'!$A$5:$D$1143,4,FALSE)</f>
        <v xml:space="preserve">INVERPALMAS SAS   </v>
      </c>
      <c r="E928" s="2" t="s">
        <v>27</v>
      </c>
      <c r="F928" s="2" t="s">
        <v>90</v>
      </c>
      <c r="G928" s="2"/>
      <c r="H928" s="2" t="s">
        <v>17</v>
      </c>
      <c r="I928" s="2"/>
      <c r="J928" s="2"/>
      <c r="K928" s="2"/>
      <c r="L928" s="2"/>
      <c r="M928" s="2">
        <v>3174331667</v>
      </c>
      <c r="N928" s="2"/>
      <c r="O928" s="2"/>
      <c r="P928" s="2" t="s">
        <v>593</v>
      </c>
      <c r="Q928" s="2"/>
      <c r="R928" s="2" t="s">
        <v>402</v>
      </c>
      <c r="S928" s="2"/>
    </row>
    <row r="929" spans="2:19" hidden="1" x14ac:dyDescent="0.25">
      <c r="B929" s="6">
        <v>10011754</v>
      </c>
      <c r="C929" s="2">
        <v>860351680</v>
      </c>
      <c r="D929" s="2" t="str">
        <f>VLOOKUP(B929,'BD DAVID'!$A$5:$D$1143,4,FALSE)</f>
        <v xml:space="preserve">CI AGROMONTE SA   </v>
      </c>
      <c r="E929" s="2" t="s">
        <v>27</v>
      </c>
      <c r="F929" s="2" t="s">
        <v>90</v>
      </c>
      <c r="G929" s="2"/>
      <c r="H929" s="2" t="s">
        <v>17</v>
      </c>
      <c r="I929" s="2"/>
      <c r="J929" s="2"/>
      <c r="K929" s="2"/>
      <c r="L929" s="2"/>
      <c r="M929" s="2">
        <v>3174424982</v>
      </c>
      <c r="N929" s="2"/>
      <c r="O929" s="2"/>
      <c r="P929" s="2" t="s">
        <v>594</v>
      </c>
      <c r="Q929" s="2"/>
      <c r="R929" s="2" t="s">
        <v>407</v>
      </c>
      <c r="S929" s="2"/>
    </row>
    <row r="930" spans="2:19" hidden="1" x14ac:dyDescent="0.25">
      <c r="B930" s="6">
        <v>10011755</v>
      </c>
      <c r="C930" s="2">
        <v>860351923</v>
      </c>
      <c r="D930" s="2" t="str">
        <f>VLOOKUP(B930,'BD DAVID'!$A$5:$D$1143,4,FALSE)</f>
        <v xml:space="preserve">FLEXPORT DE COLOMBIA Y CIA SA   </v>
      </c>
      <c r="E930" s="2" t="s">
        <v>27</v>
      </c>
      <c r="F930" s="2" t="s">
        <v>90</v>
      </c>
      <c r="G930" s="2"/>
      <c r="H930" s="2" t="s">
        <v>17</v>
      </c>
      <c r="I930" s="2"/>
      <c r="J930" s="2"/>
      <c r="K930" s="2"/>
      <c r="L930" s="2"/>
      <c r="M930" s="2">
        <v>915953870</v>
      </c>
      <c r="N930" s="2"/>
      <c r="O930" s="2"/>
      <c r="P930" s="2" t="s">
        <v>423</v>
      </c>
      <c r="Q930" s="2"/>
      <c r="R930" s="2" t="s">
        <v>422</v>
      </c>
      <c r="S930" s="2"/>
    </row>
    <row r="931" spans="2:19" hidden="1" x14ac:dyDescent="0.25">
      <c r="B931" s="6">
        <v>10011756</v>
      </c>
      <c r="C931" s="2">
        <v>900305698</v>
      </c>
      <c r="D931" s="2" t="str">
        <f>VLOOKUP(B931,'BD DAVID'!$A$5:$D$1143,4,FALSE)</f>
        <v xml:space="preserve">VIVERO TIERRA NEGRA SAS   </v>
      </c>
      <c r="E931" s="2" t="s">
        <v>27</v>
      </c>
      <c r="F931" s="2" t="s">
        <v>90</v>
      </c>
      <c r="G931" s="2"/>
      <c r="H931" s="2" t="s">
        <v>404</v>
      </c>
      <c r="I931" s="2"/>
      <c r="J931" s="2"/>
      <c r="K931" s="2"/>
      <c r="L931" s="2"/>
      <c r="M931" s="2">
        <v>945420844</v>
      </c>
      <c r="N931" s="2"/>
      <c r="O931" s="2"/>
      <c r="P931" s="2" t="s">
        <v>595</v>
      </c>
      <c r="Q931" s="2"/>
      <c r="R931" s="2" t="s">
        <v>93</v>
      </c>
      <c r="S931" s="2"/>
    </row>
    <row r="932" spans="2:19" hidden="1" x14ac:dyDescent="0.25">
      <c r="B932" s="6">
        <v>10011758</v>
      </c>
      <c r="C932" s="2">
        <v>860353804</v>
      </c>
      <c r="D932" s="2" t="str">
        <f>VLOOKUP(B932,'BD DAVID'!$A$5:$D$1143,4,FALSE)</f>
        <v xml:space="preserve">AGRICOLA EL REDIL SAS   </v>
      </c>
      <c r="E932" s="2" t="s">
        <v>27</v>
      </c>
      <c r="F932" s="2" t="s">
        <v>90</v>
      </c>
      <c r="G932" s="2"/>
      <c r="H932" s="2" t="s">
        <v>17</v>
      </c>
      <c r="I932" s="2"/>
      <c r="J932" s="2"/>
      <c r="K932" s="2"/>
      <c r="L932" s="2"/>
      <c r="M932" s="2">
        <v>918660546</v>
      </c>
      <c r="N932" s="2"/>
      <c r="O932" s="2"/>
      <c r="P932" s="2" t="s">
        <v>596</v>
      </c>
      <c r="Q932" s="2"/>
      <c r="R932" s="2" t="s">
        <v>407</v>
      </c>
      <c r="S932" s="2"/>
    </row>
    <row r="933" spans="2:19" hidden="1" x14ac:dyDescent="0.25">
      <c r="B933" s="6">
        <v>10011759</v>
      </c>
      <c r="C933" s="2">
        <v>860354073</v>
      </c>
      <c r="D933" s="2" t="str">
        <f>VLOOKUP(B933,'BD DAVID'!$A$5:$D$1143,4,FALSE)</f>
        <v xml:space="preserve">FLORES UBATE SAS   </v>
      </c>
      <c r="E933" s="2" t="s">
        <v>27</v>
      </c>
      <c r="F933" s="2" t="s">
        <v>90</v>
      </c>
      <c r="G933" s="2"/>
      <c r="H933" s="2" t="s">
        <v>420</v>
      </c>
      <c r="I933" s="2"/>
      <c r="J933" s="2"/>
      <c r="K933" s="2"/>
      <c r="L933" s="2"/>
      <c r="M933" s="2">
        <v>918892102</v>
      </c>
      <c r="N933" s="2"/>
      <c r="O933" s="2"/>
      <c r="P933" s="2" t="s">
        <v>421</v>
      </c>
      <c r="Q933" s="2"/>
      <c r="R933" s="2" t="s">
        <v>422</v>
      </c>
      <c r="S933" s="2"/>
    </row>
    <row r="934" spans="2:19" hidden="1" x14ac:dyDescent="0.25">
      <c r="B934" s="6">
        <v>10011765</v>
      </c>
      <c r="C934" s="2">
        <v>860505263</v>
      </c>
      <c r="D934" s="2" t="str">
        <f>VLOOKUP(B934,'BD DAVID'!$A$5:$D$1143,4,FALSE)</f>
        <v xml:space="preserve">ROSAS SABANILLA LTDA   </v>
      </c>
      <c r="E934" s="2" t="s">
        <v>27</v>
      </c>
      <c r="F934" s="2" t="s">
        <v>90</v>
      </c>
      <c r="G934" s="2"/>
      <c r="H934" s="2" t="s">
        <v>17</v>
      </c>
      <c r="I934" s="2"/>
      <c r="J934" s="2"/>
      <c r="K934" s="2"/>
      <c r="L934" s="2"/>
      <c r="M934" s="2">
        <v>3381099</v>
      </c>
      <c r="N934" s="2"/>
      <c r="O934" s="2"/>
      <c r="P934" s="2" t="s">
        <v>598</v>
      </c>
      <c r="Q934" s="2"/>
      <c r="R934" s="2" t="s">
        <v>63</v>
      </c>
      <c r="S934" s="2"/>
    </row>
    <row r="935" spans="2:19" hidden="1" x14ac:dyDescent="0.25">
      <c r="B935" s="6">
        <v>10011767</v>
      </c>
      <c r="C935" s="2">
        <v>860516788</v>
      </c>
      <c r="D935" s="2" t="str">
        <f>VLOOKUP(B935,'BD DAVID'!$A$5:$D$1143,4,FALSE)</f>
        <v xml:space="preserve">CI FLORENAL LTDA   </v>
      </c>
      <c r="E935" s="2" t="s">
        <v>27</v>
      </c>
      <c r="F935" s="2" t="s">
        <v>90</v>
      </c>
      <c r="G935" s="2"/>
      <c r="H935" s="2" t="s">
        <v>17</v>
      </c>
      <c r="I935" s="2"/>
      <c r="J935" s="2"/>
      <c r="K935" s="2"/>
      <c r="L935" s="2"/>
      <c r="M935" s="2">
        <v>2125450</v>
      </c>
      <c r="N935" s="2"/>
      <c r="O935" s="2"/>
      <c r="P935" s="2" t="s">
        <v>599</v>
      </c>
      <c r="Q935" s="2"/>
      <c r="R935" s="2" t="s">
        <v>63</v>
      </c>
      <c r="S935" s="2"/>
    </row>
    <row r="936" spans="2:19" hidden="1" x14ac:dyDescent="0.25">
      <c r="B936" s="6">
        <v>10011768</v>
      </c>
      <c r="C936" s="2">
        <v>860518356</v>
      </c>
      <c r="D936" s="2" t="str">
        <f>VLOOKUP(B936,'BD DAVID'!$A$5:$D$1143,4,FALSE)</f>
        <v xml:space="preserve">LA GAITANA FARMS SA   </v>
      </c>
      <c r="E936" s="2" t="s">
        <v>27</v>
      </c>
      <c r="F936" s="2" t="s">
        <v>90</v>
      </c>
      <c r="G936" s="2"/>
      <c r="H936" s="2" t="s">
        <v>17</v>
      </c>
      <c r="I936" s="2"/>
      <c r="J936" s="2"/>
      <c r="K936" s="2"/>
      <c r="L936" s="2"/>
      <c r="M936" s="2">
        <v>914017000</v>
      </c>
      <c r="N936" s="2"/>
      <c r="O936" s="2"/>
      <c r="P936" s="2" t="s">
        <v>600</v>
      </c>
      <c r="Q936" s="2"/>
      <c r="R936" s="2" t="s">
        <v>407</v>
      </c>
      <c r="S936" s="2"/>
    </row>
    <row r="937" spans="2:19" hidden="1" x14ac:dyDescent="0.25">
      <c r="B937" s="6">
        <v>10011769</v>
      </c>
      <c r="C937" s="2">
        <v>860518654</v>
      </c>
      <c r="D937" s="2" t="str">
        <f>VLOOKUP(B937,'BD DAVID'!$A$5:$D$1143,4,FALSE)</f>
        <v xml:space="preserve">FLORES DEL GALLINERO SAS   </v>
      </c>
      <c r="E937" s="2" t="s">
        <v>27</v>
      </c>
      <c r="F937" s="2" t="s">
        <v>90</v>
      </c>
      <c r="G937" s="2"/>
      <c r="H937" s="2" t="s">
        <v>17</v>
      </c>
      <c r="I937" s="2"/>
      <c r="J937" s="2"/>
      <c r="K937" s="2"/>
      <c r="L937" s="2"/>
      <c r="M937" s="2" t="s">
        <v>601</v>
      </c>
      <c r="N937" s="2"/>
      <c r="O937" s="2"/>
      <c r="P937" s="2" t="s">
        <v>437</v>
      </c>
      <c r="Q937" s="2"/>
      <c r="R937" s="2" t="s">
        <v>407</v>
      </c>
      <c r="S937" s="2"/>
    </row>
    <row r="938" spans="2:19" hidden="1" x14ac:dyDescent="0.25">
      <c r="B938" s="6">
        <v>10011773</v>
      </c>
      <c r="C938" s="2">
        <v>860521813</v>
      </c>
      <c r="D938" s="2" t="str">
        <f>VLOOKUP(B938,'BD DAVID'!$A$5:$D$1143,4,FALSE)</f>
        <v xml:space="preserve">FLORES AURORA SAS EN REORGANIZACION   </v>
      </c>
      <c r="E938" s="2" t="s">
        <v>27</v>
      </c>
      <c r="F938" s="2" t="s">
        <v>90</v>
      </c>
      <c r="G938" s="2"/>
      <c r="H938" s="2" t="s">
        <v>17</v>
      </c>
      <c r="I938" s="2"/>
      <c r="J938" s="2"/>
      <c r="K938" s="2"/>
      <c r="L938" s="2"/>
      <c r="M938" s="2">
        <v>915950080</v>
      </c>
      <c r="N938" s="2"/>
      <c r="O938" s="2"/>
      <c r="P938" s="2" t="s">
        <v>602</v>
      </c>
      <c r="Q938" s="2"/>
      <c r="R938" s="2" t="s">
        <v>422</v>
      </c>
      <c r="S938" s="2"/>
    </row>
    <row r="939" spans="2:19" hidden="1" x14ac:dyDescent="0.25">
      <c r="B939" s="6">
        <v>10011775</v>
      </c>
      <c r="C939" s="2">
        <v>860522101</v>
      </c>
      <c r="D939" s="2" t="str">
        <f>VLOOKUP(B939,'BD DAVID'!$A$5:$D$1143,4,FALSE)</f>
        <v xml:space="preserve">INVERSIONES ALMER SAS   </v>
      </c>
      <c r="E939" s="2" t="s">
        <v>27</v>
      </c>
      <c r="F939" s="2" t="s">
        <v>90</v>
      </c>
      <c r="G939" s="2"/>
      <c r="H939" s="2" t="s">
        <v>412</v>
      </c>
      <c r="I939" s="2"/>
      <c r="J939" s="2"/>
      <c r="K939" s="2"/>
      <c r="L939" s="2"/>
      <c r="M939" s="2">
        <v>918772254</v>
      </c>
      <c r="N939" s="2"/>
      <c r="O939" s="2"/>
      <c r="P939" s="2" t="s">
        <v>604</v>
      </c>
      <c r="Q939" s="2"/>
      <c r="R939" s="2" t="s">
        <v>422</v>
      </c>
      <c r="S939" s="2"/>
    </row>
    <row r="940" spans="2:19" hidden="1" x14ac:dyDescent="0.25">
      <c r="B940" s="6">
        <v>10011776</v>
      </c>
      <c r="C940" s="2">
        <v>860522815</v>
      </c>
      <c r="D940" s="2" t="str">
        <f>VLOOKUP(B940,'BD DAVID'!$A$5:$D$1143,4,FALSE)</f>
        <v xml:space="preserve">DAFLOR SAS   </v>
      </c>
      <c r="E940" s="2" t="s">
        <v>27</v>
      </c>
      <c r="F940" s="2" t="s">
        <v>90</v>
      </c>
      <c r="G940" s="2"/>
      <c r="H940" s="2" t="s">
        <v>400</v>
      </c>
      <c r="I940" s="2"/>
      <c r="J940" s="2"/>
      <c r="K940" s="2"/>
      <c r="L940" s="2"/>
      <c r="M940" s="2" t="s">
        <v>605</v>
      </c>
      <c r="N940" s="2"/>
      <c r="O940" s="2"/>
      <c r="P940" s="2" t="s">
        <v>606</v>
      </c>
      <c r="Q940" s="2"/>
      <c r="R940" s="2" t="s">
        <v>402</v>
      </c>
      <c r="S940" s="2"/>
    </row>
    <row r="941" spans="2:19" hidden="1" x14ac:dyDescent="0.25">
      <c r="B941" s="6">
        <v>10011777</v>
      </c>
      <c r="C941" s="2">
        <v>860524163</v>
      </c>
      <c r="D941" s="2" t="str">
        <f>VLOOKUP(B941,'BD DAVID'!$A$5:$D$1143,4,FALSE)</f>
        <v xml:space="preserve">FLORES DE SERREZUELA SA   </v>
      </c>
      <c r="E941" s="2" t="s">
        <v>27</v>
      </c>
      <c r="F941" s="2" t="s">
        <v>90</v>
      </c>
      <c r="G941" s="2"/>
      <c r="H941" s="2" t="s">
        <v>17</v>
      </c>
      <c r="I941" s="2"/>
      <c r="J941" s="2"/>
      <c r="K941" s="2"/>
      <c r="L941" s="2"/>
      <c r="M941" s="2">
        <v>912133940</v>
      </c>
      <c r="N941" s="2"/>
      <c r="O941" s="2"/>
      <c r="P941" s="2" t="s">
        <v>607</v>
      </c>
      <c r="Q941" s="2"/>
      <c r="R941" s="2" t="s">
        <v>402</v>
      </c>
      <c r="S941" s="2"/>
    </row>
    <row r="942" spans="2:19" hidden="1" x14ac:dyDescent="0.25">
      <c r="B942" s="6">
        <v>10011779</v>
      </c>
      <c r="C942" s="2">
        <v>860526236</v>
      </c>
      <c r="D942" s="2" t="str">
        <f>VLOOKUP(B942,'BD DAVID'!$A$5:$D$1143,4,FALSE)</f>
        <v xml:space="preserve">FLORES LA VALVANERA SAS   </v>
      </c>
      <c r="E942" s="2" t="s">
        <v>27</v>
      </c>
      <c r="F942" s="2" t="s">
        <v>90</v>
      </c>
      <c r="G942" s="2"/>
      <c r="H942" s="2" t="s">
        <v>420</v>
      </c>
      <c r="I942" s="2"/>
      <c r="J942" s="2"/>
      <c r="K942" s="2"/>
      <c r="L942" s="2"/>
      <c r="M942" s="2">
        <v>916683030</v>
      </c>
      <c r="N942" s="2"/>
      <c r="O942" s="2"/>
      <c r="P942" s="2" t="s">
        <v>421</v>
      </c>
      <c r="Q942" s="2"/>
      <c r="R942" s="2" t="s">
        <v>422</v>
      </c>
      <c r="S942" s="2"/>
    </row>
    <row r="943" spans="2:19" hidden="1" x14ac:dyDescent="0.25">
      <c r="B943" s="6">
        <v>10011780</v>
      </c>
      <c r="C943" s="2">
        <v>860529858</v>
      </c>
      <c r="D943" s="2" t="str">
        <f>VLOOKUP(B943,'BD DAVID'!$A$5:$D$1143,4,FALSE)</f>
        <v xml:space="preserve">MONIKA FARMS SAS   </v>
      </c>
      <c r="E943" s="2" t="s">
        <v>27</v>
      </c>
      <c r="F943" s="2" t="s">
        <v>90</v>
      </c>
      <c r="G943" s="2"/>
      <c r="H943" s="2" t="s">
        <v>148</v>
      </c>
      <c r="I943" s="2"/>
      <c r="J943" s="2"/>
      <c r="K943" s="2"/>
      <c r="L943" s="2"/>
      <c r="M943" s="2">
        <v>3176421533</v>
      </c>
      <c r="N943" s="2"/>
      <c r="O943" s="2"/>
      <c r="P943" s="2" t="s">
        <v>608</v>
      </c>
      <c r="Q943" s="2"/>
      <c r="R943" s="2" t="s">
        <v>402</v>
      </c>
      <c r="S943" s="2"/>
    </row>
    <row r="944" spans="2:19" hidden="1" x14ac:dyDescent="0.25">
      <c r="B944" s="6">
        <v>10011781</v>
      </c>
      <c r="C944" s="2">
        <v>860531704</v>
      </c>
      <c r="D944" s="2" t="str">
        <f>VLOOKUP(B944,'BD DAVID'!$A$5:$D$1143,4,FALSE)</f>
        <v xml:space="preserve">FLORES GUAICATA LTDA   </v>
      </c>
      <c r="E944" s="2" t="s">
        <v>27</v>
      </c>
      <c r="F944" s="2" t="s">
        <v>90</v>
      </c>
      <c r="G944" s="2"/>
      <c r="H944" s="2" t="s">
        <v>17</v>
      </c>
      <c r="I944" s="2"/>
      <c r="J944" s="2"/>
      <c r="K944" s="2"/>
      <c r="L944" s="2"/>
      <c r="M944" s="2">
        <v>916103201</v>
      </c>
      <c r="N944" s="2"/>
      <c r="O944" s="2"/>
      <c r="P944" s="2" t="s">
        <v>591</v>
      </c>
      <c r="Q944" s="2"/>
      <c r="R944" s="2" t="s">
        <v>407</v>
      </c>
      <c r="S944" s="2"/>
    </row>
    <row r="945" spans="2:19" hidden="1" x14ac:dyDescent="0.25">
      <c r="B945" s="6">
        <v>10011782</v>
      </c>
      <c r="C945" s="2">
        <v>860532145</v>
      </c>
      <c r="D945" s="2" t="str">
        <f>VLOOKUP(B945,'BD DAVID'!$A$5:$D$1143,4,FALSE)</f>
        <v xml:space="preserve">SUATA PLANTS SA   </v>
      </c>
      <c r="E945" s="2" t="s">
        <v>27</v>
      </c>
      <c r="F945" s="2" t="s">
        <v>90</v>
      </c>
      <c r="G945" s="2"/>
      <c r="H945" s="2" t="s">
        <v>17</v>
      </c>
      <c r="I945" s="2"/>
      <c r="J945" s="2"/>
      <c r="K945" s="2"/>
      <c r="L945" s="2"/>
      <c r="M945" s="2">
        <v>916204120</v>
      </c>
      <c r="N945" s="2"/>
      <c r="O945" s="2"/>
      <c r="P945" s="2" t="s">
        <v>609</v>
      </c>
      <c r="Q945" s="2"/>
      <c r="R945" s="2" t="s">
        <v>402</v>
      </c>
      <c r="S945" s="2"/>
    </row>
    <row r="946" spans="2:19" hidden="1" x14ac:dyDescent="0.25">
      <c r="B946" s="6">
        <v>10011784</v>
      </c>
      <c r="C946" s="2">
        <v>860536195</v>
      </c>
      <c r="D946" s="2" t="str">
        <f>VLOOKUP(B946,'BD DAVID'!$A$5:$D$1143,4,FALSE)</f>
        <v xml:space="preserve">AGRICOLA EL CACTUS SA   </v>
      </c>
      <c r="E946" s="2" t="s">
        <v>27</v>
      </c>
      <c r="F946" s="2" t="s">
        <v>90</v>
      </c>
      <c r="G946" s="2"/>
      <c r="H946" s="2" t="s">
        <v>17</v>
      </c>
      <c r="I946" s="2"/>
      <c r="J946" s="2"/>
      <c r="K946" s="2"/>
      <c r="L946" s="2"/>
      <c r="M946" s="2">
        <v>918246489</v>
      </c>
      <c r="N946" s="2"/>
      <c r="O946" s="2"/>
      <c r="P946" s="2" t="s">
        <v>610</v>
      </c>
      <c r="Q946" s="2"/>
      <c r="R946" s="2" t="s">
        <v>407</v>
      </c>
      <c r="S946" s="2"/>
    </row>
    <row r="947" spans="2:19" hidden="1" x14ac:dyDescent="0.25">
      <c r="B947" s="6">
        <v>10011800</v>
      </c>
      <c r="C947" s="2">
        <v>890911705</v>
      </c>
      <c r="D947" s="2" t="str">
        <f>VLOOKUP(B947,'BD DAVID'!$A$5:$D$1143,4,FALSE)</f>
        <v xml:space="preserve">FLORES ESMERALDA SAS CI   </v>
      </c>
      <c r="E947" s="2" t="s">
        <v>27</v>
      </c>
      <c r="F947" s="2" t="s">
        <v>90</v>
      </c>
      <c r="G947" s="2"/>
      <c r="H947" s="2" t="s">
        <v>91</v>
      </c>
      <c r="I947" s="2"/>
      <c r="J947" s="2"/>
      <c r="K947" s="2"/>
      <c r="L947" s="2"/>
      <c r="M947" s="2">
        <v>945550140</v>
      </c>
      <c r="N947" s="2"/>
      <c r="O947" s="2"/>
      <c r="P947" s="2" t="s">
        <v>622</v>
      </c>
      <c r="Q947" s="2"/>
      <c r="R947" s="2" t="s">
        <v>93</v>
      </c>
      <c r="S947" s="2"/>
    </row>
    <row r="948" spans="2:19" hidden="1" x14ac:dyDescent="0.25">
      <c r="B948" s="6">
        <v>10011802</v>
      </c>
      <c r="C948" s="2">
        <v>890913944</v>
      </c>
      <c r="D948" s="2" t="str">
        <f>VLOOKUP(B948,'BD DAVID'!$A$5:$D$1143,4,FALSE)</f>
        <v xml:space="preserve">FLORES LLANOGRANDE  FLORITA SAS   </v>
      </c>
      <c r="E948" s="2" t="s">
        <v>27</v>
      </c>
      <c r="F948" s="2" t="s">
        <v>90</v>
      </c>
      <c r="G948" s="2"/>
      <c r="H948" s="2" t="s">
        <v>120</v>
      </c>
      <c r="I948" s="2"/>
      <c r="J948" s="2"/>
      <c r="K948" s="2"/>
      <c r="L948" s="2"/>
      <c r="M948" s="2">
        <v>3128655990</v>
      </c>
      <c r="N948" s="2"/>
      <c r="O948" s="2"/>
      <c r="P948" s="2" t="s">
        <v>625</v>
      </c>
      <c r="Q948" s="2"/>
      <c r="R948" s="2" t="s">
        <v>93</v>
      </c>
      <c r="S948" s="2"/>
    </row>
    <row r="949" spans="2:19" hidden="1" x14ac:dyDescent="0.25">
      <c r="B949" s="6">
        <v>10011806</v>
      </c>
      <c r="C949" s="2">
        <v>890919078</v>
      </c>
      <c r="D949" s="2" t="str">
        <f>VLOOKUP(B949,'BD DAVID'!$A$5:$D$1143,4,FALSE)</f>
        <v xml:space="preserve">CI FLORES LAS PALMAS LTDA   </v>
      </c>
      <c r="E949" s="2" t="s">
        <v>27</v>
      </c>
      <c r="F949" s="2" t="s">
        <v>90</v>
      </c>
      <c r="G949" s="2"/>
      <c r="H949" s="2" t="s">
        <v>17</v>
      </c>
      <c r="I949" s="2"/>
      <c r="J949" s="2"/>
      <c r="K949" s="2"/>
      <c r="L949" s="2"/>
      <c r="M949" s="2">
        <v>916280888</v>
      </c>
      <c r="N949" s="2"/>
      <c r="O949" s="2"/>
      <c r="P949" s="2" t="s">
        <v>430</v>
      </c>
      <c r="Q949" s="2"/>
      <c r="R949" s="2" t="s">
        <v>63</v>
      </c>
      <c r="S949" s="2"/>
    </row>
    <row r="950" spans="2:19" hidden="1" x14ac:dyDescent="0.25">
      <c r="B950" s="6">
        <v>10011807</v>
      </c>
      <c r="C950" s="2">
        <v>890923589</v>
      </c>
      <c r="D950" s="2" t="str">
        <f>VLOOKUP(B950,'BD DAVID'!$A$5:$D$1143,4,FALSE)</f>
        <v xml:space="preserve">CI CULTIVOS DEL CARIBE LTDA   </v>
      </c>
      <c r="E950" s="2" t="s">
        <v>27</v>
      </c>
      <c r="F950" s="2" t="s">
        <v>90</v>
      </c>
      <c r="G950" s="2"/>
      <c r="H950" s="2" t="s">
        <v>17</v>
      </c>
      <c r="I950" s="2"/>
      <c r="J950" s="2"/>
      <c r="K950" s="2"/>
      <c r="L950" s="2"/>
      <c r="M950" s="2">
        <v>916280888</v>
      </c>
      <c r="N950" s="2"/>
      <c r="O950" s="2"/>
      <c r="P950" s="2" t="s">
        <v>430</v>
      </c>
      <c r="Q950" s="2"/>
      <c r="R950" s="2" t="s">
        <v>63</v>
      </c>
      <c r="S950" s="2"/>
    </row>
    <row r="951" spans="2:19" hidden="1" x14ac:dyDescent="0.25">
      <c r="B951" s="6">
        <v>10011808</v>
      </c>
      <c r="C951" s="2">
        <v>890926122</v>
      </c>
      <c r="D951" s="2" t="str">
        <f>VLOOKUP(B951,'BD DAVID'!$A$5:$D$1143,4,FALSE)</f>
        <v xml:space="preserve">FLORES DE ORIENTE SA CI   </v>
      </c>
      <c r="E951" s="2" t="s">
        <v>27</v>
      </c>
      <c r="F951" s="2" t="s">
        <v>90</v>
      </c>
      <c r="G951" s="2"/>
      <c r="H951" s="2" t="s">
        <v>120</v>
      </c>
      <c r="I951" s="2"/>
      <c r="J951" s="2"/>
      <c r="K951" s="2"/>
      <c r="L951" s="2"/>
      <c r="M951" s="2">
        <v>945390444</v>
      </c>
      <c r="N951" s="2"/>
      <c r="O951" s="2"/>
      <c r="P951" s="2" t="s">
        <v>634</v>
      </c>
      <c r="Q951" s="2"/>
      <c r="R951" s="2" t="s">
        <v>93</v>
      </c>
      <c r="S951" s="2"/>
    </row>
    <row r="952" spans="2:19" hidden="1" x14ac:dyDescent="0.25">
      <c r="B952" s="6">
        <v>10011811</v>
      </c>
      <c r="C952" s="2">
        <v>890929171</v>
      </c>
      <c r="D952" s="2" t="str">
        <f>VLOOKUP(B952,'BD DAVID'!$A$5:$D$1143,4,FALSE)</f>
        <v xml:space="preserve">FLORES DEL LAGO SAS CI   </v>
      </c>
      <c r="E952" s="2" t="s">
        <v>27</v>
      </c>
      <c r="F952" s="2" t="s">
        <v>90</v>
      </c>
      <c r="G952" s="2"/>
      <c r="H952" s="2" t="s">
        <v>120</v>
      </c>
      <c r="I952" s="2"/>
      <c r="J952" s="2"/>
      <c r="K952" s="2"/>
      <c r="L952" s="2"/>
      <c r="M952" s="2">
        <v>945614871</v>
      </c>
      <c r="N952" s="2"/>
      <c r="O952" s="2"/>
      <c r="P952" s="2" t="s">
        <v>507</v>
      </c>
      <c r="Q952" s="2"/>
      <c r="R952" s="2" t="s">
        <v>93</v>
      </c>
      <c r="S952" s="2"/>
    </row>
    <row r="953" spans="2:19" hidden="1" x14ac:dyDescent="0.25">
      <c r="B953" s="6">
        <v>10011814</v>
      </c>
      <c r="C953" s="2">
        <v>890938755</v>
      </c>
      <c r="D953" s="2" t="str">
        <f>VLOOKUP(B953,'BD DAVID'!$A$5:$D$1143,4,FALSE)</f>
        <v xml:space="preserve">CI FLORES DE LA VEGA SAS   </v>
      </c>
      <c r="E953" s="2" t="s">
        <v>27</v>
      </c>
      <c r="F953" s="2" t="s">
        <v>90</v>
      </c>
      <c r="G953" s="2"/>
      <c r="H953" s="2" t="s">
        <v>120</v>
      </c>
      <c r="I953" s="2"/>
      <c r="J953" s="2"/>
      <c r="K953" s="2"/>
      <c r="L953" s="2"/>
      <c r="M953" s="2">
        <v>945372244</v>
      </c>
      <c r="N953" s="2"/>
      <c r="O953" s="2"/>
      <c r="P953" s="2" t="s">
        <v>641</v>
      </c>
      <c r="Q953" s="2"/>
      <c r="R953" s="2" t="s">
        <v>93</v>
      </c>
      <c r="S953" s="2"/>
    </row>
    <row r="954" spans="2:19" hidden="1" x14ac:dyDescent="0.25">
      <c r="B954" s="6">
        <v>10011815</v>
      </c>
      <c r="C954" s="2">
        <v>890938757</v>
      </c>
      <c r="D954" s="2" t="str">
        <f>VLOOKUP(B954,'BD DAVID'!$A$5:$D$1143,4,FALSE)</f>
        <v xml:space="preserve">FLORES DE LA MONTAÑA SAS   </v>
      </c>
      <c r="E954" s="2" t="s">
        <v>27</v>
      </c>
      <c r="F954" s="2" t="s">
        <v>90</v>
      </c>
      <c r="G954" s="2"/>
      <c r="H954" s="2" t="s">
        <v>91</v>
      </c>
      <c r="I954" s="2"/>
      <c r="J954" s="2"/>
      <c r="K954" s="2"/>
      <c r="L954" s="2"/>
      <c r="M954" s="2">
        <v>945539154</v>
      </c>
      <c r="N954" s="2"/>
      <c r="O954" s="2"/>
      <c r="P954" s="2" t="s">
        <v>642</v>
      </c>
      <c r="Q954" s="2"/>
      <c r="R954" s="2" t="s">
        <v>93</v>
      </c>
      <c r="S954" s="2"/>
    </row>
    <row r="955" spans="2:19" hidden="1" x14ac:dyDescent="0.25">
      <c r="B955" s="6">
        <v>10011818</v>
      </c>
      <c r="C955" s="2">
        <v>890980097</v>
      </c>
      <c r="D955" s="2" t="str">
        <f>VLOOKUP(B955,'BD DAVID'!$A$5:$D$1143,4,FALSE)</f>
        <v xml:space="preserve">SOCIEDAD COLOMBIANA DE ORQUIDEOLOGI A  </v>
      </c>
      <c r="E955" s="2" t="s">
        <v>27</v>
      </c>
      <c r="F955" s="2" t="s">
        <v>90</v>
      </c>
      <c r="G955" s="2"/>
      <c r="H955" s="2" t="s">
        <v>120</v>
      </c>
      <c r="I955" s="2"/>
      <c r="J955" s="2"/>
      <c r="K955" s="2"/>
      <c r="L955" s="2"/>
      <c r="M955" s="2">
        <v>942128384</v>
      </c>
      <c r="N955" s="2"/>
      <c r="O955" s="2"/>
      <c r="P955" s="2" t="s">
        <v>643</v>
      </c>
      <c r="Q955" s="2"/>
      <c r="R955" s="2" t="s">
        <v>93</v>
      </c>
      <c r="S955" s="2"/>
    </row>
    <row r="956" spans="2:19" hidden="1" x14ac:dyDescent="0.25">
      <c r="B956" s="6">
        <v>10011822</v>
      </c>
      <c r="C956" s="2">
        <v>900008751</v>
      </c>
      <c r="D956" s="2" t="str">
        <f>VLOOKUP(B956,'BD DAVID'!$A$5:$D$1143,4,FALSE)</f>
        <v xml:space="preserve">CI ROSELAND LTDA   </v>
      </c>
      <c r="E956" s="2" t="s">
        <v>27</v>
      </c>
      <c r="F956" s="2" t="s">
        <v>90</v>
      </c>
      <c r="G956" s="2"/>
      <c r="H956" s="2" t="s">
        <v>521</v>
      </c>
      <c r="I956" s="2"/>
      <c r="J956" s="2"/>
      <c r="K956" s="2"/>
      <c r="L956" s="2"/>
      <c r="M956" s="2">
        <v>913115357</v>
      </c>
      <c r="N956" s="2"/>
      <c r="O956" s="2"/>
      <c r="P956" s="2" t="s">
        <v>645</v>
      </c>
      <c r="Q956" s="2"/>
      <c r="R956" s="2" t="s">
        <v>407</v>
      </c>
      <c r="S956" s="2"/>
    </row>
    <row r="957" spans="2:19" hidden="1" x14ac:dyDescent="0.25">
      <c r="B957" s="6">
        <v>10011826</v>
      </c>
      <c r="C957" s="2">
        <v>900014838</v>
      </c>
      <c r="D957" s="2" t="str">
        <f>VLOOKUP(B957,'BD DAVID'!$A$5:$D$1143,4,FALSE)</f>
        <v xml:space="preserve">TONE FLOWERS SAS   </v>
      </c>
      <c r="E957" s="2" t="s">
        <v>27</v>
      </c>
      <c r="F957" s="2" t="s">
        <v>90</v>
      </c>
      <c r="G957" s="2"/>
      <c r="H957" s="2" t="s">
        <v>533</v>
      </c>
      <c r="I957" s="2"/>
      <c r="J957" s="2"/>
      <c r="K957" s="2"/>
      <c r="L957" s="2"/>
      <c r="M957" s="2">
        <v>918423058</v>
      </c>
      <c r="N957" s="2"/>
      <c r="O957" s="2"/>
      <c r="P957" s="2" t="s">
        <v>649</v>
      </c>
      <c r="Q957" s="2"/>
      <c r="R957" s="2" t="s">
        <v>422</v>
      </c>
      <c r="S957" s="2"/>
    </row>
    <row r="958" spans="2:19" hidden="1" x14ac:dyDescent="0.25">
      <c r="B958" s="6">
        <v>10011828</v>
      </c>
      <c r="C958" s="2">
        <v>900031275</v>
      </c>
      <c r="D958" s="2" t="str">
        <f>VLOOKUP(B958,'BD DAVID'!$A$5:$D$1143,4,FALSE)</f>
        <v xml:space="preserve">RT SAS   </v>
      </c>
      <c r="E958" s="2" t="s">
        <v>27</v>
      </c>
      <c r="F958" s="2" t="s">
        <v>90</v>
      </c>
      <c r="G958" s="2"/>
      <c r="H958" s="2" t="s">
        <v>533</v>
      </c>
      <c r="I958" s="2"/>
      <c r="J958" s="2"/>
      <c r="K958" s="2"/>
      <c r="L958" s="2"/>
      <c r="M958" s="2">
        <v>918910101</v>
      </c>
      <c r="N958" s="2"/>
      <c r="O958" s="2"/>
      <c r="P958" s="2" t="s">
        <v>650</v>
      </c>
      <c r="Q958" s="2"/>
      <c r="R958" s="2" t="s">
        <v>402</v>
      </c>
      <c r="S958" s="2"/>
    </row>
    <row r="959" spans="2:19" hidden="1" x14ac:dyDescent="0.25">
      <c r="B959" s="6">
        <v>10011834</v>
      </c>
      <c r="C959" s="2">
        <v>900053198</v>
      </c>
      <c r="D959" s="2" t="str">
        <f>VLOOKUP(B959,'BD DAVID'!$A$5:$D$1143,4,FALSE)</f>
        <v xml:space="preserve">ALEXANDRA FARMS SAS   </v>
      </c>
      <c r="E959" s="2" t="s">
        <v>27</v>
      </c>
      <c r="F959" s="2" t="s">
        <v>90</v>
      </c>
      <c r="G959" s="2"/>
      <c r="H959" s="2" t="s">
        <v>17</v>
      </c>
      <c r="I959" s="2"/>
      <c r="J959" s="2"/>
      <c r="K959" s="2"/>
      <c r="L959" s="2"/>
      <c r="M959" s="2">
        <v>916294145</v>
      </c>
      <c r="N959" s="2"/>
      <c r="O959" s="2"/>
      <c r="P959" s="2" t="s">
        <v>653</v>
      </c>
      <c r="Q959" s="2"/>
      <c r="R959" s="2" t="s">
        <v>407</v>
      </c>
      <c r="S959" s="2"/>
    </row>
    <row r="960" spans="2:19" hidden="1" x14ac:dyDescent="0.25">
      <c r="B960" s="6">
        <v>10011835</v>
      </c>
      <c r="C960" s="2">
        <v>900054881</v>
      </c>
      <c r="D960" s="2" t="str">
        <f>VLOOKUP(B960,'BD DAVID'!$A$5:$D$1143,4,FALSE)</f>
        <v xml:space="preserve">ESMERALDA BREEDING AND BIOTECHNOLOG   </v>
      </c>
      <c r="E960" s="2" t="s">
        <v>27</v>
      </c>
      <c r="F960" s="2" t="s">
        <v>90</v>
      </c>
      <c r="G960" s="2"/>
      <c r="H960" s="2" t="s">
        <v>412</v>
      </c>
      <c r="I960" s="2"/>
      <c r="J960" s="2"/>
      <c r="K960" s="2"/>
      <c r="L960" s="2"/>
      <c r="M960" s="2">
        <v>945550140</v>
      </c>
      <c r="N960" s="2"/>
      <c r="O960" s="2"/>
      <c r="P960" s="2" t="s">
        <v>413</v>
      </c>
      <c r="Q960" s="2"/>
      <c r="R960" s="2" t="s">
        <v>407</v>
      </c>
      <c r="S960" s="2"/>
    </row>
    <row r="961" spans="2:19" hidden="1" x14ac:dyDescent="0.25">
      <c r="B961" s="6">
        <v>10011838</v>
      </c>
      <c r="C961" s="2">
        <v>900060761</v>
      </c>
      <c r="D961" s="2" t="str">
        <f>VLOOKUP(B961,'BD DAVID'!$A$5:$D$1143,4,FALSE)</f>
        <v xml:space="preserve">SANTALUZ FARMS SAS   </v>
      </c>
      <c r="E961" s="2" t="s">
        <v>27</v>
      </c>
      <c r="F961" s="2" t="s">
        <v>90</v>
      </c>
      <c r="G961" s="2"/>
      <c r="H961" s="2" t="s">
        <v>148</v>
      </c>
      <c r="I961" s="2"/>
      <c r="J961" s="2"/>
      <c r="K961" s="2"/>
      <c r="L961" s="2"/>
      <c r="M961" s="2">
        <v>918246148</v>
      </c>
      <c r="N961" s="2"/>
      <c r="O961" s="2"/>
      <c r="P961" s="2" t="s">
        <v>654</v>
      </c>
      <c r="Q961" s="2"/>
      <c r="R961" s="2" t="s">
        <v>422</v>
      </c>
      <c r="S961" s="2"/>
    </row>
    <row r="962" spans="2:19" hidden="1" x14ac:dyDescent="0.25">
      <c r="B962" s="6">
        <v>10011852</v>
      </c>
      <c r="C962" s="2">
        <v>900098416</v>
      </c>
      <c r="D962" s="2" t="str">
        <f>VLOOKUP(B962,'BD DAVID'!$A$5:$D$1143,4,FALSE)</f>
        <v xml:space="preserve">ROSAS AGUACLARA SAS   </v>
      </c>
      <c r="E962" s="2" t="s">
        <v>27</v>
      </c>
      <c r="F962" s="2" t="s">
        <v>90</v>
      </c>
      <c r="G962" s="2"/>
      <c r="H962" s="2" t="s">
        <v>17</v>
      </c>
      <c r="I962" s="2"/>
      <c r="J962" s="2"/>
      <c r="K962" s="2"/>
      <c r="L962" s="2"/>
      <c r="M962" s="2">
        <v>916103161</v>
      </c>
      <c r="N962" s="2"/>
      <c r="O962" s="2"/>
      <c r="P962" s="2" t="s">
        <v>548</v>
      </c>
      <c r="Q962" s="2"/>
      <c r="R962" s="2" t="s">
        <v>407</v>
      </c>
      <c r="S962" s="2"/>
    </row>
    <row r="963" spans="2:19" hidden="1" x14ac:dyDescent="0.25">
      <c r="B963" s="6">
        <v>10011860</v>
      </c>
      <c r="C963" s="2">
        <v>900114272</v>
      </c>
      <c r="D963" s="2" t="str">
        <f>VLOOKUP(B963,'BD DAVID'!$A$5:$D$1143,4,FALSE)</f>
        <v xml:space="preserve">CALO FARMS SAS   </v>
      </c>
      <c r="E963" s="2" t="s">
        <v>27</v>
      </c>
      <c r="F963" s="2" t="s">
        <v>90</v>
      </c>
      <c r="G963" s="2"/>
      <c r="H963" s="2" t="s">
        <v>17</v>
      </c>
      <c r="I963" s="2"/>
      <c r="J963" s="2"/>
      <c r="K963" s="2"/>
      <c r="L963" s="2"/>
      <c r="M963" s="2">
        <v>913451860</v>
      </c>
      <c r="N963" s="2"/>
      <c r="O963" s="2"/>
      <c r="P963" s="2" t="s">
        <v>663</v>
      </c>
      <c r="Q963" s="2"/>
      <c r="R963" s="2" t="s">
        <v>407</v>
      </c>
      <c r="S963" s="2"/>
    </row>
    <row r="964" spans="2:19" hidden="1" x14ac:dyDescent="0.25">
      <c r="B964" s="6">
        <v>10011861</v>
      </c>
      <c r="C964" s="2">
        <v>900119929</v>
      </c>
      <c r="D964" s="2" t="str">
        <f>VLOOKUP(B964,'BD DAVID'!$A$5:$D$1143,4,FALSE)</f>
        <v xml:space="preserve">HACIENDA SAN GREGORIO SAS   </v>
      </c>
      <c r="E964" s="2" t="s">
        <v>27</v>
      </c>
      <c r="F964" s="2" t="s">
        <v>90</v>
      </c>
      <c r="G964" s="2"/>
      <c r="H964" s="2" t="s">
        <v>420</v>
      </c>
      <c r="I964" s="2"/>
      <c r="J964" s="2"/>
      <c r="K964" s="2"/>
      <c r="L964" s="2"/>
      <c r="M964" s="2">
        <v>918660705</v>
      </c>
      <c r="N964" s="2"/>
      <c r="O964" s="2"/>
      <c r="P964" s="2" t="s">
        <v>664</v>
      </c>
      <c r="Q964" s="2"/>
      <c r="R964" s="2" t="s">
        <v>407</v>
      </c>
      <c r="S964" s="2"/>
    </row>
    <row r="965" spans="2:19" hidden="1" x14ac:dyDescent="0.25">
      <c r="B965" s="6">
        <v>10011866</v>
      </c>
      <c r="C965" s="2">
        <v>900123127</v>
      </c>
      <c r="D965" s="2" t="str">
        <f>VLOOKUP(B965,'BD DAVID'!$A$5:$D$1143,4,FALSE)</f>
        <v xml:space="preserve">FLORES EL PROGRESO SAS   </v>
      </c>
      <c r="E965" s="2" t="s">
        <v>27</v>
      </c>
      <c r="F965" s="2" t="s">
        <v>90</v>
      </c>
      <c r="G965" s="2"/>
      <c r="H965" s="2" t="s">
        <v>420</v>
      </c>
      <c r="I965" s="2"/>
      <c r="J965" s="2"/>
      <c r="K965" s="2"/>
      <c r="L965" s="2"/>
      <c r="M965" s="2">
        <v>918631529</v>
      </c>
      <c r="N965" s="2"/>
      <c r="O965" s="2"/>
      <c r="P965" s="2" t="s">
        <v>670</v>
      </c>
      <c r="Q965" s="2"/>
      <c r="R965" s="2" t="s">
        <v>407</v>
      </c>
      <c r="S965" s="2"/>
    </row>
    <row r="966" spans="2:19" hidden="1" x14ac:dyDescent="0.25">
      <c r="B966" s="6">
        <v>10011873</v>
      </c>
      <c r="C966" s="2">
        <v>900149268</v>
      </c>
      <c r="D966" s="2" t="str">
        <f>VLOOKUP(B966,'BD DAVID'!$A$5:$D$1143,4,FALSE)</f>
        <v xml:space="preserve">LA COLORADA SA   </v>
      </c>
      <c r="E966" s="2" t="s">
        <v>27</v>
      </c>
      <c r="F966" s="2" t="s">
        <v>90</v>
      </c>
      <c r="G966" s="2"/>
      <c r="H966" s="2" t="s">
        <v>17</v>
      </c>
      <c r="I966" s="2"/>
      <c r="J966" s="2"/>
      <c r="K966" s="2"/>
      <c r="L966" s="2"/>
      <c r="M966" s="2">
        <v>3118082826</v>
      </c>
      <c r="N966" s="2"/>
      <c r="O966" s="2"/>
      <c r="P966" s="2" t="s">
        <v>674</v>
      </c>
      <c r="Q966" s="2"/>
      <c r="R966" s="2" t="s">
        <v>407</v>
      </c>
      <c r="S966" s="2"/>
    </row>
    <row r="967" spans="2:19" hidden="1" x14ac:dyDescent="0.25">
      <c r="B967" s="6">
        <v>10011874</v>
      </c>
      <c r="C967" s="2">
        <v>900149336</v>
      </c>
      <c r="D967" s="2" t="str">
        <f>VLOOKUP(B967,'BD DAVID'!$A$5:$D$1143,4,FALSE)</f>
        <v xml:space="preserve">PRESTIGE ROSES SAS   </v>
      </c>
      <c r="E967" s="2" t="s">
        <v>27</v>
      </c>
      <c r="F967" s="2" t="s">
        <v>90</v>
      </c>
      <c r="G967" s="2"/>
      <c r="H967" s="2" t="s">
        <v>521</v>
      </c>
      <c r="I967" s="2"/>
      <c r="J967" s="2"/>
      <c r="K967" s="2"/>
      <c r="L967" s="2"/>
      <c r="M967" s="2">
        <v>918614502</v>
      </c>
      <c r="N967" s="2"/>
      <c r="O967" s="2"/>
      <c r="P967" s="2" t="s">
        <v>675</v>
      </c>
      <c r="Q967" s="2"/>
      <c r="R967" s="2" t="s">
        <v>407</v>
      </c>
      <c r="S967" s="2"/>
    </row>
    <row r="968" spans="2:19" hidden="1" x14ac:dyDescent="0.25">
      <c r="B968" s="6">
        <v>10011894</v>
      </c>
      <c r="C968" s="2">
        <v>900222344</v>
      </c>
      <c r="D968" s="2" t="str">
        <f>VLOOKUP(B968,'BD DAVID'!$A$5:$D$1143,4,FALSE)</f>
        <v xml:space="preserve">TALLOS Y PETALOS DE COLOMBIA SAS   </v>
      </c>
      <c r="E968" s="2" t="s">
        <v>27</v>
      </c>
      <c r="F968" s="2" t="s">
        <v>90</v>
      </c>
      <c r="G968" s="2"/>
      <c r="H968" s="2" t="s">
        <v>45</v>
      </c>
      <c r="I968" s="2"/>
      <c r="J968" s="2"/>
      <c r="K968" s="2"/>
      <c r="L968" s="2"/>
      <c r="M968" s="2">
        <v>918626587</v>
      </c>
      <c r="N968" s="2"/>
      <c r="O968" s="2"/>
      <c r="P968" s="2" t="s">
        <v>680</v>
      </c>
      <c r="Q968" s="2"/>
      <c r="R968" s="2" t="s">
        <v>407</v>
      </c>
      <c r="S968" s="2"/>
    </row>
    <row r="969" spans="2:19" hidden="1" x14ac:dyDescent="0.25">
      <c r="B969" s="6">
        <v>10011895</v>
      </c>
      <c r="C969" s="2">
        <v>900223044</v>
      </c>
      <c r="D969" s="2" t="str">
        <f>VLOOKUP(B969,'BD DAVID'!$A$5:$D$1143,4,FALSE)</f>
        <v xml:space="preserve">DELIFLOR LATIN AMERICA   </v>
      </c>
      <c r="E969" s="2" t="s">
        <v>27</v>
      </c>
      <c r="F969" s="2" t="s">
        <v>90</v>
      </c>
      <c r="G969" s="2"/>
      <c r="H969" s="2" t="s">
        <v>120</v>
      </c>
      <c r="I969" s="2"/>
      <c r="J969" s="2"/>
      <c r="K969" s="2"/>
      <c r="L969" s="2"/>
      <c r="M969" s="2">
        <v>944195212</v>
      </c>
      <c r="N969" s="2"/>
      <c r="O969" s="2"/>
      <c r="P969" s="2" t="s">
        <v>681</v>
      </c>
      <c r="Q969" s="2"/>
      <c r="R969" s="2" t="s">
        <v>93</v>
      </c>
      <c r="S969" s="2"/>
    </row>
    <row r="970" spans="2:19" hidden="1" x14ac:dyDescent="0.25">
      <c r="B970" s="6">
        <v>10011898</v>
      </c>
      <c r="C970" s="2">
        <v>900232379</v>
      </c>
      <c r="D970" s="2" t="str">
        <f>VLOOKUP(B970,'BD DAVID'!$A$5:$D$1143,4,FALSE)</f>
        <v xml:space="preserve">THE FAMILY FLOWER SAS   </v>
      </c>
      <c r="E970" s="2" t="s">
        <v>27</v>
      </c>
      <c r="F970" s="2" t="s">
        <v>90</v>
      </c>
      <c r="G970" s="2"/>
      <c r="H970" s="2" t="s">
        <v>148</v>
      </c>
      <c r="I970" s="2"/>
      <c r="J970" s="2"/>
      <c r="K970" s="2"/>
      <c r="L970" s="2"/>
      <c r="M970" s="2">
        <v>3108138897</v>
      </c>
      <c r="N970" s="2"/>
      <c r="O970" s="2"/>
      <c r="P970" s="2" t="s">
        <v>683</v>
      </c>
      <c r="Q970" s="2"/>
      <c r="R970" s="2" t="s">
        <v>402</v>
      </c>
      <c r="S970" s="2"/>
    </row>
    <row r="971" spans="2:19" hidden="1" x14ac:dyDescent="0.25">
      <c r="B971" s="6">
        <v>10011903</v>
      </c>
      <c r="C971" s="2">
        <v>900244262</v>
      </c>
      <c r="D971" s="2" t="str">
        <f>VLOOKUP(B971,'BD DAVID'!$A$5:$D$1143,4,FALSE)</f>
        <v xml:space="preserve">DESARROLLOS DON BOSCO SAS   </v>
      </c>
      <c r="E971" s="2" t="s">
        <v>27</v>
      </c>
      <c r="F971" s="2" t="s">
        <v>90</v>
      </c>
      <c r="G971" s="2"/>
      <c r="H971" s="2" t="s">
        <v>120</v>
      </c>
      <c r="I971" s="2"/>
      <c r="J971" s="2"/>
      <c r="K971" s="2"/>
      <c r="L971" s="2"/>
      <c r="M971" s="2">
        <v>945371622</v>
      </c>
      <c r="N971" s="2"/>
      <c r="O971" s="2"/>
      <c r="P971" s="2" t="s">
        <v>686</v>
      </c>
      <c r="Q971" s="2"/>
      <c r="R971" s="2" t="s">
        <v>93</v>
      </c>
      <c r="S971" s="2"/>
    </row>
    <row r="972" spans="2:19" hidden="1" x14ac:dyDescent="0.25">
      <c r="B972" s="6">
        <v>10011906</v>
      </c>
      <c r="C972" s="2">
        <v>900254024</v>
      </c>
      <c r="D972" s="2" t="str">
        <f>VLOOKUP(B972,'BD DAVID'!$A$5:$D$1143,4,FALSE)</f>
        <v xml:space="preserve">FLORES EL PICACHO SAS   </v>
      </c>
      <c r="E972" s="2" t="s">
        <v>27</v>
      </c>
      <c r="F972" s="2" t="s">
        <v>90</v>
      </c>
      <c r="G972" s="2"/>
      <c r="H972" s="2" t="s">
        <v>17</v>
      </c>
      <c r="I972" s="2"/>
      <c r="J972" s="2"/>
      <c r="K972" s="2"/>
      <c r="L972" s="2"/>
      <c r="M972" s="2">
        <v>3123432956</v>
      </c>
      <c r="N972" s="2"/>
      <c r="O972" s="2"/>
      <c r="P972" s="2" t="s">
        <v>687</v>
      </c>
      <c r="Q972" s="2"/>
      <c r="R972" s="2" t="s">
        <v>407</v>
      </c>
      <c r="S972" s="2"/>
    </row>
    <row r="973" spans="2:19" hidden="1" x14ac:dyDescent="0.25">
      <c r="B973" s="6">
        <v>10011910</v>
      </c>
      <c r="C973" s="2">
        <v>900266647</v>
      </c>
      <c r="D973" s="2" t="str">
        <f>VLOOKUP(B973,'BD DAVID'!$A$5:$D$1143,4,FALSE)</f>
        <v xml:space="preserve">TEO FARMS SAS   </v>
      </c>
      <c r="E973" s="2" t="s">
        <v>27</v>
      </c>
      <c r="F973" s="2" t="s">
        <v>90</v>
      </c>
      <c r="G973" s="2"/>
      <c r="H973" s="2" t="s">
        <v>17</v>
      </c>
      <c r="I973" s="2"/>
      <c r="J973" s="2"/>
      <c r="K973" s="2"/>
      <c r="L973" s="2"/>
      <c r="M973" s="2">
        <v>918573472</v>
      </c>
      <c r="N973" s="2"/>
      <c r="O973" s="2"/>
      <c r="P973" s="2" t="s">
        <v>689</v>
      </c>
      <c r="Q973" s="2"/>
      <c r="R973" s="2" t="s">
        <v>407</v>
      </c>
      <c r="S973" s="2"/>
    </row>
    <row r="974" spans="2:19" hidden="1" x14ac:dyDescent="0.25">
      <c r="B974" s="6">
        <v>10011928</v>
      </c>
      <c r="C974" s="2">
        <v>900338701</v>
      </c>
      <c r="D974" s="2" t="str">
        <f>VLOOKUP(B974,'BD DAVID'!$A$5:$D$1143,4,FALSE)</f>
        <v xml:space="preserve">SAN VALENTINO SAS   </v>
      </c>
      <c r="E974" s="2" t="s">
        <v>27</v>
      </c>
      <c r="F974" s="2" t="s">
        <v>90</v>
      </c>
      <c r="G974" s="2"/>
      <c r="H974" s="2" t="s">
        <v>533</v>
      </c>
      <c r="I974" s="2"/>
      <c r="J974" s="2"/>
      <c r="K974" s="2"/>
      <c r="L974" s="2"/>
      <c r="M974" s="2">
        <v>918910444</v>
      </c>
      <c r="N974" s="2"/>
      <c r="O974" s="2"/>
      <c r="P974" s="2" t="s">
        <v>534</v>
      </c>
      <c r="Q974" s="2"/>
      <c r="R974" s="2" t="s">
        <v>402</v>
      </c>
      <c r="S974" s="2"/>
    </row>
    <row r="975" spans="2:19" hidden="1" x14ac:dyDescent="0.25">
      <c r="B975" s="6">
        <v>10011929</v>
      </c>
      <c r="C975" s="2">
        <v>900339026</v>
      </c>
      <c r="D975" s="2" t="str">
        <f>VLOOKUP(B975,'BD DAVID'!$A$5:$D$1143,4,FALSE)</f>
        <v xml:space="preserve">ANEMOS SAS   </v>
      </c>
      <c r="E975" s="2" t="s">
        <v>27</v>
      </c>
      <c r="F975" s="2" t="s">
        <v>90</v>
      </c>
      <c r="G975" s="2"/>
      <c r="H975" s="2" t="s">
        <v>17</v>
      </c>
      <c r="I975" s="2"/>
      <c r="J975" s="2"/>
      <c r="K975" s="2"/>
      <c r="L975" s="2"/>
      <c r="M975" s="2">
        <v>912130592</v>
      </c>
      <c r="N975" s="2"/>
      <c r="O975" s="2"/>
      <c r="P975" s="2" t="s">
        <v>695</v>
      </c>
      <c r="Q975" s="2"/>
      <c r="R975" s="2" t="s">
        <v>407</v>
      </c>
      <c r="S975" s="2"/>
    </row>
    <row r="976" spans="2:19" hidden="1" x14ac:dyDescent="0.25">
      <c r="B976" s="6">
        <v>10011940</v>
      </c>
      <c r="C976" s="2">
        <v>900362839</v>
      </c>
      <c r="D976" s="2" t="str">
        <f>VLOOKUP(B976,'BD DAVID'!$A$5:$D$1143,4,FALSE)</f>
        <v xml:space="preserve">EXPRESSION ROSES SAS   </v>
      </c>
      <c r="E976" s="2" t="s">
        <v>27</v>
      </c>
      <c r="F976" s="2" t="s">
        <v>90</v>
      </c>
      <c r="G976" s="2"/>
      <c r="H976" s="2" t="s">
        <v>571</v>
      </c>
      <c r="I976" s="2"/>
      <c r="J976" s="2"/>
      <c r="K976" s="2"/>
      <c r="L976" s="2"/>
      <c r="M976" s="2">
        <v>918626581</v>
      </c>
      <c r="N976" s="2"/>
      <c r="O976" s="2"/>
      <c r="P976" s="2" t="s">
        <v>698</v>
      </c>
      <c r="Q976" s="2"/>
      <c r="R976" s="2" t="s">
        <v>407</v>
      </c>
      <c r="S976" s="2"/>
    </row>
    <row r="977" spans="2:19" hidden="1" x14ac:dyDescent="0.25">
      <c r="B977" s="6">
        <v>10011947</v>
      </c>
      <c r="C977" s="2">
        <v>900373944</v>
      </c>
      <c r="D977" s="2" t="str">
        <f>VLOOKUP(B977,'BD DAVID'!$A$5:$D$1143,4,FALSE)</f>
        <v xml:space="preserve">MACARENA FARMS SAS   </v>
      </c>
      <c r="E977" s="2" t="s">
        <v>27</v>
      </c>
      <c r="F977" s="2" t="s">
        <v>90</v>
      </c>
      <c r="G977" s="2"/>
      <c r="H977" s="2" t="s">
        <v>17</v>
      </c>
      <c r="I977" s="2"/>
      <c r="J977" s="2"/>
      <c r="K977" s="2"/>
      <c r="L977" s="2"/>
      <c r="M977" s="2">
        <v>3102393995</v>
      </c>
      <c r="N977" s="2"/>
      <c r="O977" s="2"/>
      <c r="P977" s="2" t="s">
        <v>700</v>
      </c>
      <c r="Q977" s="2"/>
      <c r="R977" s="2" t="s">
        <v>422</v>
      </c>
      <c r="S977" s="2"/>
    </row>
    <row r="978" spans="2:19" hidden="1" x14ac:dyDescent="0.25">
      <c r="B978" s="6">
        <v>10011953</v>
      </c>
      <c r="C978" s="2">
        <v>900388024</v>
      </c>
      <c r="D978" s="2" t="str">
        <f>VLOOKUP(B978,'BD DAVID'!$A$5:$D$1143,4,FALSE)</f>
        <v xml:space="preserve">FLORES LUNA NUEVA SAS   </v>
      </c>
      <c r="E978" s="2" t="s">
        <v>27</v>
      </c>
      <c r="F978" s="2" t="s">
        <v>90</v>
      </c>
      <c r="G978" s="2"/>
      <c r="H978" s="2" t="s">
        <v>17</v>
      </c>
      <c r="I978" s="2"/>
      <c r="J978" s="2"/>
      <c r="K978" s="2"/>
      <c r="L978" s="2"/>
      <c r="M978" s="2">
        <v>913382059</v>
      </c>
      <c r="N978" s="2"/>
      <c r="O978" s="2"/>
      <c r="P978" s="2" t="s">
        <v>556</v>
      </c>
      <c r="Q978" s="2"/>
      <c r="R978" s="2" t="s">
        <v>402</v>
      </c>
      <c r="S978" s="2"/>
    </row>
    <row r="979" spans="2:19" hidden="1" x14ac:dyDescent="0.25">
      <c r="B979" s="6">
        <v>10011963</v>
      </c>
      <c r="C979" s="2">
        <v>900409984</v>
      </c>
      <c r="D979" s="2" t="str">
        <f>VLOOKUP(B979,'BD DAVID'!$A$5:$D$1143,4,FALSE)</f>
        <v xml:space="preserve">CULTIVOS CASABLANCA SAS   </v>
      </c>
      <c r="E979" s="2" t="s">
        <v>27</v>
      </c>
      <c r="F979" s="2" t="s">
        <v>90</v>
      </c>
      <c r="G979" s="2"/>
      <c r="H979" s="2" t="s">
        <v>420</v>
      </c>
      <c r="I979" s="2"/>
      <c r="J979" s="2"/>
      <c r="K979" s="2"/>
      <c r="L979" s="2"/>
      <c r="M979" s="2">
        <v>916683030</v>
      </c>
      <c r="N979" s="2"/>
      <c r="O979" s="2"/>
      <c r="P979" s="2" t="s">
        <v>421</v>
      </c>
      <c r="Q979" s="2"/>
      <c r="R979" s="2" t="s">
        <v>422</v>
      </c>
      <c r="S979" s="2"/>
    </row>
    <row r="980" spans="2:19" hidden="1" x14ac:dyDescent="0.25">
      <c r="B980" s="6">
        <v>10011965</v>
      </c>
      <c r="C980" s="2">
        <v>900412466</v>
      </c>
      <c r="D980" s="2" t="str">
        <f>VLOOKUP(B980,'BD DAVID'!$A$5:$D$1143,4,FALSE)</f>
        <v xml:space="preserve">ELITE FLOWER FARMERS SAS   </v>
      </c>
      <c r="E980" s="2" t="s">
        <v>27</v>
      </c>
      <c r="F980" s="2" t="s">
        <v>90</v>
      </c>
      <c r="G980" s="2"/>
      <c r="H980" s="2" t="s">
        <v>533</v>
      </c>
      <c r="I980" s="2"/>
      <c r="J980" s="2"/>
      <c r="K980" s="2"/>
      <c r="L980" s="2"/>
      <c r="M980" s="2">
        <v>918910444</v>
      </c>
      <c r="N980" s="2"/>
      <c r="O980" s="2"/>
      <c r="P980" s="2" t="s">
        <v>534</v>
      </c>
      <c r="Q980" s="2"/>
      <c r="R980" s="2" t="s">
        <v>402</v>
      </c>
      <c r="S980" s="2"/>
    </row>
    <row r="981" spans="2:19" hidden="1" x14ac:dyDescent="0.25">
      <c r="B981" s="6">
        <v>10011983</v>
      </c>
      <c r="C981" s="2">
        <v>900444854</v>
      </c>
      <c r="D981" s="2" t="str">
        <f>VLOOKUP(B981,'BD DAVID'!$A$5:$D$1143,4,FALSE)</f>
        <v xml:space="preserve">NAYRE FLOWERS COLOMBIA SAS   </v>
      </c>
      <c r="E981" s="2" t="s">
        <v>27</v>
      </c>
      <c r="F981" s="2" t="s">
        <v>90</v>
      </c>
      <c r="G981" s="2"/>
      <c r="H981" s="2" t="s">
        <v>17</v>
      </c>
      <c r="I981" s="2"/>
      <c r="J981" s="2"/>
      <c r="K981" s="2"/>
      <c r="L981" s="2"/>
      <c r="M981" s="2">
        <v>3102608502</v>
      </c>
      <c r="N981" s="2"/>
      <c r="O981" s="2"/>
      <c r="P981" s="2" t="s">
        <v>720</v>
      </c>
      <c r="Q981" s="2"/>
      <c r="R981" s="2" t="s">
        <v>407</v>
      </c>
      <c r="S981" s="2"/>
    </row>
    <row r="982" spans="2:19" hidden="1" x14ac:dyDescent="0.25">
      <c r="B982" s="6">
        <v>10011988</v>
      </c>
      <c r="C982" s="2">
        <v>900452111</v>
      </c>
      <c r="D982" s="2" t="str">
        <f>VLOOKUP(B982,'BD DAVID'!$A$5:$D$1143,4,FALSE)</f>
        <v xml:space="preserve">ECOFLORA AGRO SAS   </v>
      </c>
      <c r="E982" s="2" t="s">
        <v>27</v>
      </c>
      <c r="F982" s="2" t="s">
        <v>90</v>
      </c>
      <c r="G982" s="2"/>
      <c r="H982" s="2" t="s">
        <v>91</v>
      </c>
      <c r="I982" s="2"/>
      <c r="J982" s="2"/>
      <c r="K982" s="2"/>
      <c r="L982" s="2"/>
      <c r="M982" s="2">
        <v>943861186</v>
      </c>
      <c r="N982" s="2"/>
      <c r="O982" s="2"/>
      <c r="P982" s="2" t="s">
        <v>723</v>
      </c>
      <c r="Q982" s="2"/>
      <c r="R982" s="2" t="s">
        <v>93</v>
      </c>
      <c r="S982" s="2"/>
    </row>
    <row r="983" spans="2:19" hidden="1" x14ac:dyDescent="0.25">
      <c r="B983" s="6">
        <v>10011991</v>
      </c>
      <c r="C983" s="2">
        <v>900459565</v>
      </c>
      <c r="D983" s="2" t="str">
        <f>VLOOKUP(B983,'BD DAVID'!$A$5:$D$1143,4,FALSE)</f>
        <v xml:space="preserve">FOREST FLOWERS SAS   </v>
      </c>
      <c r="E983" s="2" t="s">
        <v>27</v>
      </c>
      <c r="F983" s="2" t="s">
        <v>90</v>
      </c>
      <c r="G983" s="2"/>
      <c r="H983" s="2" t="s">
        <v>420</v>
      </c>
      <c r="I983" s="2"/>
      <c r="J983" s="2"/>
      <c r="K983" s="2"/>
      <c r="L983" s="2"/>
      <c r="M983" s="2">
        <v>918623556</v>
      </c>
      <c r="N983" s="2"/>
      <c r="O983" s="2"/>
      <c r="P983" s="2" t="s">
        <v>726</v>
      </c>
      <c r="Q983" s="2"/>
      <c r="R983" s="2" t="s">
        <v>63</v>
      </c>
      <c r="S983" s="2"/>
    </row>
    <row r="984" spans="2:19" hidden="1" x14ac:dyDescent="0.25">
      <c r="B984" s="6">
        <v>10012002</v>
      </c>
      <c r="C984" s="2">
        <v>900485333</v>
      </c>
      <c r="D984" s="2" t="str">
        <f>VLOOKUP(B984,'BD DAVID'!$A$5:$D$1143,4,FALSE)</f>
        <v xml:space="preserve">SAN GREGORIO FLOWERS SAS   </v>
      </c>
      <c r="E984" s="2" t="s">
        <v>27</v>
      </c>
      <c r="F984" s="2" t="s">
        <v>90</v>
      </c>
      <c r="G984" s="2"/>
      <c r="H984" s="2" t="s">
        <v>412</v>
      </c>
      <c r="I984" s="2"/>
      <c r="J984" s="2"/>
      <c r="K984" s="2"/>
      <c r="L984" s="2"/>
      <c r="M984" s="2">
        <v>918772254</v>
      </c>
      <c r="N984" s="2"/>
      <c r="O984" s="2"/>
      <c r="P984" s="2" t="s">
        <v>604</v>
      </c>
      <c r="Q984" s="2"/>
      <c r="R984" s="2" t="s">
        <v>422</v>
      </c>
      <c r="S984" s="2"/>
    </row>
    <row r="985" spans="2:19" hidden="1" x14ac:dyDescent="0.25">
      <c r="B985" s="6">
        <v>10012003</v>
      </c>
      <c r="C985" s="2">
        <v>900485334</v>
      </c>
      <c r="D985" s="2" t="str">
        <f>VLOOKUP(B985,'BD DAVID'!$A$5:$D$1143,4,FALSE)</f>
        <v xml:space="preserve">FLORES DEL TEQUENDAMA SAS   </v>
      </c>
      <c r="E985" s="2" t="s">
        <v>27</v>
      </c>
      <c r="F985" s="2" t="s">
        <v>90</v>
      </c>
      <c r="G985" s="2"/>
      <c r="H985" s="2" t="s">
        <v>412</v>
      </c>
      <c r="I985" s="2"/>
      <c r="J985" s="2"/>
      <c r="K985" s="2"/>
      <c r="L985" s="2"/>
      <c r="M985" s="2">
        <v>918772254</v>
      </c>
      <c r="N985" s="2"/>
      <c r="O985" s="2"/>
      <c r="P985" s="2" t="s">
        <v>604</v>
      </c>
      <c r="Q985" s="2"/>
      <c r="R985" s="2" t="s">
        <v>422</v>
      </c>
      <c r="S985" s="2"/>
    </row>
    <row r="986" spans="2:19" hidden="1" x14ac:dyDescent="0.25">
      <c r="B986" s="6">
        <v>10012004</v>
      </c>
      <c r="C986" s="2">
        <v>900485345</v>
      </c>
      <c r="D986" s="2" t="str">
        <f>VLOOKUP(B986,'BD DAVID'!$A$5:$D$1143,4,FALSE)</f>
        <v xml:space="preserve">QUINTANARES FLOWERS SAS   </v>
      </c>
      <c r="E986" s="2" t="s">
        <v>27</v>
      </c>
      <c r="F986" s="2" t="s">
        <v>90</v>
      </c>
      <c r="G986" s="2"/>
      <c r="H986" s="2" t="s">
        <v>412</v>
      </c>
      <c r="I986" s="2"/>
      <c r="J986" s="2"/>
      <c r="K986" s="2"/>
      <c r="L986" s="2"/>
      <c r="M986" s="2">
        <v>918772254</v>
      </c>
      <c r="N986" s="2"/>
      <c r="O986" s="2"/>
      <c r="P986" s="2" t="s">
        <v>604</v>
      </c>
      <c r="Q986" s="2"/>
      <c r="R986" s="2" t="s">
        <v>422</v>
      </c>
      <c r="S986" s="2"/>
    </row>
    <row r="987" spans="2:19" hidden="1" x14ac:dyDescent="0.25">
      <c r="B987" s="6">
        <v>10012005</v>
      </c>
      <c r="C987" s="2">
        <v>900485397</v>
      </c>
      <c r="D987" s="2" t="str">
        <f>VLOOKUP(B987,'BD DAVID'!$A$5:$D$1143,4,FALSE)</f>
        <v xml:space="preserve">PETALOS SAN ANTONIO SAS   </v>
      </c>
      <c r="E987" s="2" t="s">
        <v>27</v>
      </c>
      <c r="F987" s="2" t="s">
        <v>90</v>
      </c>
      <c r="G987" s="2"/>
      <c r="H987" s="2" t="s">
        <v>412</v>
      </c>
      <c r="I987" s="2"/>
      <c r="J987" s="2"/>
      <c r="K987" s="2"/>
      <c r="L987" s="2"/>
      <c r="M987" s="2">
        <v>918772254</v>
      </c>
      <c r="N987" s="2"/>
      <c r="O987" s="2"/>
      <c r="P987" s="2" t="s">
        <v>604</v>
      </c>
      <c r="Q987" s="2"/>
      <c r="R987" s="2" t="s">
        <v>422</v>
      </c>
      <c r="S987" s="2"/>
    </row>
    <row r="988" spans="2:19" hidden="1" x14ac:dyDescent="0.25">
      <c r="B988" s="6">
        <v>10012006</v>
      </c>
      <c r="C988" s="2">
        <v>900487894</v>
      </c>
      <c r="D988" s="2" t="str">
        <f>VLOOKUP(B988,'BD DAVID'!$A$5:$D$1143,4,FALSE)</f>
        <v xml:space="preserve">SANTA MARTA FLOWERS SAS   </v>
      </c>
      <c r="E988" s="2" t="s">
        <v>27</v>
      </c>
      <c r="F988" s="2" t="s">
        <v>90</v>
      </c>
      <c r="G988" s="2"/>
      <c r="H988" s="2" t="s">
        <v>412</v>
      </c>
      <c r="I988" s="2"/>
      <c r="J988" s="2"/>
      <c r="K988" s="2"/>
      <c r="L988" s="2"/>
      <c r="M988" s="2">
        <v>918772254</v>
      </c>
      <c r="N988" s="2"/>
      <c r="O988" s="2"/>
      <c r="P988" s="2" t="s">
        <v>604</v>
      </c>
      <c r="Q988" s="2"/>
      <c r="R988" s="2" t="s">
        <v>422</v>
      </c>
      <c r="S988" s="2"/>
    </row>
    <row r="989" spans="2:19" hidden="1" x14ac:dyDescent="0.25">
      <c r="B989" s="6">
        <v>10012007</v>
      </c>
      <c r="C989" s="2">
        <v>900487896</v>
      </c>
      <c r="D989" s="2" t="str">
        <f>VLOOKUP(B989,'BD DAVID'!$A$5:$D$1143,4,FALSE)</f>
        <v xml:space="preserve">FLORES DE SAN ALEJO SAS   </v>
      </c>
      <c r="E989" s="2" t="s">
        <v>27</v>
      </c>
      <c r="F989" s="2" t="s">
        <v>90</v>
      </c>
      <c r="G989" s="2"/>
      <c r="H989" s="2" t="s">
        <v>412</v>
      </c>
      <c r="I989" s="2"/>
      <c r="J989" s="2"/>
      <c r="K989" s="2"/>
      <c r="L989" s="2"/>
      <c r="M989" s="2">
        <v>918772254</v>
      </c>
      <c r="N989" s="2"/>
      <c r="O989" s="2"/>
      <c r="P989" s="2" t="s">
        <v>604</v>
      </c>
      <c r="Q989" s="2"/>
      <c r="R989" s="2" t="s">
        <v>422</v>
      </c>
      <c r="S989" s="2"/>
    </row>
    <row r="990" spans="2:19" hidden="1" x14ac:dyDescent="0.25">
      <c r="B990" s="6">
        <v>10012015</v>
      </c>
      <c r="C990" s="2">
        <v>900519765</v>
      </c>
      <c r="D990" s="2" t="str">
        <f>VLOOKUP(B990,'BD DAVID'!$A$5:$D$1143,4,FALSE)</f>
        <v xml:space="preserve">JARDINES DE LA CUESTA SAS   </v>
      </c>
      <c r="E990" s="2" t="s">
        <v>27</v>
      </c>
      <c r="F990" s="2" t="s">
        <v>90</v>
      </c>
      <c r="G990" s="2"/>
      <c r="H990" s="2" t="s">
        <v>17</v>
      </c>
      <c r="I990" s="2"/>
      <c r="J990" s="2"/>
      <c r="K990" s="2"/>
      <c r="L990" s="2"/>
      <c r="M990" s="2">
        <v>3102450424</v>
      </c>
      <c r="N990" s="2"/>
      <c r="O990" s="2"/>
      <c r="P990" s="2" t="s">
        <v>732</v>
      </c>
      <c r="Q990" s="2"/>
      <c r="R990" s="2" t="s">
        <v>93</v>
      </c>
      <c r="S990" s="2"/>
    </row>
    <row r="991" spans="2:19" hidden="1" x14ac:dyDescent="0.25">
      <c r="B991" s="6">
        <v>10012018</v>
      </c>
      <c r="C991" s="2">
        <v>900529903</v>
      </c>
      <c r="D991" s="2" t="str">
        <f>VLOOKUP(B991,'BD DAVID'!$A$5:$D$1143,4,FALSE)</f>
        <v xml:space="preserve">JARDINES DE SAN NICOLAS SAS   </v>
      </c>
      <c r="E991" s="2" t="s">
        <v>27</v>
      </c>
      <c r="F991" s="2" t="s">
        <v>90</v>
      </c>
      <c r="G991" s="2"/>
      <c r="H991" s="2" t="s">
        <v>17</v>
      </c>
      <c r="I991" s="2"/>
      <c r="J991" s="2"/>
      <c r="K991" s="2"/>
      <c r="L991" s="2"/>
      <c r="M991" s="2">
        <v>918683030</v>
      </c>
      <c r="N991" s="2"/>
      <c r="O991" s="2"/>
      <c r="P991" s="2" t="s">
        <v>734</v>
      </c>
      <c r="Q991" s="2"/>
      <c r="R991" s="2" t="s">
        <v>93</v>
      </c>
      <c r="S991" s="2"/>
    </row>
    <row r="992" spans="2:19" hidden="1" x14ac:dyDescent="0.25">
      <c r="B992" s="6">
        <v>10012183</v>
      </c>
      <c r="C992" s="2">
        <v>98570864</v>
      </c>
      <c r="D992" s="2" t="str">
        <f>VLOOKUP(B992,'BD DAVID'!$A$5:$D$1143,4,FALSE)</f>
        <v xml:space="preserve">SALDARRIAGA SOTO FELIPE   </v>
      </c>
      <c r="E992" s="2" t="s">
        <v>27</v>
      </c>
      <c r="F992" s="2" t="s">
        <v>90</v>
      </c>
      <c r="G992" s="2"/>
      <c r="H992" s="2" t="s">
        <v>91</v>
      </c>
      <c r="I992" s="2"/>
      <c r="J992" s="2"/>
      <c r="K992" s="2"/>
      <c r="L992" s="2"/>
      <c r="M992" s="2">
        <v>945681169</v>
      </c>
      <c r="N992" s="2"/>
      <c r="O992" s="2"/>
      <c r="P992" s="2" t="s">
        <v>749</v>
      </c>
      <c r="Q992" s="2"/>
      <c r="R992" s="2" t="s">
        <v>93</v>
      </c>
      <c r="S992" s="2"/>
    </row>
    <row r="993" spans="2:19" hidden="1" x14ac:dyDescent="0.25">
      <c r="B993" s="6">
        <v>10012274</v>
      </c>
      <c r="C993" s="2">
        <v>900570211</v>
      </c>
      <c r="D993" s="2" t="str">
        <f>VLOOKUP(B993,'BD DAVID'!$A$5:$D$1143,4,FALSE)</f>
        <v xml:space="preserve">HYD KIWI SAS   </v>
      </c>
      <c r="E993" s="2" t="s">
        <v>27</v>
      </c>
      <c r="F993" s="2" t="s">
        <v>90</v>
      </c>
      <c r="G993" s="2"/>
      <c r="H993" s="2" t="s">
        <v>120</v>
      </c>
      <c r="I993" s="2"/>
      <c r="J993" s="2"/>
      <c r="K993" s="2"/>
      <c r="L993" s="2"/>
      <c r="M993" s="2">
        <v>944197755</v>
      </c>
      <c r="N993" s="2"/>
      <c r="O993" s="2"/>
      <c r="P993" s="2" t="s">
        <v>751</v>
      </c>
      <c r="Q993" s="2"/>
      <c r="R993" s="2" t="s">
        <v>93</v>
      </c>
      <c r="S993" s="2"/>
    </row>
    <row r="994" spans="2:19" hidden="1" x14ac:dyDescent="0.25">
      <c r="B994" s="6">
        <v>10012275</v>
      </c>
      <c r="C994" s="2">
        <v>15444890</v>
      </c>
      <c r="D994" s="2" t="str">
        <f>VLOOKUP(B994,'BD DAVID'!$A$5:$D$1143,4,FALSE)</f>
        <v xml:space="preserve">POSADA ECHEVERRI WILSON ANDRES   </v>
      </c>
      <c r="E994" s="2" t="s">
        <v>27</v>
      </c>
      <c r="F994" s="2" t="s">
        <v>90</v>
      </c>
      <c r="G994" s="2"/>
      <c r="H994" s="2" t="s">
        <v>404</v>
      </c>
      <c r="I994" s="2"/>
      <c r="J994" s="2"/>
      <c r="K994" s="2"/>
      <c r="L994" s="2"/>
      <c r="M994" s="2">
        <v>945630103</v>
      </c>
      <c r="N994" s="2"/>
      <c r="O994" s="2"/>
      <c r="P994" s="2" t="s">
        <v>752</v>
      </c>
      <c r="Q994" s="2"/>
      <c r="R994" s="2" t="s">
        <v>93</v>
      </c>
      <c r="S994" s="2"/>
    </row>
    <row r="995" spans="2:19" hidden="1" x14ac:dyDescent="0.25">
      <c r="B995" s="6">
        <v>10012346</v>
      </c>
      <c r="C995" s="2">
        <v>860353082</v>
      </c>
      <c r="D995" s="2" t="str">
        <f>VLOOKUP(B995,'BD DAVID'!$A$5:$D$1143,4,FALSE)</f>
        <v xml:space="preserve">LA CORSARIA SAS   </v>
      </c>
      <c r="E995" s="2" t="s">
        <v>27</v>
      </c>
      <c r="F995" s="2" t="s">
        <v>90</v>
      </c>
      <c r="G995" s="2"/>
      <c r="H995" s="2" t="s">
        <v>533</v>
      </c>
      <c r="I995" s="2"/>
      <c r="J995" s="2"/>
      <c r="K995" s="2"/>
      <c r="L995" s="2"/>
      <c r="M995" s="2">
        <v>312144136</v>
      </c>
      <c r="N995" s="2"/>
      <c r="O995" s="2"/>
      <c r="P995" s="2" t="s">
        <v>761</v>
      </c>
      <c r="Q995" s="2"/>
      <c r="R995" s="2" t="s">
        <v>402</v>
      </c>
      <c r="S995" s="2"/>
    </row>
    <row r="996" spans="2:19" hidden="1" x14ac:dyDescent="0.25">
      <c r="B996" s="6">
        <v>10012566</v>
      </c>
      <c r="C996" s="2">
        <v>800162991</v>
      </c>
      <c r="D996" s="2" t="str">
        <f>VLOOKUP(B996,'BD DAVID'!$A$5:$D$1143,4,FALSE)</f>
        <v xml:space="preserve">ANDALUCIA SAS   </v>
      </c>
      <c r="E996" s="2" t="s">
        <v>27</v>
      </c>
      <c r="F996" s="2" t="s">
        <v>90</v>
      </c>
      <c r="G996" s="2"/>
      <c r="H996" s="2" t="s">
        <v>533</v>
      </c>
      <c r="I996" s="2"/>
      <c r="J996" s="2"/>
      <c r="K996" s="2"/>
      <c r="L996" s="2"/>
      <c r="M996" s="2">
        <v>915466645</v>
      </c>
      <c r="N996" s="2"/>
      <c r="O996" s="2"/>
      <c r="P996" s="2" t="s">
        <v>768</v>
      </c>
      <c r="Q996" s="2"/>
      <c r="R996" s="2" t="s">
        <v>407</v>
      </c>
      <c r="S996" s="2"/>
    </row>
    <row r="997" spans="2:19" hidden="1" x14ac:dyDescent="0.25">
      <c r="B997" s="6">
        <v>10012703</v>
      </c>
      <c r="C997" s="2">
        <v>1032414846</v>
      </c>
      <c r="D997" s="2" t="str">
        <f>VLOOKUP(B997,'BD DAVID'!$A$5:$D$1143,4,FALSE)</f>
        <v xml:space="preserve">MORALES JUAN CAMILO   </v>
      </c>
      <c r="E997" s="2" t="s">
        <v>27</v>
      </c>
      <c r="F997" s="2" t="s">
        <v>90</v>
      </c>
      <c r="G997" s="2"/>
      <c r="H997" s="2" t="s">
        <v>17</v>
      </c>
      <c r="I997" s="2"/>
      <c r="J997" s="2"/>
      <c r="K997" s="2"/>
      <c r="L997" s="2"/>
      <c r="M997" s="2">
        <v>912265945</v>
      </c>
      <c r="N997" s="2"/>
      <c r="O997" s="2"/>
      <c r="P997" s="2" t="s">
        <v>777</v>
      </c>
      <c r="Q997" s="2"/>
      <c r="R997" s="2" t="s">
        <v>402</v>
      </c>
      <c r="S997" s="2"/>
    </row>
    <row r="998" spans="2:19" hidden="1" x14ac:dyDescent="0.25">
      <c r="B998" s="6">
        <v>10012767</v>
      </c>
      <c r="C998" s="2">
        <v>900528213</v>
      </c>
      <c r="D998" s="2" t="str">
        <f>VLOOKUP(B998,'BD DAVID'!$A$5:$D$1143,4,FALSE)</f>
        <v xml:space="preserve">W &amp; T FLOWERS  AND PLANTS SAS   </v>
      </c>
      <c r="E998" s="2" t="s">
        <v>27</v>
      </c>
      <c r="F998" s="2" t="s">
        <v>90</v>
      </c>
      <c r="G998" s="2"/>
      <c r="H998" s="2" t="s">
        <v>148</v>
      </c>
      <c r="I998" s="2"/>
      <c r="J998" s="2"/>
      <c r="K998" s="2"/>
      <c r="L998" s="2"/>
      <c r="M998" s="2">
        <v>918253488</v>
      </c>
      <c r="N998" s="2"/>
      <c r="O998" s="2"/>
      <c r="P998" s="2" t="s">
        <v>780</v>
      </c>
      <c r="Q998" s="2"/>
      <c r="R998" s="2" t="s">
        <v>402</v>
      </c>
      <c r="S998" s="2"/>
    </row>
    <row r="999" spans="2:19" hidden="1" x14ac:dyDescent="0.25">
      <c r="B999" s="6">
        <v>10012794</v>
      </c>
      <c r="C999" s="2">
        <v>900604830</v>
      </c>
      <c r="D999" s="2" t="str">
        <f>VLOOKUP(B999,'BD DAVID'!$A$5:$D$1143,4,FALSE)</f>
        <v xml:space="preserve">FLORES MARAL SAS   </v>
      </c>
      <c r="E999" s="2" t="s">
        <v>27</v>
      </c>
      <c r="F999" s="2" t="s">
        <v>90</v>
      </c>
      <c r="G999" s="2"/>
      <c r="H999" s="2" t="s">
        <v>288</v>
      </c>
      <c r="I999" s="2"/>
      <c r="J999" s="2"/>
      <c r="K999" s="2"/>
      <c r="L999" s="2"/>
      <c r="M999" s="2">
        <v>945621452</v>
      </c>
      <c r="N999" s="2"/>
      <c r="O999" s="2"/>
      <c r="P999" s="2" t="s">
        <v>784</v>
      </c>
      <c r="Q999" s="2"/>
      <c r="R999" s="2" t="s">
        <v>93</v>
      </c>
      <c r="S999" s="2"/>
    </row>
    <row r="1000" spans="2:19" hidden="1" x14ac:dyDescent="0.25">
      <c r="B1000" s="6">
        <v>10012913</v>
      </c>
      <c r="C1000" s="2">
        <v>900250463</v>
      </c>
      <c r="D1000" s="2" t="str">
        <f>VLOOKUP(B1000,'BD DAVID'!$A$5:$D$1143,4,FALSE)</f>
        <v xml:space="preserve">CARAFE SAS   </v>
      </c>
      <c r="E1000" s="2" t="s">
        <v>27</v>
      </c>
      <c r="F1000" s="2" t="s">
        <v>90</v>
      </c>
      <c r="G1000" s="2"/>
      <c r="H1000" s="2" t="s">
        <v>17</v>
      </c>
      <c r="I1000" s="2"/>
      <c r="J1000" s="2"/>
      <c r="K1000" s="2"/>
      <c r="L1000" s="2"/>
      <c r="M1000" s="2">
        <v>912740528</v>
      </c>
      <c r="N1000" s="2"/>
      <c r="O1000" s="2"/>
      <c r="P1000" s="2" t="s">
        <v>552</v>
      </c>
      <c r="Q1000" s="2"/>
      <c r="R1000" s="2" t="s">
        <v>402</v>
      </c>
      <c r="S1000" s="2"/>
    </row>
    <row r="1001" spans="2:19" hidden="1" x14ac:dyDescent="0.25">
      <c r="B1001" s="6">
        <v>10012919</v>
      </c>
      <c r="C1001" s="2">
        <v>800100639</v>
      </c>
      <c r="D1001" s="2" t="str">
        <f>VLOOKUP(B1001,'BD DAVID'!$A$5:$D$1143,4,FALSE)</f>
        <v xml:space="preserve">AGRICOLA EL CORTIJO SAS   </v>
      </c>
      <c r="E1001" s="2" t="s">
        <v>27</v>
      </c>
      <c r="F1001" s="2" t="s">
        <v>90</v>
      </c>
      <c r="G1001" s="2"/>
      <c r="H1001" s="2" t="s">
        <v>17</v>
      </c>
      <c r="I1001" s="2"/>
      <c r="J1001" s="2"/>
      <c r="K1001" s="2"/>
      <c r="L1001" s="2"/>
      <c r="M1001" s="2" t="s">
        <v>787</v>
      </c>
      <c r="N1001" s="2"/>
      <c r="O1001" s="2"/>
      <c r="P1001" s="2" t="s">
        <v>788</v>
      </c>
      <c r="Q1001" s="2"/>
      <c r="R1001" s="2" t="s">
        <v>407</v>
      </c>
      <c r="S1001" s="2"/>
    </row>
    <row r="1002" spans="2:19" hidden="1" x14ac:dyDescent="0.25">
      <c r="B1002" s="6">
        <v>10012985</v>
      </c>
      <c r="C1002" s="2">
        <v>900354395</v>
      </c>
      <c r="D1002" s="2" t="str">
        <f>VLOOKUP(B1002,'BD DAVID'!$A$5:$D$1143,4,FALSE)</f>
        <v xml:space="preserve">HMVE SAS   </v>
      </c>
      <c r="E1002" s="2" t="s">
        <v>27</v>
      </c>
      <c r="F1002" s="2" t="s">
        <v>90</v>
      </c>
      <c r="G1002" s="2"/>
      <c r="H1002" s="2" t="s">
        <v>17</v>
      </c>
      <c r="I1002" s="2"/>
      <c r="J1002" s="2"/>
      <c r="K1002" s="2"/>
      <c r="L1002" s="2"/>
      <c r="M1002" s="2">
        <v>913363558</v>
      </c>
      <c r="N1002" s="2"/>
      <c r="O1002" s="2"/>
      <c r="P1002" s="2" t="s">
        <v>790</v>
      </c>
      <c r="Q1002" s="2"/>
      <c r="R1002" s="2" t="s">
        <v>402</v>
      </c>
      <c r="S1002" s="2"/>
    </row>
    <row r="1003" spans="2:19" hidden="1" x14ac:dyDescent="0.25">
      <c r="B1003" s="6">
        <v>10013106</v>
      </c>
      <c r="C1003" s="2">
        <v>900593408</v>
      </c>
      <c r="D1003" s="2" t="str">
        <f>VLOOKUP(B1003,'BD DAVID'!$A$5:$D$1143,4,FALSE)</f>
        <v xml:space="preserve">LA TRAVESIA DEL MILAGRO SAS   </v>
      </c>
      <c r="E1003" s="2" t="s">
        <v>27</v>
      </c>
      <c r="F1003" s="2" t="s">
        <v>90</v>
      </c>
      <c r="G1003" s="2"/>
      <c r="H1003" s="2" t="s">
        <v>562</v>
      </c>
      <c r="I1003" s="2"/>
      <c r="J1003" s="2"/>
      <c r="K1003" s="2"/>
      <c r="L1003" s="2"/>
      <c r="M1003" s="2">
        <v>3144043533</v>
      </c>
      <c r="N1003" s="2"/>
      <c r="O1003" s="2"/>
      <c r="P1003" s="2" t="s">
        <v>805</v>
      </c>
      <c r="Q1003" s="2"/>
      <c r="R1003" s="2" t="s">
        <v>407</v>
      </c>
      <c r="S1003" s="2"/>
    </row>
    <row r="1004" spans="2:19" hidden="1" x14ac:dyDescent="0.25">
      <c r="B1004" s="6">
        <v>10013236</v>
      </c>
      <c r="C1004" s="2">
        <v>900278411</v>
      </c>
      <c r="D1004" s="2" t="str">
        <f>VLOOKUP(B1004,'BD DAVID'!$A$5:$D$1143,4,FALSE)</f>
        <v xml:space="preserve">MADAMME ROSES SAS   </v>
      </c>
      <c r="E1004" s="2" t="s">
        <v>27</v>
      </c>
      <c r="F1004" s="2" t="s">
        <v>90</v>
      </c>
      <c r="G1004" s="2"/>
      <c r="H1004" s="2" t="s">
        <v>17</v>
      </c>
      <c r="I1004" s="2"/>
      <c r="J1004" s="2"/>
      <c r="K1004" s="2"/>
      <c r="L1004" s="2"/>
      <c r="M1004" s="2">
        <v>3103072903</v>
      </c>
      <c r="N1004" s="2"/>
      <c r="O1004" s="2"/>
      <c r="P1004" s="2" t="s">
        <v>835</v>
      </c>
      <c r="Q1004" s="2"/>
      <c r="R1004" s="2" t="s">
        <v>407</v>
      </c>
      <c r="S1004" s="2"/>
    </row>
    <row r="1005" spans="2:19" hidden="1" x14ac:dyDescent="0.25">
      <c r="B1005" s="6">
        <v>10013249</v>
      </c>
      <c r="C1005" s="2">
        <v>900549740</v>
      </c>
      <c r="D1005" s="2" t="str">
        <f>VLOOKUP(B1005,'BD DAVID'!$A$5:$D$1143,4,FALSE)</f>
        <v xml:space="preserve">HORTENSIAS DEL CAMPO SAS   </v>
      </c>
      <c r="E1005" s="2" t="s">
        <v>27</v>
      </c>
      <c r="F1005" s="2" t="s">
        <v>90</v>
      </c>
      <c r="G1005" s="2"/>
      <c r="H1005" s="2" t="s">
        <v>17</v>
      </c>
      <c r="I1005" s="2"/>
      <c r="J1005" s="2"/>
      <c r="K1005" s="2"/>
      <c r="L1005" s="2"/>
      <c r="M1005" s="2">
        <v>916683030</v>
      </c>
      <c r="N1005" s="2"/>
      <c r="O1005" s="2"/>
      <c r="P1005" s="2" t="s">
        <v>734</v>
      </c>
      <c r="Q1005" s="2"/>
      <c r="R1005" s="2" t="s">
        <v>93</v>
      </c>
      <c r="S1005" s="2"/>
    </row>
    <row r="1006" spans="2:19" hidden="1" x14ac:dyDescent="0.25">
      <c r="B1006" s="6">
        <v>10013349</v>
      </c>
      <c r="C1006" s="2">
        <v>800237418</v>
      </c>
      <c r="D1006" s="2" t="str">
        <f>VLOOKUP(B1006,'BD DAVID'!$A$5:$D$1143,4,FALSE)</f>
        <v xml:space="preserve">CASUPA SA   </v>
      </c>
      <c r="E1006" s="2" t="s">
        <v>27</v>
      </c>
      <c r="F1006" s="2" t="s">
        <v>90</v>
      </c>
      <c r="G1006" s="2"/>
      <c r="H1006" s="2" t="s">
        <v>17</v>
      </c>
      <c r="I1006" s="2"/>
      <c r="J1006" s="2"/>
      <c r="K1006" s="2"/>
      <c r="L1006" s="2"/>
      <c r="M1006" s="2">
        <v>3104804888</v>
      </c>
      <c r="N1006" s="2"/>
      <c r="O1006" s="2"/>
      <c r="P1006" s="2" t="s">
        <v>843</v>
      </c>
      <c r="Q1006" s="2"/>
      <c r="R1006" s="2" t="s">
        <v>402</v>
      </c>
      <c r="S1006" s="2"/>
    </row>
    <row r="1007" spans="2:19" hidden="1" x14ac:dyDescent="0.25">
      <c r="B1007" s="6">
        <v>10013452</v>
      </c>
      <c r="C1007" s="2">
        <v>811032433</v>
      </c>
      <c r="D1007" s="2" t="str">
        <f>VLOOKUP(B1007,'BD DAVID'!$A$5:$D$1143,4,FALSE)</f>
        <v xml:space="preserve">CI FLORES DE ALTAGRACIA SAS   </v>
      </c>
      <c r="E1007" s="2" t="s">
        <v>27</v>
      </c>
      <c r="F1007" s="2" t="s">
        <v>90</v>
      </c>
      <c r="G1007" s="2"/>
      <c r="H1007" s="2" t="s">
        <v>120</v>
      </c>
      <c r="I1007" s="2"/>
      <c r="J1007" s="2"/>
      <c r="K1007" s="2"/>
      <c r="L1007" s="2"/>
      <c r="M1007" s="2">
        <v>945695284</v>
      </c>
      <c r="N1007" s="2"/>
      <c r="O1007" s="2"/>
      <c r="P1007" s="2" t="s">
        <v>849</v>
      </c>
      <c r="Q1007" s="2"/>
      <c r="R1007" s="2" t="s">
        <v>93</v>
      </c>
      <c r="S1007" s="2"/>
    </row>
    <row r="1008" spans="2:19" hidden="1" x14ac:dyDescent="0.25">
      <c r="B1008" s="6">
        <v>10013467</v>
      </c>
      <c r="C1008" s="2">
        <v>900111576</v>
      </c>
      <c r="D1008" s="2" t="str">
        <f>VLOOKUP(B1008,'BD DAVID'!$A$5:$D$1143,4,FALSE)</f>
        <v xml:space="preserve">LATIN FLOWERS FARMS SAS CI   </v>
      </c>
      <c r="E1008" s="2" t="s">
        <v>27</v>
      </c>
      <c r="F1008" s="2" t="s">
        <v>90</v>
      </c>
      <c r="G1008" s="2"/>
      <c r="H1008" s="2" t="s">
        <v>91</v>
      </c>
      <c r="I1008" s="2"/>
      <c r="J1008" s="2"/>
      <c r="K1008" s="2"/>
      <c r="L1008" s="2"/>
      <c r="M1008" s="2">
        <v>3104994983</v>
      </c>
      <c r="N1008" s="2"/>
      <c r="O1008" s="2"/>
      <c r="P1008" s="2" t="s">
        <v>852</v>
      </c>
      <c r="Q1008" s="2"/>
      <c r="R1008" s="2" t="s">
        <v>93</v>
      </c>
      <c r="S1008" s="2"/>
    </row>
    <row r="1009" spans="2:19" hidden="1" x14ac:dyDescent="0.25">
      <c r="B1009" s="6">
        <v>10013584</v>
      </c>
      <c r="C1009" s="2">
        <v>860533838</v>
      </c>
      <c r="D1009" s="2" t="str">
        <f>VLOOKUP(B1009,'BD DAVID'!$A$5:$D$1143,4,FALSE)</f>
        <v xml:space="preserve">POZO AZUL SAS   </v>
      </c>
      <c r="E1009" s="2" t="s">
        <v>27</v>
      </c>
      <c r="F1009" s="2" t="s">
        <v>90</v>
      </c>
      <c r="G1009" s="2"/>
      <c r="H1009" s="2" t="s">
        <v>17</v>
      </c>
      <c r="I1009" s="2"/>
      <c r="J1009" s="2"/>
      <c r="K1009" s="2"/>
      <c r="L1009" s="2"/>
      <c r="M1009" s="2">
        <v>3212332252</v>
      </c>
      <c r="N1009" s="2"/>
      <c r="O1009" s="2"/>
      <c r="P1009" s="2" t="s">
        <v>864</v>
      </c>
      <c r="Q1009" s="2"/>
      <c r="R1009" s="2" t="s">
        <v>402</v>
      </c>
      <c r="S1009" s="2"/>
    </row>
    <row r="1010" spans="2:19" hidden="1" x14ac:dyDescent="0.25">
      <c r="B1010" s="6">
        <v>10014018</v>
      </c>
      <c r="C1010" s="2">
        <v>860041216</v>
      </c>
      <c r="D1010" s="2" t="str">
        <f>VLOOKUP(B1010,'BD DAVID'!$A$5:$D$1143,4,FALSE)</f>
        <v xml:space="preserve">AGRICOLA CUNDAY SA  EN REORGANIZACION  </v>
      </c>
      <c r="E1010" s="2" t="s">
        <v>27</v>
      </c>
      <c r="F1010" s="2" t="s">
        <v>90</v>
      </c>
      <c r="G1010" s="2"/>
      <c r="H1010" s="2" t="s">
        <v>17</v>
      </c>
      <c r="I1010" s="2"/>
      <c r="J1010" s="2"/>
      <c r="K1010" s="2"/>
      <c r="L1010" s="2"/>
      <c r="M1010" s="2">
        <v>918299732</v>
      </c>
      <c r="N1010" s="2"/>
      <c r="O1010" s="2"/>
      <c r="P1010" s="2" t="s">
        <v>889</v>
      </c>
      <c r="Q1010" s="2"/>
      <c r="R1010" s="2" t="s">
        <v>402</v>
      </c>
      <c r="S1010" s="2"/>
    </row>
    <row r="1011" spans="2:19" hidden="1" x14ac:dyDescent="0.25">
      <c r="B1011" s="6">
        <v>10014039</v>
      </c>
      <c r="C1011" s="2">
        <v>900321282</v>
      </c>
      <c r="D1011" s="2" t="str">
        <f>VLOOKUP(B1011,'BD DAVID'!$A$5:$D$1143,4,FALSE)</f>
        <v xml:space="preserve">HORTENSIAS DEL LLANO SAS   </v>
      </c>
      <c r="E1011" s="2" t="s">
        <v>27</v>
      </c>
      <c r="F1011" s="2" t="s">
        <v>90</v>
      </c>
      <c r="G1011" s="2"/>
      <c r="H1011" s="2" t="s">
        <v>627</v>
      </c>
      <c r="I1011" s="2"/>
      <c r="J1011" s="2"/>
      <c r="K1011" s="2"/>
      <c r="L1011" s="2"/>
      <c r="M1011" s="2">
        <v>943860129</v>
      </c>
      <c r="N1011" s="2"/>
      <c r="O1011" s="2"/>
      <c r="P1011" s="2" t="s">
        <v>891</v>
      </c>
      <c r="Q1011" s="2"/>
      <c r="R1011" s="2" t="s">
        <v>93</v>
      </c>
      <c r="S1011" s="2"/>
    </row>
    <row r="1012" spans="2:19" hidden="1" x14ac:dyDescent="0.25">
      <c r="B1012" s="6">
        <v>10014046</v>
      </c>
      <c r="C1012" s="2">
        <v>15383169</v>
      </c>
      <c r="D1012" s="2" t="str">
        <f>VLOOKUP(B1012,'BD DAVID'!$A$5:$D$1143,4,FALSE)</f>
        <v xml:space="preserve">LONDOÑO BONILLA JULIO CESAR   </v>
      </c>
      <c r="E1012" s="2" t="s">
        <v>27</v>
      </c>
      <c r="F1012" s="2" t="s">
        <v>90</v>
      </c>
      <c r="G1012" s="2"/>
      <c r="H1012" s="2" t="s">
        <v>91</v>
      </c>
      <c r="I1012" s="2"/>
      <c r="J1012" s="2"/>
      <c r="K1012" s="2"/>
      <c r="L1012" s="2"/>
      <c r="M1012" s="2">
        <v>3117306421</v>
      </c>
      <c r="N1012" s="2"/>
      <c r="O1012" s="2"/>
      <c r="P1012" s="2" t="s">
        <v>892</v>
      </c>
      <c r="Q1012" s="2"/>
      <c r="R1012" s="2" t="s">
        <v>93</v>
      </c>
      <c r="S1012" s="2"/>
    </row>
    <row r="1013" spans="2:19" hidden="1" x14ac:dyDescent="0.25">
      <c r="B1013" s="6">
        <v>10014110</v>
      </c>
      <c r="C1013" s="2">
        <v>811046268</v>
      </c>
      <c r="D1013" s="2" t="str">
        <f>VLOOKUP(B1013,'BD DAVID'!$A$5:$D$1143,4,FALSE)</f>
        <v xml:space="preserve">AMERICAN FLOWERS MEDELLIN SAS   </v>
      </c>
      <c r="E1013" s="2" t="s">
        <v>27</v>
      </c>
      <c r="F1013" s="2" t="s">
        <v>90</v>
      </c>
      <c r="G1013" s="2"/>
      <c r="H1013" s="2" t="s">
        <v>101</v>
      </c>
      <c r="I1013" s="2"/>
      <c r="J1013" s="2"/>
      <c r="K1013" s="2"/>
      <c r="L1013" s="2"/>
      <c r="M1013" s="2">
        <v>94444562</v>
      </c>
      <c r="N1013" s="2"/>
      <c r="O1013" s="2"/>
      <c r="P1013" s="2" t="s">
        <v>899</v>
      </c>
      <c r="Q1013" s="2"/>
      <c r="R1013" s="2" t="s">
        <v>93</v>
      </c>
      <c r="S1013" s="2"/>
    </row>
    <row r="1014" spans="2:19" hidden="1" x14ac:dyDescent="0.25">
      <c r="B1014" s="6">
        <v>10014492</v>
      </c>
      <c r="C1014" s="2">
        <v>900440984</v>
      </c>
      <c r="D1014" s="2" t="str">
        <f>VLOOKUP(B1014,'BD DAVID'!$A$5:$D$1143,4,FALSE)</f>
        <v xml:space="preserve">INSUMOS AGROFERTIL SAS   </v>
      </c>
      <c r="E1014" s="2" t="s">
        <v>15</v>
      </c>
      <c r="F1014" s="2" t="s">
        <v>90</v>
      </c>
      <c r="G1014" s="2"/>
      <c r="H1014" s="2" t="s">
        <v>91</v>
      </c>
      <c r="I1014" s="2"/>
      <c r="J1014" s="2"/>
      <c r="K1014" s="2"/>
      <c r="L1014" s="2"/>
      <c r="M1014" s="2" t="s">
        <v>919</v>
      </c>
      <c r="N1014" s="2"/>
      <c r="O1014" s="2"/>
      <c r="P1014" s="2" t="s">
        <v>920</v>
      </c>
      <c r="Q1014" s="2"/>
      <c r="R1014" s="2" t="s">
        <v>93</v>
      </c>
      <c r="S1014" s="2"/>
    </row>
    <row r="1015" spans="2:19" hidden="1" x14ac:dyDescent="0.25">
      <c r="B1015" s="6">
        <v>10014863</v>
      </c>
      <c r="C1015" s="2">
        <v>830062640</v>
      </c>
      <c r="D1015" s="2" t="str">
        <f>VLOOKUP(B1015,'BD DAVID'!$A$5:$D$1143,4,FALSE)</f>
        <v xml:space="preserve">HORTIFRESCO VILLA LEOVI SAS   </v>
      </c>
      <c r="E1015" s="2" t="s">
        <v>27</v>
      </c>
      <c r="F1015" s="2" t="s">
        <v>90</v>
      </c>
      <c r="G1015" s="2"/>
      <c r="H1015" s="2" t="s">
        <v>201</v>
      </c>
      <c r="I1015" s="2"/>
      <c r="J1015" s="2"/>
      <c r="K1015" s="2"/>
      <c r="L1015" s="2"/>
      <c r="M1015" s="2">
        <v>3105770499</v>
      </c>
      <c r="N1015" s="2"/>
      <c r="O1015" s="2"/>
      <c r="P1015" s="2" t="s">
        <v>935</v>
      </c>
      <c r="Q1015" s="2"/>
      <c r="R1015" s="2" t="s">
        <v>422</v>
      </c>
      <c r="S1015" s="2"/>
    </row>
    <row r="1016" spans="2:19" hidden="1" x14ac:dyDescent="0.25">
      <c r="B1016" s="6">
        <v>10015017</v>
      </c>
      <c r="C1016" s="2">
        <v>830116006</v>
      </c>
      <c r="D1016" s="2" t="str">
        <f>VLOOKUP(B1016,'BD DAVID'!$A$5:$D$1143,4,FALSE)</f>
        <v xml:space="preserve">VALLEY FLOWERS SAS   </v>
      </c>
      <c r="E1016" s="2" t="s">
        <v>27</v>
      </c>
      <c r="F1016" s="2" t="s">
        <v>90</v>
      </c>
      <c r="G1016" s="2"/>
      <c r="H1016" s="2" t="s">
        <v>17</v>
      </c>
      <c r="I1016" s="2"/>
      <c r="J1016" s="2"/>
      <c r="K1016" s="2"/>
      <c r="L1016" s="2"/>
      <c r="M1016" s="2">
        <v>916112032</v>
      </c>
      <c r="N1016" s="2"/>
      <c r="O1016" s="2"/>
      <c r="P1016" s="2" t="s">
        <v>941</v>
      </c>
      <c r="Q1016" s="2"/>
      <c r="R1016" s="2" t="s">
        <v>407</v>
      </c>
      <c r="S1016" s="2"/>
    </row>
    <row r="1017" spans="2:19" hidden="1" x14ac:dyDescent="0.25">
      <c r="B1017" s="6">
        <v>10015062</v>
      </c>
      <c r="C1017" s="2">
        <v>900703463</v>
      </c>
      <c r="D1017" s="2" t="str">
        <f>VLOOKUP(B1017,'BD DAVID'!$A$5:$D$1143,4,FALSE)</f>
        <v xml:space="preserve">INVERSIONES DEL NEUSA  SAS   </v>
      </c>
      <c r="E1017" s="2" t="s">
        <v>27</v>
      </c>
      <c r="F1017" s="2" t="s">
        <v>90</v>
      </c>
      <c r="G1017" s="2"/>
      <c r="H1017" s="2" t="s">
        <v>17</v>
      </c>
      <c r="I1017" s="2"/>
      <c r="J1017" s="2"/>
      <c r="K1017" s="2"/>
      <c r="L1017" s="2"/>
      <c r="M1017" s="2">
        <v>916145602</v>
      </c>
      <c r="N1017" s="2"/>
      <c r="O1017" s="2"/>
      <c r="P1017" s="2" t="s">
        <v>942</v>
      </c>
      <c r="Q1017" s="2"/>
      <c r="R1017" s="2" t="s">
        <v>407</v>
      </c>
      <c r="S1017" s="2"/>
    </row>
    <row r="1018" spans="2:19" hidden="1" x14ac:dyDescent="0.25">
      <c r="B1018" s="6">
        <v>10015417</v>
      </c>
      <c r="C1018" s="2">
        <v>800137443</v>
      </c>
      <c r="D1018" s="2" t="str">
        <f>VLOOKUP(B1018,'BD DAVID'!$A$5:$D$1143,4,FALSE)</f>
        <v xml:space="preserve">FLORES PRISMA SA   </v>
      </c>
      <c r="E1018" s="2" t="s">
        <v>27</v>
      </c>
      <c r="F1018" s="2" t="s">
        <v>90</v>
      </c>
      <c r="G1018" s="2"/>
      <c r="H1018" s="2" t="s">
        <v>17</v>
      </c>
      <c r="I1018" s="2"/>
      <c r="J1018" s="2"/>
      <c r="K1018" s="2"/>
      <c r="L1018" s="2"/>
      <c r="M1018" s="2">
        <v>915313985</v>
      </c>
      <c r="N1018" s="2"/>
      <c r="O1018" s="2"/>
      <c r="P1018" s="2" t="s">
        <v>1026</v>
      </c>
      <c r="Q1018" s="2"/>
      <c r="R1018" s="2" t="s">
        <v>407</v>
      </c>
      <c r="S1018" s="2"/>
    </row>
    <row r="1019" spans="2:19" hidden="1" x14ac:dyDescent="0.25">
      <c r="B1019" s="6">
        <v>10015441</v>
      </c>
      <c r="C1019" s="2">
        <v>900783814</v>
      </c>
      <c r="D1019" s="2" t="str">
        <f>VLOOKUP(B1019,'BD DAVID'!$A$5:$D$1143,4,FALSE)</f>
        <v xml:space="preserve">FIORI COLOMBIA SAS   </v>
      </c>
      <c r="E1019" s="2" t="s">
        <v>27</v>
      </c>
      <c r="F1019" s="2" t="s">
        <v>90</v>
      </c>
      <c r="G1019" s="2"/>
      <c r="H1019" s="2" t="s">
        <v>201</v>
      </c>
      <c r="I1019" s="2"/>
      <c r="J1019" s="2"/>
      <c r="K1019" s="2"/>
      <c r="L1019" s="2"/>
      <c r="M1019" s="2">
        <v>3103013087</v>
      </c>
      <c r="N1019" s="2"/>
      <c r="O1019" s="2"/>
      <c r="P1019" s="2" t="s">
        <v>1029</v>
      </c>
      <c r="Q1019" s="2"/>
      <c r="R1019" s="2" t="s">
        <v>402</v>
      </c>
      <c r="S1019" s="2"/>
    </row>
    <row r="1020" spans="2:19" hidden="1" x14ac:dyDescent="0.25">
      <c r="B1020" s="6">
        <v>10016153</v>
      </c>
      <c r="C1020" s="2">
        <v>811044255</v>
      </c>
      <c r="D1020" s="2" t="str">
        <f>VLOOKUP(B1020,'BD DAVID'!$A$5:$D$1143,4,FALSE)</f>
        <v xml:space="preserve">CULTIVOS LA CEJA LTDA   </v>
      </c>
      <c r="E1020" s="2" t="s">
        <v>27</v>
      </c>
      <c r="F1020" s="2" t="s">
        <v>90</v>
      </c>
      <c r="G1020" s="2"/>
      <c r="H1020" s="2" t="s">
        <v>91</v>
      </c>
      <c r="I1020" s="2"/>
      <c r="J1020" s="2"/>
      <c r="K1020" s="2"/>
      <c r="L1020" s="2"/>
      <c r="M1020" s="2">
        <v>3116450254</v>
      </c>
      <c r="N1020" s="2"/>
      <c r="O1020" s="2"/>
      <c r="P1020" s="2" t="s">
        <v>1136</v>
      </c>
      <c r="Q1020" s="2"/>
      <c r="R1020" s="2" t="s">
        <v>93</v>
      </c>
      <c r="S1020" s="2"/>
    </row>
    <row r="1021" spans="2:19" hidden="1" x14ac:dyDescent="0.25">
      <c r="B1021" s="6">
        <v>10016189</v>
      </c>
      <c r="C1021" s="2">
        <v>900738453</v>
      </c>
      <c r="D1021" s="2" t="str">
        <f>VLOOKUP(B1021,'BD DAVID'!$A$5:$D$1143,4,FALSE)</f>
        <v xml:space="preserve">ICON SELECTIONS SAS   </v>
      </c>
      <c r="E1021" s="2" t="s">
        <v>27</v>
      </c>
      <c r="F1021" s="2" t="s">
        <v>90</v>
      </c>
      <c r="G1021" s="2"/>
      <c r="H1021" s="2" t="s">
        <v>17</v>
      </c>
      <c r="I1021" s="2"/>
      <c r="J1021" s="2"/>
      <c r="K1021" s="2"/>
      <c r="L1021" s="2"/>
      <c r="M1021" s="2" t="s">
        <v>1139</v>
      </c>
      <c r="N1021" s="2"/>
      <c r="O1021" s="2"/>
      <c r="P1021" s="2" t="s">
        <v>1140</v>
      </c>
      <c r="Q1021" s="2"/>
      <c r="R1021" s="2" t="s">
        <v>93</v>
      </c>
      <c r="S1021" s="2"/>
    </row>
    <row r="1022" spans="2:19" hidden="1" x14ac:dyDescent="0.25">
      <c r="B1022" s="6">
        <v>10016456</v>
      </c>
      <c r="C1022" s="2">
        <v>900855679</v>
      </c>
      <c r="D1022" s="2" t="str">
        <f>VLOOKUP(B1022,'BD DAVID'!$A$5:$D$1143,4,FALSE)</f>
        <v xml:space="preserve">SAN MARINO FLOWERS SAS   </v>
      </c>
      <c r="E1022" s="2" t="s">
        <v>27</v>
      </c>
      <c r="F1022" s="2" t="s">
        <v>90</v>
      </c>
      <c r="G1022" s="2"/>
      <c r="H1022" s="2" t="s">
        <v>533</v>
      </c>
      <c r="I1022" s="2"/>
      <c r="J1022" s="2"/>
      <c r="K1022" s="2"/>
      <c r="L1022" s="2"/>
      <c r="M1022" s="2" t="s">
        <v>1161</v>
      </c>
      <c r="N1022" s="2"/>
      <c r="O1022" s="2"/>
      <c r="P1022" s="2" t="s">
        <v>1162</v>
      </c>
      <c r="Q1022" s="2"/>
      <c r="R1022" s="2" t="s">
        <v>422</v>
      </c>
      <c r="S1022" s="2"/>
    </row>
    <row r="1023" spans="2:19" hidden="1" x14ac:dyDescent="0.25">
      <c r="B1023" s="6">
        <v>10016530</v>
      </c>
      <c r="C1023" s="2">
        <v>832001581</v>
      </c>
      <c r="D1023" s="2" t="str">
        <f>VLOOKUP(B1023,'BD DAVID'!$A$5:$D$1143,4,FALSE)</f>
        <v xml:space="preserve">CI FILLCO FLOWERS SAS   </v>
      </c>
      <c r="E1023" s="2" t="s">
        <v>27</v>
      </c>
      <c r="F1023" s="2" t="s">
        <v>90</v>
      </c>
      <c r="G1023" s="2"/>
      <c r="H1023" s="2" t="s">
        <v>201</v>
      </c>
      <c r="I1023" s="2"/>
      <c r="J1023" s="2"/>
      <c r="K1023" s="2"/>
      <c r="L1023" s="2"/>
      <c r="M1023" s="2">
        <v>3102700595</v>
      </c>
      <c r="N1023" s="2"/>
      <c r="O1023" s="2"/>
      <c r="P1023" s="2" t="s">
        <v>1172</v>
      </c>
      <c r="Q1023" s="2"/>
      <c r="R1023" s="2" t="s">
        <v>407</v>
      </c>
      <c r="S1023" s="2"/>
    </row>
    <row r="1024" spans="2:19" hidden="1" x14ac:dyDescent="0.25">
      <c r="B1024" s="6">
        <v>10016742</v>
      </c>
      <c r="C1024" s="2">
        <v>900492396</v>
      </c>
      <c r="D1024" s="2" t="str">
        <f>VLOOKUP(B1024,'BD DAVID'!$A$5:$D$1143,4,FALSE)</f>
        <v xml:space="preserve">ECO FLORA DESIGN CENTER SAS   </v>
      </c>
      <c r="E1024" s="2" t="s">
        <v>27</v>
      </c>
      <c r="F1024" s="2" t="s">
        <v>90</v>
      </c>
      <c r="G1024" s="2"/>
      <c r="H1024" s="2" t="s">
        <v>420</v>
      </c>
      <c r="I1024" s="2"/>
      <c r="J1024" s="2"/>
      <c r="K1024" s="2"/>
      <c r="L1024" s="2"/>
      <c r="M1024" s="2">
        <v>918624627</v>
      </c>
      <c r="N1024" s="2"/>
      <c r="O1024" s="2"/>
      <c r="P1024" s="2" t="s">
        <v>1208</v>
      </c>
      <c r="Q1024" s="2"/>
      <c r="R1024" s="2" t="s">
        <v>407</v>
      </c>
      <c r="S1024" s="2"/>
    </row>
    <row r="1025" spans="2:19" hidden="1" x14ac:dyDescent="0.25">
      <c r="B1025" s="6">
        <v>10016894</v>
      </c>
      <c r="C1025" s="2">
        <v>900897223</v>
      </c>
      <c r="D1025" s="2" t="str">
        <f>VLOOKUP(B1025,'BD DAVID'!$A$5:$D$1143,4,FALSE)</f>
        <v xml:space="preserve">HILVERDA KOOIJ COLOMBIA SAS   </v>
      </c>
      <c r="E1025" s="2" t="s">
        <v>27</v>
      </c>
      <c r="F1025" s="2" t="s">
        <v>90</v>
      </c>
      <c r="G1025" s="2"/>
      <c r="H1025" s="2" t="s">
        <v>17</v>
      </c>
      <c r="I1025" s="2"/>
      <c r="J1025" s="2"/>
      <c r="K1025" s="2"/>
      <c r="L1025" s="2"/>
      <c r="M1025" s="2">
        <v>3124542836</v>
      </c>
      <c r="N1025" s="2"/>
      <c r="O1025" s="2"/>
      <c r="P1025" s="2" t="s">
        <v>1227</v>
      </c>
      <c r="Q1025" s="2"/>
      <c r="R1025" s="2" t="s">
        <v>402</v>
      </c>
      <c r="S1025" s="2"/>
    </row>
    <row r="1026" spans="2:19" hidden="1" x14ac:dyDescent="0.25">
      <c r="B1026" s="6">
        <v>10017226</v>
      </c>
      <c r="C1026" s="2">
        <v>830099077</v>
      </c>
      <c r="D1026" s="2" t="str">
        <f>VLOOKUP(B1026,'BD DAVID'!$A$5:$D$1143,4,FALSE)</f>
        <v xml:space="preserve">PROPLANTAS SA   </v>
      </c>
      <c r="E1026" s="2" t="s">
        <v>27</v>
      </c>
      <c r="F1026" s="2" t="s">
        <v>90</v>
      </c>
      <c r="G1026" s="2"/>
      <c r="H1026" s="2" t="s">
        <v>190</v>
      </c>
      <c r="I1026" s="2"/>
      <c r="J1026" s="2"/>
      <c r="K1026" s="2"/>
      <c r="L1026" s="2"/>
      <c r="M1026" s="2">
        <v>918966496</v>
      </c>
      <c r="N1026" s="2"/>
      <c r="O1026" s="2"/>
      <c r="P1026" s="2" t="s">
        <v>1261</v>
      </c>
      <c r="Q1026" s="2"/>
      <c r="R1026" s="2" t="s">
        <v>407</v>
      </c>
      <c r="S1026" s="2"/>
    </row>
    <row r="1027" spans="2:19" hidden="1" x14ac:dyDescent="0.25">
      <c r="B1027" s="6">
        <v>10017463</v>
      </c>
      <c r="C1027" s="2">
        <v>830501605</v>
      </c>
      <c r="D1027" s="2" t="str">
        <f>VLOOKUP(B1027,'BD DAVID'!$A$5:$D$1143,4,FALSE)</f>
        <v xml:space="preserve">MAKAND SAS   </v>
      </c>
      <c r="E1027" s="2" t="s">
        <v>27</v>
      </c>
      <c r="F1027" s="2" t="s">
        <v>90</v>
      </c>
      <c r="G1027" s="2"/>
      <c r="H1027" s="2" t="s">
        <v>57</v>
      </c>
      <c r="I1027" s="2"/>
      <c r="J1027" s="2"/>
      <c r="K1027" s="2"/>
      <c r="L1027" s="2"/>
      <c r="M1027" s="2">
        <v>918293673</v>
      </c>
      <c r="N1027" s="2"/>
      <c r="O1027" s="2"/>
      <c r="P1027" s="2" t="s">
        <v>1298</v>
      </c>
      <c r="Q1027" s="2"/>
      <c r="R1027" s="2" t="s">
        <v>422</v>
      </c>
      <c r="S1027" s="2"/>
    </row>
    <row r="1028" spans="2:19" hidden="1" x14ac:dyDescent="0.25">
      <c r="B1028" s="6">
        <v>10017568</v>
      </c>
      <c r="C1028" s="2">
        <v>900425086</v>
      </c>
      <c r="D1028" s="2" t="str">
        <f>VLOOKUP(B1028,'BD DAVID'!$A$5:$D$1143,4,FALSE)</f>
        <v xml:space="preserve">TITANIUM FLOWERS INVESTMENTS SAS   </v>
      </c>
      <c r="E1028" s="2" t="s">
        <v>27</v>
      </c>
      <c r="F1028" s="2" t="s">
        <v>90</v>
      </c>
      <c r="G1028" s="2"/>
      <c r="H1028" s="2" t="s">
        <v>148</v>
      </c>
      <c r="I1028" s="2"/>
      <c r="J1028" s="2"/>
      <c r="K1028" s="2"/>
      <c r="L1028" s="2"/>
      <c r="M1028" s="2" t="s">
        <v>1317</v>
      </c>
      <c r="N1028" s="2"/>
      <c r="O1028" s="2"/>
      <c r="P1028" s="2" t="s">
        <v>1318</v>
      </c>
      <c r="Q1028" s="2"/>
      <c r="R1028" s="2" t="s">
        <v>407</v>
      </c>
      <c r="S1028" s="2"/>
    </row>
    <row r="1029" spans="2:19" hidden="1" x14ac:dyDescent="0.25">
      <c r="B1029" s="6">
        <v>10017696</v>
      </c>
      <c r="C1029" s="2">
        <v>900936801</v>
      </c>
      <c r="D1029" s="2" t="str">
        <f>VLOOKUP(B1029,'BD DAVID'!$A$5:$D$1143,4,FALSE)</f>
        <v xml:space="preserve">HILLSIDE FLOWERS SAS   </v>
      </c>
      <c r="E1029" s="2" t="s">
        <v>27</v>
      </c>
      <c r="F1029" s="2" t="s">
        <v>90</v>
      </c>
      <c r="G1029" s="2"/>
      <c r="H1029" s="2" t="s">
        <v>17</v>
      </c>
      <c r="I1029" s="2"/>
      <c r="J1029" s="2"/>
      <c r="K1029" s="2"/>
      <c r="L1029" s="2"/>
      <c r="M1029" s="2">
        <v>3125416740</v>
      </c>
      <c r="N1029" s="2"/>
      <c r="O1029" s="2"/>
      <c r="P1029" s="2" t="s">
        <v>1343</v>
      </c>
      <c r="Q1029" s="2"/>
      <c r="R1029" s="2" t="s">
        <v>407</v>
      </c>
      <c r="S1029" s="2"/>
    </row>
    <row r="1030" spans="2:19" hidden="1" x14ac:dyDescent="0.25">
      <c r="B1030" s="6">
        <v>10017992</v>
      </c>
      <c r="C1030" s="2">
        <v>900424415</v>
      </c>
      <c r="D1030" s="2" t="str">
        <f>VLOOKUP(B1030,'BD DAVID'!$A$5:$D$1143,4,FALSE)</f>
        <v xml:space="preserve">AGRICOLA FLORCO SAS   </v>
      </c>
      <c r="E1030" s="2" t="s">
        <v>27</v>
      </c>
      <c r="F1030" s="2" t="s">
        <v>90</v>
      </c>
      <c r="G1030" s="2"/>
      <c r="H1030" s="2" t="s">
        <v>288</v>
      </c>
      <c r="I1030" s="2"/>
      <c r="J1030" s="2"/>
      <c r="K1030" s="2"/>
      <c r="L1030" s="2"/>
      <c r="M1030" s="2">
        <v>945668354</v>
      </c>
      <c r="N1030" s="2"/>
      <c r="O1030" s="2"/>
      <c r="P1030" s="2" t="s">
        <v>1389</v>
      </c>
      <c r="Q1030" s="2"/>
      <c r="R1030" s="2" t="s">
        <v>93</v>
      </c>
      <c r="S1030" s="2"/>
    </row>
    <row r="1031" spans="2:19" x14ac:dyDescent="0.25">
      <c r="B1031" s="6">
        <v>10017577</v>
      </c>
      <c r="C1031" s="2">
        <v>900454452</v>
      </c>
      <c r="D1031" s="2" t="str">
        <f>VLOOKUP(B1031,'BD DAVID'!$A$5:$D$1143,4,FALSE)</f>
        <v xml:space="preserve">ABONOS PACANDE SAS   </v>
      </c>
      <c r="E1031" s="2" t="s">
        <v>15</v>
      </c>
      <c r="F1031" s="2" t="s">
        <v>828</v>
      </c>
      <c r="G1031" s="2">
        <v>5</v>
      </c>
      <c r="H1031" s="2" t="s">
        <v>1285</v>
      </c>
      <c r="I1031" s="2" t="s">
        <v>1403</v>
      </c>
      <c r="J1031" s="2"/>
      <c r="K1031" s="2"/>
      <c r="L1031" s="2"/>
      <c r="M1031" s="2">
        <v>3128445223</v>
      </c>
      <c r="N1031" s="2"/>
      <c r="O1031" s="2"/>
      <c r="P1031" s="2" t="s">
        <v>1324</v>
      </c>
      <c r="Q1031" s="2"/>
      <c r="R1031" s="2" t="s">
        <v>831</v>
      </c>
      <c r="S1031" s="2"/>
    </row>
    <row r="1032" spans="2:19" x14ac:dyDescent="0.25">
      <c r="B1032" s="6">
        <v>10017575</v>
      </c>
      <c r="C1032" s="2">
        <v>36280480</v>
      </c>
      <c r="D1032" s="2" t="str">
        <f>VLOOKUP(B1032,'BD DAVID'!$A$5:$D$1143,4,FALSE)</f>
        <v xml:space="preserve">ACHURY MURCIA YOLANDA   </v>
      </c>
      <c r="E1032" s="2" t="s">
        <v>15</v>
      </c>
      <c r="F1032" s="2" t="s">
        <v>828</v>
      </c>
      <c r="G1032" s="2">
        <v>5</v>
      </c>
      <c r="H1032" s="2" t="s">
        <v>1285</v>
      </c>
      <c r="I1032" s="2" t="s">
        <v>1403</v>
      </c>
      <c r="J1032" s="2"/>
      <c r="K1032" s="2"/>
      <c r="L1032" s="2"/>
      <c r="M1032" s="2">
        <v>3158033449</v>
      </c>
      <c r="N1032" s="2"/>
      <c r="O1032" s="2"/>
      <c r="P1032" s="2" t="s">
        <v>1322</v>
      </c>
      <c r="Q1032" s="2"/>
      <c r="R1032" s="2" t="s">
        <v>831</v>
      </c>
      <c r="S1032" s="2"/>
    </row>
    <row r="1033" spans="2:19" x14ac:dyDescent="0.25">
      <c r="B1033" s="6">
        <v>10017529</v>
      </c>
      <c r="C1033" s="2">
        <v>813008435</v>
      </c>
      <c r="D1033" s="2" t="str">
        <f>VLOOKUP(B1033,'BD DAVID'!$A$5:$D$1143,4,FALSE)</f>
        <v xml:space="preserve">AGRICOLA ALGECIRAS SAS   </v>
      </c>
      <c r="E1033" s="2" t="s">
        <v>15</v>
      </c>
      <c r="F1033" s="2" t="s">
        <v>828</v>
      </c>
      <c r="G1033" s="2">
        <v>5</v>
      </c>
      <c r="H1033" s="2" t="s">
        <v>1306</v>
      </c>
      <c r="I1033" s="2" t="s">
        <v>1403</v>
      </c>
      <c r="J1033" s="2"/>
      <c r="K1033" s="2"/>
      <c r="L1033" s="2"/>
      <c r="M1033" s="2">
        <v>3162277441</v>
      </c>
      <c r="N1033" s="2"/>
      <c r="O1033" s="2"/>
      <c r="P1033" s="2" t="s">
        <v>1307</v>
      </c>
      <c r="Q1033" s="2"/>
      <c r="R1033" s="2" t="s">
        <v>833</v>
      </c>
      <c r="S1033" s="2"/>
    </row>
    <row r="1034" spans="2:19" x14ac:dyDescent="0.25">
      <c r="B1034" s="6">
        <v>10017528</v>
      </c>
      <c r="C1034" s="2">
        <v>900466824</v>
      </c>
      <c r="D1034" s="2" t="str">
        <f>VLOOKUP(B1034,'BD DAVID'!$A$5:$D$1143,4,FALSE)</f>
        <v xml:space="preserve">AGRICOLA LA PLATA SAS   </v>
      </c>
      <c r="E1034" s="2" t="s">
        <v>15</v>
      </c>
      <c r="F1034" s="2" t="s">
        <v>828</v>
      </c>
      <c r="G1034" s="2">
        <v>5</v>
      </c>
      <c r="H1034" s="2" t="s">
        <v>1304</v>
      </c>
      <c r="I1034" s="2" t="s">
        <v>1403</v>
      </c>
      <c r="J1034" s="2"/>
      <c r="K1034" s="2"/>
      <c r="L1034" s="2"/>
      <c r="M1034" s="2">
        <v>3214913902</v>
      </c>
      <c r="N1034" s="2"/>
      <c r="O1034" s="2"/>
      <c r="P1034" s="2" t="s">
        <v>1305</v>
      </c>
      <c r="Q1034" s="2"/>
      <c r="R1034" s="2" t="s">
        <v>833</v>
      </c>
      <c r="S1034" s="2"/>
    </row>
    <row r="1035" spans="2:19" x14ac:dyDescent="0.25">
      <c r="B1035" s="6">
        <v>10017544</v>
      </c>
      <c r="C1035" s="2">
        <v>900424341</v>
      </c>
      <c r="D1035" s="2" t="str">
        <f>VLOOKUP(B1035,'BD DAVID'!$A$5:$D$1143,4,FALSE)</f>
        <v xml:space="preserve">AGRICOLA LINEA VERDE DEL HUILA LTDA   </v>
      </c>
      <c r="E1035" s="2" t="s">
        <v>15</v>
      </c>
      <c r="F1035" s="2" t="s">
        <v>828</v>
      </c>
      <c r="G1035" s="2">
        <v>5</v>
      </c>
      <c r="H1035" s="2" t="s">
        <v>829</v>
      </c>
      <c r="I1035" s="2" t="s">
        <v>1403</v>
      </c>
      <c r="J1035" s="2"/>
      <c r="K1035" s="2"/>
      <c r="L1035" s="2"/>
      <c r="M1035" s="2">
        <v>3123247045</v>
      </c>
      <c r="N1035" s="2"/>
      <c r="O1035" s="2"/>
      <c r="P1035" s="2" t="s">
        <v>1312</v>
      </c>
      <c r="Q1035" s="2"/>
      <c r="R1035" s="2" t="s">
        <v>833</v>
      </c>
      <c r="S1035" s="2"/>
    </row>
    <row r="1036" spans="2:19" x14ac:dyDescent="0.25">
      <c r="B1036" s="6">
        <v>10016380</v>
      </c>
      <c r="C1036" s="2">
        <v>900829016</v>
      </c>
      <c r="D1036" s="2" t="str">
        <f>VLOOKUP(B1036,'BD DAVID'!$A$5:$D$1143,4,FALSE)</f>
        <v xml:space="preserve">ALMA G SAS   </v>
      </c>
      <c r="E1036" s="2" t="s">
        <v>15</v>
      </c>
      <c r="F1036" s="2" t="s">
        <v>828</v>
      </c>
      <c r="G1036" s="2">
        <v>5</v>
      </c>
      <c r="H1036" s="2" t="s">
        <v>829</v>
      </c>
      <c r="I1036" s="2" t="s">
        <v>1403</v>
      </c>
      <c r="J1036" s="2"/>
      <c r="K1036" s="2"/>
      <c r="L1036" s="2"/>
      <c r="M1036" s="2">
        <v>988708383</v>
      </c>
      <c r="N1036" s="2"/>
      <c r="O1036" s="2"/>
      <c r="P1036" s="2" t="s">
        <v>1159</v>
      </c>
      <c r="Q1036" s="2"/>
      <c r="R1036" s="2" t="s">
        <v>831</v>
      </c>
      <c r="S1036" s="2"/>
    </row>
    <row r="1037" spans="2:19" x14ac:dyDescent="0.25">
      <c r="B1037" s="6">
        <v>10013803</v>
      </c>
      <c r="C1037" s="2">
        <v>800153144</v>
      </c>
      <c r="D1037" s="2" t="str">
        <f>VLOOKUP(B1037,'BD DAVID'!$A$5:$D$1143,4,FALSE)</f>
        <v xml:space="preserve">ALMACEN INSUAGRO LTDA   </v>
      </c>
      <c r="E1037" s="2" t="s">
        <v>15</v>
      </c>
      <c r="F1037" s="2" t="s">
        <v>828</v>
      </c>
      <c r="G1037" s="2">
        <v>5</v>
      </c>
      <c r="H1037" s="2" t="s">
        <v>867</v>
      </c>
      <c r="I1037" s="2" t="s">
        <v>1403</v>
      </c>
      <c r="J1037" s="2"/>
      <c r="K1037" s="2"/>
      <c r="L1037" s="2"/>
      <c r="M1037" s="2">
        <v>984356907</v>
      </c>
      <c r="N1037" s="2"/>
      <c r="O1037" s="2"/>
      <c r="P1037" s="2" t="s">
        <v>868</v>
      </c>
      <c r="Q1037" s="2"/>
      <c r="R1037" s="2" t="s">
        <v>831</v>
      </c>
      <c r="S1037" s="2"/>
    </row>
    <row r="1038" spans="2:19" x14ac:dyDescent="0.25">
      <c r="B1038" s="6">
        <v>10017848</v>
      </c>
      <c r="C1038" s="2">
        <v>5311653</v>
      </c>
      <c r="D1038" s="2" t="str">
        <f>VLOOKUP(B1038,'BD DAVID'!$A$5:$D$1143,4,FALSE)</f>
        <v xml:space="preserve">BOLAÑOS BENAVIDES JAIME ARIEL   </v>
      </c>
      <c r="E1038" s="2" t="s">
        <v>15</v>
      </c>
      <c r="F1038" s="2" t="s">
        <v>828</v>
      </c>
      <c r="G1038" s="2">
        <v>5</v>
      </c>
      <c r="H1038" s="2" t="s">
        <v>1341</v>
      </c>
      <c r="I1038" s="2" t="s">
        <v>1403</v>
      </c>
      <c r="J1038" s="2"/>
      <c r="K1038" s="2"/>
      <c r="L1038" s="2"/>
      <c r="M1038" s="2">
        <v>968338552</v>
      </c>
      <c r="N1038" s="2"/>
      <c r="O1038" s="2"/>
      <c r="P1038" s="2" t="s">
        <v>1377</v>
      </c>
      <c r="Q1038" s="2"/>
      <c r="R1038" s="2" t="s">
        <v>831</v>
      </c>
      <c r="S1038" s="2"/>
    </row>
    <row r="1039" spans="2:19" x14ac:dyDescent="0.25">
      <c r="B1039" s="6">
        <v>10017816</v>
      </c>
      <c r="C1039" s="2">
        <v>7697050</v>
      </c>
      <c r="D1039" s="2" t="str">
        <f>VLOOKUP(B1039,'BD DAVID'!$A$5:$D$1143,4,FALSE)</f>
        <v xml:space="preserve">CANTILLO VEGA JARIO   </v>
      </c>
      <c r="E1039" s="2" t="s">
        <v>15</v>
      </c>
      <c r="F1039" s="2" t="s">
        <v>828</v>
      </c>
      <c r="G1039" s="2">
        <v>5</v>
      </c>
      <c r="H1039" s="2" t="s">
        <v>1345</v>
      </c>
      <c r="I1039" s="2" t="s">
        <v>1403</v>
      </c>
      <c r="J1039" s="2"/>
      <c r="K1039" s="2"/>
      <c r="L1039" s="2"/>
      <c r="M1039" s="2">
        <v>3187826701</v>
      </c>
      <c r="N1039" s="2"/>
      <c r="O1039" s="2"/>
      <c r="P1039" s="2" t="s">
        <v>1368</v>
      </c>
      <c r="Q1039" s="2"/>
      <c r="R1039" s="2" t="s">
        <v>831</v>
      </c>
      <c r="S1039" s="2"/>
    </row>
    <row r="1040" spans="2:19" x14ac:dyDescent="0.25">
      <c r="B1040" s="6">
        <v>10017442</v>
      </c>
      <c r="C1040" s="2">
        <v>55195001</v>
      </c>
      <c r="D1040" s="2" t="str">
        <f>VLOOKUP(B1040,'BD DAVID'!$A$5:$D$1143,4,FALSE)</f>
        <v xml:space="preserve">CHAVARRO MENDOZA ADRIANA   </v>
      </c>
      <c r="E1040" s="2" t="s">
        <v>15</v>
      </c>
      <c r="F1040" s="2" t="s">
        <v>828</v>
      </c>
      <c r="G1040" s="2">
        <v>5</v>
      </c>
      <c r="H1040" s="2" t="s">
        <v>1290</v>
      </c>
      <c r="I1040" s="2" t="s">
        <v>1403</v>
      </c>
      <c r="J1040" s="2"/>
      <c r="K1040" s="2"/>
      <c r="L1040" s="2"/>
      <c r="M1040" s="2">
        <v>32085344920</v>
      </c>
      <c r="N1040" s="2"/>
      <c r="O1040" s="2"/>
      <c r="P1040" s="2" t="s">
        <v>1291</v>
      </c>
      <c r="Q1040" s="2"/>
      <c r="R1040" s="2" t="s">
        <v>831</v>
      </c>
      <c r="S1040" s="2"/>
    </row>
    <row r="1041" spans="2:19" x14ac:dyDescent="0.25">
      <c r="B1041" s="6">
        <v>10013224</v>
      </c>
      <c r="C1041" s="2">
        <v>891100321</v>
      </c>
      <c r="D1041" s="2" t="str">
        <f>VLOOKUP(B1041,'BD DAVID'!$A$5:$D$1143,4,FALSE)</f>
        <v xml:space="preserve">COAGROHUILA - COOPERATIVA MULTIACTI AGROPECUARIA DEL HUILA  </v>
      </c>
      <c r="E1041" s="2" t="s">
        <v>15</v>
      </c>
      <c r="F1041" s="2" t="s">
        <v>828</v>
      </c>
      <c r="G1041" s="2">
        <v>5</v>
      </c>
      <c r="H1041" s="2" t="s">
        <v>829</v>
      </c>
      <c r="I1041" s="2" t="s">
        <v>1403</v>
      </c>
      <c r="J1041" s="2"/>
      <c r="K1041" s="2"/>
      <c r="L1041" s="2"/>
      <c r="M1041" s="2">
        <v>988730018</v>
      </c>
      <c r="N1041" s="2"/>
      <c r="O1041" s="2"/>
      <c r="P1041" s="2" t="s">
        <v>830</v>
      </c>
      <c r="Q1041" s="2"/>
      <c r="R1041" s="2" t="s">
        <v>831</v>
      </c>
      <c r="S1041" s="2"/>
    </row>
    <row r="1042" spans="2:19" x14ac:dyDescent="0.25">
      <c r="B1042" s="6">
        <v>10017815</v>
      </c>
      <c r="C1042" s="2">
        <v>891101158</v>
      </c>
      <c r="D1042" s="2" t="str">
        <f>VLOOKUP(B1042,'BD DAVID'!$A$5:$D$1143,4,FALSE)</f>
        <v xml:space="preserve">COOCENTRAL - COOPERATIVA CENTRAL DE CAFICULTORES DEL HUILA  </v>
      </c>
      <c r="E1042" s="2" t="s">
        <v>15</v>
      </c>
      <c r="F1042" s="2" t="s">
        <v>828</v>
      </c>
      <c r="G1042" s="2">
        <v>5</v>
      </c>
      <c r="H1042" s="2" t="s">
        <v>1341</v>
      </c>
      <c r="I1042" s="2" t="s">
        <v>1403</v>
      </c>
      <c r="J1042" s="2"/>
      <c r="K1042" s="2"/>
      <c r="L1042" s="2"/>
      <c r="M1042" s="2">
        <v>3138905924</v>
      </c>
      <c r="N1042" s="2"/>
      <c r="O1042" s="2"/>
      <c r="P1042" s="2" t="s">
        <v>1367</v>
      </c>
      <c r="Q1042" s="2"/>
      <c r="R1042" s="2" t="s">
        <v>831</v>
      </c>
      <c r="S1042" s="2"/>
    </row>
    <row r="1043" spans="2:19" x14ac:dyDescent="0.25">
      <c r="B1043" s="6">
        <v>10017995</v>
      </c>
      <c r="C1043" s="2">
        <v>900951704</v>
      </c>
      <c r="D1043" s="2" t="str">
        <f>VLOOKUP(B1043,'BD DAVID'!$A$5:$D$1143,4,FALSE)</f>
        <v xml:space="preserve">DISTRIBUIDOR AGRICOLA AUDOR SAS   </v>
      </c>
      <c r="E1043" s="2" t="s">
        <v>15</v>
      </c>
      <c r="F1043" s="2" t="s">
        <v>828</v>
      </c>
      <c r="G1043" s="2">
        <v>5</v>
      </c>
      <c r="H1043" s="2" t="s">
        <v>1391</v>
      </c>
      <c r="I1043" s="2" t="s">
        <v>1403</v>
      </c>
      <c r="J1043" s="2"/>
      <c r="K1043" s="2"/>
      <c r="L1043" s="2"/>
      <c r="M1043" s="2">
        <v>3188290416</v>
      </c>
      <c r="N1043" s="2"/>
      <c r="O1043" s="2"/>
      <c r="P1043" s="2" t="s">
        <v>1392</v>
      </c>
      <c r="Q1043" s="2"/>
      <c r="R1043" s="2" t="s">
        <v>831</v>
      </c>
      <c r="S1043" s="2"/>
    </row>
    <row r="1044" spans="2:19" x14ac:dyDescent="0.25">
      <c r="B1044" s="6">
        <v>10017461</v>
      </c>
      <c r="C1044" s="2">
        <v>900609645</v>
      </c>
      <c r="D1044" s="2" t="str">
        <f>VLOOKUP(B1044,'BD DAVID'!$A$5:$D$1143,4,FALSE)</f>
        <v xml:space="preserve">DISTRIBUIDORA AGRICOLA DEL HUILA SA   </v>
      </c>
      <c r="E1044" s="2" t="s">
        <v>15</v>
      </c>
      <c r="F1044" s="2" t="s">
        <v>828</v>
      </c>
      <c r="G1044" s="2">
        <v>5</v>
      </c>
      <c r="H1044" s="2" t="s">
        <v>1285</v>
      </c>
      <c r="I1044" s="2" t="s">
        <v>1403</v>
      </c>
      <c r="J1044" s="2"/>
      <c r="K1044" s="2"/>
      <c r="L1044" s="2"/>
      <c r="M1044" s="2">
        <v>3148300969</v>
      </c>
      <c r="N1044" s="2"/>
      <c r="O1044" s="2"/>
      <c r="P1044" s="2" t="s">
        <v>1297</v>
      </c>
      <c r="Q1044" s="2"/>
      <c r="R1044" s="2" t="s">
        <v>831</v>
      </c>
      <c r="S1044" s="2"/>
    </row>
    <row r="1045" spans="2:19" x14ac:dyDescent="0.25">
      <c r="B1045" s="6">
        <v>10017994</v>
      </c>
      <c r="C1045" s="2">
        <v>12135921</v>
      </c>
      <c r="D1045" s="2" t="str">
        <f>VLOOKUP(B1045,'BD DAVID'!$A$5:$D$1143,4,FALSE)</f>
        <v xml:space="preserve">DUQUE ROJAS FABIO ALBERTO   </v>
      </c>
      <c r="E1045" s="2" t="s">
        <v>15</v>
      </c>
      <c r="F1045" s="2" t="s">
        <v>828</v>
      </c>
      <c r="G1045" s="2">
        <v>5</v>
      </c>
      <c r="H1045" s="2" t="s">
        <v>1306</v>
      </c>
      <c r="I1045" s="2" t="s">
        <v>1403</v>
      </c>
      <c r="J1045" s="2"/>
      <c r="K1045" s="2"/>
      <c r="L1045" s="2"/>
      <c r="M1045" s="2">
        <v>3133956840</v>
      </c>
      <c r="N1045" s="2"/>
      <c r="O1045" s="2"/>
      <c r="P1045" s="2" t="s">
        <v>1390</v>
      </c>
      <c r="Q1045" s="2"/>
      <c r="R1045" s="2" t="s">
        <v>833</v>
      </c>
      <c r="S1045" s="2"/>
    </row>
    <row r="1046" spans="2:19" x14ac:dyDescent="0.25">
      <c r="B1046" s="6">
        <v>10017530</v>
      </c>
      <c r="C1046" s="2">
        <v>4731061</v>
      </c>
      <c r="D1046" s="2" t="str">
        <f>VLOOKUP(B1046,'BD DAVID'!$A$5:$D$1143,4,FALSE)</f>
        <v xml:space="preserve">EMBUZ MUÑOZ ANCIZAR   </v>
      </c>
      <c r="E1046" s="2" t="s">
        <v>15</v>
      </c>
      <c r="F1046" s="2" t="s">
        <v>828</v>
      </c>
      <c r="G1046" s="2">
        <v>5</v>
      </c>
      <c r="H1046" s="2" t="s">
        <v>1304</v>
      </c>
      <c r="I1046" s="2" t="s">
        <v>1403</v>
      </c>
      <c r="J1046" s="2"/>
      <c r="K1046" s="2"/>
      <c r="L1046" s="2"/>
      <c r="M1046" s="2">
        <v>3124634384</v>
      </c>
      <c r="N1046" s="2"/>
      <c r="O1046" s="2"/>
      <c r="P1046" s="2" t="s">
        <v>1308</v>
      </c>
      <c r="Q1046" s="2"/>
      <c r="R1046" s="2" t="s">
        <v>833</v>
      </c>
      <c r="S1046" s="2"/>
    </row>
    <row r="1047" spans="2:19" x14ac:dyDescent="0.25">
      <c r="B1047" s="6">
        <v>10017970</v>
      </c>
      <c r="C1047" s="2">
        <v>36089274</v>
      </c>
      <c r="D1047" s="2" t="str">
        <f>VLOOKUP(B1047,'BD DAVID'!$A$5:$D$1143,4,FALSE)</f>
        <v xml:space="preserve">FLOREZ CASTAÑEDA LUZ DARY   </v>
      </c>
      <c r="E1047" s="2" t="s">
        <v>15</v>
      </c>
      <c r="F1047" s="2" t="s">
        <v>828</v>
      </c>
      <c r="G1047" s="2">
        <v>5</v>
      </c>
      <c r="H1047" s="2" t="s">
        <v>1385</v>
      </c>
      <c r="I1047" s="2" t="s">
        <v>1403</v>
      </c>
      <c r="J1047" s="2"/>
      <c r="K1047" s="2"/>
      <c r="L1047" s="2"/>
      <c r="M1047" s="2">
        <v>988390532</v>
      </c>
      <c r="N1047" s="2"/>
      <c r="O1047" s="2"/>
      <c r="P1047" s="2" t="s">
        <v>1387</v>
      </c>
      <c r="Q1047" s="2"/>
      <c r="R1047" s="2" t="s">
        <v>833</v>
      </c>
      <c r="S1047" s="2"/>
    </row>
    <row r="1048" spans="2:19" x14ac:dyDescent="0.25">
      <c r="B1048" s="6">
        <v>10016378</v>
      </c>
      <c r="C1048" s="2">
        <v>900315039</v>
      </c>
      <c r="D1048" s="2" t="str">
        <f>VLOOKUP(B1048,'BD DAVID'!$A$5:$D$1143,4,FALSE)</f>
        <v xml:space="preserve">GLOBALAGRO NEIVA SAS   </v>
      </c>
      <c r="E1048" s="2" t="s">
        <v>15</v>
      </c>
      <c r="F1048" s="2" t="s">
        <v>828</v>
      </c>
      <c r="G1048" s="2">
        <v>5</v>
      </c>
      <c r="H1048" s="2" t="s">
        <v>829</v>
      </c>
      <c r="I1048" s="2" t="s">
        <v>1403</v>
      </c>
      <c r="J1048" s="2"/>
      <c r="K1048" s="2"/>
      <c r="L1048" s="2"/>
      <c r="M1048" s="2">
        <v>3176595461</v>
      </c>
      <c r="N1048" s="2"/>
      <c r="O1048" s="2"/>
      <c r="P1048" s="2" t="s">
        <v>1159</v>
      </c>
      <c r="Q1048" s="2"/>
      <c r="R1048" s="2" t="s">
        <v>831</v>
      </c>
      <c r="S1048" s="2"/>
    </row>
    <row r="1049" spans="2:19" x14ac:dyDescent="0.25">
      <c r="B1049" s="6">
        <v>10017584</v>
      </c>
      <c r="C1049" s="2">
        <v>12233957</v>
      </c>
      <c r="D1049" s="2" t="str">
        <f>VLOOKUP(B1049,'BD DAVID'!$A$5:$D$1143,4,FALSE)</f>
        <v xml:space="preserve">GOMEZ AVILA LUIS ALBERTO   </v>
      </c>
      <c r="E1049" s="2" t="s">
        <v>15</v>
      </c>
      <c r="F1049" s="2" t="s">
        <v>828</v>
      </c>
      <c r="G1049" s="2">
        <v>5</v>
      </c>
      <c r="H1049" s="2" t="s">
        <v>1329</v>
      </c>
      <c r="I1049" s="2" t="s">
        <v>1403</v>
      </c>
      <c r="J1049" s="2"/>
      <c r="K1049" s="2"/>
      <c r="L1049" s="2"/>
      <c r="M1049" s="2">
        <v>3107934588</v>
      </c>
      <c r="N1049" s="2"/>
      <c r="O1049" s="2"/>
      <c r="P1049" s="2" t="s">
        <v>1330</v>
      </c>
      <c r="Q1049" s="2"/>
      <c r="R1049" s="2" t="s">
        <v>831</v>
      </c>
      <c r="S1049" s="2"/>
    </row>
    <row r="1050" spans="2:19" x14ac:dyDescent="0.25">
      <c r="B1050" s="6">
        <v>10017705</v>
      </c>
      <c r="C1050" s="2">
        <v>12189856</v>
      </c>
      <c r="D1050" s="2" t="str">
        <f>VLOOKUP(B1050,'BD DAVID'!$A$5:$D$1143,4,FALSE)</f>
        <v xml:space="preserve">GONZALEZ CORREA OMAR   </v>
      </c>
      <c r="E1050" s="2" t="s">
        <v>15</v>
      </c>
      <c r="F1050" s="2" t="s">
        <v>828</v>
      </c>
      <c r="G1050" s="2">
        <v>5</v>
      </c>
      <c r="H1050" s="2" t="s">
        <v>1345</v>
      </c>
      <c r="I1050" s="2" t="s">
        <v>1403</v>
      </c>
      <c r="J1050" s="2"/>
      <c r="K1050" s="2"/>
      <c r="L1050" s="2"/>
      <c r="M1050" s="2">
        <v>3125879355</v>
      </c>
      <c r="N1050" s="2"/>
      <c r="O1050" s="2"/>
      <c r="P1050" s="2" t="s">
        <v>1346</v>
      </c>
      <c r="Q1050" s="2"/>
      <c r="R1050" s="2" t="s">
        <v>831</v>
      </c>
      <c r="S1050" s="2"/>
    </row>
    <row r="1051" spans="2:19" x14ac:dyDescent="0.25">
      <c r="B1051" s="6">
        <v>10013226</v>
      </c>
      <c r="C1051" s="2">
        <v>891102742</v>
      </c>
      <c r="D1051" s="2" t="str">
        <f>VLOOKUP(B1051,'BD DAVID'!$A$5:$D$1143,4,FALSE)</f>
        <v xml:space="preserve">INSUMOS HUILA LTDA   </v>
      </c>
      <c r="E1051" s="2" t="s">
        <v>15</v>
      </c>
      <c r="F1051" s="2" t="s">
        <v>828</v>
      </c>
      <c r="G1051" s="2">
        <v>5</v>
      </c>
      <c r="H1051" s="2" t="s">
        <v>829</v>
      </c>
      <c r="I1051" s="2" t="s">
        <v>1403</v>
      </c>
      <c r="J1051" s="2"/>
      <c r="K1051" s="2"/>
      <c r="L1051" s="2"/>
      <c r="M1051" s="2">
        <v>3107796571</v>
      </c>
      <c r="N1051" s="2"/>
      <c r="O1051" s="2"/>
      <c r="P1051" s="2" t="s">
        <v>832</v>
      </c>
      <c r="Q1051" s="2"/>
      <c r="R1051" s="2" t="s">
        <v>833</v>
      </c>
      <c r="S1051" s="2"/>
    </row>
    <row r="1052" spans="2:19" x14ac:dyDescent="0.25">
      <c r="B1052" s="6">
        <v>10017601</v>
      </c>
      <c r="C1052" s="2">
        <v>17704890</v>
      </c>
      <c r="D1052" s="2" t="str">
        <f>VLOOKUP(B1052,'BD DAVID'!$A$5:$D$1143,4,FALSE)</f>
        <v xml:space="preserve">LOMELING CHICUE FAIVER FARITH   </v>
      </c>
      <c r="E1052" s="2" t="s">
        <v>15</v>
      </c>
      <c r="F1052" s="2" t="s">
        <v>828</v>
      </c>
      <c r="G1052" s="2">
        <v>5</v>
      </c>
      <c r="H1052" s="2" t="s">
        <v>1285</v>
      </c>
      <c r="I1052" s="2" t="s">
        <v>1403</v>
      </c>
      <c r="J1052" s="2"/>
      <c r="K1052" s="2"/>
      <c r="L1052" s="2"/>
      <c r="M1052" s="2">
        <v>3105384590</v>
      </c>
      <c r="N1052" s="2"/>
      <c r="O1052" s="2"/>
      <c r="P1052" s="2" t="s">
        <v>1337</v>
      </c>
      <c r="Q1052" s="2"/>
      <c r="R1052" s="2" t="s">
        <v>831</v>
      </c>
      <c r="S1052" s="2"/>
    </row>
    <row r="1053" spans="2:19" x14ac:dyDescent="0.25">
      <c r="B1053" s="6">
        <v>10017768</v>
      </c>
      <c r="C1053" s="2">
        <v>12168957</v>
      </c>
      <c r="D1053" s="2" t="str">
        <f>VLOOKUP(B1053,'BD DAVID'!$A$5:$D$1143,4,FALSE)</f>
        <v xml:space="preserve">LOSADA CALDERON HAROL EDINSON   </v>
      </c>
      <c r="E1053" s="2" t="s">
        <v>15</v>
      </c>
      <c r="F1053" s="2" t="s">
        <v>828</v>
      </c>
      <c r="G1053" s="2">
        <v>5</v>
      </c>
      <c r="H1053" s="2" t="s">
        <v>1325</v>
      </c>
      <c r="I1053" s="2" t="s">
        <v>1403</v>
      </c>
      <c r="J1053" s="2"/>
      <c r="K1053" s="2"/>
      <c r="L1053" s="2"/>
      <c r="M1053" s="2">
        <v>3112299389</v>
      </c>
      <c r="N1053" s="2"/>
      <c r="O1053" s="2"/>
      <c r="P1053" s="2" t="s">
        <v>1352</v>
      </c>
      <c r="Q1053" s="2"/>
      <c r="R1053" s="2" t="s">
        <v>831</v>
      </c>
      <c r="S1053" s="2"/>
    </row>
    <row r="1054" spans="2:19" x14ac:dyDescent="0.25">
      <c r="B1054" s="6">
        <v>10017693</v>
      </c>
      <c r="C1054" s="2">
        <v>12201285</v>
      </c>
      <c r="D1054" s="2" t="str">
        <f>VLOOKUP(B1054,'BD DAVID'!$A$5:$D$1143,4,FALSE)</f>
        <v xml:space="preserve">LUGO RODRIGUEZ MARTIN ENRIQUE   </v>
      </c>
      <c r="E1054" s="2" t="s">
        <v>15</v>
      </c>
      <c r="F1054" s="2" t="s">
        <v>828</v>
      </c>
      <c r="G1054" s="2">
        <v>5</v>
      </c>
      <c r="H1054" s="2" t="s">
        <v>1341</v>
      </c>
      <c r="I1054" s="2" t="s">
        <v>1403</v>
      </c>
      <c r="J1054" s="2"/>
      <c r="K1054" s="2"/>
      <c r="L1054" s="2"/>
      <c r="M1054" s="2">
        <v>3115920083</v>
      </c>
      <c r="N1054" s="2"/>
      <c r="O1054" s="2"/>
      <c r="P1054" s="2" t="s">
        <v>1342</v>
      </c>
      <c r="Q1054" s="2"/>
      <c r="R1054" s="2" t="s">
        <v>831</v>
      </c>
      <c r="S1054" s="2"/>
    </row>
    <row r="1055" spans="2:19" x14ac:dyDescent="0.25">
      <c r="B1055" s="6">
        <v>10017999</v>
      </c>
      <c r="C1055" s="2">
        <v>12209233</v>
      </c>
      <c r="D1055" s="2" t="str">
        <f>VLOOKUP(B1055,'BD DAVID'!$A$5:$D$1143,4,FALSE)</f>
        <v xml:space="preserve">MAZABEL REYES ADRIAN   </v>
      </c>
      <c r="E1055" s="2" t="s">
        <v>15</v>
      </c>
      <c r="F1055" s="2" t="s">
        <v>828</v>
      </c>
      <c r="G1055" s="2">
        <v>5</v>
      </c>
      <c r="H1055" s="2" t="s">
        <v>1304</v>
      </c>
      <c r="I1055" s="2" t="s">
        <v>1403</v>
      </c>
      <c r="J1055" s="2"/>
      <c r="K1055" s="2"/>
      <c r="L1055" s="2"/>
      <c r="M1055" s="2">
        <v>3214913902</v>
      </c>
      <c r="N1055" s="2"/>
      <c r="O1055" s="2"/>
      <c r="P1055" s="2" t="s">
        <v>1305</v>
      </c>
      <c r="Q1055" s="2"/>
      <c r="R1055" s="2" t="s">
        <v>833</v>
      </c>
      <c r="S1055" s="2"/>
    </row>
    <row r="1056" spans="2:19" x14ac:dyDescent="0.25">
      <c r="B1056" s="6">
        <v>10017576</v>
      </c>
      <c r="C1056" s="2">
        <v>83041305</v>
      </c>
      <c r="D1056" s="2" t="str">
        <f>VLOOKUP(B1056,'BD DAVID'!$A$5:$D$1143,4,FALSE)</f>
        <v xml:space="preserve">MEDINA CHILITO JAIRO HOLMAN   </v>
      </c>
      <c r="E1056" s="2" t="s">
        <v>15</v>
      </c>
      <c r="F1056" s="2" t="s">
        <v>828</v>
      </c>
      <c r="G1056" s="2">
        <v>5</v>
      </c>
      <c r="H1056" s="2" t="s">
        <v>1285</v>
      </c>
      <c r="I1056" s="2" t="s">
        <v>1403</v>
      </c>
      <c r="J1056" s="2"/>
      <c r="K1056" s="2"/>
      <c r="L1056" s="2"/>
      <c r="M1056" s="2">
        <v>3114729207</v>
      </c>
      <c r="N1056" s="2"/>
      <c r="O1056" s="2"/>
      <c r="P1056" s="2" t="s">
        <v>1323</v>
      </c>
      <c r="Q1056" s="2"/>
      <c r="R1056" s="2" t="s">
        <v>831</v>
      </c>
      <c r="S1056" s="2"/>
    </row>
    <row r="1057" spans="2:19" x14ac:dyDescent="0.25">
      <c r="B1057" s="6">
        <v>10017966</v>
      </c>
      <c r="C1057" s="2">
        <v>36089572</v>
      </c>
      <c r="D1057" s="2" t="str">
        <f>VLOOKUP(B1057,'BD DAVID'!$A$5:$D$1143,4,FALSE)</f>
        <v xml:space="preserve">MEDINA PALENCIA LUZ MIRYAM   </v>
      </c>
      <c r="E1057" s="2" t="s">
        <v>15</v>
      </c>
      <c r="F1057" s="2" t="s">
        <v>828</v>
      </c>
      <c r="G1057" s="2">
        <v>5</v>
      </c>
      <c r="H1057" s="2" t="s">
        <v>1385</v>
      </c>
      <c r="I1057" s="2" t="s">
        <v>1403</v>
      </c>
      <c r="J1057" s="2"/>
      <c r="K1057" s="2"/>
      <c r="L1057" s="2"/>
      <c r="M1057" s="2">
        <v>3164542972</v>
      </c>
      <c r="N1057" s="2"/>
      <c r="O1057" s="2"/>
      <c r="P1057" s="2" t="s">
        <v>1386</v>
      </c>
      <c r="Q1057" s="2"/>
      <c r="R1057" s="2" t="s">
        <v>833</v>
      </c>
      <c r="S1057" s="2"/>
    </row>
    <row r="1058" spans="2:19" x14ac:dyDescent="0.25">
      <c r="B1058" s="6">
        <v>10017415</v>
      </c>
      <c r="C1058" s="2">
        <v>1083875491</v>
      </c>
      <c r="D1058" s="2" t="str">
        <f>VLOOKUP(B1058,'BD DAVID'!$A$5:$D$1143,4,FALSE)</f>
        <v xml:space="preserve">MOLINA MAZABEL EDIER FABIAN   </v>
      </c>
      <c r="E1058" s="2" t="s">
        <v>15</v>
      </c>
      <c r="F1058" s="2" t="s">
        <v>828</v>
      </c>
      <c r="G1058" s="2">
        <v>5</v>
      </c>
      <c r="H1058" s="2" t="s">
        <v>1285</v>
      </c>
      <c r="I1058" s="2" t="s">
        <v>1403</v>
      </c>
      <c r="J1058" s="2"/>
      <c r="K1058" s="2"/>
      <c r="L1058" s="2"/>
      <c r="M1058" s="2">
        <v>3212936847</v>
      </c>
      <c r="N1058" s="2"/>
      <c r="O1058" s="2"/>
      <c r="P1058" s="2" t="s">
        <v>1286</v>
      </c>
      <c r="Q1058" s="2"/>
      <c r="R1058" s="2" t="s">
        <v>831</v>
      </c>
      <c r="S1058" s="2"/>
    </row>
    <row r="1059" spans="2:19" x14ac:dyDescent="0.25">
      <c r="B1059" s="6">
        <v>10017769</v>
      </c>
      <c r="C1059" s="2">
        <v>12208074</v>
      </c>
      <c r="D1059" s="2" t="str">
        <f>VLOOKUP(B1059,'BD DAVID'!$A$5:$D$1143,4,FALSE)</f>
        <v xml:space="preserve">MONTEALEGRE SANCHEZ ABIMELEC   </v>
      </c>
      <c r="E1059" s="2" t="s">
        <v>15</v>
      </c>
      <c r="F1059" s="2" t="s">
        <v>828</v>
      </c>
      <c r="G1059" s="2">
        <v>5</v>
      </c>
      <c r="H1059" s="2" t="s">
        <v>1327</v>
      </c>
      <c r="I1059" s="2" t="s">
        <v>1403</v>
      </c>
      <c r="J1059" s="2"/>
      <c r="K1059" s="2"/>
      <c r="L1059" s="2"/>
      <c r="M1059" s="2">
        <v>3103208705</v>
      </c>
      <c r="N1059" s="2"/>
      <c r="O1059" s="2"/>
      <c r="P1059" s="2" t="s">
        <v>1353</v>
      </c>
      <c r="Q1059" s="2"/>
      <c r="R1059" s="2" t="s">
        <v>831</v>
      </c>
      <c r="S1059" s="2"/>
    </row>
    <row r="1060" spans="2:19" x14ac:dyDescent="0.25">
      <c r="B1060" s="6">
        <v>10017791</v>
      </c>
      <c r="C1060" s="2">
        <v>79788666</v>
      </c>
      <c r="D1060" s="2" t="str">
        <f>VLOOKUP(B1060,'BD DAVID'!$A$5:$D$1143,4,FALSE)</f>
        <v xml:space="preserve">MORENO MORENO JOSE ALEJANDRO   </v>
      </c>
      <c r="E1060" s="2" t="s">
        <v>15</v>
      </c>
      <c r="F1060" s="2" t="s">
        <v>828</v>
      </c>
      <c r="G1060" s="2">
        <v>5</v>
      </c>
      <c r="H1060" s="2" t="s">
        <v>1341</v>
      </c>
      <c r="I1060" s="2" t="s">
        <v>1403</v>
      </c>
      <c r="J1060" s="2"/>
      <c r="K1060" s="2"/>
      <c r="L1060" s="2"/>
      <c r="M1060" s="2">
        <v>3202887232</v>
      </c>
      <c r="N1060" s="2"/>
      <c r="O1060" s="2"/>
      <c r="P1060" s="2" t="s">
        <v>1365</v>
      </c>
      <c r="Q1060" s="2"/>
      <c r="R1060" s="2" t="s">
        <v>831</v>
      </c>
      <c r="S1060" s="2"/>
    </row>
    <row r="1061" spans="2:19" x14ac:dyDescent="0.25">
      <c r="B1061" s="6">
        <v>10017532</v>
      </c>
      <c r="C1061" s="2">
        <v>26427416</v>
      </c>
      <c r="D1061" s="2" t="str">
        <f>VLOOKUP(B1061,'BD DAVID'!$A$5:$D$1143,4,FALSE)</f>
        <v xml:space="preserve">ORTIZ HERNANDEZ CLAUDIA PATRICIA   </v>
      </c>
      <c r="E1061" s="2" t="s">
        <v>15</v>
      </c>
      <c r="F1061" s="2" t="s">
        <v>828</v>
      </c>
      <c r="G1061" s="2">
        <v>5</v>
      </c>
      <c r="H1061" s="2" t="s">
        <v>829</v>
      </c>
      <c r="I1061" s="2" t="s">
        <v>1403</v>
      </c>
      <c r="J1061" s="2"/>
      <c r="K1061" s="2"/>
      <c r="L1061" s="2"/>
      <c r="M1061" s="2">
        <v>3204827779</v>
      </c>
      <c r="N1061" s="2"/>
      <c r="O1061" s="2"/>
      <c r="P1061" s="2" t="s">
        <v>1309</v>
      </c>
      <c r="Q1061" s="2"/>
      <c r="R1061" s="2" t="s">
        <v>833</v>
      </c>
      <c r="S1061" s="2"/>
    </row>
    <row r="1062" spans="2:19" x14ac:dyDescent="0.25">
      <c r="B1062" s="6">
        <v>10017459</v>
      </c>
      <c r="C1062" s="2">
        <v>12227169</v>
      </c>
      <c r="D1062" s="2" t="str">
        <f>VLOOKUP(B1062,'BD DAVID'!$A$5:$D$1143,4,FALSE)</f>
        <v xml:space="preserve">PARRA CALDERON CARLOS ARTURO   </v>
      </c>
      <c r="E1062" s="2" t="s">
        <v>15</v>
      </c>
      <c r="F1062" s="2" t="s">
        <v>828</v>
      </c>
      <c r="G1062" s="2">
        <v>5</v>
      </c>
      <c r="H1062" s="2" t="s">
        <v>1285</v>
      </c>
      <c r="I1062" s="2" t="s">
        <v>1403</v>
      </c>
      <c r="J1062" s="2"/>
      <c r="K1062" s="2"/>
      <c r="L1062" s="2"/>
      <c r="M1062" s="2">
        <v>3103439875</v>
      </c>
      <c r="N1062" s="2"/>
      <c r="O1062" s="2"/>
      <c r="P1062" s="2" t="s">
        <v>1295</v>
      </c>
      <c r="Q1062" s="2"/>
      <c r="R1062" s="2" t="s">
        <v>831</v>
      </c>
      <c r="S1062" s="2"/>
    </row>
    <row r="1063" spans="2:19" x14ac:dyDescent="0.25">
      <c r="B1063" s="6">
        <v>10017817</v>
      </c>
      <c r="C1063" s="2">
        <v>12188274</v>
      </c>
      <c r="D1063" s="2" t="str">
        <f>VLOOKUP(B1063,'BD DAVID'!$A$5:$D$1143,4,FALSE)</f>
        <v xml:space="preserve">PERDOMO CUELLAR LUIS GERARDO   </v>
      </c>
      <c r="E1063" s="2" t="s">
        <v>15</v>
      </c>
      <c r="F1063" s="2" t="s">
        <v>828</v>
      </c>
      <c r="G1063" s="2">
        <v>5</v>
      </c>
      <c r="H1063" s="2" t="s">
        <v>1341</v>
      </c>
      <c r="I1063" s="2" t="s">
        <v>1403</v>
      </c>
      <c r="J1063" s="2"/>
      <c r="K1063" s="2"/>
      <c r="L1063" s="2"/>
      <c r="M1063" s="2">
        <v>3125039497</v>
      </c>
      <c r="N1063" s="2"/>
      <c r="O1063" s="2"/>
      <c r="P1063" s="2" t="s">
        <v>1369</v>
      </c>
      <c r="Q1063" s="2"/>
      <c r="R1063" s="2" t="s">
        <v>831</v>
      </c>
      <c r="S1063" s="2"/>
    </row>
    <row r="1064" spans="2:19" x14ac:dyDescent="0.25">
      <c r="B1064" s="6">
        <v>10013816</v>
      </c>
      <c r="C1064" s="2">
        <v>17641619</v>
      </c>
      <c r="D1064" s="2" t="str">
        <f>VLOOKUP(B1064,'BD DAVID'!$A$5:$D$1143,4,FALSE)</f>
        <v xml:space="preserve">PERDOMO ESCANDON MILLER   </v>
      </c>
      <c r="E1064" s="2" t="s">
        <v>15</v>
      </c>
      <c r="F1064" s="2" t="s">
        <v>828</v>
      </c>
      <c r="G1064" s="2">
        <v>5</v>
      </c>
      <c r="H1064" s="2" t="s">
        <v>829</v>
      </c>
      <c r="I1064" s="2" t="s">
        <v>1403</v>
      </c>
      <c r="J1064" s="2"/>
      <c r="K1064" s="2"/>
      <c r="L1064" s="2"/>
      <c r="M1064" s="2">
        <v>988601351</v>
      </c>
      <c r="N1064" s="2"/>
      <c r="O1064" s="2"/>
      <c r="P1064" s="2" t="s">
        <v>876</v>
      </c>
      <c r="Q1064" s="2"/>
      <c r="R1064" s="2" t="s">
        <v>831</v>
      </c>
      <c r="S1064" s="2"/>
    </row>
    <row r="1065" spans="2:19" x14ac:dyDescent="0.25">
      <c r="B1065" s="6">
        <v>10017551</v>
      </c>
      <c r="C1065" s="2">
        <v>1083887435</v>
      </c>
      <c r="D1065" s="2" t="str">
        <f>VLOOKUP(B1065,'BD DAVID'!$A$5:$D$1143,4,FALSE)</f>
        <v xml:space="preserve">RAMIREZ LOPEZ EDINSON   </v>
      </c>
      <c r="E1065" s="2" t="s">
        <v>15</v>
      </c>
      <c r="F1065" s="2" t="s">
        <v>828</v>
      </c>
      <c r="G1065" s="2">
        <v>5</v>
      </c>
      <c r="H1065" s="2" t="s">
        <v>1285</v>
      </c>
      <c r="I1065" s="2" t="s">
        <v>1403</v>
      </c>
      <c r="J1065" s="2"/>
      <c r="K1065" s="2"/>
      <c r="L1065" s="2"/>
      <c r="M1065" s="2">
        <v>3144913656</v>
      </c>
      <c r="N1065" s="2"/>
      <c r="O1065" s="2"/>
      <c r="P1065" s="2" t="s">
        <v>1313</v>
      </c>
      <c r="Q1065" s="2"/>
      <c r="R1065" s="2" t="s">
        <v>831</v>
      </c>
      <c r="S1065" s="2"/>
    </row>
    <row r="1066" spans="2:19" x14ac:dyDescent="0.25">
      <c r="B1066" s="6">
        <v>10017778</v>
      </c>
      <c r="C1066" s="2">
        <v>76357945</v>
      </c>
      <c r="D1066" s="2" t="str">
        <f>VLOOKUP(B1066,'BD DAVID'!$A$5:$D$1143,4,FALSE)</f>
        <v xml:space="preserve">RAMOS GUTIERREZ ANDREY RUFINO   </v>
      </c>
      <c r="E1066" s="2" t="s">
        <v>15</v>
      </c>
      <c r="F1066" s="2" t="s">
        <v>828</v>
      </c>
      <c r="G1066" s="2">
        <v>5</v>
      </c>
      <c r="H1066" s="2" t="s">
        <v>1360</v>
      </c>
      <c r="I1066" s="2" t="s">
        <v>1403</v>
      </c>
      <c r="J1066" s="2"/>
      <c r="K1066" s="2"/>
      <c r="L1066" s="2"/>
      <c r="M1066" s="2">
        <v>3105217084</v>
      </c>
      <c r="N1066" s="2"/>
      <c r="O1066" s="2"/>
      <c r="P1066" s="2" t="s">
        <v>1361</v>
      </c>
      <c r="Q1066" s="2"/>
      <c r="R1066" s="2" t="s">
        <v>833</v>
      </c>
      <c r="S1066" s="2"/>
    </row>
    <row r="1067" spans="2:19" x14ac:dyDescent="0.25">
      <c r="B1067" s="6">
        <v>10017580</v>
      </c>
      <c r="C1067" s="2">
        <v>12210327</v>
      </c>
      <c r="D1067" s="2" t="str">
        <f>VLOOKUP(B1067,'BD DAVID'!$A$5:$D$1143,4,FALSE)</f>
        <v xml:space="preserve">RIVERA GUZMAN CARLOS ANDRES   </v>
      </c>
      <c r="E1067" s="2" t="s">
        <v>15</v>
      </c>
      <c r="F1067" s="2" t="s">
        <v>828</v>
      </c>
      <c r="G1067" s="2">
        <v>5</v>
      </c>
      <c r="H1067" s="2" t="s">
        <v>1327</v>
      </c>
      <c r="I1067" s="2" t="s">
        <v>1403</v>
      </c>
      <c r="J1067" s="2"/>
      <c r="K1067" s="2"/>
      <c r="L1067" s="2"/>
      <c r="M1067" s="2">
        <v>3203474534</v>
      </c>
      <c r="N1067" s="2"/>
      <c r="O1067" s="2"/>
      <c r="P1067" s="2" t="s">
        <v>1328</v>
      </c>
      <c r="Q1067" s="2"/>
      <c r="R1067" s="2" t="s">
        <v>833</v>
      </c>
      <c r="S1067" s="2"/>
    </row>
    <row r="1068" spans="2:19" x14ac:dyDescent="0.25">
      <c r="B1068" s="6">
        <v>10017578</v>
      </c>
      <c r="C1068" s="2">
        <v>80209045</v>
      </c>
      <c r="D1068" s="2" t="str">
        <f>VLOOKUP(B1068,'BD DAVID'!$A$5:$D$1143,4,FALSE)</f>
        <v xml:space="preserve">ROSERO LOPEZ JHON JAIRO   </v>
      </c>
      <c r="E1068" s="2" t="s">
        <v>15</v>
      </c>
      <c r="F1068" s="2" t="s">
        <v>828</v>
      </c>
      <c r="G1068" s="2">
        <v>5</v>
      </c>
      <c r="H1068" s="2" t="s">
        <v>1325</v>
      </c>
      <c r="I1068" s="2" t="s">
        <v>1403</v>
      </c>
      <c r="J1068" s="2"/>
      <c r="K1068" s="2"/>
      <c r="L1068" s="2"/>
      <c r="M1068" s="2">
        <v>3134533755</v>
      </c>
      <c r="N1068" s="2"/>
      <c r="O1068" s="2"/>
      <c r="P1068" s="2" t="s">
        <v>1326</v>
      </c>
      <c r="Q1068" s="2"/>
      <c r="R1068" s="2" t="s">
        <v>831</v>
      </c>
      <c r="S1068" s="2"/>
    </row>
    <row r="1069" spans="2:19" x14ac:dyDescent="0.25">
      <c r="B1069" s="6">
        <v>10017818</v>
      </c>
      <c r="C1069" s="2">
        <v>12194660</v>
      </c>
      <c r="D1069" s="2" t="str">
        <f>VLOOKUP(B1069,'BD DAVID'!$A$5:$D$1143,4,FALSE)</f>
        <v xml:space="preserve">SCARPETTA MENDEZ PAULO CESAR   </v>
      </c>
      <c r="E1069" s="2" t="s">
        <v>15</v>
      </c>
      <c r="F1069" s="2" t="s">
        <v>828</v>
      </c>
      <c r="G1069" s="2">
        <v>5</v>
      </c>
      <c r="H1069" s="2" t="s">
        <v>1370</v>
      </c>
      <c r="I1069" s="2" t="s">
        <v>1403</v>
      </c>
      <c r="J1069" s="2"/>
      <c r="K1069" s="2"/>
      <c r="L1069" s="2"/>
      <c r="M1069" s="2">
        <v>3112570083</v>
      </c>
      <c r="N1069" s="2"/>
      <c r="O1069" s="2"/>
      <c r="P1069" s="2" t="s">
        <v>1371</v>
      </c>
      <c r="Q1069" s="2"/>
      <c r="R1069" s="2" t="s">
        <v>831</v>
      </c>
      <c r="S1069" s="2"/>
    </row>
    <row r="1070" spans="2:19" x14ac:dyDescent="0.25">
      <c r="B1070" s="6">
        <v>10017460</v>
      </c>
      <c r="C1070" s="2">
        <v>1089076779</v>
      </c>
      <c r="D1070" s="2" t="str">
        <f>VLOOKUP(B1070,'BD DAVID'!$A$5:$D$1143,4,FALSE)</f>
        <v xml:space="preserve">TUMBAJOY ORTIZ WILSON DAVID   </v>
      </c>
      <c r="E1070" s="2" t="s">
        <v>15</v>
      </c>
      <c r="F1070" s="2" t="s">
        <v>828</v>
      </c>
      <c r="G1070" s="2">
        <v>5</v>
      </c>
      <c r="H1070" s="2" t="s">
        <v>1285</v>
      </c>
      <c r="I1070" s="2" t="s">
        <v>1403</v>
      </c>
      <c r="J1070" s="2"/>
      <c r="K1070" s="2"/>
      <c r="L1070" s="2"/>
      <c r="M1070" s="2">
        <v>3134847851</v>
      </c>
      <c r="N1070" s="2"/>
      <c r="O1070" s="2"/>
      <c r="P1070" s="2" t="s">
        <v>1296</v>
      </c>
      <c r="Q1070" s="2"/>
      <c r="R1070" s="2" t="s">
        <v>831</v>
      </c>
      <c r="S1070" s="2"/>
    </row>
    <row r="1071" spans="2:19" x14ac:dyDescent="0.25">
      <c r="B1071" s="6">
        <v>10017779</v>
      </c>
      <c r="C1071" s="2">
        <v>4730180</v>
      </c>
      <c r="D1071" s="2" t="str">
        <f>VLOOKUP(B1071,'BD DAVID'!$A$5:$D$1143,4,FALSE)</f>
        <v xml:space="preserve">ZAGAL MEDINA WILFER AMADO   </v>
      </c>
      <c r="E1071" s="2" t="s">
        <v>15</v>
      </c>
      <c r="F1071" s="2" t="s">
        <v>828</v>
      </c>
      <c r="G1071" s="2">
        <v>5</v>
      </c>
      <c r="H1071" s="2" t="s">
        <v>1362</v>
      </c>
      <c r="I1071" s="2" t="s">
        <v>1403</v>
      </c>
      <c r="J1071" s="2"/>
      <c r="K1071" s="2"/>
      <c r="L1071" s="2"/>
      <c r="M1071" s="2">
        <v>3122839011</v>
      </c>
      <c r="N1071" s="2"/>
      <c r="O1071" s="2"/>
      <c r="P1071" s="2" t="s">
        <v>1363</v>
      </c>
      <c r="Q1071" s="2"/>
      <c r="R1071" s="2" t="s">
        <v>833</v>
      </c>
      <c r="S1071" s="2"/>
    </row>
    <row r="1072" spans="2:19" x14ac:dyDescent="0.25">
      <c r="B1072" s="6">
        <v>10015833</v>
      </c>
      <c r="C1072" s="2">
        <v>900474780</v>
      </c>
      <c r="D1072" s="2" t="str">
        <f>VLOOKUP(B1072,'BD DAVID'!$A$5:$D$1143,4,FALSE)</f>
        <v xml:space="preserve">AGMO NUBES INVERSIONES SAS   </v>
      </c>
      <c r="E1072" s="2" t="s">
        <v>15</v>
      </c>
      <c r="F1072" s="2" t="s">
        <v>712</v>
      </c>
      <c r="G1072" s="2">
        <v>10</v>
      </c>
      <c r="H1072" s="2" t="s">
        <v>17</v>
      </c>
      <c r="I1072" s="2" t="s">
        <v>1403</v>
      </c>
      <c r="J1072" s="2"/>
      <c r="K1072" s="2"/>
      <c r="L1072" s="2"/>
      <c r="M1072" s="2">
        <v>3104530356</v>
      </c>
      <c r="N1072" s="2"/>
      <c r="O1072" s="2"/>
      <c r="P1072" s="2" t="s">
        <v>1095</v>
      </c>
      <c r="Q1072" s="2"/>
      <c r="R1072" s="2" t="s">
        <v>715</v>
      </c>
      <c r="S1072" s="2"/>
    </row>
    <row r="1073" spans="2:19" x14ac:dyDescent="0.25">
      <c r="B1073" s="6">
        <v>10015834</v>
      </c>
      <c r="C1073" s="2">
        <v>900168533</v>
      </c>
      <c r="D1073" s="2" t="str">
        <f>VLOOKUP(B1073,'BD DAVID'!$A$5:$D$1143,4,FALSE)</f>
        <v xml:space="preserve">AGROCOMETA SA (AGROPECUARIA Y COMERCIALIZADORA DEL META)  </v>
      </c>
      <c r="E1073" s="2" t="s">
        <v>15</v>
      </c>
      <c r="F1073" s="2" t="s">
        <v>712</v>
      </c>
      <c r="G1073" s="2">
        <v>10</v>
      </c>
      <c r="H1073" s="2" t="s">
        <v>17</v>
      </c>
      <c r="I1073" s="2" t="s">
        <v>1403</v>
      </c>
      <c r="J1073" s="2"/>
      <c r="K1073" s="2"/>
      <c r="L1073" s="2"/>
      <c r="M1073" s="2">
        <v>3154711376</v>
      </c>
      <c r="N1073" s="2"/>
      <c r="O1073" s="2"/>
      <c r="P1073" s="2" t="s">
        <v>1095</v>
      </c>
      <c r="Q1073" s="2"/>
      <c r="R1073" s="2" t="s">
        <v>715</v>
      </c>
      <c r="S1073" s="2"/>
    </row>
    <row r="1074" spans="2:19" x14ac:dyDescent="0.25">
      <c r="B1074" s="6">
        <v>10016589</v>
      </c>
      <c r="C1074" s="2">
        <v>890207037</v>
      </c>
      <c r="D1074" s="2" t="str">
        <f>VLOOKUP(B1074,'BD DAVID'!$A$5:$D$1143,4,FALSE)</f>
        <v xml:space="preserve">AGROPECUARIA ALIAR SA   </v>
      </c>
      <c r="E1074" s="2" t="s">
        <v>15</v>
      </c>
      <c r="F1074" s="2" t="s">
        <v>712</v>
      </c>
      <c r="G1074" s="2">
        <v>10</v>
      </c>
      <c r="H1074" s="2" t="s">
        <v>1182</v>
      </c>
      <c r="I1074" s="2" t="s">
        <v>1403</v>
      </c>
      <c r="J1074" s="2"/>
      <c r="K1074" s="2"/>
      <c r="L1074" s="2"/>
      <c r="M1074" s="2">
        <v>976380192</v>
      </c>
      <c r="N1074" s="2"/>
      <c r="O1074" s="2"/>
      <c r="P1074" s="2" t="s">
        <v>1183</v>
      </c>
      <c r="Q1074" s="2"/>
      <c r="R1074" s="2" t="s">
        <v>715</v>
      </c>
      <c r="S1074" s="2"/>
    </row>
    <row r="1075" spans="2:19" x14ac:dyDescent="0.25">
      <c r="B1075" s="6">
        <v>10014530</v>
      </c>
      <c r="C1075" s="2">
        <v>14895602</v>
      </c>
      <c r="D1075" s="2" t="str">
        <f>VLOOKUP(B1075,'BD DAVID'!$A$5:$D$1143,4,FALSE)</f>
        <v xml:space="preserve">AULESTIA CASTRILLON JUAN CARLOS   </v>
      </c>
      <c r="E1075" s="2" t="s">
        <v>15</v>
      </c>
      <c r="F1075" s="2" t="s">
        <v>712</v>
      </c>
      <c r="G1075" s="2">
        <v>10</v>
      </c>
      <c r="H1075" s="2" t="s">
        <v>109</v>
      </c>
      <c r="I1075" s="2" t="s">
        <v>1403</v>
      </c>
      <c r="J1075" s="2"/>
      <c r="K1075" s="2"/>
      <c r="L1075" s="2"/>
      <c r="M1075" s="2">
        <v>986582779</v>
      </c>
      <c r="N1075" s="2"/>
      <c r="O1075" s="2"/>
      <c r="P1075" s="2" t="s">
        <v>923</v>
      </c>
      <c r="Q1075" s="2"/>
      <c r="R1075" s="2" t="s">
        <v>914</v>
      </c>
      <c r="S1075" s="2"/>
    </row>
    <row r="1076" spans="2:19" x14ac:dyDescent="0.25">
      <c r="B1076" s="6">
        <v>10015615</v>
      </c>
      <c r="C1076" s="2">
        <v>40396175</v>
      </c>
      <c r="D1076" s="2" t="str">
        <f>VLOOKUP(B1076,'BD DAVID'!$A$5:$D$1143,4,FALSE)</f>
        <v xml:space="preserve">AVILA BAQUERO EDNA MABEL  (AGROINSUMOS GRANADA) </v>
      </c>
      <c r="E1076" s="2" t="s">
        <v>15</v>
      </c>
      <c r="F1076" s="2" t="s">
        <v>712</v>
      </c>
      <c r="G1076" s="2">
        <v>10</v>
      </c>
      <c r="H1076" s="2" t="s">
        <v>109</v>
      </c>
      <c r="I1076" s="2" t="s">
        <v>1403</v>
      </c>
      <c r="J1076" s="2"/>
      <c r="K1076" s="2"/>
      <c r="L1076" s="2"/>
      <c r="M1076" s="2">
        <v>3153655759</v>
      </c>
      <c r="N1076" s="2"/>
      <c r="O1076" s="2"/>
      <c r="P1076" s="2" t="s">
        <v>1066</v>
      </c>
      <c r="Q1076" s="2"/>
      <c r="R1076" s="2" t="s">
        <v>914</v>
      </c>
      <c r="S1076" s="2"/>
    </row>
    <row r="1077" spans="2:19" x14ac:dyDescent="0.25">
      <c r="B1077" s="6">
        <v>10015418</v>
      </c>
      <c r="C1077" s="2">
        <v>900528742</v>
      </c>
      <c r="D1077" s="2" t="str">
        <f>VLOOKUP(B1077,'BD DAVID'!$A$5:$D$1143,4,FALSE)</f>
        <v xml:space="preserve">CODELCAMPO SAS   </v>
      </c>
      <c r="E1077" s="2" t="s">
        <v>15</v>
      </c>
      <c r="F1077" s="2" t="s">
        <v>712</v>
      </c>
      <c r="G1077" s="2">
        <v>10</v>
      </c>
      <c r="H1077" s="2" t="s">
        <v>713</v>
      </c>
      <c r="I1077" s="2" t="s">
        <v>1403</v>
      </c>
      <c r="J1077" s="2"/>
      <c r="K1077" s="2"/>
      <c r="L1077" s="2"/>
      <c r="M1077" s="2">
        <v>986826745</v>
      </c>
      <c r="N1077" s="2"/>
      <c r="O1077" s="2"/>
      <c r="P1077" s="2" t="s">
        <v>1027</v>
      </c>
      <c r="Q1077" s="2"/>
      <c r="R1077" s="2" t="s">
        <v>715</v>
      </c>
      <c r="S1077" s="2"/>
    </row>
    <row r="1078" spans="2:19" x14ac:dyDescent="0.25">
      <c r="B1078" s="6">
        <v>10015892</v>
      </c>
      <c r="C1078" s="2">
        <v>900335836</v>
      </c>
      <c r="D1078" s="2" t="str">
        <f>VLOOKUP(B1078,'BD DAVID'!$A$5:$D$1143,4,FALSE)</f>
        <v xml:space="preserve">COLOMBIA AGRO SAS   </v>
      </c>
      <c r="E1078" s="2" t="s">
        <v>15</v>
      </c>
      <c r="F1078" s="2" t="s">
        <v>712</v>
      </c>
      <c r="G1078" s="2">
        <v>10</v>
      </c>
      <c r="H1078" s="2" t="s">
        <v>17</v>
      </c>
      <c r="I1078" s="2" t="s">
        <v>1403</v>
      </c>
      <c r="J1078" s="2"/>
      <c r="K1078" s="2"/>
      <c r="L1078" s="2"/>
      <c r="M1078" s="2">
        <v>913218820</v>
      </c>
      <c r="N1078" s="2"/>
      <c r="O1078" s="2"/>
      <c r="P1078" s="2" t="s">
        <v>1111</v>
      </c>
      <c r="Q1078" s="2"/>
      <c r="R1078" s="2" t="s">
        <v>715</v>
      </c>
      <c r="S1078" s="2"/>
    </row>
    <row r="1079" spans="2:19" x14ac:dyDescent="0.25">
      <c r="B1079" s="6">
        <v>10014362</v>
      </c>
      <c r="C1079" s="2">
        <v>844003151</v>
      </c>
      <c r="D1079" s="2" t="str">
        <f>VLOOKUP(B1079,'BD DAVID'!$A$5:$D$1143,4,FALSE)</f>
        <v xml:space="preserve">COSECHAR LTDA   </v>
      </c>
      <c r="E1079" s="2" t="s">
        <v>15</v>
      </c>
      <c r="F1079" s="2" t="s">
        <v>712</v>
      </c>
      <c r="G1079" s="2">
        <v>10</v>
      </c>
      <c r="H1079" s="2" t="s">
        <v>713</v>
      </c>
      <c r="I1079" s="2" t="s">
        <v>1403</v>
      </c>
      <c r="J1079" s="2"/>
      <c r="K1079" s="2"/>
      <c r="L1079" s="2"/>
      <c r="M1079" s="2">
        <v>986342026</v>
      </c>
      <c r="N1079" s="2"/>
      <c r="O1079" s="2"/>
      <c r="P1079" s="2" t="s">
        <v>913</v>
      </c>
      <c r="Q1079" s="2"/>
      <c r="R1079" s="2" t="s">
        <v>914</v>
      </c>
      <c r="S1079" s="2"/>
    </row>
    <row r="1080" spans="2:19" x14ac:dyDescent="0.25">
      <c r="B1080" s="6">
        <v>10011967</v>
      </c>
      <c r="C1080" s="2">
        <v>900416225</v>
      </c>
      <c r="D1080" s="2" t="str">
        <f>VLOOKUP(B1080,'BD DAVID'!$A$5:$D$1143,4,FALSE)</f>
        <v xml:space="preserve">FITOLLANOS SAS   </v>
      </c>
      <c r="E1080" s="2" t="s">
        <v>15</v>
      </c>
      <c r="F1080" s="2" t="s">
        <v>712</v>
      </c>
      <c r="G1080" s="2">
        <v>10</v>
      </c>
      <c r="H1080" s="2" t="s">
        <v>713</v>
      </c>
      <c r="I1080" s="2" t="s">
        <v>1403</v>
      </c>
      <c r="J1080" s="2"/>
      <c r="K1080" s="2"/>
      <c r="L1080" s="2"/>
      <c r="M1080" s="2">
        <v>986705252</v>
      </c>
      <c r="N1080" s="2"/>
      <c r="O1080" s="2"/>
      <c r="P1080" s="2" t="s">
        <v>714</v>
      </c>
      <c r="Q1080" s="2"/>
      <c r="R1080" s="2" t="s">
        <v>715</v>
      </c>
      <c r="S1080" s="2"/>
    </row>
    <row r="1081" spans="2:19" x14ac:dyDescent="0.25">
      <c r="B1081" s="6">
        <v>10017188</v>
      </c>
      <c r="C1081" s="2">
        <v>900404036</v>
      </c>
      <c r="D1081" s="2" t="str">
        <f>VLOOKUP(B1081,'BD DAVID'!$A$5:$D$1143,4,FALSE)</f>
        <v xml:space="preserve">GRANEX AGROINDUSTRIAL SAS   </v>
      </c>
      <c r="E1081" s="2" t="s">
        <v>15</v>
      </c>
      <c r="F1081" s="2" t="s">
        <v>712</v>
      </c>
      <c r="G1081" s="2">
        <v>10</v>
      </c>
      <c r="H1081" s="2" t="s">
        <v>17</v>
      </c>
      <c r="I1081" s="2" t="s">
        <v>1403</v>
      </c>
      <c r="J1081" s="2"/>
      <c r="K1081" s="2"/>
      <c r="L1081" s="2"/>
      <c r="M1081" s="2">
        <v>3137082397</v>
      </c>
      <c r="N1081" s="2"/>
      <c r="O1081" s="2"/>
      <c r="P1081" s="2" t="s">
        <v>1095</v>
      </c>
      <c r="Q1081" s="2"/>
      <c r="R1081" s="2" t="s">
        <v>715</v>
      </c>
      <c r="S1081" s="2"/>
    </row>
    <row r="1082" spans="2:19" x14ac:dyDescent="0.25">
      <c r="B1082" s="6">
        <v>10014300</v>
      </c>
      <c r="C1082" s="2">
        <v>3293930</v>
      </c>
      <c r="D1082" s="2" t="str">
        <f>VLOOKUP(B1082,'BD DAVID'!$A$5:$D$1143,4,FALSE)</f>
        <v xml:space="preserve">MURCIA BERMEO JOSE ALVARO   </v>
      </c>
      <c r="E1082" s="2" t="s">
        <v>15</v>
      </c>
      <c r="F1082" s="2" t="s">
        <v>712</v>
      </c>
      <c r="G1082" s="2">
        <v>10</v>
      </c>
      <c r="H1082" s="2" t="s">
        <v>713</v>
      </c>
      <c r="I1082" s="2" t="s">
        <v>1403</v>
      </c>
      <c r="J1082" s="2"/>
      <c r="K1082" s="2"/>
      <c r="L1082" s="2"/>
      <c r="M1082" s="2">
        <v>986676962</v>
      </c>
      <c r="N1082" s="2"/>
      <c r="O1082" s="2"/>
      <c r="P1082" s="2" t="s">
        <v>910</v>
      </c>
      <c r="Q1082" s="2"/>
      <c r="R1082" s="2" t="s">
        <v>715</v>
      </c>
      <c r="S1082" s="2"/>
    </row>
    <row r="1083" spans="2:19" x14ac:dyDescent="0.25">
      <c r="B1083" s="6">
        <v>10013218</v>
      </c>
      <c r="C1083" s="2">
        <v>891100445</v>
      </c>
      <c r="D1083" s="2" t="str">
        <f>VLOOKUP(B1083,'BD DAVID'!$A$5:$D$1143,4,FALSE)</f>
        <v xml:space="preserve">ORGANIZACION ROA FLORHUILA SA   </v>
      </c>
      <c r="E1083" s="2" t="s">
        <v>15</v>
      </c>
      <c r="F1083" s="2" t="s">
        <v>712</v>
      </c>
      <c r="G1083" s="2">
        <v>10</v>
      </c>
      <c r="H1083" s="2" t="s">
        <v>17</v>
      </c>
      <c r="I1083" s="2" t="s">
        <v>1403</v>
      </c>
      <c r="J1083" s="2"/>
      <c r="K1083" s="2"/>
      <c r="L1083" s="2"/>
      <c r="M1083" s="2">
        <v>916449420</v>
      </c>
      <c r="N1083" s="2"/>
      <c r="O1083" s="2"/>
      <c r="P1083" s="2" t="s">
        <v>823</v>
      </c>
      <c r="Q1083" s="2"/>
      <c r="R1083" s="2" t="s">
        <v>715</v>
      </c>
      <c r="S1083" s="2"/>
    </row>
    <row r="1084" spans="2:19" x14ac:dyDescent="0.25">
      <c r="B1084" s="6">
        <v>10016586</v>
      </c>
      <c r="C1084" s="2">
        <v>79295560</v>
      </c>
      <c r="D1084" s="2" t="str">
        <f>VLOOKUP(B1084,'BD DAVID'!$A$5:$D$1143,4,FALSE)</f>
        <v xml:space="preserve">ORTIZ BAQUERO JOHN MILTON   </v>
      </c>
      <c r="E1084" s="2" t="s">
        <v>15</v>
      </c>
      <c r="F1084" s="2" t="s">
        <v>712</v>
      </c>
      <c r="G1084" s="2">
        <v>10</v>
      </c>
      <c r="H1084" s="2" t="s">
        <v>713</v>
      </c>
      <c r="I1084" s="2" t="s">
        <v>1403</v>
      </c>
      <c r="J1084" s="2"/>
      <c r="K1084" s="2"/>
      <c r="L1084" s="2"/>
      <c r="M1084" s="2">
        <v>3134676581</v>
      </c>
      <c r="N1084" s="2"/>
      <c r="O1084" s="2"/>
      <c r="P1084" s="2" t="s">
        <v>1181</v>
      </c>
      <c r="Q1084" s="2"/>
      <c r="R1084" s="2" t="s">
        <v>715</v>
      </c>
      <c r="S1084" s="2"/>
    </row>
    <row r="1085" spans="2:19" x14ac:dyDescent="0.25">
      <c r="B1085" s="6">
        <v>10014850</v>
      </c>
      <c r="C1085" s="2">
        <v>79781425</v>
      </c>
      <c r="D1085" s="2" t="str">
        <f>VLOOKUP(B1085,'BD DAVID'!$A$5:$D$1143,4,FALSE)</f>
        <v xml:space="preserve">PUENTES YEPES RAMIRO   </v>
      </c>
      <c r="E1085" s="2" t="s">
        <v>27</v>
      </c>
      <c r="F1085" s="2" t="s">
        <v>712</v>
      </c>
      <c r="G1085" s="2">
        <v>10</v>
      </c>
      <c r="H1085" s="2" t="s">
        <v>713</v>
      </c>
      <c r="I1085" s="2" t="s">
        <v>1403</v>
      </c>
      <c r="J1085" s="2"/>
      <c r="K1085" s="2"/>
      <c r="L1085" s="2"/>
      <c r="M1085" s="2">
        <v>3211474121</v>
      </c>
      <c r="N1085" s="2"/>
      <c r="O1085" s="2"/>
      <c r="P1085" s="2" t="s">
        <v>934</v>
      </c>
      <c r="Q1085" s="2"/>
      <c r="R1085" s="2" t="s">
        <v>715</v>
      </c>
      <c r="S1085" s="2"/>
    </row>
    <row r="1086" spans="2:19" x14ac:dyDescent="0.25">
      <c r="B1086" s="6">
        <v>10015495</v>
      </c>
      <c r="C1086" s="2">
        <v>900087414</v>
      </c>
      <c r="D1086" s="2" t="str">
        <f>VLOOKUP(B1086,'BD DAVID'!$A$5:$D$1143,4,FALSE)</f>
        <v xml:space="preserve">RIOPAILA CASTILLA SA   </v>
      </c>
      <c r="E1086" s="2" t="s">
        <v>27</v>
      </c>
      <c r="F1086" s="2" t="s">
        <v>712</v>
      </c>
      <c r="G1086" s="2">
        <v>10</v>
      </c>
      <c r="H1086" s="2" t="s">
        <v>1022</v>
      </c>
      <c r="I1086" s="2" t="s">
        <v>1403</v>
      </c>
      <c r="J1086" s="2"/>
      <c r="K1086" s="2"/>
      <c r="L1086" s="2"/>
      <c r="M1086" s="2">
        <v>922653100</v>
      </c>
      <c r="N1086" s="2"/>
      <c r="O1086" s="2"/>
      <c r="P1086" s="2" t="s">
        <v>1038</v>
      </c>
      <c r="Q1086" s="2"/>
      <c r="R1086" s="2" t="s">
        <v>715</v>
      </c>
      <c r="S1086" s="2"/>
    </row>
    <row r="1087" spans="2:19" x14ac:dyDescent="0.25">
      <c r="B1087" s="6">
        <v>10017777</v>
      </c>
      <c r="C1087" s="2">
        <v>1061791292</v>
      </c>
      <c r="D1087" s="2" t="str">
        <f>VLOOKUP(B1087,'BD DAVID'!$A$5:$D$1143,4,FALSE)</f>
        <v xml:space="preserve">SARRIA YEPES MARIA CAMILA   </v>
      </c>
      <c r="E1087" s="2" t="s">
        <v>15</v>
      </c>
      <c r="F1087" s="2" t="s">
        <v>886</v>
      </c>
      <c r="G1087" s="2">
        <v>6</v>
      </c>
      <c r="H1087" s="2" t="s">
        <v>1358</v>
      </c>
      <c r="I1087" s="2" t="s">
        <v>1403</v>
      </c>
      <c r="J1087" s="2"/>
      <c r="K1087" s="2"/>
      <c r="L1087" s="2"/>
      <c r="M1087" s="2">
        <v>3173232755</v>
      </c>
      <c r="N1087" s="2"/>
      <c r="O1087" s="2"/>
      <c r="P1087" s="2" t="s">
        <v>1359</v>
      </c>
      <c r="Q1087" s="2"/>
      <c r="R1087" s="2" t="s">
        <v>875</v>
      </c>
      <c r="S1087" s="2"/>
    </row>
    <row r="1088" spans="2:19" x14ac:dyDescent="0.25">
      <c r="B1088" s="6">
        <v>10017449</v>
      </c>
      <c r="C1088" s="2">
        <v>900347116</v>
      </c>
      <c r="D1088" s="2" t="str">
        <f>VLOOKUP(B1088,'BD DAVID'!$A$5:$D$1143,4,FALSE)</f>
        <v xml:space="preserve">CAMPOALEGRE BIOLOGICOS LTDA   </v>
      </c>
      <c r="E1088" s="2" t="s">
        <v>15</v>
      </c>
      <c r="F1088" s="2" t="s">
        <v>701</v>
      </c>
      <c r="G1088" s="2">
        <v>8</v>
      </c>
      <c r="H1088" s="2" t="s">
        <v>1292</v>
      </c>
      <c r="I1088" s="2" t="s">
        <v>1403</v>
      </c>
      <c r="J1088" s="2"/>
      <c r="K1088" s="2"/>
      <c r="L1088" s="2"/>
      <c r="M1088" s="2">
        <v>955657632</v>
      </c>
      <c r="N1088" s="2"/>
      <c r="O1088" s="2"/>
      <c r="P1088" s="2" t="s">
        <v>1293</v>
      </c>
      <c r="Q1088" s="2"/>
      <c r="R1088" s="2" t="s">
        <v>1294</v>
      </c>
      <c r="S1088" s="2"/>
    </row>
    <row r="1089" spans="2:19" x14ac:dyDescent="0.25">
      <c r="B1089" s="6">
        <v>10018026</v>
      </c>
      <c r="C1089" s="2">
        <v>63360426</v>
      </c>
      <c r="D1089" s="2" t="str">
        <f>VLOOKUP(B1089,'BD DAVID'!$A$5:$D$1143,4,FALSE)</f>
        <v xml:space="preserve">SALCEDO RAMIREZ MARIBEL   </v>
      </c>
      <c r="E1089" s="2" t="s">
        <v>15</v>
      </c>
      <c r="F1089" s="2" t="s">
        <v>701</v>
      </c>
      <c r="G1089" s="2">
        <v>8</v>
      </c>
      <c r="H1089" s="2" t="s">
        <v>702</v>
      </c>
      <c r="I1089" s="2" t="s">
        <v>1403</v>
      </c>
      <c r="J1089" s="2"/>
      <c r="K1089" s="2"/>
      <c r="L1089" s="2"/>
      <c r="M1089" s="2">
        <v>3208365192</v>
      </c>
      <c r="N1089" s="2"/>
      <c r="O1089" s="2"/>
      <c r="P1089" s="2" t="s">
        <v>1400</v>
      </c>
      <c r="Q1089" s="2"/>
      <c r="R1089" s="2" t="s">
        <v>1401</v>
      </c>
      <c r="S1089" s="2"/>
    </row>
    <row r="1090" spans="2:19" x14ac:dyDescent="0.25">
      <c r="B1090" s="6">
        <v>10017835</v>
      </c>
      <c r="C1090" s="2">
        <v>900835915</v>
      </c>
      <c r="D1090" s="2" t="str">
        <f>VLOOKUP(B1090,'BD DAVID'!$A$5:$D$1143,4,FALSE)</f>
        <v xml:space="preserve">AGRO F SAS   </v>
      </c>
      <c r="E1090" s="2" t="s">
        <v>15</v>
      </c>
      <c r="F1090" s="2" t="s">
        <v>483</v>
      </c>
      <c r="G1090" s="2">
        <v>9</v>
      </c>
      <c r="H1090" s="2" t="s">
        <v>1374</v>
      </c>
      <c r="I1090" s="2" t="s">
        <v>1403</v>
      </c>
      <c r="J1090" s="2"/>
      <c r="K1090" s="2"/>
      <c r="L1090" s="2"/>
      <c r="M1090" s="2">
        <v>3125847798</v>
      </c>
      <c r="N1090" s="2"/>
      <c r="O1090" s="2"/>
      <c r="P1090" s="2" t="s">
        <v>1375</v>
      </c>
      <c r="Q1090" s="2"/>
      <c r="R1090" s="2" t="s">
        <v>914</v>
      </c>
      <c r="S1090" s="2"/>
    </row>
    <row r="1091" spans="2:19" x14ac:dyDescent="0.25">
      <c r="B1091" s="6">
        <v>10013536</v>
      </c>
      <c r="C1091" s="2">
        <v>900400049</v>
      </c>
      <c r="D1091" s="2" t="str">
        <f>VLOOKUP(B1091,'BD DAVID'!$A$5:$D$1143,4,FALSE)</f>
        <v xml:space="preserve">AGROGAMA COLOMBIA SAS   </v>
      </c>
      <c r="E1091" s="2" t="s">
        <v>15</v>
      </c>
      <c r="F1091" s="2" t="s">
        <v>483</v>
      </c>
      <c r="G1091" s="2">
        <v>9</v>
      </c>
      <c r="H1091" s="2" t="s">
        <v>484</v>
      </c>
      <c r="I1091" s="2" t="s">
        <v>1403</v>
      </c>
      <c r="J1091" s="2"/>
      <c r="K1091" s="2"/>
      <c r="L1091" s="2"/>
      <c r="M1091" s="2">
        <v>3156431824</v>
      </c>
      <c r="N1091" s="2"/>
      <c r="O1091" s="2"/>
      <c r="P1091" s="2" t="s">
        <v>859</v>
      </c>
      <c r="Q1091" s="2"/>
      <c r="R1091" s="2" t="s">
        <v>486</v>
      </c>
      <c r="S1091" s="2"/>
    </row>
    <row r="1092" spans="2:19" x14ac:dyDescent="0.25">
      <c r="B1092" s="6">
        <v>10016371</v>
      </c>
      <c r="C1092" s="2">
        <v>900815808</v>
      </c>
      <c r="D1092" s="2" t="str">
        <f>VLOOKUP(B1092,'BD DAVID'!$A$5:$D$1143,4,FALSE)</f>
        <v xml:space="preserve">AGROINSUMOS Y SERVICIOS CACAYAL SAS   </v>
      </c>
      <c r="E1092" s="2" t="s">
        <v>15</v>
      </c>
      <c r="F1092" s="2" t="s">
        <v>483</v>
      </c>
      <c r="G1092" s="2">
        <v>9</v>
      </c>
      <c r="H1092" s="2" t="s">
        <v>1153</v>
      </c>
      <c r="I1092" s="2" t="s">
        <v>1403</v>
      </c>
      <c r="J1092" s="2"/>
      <c r="K1092" s="2"/>
      <c r="L1092" s="2"/>
      <c r="M1092" s="2">
        <v>3212591025</v>
      </c>
      <c r="N1092" s="2"/>
      <c r="O1092" s="2"/>
      <c r="P1092" s="2" t="s">
        <v>1154</v>
      </c>
      <c r="Q1092" s="2"/>
      <c r="R1092" s="2" t="s">
        <v>914</v>
      </c>
      <c r="S1092" s="2"/>
    </row>
    <row r="1093" spans="2:19" x14ac:dyDescent="0.25">
      <c r="B1093" s="6">
        <v>10016238</v>
      </c>
      <c r="C1093" s="2">
        <v>900346992</v>
      </c>
      <c r="D1093" s="2" t="str">
        <f>VLOOKUP(B1093,'BD DAVID'!$A$5:$D$1143,4,FALSE)</f>
        <v xml:space="preserve">AGROINVERSIONES LLANOGRANDE SAS   </v>
      </c>
      <c r="E1093" s="2" t="s">
        <v>15</v>
      </c>
      <c r="F1093" s="2" t="s">
        <v>483</v>
      </c>
      <c r="G1093" s="2">
        <v>9</v>
      </c>
      <c r="H1093" s="2" t="s">
        <v>17</v>
      </c>
      <c r="I1093" s="2" t="s">
        <v>1403</v>
      </c>
      <c r="J1093" s="2"/>
      <c r="K1093" s="2"/>
      <c r="L1093" s="2"/>
      <c r="M1093" s="2">
        <v>3115294708</v>
      </c>
      <c r="N1093" s="2"/>
      <c r="O1093" s="2"/>
      <c r="P1093" s="2" t="s">
        <v>1147</v>
      </c>
      <c r="Q1093" s="2"/>
      <c r="R1093" s="2" t="s">
        <v>1148</v>
      </c>
      <c r="S1093" s="2"/>
    </row>
    <row r="1094" spans="2:19" x14ac:dyDescent="0.25">
      <c r="B1094" s="6">
        <v>10011505</v>
      </c>
      <c r="C1094" s="2">
        <v>809012928</v>
      </c>
      <c r="D1094" s="2" t="str">
        <f>VLOOKUP(B1094,'BD DAVID'!$A$5:$D$1143,4,FALSE)</f>
        <v xml:space="preserve">AGROPECUARIA CULTIVEMOS LTDA   </v>
      </c>
      <c r="E1094" s="2" t="s">
        <v>15</v>
      </c>
      <c r="F1094" s="2" t="s">
        <v>483</v>
      </c>
      <c r="G1094" s="2">
        <v>9</v>
      </c>
      <c r="H1094" s="2" t="s">
        <v>484</v>
      </c>
      <c r="I1094" s="2" t="s">
        <v>1403</v>
      </c>
      <c r="J1094" s="2"/>
      <c r="K1094" s="2"/>
      <c r="L1094" s="2"/>
      <c r="M1094" s="2">
        <v>982487910</v>
      </c>
      <c r="N1094" s="2"/>
      <c r="O1094" s="2"/>
      <c r="P1094" s="2" t="s">
        <v>485</v>
      </c>
      <c r="Q1094" s="2"/>
      <c r="R1094" s="2" t="s">
        <v>486</v>
      </c>
      <c r="S1094" s="2"/>
    </row>
    <row r="1095" spans="2:19" x14ac:dyDescent="0.25">
      <c r="B1095" s="6">
        <v>10013227</v>
      </c>
      <c r="C1095" s="2">
        <v>900495397</v>
      </c>
      <c r="D1095" s="2" t="str">
        <f>VLOOKUP(B1095,'BD DAVID'!$A$5:$D$1143,4,FALSE)</f>
        <v xml:space="preserve">AGROSERTOL SAS   </v>
      </c>
      <c r="E1095" s="2" t="s">
        <v>15</v>
      </c>
      <c r="F1095" s="2" t="s">
        <v>483</v>
      </c>
      <c r="G1095" s="2">
        <v>9</v>
      </c>
      <c r="H1095" s="2" t="s">
        <v>807</v>
      </c>
      <c r="I1095" s="2" t="s">
        <v>1403</v>
      </c>
      <c r="J1095" s="2"/>
      <c r="K1095" s="2"/>
      <c r="L1095" s="2"/>
      <c r="M1095" s="2">
        <v>3138101201</v>
      </c>
      <c r="N1095" s="2"/>
      <c r="O1095" s="2"/>
      <c r="P1095" s="2" t="s">
        <v>834</v>
      </c>
      <c r="Q1095" s="2"/>
      <c r="R1095" s="2" t="s">
        <v>809</v>
      </c>
      <c r="S1095" s="2"/>
    </row>
    <row r="1096" spans="2:19" x14ac:dyDescent="0.25">
      <c r="B1096" s="6">
        <v>10013526</v>
      </c>
      <c r="C1096" s="2">
        <v>890702966</v>
      </c>
      <c r="D1096" s="2" t="str">
        <f>VLOOKUP(B1096,'BD DAVID'!$A$5:$D$1143,4,FALSE)</f>
        <v xml:space="preserve">ASORRECIO   </v>
      </c>
      <c r="E1096" s="2" t="s">
        <v>15</v>
      </c>
      <c r="F1096" s="2" t="s">
        <v>483</v>
      </c>
      <c r="G1096" s="2">
        <v>9</v>
      </c>
      <c r="H1096" s="2" t="s">
        <v>857</v>
      </c>
      <c r="I1096" s="2" t="s">
        <v>1403</v>
      </c>
      <c r="J1096" s="2"/>
      <c r="K1096" s="2"/>
      <c r="L1096" s="2"/>
      <c r="M1096" s="2">
        <v>982894061</v>
      </c>
      <c r="N1096" s="2"/>
      <c r="O1096" s="2"/>
      <c r="P1096" s="2" t="s">
        <v>858</v>
      </c>
      <c r="Q1096" s="2"/>
      <c r="R1096" s="2" t="s">
        <v>809</v>
      </c>
      <c r="S1096" s="2"/>
    </row>
    <row r="1097" spans="2:19" x14ac:dyDescent="0.25">
      <c r="B1097" s="6">
        <v>10013199</v>
      </c>
      <c r="C1097" s="2">
        <v>900162468</v>
      </c>
      <c r="D1097" s="2" t="str">
        <f>VLOOKUP(B1097,'BD DAVID'!$A$5:$D$1143,4,FALSE)</f>
        <v xml:space="preserve">CI LA ESPERANZA  LTDA   </v>
      </c>
      <c r="E1097" s="2" t="s">
        <v>15</v>
      </c>
      <c r="F1097" s="2" t="s">
        <v>483</v>
      </c>
      <c r="G1097" s="2">
        <v>9</v>
      </c>
      <c r="H1097" s="2" t="s">
        <v>800</v>
      </c>
      <c r="I1097" s="2" t="s">
        <v>1403</v>
      </c>
      <c r="J1097" s="2"/>
      <c r="K1097" s="2"/>
      <c r="L1097" s="2"/>
      <c r="M1097" s="2">
        <v>982720651</v>
      </c>
      <c r="N1097" s="2"/>
      <c r="O1097" s="2"/>
      <c r="P1097" s="2" t="s">
        <v>818</v>
      </c>
      <c r="Q1097" s="2"/>
      <c r="R1097" s="2" t="s">
        <v>486</v>
      </c>
      <c r="S1097" s="2"/>
    </row>
    <row r="1098" spans="2:19" x14ac:dyDescent="0.25">
      <c r="B1098" s="6">
        <v>10013223</v>
      </c>
      <c r="C1098" s="2">
        <v>890701355</v>
      </c>
      <c r="D1098" s="2" t="str">
        <f>VLOOKUP(B1098,'BD DAVID'!$A$5:$D$1143,4,FALSE)</f>
        <v xml:space="preserve">COOPERATIVA SERVIARROZ LTDA   </v>
      </c>
      <c r="E1098" s="2" t="s">
        <v>15</v>
      </c>
      <c r="F1098" s="2" t="s">
        <v>483</v>
      </c>
      <c r="G1098" s="2">
        <v>9</v>
      </c>
      <c r="H1098" s="2" t="s">
        <v>800</v>
      </c>
      <c r="I1098" s="2" t="s">
        <v>1403</v>
      </c>
      <c r="J1098" s="2"/>
      <c r="K1098" s="2"/>
      <c r="L1098" s="2"/>
      <c r="M1098" s="2">
        <v>2676222</v>
      </c>
      <c r="N1098" s="2"/>
      <c r="O1098" s="2"/>
      <c r="P1098" s="2" t="s">
        <v>827</v>
      </c>
      <c r="Q1098" s="2"/>
      <c r="R1098" s="2" t="s">
        <v>486</v>
      </c>
      <c r="S1098" s="2"/>
    </row>
    <row r="1099" spans="2:19" x14ac:dyDescent="0.25">
      <c r="B1099" s="6">
        <v>10013222</v>
      </c>
      <c r="C1099" s="2">
        <v>809000555</v>
      </c>
      <c r="D1099" s="2" t="str">
        <f>VLOOKUP(B1099,'BD DAVID'!$A$5:$D$1143,4,FALSE)</f>
        <v xml:space="preserve">DIANA AGRICOLA SAS   </v>
      </c>
      <c r="E1099" s="2" t="s">
        <v>15</v>
      </c>
      <c r="F1099" s="2" t="s">
        <v>483</v>
      </c>
      <c r="G1099" s="2">
        <v>9</v>
      </c>
      <c r="H1099" s="2" t="s">
        <v>17</v>
      </c>
      <c r="I1099" s="2" t="s">
        <v>1403</v>
      </c>
      <c r="J1099" s="2"/>
      <c r="K1099" s="2"/>
      <c r="L1099" s="2"/>
      <c r="M1099" s="2">
        <v>982483008</v>
      </c>
      <c r="N1099" s="2"/>
      <c r="O1099" s="2"/>
      <c r="P1099" s="2" t="s">
        <v>826</v>
      </c>
      <c r="Q1099" s="2"/>
      <c r="R1099" s="2" t="s">
        <v>486</v>
      </c>
      <c r="S1099" s="2"/>
    </row>
    <row r="1100" spans="2:19" x14ac:dyDescent="0.25">
      <c r="B1100" s="6">
        <v>10013464</v>
      </c>
      <c r="C1100" s="2">
        <v>900065578</v>
      </c>
      <c r="D1100" s="2" t="str">
        <f>VLOOKUP(B1100,'BD DAVID'!$A$5:$D$1143,4,FALSE)</f>
        <v xml:space="preserve">INAGRO SAS   </v>
      </c>
      <c r="E1100" s="2" t="s">
        <v>15</v>
      </c>
      <c r="F1100" s="2" t="s">
        <v>483</v>
      </c>
      <c r="G1100" s="2">
        <v>9</v>
      </c>
      <c r="H1100" s="2" t="s">
        <v>484</v>
      </c>
      <c r="I1100" s="2" t="s">
        <v>1403</v>
      </c>
      <c r="J1100" s="2"/>
      <c r="K1100" s="2"/>
      <c r="L1100" s="2"/>
      <c r="M1100" s="2">
        <v>3208381205</v>
      </c>
      <c r="N1100" s="2"/>
      <c r="O1100" s="2"/>
      <c r="P1100" s="2" t="s">
        <v>851</v>
      </c>
      <c r="Q1100" s="2"/>
      <c r="R1100" s="2" t="s">
        <v>486</v>
      </c>
      <c r="S1100" s="2"/>
    </row>
    <row r="1101" spans="2:19" x14ac:dyDescent="0.25">
      <c r="B1101" s="6">
        <v>10013146</v>
      </c>
      <c r="C1101" s="2">
        <v>809008658</v>
      </c>
      <c r="D1101" s="2" t="str">
        <f>VLOOKUP(B1101,'BD DAVID'!$A$5:$D$1143,4,FALSE)</f>
        <v xml:space="preserve">INSAR LTDA   </v>
      </c>
      <c r="E1101" s="2" t="s">
        <v>15</v>
      </c>
      <c r="F1101" s="2" t="s">
        <v>483</v>
      </c>
      <c r="G1101" s="2">
        <v>9</v>
      </c>
      <c r="H1101" s="2" t="s">
        <v>800</v>
      </c>
      <c r="I1101" s="2" t="s">
        <v>1403</v>
      </c>
      <c r="J1101" s="2"/>
      <c r="K1101" s="2"/>
      <c r="L1101" s="2"/>
      <c r="M1101" s="2">
        <v>982691110</v>
      </c>
      <c r="N1101" s="2"/>
      <c r="O1101" s="2"/>
      <c r="P1101" s="2" t="s">
        <v>810</v>
      </c>
      <c r="Q1101" s="2"/>
      <c r="R1101" s="2" t="s">
        <v>486</v>
      </c>
      <c r="S1101" s="2"/>
    </row>
    <row r="1102" spans="2:19" x14ac:dyDescent="0.25">
      <c r="B1102" s="6">
        <v>10016372</v>
      </c>
      <c r="C1102" s="2">
        <v>822003732</v>
      </c>
      <c r="D1102" s="2" t="str">
        <f>VLOOKUP(B1102,'BD DAVID'!$A$5:$D$1143,4,FALSE)</f>
        <v xml:space="preserve">INSUMOS Y GRANOS SAS   </v>
      </c>
      <c r="E1102" s="2" t="s">
        <v>15</v>
      </c>
      <c r="F1102" s="2" t="s">
        <v>483</v>
      </c>
      <c r="G1102" s="2">
        <v>9</v>
      </c>
      <c r="H1102" s="2" t="s">
        <v>109</v>
      </c>
      <c r="I1102" s="2" t="s">
        <v>1403</v>
      </c>
      <c r="J1102" s="2"/>
      <c r="K1102" s="2"/>
      <c r="L1102" s="2"/>
      <c r="M1102" s="2">
        <v>986580317</v>
      </c>
      <c r="N1102" s="2"/>
      <c r="O1102" s="2"/>
      <c r="P1102" s="2" t="s">
        <v>1155</v>
      </c>
      <c r="Q1102" s="2"/>
      <c r="R1102" s="2" t="s">
        <v>914</v>
      </c>
      <c r="S1102" s="2"/>
    </row>
    <row r="1103" spans="2:19" x14ac:dyDescent="0.25">
      <c r="B1103" s="6">
        <v>10013327</v>
      </c>
      <c r="C1103" s="2">
        <v>900505360</v>
      </c>
      <c r="D1103" s="2" t="str">
        <f>VLOOKUP(B1103,'BD DAVID'!$A$5:$D$1143,4,FALSE)</f>
        <v xml:space="preserve">INVERSIONES AGROCOL INSUMOS SAS   </v>
      </c>
      <c r="E1103" s="2" t="s">
        <v>15</v>
      </c>
      <c r="F1103" s="2" t="s">
        <v>483</v>
      </c>
      <c r="G1103" s="2">
        <v>9</v>
      </c>
      <c r="H1103" s="2" t="s">
        <v>484</v>
      </c>
      <c r="I1103" s="2" t="s">
        <v>1403</v>
      </c>
      <c r="J1103" s="2"/>
      <c r="K1103" s="2"/>
      <c r="L1103" s="2"/>
      <c r="M1103" s="2">
        <v>3138891520</v>
      </c>
      <c r="N1103" s="2"/>
      <c r="O1103" s="2"/>
      <c r="P1103" s="2" t="s">
        <v>839</v>
      </c>
      <c r="Q1103" s="2"/>
      <c r="R1103" s="2" t="s">
        <v>486</v>
      </c>
      <c r="S1103" s="2"/>
    </row>
    <row r="1104" spans="2:19" x14ac:dyDescent="0.25">
      <c r="B1104" s="6">
        <v>10015891</v>
      </c>
      <c r="C1104" s="2">
        <v>900598481</v>
      </c>
      <c r="D1104" s="2" t="str">
        <f>VLOOKUP(B1104,'BD DAVID'!$A$5:$D$1143,4,FALSE)</f>
        <v xml:space="preserve">INVERSIONES AGROFERTIL DEL TOLIMA SAS  </v>
      </c>
      <c r="E1104" s="2" t="s">
        <v>15</v>
      </c>
      <c r="F1104" s="2" t="s">
        <v>483</v>
      </c>
      <c r="G1104" s="2">
        <v>9</v>
      </c>
      <c r="H1104" s="2" t="s">
        <v>800</v>
      </c>
      <c r="I1104" s="2" t="s">
        <v>1403</v>
      </c>
      <c r="J1104" s="2"/>
      <c r="K1104" s="2"/>
      <c r="L1104" s="2"/>
      <c r="M1104" s="2">
        <v>3106273670</v>
      </c>
      <c r="N1104" s="2"/>
      <c r="O1104" s="2"/>
      <c r="P1104" s="2" t="s">
        <v>1110</v>
      </c>
      <c r="Q1104" s="2"/>
      <c r="R1104" s="2" t="s">
        <v>486</v>
      </c>
      <c r="S1104" s="2"/>
    </row>
    <row r="1105" spans="2:19" x14ac:dyDescent="0.25">
      <c r="B1105" s="6">
        <v>10015175</v>
      </c>
      <c r="C1105" s="2">
        <v>860000698</v>
      </c>
      <c r="D1105" s="2" t="str">
        <f>VLOOKUP(B1105,'BD DAVID'!$A$5:$D$1143,4,FALSE)</f>
        <v xml:space="preserve">JAIME URIBE HERMANAS LTDA   </v>
      </c>
      <c r="E1105" s="2" t="s">
        <v>15</v>
      </c>
      <c r="F1105" s="2" t="s">
        <v>483</v>
      </c>
      <c r="G1105" s="2">
        <v>9</v>
      </c>
      <c r="H1105" s="2" t="s">
        <v>17</v>
      </c>
      <c r="I1105" s="2" t="s">
        <v>1403</v>
      </c>
      <c r="J1105" s="2"/>
      <c r="K1105" s="2"/>
      <c r="L1105" s="2"/>
      <c r="M1105" s="2">
        <v>916101963</v>
      </c>
      <c r="N1105" s="2"/>
      <c r="O1105" s="2"/>
      <c r="P1105" s="2" t="s">
        <v>954</v>
      </c>
      <c r="Q1105" s="2"/>
      <c r="R1105" s="2" t="s">
        <v>809</v>
      </c>
      <c r="S1105" s="2"/>
    </row>
    <row r="1106" spans="2:19" x14ac:dyDescent="0.25">
      <c r="B1106" s="6">
        <v>10013217</v>
      </c>
      <c r="C1106" s="2">
        <v>809005667</v>
      </c>
      <c r="D1106" s="2" t="str">
        <f>VLOOKUP(B1106,'BD DAVID'!$A$5:$D$1143,4,FALSE)</f>
        <v xml:space="preserve">JESUS MARIA SANCHEZ R Y CIA S EN C   </v>
      </c>
      <c r="E1106" s="2" t="s">
        <v>15</v>
      </c>
      <c r="F1106" s="2" t="s">
        <v>483</v>
      </c>
      <c r="G1106" s="2">
        <v>9</v>
      </c>
      <c r="H1106" s="2" t="s">
        <v>821</v>
      </c>
      <c r="I1106" s="2" t="s">
        <v>1403</v>
      </c>
      <c r="J1106" s="2"/>
      <c r="K1106" s="2"/>
      <c r="L1106" s="2"/>
      <c r="M1106" s="2">
        <v>982266013</v>
      </c>
      <c r="N1106" s="2"/>
      <c r="O1106" s="2"/>
      <c r="P1106" s="2" t="s">
        <v>822</v>
      </c>
      <c r="Q1106" s="2"/>
      <c r="R1106" s="2" t="s">
        <v>486</v>
      </c>
      <c r="S1106" s="2"/>
    </row>
    <row r="1107" spans="2:19" x14ac:dyDescent="0.25">
      <c r="B1107" s="6">
        <v>10013145</v>
      </c>
      <c r="C1107" s="2">
        <v>1110460337</v>
      </c>
      <c r="D1107" s="2" t="str">
        <f>VLOOKUP(B1107,'BD DAVID'!$A$5:$D$1143,4,FALSE)</f>
        <v xml:space="preserve">MAZ OROZCO MARIA MARCELA   </v>
      </c>
      <c r="E1107" s="2" t="s">
        <v>15</v>
      </c>
      <c r="F1107" s="2" t="s">
        <v>483</v>
      </c>
      <c r="G1107" s="2">
        <v>9</v>
      </c>
      <c r="H1107" s="2" t="s">
        <v>807</v>
      </c>
      <c r="I1107" s="2" t="s">
        <v>1403</v>
      </c>
      <c r="J1107" s="2"/>
      <c r="K1107" s="2"/>
      <c r="L1107" s="2"/>
      <c r="M1107" s="2">
        <v>3204923048</v>
      </c>
      <c r="N1107" s="2"/>
      <c r="O1107" s="2"/>
      <c r="P1107" s="2" t="s">
        <v>808</v>
      </c>
      <c r="Q1107" s="2"/>
      <c r="R1107" s="2" t="s">
        <v>809</v>
      </c>
      <c r="S1107" s="2"/>
    </row>
    <row r="1108" spans="2:19" x14ac:dyDescent="0.25">
      <c r="B1108" s="6">
        <v>10016092</v>
      </c>
      <c r="C1108" s="2">
        <v>21203075</v>
      </c>
      <c r="D1108" s="2" t="str">
        <f>VLOOKUP(B1108,'BD DAVID'!$A$5:$D$1143,4,FALSE)</f>
        <v xml:space="preserve">MILLAN RIOS ALBA LUCENY   </v>
      </c>
      <c r="E1108" s="2" t="s">
        <v>15</v>
      </c>
      <c r="F1108" s="2" t="s">
        <v>483</v>
      </c>
      <c r="G1108" s="2">
        <v>9</v>
      </c>
      <c r="H1108" s="2" t="s">
        <v>109</v>
      </c>
      <c r="I1108" s="2" t="s">
        <v>1403</v>
      </c>
      <c r="J1108" s="2"/>
      <c r="K1108" s="2"/>
      <c r="L1108" s="2"/>
      <c r="M1108" s="2">
        <v>3208479452</v>
      </c>
      <c r="N1108" s="2"/>
      <c r="O1108" s="2"/>
      <c r="P1108" s="2" t="s">
        <v>1125</v>
      </c>
      <c r="Q1108" s="2"/>
      <c r="R1108" s="2" t="s">
        <v>914</v>
      </c>
      <c r="S1108" s="2"/>
    </row>
    <row r="1109" spans="2:19" x14ac:dyDescent="0.25">
      <c r="B1109" s="6">
        <v>10013090</v>
      </c>
      <c r="C1109" s="2">
        <v>890704021</v>
      </c>
      <c r="D1109" s="2" t="str">
        <f>VLOOKUP(B1109,'BD DAVID'!$A$5:$D$1143,4,FALSE)</f>
        <v xml:space="preserve">ORGANIZACION PAJONALES SA   </v>
      </c>
      <c r="E1109" s="2" t="s">
        <v>15</v>
      </c>
      <c r="F1109" s="2" t="s">
        <v>483</v>
      </c>
      <c r="G1109" s="2">
        <v>9</v>
      </c>
      <c r="H1109" s="2" t="s">
        <v>800</v>
      </c>
      <c r="I1109" s="2" t="s">
        <v>1403</v>
      </c>
      <c r="J1109" s="2"/>
      <c r="K1109" s="2"/>
      <c r="L1109" s="2"/>
      <c r="M1109" s="2">
        <v>982850010</v>
      </c>
      <c r="N1109" s="2"/>
      <c r="O1109" s="2"/>
      <c r="P1109" s="2" t="s">
        <v>803</v>
      </c>
      <c r="Q1109" s="2"/>
      <c r="R1109" s="2" t="s">
        <v>486</v>
      </c>
      <c r="S1109" s="2"/>
    </row>
    <row r="1110" spans="2:19" x14ac:dyDescent="0.25">
      <c r="B1110" s="6">
        <v>10016852</v>
      </c>
      <c r="C1110" s="2">
        <v>809001395</v>
      </c>
      <c r="D1110" s="2" t="str">
        <f>VLOOKUP(B1110,'BD DAVID'!$A$5:$D$1143,4,FALSE)</f>
        <v xml:space="preserve">REMOLINO SA   </v>
      </c>
      <c r="E1110" s="2" t="s">
        <v>15</v>
      </c>
      <c r="F1110" s="2" t="s">
        <v>483</v>
      </c>
      <c r="G1110" s="2">
        <v>9</v>
      </c>
      <c r="H1110" s="2" t="s">
        <v>484</v>
      </c>
      <c r="I1110" s="2" t="s">
        <v>1403</v>
      </c>
      <c r="J1110" s="2"/>
      <c r="K1110" s="2"/>
      <c r="L1110" s="2"/>
      <c r="M1110" s="2">
        <v>3153342566</v>
      </c>
      <c r="N1110" s="2"/>
      <c r="O1110" s="2"/>
      <c r="P1110" s="2" t="s">
        <v>1219</v>
      </c>
      <c r="Q1110" s="2"/>
      <c r="R1110" s="2" t="s">
        <v>486</v>
      </c>
      <c r="S1110" s="2"/>
    </row>
    <row r="1111" spans="2:19" x14ac:dyDescent="0.25">
      <c r="B1111" s="6">
        <v>10015432</v>
      </c>
      <c r="C1111" s="2">
        <v>93150692</v>
      </c>
      <c r="D1111" s="2" t="str">
        <f>VLOOKUP(B1111,'BD DAVID'!$A$5:$D$1143,4,FALSE)</f>
        <v xml:space="preserve">RIVERA HERNAN   </v>
      </c>
      <c r="E1111" s="2" t="s">
        <v>15</v>
      </c>
      <c r="F1111" s="2" t="s">
        <v>483</v>
      </c>
      <c r="G1111" s="2">
        <v>9</v>
      </c>
      <c r="H1111" s="2" t="s">
        <v>821</v>
      </c>
      <c r="I1111" s="2" t="s">
        <v>1403</v>
      </c>
      <c r="J1111" s="2"/>
      <c r="K1111" s="2"/>
      <c r="L1111" s="2"/>
      <c r="M1111" s="2">
        <v>3163103651</v>
      </c>
      <c r="N1111" s="2"/>
      <c r="O1111" s="2"/>
      <c r="P1111" s="2" t="s">
        <v>1028</v>
      </c>
      <c r="Q1111" s="2"/>
      <c r="R1111" s="2" t="s">
        <v>486</v>
      </c>
      <c r="S1111" s="2"/>
    </row>
    <row r="1112" spans="2:19" x14ac:dyDescent="0.25">
      <c r="B1112" s="6">
        <v>10015007</v>
      </c>
      <c r="C1112" s="2">
        <v>93371158</v>
      </c>
      <c r="D1112" s="2" t="str">
        <f>VLOOKUP(B1112,'BD DAVID'!$A$5:$D$1143,4,FALSE)</f>
        <v xml:space="preserve">ROJAS CUBIDES GERMAN EDUARDO   </v>
      </c>
      <c r="E1112" s="2" t="s">
        <v>15</v>
      </c>
      <c r="F1112" s="2" t="s">
        <v>483</v>
      </c>
      <c r="G1112" s="2">
        <v>9</v>
      </c>
      <c r="H1112" s="2" t="s">
        <v>800</v>
      </c>
      <c r="I1112" s="2" t="s">
        <v>1403</v>
      </c>
      <c r="J1112" s="2"/>
      <c r="K1112" s="2"/>
      <c r="L1112" s="2"/>
      <c r="M1112" s="2">
        <v>3106962862</v>
      </c>
      <c r="N1112" s="2"/>
      <c r="O1112" s="2"/>
      <c r="P1112" s="2" t="s">
        <v>939</v>
      </c>
      <c r="Q1112" s="2"/>
      <c r="R1112" s="2" t="s">
        <v>940</v>
      </c>
      <c r="S1112" s="2"/>
    </row>
    <row r="1113" spans="2:19" x14ac:dyDescent="0.25">
      <c r="B1113" s="6">
        <v>10013074</v>
      </c>
      <c r="C1113" s="2">
        <v>890707192</v>
      </c>
      <c r="D1113" s="2" t="str">
        <f>VLOOKUP(B1113,'BD DAVID'!$A$5:$D$1143,4,FALSE)</f>
        <v xml:space="preserve">SUCAMPO SULLANTA SA   </v>
      </c>
      <c r="E1113" s="2" t="s">
        <v>15</v>
      </c>
      <c r="F1113" s="2" t="s">
        <v>483</v>
      </c>
      <c r="G1113" s="2">
        <v>9</v>
      </c>
      <c r="H1113" s="2" t="s">
        <v>800</v>
      </c>
      <c r="I1113" s="2" t="s">
        <v>1403</v>
      </c>
      <c r="J1113" s="2"/>
      <c r="K1113" s="2"/>
      <c r="L1113" s="2"/>
      <c r="M1113" s="2" t="s">
        <v>801</v>
      </c>
      <c r="N1113" s="2"/>
      <c r="O1113" s="2"/>
      <c r="P1113" s="2" t="s">
        <v>802</v>
      </c>
      <c r="Q1113" s="2"/>
      <c r="R1113" s="2" t="s">
        <v>486</v>
      </c>
      <c r="S1113" s="2"/>
    </row>
    <row r="1114" spans="2:19" x14ac:dyDescent="0.25">
      <c r="B1114" s="6">
        <v>10013213</v>
      </c>
      <c r="C1114" s="2">
        <v>890700058</v>
      </c>
      <c r="D1114" s="2" t="str">
        <f>VLOOKUP(B1114,'BD DAVID'!$A$5:$D$1143,4,FALSE)</f>
        <v xml:space="preserve">UNION DE ARROCEROS SAS   </v>
      </c>
      <c r="E1114" s="2" t="s">
        <v>15</v>
      </c>
      <c r="F1114" s="2" t="s">
        <v>483</v>
      </c>
      <c r="G1114" s="2">
        <v>9</v>
      </c>
      <c r="H1114" s="2" t="s">
        <v>17</v>
      </c>
      <c r="I1114" s="2" t="s">
        <v>1403</v>
      </c>
      <c r="J1114" s="2"/>
      <c r="K1114" s="2"/>
      <c r="L1114" s="2"/>
      <c r="M1114" s="2">
        <v>3102894238</v>
      </c>
      <c r="N1114" s="2"/>
      <c r="O1114" s="2"/>
      <c r="P1114" s="2" t="s">
        <v>820</v>
      </c>
      <c r="Q1114" s="2"/>
      <c r="R1114" s="2" t="s">
        <v>486</v>
      </c>
      <c r="S1114" s="2"/>
    </row>
  </sheetData>
  <autoFilter ref="B2:S1114">
    <filterColumn colId="4">
      <filters>
        <filter val="Antioquia"/>
        <filter val="Boyaca"/>
        <filter val="Cauca"/>
        <filter val="Cundinamarca"/>
        <filter val="Eje Cafetero"/>
        <filter val="Huila"/>
        <filter val="Llanos"/>
        <filter val="Nariño"/>
        <filter val="Santander"/>
        <filter val="Tolima"/>
      </filters>
    </filterColumn>
    <sortState ref="B3:S1114">
      <sortCondition ref="F2:F1114"/>
    </sortState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 filterMode="1"/>
  <dimension ref="A1:O1143"/>
  <sheetViews>
    <sheetView tabSelected="1" topLeftCell="A1115" workbookViewId="0">
      <selection activeCell="D1126" sqref="D1126"/>
    </sheetView>
  </sheetViews>
  <sheetFormatPr baseColWidth="10" defaultColWidth="8.7109375" defaultRowHeight="15" x14ac:dyDescent="0.25"/>
  <cols>
    <col min="1" max="1" width="11" bestFit="1" customWidth="1"/>
    <col min="2" max="2" width="12" bestFit="1" customWidth="1"/>
    <col min="3" max="3" width="6" hidden="1" customWidth="1"/>
    <col min="4" max="4" width="50.28515625" customWidth="1"/>
    <col min="5" max="5" width="15.85546875" bestFit="1" customWidth="1"/>
    <col min="6" max="6" width="15.85546875" customWidth="1"/>
    <col min="7" max="7" width="49.7109375" customWidth="1"/>
    <col min="8" max="8" width="14.42578125" customWidth="1"/>
    <col min="9" max="9" width="13.7109375" hidden="1" customWidth="1"/>
    <col min="10" max="10" width="10.7109375" bestFit="1" customWidth="1"/>
    <col min="11" max="11" width="14.5703125" bestFit="1" customWidth="1"/>
    <col min="12" max="12" width="12.140625" customWidth="1"/>
    <col min="13" max="13" width="19.85546875" customWidth="1"/>
    <col min="14" max="14" width="8" bestFit="1" customWidth="1"/>
    <col min="15" max="15" width="36" bestFit="1" customWidth="1"/>
  </cols>
  <sheetData>
    <row r="1" spans="1:15" x14ac:dyDescent="0.25">
      <c r="A1" s="14" t="s">
        <v>5316</v>
      </c>
      <c r="B1" s="14" t="s">
        <v>6333</v>
      </c>
      <c r="C1" s="14" t="s">
        <v>6334</v>
      </c>
      <c r="D1" s="14" t="s">
        <v>1</v>
      </c>
      <c r="E1" s="14" t="s">
        <v>6337</v>
      </c>
      <c r="F1" s="14" t="s">
        <v>1402</v>
      </c>
      <c r="G1" s="14" t="s">
        <v>11</v>
      </c>
      <c r="H1" s="14" t="s">
        <v>5301</v>
      </c>
      <c r="I1" s="14" t="s">
        <v>5302</v>
      </c>
      <c r="J1" s="14" t="s">
        <v>6335</v>
      </c>
      <c r="K1" s="14" t="s">
        <v>5299</v>
      </c>
      <c r="L1" s="14" t="s">
        <v>6336</v>
      </c>
      <c r="M1" s="14" t="s">
        <v>5298</v>
      </c>
      <c r="N1" s="14" t="s">
        <v>5303</v>
      </c>
      <c r="O1" s="14" t="s">
        <v>5304</v>
      </c>
    </row>
    <row r="2" spans="1:15" hidden="1" x14ac:dyDescent="0.25">
      <c r="A2">
        <v>100113</v>
      </c>
      <c r="D2" t="s">
        <v>2909</v>
      </c>
      <c r="G2" t="s">
        <v>5319</v>
      </c>
      <c r="J2">
        <v>1</v>
      </c>
      <c r="K2" t="s">
        <v>21</v>
      </c>
      <c r="N2">
        <v>3300051</v>
      </c>
      <c r="O2" t="s">
        <v>93</v>
      </c>
    </row>
    <row r="3" spans="1:15" hidden="1" x14ac:dyDescent="0.25">
      <c r="A3">
        <v>100113</v>
      </c>
      <c r="D3" t="s">
        <v>2909</v>
      </c>
      <c r="G3" t="s">
        <v>5319</v>
      </c>
      <c r="J3">
        <v>1</v>
      </c>
      <c r="K3" t="s">
        <v>21</v>
      </c>
      <c r="N3">
        <v>3300198</v>
      </c>
      <c r="O3" t="s">
        <v>282</v>
      </c>
    </row>
    <row r="4" spans="1:15" hidden="1" x14ac:dyDescent="0.25">
      <c r="A4">
        <v>100113</v>
      </c>
      <c r="D4" t="s">
        <v>2909</v>
      </c>
      <c r="G4" t="s">
        <v>5319</v>
      </c>
      <c r="J4">
        <v>1</v>
      </c>
      <c r="K4" t="s">
        <v>21</v>
      </c>
      <c r="N4">
        <v>3300198</v>
      </c>
      <c r="O4" t="s">
        <v>282</v>
      </c>
    </row>
    <row r="5" spans="1:15" x14ac:dyDescent="0.25">
      <c r="A5">
        <v>10008434</v>
      </c>
      <c r="B5" s="15">
        <v>1038409756</v>
      </c>
      <c r="C5" s="15">
        <v>6</v>
      </c>
      <c r="D5" t="s">
        <v>2819</v>
      </c>
      <c r="E5" t="str">
        <f>IFERROR(VLOOKUP(A5,'BD LEIDY'!$B$3:$E$1114,3,FALSE)," ")</f>
        <v xml:space="preserve">DUQUE GOMEZ CAROLINA   </v>
      </c>
      <c r="F5" t="s">
        <v>1403</v>
      </c>
      <c r="G5" t="s">
        <v>5322</v>
      </c>
      <c r="H5">
        <v>945484073</v>
      </c>
      <c r="J5">
        <v>1</v>
      </c>
      <c r="K5" t="s">
        <v>21</v>
      </c>
      <c r="M5" t="s">
        <v>22</v>
      </c>
      <c r="N5">
        <v>3300162</v>
      </c>
      <c r="O5" t="s">
        <v>24</v>
      </c>
    </row>
    <row r="6" spans="1:15" x14ac:dyDescent="0.25">
      <c r="A6">
        <v>10008435</v>
      </c>
      <c r="B6" s="15">
        <v>900574149</v>
      </c>
      <c r="C6" s="15">
        <v>6</v>
      </c>
      <c r="D6" t="s">
        <v>1601</v>
      </c>
      <c r="E6" t="str">
        <f>IFERROR(VLOOKUP(A6,'BD LEIDY'!$B$3:$E$1114,3,FALSE)," ")</f>
        <v xml:space="preserve">AGROGALERIA MARINILLAS SAS   </v>
      </c>
      <c r="F6" t="s">
        <v>1403</v>
      </c>
      <c r="G6" t="s">
        <v>5323</v>
      </c>
      <c r="H6">
        <v>945450170</v>
      </c>
      <c r="J6">
        <v>1</v>
      </c>
      <c r="K6" t="s">
        <v>21</v>
      </c>
      <c r="M6" t="s">
        <v>22</v>
      </c>
      <c r="N6">
        <v>3300162</v>
      </c>
      <c r="O6" t="s">
        <v>24</v>
      </c>
    </row>
    <row r="7" spans="1:15" x14ac:dyDescent="0.25">
      <c r="A7">
        <v>10008817</v>
      </c>
      <c r="B7" s="15">
        <v>15295909</v>
      </c>
      <c r="C7" s="15">
        <v>1</v>
      </c>
      <c r="D7" t="s">
        <v>2210</v>
      </c>
      <c r="E7" t="str">
        <f>IFERROR(VLOOKUP(A7,'BD LEIDY'!$B$3:$E$1114,3,FALSE)," ")</f>
        <v xml:space="preserve">CARDONA MARTINEZ  GERMAN WBEIMAR   </v>
      </c>
      <c r="F7" t="s">
        <v>1403</v>
      </c>
      <c r="G7" t="s">
        <v>5347</v>
      </c>
      <c r="H7">
        <v>3108234795</v>
      </c>
      <c r="J7">
        <v>1</v>
      </c>
      <c r="K7" t="s">
        <v>21</v>
      </c>
      <c r="M7" t="s">
        <v>67</v>
      </c>
      <c r="N7">
        <v>3300005</v>
      </c>
      <c r="O7" t="s">
        <v>69</v>
      </c>
    </row>
    <row r="8" spans="1:15" x14ac:dyDescent="0.25">
      <c r="A8">
        <v>10008818</v>
      </c>
      <c r="B8" s="15">
        <v>15309233</v>
      </c>
      <c r="C8" s="15">
        <v>2</v>
      </c>
      <c r="D8" t="s">
        <v>4410</v>
      </c>
      <c r="E8" t="str">
        <f>IFERROR(VLOOKUP(A8,'BD LEIDY'!$B$3:$E$1114,3,FALSE)," ")</f>
        <v xml:space="preserve">PEREZ ROJAS JAIR FERNANDO   </v>
      </c>
      <c r="F8" t="s">
        <v>1403</v>
      </c>
      <c r="G8" t="s">
        <v>5348</v>
      </c>
      <c r="H8">
        <v>948366135</v>
      </c>
      <c r="J8">
        <v>1</v>
      </c>
      <c r="K8" t="s">
        <v>21</v>
      </c>
      <c r="M8" t="s">
        <v>71</v>
      </c>
      <c r="N8">
        <v>3300005</v>
      </c>
      <c r="O8" t="s">
        <v>69</v>
      </c>
    </row>
    <row r="9" spans="1:15" x14ac:dyDescent="0.25">
      <c r="A9">
        <v>10008819</v>
      </c>
      <c r="B9" s="15">
        <v>15324361</v>
      </c>
      <c r="C9" s="15">
        <v>1</v>
      </c>
      <c r="D9" t="s">
        <v>4082</v>
      </c>
      <c r="E9" t="str">
        <f>IFERROR(VLOOKUP(A9,'BD LEIDY'!$B$3:$E$1114,3,FALSE)," ")</f>
        <v xml:space="preserve">MONTES PALACIO CARLOS MARIO   </v>
      </c>
      <c r="F9" t="s">
        <v>1403</v>
      </c>
      <c r="G9" t="s">
        <v>5349</v>
      </c>
      <c r="H9">
        <v>948871246</v>
      </c>
      <c r="J9">
        <v>1</v>
      </c>
      <c r="K9" t="s">
        <v>21</v>
      </c>
      <c r="M9" t="s">
        <v>74</v>
      </c>
      <c r="N9">
        <v>3300005</v>
      </c>
      <c r="O9" t="s">
        <v>69</v>
      </c>
    </row>
    <row r="10" spans="1:15" x14ac:dyDescent="0.25">
      <c r="A10">
        <v>10008820</v>
      </c>
      <c r="B10" s="15">
        <v>15327999</v>
      </c>
      <c r="C10" s="15">
        <v>1</v>
      </c>
      <c r="D10" t="s">
        <v>3674</v>
      </c>
      <c r="E10" t="str">
        <f>IFERROR(VLOOKUP(A10,'BD LEIDY'!$B$3:$E$1114,3,FALSE)," ")</f>
        <v xml:space="preserve">JARAMILLO JARAMILLO ARLEY JOVANNY   </v>
      </c>
      <c r="F10" t="s">
        <v>1403</v>
      </c>
      <c r="G10" t="s">
        <v>5350</v>
      </c>
      <c r="H10">
        <v>3116582760</v>
      </c>
      <c r="J10">
        <v>1</v>
      </c>
      <c r="K10" t="s">
        <v>21</v>
      </c>
      <c r="M10" t="s">
        <v>67</v>
      </c>
      <c r="N10">
        <v>3300005</v>
      </c>
      <c r="O10" t="s">
        <v>69</v>
      </c>
    </row>
    <row r="11" spans="1:15" x14ac:dyDescent="0.25">
      <c r="A11">
        <v>10008821</v>
      </c>
      <c r="B11" s="15">
        <v>15328906</v>
      </c>
      <c r="C11" s="15"/>
      <c r="D11" t="s">
        <v>5234</v>
      </c>
      <c r="E11" t="str">
        <f>IFERROR(VLOOKUP(A11,'BD LEIDY'!$B$3:$E$1114,3,FALSE)," ")</f>
        <v xml:space="preserve">VILLEGAS CALLE JAHIR HUMBERTO   </v>
      </c>
      <c r="F11" t="s">
        <v>1403</v>
      </c>
      <c r="G11" t="s">
        <v>5351</v>
      </c>
      <c r="H11">
        <v>948536617</v>
      </c>
      <c r="J11">
        <v>1</v>
      </c>
      <c r="K11" t="s">
        <v>21</v>
      </c>
      <c r="M11" t="s">
        <v>74</v>
      </c>
      <c r="N11">
        <v>3300005</v>
      </c>
      <c r="O11" t="s">
        <v>69</v>
      </c>
    </row>
    <row r="12" spans="1:15" x14ac:dyDescent="0.25">
      <c r="A12">
        <v>10008822</v>
      </c>
      <c r="B12" s="15">
        <v>15329135</v>
      </c>
      <c r="C12" s="15"/>
      <c r="D12" t="s">
        <v>4055</v>
      </c>
      <c r="E12" t="str">
        <f>IFERROR(VLOOKUP(A12,'BD LEIDY'!$B$3:$E$1114,3,FALSE)," ")</f>
        <v xml:space="preserve">MOLINA VERGARA JUAN CARLOS   </v>
      </c>
      <c r="F12" t="s">
        <v>1403</v>
      </c>
      <c r="G12" t="s">
        <v>5352</v>
      </c>
      <c r="H12">
        <v>3206725448</v>
      </c>
      <c r="J12">
        <v>1</v>
      </c>
      <c r="K12" t="s">
        <v>21</v>
      </c>
      <c r="M12" t="s">
        <v>81</v>
      </c>
      <c r="N12">
        <v>3300005</v>
      </c>
      <c r="O12" t="s">
        <v>69</v>
      </c>
    </row>
    <row r="13" spans="1:15" x14ac:dyDescent="0.25">
      <c r="A13">
        <v>10008856</v>
      </c>
      <c r="B13" s="15">
        <v>15353515</v>
      </c>
      <c r="C13" s="15"/>
      <c r="D13" t="s">
        <v>3921</v>
      </c>
      <c r="E13" t="str">
        <f>IFERROR(VLOOKUP(A13,'BD LEIDY'!$B$3:$E$1114,3,FALSE)," ")</f>
        <v xml:space="preserve">MARTINEZ GARCIA OLMEDO DE JESUS   </v>
      </c>
      <c r="F13" t="s">
        <v>1403</v>
      </c>
      <c r="G13" t="s">
        <v>5353</v>
      </c>
      <c r="H13">
        <v>945560729</v>
      </c>
      <c r="J13">
        <v>1</v>
      </c>
      <c r="K13" t="s">
        <v>21</v>
      </c>
      <c r="M13" t="s">
        <v>83</v>
      </c>
      <c r="N13">
        <v>3300162</v>
      </c>
      <c r="O13" t="s">
        <v>24</v>
      </c>
    </row>
    <row r="14" spans="1:15" x14ac:dyDescent="0.25">
      <c r="A14">
        <v>10008860</v>
      </c>
      <c r="B14" s="15">
        <v>15353731</v>
      </c>
      <c r="C14" s="15"/>
      <c r="D14" t="s">
        <v>3824</v>
      </c>
      <c r="E14" t="str">
        <f>IFERROR(VLOOKUP(A14,'BD LEIDY'!$B$3:$E$1114,3,FALSE)," ")</f>
        <v xml:space="preserve">LOPEZ ALZATE FABIO DE JESUS   </v>
      </c>
      <c r="F14" t="s">
        <v>1403</v>
      </c>
      <c r="G14" t="s">
        <v>5354</v>
      </c>
      <c r="H14">
        <v>3206943254</v>
      </c>
      <c r="J14">
        <v>1</v>
      </c>
      <c r="K14" t="s">
        <v>21</v>
      </c>
      <c r="M14" t="s">
        <v>81</v>
      </c>
      <c r="N14">
        <v>3300005</v>
      </c>
      <c r="O14" t="s">
        <v>69</v>
      </c>
    </row>
    <row r="15" spans="1:15" x14ac:dyDescent="0.25">
      <c r="A15">
        <v>10008884</v>
      </c>
      <c r="B15" s="15">
        <v>15355919</v>
      </c>
      <c r="C15" s="15">
        <v>1</v>
      </c>
      <c r="D15" t="s">
        <v>5135</v>
      </c>
      <c r="E15" t="str">
        <f>IFERROR(VLOOKUP(A15,'BD LEIDY'!$B$3:$E$1114,3,FALSE)," ")</f>
        <v xml:space="preserve">VALLEJO MUÑOZ ANDRES FELIPE   </v>
      </c>
      <c r="F15" t="s">
        <v>1403</v>
      </c>
      <c r="G15" t="s">
        <v>5355</v>
      </c>
      <c r="H15">
        <v>945560423</v>
      </c>
      <c r="J15">
        <v>1</v>
      </c>
      <c r="K15" t="s">
        <v>21</v>
      </c>
      <c r="M15" t="s">
        <v>83</v>
      </c>
      <c r="N15">
        <v>3300162</v>
      </c>
      <c r="O15" t="s">
        <v>24</v>
      </c>
    </row>
    <row r="16" spans="1:15" x14ac:dyDescent="0.25">
      <c r="A16">
        <v>10008895</v>
      </c>
      <c r="B16" s="15">
        <v>15379617</v>
      </c>
      <c r="C16" s="15">
        <v>6</v>
      </c>
      <c r="D16" t="s">
        <v>4577</v>
      </c>
      <c r="E16" t="str">
        <f>IFERROR(VLOOKUP(A16,'BD LEIDY'!$B$3:$E$1114,3,FALSE)," ")</f>
        <v xml:space="preserve">RESTREPO ECHEVERRI CARLOS MARIO   </v>
      </c>
      <c r="F16" t="s">
        <v>1403</v>
      </c>
      <c r="G16" t="s">
        <v>5357</v>
      </c>
      <c r="H16">
        <v>945531770</v>
      </c>
      <c r="J16">
        <v>1</v>
      </c>
      <c r="K16" t="s">
        <v>21</v>
      </c>
      <c r="M16" t="s">
        <v>91</v>
      </c>
      <c r="N16">
        <v>3300162</v>
      </c>
      <c r="O16" t="s">
        <v>24</v>
      </c>
    </row>
    <row r="17" spans="1:15" x14ac:dyDescent="0.25">
      <c r="A17">
        <v>10008930</v>
      </c>
      <c r="B17" s="15">
        <v>15427415</v>
      </c>
      <c r="C17" s="15">
        <v>1</v>
      </c>
      <c r="D17" t="s">
        <v>4374</v>
      </c>
      <c r="E17" t="str">
        <f>IFERROR(VLOOKUP(A17,'BD LEIDY'!$B$3:$E$1114,3,FALSE)," ")</f>
        <v xml:space="preserve">PEREZ  MONCADA LUIS GILBERTO   </v>
      </c>
      <c r="F17" t="s">
        <v>1403</v>
      </c>
      <c r="G17" t="s">
        <v>5359</v>
      </c>
      <c r="H17">
        <v>3128500406</v>
      </c>
      <c r="J17">
        <v>1</v>
      </c>
      <c r="K17" t="s">
        <v>21</v>
      </c>
      <c r="M17" t="s">
        <v>98</v>
      </c>
      <c r="N17">
        <v>3300005</v>
      </c>
      <c r="O17" t="s">
        <v>69</v>
      </c>
    </row>
    <row r="18" spans="1:15" x14ac:dyDescent="0.25">
      <c r="A18">
        <v>10008937</v>
      </c>
      <c r="B18" s="15">
        <v>15483509</v>
      </c>
      <c r="C18" s="15"/>
      <c r="D18" t="s">
        <v>4773</v>
      </c>
      <c r="E18" t="str">
        <f>IFERROR(VLOOKUP(A18,'BD LEIDY'!$B$3:$E$1114,3,FALSE)," ")</f>
        <v xml:space="preserve">RUEDA AGUIRRE CRUZ ENRIQUE   </v>
      </c>
      <c r="F18" t="s">
        <v>1403</v>
      </c>
      <c r="G18" t="s">
        <v>5360</v>
      </c>
      <c r="H18">
        <v>945785772</v>
      </c>
      <c r="J18">
        <v>1</v>
      </c>
      <c r="K18" t="s">
        <v>21</v>
      </c>
      <c r="M18" t="s">
        <v>101</v>
      </c>
      <c r="N18">
        <v>3300162</v>
      </c>
      <c r="O18" t="s">
        <v>24</v>
      </c>
    </row>
    <row r="19" spans="1:15" x14ac:dyDescent="0.25">
      <c r="A19">
        <v>10008938</v>
      </c>
      <c r="B19" s="15">
        <v>15484795</v>
      </c>
      <c r="C19" s="15"/>
      <c r="D19" t="s">
        <v>3850</v>
      </c>
      <c r="E19" t="str">
        <f>IFERROR(VLOOKUP(A19,'BD LEIDY'!$B$3:$E$1114,3,FALSE)," ")</f>
        <v xml:space="preserve">LORA VARELA BAYARDO ALONSO   </v>
      </c>
      <c r="F19" t="s">
        <v>1403</v>
      </c>
      <c r="G19" t="s">
        <v>5361</v>
      </c>
      <c r="H19">
        <v>948503035</v>
      </c>
      <c r="J19">
        <v>1</v>
      </c>
      <c r="K19" t="s">
        <v>21</v>
      </c>
      <c r="M19" t="s">
        <v>104</v>
      </c>
      <c r="N19">
        <v>3300005</v>
      </c>
      <c r="O19" t="s">
        <v>69</v>
      </c>
    </row>
    <row r="20" spans="1:15" x14ac:dyDescent="0.25">
      <c r="A20">
        <v>10008939</v>
      </c>
      <c r="B20" s="15">
        <v>15526575</v>
      </c>
      <c r="C20" s="15">
        <v>6</v>
      </c>
      <c r="D20" t="s">
        <v>5206</v>
      </c>
      <c r="E20" t="str">
        <f>IFERROR(VLOOKUP(A20,'BD LEIDY'!$B$3:$E$1114,3,FALSE)," ")</f>
        <v xml:space="preserve">VELEZ PEREZ RUBEN DARIO   </v>
      </c>
      <c r="F20" t="s">
        <v>1403</v>
      </c>
      <c r="G20" t="s">
        <v>5362</v>
      </c>
      <c r="H20">
        <v>946416458</v>
      </c>
      <c r="J20">
        <v>1</v>
      </c>
      <c r="K20" t="s">
        <v>21</v>
      </c>
      <c r="M20" t="s">
        <v>107</v>
      </c>
      <c r="N20">
        <v>3300005</v>
      </c>
      <c r="O20" t="s">
        <v>69</v>
      </c>
    </row>
    <row r="21" spans="1:15" x14ac:dyDescent="0.25">
      <c r="A21">
        <v>10009033</v>
      </c>
      <c r="B21" s="15">
        <v>19273493</v>
      </c>
      <c r="C21" s="15">
        <v>8</v>
      </c>
      <c r="D21" t="s">
        <v>5261</v>
      </c>
      <c r="E21" t="str">
        <f>IFERROR(VLOOKUP(A21,'BD LEIDY'!$B$3:$E$1114,3,FALSE)," ")</f>
        <v xml:space="preserve">YEPES BETANCUR RUBEN DARIO   </v>
      </c>
      <c r="F21" t="s">
        <v>1403</v>
      </c>
      <c r="G21" t="s">
        <v>5367</v>
      </c>
      <c r="H21">
        <v>948691750</v>
      </c>
      <c r="J21">
        <v>1</v>
      </c>
      <c r="K21" t="s">
        <v>21</v>
      </c>
      <c r="M21" t="s">
        <v>118</v>
      </c>
      <c r="N21">
        <v>3300162</v>
      </c>
      <c r="O21" t="s">
        <v>24</v>
      </c>
    </row>
    <row r="22" spans="1:15" hidden="1" x14ac:dyDescent="0.25">
      <c r="A22">
        <v>10009043</v>
      </c>
      <c r="B22" s="15">
        <v>19330500</v>
      </c>
      <c r="C22" s="15">
        <v>6</v>
      </c>
      <c r="D22" t="s">
        <v>2836</v>
      </c>
      <c r="G22" t="s">
        <v>5368</v>
      </c>
      <c r="H22">
        <v>945622266</v>
      </c>
      <c r="J22">
        <v>1</v>
      </c>
      <c r="K22" t="s">
        <v>21</v>
      </c>
      <c r="M22" t="s">
        <v>120</v>
      </c>
    </row>
    <row r="23" spans="1:15" x14ac:dyDescent="0.25">
      <c r="A23">
        <v>10009123</v>
      </c>
      <c r="B23" s="15">
        <v>21470738</v>
      </c>
      <c r="C23" s="15">
        <v>9</v>
      </c>
      <c r="D23" t="s">
        <v>5219</v>
      </c>
      <c r="E23" t="str">
        <f>IFERROR(VLOOKUP(A23,'BD LEIDY'!$B$3:$E$1114,3,FALSE)," ")</f>
        <v xml:space="preserve">VILLA TOBON DINORA   </v>
      </c>
      <c r="F23" t="s">
        <v>1403</v>
      </c>
      <c r="G23" t="s">
        <v>5381</v>
      </c>
      <c r="H23">
        <v>948691617</v>
      </c>
      <c r="J23">
        <v>1</v>
      </c>
      <c r="K23" t="s">
        <v>21</v>
      </c>
      <c r="M23" t="s">
        <v>118</v>
      </c>
      <c r="N23">
        <v>3300162</v>
      </c>
      <c r="O23" t="s">
        <v>24</v>
      </c>
    </row>
    <row r="24" spans="1:15" x14ac:dyDescent="0.25">
      <c r="A24">
        <v>10009124</v>
      </c>
      <c r="B24" s="15">
        <v>21481889</v>
      </c>
      <c r="C24" s="15">
        <v>1</v>
      </c>
      <c r="D24" t="s">
        <v>2271</v>
      </c>
      <c r="E24" t="str">
        <f>IFERROR(VLOOKUP(A24,'BD LEIDY'!$B$3:$E$1114,3,FALSE)," ")</f>
        <v xml:space="preserve">CASTAÑO OROZCO LIGIA MARIA   </v>
      </c>
      <c r="F24" t="s">
        <v>1403</v>
      </c>
      <c r="G24" t="s">
        <v>5382</v>
      </c>
      <c r="H24">
        <v>945483777</v>
      </c>
      <c r="J24">
        <v>1</v>
      </c>
      <c r="K24" t="s">
        <v>21</v>
      </c>
      <c r="M24" t="s">
        <v>22</v>
      </c>
      <c r="N24">
        <v>3300162</v>
      </c>
      <c r="O24" t="s">
        <v>24</v>
      </c>
    </row>
    <row r="25" spans="1:15" x14ac:dyDescent="0.25">
      <c r="A25">
        <v>10009126</v>
      </c>
      <c r="B25" s="15">
        <v>21702295</v>
      </c>
      <c r="C25" s="15">
        <v>5</v>
      </c>
      <c r="D25" t="s">
        <v>2131</v>
      </c>
      <c r="E25" t="str">
        <f>IFERROR(VLOOKUP(A25,'BD LEIDY'!$B$3:$E$1114,3,FALSE)," ")</f>
        <v xml:space="preserve">BUILES GIL MARIA EUGENIA   </v>
      </c>
      <c r="F25" t="s">
        <v>1403</v>
      </c>
      <c r="G25" t="s">
        <v>5383</v>
      </c>
      <c r="H25">
        <v>948663669</v>
      </c>
      <c r="J25">
        <v>1</v>
      </c>
      <c r="K25" t="s">
        <v>21</v>
      </c>
      <c r="M25" t="s">
        <v>145</v>
      </c>
      <c r="N25">
        <v>3300005</v>
      </c>
      <c r="O25" t="s">
        <v>69</v>
      </c>
    </row>
    <row r="26" spans="1:15" x14ac:dyDescent="0.25">
      <c r="A26">
        <v>10009129</v>
      </c>
      <c r="B26" s="15">
        <v>21835269</v>
      </c>
      <c r="C26" s="15">
        <v>4</v>
      </c>
      <c r="D26" t="s">
        <v>2722</v>
      </c>
      <c r="E26" t="str">
        <f>IFERROR(VLOOKUP(A26,'BD LEIDY'!$B$3:$E$1114,3,FALSE)," ")</f>
        <v xml:space="preserve">DE ANGEL CAMPUZANO GEORGINA   </v>
      </c>
      <c r="F26" t="s">
        <v>1403</v>
      </c>
      <c r="G26" t="s">
        <v>5386</v>
      </c>
      <c r="H26">
        <v>945531017</v>
      </c>
      <c r="J26">
        <v>1</v>
      </c>
      <c r="K26" t="s">
        <v>21</v>
      </c>
      <c r="M26" t="s">
        <v>91</v>
      </c>
      <c r="N26">
        <v>3300162</v>
      </c>
      <c r="O26" t="s">
        <v>24</v>
      </c>
    </row>
    <row r="27" spans="1:15" x14ac:dyDescent="0.25">
      <c r="A27">
        <v>10009131</v>
      </c>
      <c r="B27" s="15">
        <v>21846981</v>
      </c>
      <c r="C27" s="15">
        <v>8</v>
      </c>
      <c r="D27" t="s">
        <v>3773</v>
      </c>
      <c r="E27" t="str">
        <f>IFERROR(VLOOKUP(A27,'BD LEIDY'!$B$3:$E$1114,3,FALSE)," ")</f>
        <v xml:space="preserve">LARA ARIAS MARIA DORA   </v>
      </c>
      <c r="F27" t="s">
        <v>1403</v>
      </c>
      <c r="G27" t="s">
        <v>5387</v>
      </c>
      <c r="H27">
        <v>945560637</v>
      </c>
      <c r="J27">
        <v>1</v>
      </c>
      <c r="K27" t="s">
        <v>21</v>
      </c>
      <c r="M27" t="s">
        <v>83</v>
      </c>
      <c r="N27">
        <v>3300162</v>
      </c>
      <c r="O27" t="s">
        <v>24</v>
      </c>
    </row>
    <row r="28" spans="1:15" x14ac:dyDescent="0.25">
      <c r="A28">
        <v>10009133</v>
      </c>
      <c r="B28" s="15">
        <v>21905799</v>
      </c>
      <c r="C28" s="15">
        <v>7</v>
      </c>
      <c r="D28" t="s">
        <v>4539</v>
      </c>
      <c r="E28" t="str">
        <f>IFERROR(VLOOKUP(A28,'BD LEIDY'!$B$3:$E$1114,3,FALSE)," ")</f>
        <v xml:space="preserve">RAMIREZ DE RAMIREZ CELINA INES   </v>
      </c>
      <c r="F28" t="s">
        <v>1403</v>
      </c>
      <c r="G28" t="s">
        <v>5388</v>
      </c>
      <c r="H28">
        <v>948515587</v>
      </c>
      <c r="J28">
        <v>1</v>
      </c>
      <c r="K28" t="s">
        <v>21</v>
      </c>
      <c r="M28" t="s">
        <v>155</v>
      </c>
      <c r="N28">
        <v>3300162</v>
      </c>
      <c r="O28" t="s">
        <v>24</v>
      </c>
    </row>
    <row r="29" spans="1:15" x14ac:dyDescent="0.25">
      <c r="A29">
        <v>10009135</v>
      </c>
      <c r="B29" s="15">
        <v>22101201</v>
      </c>
      <c r="C29" s="15">
        <v>8</v>
      </c>
      <c r="D29" t="s">
        <v>4565</v>
      </c>
      <c r="E29" t="str">
        <f>IFERROR(VLOOKUP(A29,'BD LEIDY'!$B$3:$E$1114,3,FALSE)," ")</f>
        <v xml:space="preserve">RENDON LUZ AIDE   </v>
      </c>
      <c r="F29" t="s">
        <v>1403</v>
      </c>
      <c r="G29" t="s">
        <v>5389</v>
      </c>
      <c r="H29">
        <v>948694766</v>
      </c>
      <c r="J29">
        <v>1</v>
      </c>
      <c r="K29" t="s">
        <v>21</v>
      </c>
      <c r="M29" t="s">
        <v>118</v>
      </c>
      <c r="N29">
        <v>3300162</v>
      </c>
      <c r="O29" t="s">
        <v>24</v>
      </c>
    </row>
    <row r="30" spans="1:15" x14ac:dyDescent="0.25">
      <c r="A30">
        <v>10009138</v>
      </c>
      <c r="B30" s="15">
        <v>22188318</v>
      </c>
      <c r="C30" s="15">
        <v>4</v>
      </c>
      <c r="D30" t="s">
        <v>5281</v>
      </c>
      <c r="E30" t="str">
        <f>IFERROR(VLOOKUP(A30,'BD LEIDY'!$B$3:$E$1114,3,FALSE)," ")</f>
        <v xml:space="preserve">ZEA VILLEGAS LUZ CARMENZA   </v>
      </c>
      <c r="F30" t="s">
        <v>1403</v>
      </c>
      <c r="G30" t="s">
        <v>5390</v>
      </c>
      <c r="H30">
        <v>3137676858</v>
      </c>
      <c r="J30">
        <v>1</v>
      </c>
      <c r="K30" t="s">
        <v>21</v>
      </c>
      <c r="M30" t="s">
        <v>71</v>
      </c>
      <c r="N30">
        <v>3300005</v>
      </c>
      <c r="O30" t="s">
        <v>69</v>
      </c>
    </row>
    <row r="31" spans="1:15" x14ac:dyDescent="0.25">
      <c r="A31">
        <v>10009725</v>
      </c>
      <c r="B31" s="15">
        <v>32562984</v>
      </c>
      <c r="C31" s="15"/>
      <c r="D31" t="s">
        <v>3832</v>
      </c>
      <c r="E31" t="str">
        <f>IFERROR(VLOOKUP(A31,'BD LEIDY'!$B$3:$E$1114,3,FALSE)," ")</f>
        <v xml:space="preserve">LOPEZ ELORZA SANDRA MILENA   </v>
      </c>
      <c r="F31" t="s">
        <v>1403</v>
      </c>
      <c r="G31" t="s">
        <v>5433</v>
      </c>
      <c r="H31">
        <v>3104161596</v>
      </c>
      <c r="J31">
        <v>1</v>
      </c>
      <c r="K31" t="s">
        <v>21</v>
      </c>
      <c r="M31" t="s">
        <v>71</v>
      </c>
      <c r="N31">
        <v>3300005</v>
      </c>
      <c r="O31" t="s">
        <v>69</v>
      </c>
    </row>
    <row r="32" spans="1:15" x14ac:dyDescent="0.25">
      <c r="A32">
        <v>10009749</v>
      </c>
      <c r="B32" s="15">
        <v>3469883</v>
      </c>
      <c r="C32" s="15">
        <v>1</v>
      </c>
      <c r="D32" t="s">
        <v>3686</v>
      </c>
      <c r="E32" t="str">
        <f>IFERROR(VLOOKUP(A32,'BD LEIDY'!$B$3:$E$1114,3,FALSE)," ")</f>
        <v xml:space="preserve">JARAMILLO RESTREPO GUSTAVO ALONSO DE LOS MILAGROS  </v>
      </c>
      <c r="F32" t="s">
        <v>1403</v>
      </c>
      <c r="G32" t="s">
        <v>5435</v>
      </c>
      <c r="H32">
        <v>948670027</v>
      </c>
      <c r="J32">
        <v>1</v>
      </c>
      <c r="K32" t="s">
        <v>21</v>
      </c>
      <c r="M32" t="s">
        <v>217</v>
      </c>
      <c r="N32">
        <v>3300005</v>
      </c>
      <c r="O32" t="s">
        <v>69</v>
      </c>
    </row>
    <row r="33" spans="1:15" x14ac:dyDescent="0.25">
      <c r="A33">
        <v>10009752</v>
      </c>
      <c r="B33" s="15">
        <v>3496338</v>
      </c>
      <c r="C33" s="15">
        <v>3</v>
      </c>
      <c r="D33" t="s">
        <v>4165</v>
      </c>
      <c r="E33" t="str">
        <f>IFERROR(VLOOKUP(A33,'BD LEIDY'!$B$3:$E$1114,3,FALSE)," ")</f>
        <v xml:space="preserve">NARANJO HURTADO GERMAN DARIO   </v>
      </c>
      <c r="F33" t="s">
        <v>1403</v>
      </c>
      <c r="G33" t="s">
        <v>5436</v>
      </c>
      <c r="H33">
        <v>948686450</v>
      </c>
      <c r="J33">
        <v>1</v>
      </c>
      <c r="K33" t="s">
        <v>21</v>
      </c>
      <c r="M33" t="s">
        <v>81</v>
      </c>
      <c r="N33">
        <v>3300005</v>
      </c>
      <c r="O33" t="s">
        <v>69</v>
      </c>
    </row>
    <row r="34" spans="1:15" x14ac:dyDescent="0.25">
      <c r="A34">
        <v>10009815</v>
      </c>
      <c r="B34" s="15">
        <v>39450147</v>
      </c>
      <c r="C34" s="15">
        <v>6</v>
      </c>
      <c r="D34" t="s">
        <v>3900</v>
      </c>
      <c r="E34" t="str">
        <f>IFERROR(VLOOKUP(A34,'BD LEIDY'!$B$3:$E$1114,3,FALSE)," ")</f>
        <v xml:space="preserve">MARIN ORTIZ DIANA EUGENIA   </v>
      </c>
      <c r="F34" t="s">
        <v>1403</v>
      </c>
      <c r="G34" t="s">
        <v>5440</v>
      </c>
      <c r="H34">
        <v>945626371</v>
      </c>
      <c r="J34">
        <v>1</v>
      </c>
      <c r="K34" t="s">
        <v>21</v>
      </c>
      <c r="M34" t="s">
        <v>101</v>
      </c>
      <c r="N34">
        <v>3300162</v>
      </c>
      <c r="O34" t="s">
        <v>24</v>
      </c>
    </row>
    <row r="35" spans="1:15" x14ac:dyDescent="0.25">
      <c r="A35">
        <v>10010104</v>
      </c>
      <c r="B35" s="15">
        <v>42843853</v>
      </c>
      <c r="C35" s="15">
        <v>6</v>
      </c>
      <c r="D35" t="s">
        <v>5284</v>
      </c>
      <c r="E35" t="str">
        <f>IFERROR(VLOOKUP(A35,'BD LEIDY'!$B$3:$E$1114,3,FALSE)," ")</f>
        <v xml:space="preserve">ZULUAGA GIRALDO GLORIA YANET   </v>
      </c>
      <c r="F35" t="s">
        <v>1403</v>
      </c>
      <c r="G35" t="s">
        <v>5466</v>
      </c>
      <c r="H35">
        <v>948515719</v>
      </c>
      <c r="J35">
        <v>1</v>
      </c>
      <c r="K35" t="s">
        <v>21</v>
      </c>
      <c r="M35" t="s">
        <v>155</v>
      </c>
      <c r="N35">
        <v>3300162</v>
      </c>
      <c r="O35" t="s">
        <v>24</v>
      </c>
    </row>
    <row r="36" spans="1:15" x14ac:dyDescent="0.25">
      <c r="A36">
        <v>10010154</v>
      </c>
      <c r="B36" s="15">
        <v>42901108</v>
      </c>
      <c r="C36" s="15">
        <v>6</v>
      </c>
      <c r="D36" t="s">
        <v>3297</v>
      </c>
      <c r="E36" t="str">
        <f>IFERROR(VLOOKUP(A36,'BD LEIDY'!$B$3:$E$1114,3,FALSE)," ")</f>
        <v xml:space="preserve">GIL NOREÑA LUZ AMPARO   </v>
      </c>
      <c r="F36" t="s">
        <v>1403</v>
      </c>
      <c r="G36" t="s">
        <v>5468</v>
      </c>
      <c r="H36">
        <v>948663736</v>
      </c>
      <c r="J36">
        <v>1</v>
      </c>
      <c r="K36" t="s">
        <v>21</v>
      </c>
      <c r="M36" t="s">
        <v>145</v>
      </c>
      <c r="N36">
        <v>3300005</v>
      </c>
      <c r="O36" t="s">
        <v>69</v>
      </c>
    </row>
    <row r="37" spans="1:15" x14ac:dyDescent="0.25">
      <c r="A37">
        <v>10010223</v>
      </c>
      <c r="B37" s="15">
        <v>43362813</v>
      </c>
      <c r="C37" s="15">
        <v>0</v>
      </c>
      <c r="D37" t="s">
        <v>5187</v>
      </c>
      <c r="E37" t="str">
        <f>IFERROR(VLOOKUP(A37,'BD LEIDY'!$B$3:$E$1114,3,FALSE)," ")</f>
        <v xml:space="preserve">VELASQUEZ GIRALDO LUZ ESNEIDA   </v>
      </c>
      <c r="F37" t="s">
        <v>1403</v>
      </c>
      <c r="G37" t="s">
        <v>5474</v>
      </c>
      <c r="H37">
        <v>948206726</v>
      </c>
      <c r="J37">
        <v>1</v>
      </c>
      <c r="K37" t="s">
        <v>21</v>
      </c>
      <c r="M37" t="s">
        <v>280</v>
      </c>
      <c r="N37">
        <v>3300198</v>
      </c>
      <c r="O37" t="s">
        <v>282</v>
      </c>
    </row>
    <row r="38" spans="1:15" x14ac:dyDescent="0.25">
      <c r="A38">
        <v>10010228</v>
      </c>
      <c r="B38" s="15">
        <v>43456639</v>
      </c>
      <c r="C38" s="15">
        <v>1</v>
      </c>
      <c r="D38" t="s">
        <v>2262</v>
      </c>
      <c r="E38" t="str">
        <f>IFERROR(VLOOKUP(A38,'BD LEIDY'!$B$3:$E$1114,3,FALSE)," ")</f>
        <v xml:space="preserve">CASTAÑEDA SANCHEZ GLORIA PATRICIA   </v>
      </c>
      <c r="F38" t="s">
        <v>1403</v>
      </c>
      <c r="G38" t="s">
        <v>5475</v>
      </c>
      <c r="H38">
        <v>948691310</v>
      </c>
      <c r="J38">
        <v>1</v>
      </c>
      <c r="K38" t="s">
        <v>21</v>
      </c>
      <c r="M38" t="s">
        <v>118</v>
      </c>
      <c r="N38">
        <v>3300162</v>
      </c>
      <c r="O38" t="s">
        <v>24</v>
      </c>
    </row>
    <row r="39" spans="1:15" x14ac:dyDescent="0.25">
      <c r="A39">
        <v>10010229</v>
      </c>
      <c r="B39" s="15">
        <v>4346503</v>
      </c>
      <c r="C39" s="15">
        <v>3</v>
      </c>
      <c r="D39" t="s">
        <v>3315</v>
      </c>
      <c r="E39" t="str">
        <f>IFERROR(VLOOKUP(A39,'BD LEIDY'!$B$3:$E$1114,3,FALSE)," ")</f>
        <v xml:space="preserve">GIRALDO MARIN RUBEN DARIO   </v>
      </c>
      <c r="F39" t="s">
        <v>1403</v>
      </c>
      <c r="G39" t="s">
        <v>5476</v>
      </c>
      <c r="H39">
        <v>3128345965</v>
      </c>
      <c r="J39">
        <v>1</v>
      </c>
      <c r="K39" t="s">
        <v>21</v>
      </c>
      <c r="M39" t="s">
        <v>104</v>
      </c>
      <c r="N39">
        <v>3300005</v>
      </c>
      <c r="O39" t="s">
        <v>69</v>
      </c>
    </row>
    <row r="40" spans="1:15" x14ac:dyDescent="0.25">
      <c r="A40">
        <v>10010231</v>
      </c>
      <c r="B40" s="15">
        <v>43467133</v>
      </c>
      <c r="C40" s="15"/>
      <c r="D40" t="s">
        <v>5167</v>
      </c>
      <c r="E40" t="str">
        <f>IFERROR(VLOOKUP(A40,'BD LEIDY'!$B$3:$E$1114,3,FALSE)," ")</f>
        <v xml:space="preserve">VARGAS HELDA   </v>
      </c>
      <c r="F40" t="s">
        <v>1403</v>
      </c>
      <c r="G40" t="s">
        <v>5477</v>
      </c>
      <c r="H40">
        <v>945435472</v>
      </c>
      <c r="J40">
        <v>1</v>
      </c>
      <c r="K40" t="s">
        <v>21</v>
      </c>
      <c r="M40" t="s">
        <v>288</v>
      </c>
      <c r="N40">
        <v>3300162</v>
      </c>
      <c r="O40" t="s">
        <v>24</v>
      </c>
    </row>
    <row r="41" spans="1:15" x14ac:dyDescent="0.25">
      <c r="A41">
        <v>10010387</v>
      </c>
      <c r="B41" s="15">
        <v>6445660</v>
      </c>
      <c r="C41" s="15">
        <v>3</v>
      </c>
      <c r="D41" t="s">
        <v>2645</v>
      </c>
      <c r="E41" t="str">
        <f>IFERROR(VLOOKUP(A41,'BD LEIDY'!$B$3:$E$1114,3,FALSE)," ")</f>
        <v xml:space="preserve">CORREA ESTRADA LUIS GUILLERMO   </v>
      </c>
      <c r="F41" t="s">
        <v>1403</v>
      </c>
      <c r="G41" t="s">
        <v>5474</v>
      </c>
      <c r="H41">
        <v>948206726</v>
      </c>
      <c r="J41">
        <v>1</v>
      </c>
      <c r="K41" t="s">
        <v>21</v>
      </c>
      <c r="M41" t="s">
        <v>22</v>
      </c>
      <c r="N41">
        <v>3300162</v>
      </c>
      <c r="O41" t="s">
        <v>24</v>
      </c>
    </row>
    <row r="42" spans="1:15" x14ac:dyDescent="0.25">
      <c r="A42">
        <v>10010490</v>
      </c>
      <c r="B42" s="15">
        <v>70036340</v>
      </c>
      <c r="C42" s="15">
        <v>1</v>
      </c>
      <c r="D42" t="s">
        <v>1776</v>
      </c>
      <c r="E42" t="str">
        <f>IFERROR(VLOOKUP(A42,'BD LEIDY'!$B$3:$E$1114,3,FALSE)," ")</f>
        <v xml:space="preserve">AGUDELO RAMIREZ PABLO EMILIO   </v>
      </c>
      <c r="F42" t="s">
        <v>1403</v>
      </c>
      <c r="G42" t="s">
        <v>5490</v>
      </c>
      <c r="H42">
        <v>948282012</v>
      </c>
      <c r="J42">
        <v>1</v>
      </c>
      <c r="K42" t="s">
        <v>21</v>
      </c>
      <c r="M42" t="s">
        <v>308</v>
      </c>
      <c r="N42">
        <v>3300198</v>
      </c>
      <c r="O42" t="s">
        <v>282</v>
      </c>
    </row>
    <row r="43" spans="1:15" x14ac:dyDescent="0.25">
      <c r="A43">
        <v>10010501</v>
      </c>
      <c r="B43" s="15">
        <v>70193491</v>
      </c>
      <c r="C43" s="15"/>
      <c r="D43" t="s">
        <v>4357</v>
      </c>
      <c r="E43" t="str">
        <f>IFERROR(VLOOKUP(A43,'BD LEIDY'!$B$3:$E$1114,3,FALSE)," ")</f>
        <v xml:space="preserve">PEÑA GONZALEZ DIEGO ALBERTO   </v>
      </c>
      <c r="F43" t="s">
        <v>1403</v>
      </c>
      <c r="G43" t="s">
        <v>5491</v>
      </c>
      <c r="H43">
        <v>3103965272</v>
      </c>
      <c r="J43">
        <v>1</v>
      </c>
      <c r="K43" t="s">
        <v>21</v>
      </c>
      <c r="M43" t="s">
        <v>81</v>
      </c>
      <c r="N43">
        <v>3300005</v>
      </c>
      <c r="O43" t="s">
        <v>69</v>
      </c>
    </row>
    <row r="44" spans="1:15" x14ac:dyDescent="0.25">
      <c r="A44">
        <v>10010502</v>
      </c>
      <c r="B44" s="15">
        <v>70194482</v>
      </c>
      <c r="C44" s="15">
        <v>3</v>
      </c>
      <c r="D44" t="s">
        <v>3414</v>
      </c>
      <c r="E44" t="str">
        <f>IFERROR(VLOOKUP(A44,'BD LEIDY'!$B$3:$E$1114,3,FALSE)," ")</f>
        <v xml:space="preserve">GUERRA GUTIERREZ JORGE URIEL   </v>
      </c>
      <c r="F44" t="s">
        <v>1403</v>
      </c>
      <c r="G44" t="s">
        <v>5492</v>
      </c>
      <c r="H44">
        <v>948671396</v>
      </c>
      <c r="J44">
        <v>1</v>
      </c>
      <c r="K44" t="s">
        <v>21</v>
      </c>
      <c r="M44" t="s">
        <v>217</v>
      </c>
      <c r="N44">
        <v>3300005</v>
      </c>
      <c r="O44" t="s">
        <v>69</v>
      </c>
    </row>
    <row r="45" spans="1:15" x14ac:dyDescent="0.25">
      <c r="A45">
        <v>10010503</v>
      </c>
      <c r="B45" s="15">
        <v>70286618</v>
      </c>
      <c r="C45" s="15">
        <v>3</v>
      </c>
      <c r="D45" t="s">
        <v>3303</v>
      </c>
      <c r="E45" t="str">
        <f>IFERROR(VLOOKUP(A45,'BD LEIDY'!$B$3:$E$1114,3,FALSE)," ")</f>
        <v xml:space="preserve">GIRALDO ARBELAEZ JOSE RAMON   </v>
      </c>
      <c r="F45" t="s">
        <v>1403</v>
      </c>
      <c r="G45" t="s">
        <v>5493</v>
      </c>
      <c r="H45">
        <v>948544644</v>
      </c>
      <c r="J45">
        <v>1</v>
      </c>
      <c r="K45" t="s">
        <v>21</v>
      </c>
      <c r="M45" t="s">
        <v>315</v>
      </c>
      <c r="N45">
        <v>3300162</v>
      </c>
      <c r="O45" t="s">
        <v>24</v>
      </c>
    </row>
    <row r="46" spans="1:15" x14ac:dyDescent="0.25">
      <c r="A46">
        <v>10010506</v>
      </c>
      <c r="B46" s="15">
        <v>70288508</v>
      </c>
      <c r="C46" s="15">
        <v>0</v>
      </c>
      <c r="D46" t="s">
        <v>3218</v>
      </c>
      <c r="E46" t="str">
        <f>IFERROR(VLOOKUP(A46,'BD LEIDY'!$B$3:$E$1114,3,FALSE)," ")</f>
        <v xml:space="preserve">GALLEGO GALLO FABIAN DARIO   </v>
      </c>
      <c r="F46" t="s">
        <v>1403</v>
      </c>
      <c r="G46" t="s">
        <v>5494</v>
      </c>
      <c r="H46">
        <v>948544605</v>
      </c>
      <c r="J46">
        <v>1</v>
      </c>
      <c r="K46" t="s">
        <v>21</v>
      </c>
      <c r="M46" t="s">
        <v>315</v>
      </c>
      <c r="N46">
        <v>3300162</v>
      </c>
      <c r="O46" t="s">
        <v>24</v>
      </c>
    </row>
    <row r="47" spans="1:15" x14ac:dyDescent="0.25">
      <c r="A47">
        <v>10010511</v>
      </c>
      <c r="B47" s="15">
        <v>70415650</v>
      </c>
      <c r="C47" s="15">
        <v>4</v>
      </c>
      <c r="D47" t="s">
        <v>4481</v>
      </c>
      <c r="E47" t="str">
        <f>IFERROR(VLOOKUP(A47,'BD LEIDY'!$B$3:$E$1114,3,FALSE)," ")</f>
        <v xml:space="preserve">PUERTA ANGEL  JUAN RAUL   </v>
      </c>
      <c r="F47" t="s">
        <v>1403</v>
      </c>
      <c r="G47" t="s">
        <v>5495</v>
      </c>
      <c r="H47">
        <v>948411139</v>
      </c>
      <c r="J47">
        <v>1</v>
      </c>
      <c r="K47" t="s">
        <v>21</v>
      </c>
      <c r="M47" t="s">
        <v>320</v>
      </c>
      <c r="N47">
        <v>3300005</v>
      </c>
      <c r="O47" t="s">
        <v>69</v>
      </c>
    </row>
    <row r="48" spans="1:15" x14ac:dyDescent="0.25">
      <c r="A48">
        <v>10010512</v>
      </c>
      <c r="B48" s="15">
        <v>70415970</v>
      </c>
      <c r="C48" s="15">
        <v>6</v>
      </c>
      <c r="D48" t="s">
        <v>3680</v>
      </c>
      <c r="E48" t="str">
        <f>IFERROR(VLOOKUP(A48,'BD LEIDY'!$B$3:$E$1114,3,FALSE)," ")</f>
        <v xml:space="preserve">JARAMILLO MONCADA JHON MARIO   </v>
      </c>
      <c r="F48" t="s">
        <v>1403</v>
      </c>
      <c r="G48" t="s">
        <v>5496</v>
      </c>
      <c r="H48">
        <v>948412334</v>
      </c>
      <c r="J48">
        <v>1</v>
      </c>
      <c r="K48" t="s">
        <v>21</v>
      </c>
      <c r="M48" t="s">
        <v>320</v>
      </c>
      <c r="N48">
        <v>3300005</v>
      </c>
      <c r="O48" t="s">
        <v>69</v>
      </c>
    </row>
    <row r="49" spans="1:15" x14ac:dyDescent="0.25">
      <c r="A49">
        <v>10010513</v>
      </c>
      <c r="B49" s="15">
        <v>70421526</v>
      </c>
      <c r="C49" s="15">
        <v>3</v>
      </c>
      <c r="D49" t="s">
        <v>3360</v>
      </c>
      <c r="E49" t="str">
        <f>IFERROR(VLOOKUP(A49,'BD LEIDY'!$B$3:$E$1114,3,FALSE)," ")</f>
        <v xml:space="preserve">GONZALEZ MARQUEZ GUSTAVO ALONSO   </v>
      </c>
      <c r="F49" t="s">
        <v>1403</v>
      </c>
      <c r="G49" t="s">
        <v>5497</v>
      </c>
      <c r="H49">
        <v>948411104</v>
      </c>
      <c r="J49">
        <v>1</v>
      </c>
      <c r="K49" t="s">
        <v>21</v>
      </c>
      <c r="M49" t="s">
        <v>320</v>
      </c>
      <c r="N49">
        <v>3300005</v>
      </c>
      <c r="O49" t="s">
        <v>69</v>
      </c>
    </row>
    <row r="50" spans="1:15" x14ac:dyDescent="0.25">
      <c r="A50">
        <v>10010517</v>
      </c>
      <c r="B50" s="15">
        <v>70556122</v>
      </c>
      <c r="C50" s="15">
        <v>1</v>
      </c>
      <c r="D50" t="s">
        <v>3810</v>
      </c>
      <c r="E50" t="str">
        <f>IFERROR(VLOOKUP(A50,'BD LEIDY'!$B$3:$E$1114,3,FALSE)," ")</f>
        <v xml:space="preserve">LOPERA FERNANDEZ JAVIER ALONSO   </v>
      </c>
      <c r="F50" t="s">
        <v>1403</v>
      </c>
      <c r="G50" t="s">
        <v>5498</v>
      </c>
      <c r="H50">
        <v>948544310</v>
      </c>
      <c r="J50">
        <v>1</v>
      </c>
      <c r="K50" t="s">
        <v>21</v>
      </c>
      <c r="M50" t="s">
        <v>315</v>
      </c>
      <c r="N50">
        <v>3300162</v>
      </c>
      <c r="O50" t="s">
        <v>24</v>
      </c>
    </row>
    <row r="51" spans="1:15" x14ac:dyDescent="0.25">
      <c r="A51">
        <v>10010520</v>
      </c>
      <c r="B51" s="15">
        <v>70561298</v>
      </c>
      <c r="C51" s="15">
        <v>9</v>
      </c>
      <c r="D51" t="s">
        <v>2146</v>
      </c>
      <c r="E51" t="str">
        <f>IFERROR(VLOOKUP(A51,'BD LEIDY'!$B$3:$E$1114,3,FALSE)," ")</f>
        <v xml:space="preserve">BUSTAMANTE RAMIREZ JORGE   </v>
      </c>
      <c r="F51" t="s">
        <v>1403</v>
      </c>
      <c r="G51" t="s">
        <v>5499</v>
      </c>
      <c r="H51">
        <v>943529801</v>
      </c>
      <c r="J51">
        <v>1</v>
      </c>
      <c r="K51" t="s">
        <v>21</v>
      </c>
      <c r="M51" t="s">
        <v>329</v>
      </c>
      <c r="N51">
        <v>3300005</v>
      </c>
      <c r="O51" t="s">
        <v>69</v>
      </c>
    </row>
    <row r="52" spans="1:15" x14ac:dyDescent="0.25">
      <c r="A52">
        <v>10010521</v>
      </c>
      <c r="B52" s="15">
        <v>70562742</v>
      </c>
      <c r="C52" s="15"/>
      <c r="D52" t="s">
        <v>4922</v>
      </c>
      <c r="E52" t="str">
        <f>IFERROR(VLOOKUP(A52,'BD LEIDY'!$B$3:$E$1114,3,FALSE)," ")</f>
        <v xml:space="preserve">SIERRA SIERRA JORGE ORLANDO   </v>
      </c>
      <c r="F52" t="s">
        <v>1403</v>
      </c>
      <c r="G52" t="s">
        <v>5500</v>
      </c>
      <c r="H52">
        <v>3113255031</v>
      </c>
      <c r="J52">
        <v>1</v>
      </c>
      <c r="K52" t="s">
        <v>21</v>
      </c>
      <c r="M52" t="s">
        <v>81</v>
      </c>
      <c r="N52">
        <v>3300005</v>
      </c>
      <c r="O52" t="s">
        <v>69</v>
      </c>
    </row>
    <row r="53" spans="1:15" x14ac:dyDescent="0.25">
      <c r="A53">
        <v>10010525</v>
      </c>
      <c r="B53" s="15">
        <v>70696427</v>
      </c>
      <c r="C53" s="15">
        <v>2</v>
      </c>
      <c r="D53" t="s">
        <v>4658</v>
      </c>
      <c r="E53" t="str">
        <f>IFERROR(VLOOKUP(A53,'BD LEIDY'!$B$3:$E$1114,3,FALSE)," ")</f>
        <v xml:space="preserve">RODRIGUEZ GONZALEZ LUIS ALBERTO   </v>
      </c>
      <c r="F53" t="s">
        <v>1403</v>
      </c>
      <c r="G53" t="s">
        <v>5501</v>
      </c>
      <c r="H53">
        <v>945673804</v>
      </c>
      <c r="J53">
        <v>1</v>
      </c>
      <c r="K53" t="s">
        <v>21</v>
      </c>
      <c r="M53" t="s">
        <v>334</v>
      </c>
      <c r="N53">
        <v>3300162</v>
      </c>
      <c r="O53" t="s">
        <v>24</v>
      </c>
    </row>
    <row r="54" spans="1:15" x14ac:dyDescent="0.25">
      <c r="A54">
        <v>10010547</v>
      </c>
      <c r="B54" s="15">
        <v>70953633</v>
      </c>
      <c r="C54" s="15">
        <v>6</v>
      </c>
      <c r="D54" t="s">
        <v>2187</v>
      </c>
      <c r="E54" t="str">
        <f>IFERROR(VLOOKUP(A54,'BD LEIDY'!$B$3:$E$1114,3,FALSE)," ")</f>
        <v xml:space="preserve">CANO DUQUE WILMAR HERNAN   </v>
      </c>
      <c r="F54" t="s">
        <v>1403</v>
      </c>
      <c r="G54" t="s">
        <v>5502</v>
      </c>
      <c r="H54">
        <v>948516329</v>
      </c>
      <c r="J54">
        <v>1</v>
      </c>
      <c r="K54" t="s">
        <v>21</v>
      </c>
      <c r="M54" t="s">
        <v>155</v>
      </c>
      <c r="N54">
        <v>3300162</v>
      </c>
      <c r="O54" t="s">
        <v>24</v>
      </c>
    </row>
    <row r="55" spans="1:15" x14ac:dyDescent="0.25">
      <c r="A55">
        <v>10010549</v>
      </c>
      <c r="B55" s="15">
        <v>70976925</v>
      </c>
      <c r="C55" s="15"/>
      <c r="D55" t="s">
        <v>4538</v>
      </c>
      <c r="E55" t="str">
        <f>IFERROR(VLOOKUP(A55,'BD LEIDY'!$B$3:$E$1114,3,FALSE)," ")</f>
        <v xml:space="preserve">RAMIREZ BUILES RAUL DE JESUS   </v>
      </c>
      <c r="F55" t="s">
        <v>1403</v>
      </c>
      <c r="G55" t="s">
        <v>5503</v>
      </c>
      <c r="H55">
        <v>3117695865</v>
      </c>
      <c r="J55">
        <v>1</v>
      </c>
      <c r="K55" t="s">
        <v>21</v>
      </c>
      <c r="M55" t="s">
        <v>145</v>
      </c>
      <c r="N55">
        <v>3300005</v>
      </c>
      <c r="O55" t="s">
        <v>69</v>
      </c>
    </row>
    <row r="56" spans="1:15" x14ac:dyDescent="0.25">
      <c r="A56">
        <v>10010550</v>
      </c>
      <c r="B56" s="15">
        <v>71111314</v>
      </c>
      <c r="C56" s="15">
        <v>2</v>
      </c>
      <c r="D56" t="s">
        <v>5124</v>
      </c>
      <c r="E56" t="str">
        <f>IFERROR(VLOOKUP(A56,'BD LEIDY'!$B$3:$E$1114,3,FALSE)," ")</f>
        <v xml:space="preserve">VALENCIA PATIÑO CONRADO DE JESUS   </v>
      </c>
      <c r="F56" t="s">
        <v>1403</v>
      </c>
      <c r="G56" t="s">
        <v>5504</v>
      </c>
      <c r="H56">
        <v>945687655</v>
      </c>
      <c r="J56">
        <v>1</v>
      </c>
      <c r="K56" t="s">
        <v>21</v>
      </c>
      <c r="M56" t="s">
        <v>83</v>
      </c>
      <c r="N56">
        <v>3300162</v>
      </c>
      <c r="O56" t="s">
        <v>24</v>
      </c>
    </row>
    <row r="57" spans="1:15" x14ac:dyDescent="0.25">
      <c r="A57">
        <v>10010554</v>
      </c>
      <c r="B57" s="15">
        <v>71117018</v>
      </c>
      <c r="C57" s="15">
        <v>4</v>
      </c>
      <c r="D57" t="s">
        <v>5287</v>
      </c>
      <c r="E57" t="str">
        <f>IFERROR(VLOOKUP(A57,'BD LEIDY'!$B$3:$E$1114,3,FALSE)," ")</f>
        <v xml:space="preserve">ZULUAGA GIRALDO OSWALDO DE JESUS   </v>
      </c>
      <c r="F57" t="s">
        <v>1403</v>
      </c>
      <c r="G57" t="s">
        <v>5505</v>
      </c>
      <c r="H57">
        <v>945530143</v>
      </c>
      <c r="J57">
        <v>1</v>
      </c>
      <c r="K57" t="s">
        <v>21</v>
      </c>
      <c r="M57" t="s">
        <v>91</v>
      </c>
      <c r="N57">
        <v>3300162</v>
      </c>
      <c r="O57" t="s">
        <v>24</v>
      </c>
    </row>
    <row r="58" spans="1:15" x14ac:dyDescent="0.25">
      <c r="A58">
        <v>10010555</v>
      </c>
      <c r="B58" s="15">
        <v>71117450</v>
      </c>
      <c r="C58" s="15">
        <v>3</v>
      </c>
      <c r="D58" t="s">
        <v>4967</v>
      </c>
      <c r="E58" t="str">
        <f>IFERROR(VLOOKUP(A58,'BD LEIDY'!$B$3:$E$1114,3,FALSE)," ")</f>
        <v xml:space="preserve">SOTO GIRALDO WILFER HERNAN   </v>
      </c>
      <c r="F58" t="s">
        <v>1403</v>
      </c>
      <c r="G58" t="s">
        <v>5506</v>
      </c>
      <c r="H58">
        <v>945436274</v>
      </c>
      <c r="J58">
        <v>1</v>
      </c>
      <c r="K58" t="s">
        <v>21</v>
      </c>
      <c r="M58" t="s">
        <v>288</v>
      </c>
      <c r="N58">
        <v>3300162</v>
      </c>
      <c r="O58" t="s">
        <v>24</v>
      </c>
    </row>
    <row r="59" spans="1:15" x14ac:dyDescent="0.25">
      <c r="A59">
        <v>10010666</v>
      </c>
      <c r="B59" s="15">
        <v>71689936</v>
      </c>
      <c r="C59" s="15">
        <v>4</v>
      </c>
      <c r="D59" t="s">
        <v>3309</v>
      </c>
      <c r="E59" t="str">
        <f>IFERROR(VLOOKUP(A59,'BD LEIDY'!$B$3:$E$1114,3,FALSE)," ")</f>
        <v xml:space="preserve">GIRALDO GIRALDO JUAN CARLOS   </v>
      </c>
      <c r="F59" t="s">
        <v>1403</v>
      </c>
      <c r="G59" t="s">
        <v>5510</v>
      </c>
      <c r="H59">
        <v>948515829</v>
      </c>
      <c r="J59">
        <v>1</v>
      </c>
      <c r="K59" t="s">
        <v>21</v>
      </c>
      <c r="M59" t="s">
        <v>155</v>
      </c>
      <c r="N59">
        <v>3300162</v>
      </c>
      <c r="O59" t="s">
        <v>24</v>
      </c>
    </row>
    <row r="60" spans="1:15" x14ac:dyDescent="0.25">
      <c r="A60">
        <v>10010668</v>
      </c>
      <c r="B60" s="15">
        <v>71691865</v>
      </c>
      <c r="C60" s="15">
        <v>6</v>
      </c>
      <c r="D60" t="s">
        <v>3489</v>
      </c>
      <c r="E60" t="str">
        <f>IFERROR(VLOOKUP(A60,'BD LEIDY'!$B$3:$E$1114,3,FALSE)," ")</f>
        <v xml:space="preserve">HERNANDEZ RUIZ WILSON DE JESUS   </v>
      </c>
      <c r="F60" t="s">
        <v>1403</v>
      </c>
      <c r="G60" t="s">
        <v>5511</v>
      </c>
      <c r="H60">
        <v>948308674</v>
      </c>
      <c r="J60">
        <v>1</v>
      </c>
      <c r="K60" t="s">
        <v>21</v>
      </c>
      <c r="M60" t="s">
        <v>67</v>
      </c>
      <c r="N60">
        <v>3300005</v>
      </c>
      <c r="O60" t="s">
        <v>69</v>
      </c>
    </row>
    <row r="61" spans="1:15" x14ac:dyDescent="0.25">
      <c r="A61">
        <v>10010698</v>
      </c>
      <c r="B61" s="15">
        <v>71777659</v>
      </c>
      <c r="C61" s="15">
        <v>6</v>
      </c>
      <c r="D61" t="s">
        <v>3903</v>
      </c>
      <c r="E61" t="str">
        <f>IFERROR(VLOOKUP(A61,'BD LEIDY'!$B$3:$E$1114,3,FALSE)," ")</f>
        <v xml:space="preserve">MARIN VIDAL JORGE ISAAC   </v>
      </c>
      <c r="F61" t="s">
        <v>1403</v>
      </c>
      <c r="G61" t="s">
        <v>5516</v>
      </c>
      <c r="H61">
        <v>3127925221</v>
      </c>
      <c r="J61">
        <v>1</v>
      </c>
      <c r="K61" t="s">
        <v>21</v>
      </c>
      <c r="M61" t="s">
        <v>361</v>
      </c>
      <c r="N61">
        <v>3300198</v>
      </c>
      <c r="O61" t="s">
        <v>282</v>
      </c>
    </row>
    <row r="62" spans="1:15" x14ac:dyDescent="0.25">
      <c r="A62">
        <v>10010711</v>
      </c>
      <c r="B62" s="15">
        <v>71905054</v>
      </c>
      <c r="C62" s="15">
        <v>0</v>
      </c>
      <c r="D62" t="s">
        <v>4407</v>
      </c>
      <c r="E62" t="str">
        <f>IFERROR(VLOOKUP(A62,'BD LEIDY'!$B$3:$E$1114,3,FALSE)," ")</f>
        <v xml:space="preserve">PEREZ RESTREPO JUAN GABRIEL   </v>
      </c>
      <c r="F62" t="s">
        <v>1403</v>
      </c>
      <c r="G62" t="s">
        <v>5519</v>
      </c>
      <c r="H62">
        <v>948670065</v>
      </c>
      <c r="J62">
        <v>1</v>
      </c>
      <c r="K62" t="s">
        <v>21</v>
      </c>
      <c r="M62" t="s">
        <v>91</v>
      </c>
      <c r="N62">
        <v>3300005</v>
      </c>
      <c r="O62" t="s">
        <v>69</v>
      </c>
    </row>
    <row r="63" spans="1:15" x14ac:dyDescent="0.25">
      <c r="A63">
        <v>10010712</v>
      </c>
      <c r="B63" s="15">
        <v>71905745</v>
      </c>
      <c r="C63" s="15"/>
      <c r="D63" t="s">
        <v>4580</v>
      </c>
      <c r="E63" t="str">
        <f>IFERROR(VLOOKUP(A63,'BD LEIDY'!$B$3:$E$1114,3,FALSE)," ")</f>
        <v xml:space="preserve">RESTREPO MESA GABRIEL ANTONIO   </v>
      </c>
      <c r="F63" t="s">
        <v>1403</v>
      </c>
      <c r="G63" t="s">
        <v>5520</v>
      </c>
      <c r="H63">
        <v>948670400</v>
      </c>
      <c r="J63">
        <v>1</v>
      </c>
      <c r="K63" t="s">
        <v>21</v>
      </c>
      <c r="M63" t="s">
        <v>217</v>
      </c>
      <c r="N63">
        <v>3300005</v>
      </c>
      <c r="O63" t="s">
        <v>69</v>
      </c>
    </row>
    <row r="64" spans="1:15" x14ac:dyDescent="0.25">
      <c r="A64">
        <v>10010963</v>
      </c>
      <c r="B64" s="15">
        <v>7459121</v>
      </c>
      <c r="C64" s="15">
        <v>1</v>
      </c>
      <c r="D64" t="s">
        <v>3821</v>
      </c>
      <c r="E64" t="str">
        <f>IFERROR(VLOOKUP(A64,'BD LEIDY'!$B$3:$E$1114,3,FALSE)," ")</f>
        <v xml:space="preserve">LOPERA VILLEGAS JAIME ANTONIO   </v>
      </c>
      <c r="F64" t="s">
        <v>1403</v>
      </c>
      <c r="G64" t="s">
        <v>5534</v>
      </c>
      <c r="H64">
        <v>948871365</v>
      </c>
      <c r="J64">
        <v>1</v>
      </c>
      <c r="K64" t="s">
        <v>21</v>
      </c>
      <c r="M64" t="s">
        <v>74</v>
      </c>
      <c r="N64">
        <v>3300005</v>
      </c>
      <c r="O64" t="s">
        <v>69</v>
      </c>
    </row>
    <row r="65" spans="1:15" x14ac:dyDescent="0.25">
      <c r="A65">
        <v>10011173</v>
      </c>
      <c r="B65" s="15">
        <v>800010950</v>
      </c>
      <c r="C65" s="15">
        <v>7</v>
      </c>
      <c r="D65" t="s">
        <v>2571</v>
      </c>
      <c r="E65" t="str">
        <f>IFERROR(VLOOKUP(A65,'BD LEIDY'!$B$3:$E$1114,3,FALSE)," ")</f>
        <v xml:space="preserve">COMPAÑIA PECUARIA AGRICOLA SAS   </v>
      </c>
      <c r="F65" t="s">
        <v>1403</v>
      </c>
      <c r="G65" t="s">
        <v>5546</v>
      </c>
      <c r="H65">
        <v>943164800</v>
      </c>
      <c r="J65">
        <v>1</v>
      </c>
      <c r="K65" t="s">
        <v>21</v>
      </c>
      <c r="M65" t="s">
        <v>404</v>
      </c>
      <c r="N65">
        <v>3300005</v>
      </c>
      <c r="O65" t="s">
        <v>69</v>
      </c>
    </row>
    <row r="66" spans="1:15" x14ac:dyDescent="0.25">
      <c r="A66">
        <v>10011509</v>
      </c>
      <c r="B66" s="15">
        <v>811006580</v>
      </c>
      <c r="C66" s="15">
        <v>1</v>
      </c>
      <c r="D66" t="s">
        <v>1958</v>
      </c>
      <c r="E66" t="str">
        <f>IFERROR(VLOOKUP(A66,'BD LEIDY'!$B$3:$E$1114,3,FALSE)," ")</f>
        <v xml:space="preserve">ASOCIACION DE PRODUCTORES DE MORA Y TOMATE DE ARBOL  </v>
      </c>
      <c r="F66" t="s">
        <v>1403</v>
      </c>
      <c r="G66" t="s">
        <v>5613</v>
      </c>
      <c r="H66">
        <v>945625414</v>
      </c>
      <c r="J66">
        <v>1</v>
      </c>
      <c r="K66" t="s">
        <v>21</v>
      </c>
      <c r="M66" t="s">
        <v>91</v>
      </c>
      <c r="N66">
        <v>3300162</v>
      </c>
      <c r="O66" t="s">
        <v>24</v>
      </c>
    </row>
    <row r="67" spans="1:15" x14ac:dyDescent="0.25">
      <c r="A67">
        <v>10011512</v>
      </c>
      <c r="B67" s="15">
        <v>811010512</v>
      </c>
      <c r="C67" s="15">
        <v>4</v>
      </c>
      <c r="D67" t="s">
        <v>4261</v>
      </c>
      <c r="E67" t="str">
        <f>IFERROR(VLOOKUP(A67,'BD LEIDY'!$B$3:$E$1114,3,FALSE)," ")</f>
        <v xml:space="preserve">OTRAPARTE SAS   </v>
      </c>
      <c r="F67" t="s">
        <v>1403</v>
      </c>
      <c r="G67" t="s">
        <v>5615</v>
      </c>
      <c r="H67">
        <v>944440009</v>
      </c>
      <c r="J67">
        <v>1</v>
      </c>
      <c r="K67" t="s">
        <v>21</v>
      </c>
      <c r="M67" t="s">
        <v>404</v>
      </c>
      <c r="N67">
        <v>3300198</v>
      </c>
      <c r="O67" t="s">
        <v>282</v>
      </c>
    </row>
    <row r="68" spans="1:15" x14ac:dyDescent="0.25">
      <c r="A68">
        <v>10011514</v>
      </c>
      <c r="B68" s="15">
        <v>811015568</v>
      </c>
      <c r="C68" s="15">
        <v>9</v>
      </c>
      <c r="D68" t="s">
        <v>1753</v>
      </c>
      <c r="E68" t="str">
        <f>IFERROR(VLOOKUP(A68,'BD LEIDY'!$B$3:$E$1114,3,FALSE)," ")</f>
        <v xml:space="preserve">AGROTIENDA RIONEGRO LTDA   </v>
      </c>
      <c r="F68" t="s">
        <v>1403</v>
      </c>
      <c r="G68" t="s">
        <v>5617</v>
      </c>
      <c r="H68">
        <v>945610373</v>
      </c>
      <c r="J68">
        <v>1</v>
      </c>
      <c r="K68" t="s">
        <v>21</v>
      </c>
      <c r="M68" t="s">
        <v>120</v>
      </c>
      <c r="N68">
        <v>3300162</v>
      </c>
      <c r="O68" t="s">
        <v>24</v>
      </c>
    </row>
    <row r="69" spans="1:15" x14ac:dyDescent="0.25">
      <c r="A69">
        <v>10011529</v>
      </c>
      <c r="B69" s="15">
        <v>811034694</v>
      </c>
      <c r="C69" s="15">
        <v>1</v>
      </c>
      <c r="D69" t="s">
        <v>1973</v>
      </c>
      <c r="E69" t="str">
        <f>IFERROR(VLOOKUP(A69,'BD LEIDY'!$B$3:$E$1114,3,FALSE)," ")</f>
        <v xml:space="preserve">ATLANTICO SAS   </v>
      </c>
      <c r="F69" t="s">
        <v>1403</v>
      </c>
      <c r="G69" t="s">
        <v>5622</v>
      </c>
      <c r="H69">
        <v>3217464437</v>
      </c>
      <c r="J69">
        <v>1</v>
      </c>
      <c r="K69" t="s">
        <v>21</v>
      </c>
      <c r="M69" t="s">
        <v>500</v>
      </c>
      <c r="N69">
        <v>3300198</v>
      </c>
      <c r="O69" t="s">
        <v>282</v>
      </c>
    </row>
    <row r="70" spans="1:15" x14ac:dyDescent="0.25">
      <c r="A70">
        <v>10011532</v>
      </c>
      <c r="B70" s="15">
        <v>811037075</v>
      </c>
      <c r="C70" s="15">
        <v>4</v>
      </c>
      <c r="D70" t="s">
        <v>3768</v>
      </c>
      <c r="E70" t="str">
        <f>IFERROR(VLOOKUP(A70,'BD LEIDY'!$B$3:$E$1114,3,FALSE)," ")</f>
        <v xml:space="preserve">LACTEOS BETANIA SA   </v>
      </c>
      <c r="F70" t="s">
        <v>1403</v>
      </c>
      <c r="G70" t="s">
        <v>5624</v>
      </c>
      <c r="H70">
        <v>948513723</v>
      </c>
      <c r="J70">
        <v>1</v>
      </c>
      <c r="K70" t="s">
        <v>21</v>
      </c>
      <c r="M70" t="s">
        <v>6349</v>
      </c>
      <c r="N70">
        <v>3300005</v>
      </c>
      <c r="O70" t="s">
        <v>69</v>
      </c>
    </row>
    <row r="71" spans="1:15" x14ac:dyDescent="0.25">
      <c r="A71">
        <v>10011540</v>
      </c>
      <c r="B71" s="15">
        <v>811043038</v>
      </c>
      <c r="C71" s="15">
        <v>6</v>
      </c>
      <c r="D71" t="s">
        <v>2798</v>
      </c>
      <c r="E71" t="str">
        <f>IFERROR(VLOOKUP(A71,'BD LEIDY'!$B$3:$E$1114,3,FALSE)," ")</f>
        <v xml:space="preserve">DISTRIBUIDORA FINCA GANADERA SA   </v>
      </c>
      <c r="F71" t="s">
        <v>1403</v>
      </c>
      <c r="G71" t="s">
        <v>5628</v>
      </c>
      <c r="H71">
        <v>945560981</v>
      </c>
      <c r="J71">
        <v>1</v>
      </c>
      <c r="K71" t="s">
        <v>21</v>
      </c>
      <c r="M71" t="s">
        <v>83</v>
      </c>
      <c r="N71">
        <v>3300162</v>
      </c>
      <c r="O71" t="s">
        <v>24</v>
      </c>
    </row>
    <row r="72" spans="1:15" x14ac:dyDescent="0.25">
      <c r="A72">
        <v>10011565</v>
      </c>
      <c r="B72" s="15">
        <v>8244359</v>
      </c>
      <c r="C72" s="15">
        <v>5</v>
      </c>
      <c r="D72" t="s">
        <v>3417</v>
      </c>
      <c r="E72" t="str">
        <f>IFERROR(VLOOKUP(A72,'BD LEIDY'!$B$3:$E$1114,3,FALSE)," ")</f>
        <v xml:space="preserve">GUERRA MEDINA FRANCISCO URIEL   </v>
      </c>
      <c r="F72" t="s">
        <v>1403</v>
      </c>
      <c r="G72" t="s">
        <v>5633</v>
      </c>
      <c r="H72">
        <v>948687275</v>
      </c>
      <c r="J72">
        <v>1</v>
      </c>
      <c r="K72" t="s">
        <v>21</v>
      </c>
      <c r="M72" t="s">
        <v>81</v>
      </c>
      <c r="N72">
        <v>3300005</v>
      </c>
      <c r="O72" t="s">
        <v>69</v>
      </c>
    </row>
    <row r="73" spans="1:15" x14ac:dyDescent="0.25">
      <c r="A73">
        <v>10011565</v>
      </c>
      <c r="B73" s="15">
        <v>8244359</v>
      </c>
      <c r="C73" s="15">
        <v>5</v>
      </c>
      <c r="D73" t="s">
        <v>3417</v>
      </c>
      <c r="E73" t="str">
        <f>IFERROR(VLOOKUP(A73,'BD LEIDY'!$B$3:$E$1114,3,FALSE)," ")</f>
        <v xml:space="preserve">GUERRA MEDINA FRANCISCO URIEL   </v>
      </c>
      <c r="F73" t="s">
        <v>1403</v>
      </c>
      <c r="G73" t="s">
        <v>5633</v>
      </c>
      <c r="H73">
        <v>948687275</v>
      </c>
      <c r="J73">
        <v>1</v>
      </c>
      <c r="K73" t="s">
        <v>21</v>
      </c>
      <c r="M73" t="s">
        <v>81</v>
      </c>
      <c r="N73">
        <v>3300005</v>
      </c>
      <c r="O73" t="s">
        <v>69</v>
      </c>
    </row>
    <row r="74" spans="1:15" x14ac:dyDescent="0.25">
      <c r="A74">
        <v>10011700</v>
      </c>
      <c r="B74" s="15">
        <v>8354928</v>
      </c>
      <c r="C74" s="15">
        <v>8</v>
      </c>
      <c r="D74" t="s">
        <v>5197</v>
      </c>
      <c r="E74" t="str">
        <f>IFERROR(VLOOKUP(A74,'BD LEIDY'!$B$3:$E$1114,3,FALSE)," ")</f>
        <v xml:space="preserve">VELEZ ARISTIZABAL VIRGILIO ORLANDO DE JESUS  </v>
      </c>
      <c r="F74" t="s">
        <v>1403</v>
      </c>
      <c r="G74" t="s">
        <v>5682</v>
      </c>
      <c r="H74">
        <v>948687710</v>
      </c>
      <c r="J74">
        <v>1</v>
      </c>
      <c r="K74" t="s">
        <v>21</v>
      </c>
      <c r="M74" t="s">
        <v>575</v>
      </c>
      <c r="N74">
        <v>3300005</v>
      </c>
      <c r="O74" t="s">
        <v>69</v>
      </c>
    </row>
    <row r="75" spans="1:15" x14ac:dyDescent="0.25">
      <c r="A75">
        <v>10011702</v>
      </c>
      <c r="B75" s="15">
        <v>8417234</v>
      </c>
      <c r="C75" s="15">
        <v>7</v>
      </c>
      <c r="D75" t="s">
        <v>3405</v>
      </c>
      <c r="E75" t="str">
        <f>IFERROR(VLOOKUP(A75,'BD LEIDY'!$B$3:$E$1114,3,FALSE)," ")</f>
        <v xml:space="preserve">GUARIN SERNA LUIS NEVARDO   </v>
      </c>
      <c r="F75" t="s">
        <v>1403</v>
      </c>
      <c r="G75" t="s">
        <v>5683</v>
      </c>
      <c r="H75">
        <v>948590338</v>
      </c>
      <c r="J75">
        <v>1</v>
      </c>
      <c r="K75" t="s">
        <v>21</v>
      </c>
      <c r="M75" t="s">
        <v>578</v>
      </c>
      <c r="N75">
        <v>3300198</v>
      </c>
      <c r="O75" t="s">
        <v>282</v>
      </c>
    </row>
    <row r="76" spans="1:15" x14ac:dyDescent="0.25">
      <c r="A76">
        <v>10011794</v>
      </c>
      <c r="B76" s="15">
        <v>890904224</v>
      </c>
      <c r="C76" s="15">
        <v>2</v>
      </c>
      <c r="D76" t="s">
        <v>2491</v>
      </c>
      <c r="E76" t="str">
        <f>IFERROR(VLOOKUP(A76,'BD LEIDY'!$B$3:$E$1114,3,FALSE)," ")</f>
        <v xml:space="preserve">CI UNIBAN SA   </v>
      </c>
      <c r="F76" t="s">
        <v>1403</v>
      </c>
      <c r="G76" t="s">
        <v>5713</v>
      </c>
      <c r="H76">
        <v>945115540</v>
      </c>
      <c r="J76">
        <v>1</v>
      </c>
      <c r="K76" t="s">
        <v>21</v>
      </c>
      <c r="M76" t="s">
        <v>404</v>
      </c>
      <c r="N76">
        <v>3300198</v>
      </c>
      <c r="O76" t="s">
        <v>282</v>
      </c>
    </row>
    <row r="77" spans="1:15" x14ac:dyDescent="0.25">
      <c r="A77">
        <v>10011795</v>
      </c>
      <c r="B77" s="15">
        <v>890904478</v>
      </c>
      <c r="C77" s="15">
        <v>6</v>
      </c>
      <c r="D77" t="s">
        <v>2597</v>
      </c>
      <c r="E77" t="str">
        <f>IFERROR(VLOOKUP(A77,'BD LEIDY'!$B$3:$E$1114,3,FALSE)," ")</f>
        <v xml:space="preserve">COOPERATIVA COLANTA   </v>
      </c>
      <c r="F77" t="s">
        <v>1403</v>
      </c>
      <c r="G77" t="s">
        <v>5714</v>
      </c>
      <c r="H77">
        <v>944453000</v>
      </c>
      <c r="J77">
        <v>1</v>
      </c>
      <c r="K77" t="s">
        <v>21</v>
      </c>
      <c r="M77" t="s">
        <v>404</v>
      </c>
      <c r="N77">
        <v>3300005</v>
      </c>
      <c r="O77" t="s">
        <v>69</v>
      </c>
    </row>
    <row r="78" spans="1:15" x14ac:dyDescent="0.25">
      <c r="A78">
        <v>10011796</v>
      </c>
      <c r="B78" s="15">
        <v>890904867</v>
      </c>
      <c r="C78" s="15">
        <v>8</v>
      </c>
      <c r="D78" t="s">
        <v>2503</v>
      </c>
      <c r="E78" t="str">
        <f>IFERROR(VLOOKUP(A78,'BD LEIDY'!$B$3:$E$1114,3,FALSE)," ")</f>
        <v xml:space="preserve">COAGROANTIOQUIA LTDA   </v>
      </c>
      <c r="F78" t="s">
        <v>1403</v>
      </c>
      <c r="G78" t="s">
        <v>5715</v>
      </c>
      <c r="H78">
        <v>945510503</v>
      </c>
      <c r="J78">
        <v>1</v>
      </c>
      <c r="K78" t="s">
        <v>21</v>
      </c>
      <c r="M78" t="s">
        <v>101</v>
      </c>
      <c r="N78">
        <v>3300162</v>
      </c>
      <c r="O78" t="s">
        <v>24</v>
      </c>
    </row>
    <row r="79" spans="1:15" x14ac:dyDescent="0.25">
      <c r="A79">
        <v>10011797</v>
      </c>
      <c r="B79" s="15">
        <v>890907245</v>
      </c>
      <c r="C79" s="15">
        <v>0</v>
      </c>
      <c r="D79" t="s">
        <v>1911</v>
      </c>
      <c r="E79" t="str">
        <f>IFERROR(VLOOKUP(A79,'BD LEIDY'!$B$3:$E$1114,3,FALSE)," ")</f>
        <v xml:space="preserve">ARANGO HERMANOS SA   </v>
      </c>
      <c r="F79" t="s">
        <v>1403</v>
      </c>
      <c r="G79" t="s">
        <v>5716</v>
      </c>
      <c r="H79">
        <v>948605725</v>
      </c>
      <c r="J79">
        <v>1</v>
      </c>
      <c r="K79" t="s">
        <v>21</v>
      </c>
      <c r="M79" t="s">
        <v>6349</v>
      </c>
      <c r="N79">
        <v>3300005</v>
      </c>
      <c r="O79" t="s">
        <v>69</v>
      </c>
    </row>
    <row r="80" spans="1:15" x14ac:dyDescent="0.25">
      <c r="A80">
        <v>10011798</v>
      </c>
      <c r="B80" s="15">
        <v>890907638</v>
      </c>
      <c r="C80" s="15">
        <v>1</v>
      </c>
      <c r="D80" t="s">
        <v>2603</v>
      </c>
      <c r="E80" t="str">
        <f>IFERROR(VLOOKUP(A80,'BD LEIDY'!$B$3:$E$1114,3,FALSE)," ")</f>
        <v xml:space="preserve">COOPERATIVA DE CAFICULTORES DE ANDES LTDA  </v>
      </c>
      <c r="F80" t="s">
        <v>1403</v>
      </c>
      <c r="G80" t="s">
        <v>5717</v>
      </c>
      <c r="H80">
        <v>948414211</v>
      </c>
      <c r="J80">
        <v>1</v>
      </c>
      <c r="K80" t="s">
        <v>21</v>
      </c>
      <c r="M80" t="s">
        <v>404</v>
      </c>
      <c r="N80">
        <v>3300005</v>
      </c>
      <c r="O80" t="s">
        <v>69</v>
      </c>
    </row>
    <row r="81" spans="1:15" x14ac:dyDescent="0.25">
      <c r="A81">
        <v>10011801</v>
      </c>
      <c r="B81" s="15">
        <v>890912426</v>
      </c>
      <c r="C81" s="15">
        <v>7</v>
      </c>
      <c r="D81" t="s">
        <v>4413</v>
      </c>
      <c r="E81" t="str">
        <f>IFERROR(VLOOKUP(A81,'BD LEIDY'!$B$3:$E$1114,3,FALSE)," ")</f>
        <v xml:space="preserve">PEREZ Y CARDONA SAS   </v>
      </c>
      <c r="F81" t="s">
        <v>1403</v>
      </c>
      <c r="G81" t="s">
        <v>5719</v>
      </c>
      <c r="H81">
        <v>942624624</v>
      </c>
      <c r="J81">
        <v>1</v>
      </c>
      <c r="K81" t="s">
        <v>21</v>
      </c>
      <c r="M81" t="s">
        <v>404</v>
      </c>
      <c r="N81">
        <v>3300005</v>
      </c>
      <c r="O81" t="s">
        <v>69</v>
      </c>
    </row>
    <row r="82" spans="1:15" x14ac:dyDescent="0.25">
      <c r="A82">
        <v>10011803</v>
      </c>
      <c r="B82" s="15">
        <v>890916557</v>
      </c>
      <c r="C82" s="15">
        <v>1</v>
      </c>
      <c r="D82" t="s">
        <v>1761</v>
      </c>
      <c r="E82" t="str">
        <f>IFERROR(VLOOKUP(A82,'BD LEIDY'!$B$3:$E$1114,3,FALSE)," ")</f>
        <v xml:space="preserve">AGROTUNEZ SA   </v>
      </c>
      <c r="F82" t="s">
        <v>1403</v>
      </c>
      <c r="G82" t="s">
        <v>5721</v>
      </c>
      <c r="H82">
        <v>943782692</v>
      </c>
      <c r="J82">
        <v>1</v>
      </c>
      <c r="K82" t="s">
        <v>21</v>
      </c>
      <c r="M82" t="s">
        <v>627</v>
      </c>
      <c r="N82">
        <v>3300005</v>
      </c>
      <c r="O82" t="s">
        <v>69</v>
      </c>
    </row>
    <row r="83" spans="1:15" x14ac:dyDescent="0.25">
      <c r="A83">
        <v>10011804</v>
      </c>
      <c r="B83" s="15">
        <v>890917018</v>
      </c>
      <c r="C83" s="15">
        <v>8</v>
      </c>
      <c r="D83" t="s">
        <v>5080</v>
      </c>
      <c r="E83" t="str">
        <f>IFERROR(VLOOKUP(A83,'BD LEIDY'!$B$3:$E$1114,3,FALSE)," ")</f>
        <v xml:space="preserve">UNICOR SA   </v>
      </c>
      <c r="F83" t="s">
        <v>1403</v>
      </c>
      <c r="G83" t="s">
        <v>5722</v>
      </c>
      <c r="H83">
        <v>943778777</v>
      </c>
      <c r="J83">
        <v>1</v>
      </c>
      <c r="K83" t="s">
        <v>21</v>
      </c>
      <c r="M83" t="s">
        <v>404</v>
      </c>
      <c r="N83">
        <v>3300005</v>
      </c>
      <c r="O83" t="s">
        <v>69</v>
      </c>
    </row>
    <row r="84" spans="1:15" x14ac:dyDescent="0.25">
      <c r="A84">
        <v>10011805</v>
      </c>
      <c r="B84" s="15">
        <v>890918965</v>
      </c>
      <c r="C84" s="15">
        <v>2</v>
      </c>
      <c r="D84" t="s">
        <v>2488</v>
      </c>
      <c r="E84" t="str">
        <f>IFERROR(VLOOKUP(A84,'BD LEIDY'!$B$3:$E$1114,3,FALSE)," ")</f>
        <v xml:space="preserve">CI TECNICAS BALTIME DE COLOMBIA SA   </v>
      </c>
      <c r="F84" t="s">
        <v>1403</v>
      </c>
      <c r="G84" t="s">
        <v>5723</v>
      </c>
      <c r="H84">
        <v>954329900</v>
      </c>
      <c r="J84">
        <v>1</v>
      </c>
      <c r="K84" t="s">
        <v>21</v>
      </c>
      <c r="M84" t="s">
        <v>632</v>
      </c>
      <c r="N84">
        <v>3300198</v>
      </c>
      <c r="O84" t="s">
        <v>282</v>
      </c>
    </row>
    <row r="85" spans="1:15" x14ac:dyDescent="0.25">
      <c r="A85">
        <v>10011809</v>
      </c>
      <c r="B85" s="15">
        <v>890926766</v>
      </c>
      <c r="C85" s="15">
        <v>7</v>
      </c>
      <c r="D85" t="s">
        <v>2385</v>
      </c>
      <c r="E85" t="str">
        <f>IFERROR(VLOOKUP(A85,'BD LEIDY'!$B$3:$E$1114,3,FALSE)," ")</f>
        <v xml:space="preserve">CI BANACOL SA   </v>
      </c>
      <c r="F85" t="s">
        <v>1403</v>
      </c>
      <c r="G85" t="s">
        <v>5725</v>
      </c>
      <c r="H85">
        <v>943396262</v>
      </c>
      <c r="J85">
        <v>1</v>
      </c>
      <c r="K85" t="s">
        <v>21</v>
      </c>
      <c r="M85" t="s">
        <v>627</v>
      </c>
      <c r="N85">
        <v>3300198</v>
      </c>
      <c r="O85" t="s">
        <v>282</v>
      </c>
    </row>
    <row r="86" spans="1:15" x14ac:dyDescent="0.25">
      <c r="A86">
        <v>10011810</v>
      </c>
      <c r="B86" s="15">
        <v>890927513</v>
      </c>
      <c r="C86" s="15">
        <v>5</v>
      </c>
      <c r="D86" t="s">
        <v>4568</v>
      </c>
      <c r="E86" t="str">
        <f>IFERROR(VLOOKUP(A86,'BD LEIDY'!$B$3:$E$1114,3,FALSE)," ")</f>
        <v xml:space="preserve">RENDON RIVAS HERMANOS SAS   </v>
      </c>
      <c r="F86" t="s">
        <v>1403</v>
      </c>
      <c r="G86" t="s">
        <v>5726</v>
      </c>
      <c r="H86">
        <v>945611027</v>
      </c>
      <c r="J86">
        <v>1</v>
      </c>
      <c r="K86" t="s">
        <v>21</v>
      </c>
      <c r="M86" t="s">
        <v>120</v>
      </c>
      <c r="N86">
        <v>3300162</v>
      </c>
      <c r="O86" t="s">
        <v>24</v>
      </c>
    </row>
    <row r="87" spans="1:15" x14ac:dyDescent="0.25">
      <c r="A87">
        <v>10011813</v>
      </c>
      <c r="B87" s="15">
        <v>890938750</v>
      </c>
      <c r="C87" s="15">
        <v>1</v>
      </c>
      <c r="D87" t="s">
        <v>2376</v>
      </c>
      <c r="E87" t="str">
        <f>IFERROR(VLOOKUP(A87,'BD LEIDY'!$B$3:$E$1114,3,FALSE)," ")</f>
        <v xml:space="preserve">CI AGRICOLAS UNIDAS SA   </v>
      </c>
      <c r="F87" t="s">
        <v>1403</v>
      </c>
      <c r="G87" t="s">
        <v>5727</v>
      </c>
      <c r="H87">
        <v>943135712</v>
      </c>
      <c r="J87">
        <v>1</v>
      </c>
      <c r="K87" t="s">
        <v>21</v>
      </c>
      <c r="M87" t="s">
        <v>404</v>
      </c>
      <c r="N87">
        <v>3300198</v>
      </c>
      <c r="O87" t="s">
        <v>282</v>
      </c>
    </row>
    <row r="88" spans="1:15" x14ac:dyDescent="0.25">
      <c r="A88">
        <v>10011819</v>
      </c>
      <c r="B88" s="15">
        <v>890982515</v>
      </c>
      <c r="C88" s="15">
        <v>3</v>
      </c>
      <c r="D88" t="s">
        <v>2591</v>
      </c>
      <c r="E88" t="str">
        <f>IFERROR(VLOOKUP(A88,'BD LEIDY'!$B$3:$E$1114,3,FALSE)," ")</f>
        <v xml:space="preserve">COOPERATIVA AGROPECUARIA DE ENTRERR IOS LTDA  </v>
      </c>
      <c r="F88" t="s">
        <v>1403</v>
      </c>
      <c r="G88" t="s">
        <v>5731</v>
      </c>
      <c r="H88">
        <v>948670144</v>
      </c>
      <c r="J88">
        <v>1</v>
      </c>
      <c r="K88" t="s">
        <v>21</v>
      </c>
      <c r="M88" t="s">
        <v>217</v>
      </c>
      <c r="N88">
        <v>3300005</v>
      </c>
      <c r="O88" t="s">
        <v>69</v>
      </c>
    </row>
    <row r="89" spans="1:15" x14ac:dyDescent="0.25">
      <c r="A89">
        <v>10011823</v>
      </c>
      <c r="B89" s="15">
        <v>900010429</v>
      </c>
      <c r="C89" s="15">
        <v>3</v>
      </c>
      <c r="D89" t="s">
        <v>1830</v>
      </c>
      <c r="E89" t="str">
        <f>IFERROR(VLOOKUP(A89,'BD LEIDY'!$B$3:$E$1114,3,FALSE)," ")</f>
        <v xml:space="preserve">ALMACEN AGRICOLA CAMPESINO SAS   </v>
      </c>
      <c r="F89" t="s">
        <v>1403</v>
      </c>
      <c r="G89" t="s">
        <v>5733</v>
      </c>
      <c r="H89">
        <v>948544406</v>
      </c>
      <c r="J89">
        <v>1</v>
      </c>
      <c r="K89" t="s">
        <v>21</v>
      </c>
      <c r="M89" t="s">
        <v>315</v>
      </c>
      <c r="N89">
        <v>3300162</v>
      </c>
      <c r="O89" t="s">
        <v>24</v>
      </c>
    </row>
    <row r="90" spans="1:15" x14ac:dyDescent="0.25">
      <c r="A90">
        <v>10011824</v>
      </c>
      <c r="B90" s="15">
        <v>900010430</v>
      </c>
      <c r="C90" s="15">
        <v>1</v>
      </c>
      <c r="D90" t="s">
        <v>5309</v>
      </c>
      <c r="E90" t="str">
        <f>IFERROR(VLOOKUP(A90,'BD LEIDY'!$B$3:$E$1114,3,FALSE)," ")</f>
        <v xml:space="preserve">DISTRIBUCIONES MUNDO AGRO ANTIOQUIA  SAS  </v>
      </c>
      <c r="F90" t="s">
        <v>1403</v>
      </c>
      <c r="G90" t="s">
        <v>5734</v>
      </c>
      <c r="H90">
        <v>948545248</v>
      </c>
      <c r="J90">
        <v>1</v>
      </c>
      <c r="K90" t="s">
        <v>21</v>
      </c>
      <c r="M90" t="s">
        <v>404</v>
      </c>
      <c r="N90">
        <v>3300162</v>
      </c>
      <c r="O90" t="s">
        <v>24</v>
      </c>
    </row>
    <row r="91" spans="1:15" x14ac:dyDescent="0.25">
      <c r="A91">
        <v>10011841</v>
      </c>
      <c r="B91" s="15">
        <v>900068296</v>
      </c>
      <c r="C91" s="15">
        <v>0</v>
      </c>
      <c r="D91" t="s">
        <v>1685</v>
      </c>
      <c r="E91" t="str">
        <f>IFERROR(VLOOKUP(A91,'BD LEIDY'!$B$3:$E$1114,3,FALSE)," ")</f>
        <v xml:space="preserve">AGROPECUARIA DORAMAR EU   </v>
      </c>
      <c r="F91" t="s">
        <v>1403</v>
      </c>
      <c r="G91" t="s">
        <v>5741</v>
      </c>
      <c r="H91">
        <v>948366142</v>
      </c>
      <c r="J91">
        <v>1</v>
      </c>
      <c r="K91" t="s">
        <v>21</v>
      </c>
      <c r="M91" t="s">
        <v>71</v>
      </c>
      <c r="N91">
        <v>3300005</v>
      </c>
      <c r="O91" t="s">
        <v>69</v>
      </c>
    </row>
    <row r="92" spans="1:15" x14ac:dyDescent="0.25">
      <c r="A92">
        <v>10011845</v>
      </c>
      <c r="B92" s="15">
        <v>900088916</v>
      </c>
      <c r="C92" s="15">
        <v>4</v>
      </c>
      <c r="D92" t="s">
        <v>1461</v>
      </c>
      <c r="E92" t="str">
        <f>IFERROR(VLOOKUP(A92,'BD LEIDY'!$B$3:$E$1114,3,FALSE)," ")</f>
        <v xml:space="preserve">AGRICOLA CERDEÑA SA   </v>
      </c>
      <c r="F92" t="s">
        <v>1403</v>
      </c>
      <c r="G92" t="s">
        <v>5615</v>
      </c>
      <c r="H92">
        <v>944440009</v>
      </c>
      <c r="J92">
        <v>1</v>
      </c>
      <c r="K92" t="s">
        <v>21</v>
      </c>
      <c r="M92" t="s">
        <v>404</v>
      </c>
      <c r="N92">
        <v>3300198</v>
      </c>
      <c r="O92" t="s">
        <v>282</v>
      </c>
    </row>
    <row r="93" spans="1:15" x14ac:dyDescent="0.25">
      <c r="A93">
        <v>10011847</v>
      </c>
      <c r="B93" s="15">
        <v>900089324</v>
      </c>
      <c r="C93" s="15">
        <v>9</v>
      </c>
      <c r="D93" t="s">
        <v>1542</v>
      </c>
      <c r="E93" t="str">
        <f>IFERROR(VLOOKUP(A93,'BD LEIDY'!$B$3:$E$1114,3,FALSE)," ")</f>
        <v xml:space="preserve">AGRICOLA MAYORCA SA   </v>
      </c>
      <c r="F93" t="s">
        <v>1403</v>
      </c>
      <c r="G93" t="s">
        <v>5615</v>
      </c>
      <c r="H93">
        <v>944440009</v>
      </c>
      <c r="J93">
        <v>1</v>
      </c>
      <c r="K93" t="s">
        <v>21</v>
      </c>
      <c r="M93" t="s">
        <v>280</v>
      </c>
      <c r="N93">
        <v>3300198</v>
      </c>
      <c r="O93" t="s">
        <v>282</v>
      </c>
    </row>
    <row r="94" spans="1:15" x14ac:dyDescent="0.25">
      <c r="A94">
        <v>10011863</v>
      </c>
      <c r="B94" s="15">
        <v>43717110</v>
      </c>
      <c r="C94" s="15">
        <v>7</v>
      </c>
      <c r="D94" t="s">
        <v>4147</v>
      </c>
      <c r="E94" t="str">
        <f>IFERROR(VLOOKUP(A94,'BD LEIDY'!$B$3:$E$1114,3,FALSE)," ")</f>
        <v xml:space="preserve">MUÑOZ RESTREPO ELIZABETH   </v>
      </c>
      <c r="F94" t="s">
        <v>1403</v>
      </c>
      <c r="G94" t="s">
        <v>5745</v>
      </c>
      <c r="H94">
        <v>3127451520</v>
      </c>
      <c r="J94">
        <v>1</v>
      </c>
      <c r="K94" t="s">
        <v>21</v>
      </c>
      <c r="M94" t="s">
        <v>107</v>
      </c>
      <c r="N94">
        <v>3300005</v>
      </c>
      <c r="O94" t="s">
        <v>69</v>
      </c>
    </row>
    <row r="95" spans="1:15" x14ac:dyDescent="0.25">
      <c r="A95">
        <v>10011865</v>
      </c>
      <c r="B95" s="15">
        <v>900122755</v>
      </c>
      <c r="C95" s="15">
        <v>0</v>
      </c>
      <c r="D95" t="s">
        <v>5077</v>
      </c>
      <c r="E95" t="str">
        <f>IFERROR(VLOOKUP(A95,'BD LEIDY'!$B$3:$E$1114,3,FALSE)," ")</f>
        <v xml:space="preserve">ULA INVESTMENT CIA SCA   </v>
      </c>
      <c r="F95" t="s">
        <v>1403</v>
      </c>
      <c r="G95" t="s">
        <v>5747</v>
      </c>
      <c r="H95">
        <v>3123055</v>
      </c>
      <c r="J95">
        <v>1</v>
      </c>
      <c r="K95" t="s">
        <v>21</v>
      </c>
      <c r="M95" t="s">
        <v>404</v>
      </c>
      <c r="N95">
        <v>3300162</v>
      </c>
      <c r="O95" t="s">
        <v>24</v>
      </c>
    </row>
    <row r="96" spans="1:15" x14ac:dyDescent="0.25">
      <c r="A96">
        <v>10011879</v>
      </c>
      <c r="B96" s="15">
        <v>900162495</v>
      </c>
      <c r="C96" s="15">
        <v>1</v>
      </c>
      <c r="D96" t="s">
        <v>1758</v>
      </c>
      <c r="E96" t="str">
        <f>IFERROR(VLOOKUP(A96,'BD LEIDY'!$B$3:$E$1114,3,FALSE)," ")</f>
        <v xml:space="preserve">AGROTRILLADORA SAS   </v>
      </c>
      <c r="F96" t="s">
        <v>1403</v>
      </c>
      <c r="G96" t="s">
        <v>5755</v>
      </c>
      <c r="H96">
        <v>948607386</v>
      </c>
      <c r="J96">
        <v>1</v>
      </c>
      <c r="K96" t="s">
        <v>21</v>
      </c>
      <c r="M96" t="s">
        <v>6349</v>
      </c>
      <c r="N96">
        <v>3300005</v>
      </c>
      <c r="O96" t="s">
        <v>69</v>
      </c>
    </row>
    <row r="97" spans="1:15" x14ac:dyDescent="0.25">
      <c r="A97">
        <v>10011897</v>
      </c>
      <c r="B97" s="15">
        <v>900232366</v>
      </c>
      <c r="C97" s="15">
        <v>0</v>
      </c>
      <c r="D97" t="s">
        <v>5312</v>
      </c>
      <c r="E97" t="str">
        <f>IFERROR(VLOOKUP(A97,'BD LEIDY'!$B$3:$E$1114,3,FALSE)," ")</f>
        <v xml:space="preserve">ALMACEN AGROPECUARIO LINO GIRALDO E  HIJO LTDA  </v>
      </c>
      <c r="F97" t="s">
        <v>1403</v>
      </c>
      <c r="G97" t="s">
        <v>5759</v>
      </c>
      <c r="H97">
        <v>945460141</v>
      </c>
      <c r="J97">
        <v>1</v>
      </c>
      <c r="K97" t="s">
        <v>21</v>
      </c>
      <c r="M97" t="s">
        <v>404</v>
      </c>
      <c r="N97">
        <v>3300162</v>
      </c>
      <c r="O97" t="s">
        <v>24</v>
      </c>
    </row>
    <row r="98" spans="1:15" x14ac:dyDescent="0.25">
      <c r="A98">
        <v>10011899</v>
      </c>
      <c r="B98" s="15">
        <v>900234294</v>
      </c>
      <c r="C98" s="15">
        <v>8</v>
      </c>
      <c r="D98" t="s">
        <v>2966</v>
      </c>
      <c r="E98" t="str">
        <f>IFERROR(VLOOKUP(A98,'BD LEIDY'!$B$3:$E$1114,3,FALSE)," ")</f>
        <v xml:space="preserve">FERTILIZANTES Y AGRO MAS SAS   </v>
      </c>
      <c r="F98" t="s">
        <v>1403</v>
      </c>
      <c r="G98" t="s">
        <v>5761</v>
      </c>
      <c r="H98">
        <v>945319047</v>
      </c>
      <c r="J98">
        <v>1</v>
      </c>
      <c r="K98" t="s">
        <v>21</v>
      </c>
      <c r="M98" t="s">
        <v>120</v>
      </c>
      <c r="N98">
        <v>3300162</v>
      </c>
      <c r="O98" t="s">
        <v>24</v>
      </c>
    </row>
    <row r="99" spans="1:15" x14ac:dyDescent="0.25">
      <c r="A99">
        <v>10011918</v>
      </c>
      <c r="B99" s="15">
        <v>900302458</v>
      </c>
      <c r="C99" s="15">
        <v>0</v>
      </c>
      <c r="D99" t="s">
        <v>2538</v>
      </c>
      <c r="E99" t="str">
        <f>IFERROR(VLOOKUP(A99,'BD LEIDY'!$B$3:$E$1114,3,FALSE)," ")</f>
        <v xml:space="preserve">COMERCIALIZADORA AGRO URRAO   </v>
      </c>
      <c r="F99" t="s">
        <v>1403</v>
      </c>
      <c r="G99" t="s">
        <v>5767</v>
      </c>
      <c r="H99">
        <v>948503661</v>
      </c>
      <c r="J99">
        <v>1</v>
      </c>
      <c r="K99" t="s">
        <v>21</v>
      </c>
      <c r="M99" t="s">
        <v>104</v>
      </c>
      <c r="N99">
        <v>3300005</v>
      </c>
      <c r="O99" t="s">
        <v>69</v>
      </c>
    </row>
    <row r="100" spans="1:15" x14ac:dyDescent="0.25">
      <c r="A100">
        <v>10011919</v>
      </c>
      <c r="B100" s="15">
        <v>900308111</v>
      </c>
      <c r="C100" s="15">
        <v>8</v>
      </c>
      <c r="D100" t="s">
        <v>2736</v>
      </c>
      <c r="E100" t="str">
        <f>IFERROR(VLOOKUP(A100,'BD LEIDY'!$B$3:$E$1114,3,FALSE)," ")</f>
        <v xml:space="preserve">DEPOSITO AGROPECUARIO DE OCCIDENTE SAS  </v>
      </c>
      <c r="F100" t="s">
        <v>1403</v>
      </c>
      <c r="G100" t="s">
        <v>5768</v>
      </c>
      <c r="H100">
        <v>3104993075</v>
      </c>
      <c r="J100">
        <v>1</v>
      </c>
      <c r="K100" t="s">
        <v>21</v>
      </c>
      <c r="M100" t="s">
        <v>404</v>
      </c>
      <c r="N100">
        <v>3300198</v>
      </c>
      <c r="O100" t="s">
        <v>282</v>
      </c>
    </row>
    <row r="101" spans="1:15" x14ac:dyDescent="0.25">
      <c r="A101">
        <v>10011924</v>
      </c>
      <c r="B101" s="15">
        <v>900324122</v>
      </c>
      <c r="C101" s="15">
        <v>6</v>
      </c>
      <c r="D101" t="s">
        <v>2547</v>
      </c>
      <c r="E101" t="str">
        <f>IFERROR(VLOOKUP(A101,'BD LEIDY'!$B$3:$E$1114,3,FALSE)," ")</f>
        <v xml:space="preserve">COMERCIALIZADORA DE INSUMOS AGROPEC UARIOS GL SAS  </v>
      </c>
      <c r="F101" t="s">
        <v>1403</v>
      </c>
      <c r="G101" t="s">
        <v>5770</v>
      </c>
      <c r="H101">
        <v>942856461</v>
      </c>
      <c r="J101">
        <v>1</v>
      </c>
      <c r="K101" t="s">
        <v>21</v>
      </c>
      <c r="M101" t="s">
        <v>404</v>
      </c>
      <c r="N101">
        <v>3300162</v>
      </c>
      <c r="O101" t="s">
        <v>24</v>
      </c>
    </row>
    <row r="102" spans="1:15" x14ac:dyDescent="0.25">
      <c r="A102">
        <v>10011956</v>
      </c>
      <c r="B102" s="15">
        <v>900398085</v>
      </c>
      <c r="C102" s="15">
        <v>9</v>
      </c>
      <c r="D102" t="s">
        <v>5153</v>
      </c>
      <c r="E102" t="str">
        <f>IFERROR(VLOOKUP(A102,'BD LEIDY'!$B$3:$E$1114,3,FALSE)," ")</f>
        <v xml:space="preserve">VARAHONDA ORIENTE SAS   </v>
      </c>
      <c r="F102" t="s">
        <v>1403</v>
      </c>
      <c r="G102" t="s">
        <v>5778</v>
      </c>
      <c r="H102">
        <v>944000520</v>
      </c>
      <c r="J102">
        <v>1</v>
      </c>
      <c r="K102" t="s">
        <v>21</v>
      </c>
      <c r="M102" t="s">
        <v>404</v>
      </c>
      <c r="N102">
        <v>3300162</v>
      </c>
      <c r="O102" t="s">
        <v>24</v>
      </c>
    </row>
    <row r="103" spans="1:15" x14ac:dyDescent="0.25">
      <c r="A103">
        <v>10011958</v>
      </c>
      <c r="B103" s="15">
        <v>900405749</v>
      </c>
      <c r="C103" s="15">
        <v>1</v>
      </c>
      <c r="D103" t="s">
        <v>2108</v>
      </c>
      <c r="E103" t="str">
        <f>IFERROR(VLOOKUP(A103,'BD LEIDY'!$B$3:$E$1114,3,FALSE)," ")</f>
        <v xml:space="preserve">BODEGA CAMPESINA SAS   </v>
      </c>
      <c r="F103" t="s">
        <v>1403</v>
      </c>
      <c r="G103" t="s">
        <v>5503</v>
      </c>
      <c r="H103">
        <v>945485866</v>
      </c>
      <c r="J103">
        <v>1</v>
      </c>
      <c r="K103" t="s">
        <v>21</v>
      </c>
      <c r="M103" t="s">
        <v>22</v>
      </c>
      <c r="N103">
        <v>3300162</v>
      </c>
      <c r="O103" t="s">
        <v>24</v>
      </c>
    </row>
    <row r="104" spans="1:15" x14ac:dyDescent="0.25">
      <c r="A104">
        <v>10011968</v>
      </c>
      <c r="B104" s="15">
        <v>900418420</v>
      </c>
      <c r="C104" s="15">
        <v>0</v>
      </c>
      <c r="D104" t="s">
        <v>2668</v>
      </c>
      <c r="E104" t="str">
        <f>IFERROR(VLOOKUP(A104,'BD LEIDY'!$B$3:$E$1114,3,FALSE)," ")</f>
        <v xml:space="preserve">CRISDALEY  SAS   </v>
      </c>
      <c r="F104" t="s">
        <v>1403</v>
      </c>
      <c r="G104" t="s">
        <v>5784</v>
      </c>
      <c r="H104">
        <v>945432337</v>
      </c>
      <c r="J104">
        <v>1</v>
      </c>
      <c r="K104" t="s">
        <v>21</v>
      </c>
      <c r="M104" t="s">
        <v>288</v>
      </c>
      <c r="N104">
        <v>3300162</v>
      </c>
      <c r="O104" t="s">
        <v>24</v>
      </c>
    </row>
    <row r="105" spans="1:15" x14ac:dyDescent="0.25">
      <c r="A105">
        <v>10011985</v>
      </c>
      <c r="B105" s="15">
        <v>900450073</v>
      </c>
      <c r="C105" s="15">
        <v>2</v>
      </c>
      <c r="D105" t="s">
        <v>2957</v>
      </c>
      <c r="E105" t="str">
        <f>IFERROR(VLOOKUP(A105,'BD LEIDY'!$B$3:$E$1114,3,FALSE)," ")</f>
        <v xml:space="preserve">FERRETERIA INDUSTRIAL FREDONIA SAS   </v>
      </c>
      <c r="F105" t="s">
        <v>1403</v>
      </c>
      <c r="G105" t="s">
        <v>5788</v>
      </c>
      <c r="H105">
        <v>948401191</v>
      </c>
      <c r="J105">
        <v>1</v>
      </c>
      <c r="K105" t="s">
        <v>21</v>
      </c>
      <c r="M105" t="s">
        <v>721</v>
      </c>
      <c r="N105">
        <v>3300005</v>
      </c>
      <c r="O105" t="s">
        <v>69</v>
      </c>
    </row>
    <row r="106" spans="1:15" x14ac:dyDescent="0.25">
      <c r="A106">
        <v>10011988</v>
      </c>
      <c r="B106" s="15">
        <v>900452111</v>
      </c>
      <c r="C106" s="15">
        <v>3</v>
      </c>
      <c r="D106" t="s">
        <v>2850</v>
      </c>
      <c r="E106" t="str">
        <f>IFERROR(VLOOKUP(A106,'BD LEIDY'!$B$3:$E$1114,3,FALSE)," ")</f>
        <v xml:space="preserve">ECOFLORA AGRO SAS   </v>
      </c>
      <c r="F106" t="s">
        <v>1403</v>
      </c>
      <c r="G106" t="s">
        <v>5789</v>
      </c>
      <c r="H106">
        <v>943861186</v>
      </c>
      <c r="J106">
        <v>1</v>
      </c>
      <c r="K106" t="s">
        <v>21</v>
      </c>
      <c r="M106" t="s">
        <v>91</v>
      </c>
      <c r="N106">
        <v>3300051</v>
      </c>
      <c r="O106" t="s">
        <v>93</v>
      </c>
    </row>
    <row r="107" spans="1:15" x14ac:dyDescent="0.25">
      <c r="A107">
        <v>10011990</v>
      </c>
      <c r="B107" s="15">
        <v>900458508</v>
      </c>
      <c r="C107" s="15">
        <v>0</v>
      </c>
      <c r="D107" t="s">
        <v>1652</v>
      </c>
      <c r="E107" t="str">
        <f>IFERROR(VLOOKUP(A107,'BD LEIDY'!$B$3:$E$1114,3,FALSE)," ")</f>
        <v xml:space="preserve">AGROINVERSIONES OSORIO LOPEZ SAS   </v>
      </c>
      <c r="F107" t="s">
        <v>1403</v>
      </c>
      <c r="G107" t="s">
        <v>5790</v>
      </c>
      <c r="H107">
        <v>942854725</v>
      </c>
      <c r="J107">
        <v>1</v>
      </c>
      <c r="K107" t="s">
        <v>21</v>
      </c>
      <c r="M107" t="s">
        <v>724</v>
      </c>
      <c r="N107">
        <v>3300005</v>
      </c>
      <c r="O107" t="s">
        <v>69</v>
      </c>
    </row>
    <row r="108" spans="1:15" x14ac:dyDescent="0.25">
      <c r="A108">
        <v>10011998</v>
      </c>
      <c r="B108" s="15">
        <v>900478724</v>
      </c>
      <c r="C108" s="15">
        <v>0</v>
      </c>
      <c r="D108" t="s">
        <v>3164</v>
      </c>
      <c r="E108" t="str">
        <f>IFERROR(VLOOKUP(A108,'BD LEIDY'!$B$3:$E$1114,3,FALSE)," ")</f>
        <v xml:space="preserve">FOGANZA Y C FERRETERO SAS   </v>
      </c>
      <c r="F108" t="s">
        <v>1403</v>
      </c>
      <c r="G108" t="s">
        <v>5794</v>
      </c>
      <c r="H108">
        <v>3216469827</v>
      </c>
      <c r="J108">
        <v>1</v>
      </c>
      <c r="K108" t="s">
        <v>21</v>
      </c>
      <c r="M108" t="s">
        <v>315</v>
      </c>
      <c r="N108">
        <v>3300198</v>
      </c>
      <c r="O108" t="s">
        <v>282</v>
      </c>
    </row>
    <row r="109" spans="1:15" x14ac:dyDescent="0.25">
      <c r="A109">
        <v>10012001</v>
      </c>
      <c r="B109" s="15">
        <v>900485008</v>
      </c>
      <c r="C109" s="15">
        <v>4</v>
      </c>
      <c r="D109" t="s">
        <v>2804</v>
      </c>
      <c r="E109" t="str">
        <f>IFERROR(VLOOKUP(A109,'BD LEIDY'!$B$3:$E$1114,3,FALSE)," ")</f>
        <v xml:space="preserve">DISTRIMARCA FINCA SAS   </v>
      </c>
      <c r="F109" t="s">
        <v>1403</v>
      </c>
      <c r="G109" t="s">
        <v>5796</v>
      </c>
      <c r="H109">
        <v>945515645</v>
      </c>
      <c r="J109">
        <v>1</v>
      </c>
      <c r="K109" t="s">
        <v>21</v>
      </c>
      <c r="M109" t="s">
        <v>101</v>
      </c>
      <c r="N109">
        <v>3300162</v>
      </c>
      <c r="O109" t="s">
        <v>24</v>
      </c>
    </row>
    <row r="110" spans="1:15" x14ac:dyDescent="0.25">
      <c r="A110">
        <v>10012016</v>
      </c>
      <c r="B110" s="15">
        <v>900522265</v>
      </c>
      <c r="C110" s="15">
        <v>1</v>
      </c>
      <c r="D110" t="s">
        <v>1764</v>
      </c>
      <c r="E110" t="str">
        <f>IFERROR(VLOOKUP(A110,'BD LEIDY'!$B$3:$E$1114,3,FALSE)," ")</f>
        <v xml:space="preserve">AGROUNION PURINA SAS   </v>
      </c>
      <c r="F110" t="s">
        <v>1403</v>
      </c>
      <c r="G110" t="s">
        <v>5798</v>
      </c>
      <c r="H110">
        <v>945560587</v>
      </c>
      <c r="J110">
        <v>1</v>
      </c>
      <c r="K110" t="s">
        <v>21</v>
      </c>
      <c r="M110" t="s">
        <v>83</v>
      </c>
      <c r="N110">
        <v>3300162</v>
      </c>
      <c r="O110" t="s">
        <v>24</v>
      </c>
    </row>
    <row r="111" spans="1:15" x14ac:dyDescent="0.25">
      <c r="A111">
        <v>10012022</v>
      </c>
      <c r="B111" s="15">
        <v>900550536</v>
      </c>
      <c r="C111" s="15">
        <v>1</v>
      </c>
      <c r="D111" t="s">
        <v>1719</v>
      </c>
      <c r="E111" t="str">
        <f>IFERROR(VLOOKUP(A111,'BD LEIDY'!$B$3:$E$1114,3,FALSE)," ")</f>
        <v xml:space="preserve">AGROPECUARIOS SUELOS Y GANADOS SAS   </v>
      </c>
      <c r="F111" t="s">
        <v>1403</v>
      </c>
      <c r="G111" t="s">
        <v>5800</v>
      </c>
      <c r="H111">
        <v>948279090</v>
      </c>
      <c r="J111">
        <v>1</v>
      </c>
      <c r="K111" t="s">
        <v>21</v>
      </c>
      <c r="M111" t="s">
        <v>280</v>
      </c>
      <c r="N111">
        <v>3300198</v>
      </c>
      <c r="O111" t="s">
        <v>282</v>
      </c>
    </row>
    <row r="112" spans="1:15" x14ac:dyDescent="0.25">
      <c r="A112">
        <v>10012023</v>
      </c>
      <c r="B112" s="15">
        <v>900551620</v>
      </c>
      <c r="C112" s="15">
        <v>5</v>
      </c>
      <c r="D112" t="s">
        <v>1725</v>
      </c>
      <c r="E112" t="str">
        <f>IFERROR(VLOOKUP(A112,'BD LEIDY'!$B$3:$E$1114,3,FALSE)," ")</f>
        <v xml:space="preserve">AGROPUNTO URRAO SAS   </v>
      </c>
      <c r="F112" t="s">
        <v>1403</v>
      </c>
      <c r="G112" t="s">
        <v>5801</v>
      </c>
      <c r="H112">
        <v>3146526554</v>
      </c>
      <c r="J112">
        <v>1</v>
      </c>
      <c r="K112" t="s">
        <v>21</v>
      </c>
      <c r="M112" t="s">
        <v>104</v>
      </c>
      <c r="N112">
        <v>3300005</v>
      </c>
      <c r="O112" t="s">
        <v>69</v>
      </c>
    </row>
    <row r="113" spans="1:15" x14ac:dyDescent="0.25">
      <c r="A113">
        <v>10012177</v>
      </c>
      <c r="B113" s="15">
        <v>98497212</v>
      </c>
      <c r="C113" s="15">
        <v>4</v>
      </c>
      <c r="D113" t="s">
        <v>3291</v>
      </c>
      <c r="E113" t="str">
        <f>IFERROR(VLOOKUP(A113,'BD LEIDY'!$B$3:$E$1114,3,FALSE)," ")</f>
        <v xml:space="preserve">GIL BETANCUR JORGE ALBERTO   </v>
      </c>
      <c r="F113" t="s">
        <v>1403</v>
      </c>
      <c r="G113" t="s">
        <v>5808</v>
      </c>
      <c r="H113">
        <v>943619129</v>
      </c>
      <c r="J113">
        <v>1</v>
      </c>
      <c r="K113" t="s">
        <v>21</v>
      </c>
      <c r="M113" t="s">
        <v>724</v>
      </c>
      <c r="N113">
        <v>3300162</v>
      </c>
      <c r="O113" t="s">
        <v>24</v>
      </c>
    </row>
    <row r="114" spans="1:15" x14ac:dyDescent="0.25">
      <c r="A114">
        <v>10012262</v>
      </c>
      <c r="B114" s="15">
        <v>3469254</v>
      </c>
      <c r="C114" s="15">
        <v>9</v>
      </c>
      <c r="D114" t="s">
        <v>4085</v>
      </c>
      <c r="E114" t="str">
        <f>IFERROR(VLOOKUP(A114,'BD LEIDY'!$B$3:$E$1114,3,FALSE)," ")</f>
        <v xml:space="preserve">MONTOYA JARAMILLO RAMON FERNANDO   </v>
      </c>
      <c r="F114" t="s">
        <v>1403</v>
      </c>
      <c r="G114" t="s">
        <v>5810</v>
      </c>
      <c r="H114">
        <v>3113810065</v>
      </c>
      <c r="J114">
        <v>1</v>
      </c>
      <c r="K114" t="s">
        <v>21</v>
      </c>
      <c r="M114" t="s">
        <v>217</v>
      </c>
      <c r="N114">
        <v>3300005</v>
      </c>
      <c r="O114" t="s">
        <v>69</v>
      </c>
    </row>
    <row r="115" spans="1:15" x14ac:dyDescent="0.25">
      <c r="A115">
        <v>10012292</v>
      </c>
      <c r="B115" s="15">
        <v>71490179</v>
      </c>
      <c r="C115" s="15">
        <v>9</v>
      </c>
      <c r="D115" t="s">
        <v>3230</v>
      </c>
      <c r="E115" t="str">
        <f>IFERROR(VLOOKUP(A115,'BD LEIDY'!$B$3:$E$1114,3,FALSE)," ")</f>
        <v xml:space="preserve">GARCES POSADA RAFAEL DARIO   </v>
      </c>
      <c r="F115" t="s">
        <v>1403</v>
      </c>
      <c r="G115" t="s">
        <v>5814</v>
      </c>
      <c r="H115">
        <v>3116129665</v>
      </c>
      <c r="J115">
        <v>1</v>
      </c>
      <c r="K115" t="s">
        <v>21</v>
      </c>
      <c r="M115" t="s">
        <v>754</v>
      </c>
      <c r="N115">
        <v>3300005</v>
      </c>
      <c r="O115" t="s">
        <v>69</v>
      </c>
    </row>
    <row r="116" spans="1:15" x14ac:dyDescent="0.25">
      <c r="A116">
        <v>10012298</v>
      </c>
      <c r="B116" s="15">
        <v>900520255</v>
      </c>
      <c r="C116" s="15">
        <v>7</v>
      </c>
      <c r="D116" t="s">
        <v>4362</v>
      </c>
      <c r="E116" t="str">
        <f>IFERROR(VLOOKUP(A116,'BD LEIDY'!$B$3:$E$1114,3,FALSE)," ")</f>
        <v xml:space="preserve">PEPEAGRO SAS   </v>
      </c>
      <c r="F116" t="s">
        <v>1403</v>
      </c>
      <c r="G116" t="s">
        <v>5815</v>
      </c>
      <c r="H116">
        <v>3217802460</v>
      </c>
      <c r="J116">
        <v>1</v>
      </c>
      <c r="K116" t="s">
        <v>21</v>
      </c>
      <c r="M116" t="s">
        <v>217</v>
      </c>
      <c r="N116">
        <v>3300005</v>
      </c>
      <c r="O116" t="s">
        <v>69</v>
      </c>
    </row>
    <row r="117" spans="1:15" x14ac:dyDescent="0.25">
      <c r="A117">
        <v>10012307</v>
      </c>
      <c r="B117" s="15">
        <v>34694270</v>
      </c>
      <c r="C117" s="15"/>
      <c r="D117" t="s">
        <v>3813</v>
      </c>
      <c r="E117" t="str">
        <f>IFERROR(VLOOKUP(A117,'BD LEIDY'!$B$3:$E$1114,3,FALSE)," ")</f>
        <v xml:space="preserve">LOPERA GIL FRANCISCO ANTONIO   </v>
      </c>
      <c r="F117" t="s">
        <v>1403</v>
      </c>
      <c r="G117" t="s">
        <v>5816</v>
      </c>
      <c r="H117">
        <v>3146307762</v>
      </c>
      <c r="J117">
        <v>1</v>
      </c>
      <c r="K117" t="s">
        <v>21</v>
      </c>
      <c r="M117" t="s">
        <v>217</v>
      </c>
      <c r="N117">
        <v>3300005</v>
      </c>
      <c r="O117" t="s">
        <v>69</v>
      </c>
    </row>
    <row r="118" spans="1:15" x14ac:dyDescent="0.25">
      <c r="A118">
        <v>10012325</v>
      </c>
      <c r="B118" s="15">
        <v>900076699</v>
      </c>
      <c r="C118" s="15">
        <v>9</v>
      </c>
      <c r="D118" t="s">
        <v>3632</v>
      </c>
      <c r="E118" t="str">
        <f>IFERROR(VLOOKUP(A118,'BD LEIDY'!$B$3:$E$1114,3,FALSE)," ")</f>
        <v xml:space="preserve">INVERSIONES EL SILENCIO SAS   </v>
      </c>
      <c r="F118" t="s">
        <v>1403</v>
      </c>
      <c r="G118" t="s">
        <v>5817</v>
      </c>
      <c r="H118">
        <v>948671327</v>
      </c>
      <c r="J118">
        <v>1</v>
      </c>
      <c r="K118" t="s">
        <v>21</v>
      </c>
      <c r="M118" t="s">
        <v>217</v>
      </c>
      <c r="N118">
        <v>3300005</v>
      </c>
      <c r="O118" t="s">
        <v>69</v>
      </c>
    </row>
    <row r="119" spans="1:15" x14ac:dyDescent="0.25">
      <c r="A119">
        <v>10012329</v>
      </c>
      <c r="B119" s="15">
        <v>32447938</v>
      </c>
      <c r="C119" s="15">
        <v>9</v>
      </c>
      <c r="D119" t="s">
        <v>3659</v>
      </c>
      <c r="E119" t="str">
        <f>IFERROR(VLOOKUP(A119,'BD LEIDY'!$B$3:$E$1114,3,FALSE)," ")</f>
        <v xml:space="preserve">JARAMILLO DE JARAMILLO LUZ DARY DEL SOCORRO  </v>
      </c>
      <c r="F119" t="s">
        <v>1403</v>
      </c>
      <c r="G119" t="s">
        <v>5818</v>
      </c>
      <c r="H119">
        <v>948455557</v>
      </c>
      <c r="J119">
        <v>1</v>
      </c>
      <c r="K119" t="s">
        <v>21</v>
      </c>
      <c r="M119" t="s">
        <v>759</v>
      </c>
      <c r="N119">
        <v>3300005</v>
      </c>
      <c r="O119" t="s">
        <v>69</v>
      </c>
    </row>
    <row r="120" spans="1:15" x14ac:dyDescent="0.25">
      <c r="A120">
        <v>10012669</v>
      </c>
      <c r="B120" s="15">
        <v>21870714</v>
      </c>
      <c r="C120" s="15">
        <v>9</v>
      </c>
      <c r="D120" t="s">
        <v>1967</v>
      </c>
      <c r="E120" t="str">
        <f>IFERROR(VLOOKUP(A120,'BD LEIDY'!$B$3:$E$1114,3,FALSE)," ")</f>
        <v xml:space="preserve">ATEHORTUA DE RIVERA BLANCA ROSMIRA   </v>
      </c>
      <c r="F120" t="s">
        <v>1403</v>
      </c>
      <c r="G120" t="s">
        <v>5827</v>
      </c>
      <c r="H120">
        <v>948515455</v>
      </c>
      <c r="J120">
        <v>1</v>
      </c>
      <c r="K120" t="s">
        <v>21</v>
      </c>
      <c r="M120" t="s">
        <v>155</v>
      </c>
      <c r="N120">
        <v>3300162</v>
      </c>
      <c r="O120" t="s">
        <v>24</v>
      </c>
    </row>
    <row r="121" spans="1:15" x14ac:dyDescent="0.25">
      <c r="A121">
        <v>10012675</v>
      </c>
      <c r="B121" s="15">
        <v>900223393</v>
      </c>
      <c r="C121" s="15">
        <v>1</v>
      </c>
      <c r="D121" t="s">
        <v>4999</v>
      </c>
      <c r="E121" t="str">
        <f>IFERROR(VLOOKUP(A121,'BD LEIDY'!$B$3:$E$1114,3,FALSE)," ")</f>
        <v xml:space="preserve">SUMAGRO SA   </v>
      </c>
      <c r="F121" t="s">
        <v>1403</v>
      </c>
      <c r="G121" t="s">
        <v>5829</v>
      </c>
      <c r="H121">
        <v>94440290</v>
      </c>
      <c r="J121">
        <v>1</v>
      </c>
      <c r="K121" t="s">
        <v>21</v>
      </c>
      <c r="M121" t="s">
        <v>404</v>
      </c>
      <c r="N121">
        <v>3300198</v>
      </c>
      <c r="O121" t="s">
        <v>282</v>
      </c>
    </row>
    <row r="122" spans="1:15" x14ac:dyDescent="0.25">
      <c r="A122">
        <v>10012980</v>
      </c>
      <c r="B122" s="15">
        <v>900078950</v>
      </c>
      <c r="C122" s="15">
        <v>2</v>
      </c>
      <c r="D122" t="s">
        <v>1955</v>
      </c>
      <c r="E122" t="str">
        <f>IFERROR(VLOOKUP(A122,'BD LEIDY'!$B$3:$E$1114,3,FALSE)," ")</f>
        <v xml:space="preserve">ASOCIACION DE GANADEROS DEL ALTIPLANO NORTE DE ANTIOQUIA  </v>
      </c>
      <c r="F122" t="s">
        <v>1403</v>
      </c>
      <c r="G122" t="s">
        <v>5841</v>
      </c>
      <c r="H122">
        <v>3137964792</v>
      </c>
      <c r="J122">
        <v>1</v>
      </c>
      <c r="K122" t="s">
        <v>21</v>
      </c>
      <c r="M122" t="s">
        <v>217</v>
      </c>
      <c r="N122">
        <v>3300005</v>
      </c>
      <c r="O122" t="s">
        <v>69</v>
      </c>
    </row>
    <row r="123" spans="1:15" x14ac:dyDescent="0.25">
      <c r="A123">
        <v>10012986</v>
      </c>
      <c r="B123" s="15">
        <v>900396502</v>
      </c>
      <c r="C123" s="15">
        <v>1</v>
      </c>
      <c r="D123" t="s">
        <v>2963</v>
      </c>
      <c r="E123" t="str">
        <f>IFERROR(VLOOKUP(A123,'BD LEIDY'!$B$3:$E$1114,3,FALSE)," ")</f>
        <v xml:space="preserve">FERTIAGRO SUROESTE SAS   </v>
      </c>
      <c r="F123" t="s">
        <v>1403</v>
      </c>
      <c r="G123" t="s">
        <v>5843</v>
      </c>
      <c r="H123">
        <v>948414234</v>
      </c>
      <c r="J123">
        <v>1</v>
      </c>
      <c r="K123" t="s">
        <v>21</v>
      </c>
      <c r="M123" t="s">
        <v>107</v>
      </c>
      <c r="N123">
        <v>3300005</v>
      </c>
      <c r="O123" t="s">
        <v>69</v>
      </c>
    </row>
    <row r="124" spans="1:15" x14ac:dyDescent="0.25">
      <c r="A124">
        <v>10012998</v>
      </c>
      <c r="B124" s="15">
        <v>3626061</v>
      </c>
      <c r="C124" s="15">
        <v>8</v>
      </c>
      <c r="D124" t="s">
        <v>4571</v>
      </c>
      <c r="E124" t="str">
        <f>IFERROR(VLOOKUP(A124,'BD LEIDY'!$B$3:$E$1114,3,FALSE)," ")</f>
        <v xml:space="preserve">RENDON VERGARA LUIS OVIDIO   </v>
      </c>
      <c r="F124" t="s">
        <v>1403</v>
      </c>
      <c r="G124" t="s">
        <v>5845</v>
      </c>
      <c r="H124">
        <v>3104893756</v>
      </c>
      <c r="J124">
        <v>1</v>
      </c>
      <c r="K124" t="s">
        <v>21</v>
      </c>
      <c r="M124" t="s">
        <v>98</v>
      </c>
      <c r="N124">
        <v>3300005</v>
      </c>
      <c r="O124" t="s">
        <v>69</v>
      </c>
    </row>
    <row r="125" spans="1:15" x14ac:dyDescent="0.25">
      <c r="A125">
        <v>10013061</v>
      </c>
      <c r="B125" s="15">
        <v>900120015</v>
      </c>
      <c r="C125" s="15">
        <v>1</v>
      </c>
      <c r="D125" t="s">
        <v>4003</v>
      </c>
      <c r="E125" t="str">
        <f>IFERROR(VLOOKUP(A125,'BD LEIDY'!$B$3:$E$1114,3,FALSE)," ")</f>
        <v xml:space="preserve">MERCADEGAN LTDA   </v>
      </c>
      <c r="F125" t="s">
        <v>1403</v>
      </c>
      <c r="G125" t="s">
        <v>5847</v>
      </c>
      <c r="H125">
        <v>976339860</v>
      </c>
      <c r="J125">
        <v>1</v>
      </c>
      <c r="K125" t="s">
        <v>21</v>
      </c>
      <c r="M125" t="s">
        <v>702</v>
      </c>
      <c r="N125">
        <v>3300198</v>
      </c>
      <c r="O125" t="s">
        <v>282</v>
      </c>
    </row>
    <row r="126" spans="1:15" x14ac:dyDescent="0.25">
      <c r="A126">
        <v>10013062</v>
      </c>
      <c r="B126" s="15">
        <v>70784815</v>
      </c>
      <c r="C126" s="15">
        <v>4</v>
      </c>
      <c r="D126" t="s">
        <v>3790</v>
      </c>
      <c r="E126" t="str">
        <f>IFERROR(VLOOKUP(A126,'BD LEIDY'!$B$3:$E$1114,3,FALSE)," ")</f>
        <v xml:space="preserve">LLANOS SANTA DIEGO FERNANDO   </v>
      </c>
      <c r="F126" t="s">
        <v>1403</v>
      </c>
      <c r="G126" t="s">
        <v>5848</v>
      </c>
      <c r="H126">
        <v>958647694</v>
      </c>
      <c r="J126">
        <v>1</v>
      </c>
      <c r="K126" t="s">
        <v>21</v>
      </c>
      <c r="M126" t="s">
        <v>796</v>
      </c>
      <c r="N126">
        <v>3300162</v>
      </c>
      <c r="O126" t="s">
        <v>24</v>
      </c>
    </row>
    <row r="127" spans="1:15" x14ac:dyDescent="0.25">
      <c r="A127">
        <v>10013068</v>
      </c>
      <c r="B127" s="15">
        <v>900306213</v>
      </c>
      <c r="C127" s="15">
        <v>1</v>
      </c>
      <c r="D127" t="s">
        <v>1682</v>
      </c>
      <c r="E127" t="str">
        <f>IFERROR(VLOOKUP(A127,'BD LEIDY'!$B$3:$E$1114,3,FALSE)," ")</f>
        <v xml:space="preserve">AGROPECUARIA DE PAPA SAS   </v>
      </c>
      <c r="F127" t="s">
        <v>1403</v>
      </c>
      <c r="G127" t="s">
        <v>5849</v>
      </c>
      <c r="H127">
        <v>942855522</v>
      </c>
      <c r="J127">
        <v>1</v>
      </c>
      <c r="K127" t="s">
        <v>21</v>
      </c>
      <c r="M127" t="s">
        <v>724</v>
      </c>
      <c r="N127">
        <v>3300005</v>
      </c>
      <c r="O127" t="s">
        <v>69</v>
      </c>
    </row>
    <row r="128" spans="1:15" x14ac:dyDescent="0.25">
      <c r="A128">
        <v>10013107</v>
      </c>
      <c r="B128" s="15">
        <v>42421092</v>
      </c>
      <c r="C128" s="15">
        <v>0</v>
      </c>
      <c r="D128" t="s">
        <v>4133</v>
      </c>
      <c r="E128" t="str">
        <f>IFERROR(VLOOKUP(A128,'BD LEIDY'!$B$3:$E$1114,3,FALSE)," ")</f>
        <v xml:space="preserve">MUÑOZ CARDONA  LUZ MARLENY AGROPECUARIA CASA DE CAMPO  </v>
      </c>
      <c r="F128" t="s">
        <v>1403</v>
      </c>
      <c r="G128" t="s">
        <v>5854</v>
      </c>
      <c r="H128">
        <v>945615883</v>
      </c>
      <c r="J128">
        <v>1</v>
      </c>
      <c r="K128" t="s">
        <v>21</v>
      </c>
      <c r="M128" t="s">
        <v>120</v>
      </c>
      <c r="N128">
        <v>3300162</v>
      </c>
      <c r="O128" t="s">
        <v>24</v>
      </c>
    </row>
    <row r="129" spans="1:15" x14ac:dyDescent="0.25">
      <c r="A129">
        <v>10013201</v>
      </c>
      <c r="B129" s="15">
        <v>900031088</v>
      </c>
      <c r="C129" s="15">
        <v>5</v>
      </c>
      <c r="D129" t="s">
        <v>2388</v>
      </c>
      <c r="E129" t="str">
        <f>IFERROR(VLOOKUP(A129,'BD LEIDY'!$B$3:$E$1114,3,FALSE)," ")</f>
        <v xml:space="preserve">CI BANASAN SA   </v>
      </c>
      <c r="F129" t="s">
        <v>1403</v>
      </c>
      <c r="G129" t="s">
        <v>5863</v>
      </c>
      <c r="H129">
        <v>954351830</v>
      </c>
      <c r="J129">
        <v>1</v>
      </c>
      <c r="K129" t="s">
        <v>21</v>
      </c>
      <c r="M129" t="s">
        <v>632</v>
      </c>
      <c r="N129">
        <v>3300198</v>
      </c>
      <c r="O129" t="s">
        <v>282</v>
      </c>
    </row>
    <row r="130" spans="1:15" x14ac:dyDescent="0.25">
      <c r="A130">
        <v>10013241</v>
      </c>
      <c r="B130" s="15">
        <v>811029042</v>
      </c>
      <c r="C130" s="15">
        <v>8</v>
      </c>
      <c r="D130" t="s">
        <v>3744</v>
      </c>
      <c r="E130" t="str">
        <f>IFERROR(VLOOKUP(A130,'BD LEIDY'!$B$3:$E$1114,3,FALSE)," ")</f>
        <v xml:space="preserve">L Y T &amp; CIA SAS   </v>
      </c>
      <c r="F130" t="s">
        <v>1403</v>
      </c>
      <c r="G130" t="s">
        <v>5874</v>
      </c>
      <c r="H130">
        <v>3105179584</v>
      </c>
      <c r="J130">
        <v>1</v>
      </c>
      <c r="K130" t="s">
        <v>21</v>
      </c>
      <c r="M130" t="s">
        <v>404</v>
      </c>
      <c r="N130">
        <v>3300005</v>
      </c>
      <c r="O130" t="s">
        <v>69</v>
      </c>
    </row>
    <row r="131" spans="1:15" x14ac:dyDescent="0.25">
      <c r="A131">
        <v>10013278</v>
      </c>
      <c r="B131" s="15">
        <v>98569114</v>
      </c>
      <c r="C131" s="15"/>
      <c r="D131" t="s">
        <v>3435</v>
      </c>
      <c r="E131" t="str">
        <f>IFERROR(VLOOKUP(A131,'BD LEIDY'!$B$3:$E$1114,3,FALSE)," ")</f>
        <v xml:space="preserve">GUTIERREZ ARROYAVE CARLOS IGNACIO   </v>
      </c>
      <c r="F131" t="s">
        <v>1403</v>
      </c>
      <c r="G131" t="s">
        <v>5875</v>
      </c>
      <c r="H131">
        <v>3105083816</v>
      </c>
      <c r="J131">
        <v>1</v>
      </c>
      <c r="K131" t="s">
        <v>21</v>
      </c>
      <c r="M131" t="s">
        <v>837</v>
      </c>
      <c r="N131">
        <v>3300162</v>
      </c>
      <c r="O131" t="s">
        <v>24</v>
      </c>
    </row>
    <row r="132" spans="1:15" x14ac:dyDescent="0.25">
      <c r="A132">
        <v>10013278</v>
      </c>
      <c r="B132" s="15">
        <v>98569114</v>
      </c>
      <c r="C132" s="15"/>
      <c r="D132" t="s">
        <v>3435</v>
      </c>
      <c r="E132" t="str">
        <f>IFERROR(VLOOKUP(A132,'BD LEIDY'!$B$3:$E$1114,3,FALSE)," ")</f>
        <v xml:space="preserve">GUTIERREZ ARROYAVE CARLOS IGNACIO   </v>
      </c>
      <c r="F132" t="s">
        <v>1403</v>
      </c>
      <c r="G132" t="s">
        <v>5875</v>
      </c>
      <c r="H132">
        <v>3105083816</v>
      </c>
      <c r="J132">
        <v>1</v>
      </c>
      <c r="K132" t="s">
        <v>21</v>
      </c>
      <c r="M132" t="s">
        <v>837</v>
      </c>
      <c r="N132">
        <v>3300005</v>
      </c>
      <c r="O132" t="s">
        <v>69</v>
      </c>
    </row>
    <row r="133" spans="1:15" x14ac:dyDescent="0.25">
      <c r="A133">
        <v>10013328</v>
      </c>
      <c r="B133" s="15">
        <v>890907323</v>
      </c>
      <c r="C133" s="15">
        <v>7</v>
      </c>
      <c r="D133" t="s">
        <v>2609</v>
      </c>
      <c r="E133" t="str">
        <f>IFERROR(VLOOKUP(A133,'BD LEIDY'!$B$3:$E$1114,3,FALSE)," ")</f>
        <v xml:space="preserve">COOPERATIVA DE CAFICULTORES DE SALGAR  </v>
      </c>
      <c r="F133" t="s">
        <v>1403</v>
      </c>
      <c r="G133" t="s">
        <v>5877</v>
      </c>
      <c r="H133">
        <v>948442029</v>
      </c>
      <c r="J133">
        <v>1</v>
      </c>
      <c r="K133" t="s">
        <v>21</v>
      </c>
      <c r="M133" t="s">
        <v>840</v>
      </c>
      <c r="N133">
        <v>3300005</v>
      </c>
      <c r="O133" t="s">
        <v>69</v>
      </c>
    </row>
    <row r="134" spans="1:15" x14ac:dyDescent="0.25">
      <c r="A134">
        <v>10013329</v>
      </c>
      <c r="B134" s="15">
        <v>15354016</v>
      </c>
      <c r="C134" s="15">
        <v>1</v>
      </c>
      <c r="D134" t="s">
        <v>4229</v>
      </c>
      <c r="E134" t="str">
        <f>IFERROR(VLOOKUP(A134,'BD LEIDY'!$B$3:$E$1114,3,FALSE)," ")</f>
        <v xml:space="preserve">OROSCO GARCIA JOSE ALBEIRO   </v>
      </c>
      <c r="F134" t="s">
        <v>1403</v>
      </c>
      <c r="G134" t="s">
        <v>5878</v>
      </c>
      <c r="H134">
        <v>3136839066</v>
      </c>
      <c r="J134">
        <v>1</v>
      </c>
      <c r="K134" t="s">
        <v>21</v>
      </c>
      <c r="M134" t="s">
        <v>81</v>
      </c>
      <c r="N134">
        <v>3300005</v>
      </c>
      <c r="O134" t="s">
        <v>69</v>
      </c>
    </row>
    <row r="135" spans="1:15" x14ac:dyDescent="0.25">
      <c r="A135">
        <v>10013481</v>
      </c>
      <c r="B135" s="15">
        <v>3469820</v>
      </c>
      <c r="C135" s="15"/>
      <c r="D135" t="s">
        <v>1909</v>
      </c>
      <c r="E135" t="str">
        <f>IFERROR(VLOOKUP(A135,'BD LEIDY'!$B$3:$E$1114,3,FALSE)," ")</f>
        <v xml:space="preserve">ARANGO ARANGO GUILLERMO LEON   </v>
      </c>
      <c r="F135" t="s">
        <v>1403</v>
      </c>
      <c r="G135" t="s">
        <v>5887</v>
      </c>
      <c r="H135">
        <v>948670370</v>
      </c>
      <c r="J135">
        <v>1</v>
      </c>
      <c r="K135" t="s">
        <v>21</v>
      </c>
      <c r="M135" t="s">
        <v>217</v>
      </c>
      <c r="N135">
        <v>3300005</v>
      </c>
      <c r="O135" t="s">
        <v>69</v>
      </c>
    </row>
    <row r="136" spans="1:15" x14ac:dyDescent="0.25">
      <c r="A136">
        <v>10013497</v>
      </c>
      <c r="B136" s="15">
        <v>900306990</v>
      </c>
      <c r="C136" s="15">
        <v>6</v>
      </c>
      <c r="D136" t="s">
        <v>1515</v>
      </c>
      <c r="E136" t="str">
        <f>IFERROR(VLOOKUP(A136,'BD LEIDY'!$B$3:$E$1114,3,FALSE)," ")</f>
        <v xml:space="preserve">AGRICOLA LA PALMA SAS   </v>
      </c>
      <c r="F136" t="s">
        <v>1403</v>
      </c>
      <c r="G136" t="s">
        <v>5889</v>
      </c>
      <c r="H136">
        <v>3217857245</v>
      </c>
      <c r="J136">
        <v>1</v>
      </c>
      <c r="K136" t="s">
        <v>21</v>
      </c>
      <c r="M136" t="s">
        <v>404</v>
      </c>
      <c r="N136">
        <v>3300005</v>
      </c>
      <c r="O136" t="s">
        <v>69</v>
      </c>
    </row>
    <row r="137" spans="1:15" x14ac:dyDescent="0.25">
      <c r="A137">
        <v>10013545</v>
      </c>
      <c r="B137" s="15">
        <v>811009524</v>
      </c>
      <c r="C137" s="15">
        <v>0</v>
      </c>
      <c r="D137" t="s">
        <v>2574</v>
      </c>
      <c r="E137" t="str">
        <f>IFERROR(VLOOKUP(A137,'BD LEIDY'!$B$3:$E$1114,3,FALSE)," ")</f>
        <v xml:space="preserve">CONCENAGRO SA   </v>
      </c>
      <c r="F137" t="s">
        <v>1403</v>
      </c>
      <c r="G137" t="s">
        <v>5892</v>
      </c>
      <c r="H137">
        <v>3117704867</v>
      </c>
      <c r="J137">
        <v>1</v>
      </c>
      <c r="K137" t="s">
        <v>21</v>
      </c>
      <c r="M137" t="s">
        <v>217</v>
      </c>
      <c r="N137">
        <v>3300005</v>
      </c>
      <c r="O137" t="s">
        <v>69</v>
      </c>
    </row>
    <row r="138" spans="1:15" x14ac:dyDescent="0.25">
      <c r="A138">
        <v>10013558</v>
      </c>
      <c r="B138" s="15">
        <v>900561996</v>
      </c>
      <c r="C138" s="15">
        <v>1</v>
      </c>
      <c r="D138" t="s">
        <v>1676</v>
      </c>
      <c r="E138" t="str">
        <f>IFERROR(VLOOKUP(A138,'BD LEIDY'!$B$3:$E$1114,3,FALSE)," ")</f>
        <v xml:space="preserve">AGROPECUARIA CAMPO NORTE SAS   </v>
      </c>
      <c r="F138" t="s">
        <v>1403</v>
      </c>
      <c r="G138" t="s">
        <v>5894</v>
      </c>
      <c r="H138">
        <v>3207270954</v>
      </c>
      <c r="I138">
        <v>988663272</v>
      </c>
      <c r="J138">
        <v>1</v>
      </c>
      <c r="K138" t="s">
        <v>21</v>
      </c>
      <c r="M138" t="s">
        <v>145</v>
      </c>
      <c r="N138">
        <v>3300005</v>
      </c>
      <c r="O138" t="s">
        <v>69</v>
      </c>
    </row>
    <row r="139" spans="1:15" x14ac:dyDescent="0.25">
      <c r="A139">
        <v>10013559</v>
      </c>
      <c r="B139" s="15">
        <v>900623146</v>
      </c>
      <c r="C139" s="15">
        <v>9</v>
      </c>
      <c r="D139" t="s">
        <v>3952</v>
      </c>
      <c r="E139" t="str">
        <f>IFERROR(VLOOKUP(A139,'BD LEIDY'!$B$3:$E$1114,3,FALSE)," ")</f>
        <v xml:space="preserve">MCHERBS &amp; MCOILS SAS   </v>
      </c>
      <c r="F139" t="s">
        <v>1403</v>
      </c>
      <c r="G139" t="s">
        <v>5895</v>
      </c>
      <c r="H139">
        <v>3127732088</v>
      </c>
      <c r="J139">
        <v>1</v>
      </c>
      <c r="K139" t="s">
        <v>21</v>
      </c>
      <c r="M139" t="s">
        <v>91</v>
      </c>
      <c r="N139">
        <v>3300162</v>
      </c>
      <c r="O139" t="s">
        <v>24</v>
      </c>
    </row>
    <row r="140" spans="1:15" x14ac:dyDescent="0.25">
      <c r="A140">
        <v>10013591</v>
      </c>
      <c r="B140" s="15">
        <v>900351474</v>
      </c>
      <c r="C140" s="15">
        <v>8</v>
      </c>
      <c r="D140" t="s">
        <v>2535</v>
      </c>
      <c r="E140" t="str">
        <f>IFERROR(VLOOKUP(A140,'BD LEIDY'!$B$3:$E$1114,3,FALSE)," ")</f>
        <v xml:space="preserve">COMERCIALIZADORA AGRO SHADDAI SAS   </v>
      </c>
      <c r="F140" t="s">
        <v>1403</v>
      </c>
      <c r="G140" t="s">
        <v>5897</v>
      </c>
      <c r="H140">
        <v>3146040868</v>
      </c>
      <c r="J140">
        <v>1</v>
      </c>
      <c r="K140" t="s">
        <v>21</v>
      </c>
      <c r="M140" t="s">
        <v>81</v>
      </c>
      <c r="N140">
        <v>3300005</v>
      </c>
      <c r="O140" t="s">
        <v>69</v>
      </c>
    </row>
    <row r="141" spans="1:15" x14ac:dyDescent="0.25">
      <c r="A141">
        <v>10013862</v>
      </c>
      <c r="B141" s="15">
        <v>890900043</v>
      </c>
      <c r="C141" s="15">
        <v>8</v>
      </c>
      <c r="D141" t="s">
        <v>2523</v>
      </c>
      <c r="E141" t="str">
        <f>IFERROR(VLOOKUP(A141,'BD LEIDY'!$B$3:$E$1114,3,FALSE)," ")</f>
        <v xml:space="preserve">COLTABACO SAS   </v>
      </c>
      <c r="F141" t="s">
        <v>1403</v>
      </c>
      <c r="G141" t="s">
        <v>5905</v>
      </c>
      <c r="H141">
        <v>983569000</v>
      </c>
      <c r="J141">
        <v>1</v>
      </c>
      <c r="K141" t="s">
        <v>21</v>
      </c>
      <c r="M141" t="s">
        <v>404</v>
      </c>
      <c r="N141">
        <v>3300198</v>
      </c>
      <c r="O141" t="s">
        <v>282</v>
      </c>
    </row>
    <row r="142" spans="1:15" x14ac:dyDescent="0.25">
      <c r="A142">
        <v>10013872</v>
      </c>
      <c r="B142" s="15">
        <v>71991096</v>
      </c>
      <c r="C142" s="15"/>
      <c r="D142" t="s">
        <v>3484</v>
      </c>
      <c r="E142" t="str">
        <f>IFERROR(VLOOKUP(A142,'BD LEIDY'!$B$3:$E$1114,3,FALSE)," ")</f>
        <v xml:space="preserve">HERNANDEZ JUAN PASTOR   </v>
      </c>
      <c r="F142" t="s">
        <v>1403</v>
      </c>
      <c r="G142" t="s">
        <v>5906</v>
      </c>
      <c r="H142">
        <v>3134214357</v>
      </c>
      <c r="J142">
        <v>1</v>
      </c>
      <c r="K142" t="s">
        <v>21</v>
      </c>
      <c r="M142" t="s">
        <v>120</v>
      </c>
      <c r="N142">
        <v>3300198</v>
      </c>
      <c r="O142" t="s">
        <v>282</v>
      </c>
    </row>
    <row r="143" spans="1:15" x14ac:dyDescent="0.25">
      <c r="A143">
        <v>10013941</v>
      </c>
      <c r="B143" s="15">
        <v>3469916</v>
      </c>
      <c r="C143" s="15">
        <v>6</v>
      </c>
      <c r="D143" t="s">
        <v>4394</v>
      </c>
      <c r="E143" t="str">
        <f>IFERROR(VLOOKUP(A143,'BD LEIDY'!$B$3:$E$1114,3,FALSE)," ")</f>
        <v xml:space="preserve">PEREZ LOPERA ARGIRO DE LOS MILAGROS   </v>
      </c>
      <c r="F143" t="s">
        <v>1403</v>
      </c>
      <c r="G143" t="s">
        <v>5907</v>
      </c>
      <c r="H143">
        <v>948670365</v>
      </c>
      <c r="J143">
        <v>1</v>
      </c>
      <c r="K143" t="s">
        <v>21</v>
      </c>
      <c r="M143" t="s">
        <v>217</v>
      </c>
      <c r="N143">
        <v>3300005</v>
      </c>
      <c r="O143" t="s">
        <v>69</v>
      </c>
    </row>
    <row r="144" spans="1:15" x14ac:dyDescent="0.25">
      <c r="A144">
        <v>10013995</v>
      </c>
      <c r="B144" s="15">
        <v>15437955</v>
      </c>
      <c r="C144" s="15">
        <v>1</v>
      </c>
      <c r="D144" t="s">
        <v>4562</v>
      </c>
      <c r="E144" t="str">
        <f>IFERROR(VLOOKUP(A144,'BD LEIDY'!$B$3:$E$1114,3,FALSE)," ")</f>
        <v xml:space="preserve">RENDON FRANCISCO JAVIER   </v>
      </c>
      <c r="F144" t="s">
        <v>1403</v>
      </c>
      <c r="G144" t="s">
        <v>5911</v>
      </c>
      <c r="H144">
        <v>3128455103</v>
      </c>
      <c r="J144">
        <v>1</v>
      </c>
      <c r="K144" t="s">
        <v>21</v>
      </c>
      <c r="M144" t="s">
        <v>120</v>
      </c>
      <c r="N144">
        <v>3300162</v>
      </c>
      <c r="O144" t="s">
        <v>24</v>
      </c>
    </row>
    <row r="145" spans="1:15" x14ac:dyDescent="0.25">
      <c r="A145">
        <v>10014067</v>
      </c>
      <c r="B145" s="15">
        <v>70191100</v>
      </c>
      <c r="C145" s="15"/>
      <c r="D145" t="s">
        <v>5279</v>
      </c>
      <c r="E145" t="str">
        <f>IFERROR(VLOOKUP(A145,'BD LEIDY'!$B$3:$E$1114,3,FALSE)," ")</f>
        <v xml:space="preserve">ZAPATA RODRIGUEZ RAMON EDUARDO   </v>
      </c>
      <c r="F145" t="s">
        <v>1403</v>
      </c>
      <c r="G145" t="s">
        <v>5917</v>
      </c>
      <c r="H145">
        <v>3113601757</v>
      </c>
      <c r="J145">
        <v>1</v>
      </c>
      <c r="K145" t="s">
        <v>21</v>
      </c>
      <c r="M145" t="s">
        <v>81</v>
      </c>
      <c r="N145">
        <v>3300005</v>
      </c>
      <c r="O145" t="s">
        <v>69</v>
      </c>
    </row>
    <row r="146" spans="1:15" x14ac:dyDescent="0.25">
      <c r="A146">
        <v>10014068</v>
      </c>
      <c r="B146" s="15">
        <v>15328549</v>
      </c>
      <c r="C146" s="15">
        <v>5</v>
      </c>
      <c r="D146" t="s">
        <v>5203</v>
      </c>
      <c r="E146" t="str">
        <f>IFERROR(VLOOKUP(A146,'BD LEIDY'!$B$3:$E$1114,3,FALSE)," ")</f>
        <v xml:space="preserve">VELEZ MUNERA JUAN GUILLERMO   </v>
      </c>
      <c r="F146" t="s">
        <v>1403</v>
      </c>
      <c r="G146" t="s">
        <v>5918</v>
      </c>
      <c r="H146">
        <v>3136862380</v>
      </c>
      <c r="J146">
        <v>1</v>
      </c>
      <c r="K146" t="s">
        <v>21</v>
      </c>
      <c r="M146" t="s">
        <v>74</v>
      </c>
      <c r="N146">
        <v>3300005</v>
      </c>
      <c r="O146" t="s">
        <v>69</v>
      </c>
    </row>
    <row r="147" spans="1:15" x14ac:dyDescent="0.25">
      <c r="A147">
        <v>10014151</v>
      </c>
      <c r="B147" s="15">
        <v>892200648</v>
      </c>
      <c r="C147" s="15">
        <v>7</v>
      </c>
      <c r="D147" t="s">
        <v>4159</v>
      </c>
      <c r="E147" t="str">
        <f>IFERROR(VLOOKUP(A147,'BD LEIDY'!$B$3:$E$1114,3,FALSE)," ")</f>
        <v xml:space="preserve">NACYRA NARVAEZ E HIJOS Y CIA S EN C   </v>
      </c>
      <c r="F147" t="s">
        <v>1403</v>
      </c>
      <c r="G147" t="s">
        <v>5924</v>
      </c>
      <c r="H147">
        <v>2814528</v>
      </c>
      <c r="J147">
        <v>1</v>
      </c>
      <c r="K147" t="s">
        <v>21</v>
      </c>
      <c r="M147" t="s">
        <v>902</v>
      </c>
      <c r="N147">
        <v>3300256</v>
      </c>
      <c r="O147" t="s">
        <v>904</v>
      </c>
    </row>
    <row r="148" spans="1:15" x14ac:dyDescent="0.25">
      <c r="A148">
        <v>10014330</v>
      </c>
      <c r="B148" s="15">
        <v>900646181</v>
      </c>
      <c r="C148" s="15">
        <v>2</v>
      </c>
      <c r="D148" t="s">
        <v>5005</v>
      </c>
      <c r="E148" t="str">
        <f>IFERROR(VLOOKUP(A148,'BD LEIDY'!$B$3:$E$1114,3,FALSE)," ")</f>
        <v xml:space="preserve">SUPER TIENDA AGROPECUARIA PALCAMPO SAS  </v>
      </c>
      <c r="F148" t="s">
        <v>1403</v>
      </c>
      <c r="G148" t="s">
        <v>5930</v>
      </c>
      <c r="H148">
        <v>3206800048</v>
      </c>
      <c r="J148">
        <v>1</v>
      </c>
      <c r="K148" t="s">
        <v>21</v>
      </c>
      <c r="M148" t="s">
        <v>308</v>
      </c>
      <c r="N148">
        <v>3300198</v>
      </c>
      <c r="O148" t="s">
        <v>282</v>
      </c>
    </row>
    <row r="149" spans="1:15" x14ac:dyDescent="0.25">
      <c r="A149">
        <v>10014331</v>
      </c>
      <c r="B149" s="15">
        <v>900155227</v>
      </c>
      <c r="C149" s="15">
        <v>5</v>
      </c>
      <c r="D149" t="s">
        <v>2458</v>
      </c>
      <c r="E149" t="str">
        <f>IFERROR(VLOOKUP(A149,'BD LEIDY'!$B$3:$E$1114,3,FALSE)," ")</f>
        <v xml:space="preserve">CI FRUTY GREEN SA   </v>
      </c>
      <c r="F149" t="s">
        <v>1403</v>
      </c>
      <c r="G149" t="s">
        <v>5931</v>
      </c>
      <c r="H149">
        <v>3253481</v>
      </c>
      <c r="J149">
        <v>1</v>
      </c>
      <c r="K149" t="s">
        <v>21</v>
      </c>
      <c r="M149" t="s">
        <v>120</v>
      </c>
      <c r="N149">
        <v>3300162</v>
      </c>
      <c r="O149" t="s">
        <v>24</v>
      </c>
    </row>
    <row r="150" spans="1:15" x14ac:dyDescent="0.25">
      <c r="A150">
        <v>10014381</v>
      </c>
      <c r="B150" s="15">
        <v>800014656</v>
      </c>
      <c r="C150" s="15">
        <v>4</v>
      </c>
      <c r="D150" t="s">
        <v>3206</v>
      </c>
      <c r="E150" t="str">
        <f>IFERROR(VLOOKUP(A150,'BD LEIDY'!$B$3:$E$1114,3,FALSE)," ")</f>
        <v xml:space="preserve">FUNDACION SOCIAL DE UNIBAN   </v>
      </c>
      <c r="F150" t="s">
        <v>1403</v>
      </c>
      <c r="G150" t="s">
        <v>5933</v>
      </c>
      <c r="H150">
        <v>945115540</v>
      </c>
      <c r="J150">
        <v>1</v>
      </c>
      <c r="K150" t="s">
        <v>21</v>
      </c>
      <c r="M150" t="s">
        <v>404</v>
      </c>
      <c r="N150">
        <v>3300198</v>
      </c>
      <c r="O150" t="s">
        <v>282</v>
      </c>
    </row>
    <row r="151" spans="1:15" x14ac:dyDescent="0.25">
      <c r="A151">
        <v>10014440</v>
      </c>
      <c r="B151" s="15">
        <v>42902541</v>
      </c>
      <c r="C151" s="15"/>
      <c r="D151" t="s">
        <v>4181</v>
      </c>
      <c r="E151" t="str">
        <f>IFERROR(VLOOKUP(A151,'BD LEIDY'!$B$3:$E$1114,3,FALSE)," ")</f>
        <v xml:space="preserve">NOREÑA PUERTA LIBIA ESTER   </v>
      </c>
      <c r="F151" t="s">
        <v>1403</v>
      </c>
      <c r="G151" t="s">
        <v>5935</v>
      </c>
      <c r="H151">
        <v>3146194751</v>
      </c>
      <c r="J151">
        <v>1</v>
      </c>
      <c r="K151" t="s">
        <v>21</v>
      </c>
      <c r="M151" t="s">
        <v>145</v>
      </c>
      <c r="N151">
        <v>3300005</v>
      </c>
      <c r="O151" t="s">
        <v>69</v>
      </c>
    </row>
    <row r="152" spans="1:15" x14ac:dyDescent="0.25">
      <c r="A152">
        <v>10014442</v>
      </c>
      <c r="B152" s="15">
        <v>890940649</v>
      </c>
      <c r="C152" s="15">
        <v>1</v>
      </c>
      <c r="D152" t="s">
        <v>2382</v>
      </c>
      <c r="E152" t="str">
        <f>IFERROR(VLOOKUP(A152,'BD LEIDY'!$B$3:$E$1114,3,FALSE)," ")</f>
        <v xml:space="preserve">CI AGROSABORES SAS   </v>
      </c>
      <c r="F152" t="s">
        <v>1403</v>
      </c>
      <c r="G152" t="s">
        <v>5421</v>
      </c>
      <c r="H152">
        <v>3216416029</v>
      </c>
      <c r="I152">
        <v>5360888</v>
      </c>
      <c r="J152">
        <v>1</v>
      </c>
      <c r="K152" t="s">
        <v>21</v>
      </c>
      <c r="M152" t="s">
        <v>120</v>
      </c>
      <c r="N152">
        <v>3300162</v>
      </c>
      <c r="O152" t="s">
        <v>24</v>
      </c>
    </row>
    <row r="153" spans="1:15" x14ac:dyDescent="0.25">
      <c r="A153">
        <v>10014474</v>
      </c>
      <c r="B153" s="15">
        <v>900703597</v>
      </c>
      <c r="C153" s="15">
        <v>7</v>
      </c>
      <c r="D153" t="s">
        <v>5271</v>
      </c>
      <c r="E153" t="str">
        <f>IFERROR(VLOOKUP(A153,'BD LEIDY'!$B$3:$E$1114,3,FALSE)," ")</f>
        <v xml:space="preserve">ZANAHORIAS DE COLOMBIAS SAS   </v>
      </c>
      <c r="F153" t="s">
        <v>1403</v>
      </c>
      <c r="G153" t="s">
        <v>5936</v>
      </c>
      <c r="H153">
        <v>3203013718</v>
      </c>
      <c r="J153">
        <v>1</v>
      </c>
      <c r="K153" t="s">
        <v>21</v>
      </c>
      <c r="M153" t="s">
        <v>404</v>
      </c>
      <c r="N153">
        <v>3300005</v>
      </c>
      <c r="O153" t="s">
        <v>69</v>
      </c>
    </row>
    <row r="154" spans="1:15" x14ac:dyDescent="0.25">
      <c r="A154">
        <v>10014513</v>
      </c>
      <c r="B154" s="15">
        <v>8154510</v>
      </c>
      <c r="C154" s="15"/>
      <c r="D154" t="s">
        <v>1932</v>
      </c>
      <c r="E154" t="str">
        <f>IFERROR(VLOOKUP(A154,'BD LEIDY'!$B$3:$E$1114,3,FALSE)," ")</f>
        <v xml:space="preserve">AREIZA PEREZ RODOLFO ALBEIRO   </v>
      </c>
      <c r="F154" t="s">
        <v>1403</v>
      </c>
      <c r="G154" t="s">
        <v>5939</v>
      </c>
      <c r="H154">
        <v>3128519134</v>
      </c>
      <c r="J154">
        <v>1</v>
      </c>
      <c r="K154" t="s">
        <v>21</v>
      </c>
      <c r="M154" t="s">
        <v>6349</v>
      </c>
      <c r="N154">
        <v>3300005</v>
      </c>
      <c r="O154" t="s">
        <v>69</v>
      </c>
    </row>
    <row r="155" spans="1:15" x14ac:dyDescent="0.25">
      <c r="A155">
        <v>10014796</v>
      </c>
      <c r="B155" s="15">
        <v>98495090</v>
      </c>
      <c r="C155" s="15"/>
      <c r="D155" t="s">
        <v>4251</v>
      </c>
      <c r="E155" t="str">
        <f>IFERROR(VLOOKUP(A155,'BD LEIDY'!$B$3:$E$1114,3,FALSE)," ")</f>
        <v xml:space="preserve">OSORNO MESA JAIME DE JESUS   </v>
      </c>
      <c r="F155" t="s">
        <v>1403</v>
      </c>
      <c r="G155" t="s">
        <v>5946</v>
      </c>
      <c r="H155">
        <v>3206933534</v>
      </c>
      <c r="J155">
        <v>1</v>
      </c>
      <c r="K155" t="s">
        <v>21</v>
      </c>
      <c r="M155" t="s">
        <v>145</v>
      </c>
      <c r="N155">
        <v>3300005</v>
      </c>
      <c r="O155" t="s">
        <v>69</v>
      </c>
    </row>
    <row r="156" spans="1:15" x14ac:dyDescent="0.25">
      <c r="A156">
        <v>10014825</v>
      </c>
      <c r="B156" s="15">
        <v>70195946</v>
      </c>
      <c r="C156" s="15">
        <v>3</v>
      </c>
      <c r="D156" t="s">
        <v>1987</v>
      </c>
      <c r="E156" t="str">
        <f>IFERROR(VLOOKUP(A156,'BD LEIDY'!$B$3:$E$1114,3,FALSE)," ")</f>
        <v xml:space="preserve">AVENDAÑO MOLINA OSCAR JAVIER   </v>
      </c>
      <c r="F156" t="s">
        <v>1403</v>
      </c>
      <c r="G156" t="s">
        <v>5947</v>
      </c>
      <c r="H156">
        <v>3117620055</v>
      </c>
      <c r="J156">
        <v>1</v>
      </c>
      <c r="K156" t="s">
        <v>21</v>
      </c>
      <c r="M156" t="s">
        <v>6349</v>
      </c>
      <c r="N156">
        <v>3300005</v>
      </c>
      <c r="O156" t="s">
        <v>69</v>
      </c>
    </row>
    <row r="157" spans="1:15" x14ac:dyDescent="0.25">
      <c r="A157">
        <v>10014867</v>
      </c>
      <c r="B157" s="15">
        <v>42879572</v>
      </c>
      <c r="C157" s="15">
        <v>7</v>
      </c>
      <c r="D157" t="s">
        <v>3880</v>
      </c>
      <c r="E157" t="str">
        <f>IFERROR(VLOOKUP(A157,'BD LEIDY'!$B$3:$E$1114,3,FALSE)," ")</f>
        <v xml:space="preserve">MADRID BUELVAS MARIA VICTORIA   </v>
      </c>
      <c r="F157" t="s">
        <v>1403</v>
      </c>
      <c r="G157" t="s">
        <v>5951</v>
      </c>
      <c r="H157">
        <v>3126592437</v>
      </c>
      <c r="I157">
        <v>3134933</v>
      </c>
      <c r="J157">
        <v>1</v>
      </c>
      <c r="K157" t="s">
        <v>21</v>
      </c>
      <c r="M157" t="s">
        <v>404</v>
      </c>
      <c r="N157">
        <v>3300005</v>
      </c>
      <c r="O157" t="s">
        <v>69</v>
      </c>
    </row>
    <row r="158" spans="1:15" x14ac:dyDescent="0.25">
      <c r="A158">
        <v>10015065</v>
      </c>
      <c r="B158" s="15">
        <v>71875583</v>
      </c>
      <c r="C158" s="15"/>
      <c r="D158" t="s">
        <v>2898</v>
      </c>
      <c r="E158" t="str">
        <f>IFERROR(VLOOKUP(A158,'BD LEIDY'!$B$3:$E$1114,3,FALSE)," ")</f>
        <v xml:space="preserve">ESPINOSA MONCADA JORGE GUSTAVO   </v>
      </c>
      <c r="F158" t="s">
        <v>1403</v>
      </c>
      <c r="G158" t="s">
        <v>5956</v>
      </c>
      <c r="H158">
        <v>3206754063</v>
      </c>
      <c r="J158">
        <v>1</v>
      </c>
      <c r="K158" t="s">
        <v>21</v>
      </c>
      <c r="M158" t="s">
        <v>943</v>
      </c>
      <c r="N158">
        <v>3300162</v>
      </c>
      <c r="O158" t="s">
        <v>24</v>
      </c>
    </row>
    <row r="159" spans="1:15" x14ac:dyDescent="0.25">
      <c r="A159">
        <v>10015088</v>
      </c>
      <c r="B159" s="15">
        <v>890938691</v>
      </c>
      <c r="C159" s="15">
        <v>5</v>
      </c>
      <c r="D159" t="s">
        <v>1694</v>
      </c>
      <c r="E159" t="str">
        <f>IFERROR(VLOOKUP(A159,'BD LEIDY'!$B$3:$E$1114,3,FALSE)," ")</f>
        <v xml:space="preserve">AGROPECUARIA LA CEJA SAS   </v>
      </c>
      <c r="F159" t="s">
        <v>1403</v>
      </c>
      <c r="G159" t="s">
        <v>5959</v>
      </c>
      <c r="H159">
        <v>948280614</v>
      </c>
      <c r="I159">
        <v>948280873</v>
      </c>
      <c r="J159">
        <v>1</v>
      </c>
      <c r="K159" t="s">
        <v>21</v>
      </c>
      <c r="M159" t="s">
        <v>308</v>
      </c>
      <c r="N159">
        <v>3300198</v>
      </c>
      <c r="O159" t="s">
        <v>282</v>
      </c>
    </row>
    <row r="160" spans="1:15" x14ac:dyDescent="0.25">
      <c r="A160">
        <v>10015089</v>
      </c>
      <c r="B160" s="15">
        <v>811039709</v>
      </c>
      <c r="C160" s="15">
        <v>4</v>
      </c>
      <c r="D160" t="s">
        <v>1711</v>
      </c>
      <c r="E160" t="str">
        <f>IFERROR(VLOOKUP(A160,'BD LEIDY'!$B$3:$E$1114,3,FALSE)," ")</f>
        <v xml:space="preserve">AGROPECUARIA TIKAL SA   </v>
      </c>
      <c r="F160" t="s">
        <v>1403</v>
      </c>
      <c r="G160" t="s">
        <v>5960</v>
      </c>
      <c r="H160">
        <v>3103965841</v>
      </c>
      <c r="J160">
        <v>1</v>
      </c>
      <c r="K160" t="s">
        <v>21</v>
      </c>
      <c r="M160" t="s">
        <v>308</v>
      </c>
      <c r="N160">
        <v>3300198</v>
      </c>
      <c r="O160" t="s">
        <v>282</v>
      </c>
    </row>
    <row r="161" spans="1:15" x14ac:dyDescent="0.25">
      <c r="A161">
        <v>10015090</v>
      </c>
      <c r="B161" s="15">
        <v>890938692</v>
      </c>
      <c r="C161" s="15">
        <v>2</v>
      </c>
      <c r="D161" t="s">
        <v>1485</v>
      </c>
      <c r="E161" t="str">
        <f>IFERROR(VLOOKUP(A161,'BD LEIDY'!$B$3:$E$1114,3,FALSE)," ")</f>
        <v xml:space="preserve">AGRICOLA EL EDEN SAS   </v>
      </c>
      <c r="F161" t="s">
        <v>1403</v>
      </c>
      <c r="G161" t="s">
        <v>5960</v>
      </c>
      <c r="H161">
        <v>948280873</v>
      </c>
      <c r="I161">
        <v>3103965841</v>
      </c>
      <c r="J161">
        <v>1</v>
      </c>
      <c r="K161" t="s">
        <v>21</v>
      </c>
      <c r="M161" t="s">
        <v>308</v>
      </c>
      <c r="N161">
        <v>3300198</v>
      </c>
      <c r="O161" t="s">
        <v>282</v>
      </c>
    </row>
    <row r="162" spans="1:15" x14ac:dyDescent="0.25">
      <c r="A162">
        <v>10015100</v>
      </c>
      <c r="B162" s="15">
        <v>811039710</v>
      </c>
      <c r="C162" s="15">
        <v>2</v>
      </c>
      <c r="D162" t="s">
        <v>1700</v>
      </c>
      <c r="E162" t="str">
        <f>IFERROR(VLOOKUP(A162,'BD LEIDY'!$B$3:$E$1114,3,FALSE)," ")</f>
        <v xml:space="preserve">AGROPECUARIA LA MONICA SA   </v>
      </c>
      <c r="F162" t="s">
        <v>1403</v>
      </c>
      <c r="G162" t="s">
        <v>5960</v>
      </c>
      <c r="H162">
        <v>948280873</v>
      </c>
      <c r="I162">
        <v>948280614</v>
      </c>
      <c r="J162">
        <v>1</v>
      </c>
      <c r="K162" t="s">
        <v>21</v>
      </c>
      <c r="M162" t="s">
        <v>308</v>
      </c>
      <c r="N162">
        <v>3300198</v>
      </c>
      <c r="O162" t="s">
        <v>282</v>
      </c>
    </row>
    <row r="163" spans="1:15" x14ac:dyDescent="0.25">
      <c r="A163">
        <v>10015101</v>
      </c>
      <c r="B163" s="15">
        <v>900560496</v>
      </c>
      <c r="C163" s="15">
        <v>6</v>
      </c>
      <c r="D163" t="s">
        <v>1713</v>
      </c>
      <c r="E163" t="str">
        <f>IFERROR(VLOOKUP(A163,'BD LEIDY'!$B$3:$E$1114,3,FALSE)," ")</f>
        <v xml:space="preserve">AGROPECUARIA TUMARADO SAS   </v>
      </c>
      <c r="F163" t="s">
        <v>1403</v>
      </c>
      <c r="G163" t="s">
        <v>5961</v>
      </c>
      <c r="H163">
        <v>948280614</v>
      </c>
      <c r="I163">
        <v>948280873</v>
      </c>
      <c r="J163">
        <v>1</v>
      </c>
      <c r="K163" t="s">
        <v>21</v>
      </c>
      <c r="M163" t="s">
        <v>308</v>
      </c>
      <c r="N163">
        <v>3300198</v>
      </c>
      <c r="O163" t="s">
        <v>282</v>
      </c>
    </row>
    <row r="164" spans="1:15" x14ac:dyDescent="0.25">
      <c r="A164">
        <v>10015118</v>
      </c>
      <c r="B164" s="15">
        <v>900483131</v>
      </c>
      <c r="C164" s="15">
        <v>3</v>
      </c>
      <c r="D164" t="s">
        <v>4882</v>
      </c>
      <c r="E164" t="str">
        <f>IFERROR(VLOOKUP(A164,'BD LEIDY'!$B$3:$E$1114,3,FALSE)," ")</f>
        <v xml:space="preserve">SAVANNAH CROPS SAS   </v>
      </c>
      <c r="F164" t="s">
        <v>1403</v>
      </c>
      <c r="G164" t="s">
        <v>5962</v>
      </c>
      <c r="H164">
        <v>917445454</v>
      </c>
      <c r="J164">
        <v>1</v>
      </c>
      <c r="K164" t="s">
        <v>21</v>
      </c>
      <c r="M164" t="s">
        <v>632</v>
      </c>
      <c r="N164">
        <v>3300198</v>
      </c>
      <c r="O164" t="s">
        <v>282</v>
      </c>
    </row>
    <row r="165" spans="1:15" x14ac:dyDescent="0.25">
      <c r="A165">
        <v>10015322</v>
      </c>
      <c r="B165" s="15">
        <v>900700594</v>
      </c>
      <c r="C165" s="15">
        <v>1</v>
      </c>
      <c r="D165" t="s">
        <v>2942</v>
      </c>
      <c r="E165" t="str">
        <f>IFERROR(VLOOKUP(A165,'BD LEIDY'!$B$3:$E$1114,3,FALSE)," ")</f>
        <v xml:space="preserve">FARMAQUIM SAS   </v>
      </c>
      <c r="F165" t="s">
        <v>1403</v>
      </c>
      <c r="G165" t="s">
        <v>5993</v>
      </c>
      <c r="H165">
        <v>3218015855</v>
      </c>
      <c r="J165">
        <v>1</v>
      </c>
      <c r="K165" t="s">
        <v>21</v>
      </c>
      <c r="M165" t="s">
        <v>627</v>
      </c>
      <c r="N165">
        <v>3300198</v>
      </c>
      <c r="O165" t="s">
        <v>282</v>
      </c>
    </row>
    <row r="166" spans="1:15" x14ac:dyDescent="0.25">
      <c r="A166">
        <v>10015393</v>
      </c>
      <c r="B166" s="15">
        <v>15350225</v>
      </c>
      <c r="C166" s="15"/>
      <c r="D166" t="s">
        <v>2323</v>
      </c>
      <c r="E166" t="str">
        <f>IFERROR(VLOOKUP(A166,'BD LEIDY'!$B$3:$E$1114,3,FALSE)," ")</f>
        <v xml:space="preserve">CASTRO PAVAS JOSE LEONEL   </v>
      </c>
      <c r="F166" t="s">
        <v>1403</v>
      </c>
      <c r="G166" t="s">
        <v>6005</v>
      </c>
      <c r="H166">
        <v>3103473873</v>
      </c>
      <c r="J166">
        <v>1</v>
      </c>
      <c r="K166" t="s">
        <v>21</v>
      </c>
      <c r="M166" t="s">
        <v>404</v>
      </c>
      <c r="N166">
        <v>3300005</v>
      </c>
      <c r="O166" t="s">
        <v>69</v>
      </c>
    </row>
    <row r="167" spans="1:15" x14ac:dyDescent="0.25">
      <c r="A167">
        <v>10015515</v>
      </c>
      <c r="B167" s="15">
        <v>900802908</v>
      </c>
      <c r="C167" s="15">
        <v>9</v>
      </c>
      <c r="D167" t="s">
        <v>1744</v>
      </c>
      <c r="E167" t="str">
        <f>IFERROR(VLOOKUP(A167,'BD LEIDY'!$B$3:$E$1114,3,FALSE)," ")</f>
        <v xml:space="preserve">AGROTARAZA SAS   </v>
      </c>
      <c r="F167" t="s">
        <v>1403</v>
      </c>
      <c r="G167" t="s">
        <v>6027</v>
      </c>
      <c r="H167">
        <v>3206942458</v>
      </c>
      <c r="J167">
        <v>1</v>
      </c>
      <c r="K167" t="s">
        <v>21</v>
      </c>
      <c r="M167" t="s">
        <v>71</v>
      </c>
      <c r="N167">
        <v>3300005</v>
      </c>
      <c r="O167" t="s">
        <v>69</v>
      </c>
    </row>
    <row r="168" spans="1:15" x14ac:dyDescent="0.25">
      <c r="A168">
        <v>10015517</v>
      </c>
      <c r="B168" s="15">
        <v>15486804</v>
      </c>
      <c r="C168" s="15">
        <v>5</v>
      </c>
      <c r="D168" t="s">
        <v>2892</v>
      </c>
      <c r="E168" t="str">
        <f>IFERROR(VLOOKUP(A168,'BD LEIDY'!$B$3:$E$1114,3,FALSE)," ")</f>
        <v xml:space="preserve">ESCOBAR HERRERA JORGE URIEL   </v>
      </c>
      <c r="F168" t="s">
        <v>1403</v>
      </c>
      <c r="G168" t="s">
        <v>6028</v>
      </c>
      <c r="H168">
        <v>3146185801</v>
      </c>
      <c r="J168">
        <v>1</v>
      </c>
      <c r="K168" t="s">
        <v>21</v>
      </c>
      <c r="M168" t="s">
        <v>104</v>
      </c>
      <c r="N168">
        <v>3300005</v>
      </c>
      <c r="O168" t="s">
        <v>69</v>
      </c>
    </row>
    <row r="169" spans="1:15" x14ac:dyDescent="0.25">
      <c r="A169">
        <v>10015592</v>
      </c>
      <c r="B169" s="15">
        <v>43366080</v>
      </c>
      <c r="C169" s="15">
        <v>7</v>
      </c>
      <c r="D169" t="s">
        <v>3968</v>
      </c>
      <c r="E169" t="str">
        <f>IFERROR(VLOOKUP(A169,'BD LEIDY'!$B$3:$E$1114,3,FALSE)," ")</f>
        <v xml:space="preserve">MEJIA ARANGO DIANA MARCELA   </v>
      </c>
      <c r="F169" t="s">
        <v>1403</v>
      </c>
      <c r="G169" t="s">
        <v>6042</v>
      </c>
      <c r="H169">
        <v>3137213034</v>
      </c>
      <c r="J169">
        <v>1</v>
      </c>
      <c r="K169" t="s">
        <v>21</v>
      </c>
      <c r="M169" t="s">
        <v>837</v>
      </c>
      <c r="N169">
        <v>3300005</v>
      </c>
      <c r="O169" t="s">
        <v>69</v>
      </c>
    </row>
    <row r="170" spans="1:15" x14ac:dyDescent="0.25">
      <c r="A170">
        <v>10015593</v>
      </c>
      <c r="B170" s="15">
        <v>43366346</v>
      </c>
      <c r="C170" s="15">
        <v>0</v>
      </c>
      <c r="D170" t="s">
        <v>4126</v>
      </c>
      <c r="E170" t="str">
        <f>IFERROR(VLOOKUP(A170,'BD LEIDY'!$B$3:$E$1114,3,FALSE)," ")</f>
        <v xml:space="preserve">MUNERA GONZALEZ NATALIA   </v>
      </c>
      <c r="F170" t="s">
        <v>1403</v>
      </c>
      <c r="G170" t="s">
        <v>6043</v>
      </c>
      <c r="H170">
        <v>3113625369</v>
      </c>
      <c r="J170">
        <v>1</v>
      </c>
      <c r="K170" t="s">
        <v>21</v>
      </c>
      <c r="M170" t="s">
        <v>81</v>
      </c>
      <c r="N170">
        <v>3300005</v>
      </c>
      <c r="O170" t="s">
        <v>69</v>
      </c>
    </row>
    <row r="171" spans="1:15" x14ac:dyDescent="0.25">
      <c r="A171">
        <v>10015594</v>
      </c>
      <c r="B171" s="15">
        <v>900608308</v>
      </c>
      <c r="C171" s="15">
        <v>9</v>
      </c>
      <c r="D171" t="s">
        <v>4796</v>
      </c>
      <c r="E171" t="str">
        <f>IFERROR(VLOOKUP(A171,'BD LEIDY'!$B$3:$E$1114,3,FALSE)," ")</f>
        <v xml:space="preserve">S &amp; M AGRO SAS   </v>
      </c>
      <c r="F171" t="s">
        <v>1403</v>
      </c>
      <c r="G171" t="s">
        <v>6044</v>
      </c>
      <c r="H171">
        <v>3104709545</v>
      </c>
      <c r="J171">
        <v>1</v>
      </c>
      <c r="K171" t="s">
        <v>21</v>
      </c>
      <c r="M171" t="s">
        <v>145</v>
      </c>
      <c r="N171">
        <v>3300005</v>
      </c>
      <c r="O171" t="s">
        <v>69</v>
      </c>
    </row>
    <row r="172" spans="1:15" x14ac:dyDescent="0.25">
      <c r="A172">
        <v>10015633</v>
      </c>
      <c r="B172" s="15">
        <v>811029497</v>
      </c>
      <c r="C172" s="15">
        <v>5</v>
      </c>
      <c r="D172" t="s">
        <v>2642</v>
      </c>
      <c r="E172" t="str">
        <f>IFERROR(VLOOKUP(A172,'BD LEIDY'!$B$3:$E$1114,3,FALSE)," ")</f>
        <v xml:space="preserve">CORPORACION DE PLASTICOS AGRICOLAS  CORPOAGRO SAS </v>
      </c>
      <c r="F172" t="s">
        <v>1403</v>
      </c>
      <c r="G172" t="s">
        <v>6048</v>
      </c>
      <c r="H172">
        <v>3014070736</v>
      </c>
      <c r="J172">
        <v>1</v>
      </c>
      <c r="K172" t="s">
        <v>21</v>
      </c>
      <c r="M172" t="s">
        <v>1067</v>
      </c>
      <c r="N172">
        <v>3300198</v>
      </c>
      <c r="O172" t="s">
        <v>282</v>
      </c>
    </row>
    <row r="173" spans="1:15" x14ac:dyDescent="0.25">
      <c r="A173">
        <v>10015640</v>
      </c>
      <c r="B173" s="15">
        <v>71906062</v>
      </c>
      <c r="C173" s="15">
        <v>4</v>
      </c>
      <c r="D173" t="s">
        <v>4703</v>
      </c>
      <c r="E173" t="str">
        <f>IFERROR(VLOOKUP(A173,'BD LEIDY'!$B$3:$E$1114,3,FALSE)," ")</f>
        <v xml:space="preserve">ROLDAN PEREZ JUAN FERNANDO   </v>
      </c>
      <c r="F173" t="s">
        <v>1403</v>
      </c>
      <c r="G173" t="s">
        <v>6049</v>
      </c>
      <c r="H173">
        <v>3136849356</v>
      </c>
      <c r="J173">
        <v>1</v>
      </c>
      <c r="K173" t="s">
        <v>21</v>
      </c>
      <c r="M173" t="s">
        <v>6349</v>
      </c>
      <c r="N173">
        <v>3300005</v>
      </c>
      <c r="O173" t="s">
        <v>69</v>
      </c>
    </row>
    <row r="174" spans="1:15" x14ac:dyDescent="0.25">
      <c r="A174">
        <v>10015802</v>
      </c>
      <c r="B174" s="15">
        <v>15355154</v>
      </c>
      <c r="C174" s="15">
        <v>4</v>
      </c>
      <c r="D174" t="s">
        <v>4235</v>
      </c>
      <c r="E174" t="str">
        <f>IFERROR(VLOOKUP(A174,'BD LEIDY'!$B$3:$E$1114,3,FALSE)," ")</f>
        <v xml:space="preserve">OROZCO GOMEZ WALTER ANTONIO   </v>
      </c>
      <c r="F174" t="s">
        <v>1403</v>
      </c>
      <c r="G174" t="s">
        <v>6069</v>
      </c>
      <c r="H174">
        <v>3116016563</v>
      </c>
      <c r="J174">
        <v>1</v>
      </c>
      <c r="K174" t="s">
        <v>21</v>
      </c>
      <c r="M174" t="s">
        <v>6349</v>
      </c>
      <c r="N174">
        <v>3300005</v>
      </c>
      <c r="O174" t="s">
        <v>69</v>
      </c>
    </row>
    <row r="175" spans="1:15" x14ac:dyDescent="0.25">
      <c r="A175">
        <v>10015852</v>
      </c>
      <c r="B175" s="15">
        <v>900451935</v>
      </c>
      <c r="C175" s="15">
        <v>0</v>
      </c>
      <c r="D175" t="s">
        <v>4940</v>
      </c>
      <c r="E175" t="str">
        <f>IFERROR(VLOOKUP(A175,'BD LEIDY'!$B$3:$E$1114,3,FALSE)," ")</f>
        <v xml:space="preserve">SOCIEDAD DE AGRICULTORES CAMPOSEGUR SAS  </v>
      </c>
      <c r="F175" t="s">
        <v>1403</v>
      </c>
      <c r="G175" t="s">
        <v>6079</v>
      </c>
      <c r="H175">
        <v>3205480520</v>
      </c>
      <c r="J175">
        <v>1</v>
      </c>
      <c r="K175" t="s">
        <v>21</v>
      </c>
      <c r="M175" t="s">
        <v>951</v>
      </c>
      <c r="N175">
        <v>3300256</v>
      </c>
      <c r="O175" t="s">
        <v>904</v>
      </c>
    </row>
    <row r="176" spans="1:15" x14ac:dyDescent="0.25">
      <c r="A176">
        <v>10015853</v>
      </c>
      <c r="B176" s="15">
        <v>900434094</v>
      </c>
      <c r="C176" s="15">
        <v>1</v>
      </c>
      <c r="D176" t="s">
        <v>1628</v>
      </c>
      <c r="E176" t="str">
        <f>IFERROR(VLOOKUP(A176,'BD LEIDY'!$B$3:$E$1114,3,FALSE)," ")</f>
        <v xml:space="preserve">AGROINSUMOS SAN CARLOS SAS   </v>
      </c>
      <c r="F176" t="s">
        <v>1403</v>
      </c>
      <c r="G176" t="s">
        <v>6080</v>
      </c>
      <c r="H176">
        <v>3205742954</v>
      </c>
      <c r="J176">
        <v>1</v>
      </c>
      <c r="K176" t="s">
        <v>21</v>
      </c>
      <c r="M176" t="s">
        <v>1104</v>
      </c>
      <c r="N176">
        <v>3300256</v>
      </c>
      <c r="O176" t="s">
        <v>904</v>
      </c>
    </row>
    <row r="177" spans="1:15" x14ac:dyDescent="0.25">
      <c r="A177">
        <v>10015854</v>
      </c>
      <c r="B177" s="15">
        <v>900041685</v>
      </c>
      <c r="C177" s="15">
        <v>5</v>
      </c>
      <c r="D177" t="s">
        <v>1883</v>
      </c>
      <c r="E177" t="str">
        <f>IFERROR(VLOOKUP(A177,'BD LEIDY'!$B$3:$E$1114,3,FALSE)," ")</f>
        <v xml:space="preserve">ALYAMSA DEL SINU LTDA   </v>
      </c>
      <c r="F177" t="s">
        <v>1403</v>
      </c>
      <c r="G177" t="s">
        <v>6081</v>
      </c>
      <c r="H177">
        <v>3205668494</v>
      </c>
      <c r="J177">
        <v>1</v>
      </c>
      <c r="K177" t="s">
        <v>21</v>
      </c>
      <c r="M177" t="s">
        <v>951</v>
      </c>
      <c r="N177">
        <v>3300256</v>
      </c>
      <c r="O177" t="s">
        <v>904</v>
      </c>
    </row>
    <row r="178" spans="1:15" x14ac:dyDescent="0.25">
      <c r="A178">
        <v>10016023</v>
      </c>
      <c r="B178" s="15">
        <v>900224099</v>
      </c>
      <c r="C178" s="15">
        <v>5</v>
      </c>
      <c r="D178" t="s">
        <v>1655</v>
      </c>
      <c r="E178" t="str">
        <f>IFERROR(VLOOKUP(A178,'BD LEIDY'!$B$3:$E$1114,3,FALSE)," ")</f>
        <v xml:space="preserve">AGROJAR SAS   </v>
      </c>
      <c r="F178" t="s">
        <v>1403</v>
      </c>
      <c r="G178" t="s">
        <v>6095</v>
      </c>
      <c r="H178">
        <v>3207208925</v>
      </c>
      <c r="J178">
        <v>1</v>
      </c>
      <c r="K178" t="s">
        <v>21</v>
      </c>
      <c r="M178" t="s">
        <v>759</v>
      </c>
      <c r="N178">
        <v>3300005</v>
      </c>
      <c r="O178" t="s">
        <v>69</v>
      </c>
    </row>
    <row r="179" spans="1:15" x14ac:dyDescent="0.25">
      <c r="A179">
        <v>10016039</v>
      </c>
      <c r="B179" s="15">
        <v>98494100</v>
      </c>
      <c r="C179" s="15">
        <v>4</v>
      </c>
      <c r="D179" t="s">
        <v>1874</v>
      </c>
      <c r="E179" t="str">
        <f>IFERROR(VLOOKUP(A179,'BD LEIDY'!$B$3:$E$1114,3,FALSE)," ")</f>
        <v xml:space="preserve">ALVAREZ SALDARRIAGA JUAN ALBERTO   </v>
      </c>
      <c r="F179" t="s">
        <v>1403</v>
      </c>
      <c r="G179" t="s">
        <v>6096</v>
      </c>
      <c r="H179">
        <v>3148335868</v>
      </c>
      <c r="J179">
        <v>1</v>
      </c>
      <c r="K179" t="s">
        <v>21</v>
      </c>
      <c r="M179" t="s">
        <v>6349</v>
      </c>
      <c r="N179">
        <v>3300005</v>
      </c>
      <c r="O179" t="s">
        <v>69</v>
      </c>
    </row>
    <row r="180" spans="1:15" x14ac:dyDescent="0.25">
      <c r="A180">
        <v>10016091</v>
      </c>
      <c r="B180" s="15">
        <v>1033653665</v>
      </c>
      <c r="C180" s="15">
        <v>0</v>
      </c>
      <c r="D180" t="s">
        <v>2063</v>
      </c>
      <c r="E180" t="str">
        <f>IFERROR(VLOOKUP(A180,'BD LEIDY'!$B$3:$E$1114,3,FALSE)," ")</f>
        <v xml:space="preserve">BERMUDEZ HENAO SEBASTIAN   </v>
      </c>
      <c r="F180" t="s">
        <v>1403</v>
      </c>
      <c r="G180" t="s">
        <v>6097</v>
      </c>
      <c r="H180">
        <v>3117893349</v>
      </c>
      <c r="I180">
        <v>8411235</v>
      </c>
      <c r="J180">
        <v>1</v>
      </c>
      <c r="K180" t="s">
        <v>21</v>
      </c>
      <c r="M180" t="s">
        <v>320</v>
      </c>
      <c r="N180">
        <v>3300005</v>
      </c>
      <c r="O180" t="s">
        <v>69</v>
      </c>
    </row>
    <row r="181" spans="1:15" x14ac:dyDescent="0.25">
      <c r="A181">
        <v>10016114</v>
      </c>
      <c r="B181" s="15">
        <v>900120457</v>
      </c>
      <c r="C181" s="15">
        <v>1</v>
      </c>
      <c r="D181" t="s">
        <v>4162</v>
      </c>
      <c r="E181" t="str">
        <f>IFERROR(VLOOKUP(A181,'BD LEIDY'!$B$3:$E$1114,3,FALSE)," ")</f>
        <v xml:space="preserve">NARANJALES DEL CAUCA SAS   </v>
      </c>
      <c r="F181" t="s">
        <v>1403</v>
      </c>
      <c r="G181" t="s">
        <v>6101</v>
      </c>
      <c r="H181">
        <v>3007255668</v>
      </c>
      <c r="J181">
        <v>1</v>
      </c>
      <c r="K181" t="s">
        <v>21</v>
      </c>
      <c r="M181" t="s">
        <v>1128</v>
      </c>
      <c r="N181">
        <v>3300005</v>
      </c>
      <c r="O181" t="s">
        <v>69</v>
      </c>
    </row>
    <row r="182" spans="1:15" x14ac:dyDescent="0.25">
      <c r="A182">
        <v>10016115</v>
      </c>
      <c r="B182" s="15">
        <v>900812952</v>
      </c>
      <c r="C182" s="15">
        <v>6</v>
      </c>
      <c r="D182" t="s">
        <v>1640</v>
      </c>
      <c r="E182" t="str">
        <f>IFERROR(VLOOKUP(A182,'BD LEIDY'!$B$3:$E$1114,3,FALSE)," ")</f>
        <v xml:space="preserve">AGROINSUMOS TPC SAS   </v>
      </c>
      <c r="F182" t="s">
        <v>1403</v>
      </c>
      <c r="G182" t="s">
        <v>6102</v>
      </c>
      <c r="H182">
        <v>3127572001</v>
      </c>
      <c r="J182">
        <v>1</v>
      </c>
      <c r="K182" t="s">
        <v>21</v>
      </c>
      <c r="M182" t="s">
        <v>627</v>
      </c>
      <c r="N182">
        <v>3300162</v>
      </c>
      <c r="O182" t="s">
        <v>24</v>
      </c>
    </row>
    <row r="183" spans="1:15" x14ac:dyDescent="0.25">
      <c r="A183">
        <v>10016145</v>
      </c>
      <c r="B183" s="15">
        <v>900618127</v>
      </c>
      <c r="C183" s="15">
        <v>5</v>
      </c>
      <c r="D183" t="s">
        <v>1691</v>
      </c>
      <c r="E183" t="str">
        <f>IFERROR(VLOOKUP(A183,'BD LEIDY'!$B$3:$E$1114,3,FALSE)," ")</f>
        <v xml:space="preserve">AGROPECUARIA KINAGRO SAS   </v>
      </c>
      <c r="F183" t="s">
        <v>1403</v>
      </c>
      <c r="G183" t="s">
        <v>6104</v>
      </c>
      <c r="H183">
        <v>3128665473</v>
      </c>
      <c r="J183">
        <v>1</v>
      </c>
      <c r="K183" t="s">
        <v>21</v>
      </c>
      <c r="M183" t="s">
        <v>404</v>
      </c>
      <c r="N183">
        <v>3300005</v>
      </c>
      <c r="O183" t="s">
        <v>69</v>
      </c>
    </row>
    <row r="184" spans="1:15" x14ac:dyDescent="0.25">
      <c r="A184">
        <v>10016148</v>
      </c>
      <c r="B184" s="15">
        <v>900699198</v>
      </c>
      <c r="C184" s="15">
        <v>4</v>
      </c>
      <c r="D184" t="s">
        <v>2795</v>
      </c>
      <c r="E184" t="str">
        <f>IFERROR(VLOOKUP(A184,'BD LEIDY'!$B$3:$E$1114,3,FALSE)," ")</f>
        <v xml:space="preserve">DISTRIBUIDORA DE PAPA DEL RIO SAS   </v>
      </c>
      <c r="F184" t="s">
        <v>1403</v>
      </c>
      <c r="G184" t="s">
        <v>6106</v>
      </c>
      <c r="H184">
        <v>942553363</v>
      </c>
      <c r="J184">
        <v>1</v>
      </c>
      <c r="K184" t="s">
        <v>21</v>
      </c>
      <c r="M184" t="s">
        <v>724</v>
      </c>
      <c r="N184">
        <v>3300005</v>
      </c>
      <c r="O184" t="s">
        <v>69</v>
      </c>
    </row>
    <row r="185" spans="1:15" x14ac:dyDescent="0.25">
      <c r="A185">
        <v>10016190</v>
      </c>
      <c r="B185" s="15">
        <v>900823750</v>
      </c>
      <c r="C185" s="15">
        <v>2</v>
      </c>
      <c r="D185" t="s">
        <v>2544</v>
      </c>
      <c r="E185" t="str">
        <f>IFERROR(VLOOKUP(A185,'BD LEIDY'!$B$3:$E$1114,3,FALSE)," ")</f>
        <v xml:space="preserve">COMERCIALIZADORA DARAGROS SAS   </v>
      </c>
      <c r="F185" t="s">
        <v>1403</v>
      </c>
      <c r="G185" t="s">
        <v>6110</v>
      </c>
      <c r="H185">
        <v>3117609696</v>
      </c>
      <c r="J185">
        <v>1</v>
      </c>
      <c r="K185" t="s">
        <v>21</v>
      </c>
      <c r="M185" t="s">
        <v>145</v>
      </c>
      <c r="N185">
        <v>3300005</v>
      </c>
      <c r="O185" t="s">
        <v>69</v>
      </c>
    </row>
    <row r="186" spans="1:15" x14ac:dyDescent="0.25">
      <c r="A186">
        <v>10016462</v>
      </c>
      <c r="B186" s="15">
        <v>811043716</v>
      </c>
      <c r="C186" s="15">
        <v>1</v>
      </c>
      <c r="D186" t="s">
        <v>1708</v>
      </c>
      <c r="E186" t="str">
        <f>IFERROR(VLOOKUP(A186,'BD LEIDY'!$B$3:$E$1114,3,FALSE)," ")</f>
        <v xml:space="preserve">AGROPECUARIA NUTRICAMPO LTDA   </v>
      </c>
      <c r="F186" t="s">
        <v>1403</v>
      </c>
      <c r="G186" t="s">
        <v>6125</v>
      </c>
      <c r="H186">
        <v>947626847</v>
      </c>
      <c r="J186">
        <v>1</v>
      </c>
      <c r="K186" t="s">
        <v>21</v>
      </c>
      <c r="M186" t="s">
        <v>1163</v>
      </c>
      <c r="N186">
        <v>3300005</v>
      </c>
      <c r="O186" t="s">
        <v>69</v>
      </c>
    </row>
    <row r="187" spans="1:15" x14ac:dyDescent="0.25">
      <c r="A187">
        <v>10016467</v>
      </c>
      <c r="B187" s="15">
        <v>890930847</v>
      </c>
      <c r="C187" s="15">
        <v>0</v>
      </c>
      <c r="D187" t="s">
        <v>3620</v>
      </c>
      <c r="E187" t="str">
        <f>IFERROR(VLOOKUP(A187,'BD LEIDY'!$B$3:$E$1114,3,FALSE)," ")</f>
        <v xml:space="preserve">INVERSIONES BALSORA SA   </v>
      </c>
      <c r="F187" t="s">
        <v>1403</v>
      </c>
      <c r="G187" t="s">
        <v>6126</v>
      </c>
      <c r="H187">
        <v>923116622</v>
      </c>
      <c r="J187">
        <v>1</v>
      </c>
      <c r="K187" t="s">
        <v>21</v>
      </c>
      <c r="M187" t="s">
        <v>754</v>
      </c>
      <c r="N187">
        <v>3300005</v>
      </c>
      <c r="O187" t="s">
        <v>69</v>
      </c>
    </row>
    <row r="188" spans="1:15" x14ac:dyDescent="0.25">
      <c r="A188">
        <v>10016474</v>
      </c>
      <c r="B188" s="15">
        <v>900808640</v>
      </c>
      <c r="C188" s="15">
        <v>8</v>
      </c>
      <c r="D188" t="s">
        <v>1854</v>
      </c>
      <c r="E188" t="str">
        <f>IFERROR(VLOOKUP(A188,'BD LEIDY'!$B$3:$E$1114,3,FALSE)," ")</f>
        <v xml:space="preserve">ALMACENES CONSTRUAGRO SAS   </v>
      </c>
      <c r="F188" t="s">
        <v>1403</v>
      </c>
      <c r="G188" t="s">
        <v>6127</v>
      </c>
      <c r="H188">
        <v>3217188789</v>
      </c>
      <c r="J188">
        <v>1</v>
      </c>
      <c r="K188" t="s">
        <v>21</v>
      </c>
      <c r="M188" t="s">
        <v>104</v>
      </c>
      <c r="N188">
        <v>3300005</v>
      </c>
      <c r="O188" t="s">
        <v>69</v>
      </c>
    </row>
    <row r="189" spans="1:15" x14ac:dyDescent="0.25">
      <c r="A189">
        <v>10016487</v>
      </c>
      <c r="B189" s="15">
        <v>71905891</v>
      </c>
      <c r="C189" s="15">
        <v>9</v>
      </c>
      <c r="D189" t="s">
        <v>3818</v>
      </c>
      <c r="E189" t="str">
        <f>IFERROR(VLOOKUP(A189,'BD LEIDY'!$B$3:$E$1114,3,FALSE)," ")</f>
        <v xml:space="preserve">LOPERA PEREZ JOHN FREDY   </v>
      </c>
      <c r="F189" t="s">
        <v>1403</v>
      </c>
      <c r="G189" t="s">
        <v>6129</v>
      </c>
      <c r="H189">
        <v>3117480223</v>
      </c>
      <c r="J189">
        <v>1</v>
      </c>
      <c r="K189" t="s">
        <v>21</v>
      </c>
      <c r="M189" t="s">
        <v>217</v>
      </c>
      <c r="N189">
        <v>3300005</v>
      </c>
      <c r="O189" t="s">
        <v>69</v>
      </c>
    </row>
    <row r="190" spans="1:15" x14ac:dyDescent="0.25">
      <c r="A190">
        <v>10016547</v>
      </c>
      <c r="B190" s="15">
        <v>21470883</v>
      </c>
      <c r="C190" s="15">
        <v>9</v>
      </c>
      <c r="D190" t="s">
        <v>3815</v>
      </c>
      <c r="E190" t="str">
        <f>IFERROR(VLOOKUP(A190,'BD LEIDY'!$B$3:$E$1114,3,FALSE)," ")</f>
        <v xml:space="preserve">LOPERA LOPERA MARICELA   </v>
      </c>
      <c r="F190" t="s">
        <v>1403</v>
      </c>
      <c r="G190" t="s">
        <v>6134</v>
      </c>
      <c r="H190">
        <v>3146976380</v>
      </c>
      <c r="J190">
        <v>1</v>
      </c>
      <c r="K190" t="s">
        <v>21</v>
      </c>
      <c r="M190" t="s">
        <v>404</v>
      </c>
      <c r="N190">
        <v>3300005</v>
      </c>
      <c r="O190" t="s">
        <v>69</v>
      </c>
    </row>
    <row r="191" spans="1:15" x14ac:dyDescent="0.25">
      <c r="A191">
        <v>10016575</v>
      </c>
      <c r="B191" s="15">
        <v>800040534</v>
      </c>
      <c r="C191" s="15">
        <v>4</v>
      </c>
      <c r="D191" t="s">
        <v>2594</v>
      </c>
      <c r="E191" t="str">
        <f>IFERROR(VLOOKUP(A191,'BD LEIDY'!$B$3:$E$1114,3,FALSE)," ")</f>
        <v xml:space="preserve">COOPERATIVA AGROPECUARIA DE SUCRE COOPEAGROS  </v>
      </c>
      <c r="F191" t="s">
        <v>1403</v>
      </c>
      <c r="G191" t="s">
        <v>6139</v>
      </c>
      <c r="H191">
        <v>952894018</v>
      </c>
      <c r="I191">
        <v>3103885191</v>
      </c>
      <c r="J191">
        <v>1</v>
      </c>
      <c r="K191" t="s">
        <v>21</v>
      </c>
      <c r="M191" t="s">
        <v>81</v>
      </c>
      <c r="N191">
        <v>3300256</v>
      </c>
      <c r="O191" t="s">
        <v>904</v>
      </c>
    </row>
    <row r="192" spans="1:15" x14ac:dyDescent="0.25">
      <c r="A192">
        <v>10016595</v>
      </c>
      <c r="B192" s="15">
        <v>900163815</v>
      </c>
      <c r="C192" s="15">
        <v>1</v>
      </c>
      <c r="D192" t="s">
        <v>2396</v>
      </c>
      <c r="E192" t="str">
        <f>IFERROR(VLOOKUP(A192,'BD LEIDY'!$B$3:$E$1114,3,FALSE)," ")</f>
        <v xml:space="preserve">CI COMERCIALIZADORA LA BLANQUITA SA   </v>
      </c>
      <c r="F192" t="s">
        <v>1403</v>
      </c>
      <c r="G192" t="s">
        <v>6143</v>
      </c>
      <c r="H192">
        <v>3183758405</v>
      </c>
      <c r="J192">
        <v>1</v>
      </c>
      <c r="K192" t="s">
        <v>21</v>
      </c>
      <c r="M192" t="s">
        <v>721</v>
      </c>
      <c r="N192">
        <v>3300005</v>
      </c>
      <c r="O192" t="s">
        <v>69</v>
      </c>
    </row>
    <row r="193" spans="1:15" x14ac:dyDescent="0.25">
      <c r="A193">
        <v>10016631</v>
      </c>
      <c r="B193" s="15">
        <v>70192838</v>
      </c>
      <c r="C193" s="15">
        <v>2</v>
      </c>
      <c r="D193" t="s">
        <v>2839</v>
      </c>
      <c r="E193" t="str">
        <f>IFERROR(VLOOKUP(A193,'BD LEIDY'!$B$3:$E$1114,3,FALSE)," ")</f>
        <v xml:space="preserve">ECHEVERRI ZAPATA JAIME IGNACIO   </v>
      </c>
      <c r="F193" t="s">
        <v>1403</v>
      </c>
      <c r="G193" t="s">
        <v>6145</v>
      </c>
      <c r="H193">
        <v>3117616155</v>
      </c>
      <c r="I193">
        <v>948687534</v>
      </c>
      <c r="J193">
        <v>1</v>
      </c>
      <c r="K193" t="s">
        <v>21</v>
      </c>
      <c r="M193" t="s">
        <v>81</v>
      </c>
      <c r="N193">
        <v>3300005</v>
      </c>
      <c r="O193" t="s">
        <v>69</v>
      </c>
    </row>
    <row r="194" spans="1:15" x14ac:dyDescent="0.25">
      <c r="A194">
        <v>10016685</v>
      </c>
      <c r="B194" s="15">
        <v>900233284</v>
      </c>
      <c r="C194" s="15">
        <v>1</v>
      </c>
      <c r="D194" t="s">
        <v>1441</v>
      </c>
      <c r="E194" t="str">
        <f>IFERROR(VLOOKUP(A194,'BD LEIDY'!$B$3:$E$1114,3,FALSE)," ")</f>
        <v xml:space="preserve">AGRIAGROS LTDA   </v>
      </c>
      <c r="F194" t="s">
        <v>1403</v>
      </c>
      <c r="G194" t="s">
        <v>6149</v>
      </c>
      <c r="H194">
        <v>3205669469</v>
      </c>
      <c r="J194">
        <v>1</v>
      </c>
      <c r="K194" t="s">
        <v>21</v>
      </c>
      <c r="M194" t="s">
        <v>951</v>
      </c>
      <c r="N194">
        <v>3300256</v>
      </c>
      <c r="O194" t="s">
        <v>904</v>
      </c>
    </row>
    <row r="195" spans="1:15" x14ac:dyDescent="0.25">
      <c r="A195">
        <v>10016687</v>
      </c>
      <c r="B195" s="15">
        <v>800245275</v>
      </c>
      <c r="C195" s="15">
        <v>2</v>
      </c>
      <c r="D195" t="s">
        <v>1488</v>
      </c>
      <c r="E195" t="str">
        <f>IFERROR(VLOOKUP(A195,'BD LEIDY'!$B$3:$E$1114,3,FALSE)," ")</f>
        <v xml:space="preserve">AGRICOLA EL FARO SA   </v>
      </c>
      <c r="F195" t="s">
        <v>1403</v>
      </c>
      <c r="G195" t="s">
        <v>6150</v>
      </c>
      <c r="H195">
        <v>3116351969</v>
      </c>
      <c r="I195">
        <v>9426861069</v>
      </c>
      <c r="J195">
        <v>1</v>
      </c>
      <c r="K195" t="s">
        <v>21</v>
      </c>
      <c r="M195" t="s">
        <v>404</v>
      </c>
      <c r="N195">
        <v>3300198</v>
      </c>
      <c r="O195" t="s">
        <v>282</v>
      </c>
    </row>
    <row r="196" spans="1:15" x14ac:dyDescent="0.25">
      <c r="A196">
        <v>10016688</v>
      </c>
      <c r="B196" s="15">
        <v>800109363</v>
      </c>
      <c r="C196" s="15">
        <v>0</v>
      </c>
      <c r="D196" t="s">
        <v>1524</v>
      </c>
      <c r="E196" t="str">
        <f>IFERROR(VLOOKUP(A196,'BD LEIDY'!$B$3:$E$1114,3,FALSE)," ")</f>
        <v xml:space="preserve">AGRICOLA LAS ANTILLAS SA   </v>
      </c>
      <c r="F196" t="s">
        <v>1403</v>
      </c>
      <c r="G196" t="s">
        <v>6151</v>
      </c>
      <c r="H196">
        <v>3116351969</v>
      </c>
      <c r="I196">
        <v>9426861069</v>
      </c>
      <c r="J196">
        <v>1</v>
      </c>
      <c r="K196" t="s">
        <v>21</v>
      </c>
      <c r="M196" t="s">
        <v>404</v>
      </c>
      <c r="N196">
        <v>3300198</v>
      </c>
      <c r="O196" t="s">
        <v>282</v>
      </c>
    </row>
    <row r="197" spans="1:15" x14ac:dyDescent="0.25">
      <c r="A197">
        <v>10016689</v>
      </c>
      <c r="B197" s="15">
        <v>811012468</v>
      </c>
      <c r="C197" s="15">
        <v>7</v>
      </c>
      <c r="D197" t="s">
        <v>1450</v>
      </c>
      <c r="E197" t="str">
        <f>IFERROR(VLOOKUP(A197,'BD LEIDY'!$B$3:$E$1114,3,FALSE)," ")</f>
        <v xml:space="preserve">AGRICOLA BAHAMAS SAS   </v>
      </c>
      <c r="F197" t="s">
        <v>1403</v>
      </c>
      <c r="G197" t="s">
        <v>6152</v>
      </c>
      <c r="H197">
        <v>3116351969</v>
      </c>
      <c r="I197">
        <v>9426861069</v>
      </c>
      <c r="J197">
        <v>1</v>
      </c>
      <c r="K197" t="s">
        <v>21</v>
      </c>
      <c r="M197" t="s">
        <v>404</v>
      </c>
      <c r="N197">
        <v>3300198</v>
      </c>
      <c r="O197" t="s">
        <v>282</v>
      </c>
    </row>
    <row r="198" spans="1:15" x14ac:dyDescent="0.25">
      <c r="A198">
        <v>10016690</v>
      </c>
      <c r="B198" s="15">
        <v>811045043</v>
      </c>
      <c r="C198" s="15">
        <v>2</v>
      </c>
      <c r="D198" t="s">
        <v>1512</v>
      </c>
      <c r="E198" t="str">
        <f>IFERROR(VLOOKUP(A198,'BD LEIDY'!$B$3:$E$1114,3,FALSE)," ")</f>
        <v xml:space="preserve">AGRICOLA INDIRA SA   </v>
      </c>
      <c r="F198" t="s">
        <v>1403</v>
      </c>
      <c r="G198" t="s">
        <v>6153</v>
      </c>
      <c r="H198">
        <v>3116351969</v>
      </c>
      <c r="I198">
        <v>9426861069</v>
      </c>
      <c r="J198">
        <v>1</v>
      </c>
      <c r="K198" t="s">
        <v>21</v>
      </c>
      <c r="M198" t="s">
        <v>404</v>
      </c>
      <c r="N198">
        <v>3300198</v>
      </c>
      <c r="O198" t="s">
        <v>282</v>
      </c>
    </row>
    <row r="199" spans="1:15" x14ac:dyDescent="0.25">
      <c r="A199">
        <v>10016691</v>
      </c>
      <c r="B199" s="15">
        <v>811018266</v>
      </c>
      <c r="C199" s="15">
        <v>3</v>
      </c>
      <c r="D199" t="s">
        <v>1527</v>
      </c>
      <c r="E199" t="str">
        <f>IFERROR(VLOOKUP(A199,'BD LEIDY'!$B$3:$E$1114,3,FALSE)," ")</f>
        <v xml:space="preserve">AGRICOLA LAS AZORES SA   </v>
      </c>
      <c r="F199" t="s">
        <v>1403</v>
      </c>
      <c r="G199" t="s">
        <v>6154</v>
      </c>
      <c r="H199">
        <v>3116351969</v>
      </c>
      <c r="I199">
        <v>9426861069</v>
      </c>
      <c r="J199">
        <v>1</v>
      </c>
      <c r="K199" t="s">
        <v>21</v>
      </c>
      <c r="M199" t="s">
        <v>404</v>
      </c>
      <c r="N199">
        <v>3300198</v>
      </c>
      <c r="O199" t="s">
        <v>282</v>
      </c>
    </row>
    <row r="200" spans="1:15" x14ac:dyDescent="0.25">
      <c r="A200">
        <v>10016692</v>
      </c>
      <c r="B200" s="15">
        <v>900044503</v>
      </c>
      <c r="C200" s="15">
        <v>7</v>
      </c>
      <c r="D200" t="s">
        <v>1509</v>
      </c>
      <c r="E200" t="str">
        <f>IFERROR(VLOOKUP(A200,'BD LEIDY'!$B$3:$E$1114,3,FALSE)," ")</f>
        <v xml:space="preserve">AGRICOLA IBIZA SA   </v>
      </c>
      <c r="F200" t="s">
        <v>1403</v>
      </c>
      <c r="G200" t="s">
        <v>6155</v>
      </c>
      <c r="H200">
        <v>3116351969</v>
      </c>
      <c r="I200">
        <v>9426861069</v>
      </c>
      <c r="J200">
        <v>1</v>
      </c>
      <c r="K200" t="s">
        <v>21</v>
      </c>
      <c r="M200" t="s">
        <v>404</v>
      </c>
      <c r="N200">
        <v>3300198</v>
      </c>
      <c r="O200" t="s">
        <v>282</v>
      </c>
    </row>
    <row r="201" spans="1:15" x14ac:dyDescent="0.25">
      <c r="A201">
        <v>10016693</v>
      </c>
      <c r="B201" s="15">
        <v>900147530</v>
      </c>
      <c r="C201" s="15">
        <v>9</v>
      </c>
      <c r="D201" t="s">
        <v>1455</v>
      </c>
      <c r="E201" t="str">
        <f>IFERROR(VLOOKUP(A201,'BD LEIDY'!$B$3:$E$1114,3,FALSE)," ")</f>
        <v xml:space="preserve">AGRICOLA CAPURGANA SA   </v>
      </c>
      <c r="F201" t="s">
        <v>1403</v>
      </c>
      <c r="G201" t="s">
        <v>6156</v>
      </c>
      <c r="H201">
        <v>3116351969</v>
      </c>
      <c r="I201">
        <v>9426861069</v>
      </c>
      <c r="J201">
        <v>1</v>
      </c>
      <c r="K201" t="s">
        <v>21</v>
      </c>
      <c r="M201" t="s">
        <v>404</v>
      </c>
      <c r="N201">
        <v>3300198</v>
      </c>
      <c r="O201" t="s">
        <v>282</v>
      </c>
    </row>
    <row r="202" spans="1:15" x14ac:dyDescent="0.25">
      <c r="A202">
        <v>10016695</v>
      </c>
      <c r="B202" s="15">
        <v>811036701</v>
      </c>
      <c r="C202" s="15">
        <v>2</v>
      </c>
      <c r="D202" t="s">
        <v>1533</v>
      </c>
      <c r="E202" t="str">
        <f>IFERROR(VLOOKUP(A202,'BD LEIDY'!$B$3:$E$1114,3,FALSE)," ")</f>
        <v xml:space="preserve">AGRICOLA LOS CORALES SA   </v>
      </c>
      <c r="F202" t="s">
        <v>1403</v>
      </c>
      <c r="G202" t="s">
        <v>6157</v>
      </c>
      <c r="H202">
        <v>3116351969</v>
      </c>
      <c r="I202">
        <v>9426861069</v>
      </c>
      <c r="J202">
        <v>1</v>
      </c>
      <c r="K202" t="s">
        <v>21</v>
      </c>
      <c r="M202" t="s">
        <v>404</v>
      </c>
      <c r="N202">
        <v>3300198</v>
      </c>
      <c r="O202" t="s">
        <v>282</v>
      </c>
    </row>
    <row r="203" spans="1:15" x14ac:dyDescent="0.25">
      <c r="A203">
        <v>10016696</v>
      </c>
      <c r="B203" s="15">
        <v>800142181</v>
      </c>
      <c r="C203" s="15">
        <v>6</v>
      </c>
      <c r="D203" t="s">
        <v>1539</v>
      </c>
      <c r="E203" t="str">
        <f>IFERROR(VLOOKUP(A203,'BD LEIDY'!$B$3:$E$1114,3,FALSE)," ")</f>
        <v xml:space="preserve">AGRICOLA LUISA FERNANDA SAS   </v>
      </c>
      <c r="F203" t="s">
        <v>1403</v>
      </c>
      <c r="G203" t="s">
        <v>6158</v>
      </c>
      <c r="H203">
        <v>3116351969</v>
      </c>
      <c r="I203">
        <v>9426861069</v>
      </c>
      <c r="J203">
        <v>1</v>
      </c>
      <c r="K203" t="s">
        <v>21</v>
      </c>
      <c r="M203" t="s">
        <v>404</v>
      </c>
      <c r="N203">
        <v>3300198</v>
      </c>
      <c r="O203" t="s">
        <v>282</v>
      </c>
    </row>
    <row r="204" spans="1:15" x14ac:dyDescent="0.25">
      <c r="A204">
        <v>10016697</v>
      </c>
      <c r="B204" s="15">
        <v>900583470</v>
      </c>
      <c r="C204" s="15">
        <v>4</v>
      </c>
      <c r="D204" t="s">
        <v>1554</v>
      </c>
      <c r="E204" t="str">
        <f>IFERROR(VLOOKUP(A204,'BD LEIDY'!$B$3:$E$1114,3,FALSE)," ")</f>
        <v xml:space="preserve">AGRICOLAS SANTA CATALINA SAS   </v>
      </c>
      <c r="F204" t="s">
        <v>1403</v>
      </c>
      <c r="G204" t="s">
        <v>6152</v>
      </c>
      <c r="H204">
        <v>3116351969</v>
      </c>
      <c r="I204">
        <v>9426861069</v>
      </c>
      <c r="J204">
        <v>1</v>
      </c>
      <c r="K204" t="s">
        <v>21</v>
      </c>
      <c r="M204" t="s">
        <v>404</v>
      </c>
      <c r="N204">
        <v>3300198</v>
      </c>
      <c r="O204" t="s">
        <v>282</v>
      </c>
    </row>
    <row r="205" spans="1:15" x14ac:dyDescent="0.25">
      <c r="A205">
        <v>10016698</v>
      </c>
      <c r="B205" s="15">
        <v>890901756</v>
      </c>
      <c r="C205" s="15">
        <v>5</v>
      </c>
      <c r="D205" t="s">
        <v>3470</v>
      </c>
      <c r="E205" t="str">
        <f>IFERROR(VLOOKUP(A205,'BD LEIDY'!$B$3:$E$1114,3,FALSE)," ")</f>
        <v xml:space="preserve">HACIENDA VELABA SA   </v>
      </c>
      <c r="F205" t="s">
        <v>1403</v>
      </c>
      <c r="G205" t="s">
        <v>6156</v>
      </c>
      <c r="H205">
        <v>3116351969</v>
      </c>
      <c r="I205">
        <v>9426861069</v>
      </c>
      <c r="J205">
        <v>1</v>
      </c>
      <c r="K205" t="s">
        <v>21</v>
      </c>
      <c r="M205" t="s">
        <v>404</v>
      </c>
      <c r="N205">
        <v>3300198</v>
      </c>
      <c r="O205" t="s">
        <v>282</v>
      </c>
    </row>
    <row r="206" spans="1:15" x14ac:dyDescent="0.25">
      <c r="A206">
        <v>10016718</v>
      </c>
      <c r="B206" s="15">
        <v>860011246</v>
      </c>
      <c r="C206" s="15">
        <v>2</v>
      </c>
      <c r="D206" t="s">
        <v>2565</v>
      </c>
      <c r="E206" t="str">
        <f>IFERROR(VLOOKUP(A206,'BD LEIDY'!$B$3:$E$1114,3,FALSE)," ")</f>
        <v xml:space="preserve">COMPAÑIA AERO AGRICOLA INTEGRAL SAS   </v>
      </c>
      <c r="F206" t="s">
        <v>1403</v>
      </c>
      <c r="G206" t="s">
        <v>6161</v>
      </c>
      <c r="H206">
        <v>3108924555</v>
      </c>
      <c r="I206">
        <v>948243218</v>
      </c>
      <c r="J206">
        <v>1</v>
      </c>
      <c r="K206" t="s">
        <v>21</v>
      </c>
      <c r="M206" t="s">
        <v>1204</v>
      </c>
      <c r="N206">
        <v>3300198</v>
      </c>
      <c r="O206" t="s">
        <v>282</v>
      </c>
    </row>
    <row r="207" spans="1:15" x14ac:dyDescent="0.25">
      <c r="A207">
        <v>10016773</v>
      </c>
      <c r="B207" s="15">
        <v>900840409</v>
      </c>
      <c r="C207" s="15">
        <v>7</v>
      </c>
      <c r="D207" t="s">
        <v>1565</v>
      </c>
      <c r="E207" t="str">
        <f>IFERROR(VLOOKUP(A207,'BD LEIDY'!$B$3:$E$1114,3,FALSE)," ")</f>
        <v xml:space="preserve">AGRO ELECTRICOS DEL NORTE SAS   </v>
      </c>
      <c r="F207" t="s">
        <v>1403</v>
      </c>
      <c r="G207" t="s">
        <v>6167</v>
      </c>
      <c r="H207">
        <v>3103931259</v>
      </c>
      <c r="J207">
        <v>1</v>
      </c>
      <c r="K207" t="s">
        <v>21</v>
      </c>
      <c r="M207" t="s">
        <v>74</v>
      </c>
      <c r="N207">
        <v>3300005</v>
      </c>
      <c r="O207" t="s">
        <v>69</v>
      </c>
    </row>
    <row r="208" spans="1:15" x14ac:dyDescent="0.25">
      <c r="A208">
        <v>10016786</v>
      </c>
      <c r="B208" s="15">
        <v>71577391</v>
      </c>
      <c r="C208" s="15">
        <v>1</v>
      </c>
      <c r="D208" t="s">
        <v>5209</v>
      </c>
      <c r="E208" t="str">
        <f>IFERROR(VLOOKUP(A208,'BD LEIDY'!$B$3:$E$1114,3,FALSE)," ")</f>
        <v xml:space="preserve">VELEZ RESTREPO GABRIEL FERNANDO   </v>
      </c>
      <c r="F208" t="s">
        <v>1403</v>
      </c>
      <c r="G208" t="s">
        <v>6169</v>
      </c>
      <c r="H208">
        <v>3113337115</v>
      </c>
      <c r="J208">
        <v>1</v>
      </c>
      <c r="K208" t="s">
        <v>21</v>
      </c>
      <c r="M208" t="s">
        <v>404</v>
      </c>
      <c r="N208">
        <v>3300005</v>
      </c>
      <c r="O208" t="s">
        <v>69</v>
      </c>
    </row>
    <row r="209" spans="1:15" x14ac:dyDescent="0.25">
      <c r="A209">
        <v>10016801</v>
      </c>
      <c r="B209" s="15">
        <v>891001125</v>
      </c>
      <c r="C209" s="15">
        <v>1</v>
      </c>
      <c r="D209" t="s">
        <v>2633</v>
      </c>
      <c r="E209" t="str">
        <f>IFERROR(VLOOKUP(A209,'BD LEIDY'!$B$3:$E$1114,3,FALSE)," ")</f>
        <v xml:space="preserve">COOPIAGROS   </v>
      </c>
      <c r="F209" t="s">
        <v>1403</v>
      </c>
      <c r="G209" t="s">
        <v>6170</v>
      </c>
      <c r="H209">
        <v>947746544</v>
      </c>
      <c r="J209">
        <v>1</v>
      </c>
      <c r="K209" t="s">
        <v>21</v>
      </c>
      <c r="M209" t="s">
        <v>951</v>
      </c>
      <c r="N209">
        <v>3300256</v>
      </c>
      <c r="O209" t="s">
        <v>904</v>
      </c>
    </row>
    <row r="210" spans="1:15" x14ac:dyDescent="0.25">
      <c r="A210">
        <v>10016830</v>
      </c>
      <c r="B210" s="15">
        <v>823002496</v>
      </c>
      <c r="C210" s="15">
        <v>4</v>
      </c>
      <c r="D210" t="s">
        <v>2877</v>
      </c>
      <c r="E210" t="str">
        <f>IFERROR(VLOOKUP(A210,'BD LEIDY'!$B$3:$E$1114,3,FALSE)," ")</f>
        <v xml:space="preserve">EMPRESA ASOCIATIVA DE TRABAJO AGRICARIBE E.A.T  </v>
      </c>
      <c r="F210" t="s">
        <v>1403</v>
      </c>
      <c r="G210" t="s">
        <v>6173</v>
      </c>
      <c r="H210">
        <v>3116518298</v>
      </c>
      <c r="J210">
        <v>1</v>
      </c>
      <c r="K210" t="s">
        <v>21</v>
      </c>
      <c r="M210" t="s">
        <v>902</v>
      </c>
      <c r="N210">
        <v>3300256</v>
      </c>
      <c r="O210" t="s">
        <v>904</v>
      </c>
    </row>
    <row r="211" spans="1:15" x14ac:dyDescent="0.25">
      <c r="A211">
        <v>10016875</v>
      </c>
      <c r="B211" s="15">
        <v>1017176525</v>
      </c>
      <c r="C211" s="15">
        <v>3</v>
      </c>
      <c r="D211" t="s">
        <v>4918</v>
      </c>
      <c r="E211" t="str">
        <f>IFERROR(VLOOKUP(A211,'BD LEIDY'!$B$3:$E$1114,3,FALSE)," ")</f>
        <v xml:space="preserve">SIERRA GONZALEZ JORGE ALEJANDRO   </v>
      </c>
      <c r="F211" t="s">
        <v>1403</v>
      </c>
      <c r="G211" t="s">
        <v>6178</v>
      </c>
      <c r="H211">
        <v>3116352950</v>
      </c>
      <c r="J211">
        <v>1</v>
      </c>
      <c r="K211" t="s">
        <v>21</v>
      </c>
      <c r="M211" t="s">
        <v>404</v>
      </c>
      <c r="N211">
        <v>3300005</v>
      </c>
      <c r="O211" t="s">
        <v>69</v>
      </c>
    </row>
    <row r="212" spans="1:15" x14ac:dyDescent="0.25">
      <c r="A212">
        <v>10016875</v>
      </c>
      <c r="B212" s="15">
        <v>1017176525</v>
      </c>
      <c r="C212" s="15">
        <v>3</v>
      </c>
      <c r="D212" t="s">
        <v>4918</v>
      </c>
      <c r="E212" t="str">
        <f>IFERROR(VLOOKUP(A212,'BD LEIDY'!$B$3:$E$1114,3,FALSE)," ")</f>
        <v xml:space="preserve">SIERRA GONZALEZ JORGE ALEJANDRO   </v>
      </c>
      <c r="F212" t="s">
        <v>1403</v>
      </c>
      <c r="G212" t="s">
        <v>6178</v>
      </c>
      <c r="H212">
        <v>3116352950</v>
      </c>
      <c r="J212">
        <v>1</v>
      </c>
      <c r="K212" t="s">
        <v>21</v>
      </c>
      <c r="M212" t="s">
        <v>404</v>
      </c>
      <c r="N212">
        <v>3300005</v>
      </c>
      <c r="O212" t="s">
        <v>69</v>
      </c>
    </row>
    <row r="213" spans="1:15" x14ac:dyDescent="0.25">
      <c r="A213">
        <v>10016883</v>
      </c>
      <c r="B213" s="15">
        <v>800076381</v>
      </c>
      <c r="C213" s="15">
        <v>1</v>
      </c>
      <c r="D213" t="s">
        <v>3641</v>
      </c>
      <c r="E213" t="str">
        <f>IFERROR(VLOOKUP(A213,'BD LEIDY'!$B$3:$E$1114,3,FALSE)," ")</f>
        <v xml:space="preserve">INVERSIONES LOMAVERDE SA   </v>
      </c>
      <c r="F213" t="s">
        <v>1403</v>
      </c>
      <c r="G213" t="s">
        <v>6179</v>
      </c>
      <c r="H213">
        <v>943540354</v>
      </c>
      <c r="J213">
        <v>1</v>
      </c>
      <c r="K213" t="s">
        <v>21</v>
      </c>
      <c r="M213" t="s">
        <v>404</v>
      </c>
      <c r="N213">
        <v>3300005</v>
      </c>
      <c r="O213" t="s">
        <v>69</v>
      </c>
    </row>
    <row r="214" spans="1:15" x14ac:dyDescent="0.25">
      <c r="A214">
        <v>10016884</v>
      </c>
      <c r="B214" s="15">
        <v>15352010</v>
      </c>
      <c r="C214" s="15"/>
      <c r="D214" t="s">
        <v>4614</v>
      </c>
      <c r="E214" t="str">
        <f>IFERROR(VLOOKUP(A214,'BD LEIDY'!$B$3:$E$1114,3,FALSE)," ")</f>
        <v xml:space="preserve">RIOS RIOS JESUS ANTONIO   </v>
      </c>
      <c r="F214" t="s">
        <v>1403</v>
      </c>
      <c r="G214" t="s">
        <v>6180</v>
      </c>
      <c r="H214">
        <v>3146771064</v>
      </c>
      <c r="J214">
        <v>1</v>
      </c>
      <c r="K214" t="s">
        <v>21</v>
      </c>
      <c r="M214" t="s">
        <v>81</v>
      </c>
      <c r="N214">
        <v>3300005</v>
      </c>
      <c r="O214" t="s">
        <v>69</v>
      </c>
    </row>
    <row r="215" spans="1:15" x14ac:dyDescent="0.25">
      <c r="A215">
        <v>10017039</v>
      </c>
      <c r="B215" s="15">
        <v>9001141453</v>
      </c>
      <c r="C215" s="15">
        <v>3</v>
      </c>
      <c r="D215" t="s">
        <v>3541</v>
      </c>
      <c r="E215" t="str">
        <f>IFERROR(VLOOKUP(A215,'BD LEIDY'!$B$3:$E$1114,3,FALSE)," ")</f>
        <v xml:space="preserve">INDUSTRIAS AGRARIAS Y PECUARIAS EL IMPERIO  </v>
      </c>
      <c r="F215" t="s">
        <v>1403</v>
      </c>
      <c r="G215" t="s">
        <v>6189</v>
      </c>
      <c r="H215">
        <v>944447570</v>
      </c>
      <c r="J215">
        <v>1</v>
      </c>
      <c r="K215" t="s">
        <v>21</v>
      </c>
      <c r="M215" t="s">
        <v>404</v>
      </c>
      <c r="N215">
        <v>3300005</v>
      </c>
      <c r="O215" t="s">
        <v>69</v>
      </c>
    </row>
    <row r="216" spans="1:15" x14ac:dyDescent="0.25">
      <c r="A216">
        <v>10017040</v>
      </c>
      <c r="B216" s="15">
        <v>900758003</v>
      </c>
      <c r="C216" s="15">
        <v>0</v>
      </c>
      <c r="D216" t="s">
        <v>5068</v>
      </c>
      <c r="E216" t="str">
        <f>IFERROR(VLOOKUP(A216,'BD LEIDY'!$B$3:$E$1114,3,FALSE)," ")</f>
        <v xml:space="preserve">TRES COLINAS SAS   </v>
      </c>
      <c r="F216" t="s">
        <v>1403</v>
      </c>
      <c r="G216" t="s">
        <v>6190</v>
      </c>
      <c r="H216">
        <v>3103733554</v>
      </c>
      <c r="J216">
        <v>1</v>
      </c>
      <c r="K216" t="s">
        <v>21</v>
      </c>
      <c r="M216" t="s">
        <v>315</v>
      </c>
      <c r="N216">
        <v>3300051</v>
      </c>
      <c r="O216" t="s">
        <v>93</v>
      </c>
    </row>
    <row r="217" spans="1:15" x14ac:dyDescent="0.25">
      <c r="A217">
        <v>10017051</v>
      </c>
      <c r="B217" s="15">
        <v>32465496</v>
      </c>
      <c r="C217" s="15">
        <v>1</v>
      </c>
      <c r="D217" t="s">
        <v>3804</v>
      </c>
      <c r="E217" t="str">
        <f>IFERROR(VLOOKUP(A217,'BD LEIDY'!$B$3:$E$1114,3,FALSE)," ")</f>
        <v xml:space="preserve">LONDOÑO LUZ HELENA   </v>
      </c>
      <c r="F217" t="s">
        <v>1403</v>
      </c>
      <c r="G217" t="s">
        <v>6192</v>
      </c>
      <c r="H217">
        <v>3104521144</v>
      </c>
      <c r="J217">
        <v>1</v>
      </c>
      <c r="K217" t="s">
        <v>21</v>
      </c>
      <c r="M217" t="s">
        <v>217</v>
      </c>
      <c r="N217">
        <v>3300005</v>
      </c>
      <c r="O217" t="s">
        <v>69</v>
      </c>
    </row>
    <row r="218" spans="1:15" x14ac:dyDescent="0.25">
      <c r="A218">
        <v>10017070</v>
      </c>
      <c r="B218" s="15">
        <v>64560234</v>
      </c>
      <c r="C218" s="15">
        <v>1</v>
      </c>
      <c r="D218" t="s">
        <v>3989</v>
      </c>
      <c r="E218" t="str">
        <f>IFERROR(VLOOKUP(A218,'BD LEIDY'!$B$3:$E$1114,3,FALSE)," ")</f>
        <v xml:space="preserve">MENDOZA ALBA CARLOTA SOLEDAD   </v>
      </c>
      <c r="F218" t="s">
        <v>1403</v>
      </c>
      <c r="G218" t="s">
        <v>6193</v>
      </c>
      <c r="H218">
        <v>3135734735</v>
      </c>
      <c r="J218">
        <v>1</v>
      </c>
      <c r="K218" t="s">
        <v>21</v>
      </c>
      <c r="M218" t="s">
        <v>1239</v>
      </c>
      <c r="N218">
        <v>3300256</v>
      </c>
      <c r="O218" t="s">
        <v>904</v>
      </c>
    </row>
    <row r="219" spans="1:15" x14ac:dyDescent="0.25">
      <c r="A219">
        <v>10017163</v>
      </c>
      <c r="B219" s="15">
        <v>43808486</v>
      </c>
      <c r="C219" s="15">
        <v>1</v>
      </c>
      <c r="D219" t="s">
        <v>4123</v>
      </c>
      <c r="E219" t="str">
        <f>IFERROR(VLOOKUP(A219,'BD LEIDY'!$B$3:$E$1114,3,FALSE)," ")</f>
        <v xml:space="preserve">MUNERA ELORZA ALBA   </v>
      </c>
      <c r="F219" t="s">
        <v>1403</v>
      </c>
      <c r="G219" t="s">
        <v>6198</v>
      </c>
      <c r="H219">
        <v>3136927620</v>
      </c>
      <c r="J219">
        <v>1</v>
      </c>
      <c r="K219" t="s">
        <v>21</v>
      </c>
      <c r="M219" t="s">
        <v>1088</v>
      </c>
      <c r="N219">
        <v>3300005</v>
      </c>
      <c r="O219" t="s">
        <v>69</v>
      </c>
    </row>
    <row r="220" spans="1:15" x14ac:dyDescent="0.25">
      <c r="A220">
        <v>10017174</v>
      </c>
      <c r="B220" s="15">
        <v>3436587</v>
      </c>
      <c r="C220" s="15">
        <v>4</v>
      </c>
      <c r="D220" t="s">
        <v>5290</v>
      </c>
      <c r="E220" t="str">
        <f>IFERROR(VLOOKUP(A220,'BD LEIDY'!$B$3:$E$1114,3,FALSE)," ")</f>
        <v xml:space="preserve">ZULUAGA HOYOS GERARDO DE JESUS   </v>
      </c>
      <c r="F220" t="s">
        <v>1403</v>
      </c>
      <c r="G220" t="s">
        <v>6199</v>
      </c>
      <c r="H220">
        <v>948647122</v>
      </c>
      <c r="J220">
        <v>1</v>
      </c>
      <c r="K220" t="s">
        <v>21</v>
      </c>
      <c r="M220" t="s">
        <v>796</v>
      </c>
      <c r="N220">
        <v>3300162</v>
      </c>
      <c r="O220" t="s">
        <v>24</v>
      </c>
    </row>
    <row r="221" spans="1:15" x14ac:dyDescent="0.25">
      <c r="A221">
        <v>10017178</v>
      </c>
      <c r="B221" s="15">
        <v>900921157</v>
      </c>
      <c r="C221" s="15">
        <v>4</v>
      </c>
      <c r="D221" t="s">
        <v>1750</v>
      </c>
      <c r="E221" t="str">
        <f>IFERROR(VLOOKUP(A221,'BD LEIDY'!$B$3:$E$1114,3,FALSE)," ")</f>
        <v xml:space="preserve">AGROTIENDA RIONEGRO HERMANOS SAS   </v>
      </c>
      <c r="F221" t="s">
        <v>1403</v>
      </c>
      <c r="G221" t="s">
        <v>5617</v>
      </c>
      <c r="H221">
        <v>945610373</v>
      </c>
      <c r="J221">
        <v>1</v>
      </c>
      <c r="K221" t="s">
        <v>21</v>
      </c>
      <c r="M221" t="s">
        <v>120</v>
      </c>
      <c r="N221">
        <v>3300162</v>
      </c>
      <c r="O221" t="s">
        <v>24</v>
      </c>
    </row>
    <row r="222" spans="1:15" x14ac:dyDescent="0.25">
      <c r="A222">
        <v>10017198</v>
      </c>
      <c r="B222" s="15">
        <v>811045791</v>
      </c>
      <c r="C222" s="15">
        <v>3</v>
      </c>
      <c r="D222" t="s">
        <v>4176</v>
      </c>
      <c r="E222" t="str">
        <f>IFERROR(VLOOKUP(A222,'BD LEIDY'!$B$3:$E$1114,3,FALSE)," ")</f>
        <v xml:space="preserve">NIDO DEL JABALI SAS   </v>
      </c>
      <c r="F222" t="s">
        <v>1403</v>
      </c>
      <c r="G222" t="s">
        <v>6204</v>
      </c>
      <c r="H222">
        <v>3104121273</v>
      </c>
      <c r="I222">
        <v>948282386</v>
      </c>
      <c r="J222">
        <v>1</v>
      </c>
      <c r="K222" t="s">
        <v>21</v>
      </c>
      <c r="M222" t="s">
        <v>308</v>
      </c>
      <c r="N222">
        <v>3300198</v>
      </c>
      <c r="O222" t="s">
        <v>282</v>
      </c>
    </row>
    <row r="223" spans="1:15" x14ac:dyDescent="0.25">
      <c r="A223">
        <v>10017199</v>
      </c>
      <c r="B223" s="15">
        <v>70547271</v>
      </c>
      <c r="C223" s="15">
        <v>2</v>
      </c>
      <c r="D223" t="s">
        <v>4354</v>
      </c>
      <c r="E223" t="str">
        <f>IFERROR(VLOOKUP(A223,'BD LEIDY'!$B$3:$E$1114,3,FALSE)," ")</f>
        <v xml:space="preserve">PENAGOS GARCES OSCAR ENRIQUE   </v>
      </c>
      <c r="F223" t="s">
        <v>1403</v>
      </c>
      <c r="G223" t="s">
        <v>6205</v>
      </c>
      <c r="H223">
        <v>3104121273</v>
      </c>
      <c r="I223">
        <v>948282386</v>
      </c>
      <c r="J223">
        <v>1</v>
      </c>
      <c r="K223" t="s">
        <v>21</v>
      </c>
      <c r="M223" t="s">
        <v>308</v>
      </c>
      <c r="N223">
        <v>3300198</v>
      </c>
      <c r="O223" t="s">
        <v>282</v>
      </c>
    </row>
    <row r="224" spans="1:15" x14ac:dyDescent="0.25">
      <c r="A224">
        <v>10017200</v>
      </c>
      <c r="B224" s="15">
        <v>811038838</v>
      </c>
      <c r="C224" s="15">
        <v>1</v>
      </c>
      <c r="D224" t="s">
        <v>3212</v>
      </c>
      <c r="E224" t="str">
        <f>IFERROR(VLOOKUP(A224,'BD LEIDY'!$B$3:$E$1114,3,FALSE)," ")</f>
        <v xml:space="preserve">G &amp; J HENRIQUEZ &amp; CIA SAS   </v>
      </c>
      <c r="F224" t="s">
        <v>1403</v>
      </c>
      <c r="G224" t="s">
        <v>6204</v>
      </c>
      <c r="H224">
        <v>3104121273</v>
      </c>
      <c r="I224">
        <v>948282386</v>
      </c>
      <c r="J224">
        <v>1</v>
      </c>
      <c r="K224" t="s">
        <v>21</v>
      </c>
      <c r="M224" t="s">
        <v>308</v>
      </c>
      <c r="N224">
        <v>3300198</v>
      </c>
      <c r="O224" t="s">
        <v>282</v>
      </c>
    </row>
    <row r="225" spans="1:15" x14ac:dyDescent="0.25">
      <c r="A225">
        <v>10017201</v>
      </c>
      <c r="B225" s="15">
        <v>800152266</v>
      </c>
      <c r="C225" s="15">
        <v>6</v>
      </c>
      <c r="D225" t="s">
        <v>2786</v>
      </c>
      <c r="E225" t="str">
        <f>IFERROR(VLOOKUP(A225,'BD LEIDY'!$B$3:$E$1114,3,FALSE)," ")</f>
        <v xml:space="preserve">DISTRIBUIDORA AGRICOLA DE URABA SAS   </v>
      </c>
      <c r="F225" t="s">
        <v>1403</v>
      </c>
      <c r="G225" t="s">
        <v>6206</v>
      </c>
      <c r="H225">
        <v>3104121273</v>
      </c>
      <c r="I225">
        <v>948282386</v>
      </c>
      <c r="J225">
        <v>1</v>
      </c>
      <c r="K225" t="s">
        <v>21</v>
      </c>
      <c r="M225" t="s">
        <v>308</v>
      </c>
      <c r="N225">
        <v>3300198</v>
      </c>
      <c r="O225" t="s">
        <v>282</v>
      </c>
    </row>
    <row r="226" spans="1:15" x14ac:dyDescent="0.25">
      <c r="A226">
        <v>10017202</v>
      </c>
      <c r="B226" s="15">
        <v>811024238</v>
      </c>
      <c r="C226" s="15">
        <v>1</v>
      </c>
      <c r="D226" t="s">
        <v>2016</v>
      </c>
      <c r="E226" t="str">
        <f>IFERROR(VLOOKUP(A226,'BD LEIDY'!$B$3:$E$1114,3,FALSE)," ")</f>
        <v xml:space="preserve">BANAEXPORT SAS   </v>
      </c>
      <c r="F226" t="s">
        <v>1403</v>
      </c>
      <c r="G226" t="s">
        <v>6207</v>
      </c>
      <c r="H226">
        <v>3104121273</v>
      </c>
      <c r="I226">
        <v>948282386</v>
      </c>
      <c r="J226">
        <v>1</v>
      </c>
      <c r="K226" t="s">
        <v>21</v>
      </c>
      <c r="M226" t="s">
        <v>308</v>
      </c>
      <c r="N226">
        <v>3300198</v>
      </c>
      <c r="O226" t="s">
        <v>282</v>
      </c>
    </row>
    <row r="227" spans="1:15" x14ac:dyDescent="0.25">
      <c r="A227">
        <v>10017203</v>
      </c>
      <c r="B227" s="15">
        <v>800004708</v>
      </c>
      <c r="C227" s="15">
        <v>6</v>
      </c>
      <c r="D227" t="s">
        <v>1716</v>
      </c>
      <c r="E227" t="str">
        <f>IFERROR(VLOOKUP(A227,'BD LEIDY'!$B$3:$E$1114,3,FALSE)," ")</f>
        <v xml:space="preserve">AGROPECUARIA VIENA SA   </v>
      </c>
      <c r="F227" t="s">
        <v>1403</v>
      </c>
      <c r="G227" t="s">
        <v>6208</v>
      </c>
      <c r="H227">
        <v>3104121273</v>
      </c>
      <c r="I227">
        <v>948282386</v>
      </c>
      <c r="J227">
        <v>1</v>
      </c>
      <c r="K227" t="s">
        <v>21</v>
      </c>
      <c r="M227" t="s">
        <v>308</v>
      </c>
      <c r="N227">
        <v>3300198</v>
      </c>
      <c r="O227" t="s">
        <v>282</v>
      </c>
    </row>
    <row r="228" spans="1:15" x14ac:dyDescent="0.25">
      <c r="A228">
        <v>10017205</v>
      </c>
      <c r="B228" s="15">
        <v>800022051</v>
      </c>
      <c r="C228" s="15">
        <v>2</v>
      </c>
      <c r="D228" t="s">
        <v>1702</v>
      </c>
      <c r="E228" t="str">
        <f>IFERROR(VLOOKUP(A228,'BD LEIDY'!$B$3:$E$1114,3,FALSE)," ")</f>
        <v xml:space="preserve">AGROPECUARIA LOS CUNAS SAS   </v>
      </c>
      <c r="F228" t="s">
        <v>1403</v>
      </c>
      <c r="G228" t="s">
        <v>6207</v>
      </c>
      <c r="H228">
        <v>3104121273</v>
      </c>
      <c r="I228">
        <v>948282386</v>
      </c>
      <c r="J228">
        <v>1</v>
      </c>
      <c r="K228" t="s">
        <v>21</v>
      </c>
      <c r="M228" t="s">
        <v>308</v>
      </c>
      <c r="N228">
        <v>3300198</v>
      </c>
      <c r="O228" t="s">
        <v>282</v>
      </c>
    </row>
    <row r="229" spans="1:15" x14ac:dyDescent="0.25">
      <c r="A229">
        <v>10017206</v>
      </c>
      <c r="B229" s="15">
        <v>900534120</v>
      </c>
      <c r="C229" s="15">
        <v>2</v>
      </c>
      <c r="D229" t="s">
        <v>3793</v>
      </c>
      <c r="E229" t="str">
        <f>IFERROR(VLOOKUP(A229,'BD LEIDY'!$B$3:$E$1114,3,FALSE)," ")</f>
        <v xml:space="preserve">LOGIBAN SAS   </v>
      </c>
      <c r="F229" t="s">
        <v>1403</v>
      </c>
      <c r="G229" t="s">
        <v>6206</v>
      </c>
      <c r="H229">
        <v>3104121273</v>
      </c>
      <c r="I229">
        <v>948282386</v>
      </c>
      <c r="J229">
        <v>1</v>
      </c>
      <c r="K229" t="s">
        <v>21</v>
      </c>
      <c r="M229" t="s">
        <v>308</v>
      </c>
      <c r="N229">
        <v>3300198</v>
      </c>
      <c r="O229" t="s">
        <v>282</v>
      </c>
    </row>
    <row r="230" spans="1:15" x14ac:dyDescent="0.25">
      <c r="A230">
        <v>10017207</v>
      </c>
      <c r="B230" s="15">
        <v>890930060</v>
      </c>
      <c r="C230" s="15">
        <v>1</v>
      </c>
      <c r="D230" t="s">
        <v>1551</v>
      </c>
      <c r="E230" t="str">
        <f>IFERROR(VLOOKUP(A230,'BD LEIDY'!$B$3:$E$1114,3,FALSE)," ")</f>
        <v xml:space="preserve">AGRICOLA SANTA MARIA SA   </v>
      </c>
      <c r="F230" t="s">
        <v>1403</v>
      </c>
      <c r="G230" t="s">
        <v>6204</v>
      </c>
      <c r="H230">
        <v>3104121273</v>
      </c>
      <c r="I230">
        <v>948282386</v>
      </c>
      <c r="J230">
        <v>1</v>
      </c>
      <c r="K230" t="s">
        <v>21</v>
      </c>
      <c r="M230" t="s">
        <v>308</v>
      </c>
      <c r="N230">
        <v>3300198</v>
      </c>
      <c r="O230" t="s">
        <v>282</v>
      </c>
    </row>
    <row r="231" spans="1:15" x14ac:dyDescent="0.25">
      <c r="A231">
        <v>10017212</v>
      </c>
      <c r="B231" s="15">
        <v>900830575</v>
      </c>
      <c r="C231" s="15">
        <v>9</v>
      </c>
      <c r="D231" t="s">
        <v>4024</v>
      </c>
      <c r="E231" t="str">
        <f>IFERROR(VLOOKUP(A231,'BD LEIDY'!$B$3:$E$1114,3,FALSE)," ")</f>
        <v xml:space="preserve">MI TIERRA AGROMARKET SAS   </v>
      </c>
      <c r="F231" t="s">
        <v>1403</v>
      </c>
      <c r="G231" t="s">
        <v>6209</v>
      </c>
      <c r="H231">
        <v>3104724556</v>
      </c>
      <c r="J231">
        <v>1</v>
      </c>
      <c r="K231" t="s">
        <v>21</v>
      </c>
      <c r="M231" t="s">
        <v>1204</v>
      </c>
      <c r="N231">
        <v>3300198</v>
      </c>
      <c r="O231" t="s">
        <v>282</v>
      </c>
    </row>
    <row r="232" spans="1:15" x14ac:dyDescent="0.25">
      <c r="A232">
        <v>10017221</v>
      </c>
      <c r="B232" s="15">
        <v>70353735</v>
      </c>
      <c r="C232" s="15">
        <v>4</v>
      </c>
      <c r="D232" t="s">
        <v>1939</v>
      </c>
      <c r="E232" t="str">
        <f>IFERROR(VLOOKUP(A232,'BD LEIDY'!$B$3:$E$1114,3,FALSE)," ")</f>
        <v xml:space="preserve">ARIAS CASTAÑO JOSE ALFONSO   </v>
      </c>
      <c r="F232" t="s">
        <v>1403</v>
      </c>
      <c r="G232" t="s">
        <v>6212</v>
      </c>
      <c r="H232">
        <v>3137471665</v>
      </c>
      <c r="J232">
        <v>1</v>
      </c>
      <c r="K232" t="s">
        <v>21</v>
      </c>
      <c r="M232" t="s">
        <v>404</v>
      </c>
      <c r="N232">
        <v>3300005</v>
      </c>
      <c r="O232" t="s">
        <v>69</v>
      </c>
    </row>
    <row r="233" spans="1:15" x14ac:dyDescent="0.25">
      <c r="A233">
        <v>10017239</v>
      </c>
      <c r="B233" s="15">
        <v>900807878</v>
      </c>
      <c r="C233" s="15">
        <v>9</v>
      </c>
      <c r="D233" t="s">
        <v>3647</v>
      </c>
      <c r="E233" t="str">
        <f>IFERROR(VLOOKUP(A233,'BD LEIDY'!$B$3:$E$1114,3,FALSE)," ")</f>
        <v xml:space="preserve">INVERSIONES SAENZ &amp; SAENZ SAS   </v>
      </c>
      <c r="F233" t="s">
        <v>1403</v>
      </c>
      <c r="G233" t="s">
        <v>6214</v>
      </c>
      <c r="H233">
        <v>3135859575</v>
      </c>
      <c r="I233">
        <v>3012827790</v>
      </c>
      <c r="J233">
        <v>1</v>
      </c>
      <c r="K233" t="s">
        <v>21</v>
      </c>
      <c r="M233" t="s">
        <v>1262</v>
      </c>
      <c r="N233">
        <v>3300256</v>
      </c>
      <c r="O233" t="s">
        <v>904</v>
      </c>
    </row>
    <row r="234" spans="1:15" x14ac:dyDescent="0.25">
      <c r="A234">
        <v>10017286</v>
      </c>
      <c r="B234" s="15">
        <v>900222313</v>
      </c>
      <c r="C234" s="15">
        <v>8</v>
      </c>
      <c r="D234" t="s">
        <v>4912</v>
      </c>
      <c r="E234" t="str">
        <f>IFERROR(VLOOKUP(A234,'BD LEIDY'!$B$3:$E$1114,3,FALSE)," ")</f>
        <v xml:space="preserve">SERVINAGROS LTDA   </v>
      </c>
      <c r="F234" t="s">
        <v>1403</v>
      </c>
      <c r="G234" t="s">
        <v>6221</v>
      </c>
      <c r="H234">
        <v>3135128843</v>
      </c>
      <c r="J234">
        <v>1</v>
      </c>
      <c r="K234" t="s">
        <v>21</v>
      </c>
      <c r="M234" t="s">
        <v>1262</v>
      </c>
      <c r="N234">
        <v>3300256</v>
      </c>
      <c r="O234" t="s">
        <v>904</v>
      </c>
    </row>
    <row r="235" spans="1:15" x14ac:dyDescent="0.25">
      <c r="A235">
        <v>10017289</v>
      </c>
      <c r="B235" s="15">
        <v>900881832</v>
      </c>
      <c r="C235" s="15">
        <v>5</v>
      </c>
      <c r="D235" t="s">
        <v>3203</v>
      </c>
      <c r="E235" t="str">
        <f>IFERROR(VLOOKUP(A235,'BD LEIDY'!$B$3:$E$1114,3,FALSE)," ")</f>
        <v xml:space="preserve">FRUTOS Y VERDURAS MAQUINAGRO SAS   </v>
      </c>
      <c r="F235" t="s">
        <v>1403</v>
      </c>
      <c r="G235" t="s">
        <v>5355</v>
      </c>
      <c r="H235">
        <v>945561902</v>
      </c>
      <c r="J235">
        <v>1</v>
      </c>
      <c r="K235" t="s">
        <v>21</v>
      </c>
      <c r="M235" t="s">
        <v>83</v>
      </c>
      <c r="N235">
        <v>3300162</v>
      </c>
      <c r="O235" t="s">
        <v>24</v>
      </c>
    </row>
    <row r="236" spans="1:15" x14ac:dyDescent="0.25">
      <c r="A236">
        <v>10017293</v>
      </c>
      <c r="B236" s="15">
        <v>78028149</v>
      </c>
      <c r="C236" s="15">
        <v>4</v>
      </c>
      <c r="D236" t="s">
        <v>4387</v>
      </c>
      <c r="E236" t="str">
        <f>IFERROR(VLOOKUP(A236,'BD LEIDY'!$B$3:$E$1114,3,FALSE)," ")</f>
        <v xml:space="preserve">PEREZ DORIA ADAN JAVIER   </v>
      </c>
      <c r="F236" t="s">
        <v>1403</v>
      </c>
      <c r="G236" t="s">
        <v>6223</v>
      </c>
      <c r="H236">
        <v>3218395747</v>
      </c>
      <c r="J236">
        <v>1</v>
      </c>
      <c r="K236" t="s">
        <v>21</v>
      </c>
      <c r="M236" t="s">
        <v>951</v>
      </c>
      <c r="N236">
        <v>3300256</v>
      </c>
      <c r="O236" t="s">
        <v>904</v>
      </c>
    </row>
    <row r="237" spans="1:15" x14ac:dyDescent="0.25">
      <c r="A237">
        <v>10017304</v>
      </c>
      <c r="B237" s="15">
        <v>70410283</v>
      </c>
      <c r="C237" s="15"/>
      <c r="D237" t="s">
        <v>5274</v>
      </c>
      <c r="E237" t="str">
        <f>IFERROR(VLOOKUP(A237,'BD LEIDY'!$B$3:$E$1114,3,FALSE)," ")</f>
        <v xml:space="preserve">ZAPATA AGUDELO JORGE LUIS   </v>
      </c>
      <c r="F237" t="s">
        <v>1403</v>
      </c>
      <c r="G237" t="s">
        <v>6225</v>
      </c>
      <c r="H237">
        <v>3104297326</v>
      </c>
      <c r="J237">
        <v>1</v>
      </c>
      <c r="K237" t="s">
        <v>21</v>
      </c>
      <c r="M237" t="s">
        <v>320</v>
      </c>
      <c r="N237">
        <v>3300005</v>
      </c>
      <c r="O237" t="s">
        <v>69</v>
      </c>
    </row>
    <row r="238" spans="1:15" x14ac:dyDescent="0.25">
      <c r="A238">
        <v>10017305</v>
      </c>
      <c r="B238" s="15">
        <v>900222465</v>
      </c>
      <c r="C238" s="15">
        <v>9</v>
      </c>
      <c r="D238" t="s">
        <v>3590</v>
      </c>
      <c r="E238" t="str">
        <f>IFERROR(VLOOKUP(A238,'BD LEIDY'!$B$3:$E$1114,3,FALSE)," ")</f>
        <v xml:space="preserve">INSUMOS TIERRALTICA LTDA   </v>
      </c>
      <c r="F238" t="s">
        <v>1403</v>
      </c>
      <c r="G238" t="s">
        <v>6226</v>
      </c>
      <c r="H238">
        <v>3137493514</v>
      </c>
      <c r="J238">
        <v>1</v>
      </c>
      <c r="K238" t="s">
        <v>21</v>
      </c>
      <c r="M238" t="s">
        <v>1277</v>
      </c>
      <c r="N238">
        <v>3300256</v>
      </c>
      <c r="O238" t="s">
        <v>904</v>
      </c>
    </row>
    <row r="239" spans="1:15" x14ac:dyDescent="0.25">
      <c r="A239">
        <v>10017316</v>
      </c>
      <c r="B239" s="15">
        <v>900474414</v>
      </c>
      <c r="C239" s="15">
        <v>4</v>
      </c>
      <c r="D239" t="s">
        <v>1722</v>
      </c>
      <c r="E239" t="str">
        <f>IFERROR(VLOOKUP(A239,'BD LEIDY'!$B$3:$E$1114,3,FALSE)," ")</f>
        <v xml:space="preserve">AGROPROYECTOS SIERRA SAS   </v>
      </c>
      <c r="F239" t="s">
        <v>1403</v>
      </c>
      <c r="G239" t="s">
        <v>6227</v>
      </c>
      <c r="J239">
        <v>1</v>
      </c>
      <c r="K239" t="s">
        <v>21</v>
      </c>
      <c r="M239" t="s">
        <v>404</v>
      </c>
      <c r="N239">
        <v>3300005</v>
      </c>
      <c r="O239" t="s">
        <v>69</v>
      </c>
    </row>
    <row r="240" spans="1:15" x14ac:dyDescent="0.25">
      <c r="A240">
        <v>10017323</v>
      </c>
      <c r="B240" s="15">
        <v>900444199</v>
      </c>
      <c r="C240" s="15">
        <v>7</v>
      </c>
      <c r="D240" t="s">
        <v>1573</v>
      </c>
      <c r="E240" t="str">
        <f>IFERROR(VLOOKUP(A240,'BD LEIDY'!$B$3:$E$1114,3,FALSE)," ")</f>
        <v xml:space="preserve">AGRO INVERSIONES B &amp; V SAS   </v>
      </c>
      <c r="F240" t="s">
        <v>1403</v>
      </c>
      <c r="G240" t="s">
        <v>6228</v>
      </c>
      <c r="J240">
        <v>1</v>
      </c>
      <c r="K240" t="s">
        <v>21</v>
      </c>
      <c r="M240" t="s">
        <v>1262</v>
      </c>
      <c r="N240">
        <v>3300256</v>
      </c>
      <c r="O240" t="s">
        <v>904</v>
      </c>
    </row>
    <row r="241" spans="1:15" x14ac:dyDescent="0.25">
      <c r="A241">
        <v>10017340</v>
      </c>
      <c r="B241" s="15">
        <v>900413207</v>
      </c>
      <c r="C241" s="15">
        <v>5</v>
      </c>
      <c r="D241" t="s">
        <v>5028</v>
      </c>
      <c r="E241" t="str">
        <f>IFERROR(VLOOKUP(A241,'BD LEIDY'!$B$3:$E$1114,3,FALSE)," ")</f>
        <v xml:space="preserve">TECNOTERRA SAS   </v>
      </c>
      <c r="F241" t="s">
        <v>1403</v>
      </c>
      <c r="G241" t="s">
        <v>6229</v>
      </c>
      <c r="J241">
        <v>1</v>
      </c>
      <c r="K241" t="s">
        <v>21</v>
      </c>
      <c r="M241" t="s">
        <v>627</v>
      </c>
      <c r="N241">
        <v>3300256</v>
      </c>
      <c r="O241" t="s">
        <v>904</v>
      </c>
    </row>
    <row r="242" spans="1:15" x14ac:dyDescent="0.25">
      <c r="A242">
        <v>10017379</v>
      </c>
      <c r="B242" s="15">
        <v>800172762</v>
      </c>
      <c r="C242" s="15">
        <v>3</v>
      </c>
      <c r="D242" t="s">
        <v>4946</v>
      </c>
      <c r="E242" t="str">
        <f>IFERROR(VLOOKUP(A242,'BD LEIDY'!$B$3:$E$1114,3,FALSE)," ")</f>
        <v xml:space="preserve">SOFAN LOPEZ LTDA   </v>
      </c>
      <c r="F242" t="s">
        <v>1403</v>
      </c>
      <c r="G242" t="s">
        <v>6232</v>
      </c>
      <c r="H242">
        <v>947822826</v>
      </c>
      <c r="J242">
        <v>1</v>
      </c>
      <c r="K242" t="s">
        <v>21</v>
      </c>
      <c r="M242" t="s">
        <v>1262</v>
      </c>
      <c r="N242">
        <v>3300256</v>
      </c>
      <c r="O242" t="s">
        <v>904</v>
      </c>
    </row>
    <row r="243" spans="1:15" x14ac:dyDescent="0.25">
      <c r="A243">
        <v>10017379</v>
      </c>
      <c r="B243" s="15">
        <v>800172762</v>
      </c>
      <c r="C243" s="15">
        <v>3</v>
      </c>
      <c r="D243" t="s">
        <v>4946</v>
      </c>
      <c r="E243" t="str">
        <f>IFERROR(VLOOKUP(A243,'BD LEIDY'!$B$3:$E$1114,3,FALSE)," ")</f>
        <v xml:space="preserve">SOFAN LOPEZ LTDA   </v>
      </c>
      <c r="F243" t="s">
        <v>1403</v>
      </c>
      <c r="G243" t="s">
        <v>6232</v>
      </c>
      <c r="H243">
        <v>947822826</v>
      </c>
      <c r="J243">
        <v>1</v>
      </c>
      <c r="K243" t="s">
        <v>21</v>
      </c>
      <c r="M243" t="s">
        <v>1262</v>
      </c>
      <c r="N243">
        <v>3300256</v>
      </c>
      <c r="O243" t="s">
        <v>904</v>
      </c>
    </row>
    <row r="244" spans="1:15" x14ac:dyDescent="0.25">
      <c r="A244">
        <v>10017571</v>
      </c>
      <c r="B244" s="15">
        <v>900941574</v>
      </c>
      <c r="C244" s="15">
        <v>8</v>
      </c>
      <c r="D244" t="s">
        <v>3693</v>
      </c>
      <c r="E244" t="str">
        <f>IFERROR(VLOOKUP(A244,'BD LEIDY'!$B$3:$E$1114,3,FALSE)," ")</f>
        <v xml:space="preserve">JARDINES DE LA CEJA SAS   </v>
      </c>
      <c r="F244" t="s">
        <v>1403</v>
      </c>
      <c r="G244" t="s">
        <v>6257</v>
      </c>
      <c r="H244">
        <v>943114997</v>
      </c>
      <c r="J244">
        <v>1</v>
      </c>
      <c r="K244" t="s">
        <v>21</v>
      </c>
      <c r="M244" t="s">
        <v>404</v>
      </c>
      <c r="N244">
        <v>3300051</v>
      </c>
      <c r="O244" t="s">
        <v>93</v>
      </c>
    </row>
    <row r="245" spans="1:15" x14ac:dyDescent="0.25">
      <c r="A245">
        <v>10017691</v>
      </c>
      <c r="B245" s="15">
        <v>900974078</v>
      </c>
      <c r="C245" s="15"/>
      <c r="D245" t="s">
        <v>1588</v>
      </c>
      <c r="E245" t="str">
        <f>IFERROR(VLOOKUP(A245,'BD LEIDY'!$B$3:$E$1114,3,FALSE)," ")</f>
        <v xml:space="preserve">AGROBOLIVAR SG SAS   </v>
      </c>
      <c r="F245" t="s">
        <v>1403</v>
      </c>
      <c r="G245" t="s">
        <v>6272</v>
      </c>
      <c r="H245">
        <v>3217461873</v>
      </c>
      <c r="I245">
        <v>985436274</v>
      </c>
      <c r="J245">
        <v>1</v>
      </c>
      <c r="K245" t="s">
        <v>21</v>
      </c>
      <c r="M245" t="s">
        <v>288</v>
      </c>
      <c r="N245">
        <v>3300162</v>
      </c>
      <c r="O245" t="s">
        <v>24</v>
      </c>
    </row>
    <row r="246" spans="1:15" x14ac:dyDescent="0.25">
      <c r="A246">
        <v>10017700</v>
      </c>
      <c r="B246" s="15">
        <v>900867864</v>
      </c>
      <c r="C246" s="15">
        <v>2</v>
      </c>
      <c r="D246" t="s">
        <v>1607</v>
      </c>
      <c r="E246" t="str">
        <f>IFERROR(VLOOKUP(A246,'BD LEIDY'!$B$3:$E$1114,3,FALSE)," ")</f>
        <v xml:space="preserve">AGROGENETICA SOLANUM SAS   </v>
      </c>
      <c r="F246" t="s">
        <v>1403</v>
      </c>
      <c r="G246" t="s">
        <v>6276</v>
      </c>
      <c r="H246">
        <v>3215151844</v>
      </c>
      <c r="J246">
        <v>1</v>
      </c>
      <c r="K246" t="s">
        <v>21</v>
      </c>
      <c r="M246" t="s">
        <v>724</v>
      </c>
      <c r="N246">
        <v>3300005</v>
      </c>
      <c r="O246" t="s">
        <v>69</v>
      </c>
    </row>
    <row r="247" spans="1:15" x14ac:dyDescent="0.25">
      <c r="A247">
        <v>10017716</v>
      </c>
      <c r="B247" s="15">
        <v>19895118</v>
      </c>
      <c r="C247" s="15">
        <v>1</v>
      </c>
      <c r="D247" t="s">
        <v>4864</v>
      </c>
      <c r="E247" t="str">
        <f>IFERROR(VLOOKUP(A247,'BD LEIDY'!$B$3:$E$1114,3,FALSE)," ")</f>
        <v xml:space="preserve">SARA NOVOA RICARDO   </v>
      </c>
      <c r="F247" t="s">
        <v>1403</v>
      </c>
      <c r="G247" t="s">
        <v>6279</v>
      </c>
      <c r="H247">
        <v>3148636277</v>
      </c>
      <c r="J247">
        <v>1</v>
      </c>
      <c r="K247" t="s">
        <v>21</v>
      </c>
      <c r="M247" t="s">
        <v>1348</v>
      </c>
      <c r="N247">
        <v>3300256</v>
      </c>
      <c r="O247" t="s">
        <v>904</v>
      </c>
    </row>
    <row r="248" spans="1:15" x14ac:dyDescent="0.25">
      <c r="A248">
        <v>10017738</v>
      </c>
      <c r="B248" s="15">
        <v>70850983</v>
      </c>
      <c r="C248" s="15">
        <v>6</v>
      </c>
      <c r="D248" t="s">
        <v>3992</v>
      </c>
      <c r="E248" t="str">
        <f>IFERROR(VLOOKUP(A248,'BD LEIDY'!$B$3:$E$1114,3,FALSE)," ")</f>
        <v xml:space="preserve">MENDOZA ALVAREZ FELIX ASCANIO   </v>
      </c>
      <c r="F248" t="s">
        <v>1403</v>
      </c>
      <c r="G248" t="s">
        <v>6280</v>
      </c>
      <c r="H248">
        <v>3187592105</v>
      </c>
      <c r="J248">
        <v>1</v>
      </c>
      <c r="K248" t="s">
        <v>21</v>
      </c>
      <c r="M248" t="s">
        <v>361</v>
      </c>
      <c r="N248">
        <v>3300198</v>
      </c>
      <c r="O248" t="s">
        <v>282</v>
      </c>
    </row>
    <row r="249" spans="1:15" x14ac:dyDescent="0.25">
      <c r="A249">
        <v>10017748</v>
      </c>
      <c r="B249" s="15">
        <v>900296617</v>
      </c>
      <c r="C249" s="15">
        <v>9</v>
      </c>
      <c r="D249" t="s">
        <v>1548</v>
      </c>
      <c r="E249" t="str">
        <f>IFERROR(VLOOKUP(A249,'BD LEIDY'!$B$3:$E$1114,3,FALSE)," ")</f>
        <v xml:space="preserve">AGRICOLA SAN RIOMAR SAS   </v>
      </c>
      <c r="F249" t="s">
        <v>1403</v>
      </c>
      <c r="G249" t="s">
        <v>6281</v>
      </c>
      <c r="H249">
        <v>3104143812</v>
      </c>
      <c r="J249">
        <v>1</v>
      </c>
      <c r="K249" t="s">
        <v>21</v>
      </c>
      <c r="M249" t="s">
        <v>308</v>
      </c>
      <c r="N249">
        <v>3300198</v>
      </c>
      <c r="O249" t="s">
        <v>282</v>
      </c>
    </row>
    <row r="250" spans="1:15" x14ac:dyDescent="0.25">
      <c r="A250">
        <v>10017773</v>
      </c>
      <c r="B250" s="15">
        <v>900820087</v>
      </c>
      <c r="C250" s="15">
        <v>3</v>
      </c>
      <c r="D250" t="s">
        <v>1544</v>
      </c>
      <c r="E250" t="str">
        <f>IFERROR(VLOOKUP(A250,'BD LEIDY'!$B$3:$E$1114,3,FALSE)," ")</f>
        <v xml:space="preserve">AGRICOLA OCOA COLOMBIA SAAS   </v>
      </c>
      <c r="F250" t="s">
        <v>1403</v>
      </c>
      <c r="G250" t="s">
        <v>6284</v>
      </c>
      <c r="H250">
        <v>3167459737</v>
      </c>
      <c r="J250">
        <v>1</v>
      </c>
      <c r="K250" t="s">
        <v>21</v>
      </c>
      <c r="M250" t="s">
        <v>17</v>
      </c>
      <c r="N250">
        <v>3300005</v>
      </c>
      <c r="O250" t="s">
        <v>69</v>
      </c>
    </row>
    <row r="251" spans="1:15" x14ac:dyDescent="0.25">
      <c r="A251">
        <v>10017774</v>
      </c>
      <c r="B251" s="15">
        <v>900425148</v>
      </c>
      <c r="C251" s="15">
        <v>0</v>
      </c>
      <c r="D251" t="s">
        <v>4199</v>
      </c>
      <c r="E251" t="str">
        <f>IFERROR(VLOOKUP(A251,'BD LEIDY'!$B$3:$E$1114,3,FALSE)," ")</f>
        <v xml:space="preserve">NUTRIENDO Y CONSERVANDO SAS   </v>
      </c>
      <c r="F251" t="s">
        <v>1403</v>
      </c>
      <c r="G251" t="s">
        <v>6285</v>
      </c>
      <c r="H251">
        <v>3104686878</v>
      </c>
      <c r="J251">
        <v>1</v>
      </c>
      <c r="K251" t="s">
        <v>21</v>
      </c>
      <c r="M251" t="s">
        <v>1355</v>
      </c>
      <c r="N251">
        <v>3300256</v>
      </c>
      <c r="O251" t="s">
        <v>904</v>
      </c>
    </row>
    <row r="252" spans="1:15" x14ac:dyDescent="0.25">
      <c r="A252">
        <v>10017793</v>
      </c>
      <c r="B252" s="15">
        <v>900949580</v>
      </c>
      <c r="C252" s="15">
        <v>9</v>
      </c>
      <c r="D252" t="s">
        <v>1996</v>
      </c>
      <c r="E252" t="str">
        <f>IFERROR(VLOOKUP(A252,'BD LEIDY'!$B$3:$E$1114,3,FALSE)," ")</f>
        <v xml:space="preserve">AVOCADOS FROM COLOMBIA SAS   </v>
      </c>
      <c r="F252" t="s">
        <v>1403</v>
      </c>
      <c r="G252" t="s">
        <v>6292</v>
      </c>
      <c r="H252">
        <v>3122222300</v>
      </c>
      <c r="J252">
        <v>1</v>
      </c>
      <c r="K252" t="s">
        <v>21</v>
      </c>
      <c r="M252" t="s">
        <v>1096</v>
      </c>
      <c r="N252">
        <v>3300005</v>
      </c>
      <c r="O252" t="s">
        <v>69</v>
      </c>
    </row>
    <row r="253" spans="1:15" x14ac:dyDescent="0.25">
      <c r="A253">
        <v>10017819</v>
      </c>
      <c r="B253" s="15">
        <v>10932605</v>
      </c>
      <c r="C253" s="15"/>
      <c r="D253" t="s">
        <v>2088</v>
      </c>
      <c r="E253" t="str">
        <f>IFERROR(VLOOKUP(A253,'BD LEIDY'!$B$3:$E$1114,3,FALSE)," ")</f>
        <v xml:space="preserve">BERROCAL ATILANO DERREYMOR   </v>
      </c>
      <c r="F253" t="s">
        <v>1403</v>
      </c>
      <c r="G253" t="s">
        <v>6297</v>
      </c>
      <c r="H253">
        <v>3006603671</v>
      </c>
      <c r="J253">
        <v>1</v>
      </c>
      <c r="K253" t="s">
        <v>21</v>
      </c>
      <c r="M253" t="s">
        <v>1262</v>
      </c>
      <c r="N253">
        <v>3300256</v>
      </c>
      <c r="O253" t="s">
        <v>904</v>
      </c>
    </row>
    <row r="254" spans="1:15" x14ac:dyDescent="0.25">
      <c r="A254">
        <v>10017839</v>
      </c>
      <c r="B254" s="15">
        <v>900252345</v>
      </c>
      <c r="C254" s="15">
        <v>1</v>
      </c>
      <c r="D254" t="s">
        <v>3738</v>
      </c>
      <c r="E254" t="str">
        <f>IFERROR(VLOOKUP(A254,'BD LEIDY'!$B$3:$E$1114,3,FALSE)," ")</f>
        <v xml:space="preserve">KIBUTZIM LTDA   </v>
      </c>
      <c r="F254" t="s">
        <v>1403</v>
      </c>
      <c r="G254" t="s">
        <v>6300</v>
      </c>
      <c r="H254">
        <v>3113144070</v>
      </c>
      <c r="J254">
        <v>1</v>
      </c>
      <c r="K254" t="s">
        <v>21</v>
      </c>
      <c r="M254" t="s">
        <v>404</v>
      </c>
      <c r="N254">
        <v>3300162</v>
      </c>
      <c r="O254" t="s">
        <v>24</v>
      </c>
    </row>
    <row r="255" spans="1:15" x14ac:dyDescent="0.25">
      <c r="A255">
        <v>10017916</v>
      </c>
      <c r="B255" s="15">
        <v>3514368</v>
      </c>
      <c r="C255" s="15">
        <v>2</v>
      </c>
      <c r="D255" t="s">
        <v>2128</v>
      </c>
      <c r="E255" t="str">
        <f>IFERROR(VLOOKUP(A255,'BD LEIDY'!$B$3:$E$1114,3,FALSE)," ")</f>
        <v xml:space="preserve">BUILES CORREA JORGE IVAN   </v>
      </c>
      <c r="F255" t="s">
        <v>1403</v>
      </c>
      <c r="G255" t="s">
        <v>6305</v>
      </c>
      <c r="H255">
        <v>3113909764</v>
      </c>
      <c r="I255">
        <v>942328737</v>
      </c>
      <c r="J255">
        <v>1</v>
      </c>
      <c r="K255" t="s">
        <v>21</v>
      </c>
      <c r="M255" t="s">
        <v>404</v>
      </c>
      <c r="N255">
        <v>3300256</v>
      </c>
      <c r="O255" t="s">
        <v>904</v>
      </c>
    </row>
    <row r="256" spans="1:15" x14ac:dyDescent="0.25">
      <c r="A256">
        <v>10017957</v>
      </c>
      <c r="B256" s="15">
        <v>8306390</v>
      </c>
      <c r="C256" s="15"/>
      <c r="D256" t="s">
        <v>4253</v>
      </c>
      <c r="E256" t="str">
        <f>IFERROR(VLOOKUP(A256,'BD LEIDY'!$B$3:$E$1114,3,FALSE)," ")</f>
        <v xml:space="preserve">OSPINA SERNA CESAR AUGUSTO   </v>
      </c>
      <c r="F256" t="s">
        <v>1403</v>
      </c>
      <c r="G256" t="s">
        <v>6307</v>
      </c>
      <c r="H256">
        <v>3148627815</v>
      </c>
      <c r="J256">
        <v>1</v>
      </c>
      <c r="K256" t="s">
        <v>21</v>
      </c>
      <c r="M256" t="s">
        <v>404</v>
      </c>
      <c r="N256">
        <v>3300005</v>
      </c>
      <c r="O256" t="s">
        <v>69</v>
      </c>
    </row>
    <row r="257" spans="1:15" x14ac:dyDescent="0.25">
      <c r="A257">
        <v>10017965</v>
      </c>
      <c r="B257" s="15">
        <v>900365147</v>
      </c>
      <c r="C257" s="15">
        <v>5</v>
      </c>
      <c r="D257" t="s">
        <v>4909</v>
      </c>
      <c r="E257" t="str">
        <f>IFERROR(VLOOKUP(A257,'BD LEIDY'!$B$3:$E$1114,3,FALSE)," ")</f>
        <v xml:space="preserve">SERVICIOS Y SUMINISTROS INTEGRALES TECHNOAGROS SAS  </v>
      </c>
      <c r="F257" t="s">
        <v>1403</v>
      </c>
      <c r="G257" t="s">
        <v>6308</v>
      </c>
      <c r="H257">
        <v>947822951</v>
      </c>
      <c r="J257">
        <v>1</v>
      </c>
      <c r="K257" t="s">
        <v>21</v>
      </c>
      <c r="M257" t="s">
        <v>1262</v>
      </c>
      <c r="N257">
        <v>3300256</v>
      </c>
      <c r="O257" t="s">
        <v>904</v>
      </c>
    </row>
    <row r="258" spans="1:15" x14ac:dyDescent="0.25">
      <c r="A258">
        <v>10018019</v>
      </c>
      <c r="B258" s="15">
        <v>900984336</v>
      </c>
      <c r="C258" s="15">
        <v>6</v>
      </c>
      <c r="D258" t="s">
        <v>2559</v>
      </c>
      <c r="E258" t="str">
        <f>IFERROR(VLOOKUP(A258,'BD LEIDY'!$B$3:$E$1114,3,FALSE)," ")</f>
        <v xml:space="preserve">COMERCIALIZADORA TROPYAGRO SAS   </v>
      </c>
      <c r="F258" t="s">
        <v>1403</v>
      </c>
      <c r="G258" t="s">
        <v>6316</v>
      </c>
      <c r="H258">
        <v>3218150927</v>
      </c>
      <c r="J258">
        <v>1</v>
      </c>
      <c r="K258" t="s">
        <v>21</v>
      </c>
      <c r="M258" t="s">
        <v>404</v>
      </c>
      <c r="N258">
        <v>3300198</v>
      </c>
      <c r="O258" t="s">
        <v>282</v>
      </c>
    </row>
    <row r="259" spans="1:15" x14ac:dyDescent="0.25">
      <c r="A259">
        <v>10018020</v>
      </c>
      <c r="B259" s="15">
        <v>900984454</v>
      </c>
      <c r="C259" s="15">
        <v>7</v>
      </c>
      <c r="D259" t="s">
        <v>4943</v>
      </c>
      <c r="E259" t="str">
        <f>IFERROR(VLOOKUP(A259,'BD LEIDY'!$B$3:$E$1114,3,FALSE)," ")</f>
        <v xml:space="preserve">SOCIEDAD EXPOBANANAS SAS   </v>
      </c>
      <c r="F259" t="s">
        <v>1403</v>
      </c>
      <c r="G259" t="s">
        <v>6317</v>
      </c>
      <c r="H259">
        <v>3218150927</v>
      </c>
      <c r="J259">
        <v>1</v>
      </c>
      <c r="K259" t="s">
        <v>21</v>
      </c>
      <c r="M259" t="s">
        <v>404</v>
      </c>
      <c r="N259">
        <v>3300198</v>
      </c>
      <c r="O259" t="s">
        <v>282</v>
      </c>
    </row>
    <row r="260" spans="1:15" x14ac:dyDescent="0.25">
      <c r="A260">
        <v>10018021</v>
      </c>
      <c r="B260" s="15">
        <v>900984415</v>
      </c>
      <c r="C260" s="15">
        <v>1</v>
      </c>
      <c r="D260" t="s">
        <v>1658</v>
      </c>
      <c r="E260" t="str">
        <f>IFERROR(VLOOKUP(A260,'BD LEIDY'!$B$3:$E$1114,3,FALSE)," ")</f>
        <v xml:space="preserve">AGROMIRAMAR SAS   </v>
      </c>
      <c r="F260" t="s">
        <v>1403</v>
      </c>
      <c r="G260" t="s">
        <v>6318</v>
      </c>
      <c r="H260">
        <v>3218150927</v>
      </c>
      <c r="J260">
        <v>1</v>
      </c>
      <c r="K260" t="s">
        <v>21</v>
      </c>
      <c r="M260" t="s">
        <v>404</v>
      </c>
      <c r="N260">
        <v>3300198</v>
      </c>
      <c r="O260" t="s">
        <v>282</v>
      </c>
    </row>
    <row r="261" spans="1:15" x14ac:dyDescent="0.25">
      <c r="A261">
        <v>10018023</v>
      </c>
      <c r="B261" s="15">
        <v>15384780</v>
      </c>
      <c r="C261" s="15"/>
      <c r="D261" t="s">
        <v>3216</v>
      </c>
      <c r="E261" t="str">
        <f>IFERROR(VLOOKUP(A261,'BD LEIDY'!$B$3:$E$1114,3,FALSE)," ")</f>
        <v xml:space="preserve">GALLEGO CASTAÑO JAIRO DE JESUS   </v>
      </c>
      <c r="F261" t="s">
        <v>1403</v>
      </c>
      <c r="G261" t="s">
        <v>6319</v>
      </c>
      <c r="H261">
        <v>3163574562</v>
      </c>
      <c r="J261">
        <v>1</v>
      </c>
      <c r="K261" t="s">
        <v>21</v>
      </c>
      <c r="M261" t="s">
        <v>6349</v>
      </c>
      <c r="N261">
        <v>3300005</v>
      </c>
      <c r="O261" t="s">
        <v>69</v>
      </c>
    </row>
    <row r="262" spans="1:15" x14ac:dyDescent="0.25">
      <c r="A262">
        <v>10018024</v>
      </c>
      <c r="B262" s="15">
        <v>8151476</v>
      </c>
      <c r="C262" s="15"/>
      <c r="D262" t="s">
        <v>4033</v>
      </c>
      <c r="E262" t="str">
        <f>IFERROR(VLOOKUP(A262,'BD LEIDY'!$B$3:$E$1114,3,FALSE)," ")</f>
        <v xml:space="preserve">MIRA AVENDAÑO JOSE EGIDIO   </v>
      </c>
      <c r="F262" t="s">
        <v>1403</v>
      </c>
      <c r="G262" t="s">
        <v>6320</v>
      </c>
      <c r="H262">
        <v>3176709670</v>
      </c>
      <c r="J262">
        <v>1</v>
      </c>
      <c r="K262" t="s">
        <v>21</v>
      </c>
      <c r="M262" t="s">
        <v>6349</v>
      </c>
      <c r="N262">
        <v>3300005</v>
      </c>
      <c r="O262" t="s">
        <v>69</v>
      </c>
    </row>
    <row r="263" spans="1:15" hidden="1" x14ac:dyDescent="0.25">
      <c r="A263">
        <v>100112</v>
      </c>
      <c r="D263" t="s">
        <v>2907</v>
      </c>
      <c r="G263" t="s">
        <v>5318</v>
      </c>
      <c r="K263" t="s">
        <v>28</v>
      </c>
      <c r="N263">
        <v>3300109</v>
      </c>
      <c r="O263" t="s">
        <v>31</v>
      </c>
    </row>
    <row r="264" spans="1:15" hidden="1" x14ac:dyDescent="0.25">
      <c r="A264">
        <v>100112</v>
      </c>
      <c r="D264" t="s">
        <v>2907</v>
      </c>
      <c r="G264" t="s">
        <v>5318</v>
      </c>
      <c r="K264" t="s">
        <v>28</v>
      </c>
      <c r="N264">
        <v>3300109</v>
      </c>
      <c r="O264" t="s">
        <v>31</v>
      </c>
    </row>
    <row r="265" spans="1:15" hidden="1" x14ac:dyDescent="0.25">
      <c r="A265">
        <v>10008441</v>
      </c>
      <c r="B265" s="15">
        <v>1049604385</v>
      </c>
      <c r="C265" s="15"/>
      <c r="D265" t="s">
        <v>5254</v>
      </c>
      <c r="G265" t="s">
        <v>5324</v>
      </c>
      <c r="H265">
        <v>3138351274</v>
      </c>
      <c r="K265" t="s">
        <v>28</v>
      </c>
      <c r="M265" t="s">
        <v>29</v>
      </c>
    </row>
    <row r="266" spans="1:15" x14ac:dyDescent="0.25">
      <c r="A266">
        <v>10008476</v>
      </c>
      <c r="B266" s="15">
        <v>1055670021</v>
      </c>
      <c r="C266" s="15">
        <v>1</v>
      </c>
      <c r="D266" t="s">
        <v>5229</v>
      </c>
      <c r="E266" t="str">
        <f>IFERROR(VLOOKUP(A266,'BD LEIDY'!$B$3:$E$1114,3,FALSE)," ")</f>
        <v xml:space="preserve">VILLAMIL CHAPARRO DIEGO EFREN   </v>
      </c>
      <c r="F266" t="s">
        <v>1403</v>
      </c>
      <c r="G266" t="s">
        <v>5327</v>
      </c>
      <c r="H266">
        <v>3123198581</v>
      </c>
      <c r="J266">
        <v>2</v>
      </c>
      <c r="K266" t="s">
        <v>28</v>
      </c>
      <c r="M266" t="s">
        <v>32</v>
      </c>
      <c r="N266">
        <v>3300109</v>
      </c>
      <c r="O266" t="s">
        <v>31</v>
      </c>
    </row>
    <row r="267" spans="1:15" x14ac:dyDescent="0.25">
      <c r="A267">
        <v>10008477</v>
      </c>
      <c r="B267" s="15">
        <v>1056074372</v>
      </c>
      <c r="C267" s="15">
        <v>7</v>
      </c>
      <c r="D267" t="s">
        <v>4173</v>
      </c>
      <c r="E267" t="str">
        <f>IFERROR(VLOOKUP(A267,'BD LEIDY'!$B$3:$E$1114,3,FALSE)," ")</f>
        <v xml:space="preserve">NEVA OCACION JHON EDISON   </v>
      </c>
      <c r="F267" t="s">
        <v>1403</v>
      </c>
      <c r="G267" t="s">
        <v>5328</v>
      </c>
      <c r="H267">
        <v>3162497728</v>
      </c>
      <c r="J267">
        <v>2</v>
      </c>
      <c r="K267" t="s">
        <v>28</v>
      </c>
      <c r="M267" t="s">
        <v>34</v>
      </c>
      <c r="N267">
        <v>3300109</v>
      </c>
      <c r="O267" t="s">
        <v>31</v>
      </c>
    </row>
    <row r="268" spans="1:15" x14ac:dyDescent="0.25">
      <c r="A268">
        <v>10008787</v>
      </c>
      <c r="B268" s="15">
        <v>1184810</v>
      </c>
      <c r="C268" s="15">
        <v>2</v>
      </c>
      <c r="D268" t="s">
        <v>5216</v>
      </c>
      <c r="E268" t="str">
        <f>IFERROR(VLOOKUP(A268,'BD LEIDY'!$B$3:$E$1114,3,FALSE)," ")</f>
        <v xml:space="preserve">VELOZA SANCHEZ GABRIEL ARCANGEL   </v>
      </c>
      <c r="F268" t="s">
        <v>1403</v>
      </c>
      <c r="G268" t="s">
        <v>5346</v>
      </c>
      <c r="H268">
        <v>987305017</v>
      </c>
      <c r="J268">
        <v>2</v>
      </c>
      <c r="K268" t="s">
        <v>28</v>
      </c>
      <c r="M268" t="s">
        <v>64</v>
      </c>
      <c r="N268">
        <v>3300109</v>
      </c>
      <c r="O268" t="s">
        <v>31</v>
      </c>
    </row>
    <row r="269" spans="1:15" x14ac:dyDescent="0.25">
      <c r="A269">
        <v>10008984</v>
      </c>
      <c r="B269" s="15">
        <v>17174077</v>
      </c>
      <c r="C269" s="15"/>
      <c r="D269" t="s">
        <v>2197</v>
      </c>
      <c r="E269" t="str">
        <f>IFERROR(VLOOKUP(A269,'BD LEIDY'!$B$3:$E$1114,3,FALSE)," ")</f>
        <v xml:space="preserve">CARDENAS ALVAREZ MARIO ANTONIO   </v>
      </c>
      <c r="F269" t="s">
        <v>1403</v>
      </c>
      <c r="G269" t="s">
        <v>5363</v>
      </c>
      <c r="H269">
        <v>7870510</v>
      </c>
      <c r="J269">
        <v>2</v>
      </c>
      <c r="K269" t="s">
        <v>28</v>
      </c>
      <c r="M269" t="s">
        <v>110</v>
      </c>
      <c r="N269">
        <v>3300109</v>
      </c>
      <c r="O269" t="s">
        <v>31</v>
      </c>
    </row>
    <row r="270" spans="1:15" hidden="1" x14ac:dyDescent="0.25">
      <c r="A270">
        <v>10009005</v>
      </c>
      <c r="B270" s="15">
        <v>19089331</v>
      </c>
      <c r="C270" s="15">
        <v>5</v>
      </c>
      <c r="D270" t="s">
        <v>4307</v>
      </c>
      <c r="G270" t="s">
        <v>5365</v>
      </c>
      <c r="H270">
        <v>3123797879</v>
      </c>
      <c r="K270" t="s">
        <v>28</v>
      </c>
      <c r="M270" t="s">
        <v>114</v>
      </c>
    </row>
    <row r="271" spans="1:15" hidden="1" x14ac:dyDescent="0.25">
      <c r="A271">
        <v>10009053</v>
      </c>
      <c r="B271" s="15">
        <v>19455201</v>
      </c>
      <c r="C271" s="15">
        <v>6</v>
      </c>
      <c r="D271" t="s">
        <v>4634</v>
      </c>
      <c r="G271" t="s">
        <v>5370</v>
      </c>
      <c r="H271">
        <v>3203007937</v>
      </c>
      <c r="K271" t="s">
        <v>28</v>
      </c>
      <c r="M271" t="s">
        <v>123</v>
      </c>
    </row>
    <row r="272" spans="1:15" hidden="1" x14ac:dyDescent="0.25">
      <c r="A272">
        <v>10009105</v>
      </c>
      <c r="B272" s="15">
        <v>20958449</v>
      </c>
      <c r="C272" s="15">
        <v>8</v>
      </c>
      <c r="D272" t="s">
        <v>4984</v>
      </c>
      <c r="G272" t="s">
        <v>5377</v>
      </c>
      <c r="H272">
        <v>3112875526</v>
      </c>
      <c r="K272" t="s">
        <v>28</v>
      </c>
      <c r="M272" t="s">
        <v>29</v>
      </c>
    </row>
    <row r="273" spans="1:15" x14ac:dyDescent="0.25">
      <c r="A273">
        <v>10009148</v>
      </c>
      <c r="B273" s="15">
        <v>23284942</v>
      </c>
      <c r="C273" s="15"/>
      <c r="D273" t="s">
        <v>4982</v>
      </c>
      <c r="E273" t="str">
        <f>IFERROR(VLOOKUP(A273,'BD LEIDY'!$B$3:$E$1114,3,FALSE)," ")</f>
        <v xml:space="preserve">SUAREZ SUAREZ NORAIDA   </v>
      </c>
      <c r="F273" t="s">
        <v>1403</v>
      </c>
      <c r="G273" t="s">
        <v>5391</v>
      </c>
      <c r="H273">
        <v>3112337620</v>
      </c>
      <c r="J273">
        <v>2</v>
      </c>
      <c r="K273" t="s">
        <v>28</v>
      </c>
      <c r="M273" t="s">
        <v>161</v>
      </c>
      <c r="N273">
        <v>3300109</v>
      </c>
      <c r="O273" t="s">
        <v>31</v>
      </c>
    </row>
    <row r="274" spans="1:15" x14ac:dyDescent="0.25">
      <c r="A274">
        <v>10009155</v>
      </c>
      <c r="B274" s="15">
        <v>23315189</v>
      </c>
      <c r="C274" s="15">
        <v>1</v>
      </c>
      <c r="D274" t="s">
        <v>3889</v>
      </c>
      <c r="E274" t="str">
        <f>IFERROR(VLOOKUP(A274,'BD LEIDY'!$B$3:$E$1114,3,FALSE)," ")</f>
        <v xml:space="preserve">MALAGON LOPEZ MARTHA YOLANDA   </v>
      </c>
      <c r="F274" t="s">
        <v>1403</v>
      </c>
      <c r="G274" t="s">
        <v>5392</v>
      </c>
      <c r="H274">
        <v>987360104</v>
      </c>
      <c r="J274">
        <v>2</v>
      </c>
      <c r="K274" t="s">
        <v>28</v>
      </c>
      <c r="M274" t="s">
        <v>163</v>
      </c>
      <c r="N274">
        <v>3300109</v>
      </c>
      <c r="O274" t="s">
        <v>31</v>
      </c>
    </row>
    <row r="275" spans="1:15" x14ac:dyDescent="0.25">
      <c r="A275">
        <v>10009156</v>
      </c>
      <c r="B275" s="15">
        <v>23322626</v>
      </c>
      <c r="C275" s="15">
        <v>6</v>
      </c>
      <c r="D275" t="s">
        <v>4232</v>
      </c>
      <c r="E275" t="str">
        <f>IFERROR(VLOOKUP(A275,'BD LEIDY'!$B$3:$E$1114,3,FALSE)," ")</f>
        <v xml:space="preserve">OROZCO DE CARDENAS  ANA SOFIA   </v>
      </c>
      <c r="F275" t="s">
        <v>1403</v>
      </c>
      <c r="G275" t="s">
        <v>5393</v>
      </c>
      <c r="H275">
        <v>3112196854</v>
      </c>
      <c r="J275">
        <v>2</v>
      </c>
      <c r="K275" t="s">
        <v>28</v>
      </c>
      <c r="M275" t="s">
        <v>110</v>
      </c>
      <c r="N275">
        <v>3300109</v>
      </c>
      <c r="O275" t="s">
        <v>31</v>
      </c>
    </row>
    <row r="276" spans="1:15" x14ac:dyDescent="0.25">
      <c r="A276">
        <v>10009158</v>
      </c>
      <c r="B276" s="15">
        <v>23360477</v>
      </c>
      <c r="C276" s="15">
        <v>7</v>
      </c>
      <c r="D276" t="s">
        <v>4521</v>
      </c>
      <c r="E276" t="str">
        <f>IFERROR(VLOOKUP(A276,'BD LEIDY'!$B$3:$E$1114,3,FALSE)," ")</f>
        <v xml:space="preserve">QUINTERO SUARIQUE MARTHA ELIZABETH   </v>
      </c>
      <c r="F276" t="s">
        <v>1403</v>
      </c>
      <c r="G276" t="s">
        <v>5394</v>
      </c>
      <c r="H276">
        <v>3208063300</v>
      </c>
      <c r="J276">
        <v>2</v>
      </c>
      <c r="K276" t="s">
        <v>28</v>
      </c>
      <c r="M276" t="s">
        <v>34</v>
      </c>
      <c r="N276">
        <v>3300109</v>
      </c>
      <c r="O276" t="s">
        <v>31</v>
      </c>
    </row>
    <row r="277" spans="1:15" x14ac:dyDescent="0.25">
      <c r="A277">
        <v>10009165</v>
      </c>
      <c r="B277" s="15">
        <v>23501534</v>
      </c>
      <c r="C277" s="15"/>
      <c r="D277" t="s">
        <v>4271</v>
      </c>
      <c r="E277" t="str">
        <f>IFERROR(VLOOKUP(A277,'BD LEIDY'!$B$3:$E$1114,3,FALSE)," ")</f>
        <v xml:space="preserve">PACHECO AMADO ENELMERY   </v>
      </c>
      <c r="F277" t="s">
        <v>1403</v>
      </c>
      <c r="G277" t="s">
        <v>5395</v>
      </c>
      <c r="H277">
        <v>3102508203</v>
      </c>
      <c r="J277">
        <v>2</v>
      </c>
      <c r="K277" t="s">
        <v>28</v>
      </c>
      <c r="M277" t="s">
        <v>161</v>
      </c>
      <c r="N277">
        <v>3300109</v>
      </c>
      <c r="O277" t="s">
        <v>31</v>
      </c>
    </row>
    <row r="278" spans="1:15" x14ac:dyDescent="0.25">
      <c r="A278">
        <v>10009166</v>
      </c>
      <c r="B278" s="15">
        <v>23682030</v>
      </c>
      <c r="C278" s="15">
        <v>0</v>
      </c>
      <c r="D278" t="s">
        <v>2257</v>
      </c>
      <c r="E278" t="str">
        <f>IFERROR(VLOOKUP(A278,'BD LEIDY'!$B$3:$E$1114,3,FALSE)," ")</f>
        <v xml:space="preserve">CASTAÑEDA ROA MARIA EMILSEN   </v>
      </c>
      <c r="F278" t="s">
        <v>1403</v>
      </c>
      <c r="G278" t="s">
        <v>5396</v>
      </c>
      <c r="H278">
        <v>987539154</v>
      </c>
      <c r="J278">
        <v>2</v>
      </c>
      <c r="K278" t="s">
        <v>28</v>
      </c>
      <c r="M278" t="s">
        <v>168</v>
      </c>
      <c r="N278">
        <v>3300109</v>
      </c>
      <c r="O278" t="s">
        <v>31</v>
      </c>
    </row>
    <row r="279" spans="1:15" x14ac:dyDescent="0.25">
      <c r="A279">
        <v>10009167</v>
      </c>
      <c r="B279" s="15">
        <v>23770221</v>
      </c>
      <c r="C279" s="15"/>
      <c r="D279" t="s">
        <v>4010</v>
      </c>
      <c r="E279" t="str">
        <f>IFERROR(VLOOKUP(A279,'BD LEIDY'!$B$3:$E$1114,3,FALSE)," ")</f>
        <v xml:space="preserve">MESA CHAPARRO ISABEL   </v>
      </c>
      <c r="F279" t="s">
        <v>1403</v>
      </c>
      <c r="G279" t="s">
        <v>5397</v>
      </c>
      <c r="H279">
        <v>3107859784</v>
      </c>
      <c r="J279">
        <v>2</v>
      </c>
      <c r="K279" t="s">
        <v>28</v>
      </c>
      <c r="M279" t="s">
        <v>170</v>
      </c>
      <c r="N279">
        <v>3300109</v>
      </c>
      <c r="O279" t="s">
        <v>31</v>
      </c>
    </row>
    <row r="280" spans="1:15" x14ac:dyDescent="0.25">
      <c r="A280">
        <v>10009169</v>
      </c>
      <c r="B280" s="15">
        <v>23857092</v>
      </c>
      <c r="C280" s="15">
        <v>1</v>
      </c>
      <c r="D280" t="s">
        <v>4661</v>
      </c>
      <c r="E280" t="str">
        <f>IFERROR(VLOOKUP(A280,'BD LEIDY'!$B$3:$E$1114,3,FALSE)," ")</f>
        <v xml:space="preserve">RODRIGUEZ HERNANDEZ NELY ESPERANZA   </v>
      </c>
      <c r="F280" t="s">
        <v>1403</v>
      </c>
      <c r="G280" t="s">
        <v>5398</v>
      </c>
      <c r="H280">
        <v>3144227876</v>
      </c>
      <c r="J280">
        <v>2</v>
      </c>
      <c r="K280" t="s">
        <v>28</v>
      </c>
      <c r="M280" t="s">
        <v>172</v>
      </c>
      <c r="N280">
        <v>3300109</v>
      </c>
      <c r="O280" t="s">
        <v>31</v>
      </c>
    </row>
    <row r="281" spans="1:15" x14ac:dyDescent="0.25">
      <c r="A281">
        <v>10009170</v>
      </c>
      <c r="B281" s="15">
        <v>23857499</v>
      </c>
      <c r="C281" s="15">
        <v>3</v>
      </c>
      <c r="D281" t="s">
        <v>3275</v>
      </c>
      <c r="E281" t="str">
        <f>IFERROR(VLOOKUP(A281,'BD LEIDY'!$B$3:$E$1114,3,FALSE)," ")</f>
        <v xml:space="preserve">GARZON AVENDAÑO ELIZABET   </v>
      </c>
      <c r="F281" t="s">
        <v>1403</v>
      </c>
      <c r="G281" t="s">
        <v>5399</v>
      </c>
      <c r="H281">
        <v>3105856761</v>
      </c>
      <c r="J281">
        <v>2</v>
      </c>
      <c r="K281" t="s">
        <v>28</v>
      </c>
      <c r="M281" t="s">
        <v>29</v>
      </c>
      <c r="N281">
        <v>3300109</v>
      </c>
      <c r="O281" t="s">
        <v>31</v>
      </c>
    </row>
    <row r="282" spans="1:15" x14ac:dyDescent="0.25">
      <c r="A282">
        <v>10009172</v>
      </c>
      <c r="B282" s="15">
        <v>23924909</v>
      </c>
      <c r="C282" s="15">
        <v>9</v>
      </c>
      <c r="D282" t="s">
        <v>4384</v>
      </c>
      <c r="E282" t="str">
        <f>IFERROR(VLOOKUP(A282,'BD LEIDY'!$B$3:$E$1114,3,FALSE)," ")</f>
        <v xml:space="preserve">PEREZ DE RODRIGUEZ ANA MERCEDES   </v>
      </c>
      <c r="F282" t="s">
        <v>1403</v>
      </c>
      <c r="G282" t="s">
        <v>5400</v>
      </c>
      <c r="H282">
        <v>3115315352</v>
      </c>
      <c r="J282">
        <v>2</v>
      </c>
      <c r="K282" t="s">
        <v>28</v>
      </c>
      <c r="M282" t="s">
        <v>175</v>
      </c>
      <c r="N282">
        <v>3300109</v>
      </c>
      <c r="O282" t="s">
        <v>31</v>
      </c>
    </row>
    <row r="283" spans="1:15" x14ac:dyDescent="0.25">
      <c r="A283">
        <v>10009214</v>
      </c>
      <c r="B283" s="15">
        <v>24202227</v>
      </c>
      <c r="C283" s="15">
        <v>1</v>
      </c>
      <c r="D283" t="s">
        <v>2181</v>
      </c>
      <c r="E283" t="str">
        <f>IFERROR(VLOOKUP(A283,'BD LEIDY'!$B$3:$E$1114,3,FALSE)," ")</f>
        <v xml:space="preserve">CAMEN ANA MARIA   </v>
      </c>
      <c r="F283" t="s">
        <v>1403</v>
      </c>
      <c r="G283" t="s">
        <v>5403</v>
      </c>
      <c r="H283">
        <v>3124776882</v>
      </c>
      <c r="J283">
        <v>2</v>
      </c>
      <c r="K283" t="s">
        <v>28</v>
      </c>
      <c r="M283" t="s">
        <v>29</v>
      </c>
      <c r="N283">
        <v>3300109</v>
      </c>
      <c r="O283" t="s">
        <v>31</v>
      </c>
    </row>
    <row r="284" spans="1:15" x14ac:dyDescent="0.25">
      <c r="A284">
        <v>10009216</v>
      </c>
      <c r="B284" s="15">
        <v>24211745</v>
      </c>
      <c r="C284" s="15">
        <v>1</v>
      </c>
      <c r="D284" t="s">
        <v>3423</v>
      </c>
      <c r="E284" t="str">
        <f>IFERROR(VLOOKUP(A284,'BD LEIDY'!$B$3:$E$1114,3,FALSE)," ")</f>
        <v xml:space="preserve">GUERRERO DE PARRA MARIA OLIVA   </v>
      </c>
      <c r="F284" t="s">
        <v>1403</v>
      </c>
      <c r="G284" t="s">
        <v>5404</v>
      </c>
      <c r="H284">
        <v>3204925514</v>
      </c>
      <c r="J284">
        <v>2</v>
      </c>
      <c r="K284" t="s">
        <v>28</v>
      </c>
      <c r="M284" t="s">
        <v>64</v>
      </c>
      <c r="N284">
        <v>3300109</v>
      </c>
      <c r="O284" t="s">
        <v>31</v>
      </c>
    </row>
    <row r="285" spans="1:15" x14ac:dyDescent="0.25">
      <c r="A285">
        <v>10009217</v>
      </c>
      <c r="B285" s="15">
        <v>24212610</v>
      </c>
      <c r="C285" s="15"/>
      <c r="D285" t="s">
        <v>4721</v>
      </c>
      <c r="E285" t="str">
        <f>IFERROR(VLOOKUP(A285,'BD LEIDY'!$B$3:$E$1114,3,FALSE)," ")</f>
        <v xml:space="preserve">ROMERO RAMIREZ ROSALBA   </v>
      </c>
      <c r="F285" t="s">
        <v>1403</v>
      </c>
      <c r="G285" t="s">
        <v>5405</v>
      </c>
      <c r="H285">
        <v>3125868798</v>
      </c>
      <c r="J285">
        <v>2</v>
      </c>
      <c r="K285" t="s">
        <v>28</v>
      </c>
      <c r="M285" t="s">
        <v>64</v>
      </c>
      <c r="N285">
        <v>3300109</v>
      </c>
      <c r="O285" t="s">
        <v>31</v>
      </c>
    </row>
    <row r="286" spans="1:15" x14ac:dyDescent="0.25">
      <c r="A286">
        <v>10009222</v>
      </c>
      <c r="B286" s="15">
        <v>24219290</v>
      </c>
      <c r="C286" s="15">
        <v>9</v>
      </c>
      <c r="D286" t="s">
        <v>4785</v>
      </c>
      <c r="E286" t="str">
        <f>IFERROR(VLOOKUP(A286,'BD LEIDY'!$B$3:$E$1114,3,FALSE)," ")</f>
        <v xml:space="preserve">RUIZ OTALORA VICTORIA MAGDALENA   </v>
      </c>
      <c r="F286" t="s">
        <v>1403</v>
      </c>
      <c r="G286" t="s">
        <v>5407</v>
      </c>
      <c r="H286">
        <v>3204293624</v>
      </c>
      <c r="J286">
        <v>2</v>
      </c>
      <c r="K286" t="s">
        <v>28</v>
      </c>
      <c r="M286" t="s">
        <v>181</v>
      </c>
      <c r="N286">
        <v>3300109</v>
      </c>
      <c r="O286" t="s">
        <v>31</v>
      </c>
    </row>
    <row r="287" spans="1:15" x14ac:dyDescent="0.25">
      <c r="A287">
        <v>10009223</v>
      </c>
      <c r="B287" s="15">
        <v>24219461</v>
      </c>
      <c r="C287" s="15">
        <v>1</v>
      </c>
      <c r="D287" t="s">
        <v>4788</v>
      </c>
      <c r="E287" t="str">
        <f>IFERROR(VLOOKUP(A287,'BD LEIDY'!$B$3:$E$1114,3,FALSE)," ")</f>
        <v xml:space="preserve">RUIZ REINA LILIANA MARCELA   </v>
      </c>
      <c r="F287" t="s">
        <v>1403</v>
      </c>
      <c r="G287" t="s">
        <v>5408</v>
      </c>
      <c r="H287">
        <v>987366035</v>
      </c>
      <c r="J287">
        <v>2</v>
      </c>
      <c r="K287" t="s">
        <v>28</v>
      </c>
      <c r="M287" t="s">
        <v>181</v>
      </c>
      <c r="N287">
        <v>3300109</v>
      </c>
      <c r="O287" t="s">
        <v>31</v>
      </c>
    </row>
    <row r="288" spans="1:15" x14ac:dyDescent="0.25">
      <c r="A288">
        <v>10009740</v>
      </c>
      <c r="B288" s="15">
        <v>33655080</v>
      </c>
      <c r="C288" s="15"/>
      <c r="D288" t="s">
        <v>2202</v>
      </c>
      <c r="E288" t="str">
        <f>IFERROR(VLOOKUP(A288,'BD LEIDY'!$B$3:$E$1114,3,FALSE)," ")</f>
        <v xml:space="preserve">CARDENAS DE CARDENAS ANA JUDITH   </v>
      </c>
      <c r="F288" t="s">
        <v>1403</v>
      </c>
      <c r="G288" t="s">
        <v>5434</v>
      </c>
      <c r="H288">
        <v>3143087214</v>
      </c>
      <c r="J288">
        <v>2</v>
      </c>
      <c r="K288" t="s">
        <v>28</v>
      </c>
      <c r="M288" t="s">
        <v>161</v>
      </c>
      <c r="N288">
        <v>3300109</v>
      </c>
      <c r="O288" t="s">
        <v>31</v>
      </c>
    </row>
    <row r="289" spans="1:15" x14ac:dyDescent="0.25">
      <c r="A289">
        <v>10009838</v>
      </c>
      <c r="B289" s="15">
        <v>40014129</v>
      </c>
      <c r="C289" s="15">
        <v>2</v>
      </c>
      <c r="D289" t="s">
        <v>3294</v>
      </c>
      <c r="E289" t="str">
        <f>IFERROR(VLOOKUP(A289,'BD LEIDY'!$B$3:$E$1114,3,FALSE)," ")</f>
        <v xml:space="preserve">GIL GONZALEZ OTILIA   </v>
      </c>
      <c r="F289" t="s">
        <v>1403</v>
      </c>
      <c r="G289" t="s">
        <v>5406</v>
      </c>
      <c r="H289">
        <v>987366573</v>
      </c>
      <c r="J289">
        <v>2</v>
      </c>
      <c r="K289" t="s">
        <v>28</v>
      </c>
      <c r="M289" t="s">
        <v>181</v>
      </c>
      <c r="N289">
        <v>3300109</v>
      </c>
      <c r="O289" t="s">
        <v>31</v>
      </c>
    </row>
    <row r="290" spans="1:15" x14ac:dyDescent="0.25">
      <c r="A290">
        <v>10009839</v>
      </c>
      <c r="B290" s="15">
        <v>40019275</v>
      </c>
      <c r="C290" s="15">
        <v>8</v>
      </c>
      <c r="D290" t="s">
        <v>4492</v>
      </c>
      <c r="E290" t="str">
        <f>IFERROR(VLOOKUP(A290,'BD LEIDY'!$B$3:$E$1114,3,FALSE)," ")</f>
        <v xml:space="preserve">QUEMBA DE LOPEZ ROSA ALBA HERMENCIA   </v>
      </c>
      <c r="F290" t="s">
        <v>1403</v>
      </c>
      <c r="G290" t="s">
        <v>5442</v>
      </c>
      <c r="H290">
        <v>3138324633</v>
      </c>
      <c r="J290">
        <v>2</v>
      </c>
      <c r="K290" t="s">
        <v>28</v>
      </c>
      <c r="M290" t="s">
        <v>231</v>
      </c>
      <c r="N290">
        <v>3300109</v>
      </c>
      <c r="O290" t="s">
        <v>31</v>
      </c>
    </row>
    <row r="291" spans="1:15" x14ac:dyDescent="0.25">
      <c r="A291">
        <v>10009840</v>
      </c>
      <c r="B291" s="15">
        <v>40024546</v>
      </c>
      <c r="C291" s="15">
        <v>9</v>
      </c>
      <c r="D291" t="s">
        <v>2299</v>
      </c>
      <c r="E291" t="str">
        <f>IFERROR(VLOOKUP(A291,'BD LEIDY'!$B$3:$E$1114,3,FALSE)," ")</f>
        <v xml:space="preserve">CASTILLO MURCIA MYRIAM HELENA   </v>
      </c>
      <c r="F291" t="s">
        <v>1403</v>
      </c>
      <c r="G291" t="s">
        <v>5443</v>
      </c>
      <c r="H291">
        <v>987455252</v>
      </c>
      <c r="J291">
        <v>2</v>
      </c>
      <c r="K291" t="s">
        <v>28</v>
      </c>
      <c r="M291" t="s">
        <v>29</v>
      </c>
      <c r="N291">
        <v>3300109</v>
      </c>
      <c r="O291" t="s">
        <v>31</v>
      </c>
    </row>
    <row r="292" spans="1:15" x14ac:dyDescent="0.25">
      <c r="A292">
        <v>10009843</v>
      </c>
      <c r="B292" s="15">
        <v>40026954</v>
      </c>
      <c r="C292" s="15">
        <v>1</v>
      </c>
      <c r="D292" t="s">
        <v>3486</v>
      </c>
      <c r="E292" t="str">
        <f>IFERROR(VLOOKUP(A292,'BD LEIDY'!$B$3:$E$1114,3,FALSE)," ")</f>
        <v xml:space="preserve">HERNANDEZ RUBIO ROSALBA   </v>
      </c>
      <c r="F292" t="s">
        <v>1403</v>
      </c>
      <c r="G292" t="s">
        <v>5444</v>
      </c>
      <c r="H292">
        <v>3134823603</v>
      </c>
      <c r="J292">
        <v>2</v>
      </c>
      <c r="K292" t="s">
        <v>28</v>
      </c>
      <c r="M292" t="s">
        <v>234</v>
      </c>
      <c r="N292">
        <v>3300109</v>
      </c>
      <c r="O292" t="s">
        <v>31</v>
      </c>
    </row>
    <row r="293" spans="1:15" x14ac:dyDescent="0.25">
      <c r="A293">
        <v>10009848</v>
      </c>
      <c r="B293" s="15">
        <v>40038353</v>
      </c>
      <c r="C293" s="15">
        <v>5</v>
      </c>
      <c r="D293" t="s">
        <v>2659</v>
      </c>
      <c r="E293" t="str">
        <f>IFERROR(VLOOKUP(A293,'BD LEIDY'!$B$3:$E$1114,3,FALSE)," ")</f>
        <v xml:space="preserve">CORTES REYES BLANCA NIDIA   </v>
      </c>
      <c r="F293" t="s">
        <v>1403</v>
      </c>
      <c r="G293" t="s">
        <v>5445</v>
      </c>
      <c r="H293">
        <v>3133494172</v>
      </c>
      <c r="J293">
        <v>2</v>
      </c>
      <c r="K293" t="s">
        <v>28</v>
      </c>
      <c r="M293" t="s">
        <v>234</v>
      </c>
      <c r="N293">
        <v>3300109</v>
      </c>
      <c r="O293" t="s">
        <v>31</v>
      </c>
    </row>
    <row r="294" spans="1:15" x14ac:dyDescent="0.25">
      <c r="A294">
        <v>10009851</v>
      </c>
      <c r="B294" s="15">
        <v>40041614</v>
      </c>
      <c r="C294" s="15"/>
      <c r="D294" t="s">
        <v>4667</v>
      </c>
      <c r="E294" t="str">
        <f>IFERROR(VLOOKUP(A294,'BD LEIDY'!$B$3:$E$1114,3,FALSE)," ")</f>
        <v xml:space="preserve">RODRIGUEZ MONGUI MARIA BERENICE   </v>
      </c>
      <c r="F294" t="s">
        <v>1403</v>
      </c>
      <c r="G294" t="s">
        <v>5446</v>
      </c>
      <c r="H294">
        <v>3132135368</v>
      </c>
      <c r="J294">
        <v>2</v>
      </c>
      <c r="K294" t="s">
        <v>28</v>
      </c>
      <c r="M294" t="s">
        <v>29</v>
      </c>
      <c r="N294">
        <v>3300109</v>
      </c>
      <c r="O294" t="s">
        <v>31</v>
      </c>
    </row>
    <row r="295" spans="1:15" x14ac:dyDescent="0.25">
      <c r="A295">
        <v>10009869</v>
      </c>
      <c r="B295" s="15">
        <v>7161945</v>
      </c>
      <c r="C295" s="15"/>
      <c r="D295" t="s">
        <v>3834</v>
      </c>
      <c r="E295" t="str">
        <f>IFERROR(VLOOKUP(A295,'BD LEIDY'!$B$3:$E$1114,3,FALSE)," ")</f>
        <v xml:space="preserve">LOPEZ HURTADO MARCO FIDEL   </v>
      </c>
      <c r="F295" t="s">
        <v>1403</v>
      </c>
      <c r="G295" t="s">
        <v>5448</v>
      </c>
      <c r="H295">
        <v>3142401446</v>
      </c>
      <c r="J295">
        <v>2</v>
      </c>
      <c r="K295" t="s">
        <v>28</v>
      </c>
      <c r="M295" t="s">
        <v>161</v>
      </c>
      <c r="N295">
        <v>3300109</v>
      </c>
      <c r="O295" t="s">
        <v>31</v>
      </c>
    </row>
    <row r="296" spans="1:15" x14ac:dyDescent="0.25">
      <c r="A296">
        <v>10009926</v>
      </c>
      <c r="B296" s="15">
        <v>4081988</v>
      </c>
      <c r="C296" s="15">
        <v>2</v>
      </c>
      <c r="D296" t="s">
        <v>4426</v>
      </c>
      <c r="E296" t="str">
        <f>IFERROR(VLOOKUP(A296,'BD LEIDY'!$B$3:$E$1114,3,FALSE)," ")</f>
        <v xml:space="preserve">PINEDA SAENZ NEFTALI   </v>
      </c>
      <c r="F296" t="s">
        <v>1403</v>
      </c>
      <c r="G296" t="s">
        <v>5449</v>
      </c>
      <c r="H296">
        <v>3114582029</v>
      </c>
      <c r="J296">
        <v>2</v>
      </c>
      <c r="K296" t="s">
        <v>28</v>
      </c>
      <c r="M296" t="s">
        <v>242</v>
      </c>
      <c r="N296">
        <v>3300109</v>
      </c>
      <c r="O296" t="s">
        <v>31</v>
      </c>
    </row>
    <row r="297" spans="1:15" x14ac:dyDescent="0.25">
      <c r="A297">
        <v>10009936</v>
      </c>
      <c r="B297" s="15">
        <v>4123343</v>
      </c>
      <c r="C297" s="15">
        <v>4</v>
      </c>
      <c r="D297" t="s">
        <v>2710</v>
      </c>
      <c r="E297" t="str">
        <f>IFERROR(VLOOKUP(A297,'BD LEIDY'!$B$3:$E$1114,3,FALSE)," ")</f>
        <v xml:space="preserve">CUSBA GARCIA LUIS ARIEL   </v>
      </c>
      <c r="F297" t="s">
        <v>1403</v>
      </c>
      <c r="G297" t="s">
        <v>5450</v>
      </c>
      <c r="H297">
        <v>3138323118</v>
      </c>
      <c r="J297">
        <v>2</v>
      </c>
      <c r="K297" t="s">
        <v>28</v>
      </c>
      <c r="M297" t="s">
        <v>244</v>
      </c>
      <c r="N297">
        <v>3300109</v>
      </c>
      <c r="O297" t="s">
        <v>31</v>
      </c>
    </row>
    <row r="298" spans="1:15" x14ac:dyDescent="0.25">
      <c r="A298">
        <v>10009956</v>
      </c>
      <c r="B298" s="15">
        <v>4164884</v>
      </c>
      <c r="C298" s="15">
        <v>2</v>
      </c>
      <c r="D298" t="s">
        <v>2719</v>
      </c>
      <c r="E298" t="str">
        <f>IFERROR(VLOOKUP(A298,'BD LEIDY'!$B$3:$E$1114,3,FALSE)," ")</f>
        <v xml:space="preserve">DAZA NOVOA ITALO JULIO   </v>
      </c>
      <c r="F298" t="s">
        <v>1403</v>
      </c>
      <c r="G298" t="s">
        <v>5454</v>
      </c>
      <c r="H298">
        <v>3112633890</v>
      </c>
      <c r="J298">
        <v>2</v>
      </c>
      <c r="K298" t="s">
        <v>28</v>
      </c>
      <c r="M298" t="s">
        <v>250</v>
      </c>
      <c r="N298">
        <v>3300109</v>
      </c>
      <c r="O298" t="s">
        <v>31</v>
      </c>
    </row>
    <row r="299" spans="1:15" x14ac:dyDescent="0.25">
      <c r="A299">
        <v>10009957</v>
      </c>
      <c r="B299" s="15">
        <v>41676788</v>
      </c>
      <c r="C299" s="15">
        <v>5</v>
      </c>
      <c r="D299" t="s">
        <v>1877</v>
      </c>
      <c r="E299" t="str">
        <f>IFERROR(VLOOKUP(A299,'BD LEIDY'!$B$3:$E$1114,3,FALSE)," ")</f>
        <v xml:space="preserve">ALVIAREZ SERRANO TULIA ELVIRA FERNA   </v>
      </c>
      <c r="F299" t="s">
        <v>1403</v>
      </c>
      <c r="G299" t="s">
        <v>5455</v>
      </c>
      <c r="H299">
        <v>987700964</v>
      </c>
      <c r="J299">
        <v>2</v>
      </c>
      <c r="K299" t="s">
        <v>28</v>
      </c>
      <c r="M299" t="s">
        <v>123</v>
      </c>
      <c r="N299">
        <v>3300109</v>
      </c>
      <c r="O299" t="s">
        <v>31</v>
      </c>
    </row>
    <row r="300" spans="1:15" x14ac:dyDescent="0.25">
      <c r="A300">
        <v>10009969</v>
      </c>
      <c r="B300" s="15">
        <v>4192350</v>
      </c>
      <c r="C300" s="15">
        <v>0</v>
      </c>
      <c r="D300" t="s">
        <v>4304</v>
      </c>
      <c r="E300" t="str">
        <f>IFERROR(VLOOKUP(A300,'BD LEIDY'!$B$3:$E$1114,3,FALSE)," ")</f>
        <v xml:space="preserve">PAMPLONA BENAVIDEZ URIEL   </v>
      </c>
      <c r="F300" t="s">
        <v>1403</v>
      </c>
      <c r="G300" t="s">
        <v>5456</v>
      </c>
      <c r="H300">
        <v>3204931927</v>
      </c>
      <c r="J300">
        <v>2</v>
      </c>
      <c r="K300" t="s">
        <v>28</v>
      </c>
      <c r="M300" t="s">
        <v>253</v>
      </c>
      <c r="N300">
        <v>3300109</v>
      </c>
      <c r="O300" t="s">
        <v>31</v>
      </c>
    </row>
    <row r="301" spans="1:15" x14ac:dyDescent="0.25">
      <c r="A301">
        <v>10009978</v>
      </c>
      <c r="B301" s="15">
        <v>4215675</v>
      </c>
      <c r="C301" s="15">
        <v>1</v>
      </c>
      <c r="D301" t="s">
        <v>4381</v>
      </c>
      <c r="E301" t="str">
        <f>IFERROR(VLOOKUP(A301,'BD LEIDY'!$B$3:$E$1114,3,FALSE)," ")</f>
        <v xml:space="preserve">PEREZ CHAPARRO JOSE DE JESUS   </v>
      </c>
      <c r="F301" t="s">
        <v>1403</v>
      </c>
      <c r="G301" t="s">
        <v>5457</v>
      </c>
      <c r="H301">
        <v>3112072066</v>
      </c>
      <c r="J301">
        <v>2</v>
      </c>
      <c r="K301" t="s">
        <v>28</v>
      </c>
      <c r="M301" t="s">
        <v>255</v>
      </c>
      <c r="N301">
        <v>3300026</v>
      </c>
      <c r="O301" t="s">
        <v>38</v>
      </c>
    </row>
    <row r="302" spans="1:15" x14ac:dyDescent="0.25">
      <c r="A302">
        <v>10009987</v>
      </c>
      <c r="B302" s="15">
        <v>4216071</v>
      </c>
      <c r="C302" s="15"/>
      <c r="D302" t="s">
        <v>4071</v>
      </c>
      <c r="E302" t="str">
        <f>IFERROR(VLOOKUP(A302,'BD LEIDY'!$B$3:$E$1114,3,FALSE)," ")</f>
        <v xml:space="preserve">MONROY MARIÑO SALVADOR   </v>
      </c>
      <c r="F302" t="s">
        <v>1403</v>
      </c>
      <c r="G302" t="s">
        <v>5459</v>
      </c>
      <c r="H302">
        <v>3138272019</v>
      </c>
      <c r="J302">
        <v>2</v>
      </c>
      <c r="K302" t="s">
        <v>28</v>
      </c>
      <c r="M302" t="s">
        <v>255</v>
      </c>
      <c r="N302">
        <v>3300026</v>
      </c>
      <c r="O302" t="s">
        <v>38</v>
      </c>
    </row>
    <row r="303" spans="1:15" x14ac:dyDescent="0.25">
      <c r="A303">
        <v>10010062</v>
      </c>
      <c r="B303" s="15">
        <v>4234154</v>
      </c>
      <c r="C303" s="15">
        <v>5</v>
      </c>
      <c r="D303" t="s">
        <v>3300</v>
      </c>
      <c r="E303" t="str">
        <f>IFERROR(VLOOKUP(A303,'BD LEIDY'!$B$3:$E$1114,3,FALSE)," ")</f>
        <v xml:space="preserve">GIL RUIZ AURELIO   </v>
      </c>
      <c r="F303" t="s">
        <v>1403</v>
      </c>
      <c r="G303" t="s">
        <v>5460</v>
      </c>
      <c r="H303">
        <v>3118533143</v>
      </c>
      <c r="J303">
        <v>2</v>
      </c>
      <c r="K303" t="s">
        <v>28</v>
      </c>
      <c r="M303" t="s">
        <v>259</v>
      </c>
      <c r="N303">
        <v>3300026</v>
      </c>
      <c r="O303" t="s">
        <v>38</v>
      </c>
    </row>
    <row r="304" spans="1:15" x14ac:dyDescent="0.25">
      <c r="A304">
        <v>10010077</v>
      </c>
      <c r="B304" s="15">
        <v>4248330</v>
      </c>
      <c r="C304" s="15">
        <v>6</v>
      </c>
      <c r="D304" t="s">
        <v>4066</v>
      </c>
      <c r="E304" t="str">
        <f>IFERROR(VLOOKUP(A304,'BD LEIDY'!$B$3:$E$1114,3,FALSE)," ")</f>
        <v xml:space="preserve">MONROY ESPINOSA AUDBERTO   </v>
      </c>
      <c r="F304" t="s">
        <v>1403</v>
      </c>
      <c r="G304" t="s">
        <v>5461</v>
      </c>
      <c r="H304">
        <v>3105554316</v>
      </c>
      <c r="J304">
        <v>2</v>
      </c>
      <c r="K304" t="s">
        <v>28</v>
      </c>
      <c r="M304" t="s">
        <v>231</v>
      </c>
      <c r="N304">
        <v>3300109</v>
      </c>
      <c r="O304" t="s">
        <v>31</v>
      </c>
    </row>
    <row r="305" spans="1:15" x14ac:dyDescent="0.25">
      <c r="A305">
        <v>10010078</v>
      </c>
      <c r="B305" s="15">
        <v>4248504</v>
      </c>
      <c r="C305" s="15">
        <v>0</v>
      </c>
      <c r="D305" t="s">
        <v>1886</v>
      </c>
      <c r="E305" t="str">
        <f>IFERROR(VLOOKUP(A305,'BD LEIDY'!$B$3:$E$1114,3,FALSE)," ")</f>
        <v xml:space="preserve">AMAYA FLOREZ OSCAR GUILLERMO   </v>
      </c>
      <c r="F305" t="s">
        <v>1403</v>
      </c>
      <c r="G305" t="s">
        <v>5462</v>
      </c>
      <c r="H305">
        <v>3103434296</v>
      </c>
      <c r="J305">
        <v>2</v>
      </c>
      <c r="K305" t="s">
        <v>28</v>
      </c>
      <c r="M305" t="s">
        <v>231</v>
      </c>
      <c r="N305">
        <v>3300109</v>
      </c>
      <c r="O305" t="s">
        <v>31</v>
      </c>
    </row>
    <row r="306" spans="1:15" x14ac:dyDescent="0.25">
      <c r="A306">
        <v>10010088</v>
      </c>
      <c r="B306" s="15">
        <v>4266975</v>
      </c>
      <c r="C306" s="15">
        <v>2</v>
      </c>
      <c r="D306" t="s">
        <v>4851</v>
      </c>
      <c r="E306" t="str">
        <f>IFERROR(VLOOKUP(A306,'BD LEIDY'!$B$3:$E$1114,3,FALSE)," ")</f>
        <v xml:space="preserve">SANDOVAL PINZON ALEXANDER   </v>
      </c>
      <c r="F306" t="s">
        <v>1403</v>
      </c>
      <c r="G306" t="s">
        <v>5464</v>
      </c>
      <c r="H306">
        <v>3123506715</v>
      </c>
      <c r="J306">
        <v>2</v>
      </c>
      <c r="K306" t="s">
        <v>28</v>
      </c>
      <c r="M306" t="s">
        <v>253</v>
      </c>
      <c r="N306">
        <v>3300109</v>
      </c>
      <c r="O306" t="s">
        <v>31</v>
      </c>
    </row>
    <row r="307" spans="1:15" x14ac:dyDescent="0.25">
      <c r="A307">
        <v>10010089</v>
      </c>
      <c r="B307" s="15">
        <v>4267815</v>
      </c>
      <c r="C307" s="15"/>
      <c r="D307" t="s">
        <v>5232</v>
      </c>
      <c r="E307" t="str">
        <f>IFERROR(VLOOKUP(A307,'BD LEIDY'!$B$3:$E$1114,3,FALSE)," ")</f>
        <v xml:space="preserve">VILLAMIL VILLAMIL JULIO RAMON   </v>
      </c>
      <c r="F307" t="s">
        <v>1403</v>
      </c>
      <c r="G307" t="s">
        <v>5465</v>
      </c>
      <c r="H307">
        <v>3134187057</v>
      </c>
      <c r="J307">
        <v>2</v>
      </c>
      <c r="K307" t="s">
        <v>28</v>
      </c>
      <c r="M307" t="s">
        <v>264</v>
      </c>
      <c r="N307">
        <v>3300109</v>
      </c>
      <c r="O307" t="s">
        <v>31</v>
      </c>
    </row>
    <row r="308" spans="1:15" x14ac:dyDescent="0.25">
      <c r="A308">
        <v>10010137</v>
      </c>
      <c r="B308" s="15">
        <v>42865430</v>
      </c>
      <c r="C308" s="15"/>
      <c r="D308" t="s">
        <v>2030</v>
      </c>
      <c r="E308" t="str">
        <f>IFERROR(VLOOKUP(A308,'BD LEIDY'!$B$3:$E$1114,3,FALSE)," ")</f>
        <v xml:space="preserve">BARRETO MUÑOZ  JAIME HUMBERTO   </v>
      </c>
      <c r="F308" t="s">
        <v>1403</v>
      </c>
      <c r="G308" t="s">
        <v>5467</v>
      </c>
      <c r="H308">
        <v>3123268039</v>
      </c>
      <c r="J308">
        <v>2</v>
      </c>
      <c r="K308" t="s">
        <v>28</v>
      </c>
      <c r="M308" t="s">
        <v>268</v>
      </c>
      <c r="N308">
        <v>3300026</v>
      </c>
      <c r="O308" t="s">
        <v>38</v>
      </c>
    </row>
    <row r="309" spans="1:15" x14ac:dyDescent="0.25">
      <c r="A309">
        <v>10010191</v>
      </c>
      <c r="B309" s="15">
        <v>42911680</v>
      </c>
      <c r="C309" s="15"/>
      <c r="D309" t="s">
        <v>1788</v>
      </c>
      <c r="E309" t="str">
        <f>IFERROR(VLOOKUP(A309,'BD LEIDY'!$B$3:$E$1114,3,FALSE)," ")</f>
        <v xml:space="preserve">AJIACO PULIDO GONZALO   </v>
      </c>
      <c r="F309" t="s">
        <v>1403</v>
      </c>
      <c r="G309" t="s">
        <v>5469</v>
      </c>
      <c r="H309">
        <v>3112360438</v>
      </c>
      <c r="J309">
        <v>2</v>
      </c>
      <c r="K309" t="s">
        <v>28</v>
      </c>
      <c r="M309" t="s">
        <v>64</v>
      </c>
      <c r="N309">
        <v>3300109</v>
      </c>
      <c r="O309" t="s">
        <v>31</v>
      </c>
    </row>
    <row r="310" spans="1:15" x14ac:dyDescent="0.25">
      <c r="A310">
        <v>10010196</v>
      </c>
      <c r="B310" s="15">
        <v>4291288</v>
      </c>
      <c r="C310" s="15">
        <v>6</v>
      </c>
      <c r="D310" t="s">
        <v>1790</v>
      </c>
      <c r="E310" t="str">
        <f>IFERROR(VLOOKUP(A310,'BD LEIDY'!$B$3:$E$1114,3,FALSE)," ")</f>
        <v xml:space="preserve">AJIACO PULIDO JOSE EDILBERTO   </v>
      </c>
      <c r="F310" t="s">
        <v>1403</v>
      </c>
      <c r="G310" t="s">
        <v>5470</v>
      </c>
      <c r="H310">
        <v>3103493947</v>
      </c>
      <c r="J310">
        <v>2</v>
      </c>
      <c r="K310" t="s">
        <v>28</v>
      </c>
      <c r="M310" t="s">
        <v>273</v>
      </c>
      <c r="N310">
        <v>3300109</v>
      </c>
      <c r="O310" t="s">
        <v>31</v>
      </c>
    </row>
    <row r="311" spans="1:15" x14ac:dyDescent="0.25">
      <c r="A311">
        <v>10010201</v>
      </c>
      <c r="B311" s="15">
        <v>4291434</v>
      </c>
      <c r="C311" s="15">
        <v>5</v>
      </c>
      <c r="D311" t="s">
        <v>3918</v>
      </c>
      <c r="E311" t="str">
        <f>IFERROR(VLOOKUP(A311,'BD LEIDY'!$B$3:$E$1114,3,FALSE)," ")</f>
        <v xml:space="preserve">MARTINEZ FONSECA AUGUSTO   </v>
      </c>
      <c r="F311" t="s">
        <v>1403</v>
      </c>
      <c r="G311" t="s">
        <v>5471</v>
      </c>
      <c r="H311">
        <v>3105589376</v>
      </c>
      <c r="J311">
        <v>2</v>
      </c>
      <c r="K311" t="s">
        <v>28</v>
      </c>
      <c r="M311" t="s">
        <v>64</v>
      </c>
      <c r="N311">
        <v>3300109</v>
      </c>
      <c r="O311" t="s">
        <v>31</v>
      </c>
    </row>
    <row r="312" spans="1:15" hidden="1" x14ac:dyDescent="0.25">
      <c r="A312">
        <v>10010209</v>
      </c>
      <c r="B312" s="15">
        <v>4292466</v>
      </c>
      <c r="C312" s="15"/>
      <c r="D312" t="s">
        <v>4775</v>
      </c>
      <c r="G312" t="s">
        <v>5472</v>
      </c>
      <c r="H312">
        <v>3213118914</v>
      </c>
      <c r="K312" t="s">
        <v>28</v>
      </c>
      <c r="M312" t="s">
        <v>268</v>
      </c>
    </row>
    <row r="313" spans="1:15" x14ac:dyDescent="0.25">
      <c r="A313">
        <v>10010218</v>
      </c>
      <c r="B313" s="15">
        <v>4293692</v>
      </c>
      <c r="C313" s="15"/>
      <c r="D313" t="s">
        <v>4654</v>
      </c>
      <c r="E313" t="str">
        <f>IFERROR(VLOOKUP(A313,'BD LEIDY'!$B$3:$E$1114,3,FALSE)," ")</f>
        <v xml:space="preserve">RODRIGUEZ GALINDO ELIO VIDAL   </v>
      </c>
      <c r="F313" t="s">
        <v>1403</v>
      </c>
      <c r="G313" t="s">
        <v>5473</v>
      </c>
      <c r="H313">
        <v>3114879118</v>
      </c>
      <c r="J313">
        <v>2</v>
      </c>
      <c r="K313" t="s">
        <v>28</v>
      </c>
      <c r="M313" t="s">
        <v>277</v>
      </c>
      <c r="N313">
        <v>3300109</v>
      </c>
      <c r="O313" t="s">
        <v>31</v>
      </c>
    </row>
    <row r="314" spans="1:15" x14ac:dyDescent="0.25">
      <c r="A314">
        <v>10010254</v>
      </c>
      <c r="B314" s="15">
        <v>46368083</v>
      </c>
      <c r="C314" s="15">
        <v>9</v>
      </c>
      <c r="D314" t="s">
        <v>4591</v>
      </c>
      <c r="E314" t="str">
        <f>IFERROR(VLOOKUP(A314,'BD LEIDY'!$B$3:$E$1114,3,FALSE)," ")</f>
        <v xml:space="preserve">RIAÑO ARANGUREN MIREYA CECILIA   </v>
      </c>
      <c r="F314" t="s">
        <v>1403</v>
      </c>
      <c r="G314" t="s">
        <v>5478</v>
      </c>
      <c r="H314">
        <v>3123153947</v>
      </c>
      <c r="J314">
        <v>2</v>
      </c>
      <c r="K314" t="s">
        <v>28</v>
      </c>
      <c r="M314" t="s">
        <v>291</v>
      </c>
      <c r="N314">
        <v>3300109</v>
      </c>
      <c r="O314" t="s">
        <v>31</v>
      </c>
    </row>
    <row r="315" spans="1:15" x14ac:dyDescent="0.25">
      <c r="A315">
        <v>10010256</v>
      </c>
      <c r="B315" s="15">
        <v>46381306</v>
      </c>
      <c r="C315" s="15">
        <v>1</v>
      </c>
      <c r="D315" t="s">
        <v>1782</v>
      </c>
      <c r="E315" t="str">
        <f>IFERROR(VLOOKUP(A315,'BD LEIDY'!$B$3:$E$1114,3,FALSE)," ")</f>
        <v xml:space="preserve">AGUIRRE CARDENAS ALBA MARINA   </v>
      </c>
      <c r="F315" t="s">
        <v>1403</v>
      </c>
      <c r="G315" t="s">
        <v>5479</v>
      </c>
      <c r="H315">
        <v>3203011655</v>
      </c>
      <c r="J315">
        <v>2</v>
      </c>
      <c r="K315" t="s">
        <v>28</v>
      </c>
      <c r="M315" t="s">
        <v>255</v>
      </c>
      <c r="N315">
        <v>3300109</v>
      </c>
      <c r="O315" t="s">
        <v>31</v>
      </c>
    </row>
    <row r="316" spans="1:15" x14ac:dyDescent="0.25">
      <c r="A316">
        <v>10010258</v>
      </c>
      <c r="B316" s="15">
        <v>46454186</v>
      </c>
      <c r="C316" s="15"/>
      <c r="D316" t="s">
        <v>2046</v>
      </c>
      <c r="E316" t="str">
        <f>IFERROR(VLOOKUP(A316,'BD LEIDY'!$B$3:$E$1114,3,FALSE)," ")</f>
        <v xml:space="preserve">BECERRA QUIJANO DORELY   </v>
      </c>
      <c r="F316" t="s">
        <v>1403</v>
      </c>
      <c r="G316" t="s">
        <v>5480</v>
      </c>
      <c r="H316">
        <v>3208542651</v>
      </c>
      <c r="J316">
        <v>2</v>
      </c>
      <c r="K316" t="s">
        <v>28</v>
      </c>
      <c r="M316" t="s">
        <v>294</v>
      </c>
      <c r="N316">
        <v>3300109</v>
      </c>
      <c r="O316" t="s">
        <v>31</v>
      </c>
    </row>
    <row r="317" spans="1:15" x14ac:dyDescent="0.25">
      <c r="A317">
        <v>10010416</v>
      </c>
      <c r="B317" s="15">
        <v>6744099</v>
      </c>
      <c r="C317" s="15">
        <v>3</v>
      </c>
      <c r="D317" t="s">
        <v>2692</v>
      </c>
      <c r="E317" t="str">
        <f>IFERROR(VLOOKUP(A317,'BD LEIDY'!$B$3:$E$1114,3,FALSE)," ")</f>
        <v xml:space="preserve">CRUZ TALERO PORFIRIO   </v>
      </c>
      <c r="F317" t="s">
        <v>1403</v>
      </c>
      <c r="G317" t="s">
        <v>5485</v>
      </c>
      <c r="H317">
        <v>987368354</v>
      </c>
      <c r="J317">
        <v>2</v>
      </c>
      <c r="K317" t="s">
        <v>28</v>
      </c>
      <c r="M317" t="s">
        <v>301</v>
      </c>
      <c r="N317">
        <v>3300109</v>
      </c>
      <c r="O317" t="s">
        <v>31</v>
      </c>
    </row>
    <row r="318" spans="1:15" x14ac:dyDescent="0.25">
      <c r="A318">
        <v>10010433</v>
      </c>
      <c r="B318" s="15">
        <v>6751649</v>
      </c>
      <c r="C318" s="15"/>
      <c r="D318" t="s">
        <v>4075</v>
      </c>
      <c r="E318" t="str">
        <f>IFERROR(VLOOKUP(A318,'BD LEIDY'!$B$3:$E$1114,3,FALSE)," ")</f>
        <v xml:space="preserve">MONTAÑEZ PULIDO ARMANDO   </v>
      </c>
      <c r="F318" t="s">
        <v>1403</v>
      </c>
      <c r="G318" t="s">
        <v>5486</v>
      </c>
      <c r="H318">
        <v>3142964409</v>
      </c>
      <c r="J318">
        <v>2</v>
      </c>
      <c r="K318" t="s">
        <v>28</v>
      </c>
      <c r="M318" t="s">
        <v>181</v>
      </c>
      <c r="N318">
        <v>3300109</v>
      </c>
      <c r="O318" t="s">
        <v>31</v>
      </c>
    </row>
    <row r="319" spans="1:15" x14ac:dyDescent="0.25">
      <c r="A319">
        <v>10010451</v>
      </c>
      <c r="B319" s="15">
        <v>6760834</v>
      </c>
      <c r="C319" s="15">
        <v>8</v>
      </c>
      <c r="D319" t="s">
        <v>4643</v>
      </c>
      <c r="E319" t="str">
        <f>IFERROR(VLOOKUP(A319,'BD LEIDY'!$B$3:$E$1114,3,FALSE)," ")</f>
        <v xml:space="preserve">RODRIGUEZ ARMANDO   </v>
      </c>
      <c r="F319" t="s">
        <v>1403</v>
      </c>
      <c r="G319" t="s">
        <v>5487</v>
      </c>
      <c r="H319">
        <v>3115213458</v>
      </c>
      <c r="J319">
        <v>2</v>
      </c>
      <c r="K319" t="s">
        <v>28</v>
      </c>
      <c r="M319" t="s">
        <v>259</v>
      </c>
      <c r="N319">
        <v>3300109</v>
      </c>
      <c r="O319" t="s">
        <v>31</v>
      </c>
    </row>
    <row r="320" spans="1:15" x14ac:dyDescent="0.25">
      <c r="A320">
        <v>10010481</v>
      </c>
      <c r="B320" s="15">
        <v>6775268</v>
      </c>
      <c r="C320" s="15">
        <v>4</v>
      </c>
      <c r="D320" t="s">
        <v>4979</v>
      </c>
      <c r="E320" t="str">
        <f>IFERROR(VLOOKUP(A320,'BD LEIDY'!$B$3:$E$1114,3,FALSE)," ")</f>
        <v xml:space="preserve">SUAREZ SUAREZ MARCO FIDEL   </v>
      </c>
      <c r="F320" t="s">
        <v>1403</v>
      </c>
      <c r="G320" t="s">
        <v>5489</v>
      </c>
      <c r="H320">
        <v>3105554166</v>
      </c>
      <c r="J320">
        <v>2</v>
      </c>
      <c r="K320" t="s">
        <v>28</v>
      </c>
      <c r="M320" t="s">
        <v>161</v>
      </c>
      <c r="N320">
        <v>3300109</v>
      </c>
      <c r="O320" t="s">
        <v>31</v>
      </c>
    </row>
    <row r="321" spans="1:15" x14ac:dyDescent="0.25">
      <c r="A321">
        <v>10010559</v>
      </c>
      <c r="B321" s="15">
        <v>7120221</v>
      </c>
      <c r="C321" s="15"/>
      <c r="D321" t="s">
        <v>4769</v>
      </c>
      <c r="E321" t="str">
        <f>IFERROR(VLOOKUP(A321,'BD LEIDY'!$B$3:$E$1114,3,FALSE)," ")</f>
        <v xml:space="preserve">RUBIO SUAREZ LUIS ALBERTO   </v>
      </c>
      <c r="F321" t="s">
        <v>1403</v>
      </c>
      <c r="G321" t="s">
        <v>5448</v>
      </c>
      <c r="H321">
        <v>3204197451</v>
      </c>
      <c r="J321">
        <v>2</v>
      </c>
      <c r="K321" t="s">
        <v>28</v>
      </c>
      <c r="M321" t="s">
        <v>161</v>
      </c>
      <c r="N321">
        <v>3300109</v>
      </c>
      <c r="O321" t="s">
        <v>31</v>
      </c>
    </row>
    <row r="322" spans="1:15" x14ac:dyDescent="0.25">
      <c r="A322">
        <v>10010560</v>
      </c>
      <c r="B322" s="15">
        <v>7124528</v>
      </c>
      <c r="C322" s="15">
        <v>5</v>
      </c>
      <c r="D322" t="s">
        <v>1866</v>
      </c>
      <c r="E322" t="str">
        <f>IFERROR(VLOOKUP(A322,'BD LEIDY'!$B$3:$E$1114,3,FALSE)," ")</f>
        <v xml:space="preserve">ALVARADO FORERO OSCAR YESID   </v>
      </c>
      <c r="F322" t="s">
        <v>1403</v>
      </c>
      <c r="G322" t="s">
        <v>5507</v>
      </c>
      <c r="H322">
        <v>3133972477</v>
      </c>
      <c r="J322">
        <v>2</v>
      </c>
      <c r="K322" t="s">
        <v>28</v>
      </c>
      <c r="M322" t="s">
        <v>346</v>
      </c>
      <c r="N322">
        <v>3300109</v>
      </c>
      <c r="O322" t="s">
        <v>31</v>
      </c>
    </row>
    <row r="323" spans="1:15" x14ac:dyDescent="0.25">
      <c r="A323">
        <v>10010574</v>
      </c>
      <c r="B323" s="15">
        <v>7125403</v>
      </c>
      <c r="C323" s="15"/>
      <c r="D323" t="s">
        <v>2682</v>
      </c>
      <c r="E323" t="str">
        <f>IFERROR(VLOOKUP(A323,'BD LEIDY'!$B$3:$E$1114,3,FALSE)," ")</f>
        <v xml:space="preserve">CRUZ JAVIER HERNANDO   </v>
      </c>
      <c r="F323" t="s">
        <v>1403</v>
      </c>
      <c r="G323" t="s">
        <v>5329</v>
      </c>
      <c r="H323">
        <v>3115419472</v>
      </c>
      <c r="J323">
        <v>2</v>
      </c>
      <c r="K323" t="s">
        <v>28</v>
      </c>
      <c r="M323" t="s">
        <v>255</v>
      </c>
      <c r="N323">
        <v>3300026</v>
      </c>
      <c r="O323" t="s">
        <v>38</v>
      </c>
    </row>
    <row r="324" spans="1:15" x14ac:dyDescent="0.25">
      <c r="A324">
        <v>10010587</v>
      </c>
      <c r="B324" s="15">
        <v>7125661</v>
      </c>
      <c r="C324" s="15"/>
      <c r="D324" t="s">
        <v>4846</v>
      </c>
      <c r="E324" t="str">
        <f>IFERROR(VLOOKUP(A324,'BD LEIDY'!$B$3:$E$1114,3,FALSE)," ")</f>
        <v xml:space="preserve">SANCHEZ TRUJILLO TIBERIO   </v>
      </c>
      <c r="F324" t="s">
        <v>1403</v>
      </c>
      <c r="G324" t="s">
        <v>5401</v>
      </c>
      <c r="H324">
        <v>3114536985</v>
      </c>
      <c r="J324">
        <v>2</v>
      </c>
      <c r="K324" t="s">
        <v>28</v>
      </c>
      <c r="M324" t="s">
        <v>255</v>
      </c>
      <c r="N324">
        <v>3300026</v>
      </c>
      <c r="O324" t="s">
        <v>38</v>
      </c>
    </row>
    <row r="325" spans="1:15" x14ac:dyDescent="0.25">
      <c r="A325">
        <v>10010639</v>
      </c>
      <c r="B325" s="15">
        <v>7162358</v>
      </c>
      <c r="C325" s="15">
        <v>1</v>
      </c>
      <c r="D325" t="s">
        <v>2686</v>
      </c>
      <c r="E325" t="str">
        <f>IFERROR(VLOOKUP(A325,'BD LEIDY'!$B$3:$E$1114,3,FALSE)," ")</f>
        <v xml:space="preserve">CRUZ RODRIGUEZ OTONIEL   </v>
      </c>
      <c r="F325" t="s">
        <v>1403</v>
      </c>
      <c r="G325" t="s">
        <v>5509</v>
      </c>
      <c r="H325">
        <v>3124782408</v>
      </c>
      <c r="J325">
        <v>2</v>
      </c>
      <c r="K325" t="s">
        <v>28</v>
      </c>
      <c r="M325" t="s">
        <v>181</v>
      </c>
      <c r="N325">
        <v>3300109</v>
      </c>
      <c r="O325" t="s">
        <v>31</v>
      </c>
    </row>
    <row r="326" spans="1:15" hidden="1" x14ac:dyDescent="0.25">
      <c r="A326">
        <v>10010660</v>
      </c>
      <c r="B326" s="15">
        <v>7167270</v>
      </c>
      <c r="C326" s="15">
        <v>5</v>
      </c>
      <c r="D326" t="s">
        <v>4586</v>
      </c>
      <c r="G326" t="s">
        <v>5434</v>
      </c>
      <c r="H326">
        <v>3134796639</v>
      </c>
      <c r="K326" t="s">
        <v>28</v>
      </c>
      <c r="M326" t="s">
        <v>29</v>
      </c>
    </row>
    <row r="327" spans="1:15" x14ac:dyDescent="0.25">
      <c r="A327">
        <v>10010669</v>
      </c>
      <c r="B327" s="15">
        <v>7169197</v>
      </c>
      <c r="C327" s="15"/>
      <c r="D327" t="s">
        <v>4847</v>
      </c>
      <c r="E327" t="str">
        <f>IFERROR(VLOOKUP(A327,'BD LEIDY'!$B$3:$E$1114,3,FALSE)," ")</f>
        <v xml:space="preserve">SANDOVAL AVILA RAFAEL ANTONIO   </v>
      </c>
      <c r="F327" t="s">
        <v>1403</v>
      </c>
      <c r="G327" t="s">
        <v>5512</v>
      </c>
      <c r="H327">
        <v>3105741546</v>
      </c>
      <c r="J327">
        <v>2</v>
      </c>
      <c r="K327" t="s">
        <v>28</v>
      </c>
      <c r="M327" t="s">
        <v>172</v>
      </c>
      <c r="N327">
        <v>3300109</v>
      </c>
      <c r="O327" t="s">
        <v>31</v>
      </c>
    </row>
    <row r="328" spans="1:15" x14ac:dyDescent="0.25">
      <c r="A328">
        <v>10010679</v>
      </c>
      <c r="B328" s="15">
        <v>7172490</v>
      </c>
      <c r="C328" s="15">
        <v>9</v>
      </c>
      <c r="D328" t="s">
        <v>1906</v>
      </c>
      <c r="E328" t="str">
        <f>IFERROR(VLOOKUP(A328,'BD LEIDY'!$B$3:$E$1114,3,FALSE)," ")</f>
        <v xml:space="preserve">APONTE GIL VICTOR HENRY   </v>
      </c>
      <c r="F328" t="s">
        <v>1403</v>
      </c>
      <c r="G328" t="s">
        <v>5513</v>
      </c>
      <c r="H328">
        <v>987372937</v>
      </c>
      <c r="J328">
        <v>2</v>
      </c>
      <c r="K328" t="s">
        <v>28</v>
      </c>
      <c r="M328" t="s">
        <v>259</v>
      </c>
      <c r="N328">
        <v>3300109</v>
      </c>
      <c r="O328" t="s">
        <v>31</v>
      </c>
    </row>
    <row r="329" spans="1:15" x14ac:dyDescent="0.25">
      <c r="A329">
        <v>10010679</v>
      </c>
      <c r="B329" s="15">
        <v>7172490</v>
      </c>
      <c r="C329" s="15">
        <v>9</v>
      </c>
      <c r="D329" t="s">
        <v>1906</v>
      </c>
      <c r="E329" t="str">
        <f>IFERROR(VLOOKUP(A329,'BD LEIDY'!$B$3:$E$1114,3,FALSE)," ")</f>
        <v xml:space="preserve">APONTE GIL VICTOR HENRY   </v>
      </c>
      <c r="F329" t="s">
        <v>1403</v>
      </c>
      <c r="G329" t="s">
        <v>5513</v>
      </c>
      <c r="H329">
        <v>987372937</v>
      </c>
      <c r="J329">
        <v>2</v>
      </c>
      <c r="K329" t="s">
        <v>28</v>
      </c>
      <c r="M329" t="s">
        <v>259</v>
      </c>
      <c r="N329">
        <v>3300109</v>
      </c>
      <c r="O329" t="s">
        <v>31</v>
      </c>
    </row>
    <row r="330" spans="1:15" x14ac:dyDescent="0.25">
      <c r="A330">
        <v>10010694</v>
      </c>
      <c r="B330" s="15">
        <v>7176311</v>
      </c>
      <c r="C330" s="15">
        <v>7</v>
      </c>
      <c r="D330" t="s">
        <v>5169</v>
      </c>
      <c r="E330" t="str">
        <f>IFERROR(VLOOKUP(A330,'BD LEIDY'!$B$3:$E$1114,3,FALSE)," ")</f>
        <v xml:space="preserve">VARGAS IBAÑEZ LUIS ANGEL   </v>
      </c>
      <c r="F330" t="s">
        <v>1403</v>
      </c>
      <c r="G330" t="s">
        <v>5514</v>
      </c>
      <c r="H330">
        <v>3143107631</v>
      </c>
      <c r="J330">
        <v>2</v>
      </c>
      <c r="K330" t="s">
        <v>28</v>
      </c>
      <c r="M330" t="s">
        <v>29</v>
      </c>
      <c r="N330">
        <v>3300026</v>
      </c>
      <c r="O330" t="s">
        <v>38</v>
      </c>
    </row>
    <row r="331" spans="1:15" x14ac:dyDescent="0.25">
      <c r="A331">
        <v>10010695</v>
      </c>
      <c r="B331" s="15">
        <v>7176401</v>
      </c>
      <c r="C331" s="15">
        <v>1</v>
      </c>
      <c r="D331" t="s">
        <v>3735</v>
      </c>
      <c r="E331" t="str">
        <f>IFERROR(VLOOKUP(A331,'BD LEIDY'!$B$3:$E$1114,3,FALSE)," ")</f>
        <v xml:space="preserve">JUNCO GONZALEZ HECTOR ALFONSO   </v>
      </c>
      <c r="F331" t="s">
        <v>1403</v>
      </c>
      <c r="G331" t="s">
        <v>5515</v>
      </c>
      <c r="H331">
        <v>3103051909</v>
      </c>
      <c r="J331">
        <v>2</v>
      </c>
      <c r="K331" t="s">
        <v>28</v>
      </c>
      <c r="M331" t="s">
        <v>34</v>
      </c>
      <c r="N331">
        <v>3300109</v>
      </c>
      <c r="O331" t="s">
        <v>31</v>
      </c>
    </row>
    <row r="332" spans="1:15" x14ac:dyDescent="0.25">
      <c r="A332">
        <v>10010703</v>
      </c>
      <c r="B332" s="15">
        <v>7181687</v>
      </c>
      <c r="C332" s="15">
        <v>0</v>
      </c>
      <c r="D332" t="s">
        <v>4677</v>
      </c>
      <c r="E332" t="str">
        <f>IFERROR(VLOOKUP(A332,'BD LEIDY'!$B$3:$E$1114,3,FALSE)," ")</f>
        <v xml:space="preserve">RODRIGUEZ VARGAS FREDY ALONSO   </v>
      </c>
      <c r="F332" t="s">
        <v>1403</v>
      </c>
      <c r="G332" t="s">
        <v>5517</v>
      </c>
      <c r="H332">
        <v>3202325205</v>
      </c>
      <c r="J332">
        <v>2</v>
      </c>
      <c r="K332" t="s">
        <v>28</v>
      </c>
      <c r="M332" t="s">
        <v>29</v>
      </c>
      <c r="N332">
        <v>3300109</v>
      </c>
      <c r="O332" t="s">
        <v>31</v>
      </c>
    </row>
    <row r="333" spans="1:15" hidden="1" x14ac:dyDescent="0.25">
      <c r="A333">
        <v>10010704</v>
      </c>
      <c r="B333" s="15">
        <v>7182236</v>
      </c>
      <c r="C333" s="15">
        <v>7</v>
      </c>
      <c r="D333" t="s">
        <v>3363</v>
      </c>
      <c r="G333" t="s">
        <v>5518</v>
      </c>
      <c r="H333">
        <v>3142914981</v>
      </c>
      <c r="K333" t="s">
        <v>28</v>
      </c>
      <c r="M333" t="s">
        <v>29</v>
      </c>
    </row>
    <row r="334" spans="1:15" hidden="1" x14ac:dyDescent="0.25">
      <c r="A334">
        <v>10010741</v>
      </c>
      <c r="B334" s="15">
        <v>7223610</v>
      </c>
      <c r="C334" s="15">
        <v>6</v>
      </c>
      <c r="D334" t="s">
        <v>3523</v>
      </c>
      <c r="G334" t="s">
        <v>5521</v>
      </c>
      <c r="H334">
        <v>3123504455</v>
      </c>
      <c r="K334" t="s">
        <v>28</v>
      </c>
      <c r="M334" t="s">
        <v>123</v>
      </c>
    </row>
    <row r="335" spans="1:15" x14ac:dyDescent="0.25">
      <c r="A335">
        <v>10010749</v>
      </c>
      <c r="B335" s="15">
        <v>7226324</v>
      </c>
      <c r="C335" s="15">
        <v>8</v>
      </c>
      <c r="D335" t="s">
        <v>3192</v>
      </c>
      <c r="E335" t="str">
        <f>IFERROR(VLOOKUP(A335,'BD LEIDY'!$B$3:$E$1114,3,FALSE)," ")</f>
        <v xml:space="preserve">FRAILE VELASCO OSCAR GUILLERMO   </v>
      </c>
      <c r="F335" t="s">
        <v>1403</v>
      </c>
      <c r="G335" t="s">
        <v>5522</v>
      </c>
      <c r="H335">
        <v>3203274845</v>
      </c>
      <c r="J335">
        <v>2</v>
      </c>
      <c r="K335" t="s">
        <v>28</v>
      </c>
      <c r="M335" t="s">
        <v>123</v>
      </c>
      <c r="N335">
        <v>3300026</v>
      </c>
      <c r="O335" t="s">
        <v>38</v>
      </c>
    </row>
    <row r="336" spans="1:15" x14ac:dyDescent="0.25">
      <c r="A336">
        <v>10010789</v>
      </c>
      <c r="B336" s="15">
        <v>72326708</v>
      </c>
      <c r="C336" s="15"/>
      <c r="D336" t="s">
        <v>1942</v>
      </c>
      <c r="E336" t="str">
        <f>IFERROR(VLOOKUP(A336,'BD LEIDY'!$B$3:$E$1114,3,FALSE)," ")</f>
        <v xml:space="preserve">ARIAS PAEZ YOHON FREDI   </v>
      </c>
      <c r="F336" t="s">
        <v>1403</v>
      </c>
      <c r="G336" t="s">
        <v>5523</v>
      </c>
      <c r="H336">
        <v>3107879710</v>
      </c>
      <c r="J336">
        <v>2</v>
      </c>
      <c r="K336" t="s">
        <v>28</v>
      </c>
      <c r="M336" t="s">
        <v>371</v>
      </c>
      <c r="N336">
        <v>3300109</v>
      </c>
      <c r="O336" t="s">
        <v>31</v>
      </c>
    </row>
    <row r="337" spans="1:15" x14ac:dyDescent="0.25">
      <c r="A337">
        <v>10010800</v>
      </c>
      <c r="B337" s="15">
        <v>7307958</v>
      </c>
      <c r="C337" s="15">
        <v>5</v>
      </c>
      <c r="D337" t="s">
        <v>4976</v>
      </c>
      <c r="E337" t="str">
        <f>IFERROR(VLOOKUP(A337,'BD LEIDY'!$B$3:$E$1114,3,FALSE)," ")</f>
        <v xml:space="preserve">SUAREZ SOTELO ABSALON   </v>
      </c>
      <c r="F337" t="s">
        <v>1403</v>
      </c>
      <c r="G337" t="s">
        <v>5524</v>
      </c>
      <c r="H337">
        <v>987263624</v>
      </c>
      <c r="J337">
        <v>2</v>
      </c>
      <c r="K337" t="s">
        <v>28</v>
      </c>
      <c r="M337" t="s">
        <v>373</v>
      </c>
      <c r="N337">
        <v>3300109</v>
      </c>
      <c r="O337" t="s">
        <v>31</v>
      </c>
    </row>
    <row r="338" spans="1:15" x14ac:dyDescent="0.25">
      <c r="A338">
        <v>10010801</v>
      </c>
      <c r="B338" s="15">
        <v>7313149</v>
      </c>
      <c r="C338" s="15">
        <v>8</v>
      </c>
      <c r="D338" t="s">
        <v>1818</v>
      </c>
      <c r="E338" t="str">
        <f>IFERROR(VLOOKUP(A338,'BD LEIDY'!$B$3:$E$1114,3,FALSE)," ")</f>
        <v xml:space="preserve">ALBORNOZ SANCHEZ HENRY ALBERTO   </v>
      </c>
      <c r="F338" t="s">
        <v>1403</v>
      </c>
      <c r="G338" t="s">
        <v>5525</v>
      </c>
      <c r="H338">
        <v>987266675</v>
      </c>
      <c r="J338">
        <v>2</v>
      </c>
      <c r="K338" t="s">
        <v>28</v>
      </c>
      <c r="M338" t="s">
        <v>373</v>
      </c>
      <c r="N338">
        <v>3300109</v>
      </c>
      <c r="O338" t="s">
        <v>31</v>
      </c>
    </row>
    <row r="339" spans="1:15" x14ac:dyDescent="0.25">
      <c r="A339">
        <v>10010822</v>
      </c>
      <c r="B339" s="15">
        <v>741505250</v>
      </c>
      <c r="C339" s="15"/>
      <c r="D339" t="s">
        <v>4249</v>
      </c>
      <c r="E339" t="str">
        <f>IFERROR(VLOOKUP(A339,'BD LEIDY'!$B$3:$E$1114,3,FALSE)," ")</f>
        <v xml:space="preserve">OSORIO RUIZ HECTOR FABIAN   </v>
      </c>
      <c r="F339" t="s">
        <v>1403</v>
      </c>
      <c r="G339" t="s">
        <v>5428</v>
      </c>
      <c r="H339">
        <v>3138153562</v>
      </c>
      <c r="J339">
        <v>2</v>
      </c>
      <c r="K339" t="s">
        <v>28</v>
      </c>
      <c r="M339" t="s">
        <v>193</v>
      </c>
      <c r="N339">
        <v>3300026</v>
      </c>
      <c r="O339" t="s">
        <v>38</v>
      </c>
    </row>
    <row r="340" spans="1:15" x14ac:dyDescent="0.25">
      <c r="A340">
        <v>10010840</v>
      </c>
      <c r="B340" s="15">
        <v>74326094</v>
      </c>
      <c r="C340" s="15">
        <v>1</v>
      </c>
      <c r="D340" t="s">
        <v>3233</v>
      </c>
      <c r="E340" t="str">
        <f>IFERROR(VLOOKUP(A340,'BD LEIDY'!$B$3:$E$1114,3,FALSE)," ")</f>
        <v xml:space="preserve">GARCIA AGREDO SEGUNDO OCTAVIO   </v>
      </c>
      <c r="F340" t="s">
        <v>1403</v>
      </c>
      <c r="G340" t="s">
        <v>5526</v>
      </c>
      <c r="H340">
        <v>987870210</v>
      </c>
      <c r="J340">
        <v>2</v>
      </c>
      <c r="K340" t="s">
        <v>28</v>
      </c>
      <c r="M340" t="s">
        <v>110</v>
      </c>
      <c r="N340">
        <v>3300109</v>
      </c>
      <c r="O340" t="s">
        <v>31</v>
      </c>
    </row>
    <row r="341" spans="1:15" x14ac:dyDescent="0.25">
      <c r="A341">
        <v>10010915</v>
      </c>
      <c r="B341" s="15">
        <v>74333619</v>
      </c>
      <c r="C341" s="15">
        <v>7</v>
      </c>
      <c r="D341" t="s">
        <v>3426</v>
      </c>
      <c r="E341" t="str">
        <f>IFERROR(VLOOKUP(A341,'BD LEIDY'!$B$3:$E$1114,3,FALSE)," ")</f>
        <v xml:space="preserve">GUIO GUIO SANTIAGO   </v>
      </c>
      <c r="F341" t="s">
        <v>1403</v>
      </c>
      <c r="G341" t="s">
        <v>5527</v>
      </c>
      <c r="H341">
        <v>3118272838</v>
      </c>
      <c r="J341">
        <v>2</v>
      </c>
      <c r="K341" t="s">
        <v>28</v>
      </c>
      <c r="M341" t="s">
        <v>161</v>
      </c>
      <c r="N341">
        <v>3300109</v>
      </c>
      <c r="O341" t="s">
        <v>31</v>
      </c>
    </row>
    <row r="342" spans="1:15" x14ac:dyDescent="0.25">
      <c r="A342">
        <v>10010924</v>
      </c>
      <c r="B342" s="15">
        <v>74357273</v>
      </c>
      <c r="C342" s="15">
        <v>6</v>
      </c>
      <c r="D342" t="s">
        <v>2689</v>
      </c>
      <c r="E342" t="str">
        <f>IFERROR(VLOOKUP(A342,'BD LEIDY'!$B$3:$E$1114,3,FALSE)," ")</f>
        <v xml:space="preserve">CRUZ RODRIGUEZ WILFREDO   </v>
      </c>
      <c r="F342" t="s">
        <v>1403</v>
      </c>
      <c r="G342" t="s">
        <v>5528</v>
      </c>
      <c r="H342">
        <v>3133077484</v>
      </c>
      <c r="J342">
        <v>2</v>
      </c>
      <c r="K342" t="s">
        <v>28</v>
      </c>
      <c r="M342" t="s">
        <v>259</v>
      </c>
      <c r="N342">
        <v>3300109</v>
      </c>
      <c r="O342" t="s">
        <v>31</v>
      </c>
    </row>
    <row r="343" spans="1:15" x14ac:dyDescent="0.25">
      <c r="A343">
        <v>10010947</v>
      </c>
      <c r="B343" s="15">
        <v>743736890</v>
      </c>
      <c r="C343" s="15"/>
      <c r="D343" t="s">
        <v>5114</v>
      </c>
      <c r="E343" t="str">
        <f>IFERROR(VLOOKUP(A343,'BD LEIDY'!$B$3:$E$1114,3,FALSE)," ")</f>
        <v xml:space="preserve">VALDERRAMA CORREDOR JOSE DODIER   </v>
      </c>
      <c r="F343" t="s">
        <v>1403</v>
      </c>
      <c r="G343" t="s">
        <v>5531</v>
      </c>
      <c r="H343">
        <v>3107850181</v>
      </c>
      <c r="J343">
        <v>2</v>
      </c>
      <c r="K343" t="s">
        <v>28</v>
      </c>
      <c r="M343" t="s">
        <v>123</v>
      </c>
      <c r="N343">
        <v>3300026</v>
      </c>
      <c r="O343" t="s">
        <v>38</v>
      </c>
    </row>
    <row r="344" spans="1:15" x14ac:dyDescent="0.25">
      <c r="A344">
        <v>10010953</v>
      </c>
      <c r="B344" s="15">
        <v>74378887</v>
      </c>
      <c r="C344" s="15"/>
      <c r="D344" t="s">
        <v>4337</v>
      </c>
      <c r="E344" t="str">
        <f>IFERROR(VLOOKUP(A344,'BD LEIDY'!$B$3:$E$1114,3,FALSE)," ")</f>
        <v xml:space="preserve">PEDRAZA DUEÑAS CARLOS ENRIQUE   </v>
      </c>
      <c r="F344" t="s">
        <v>1403</v>
      </c>
      <c r="G344" t="s">
        <v>5532</v>
      </c>
      <c r="H344">
        <v>3124922218</v>
      </c>
      <c r="J344">
        <v>2</v>
      </c>
      <c r="K344" t="s">
        <v>28</v>
      </c>
      <c r="M344" t="s">
        <v>383</v>
      </c>
      <c r="N344">
        <v>3300109</v>
      </c>
      <c r="O344" t="s">
        <v>31</v>
      </c>
    </row>
    <row r="345" spans="1:15" x14ac:dyDescent="0.25">
      <c r="A345">
        <v>10010961</v>
      </c>
      <c r="B345" s="15">
        <v>74439231</v>
      </c>
      <c r="C345" s="15">
        <v>1</v>
      </c>
      <c r="D345" t="s">
        <v>4288</v>
      </c>
      <c r="E345" t="str">
        <f>IFERROR(VLOOKUP(A345,'BD LEIDY'!$B$3:$E$1114,3,FALSE)," ")</f>
        <v xml:space="preserve">PAEZ LANCHEROS FABIAN LEONARDO   </v>
      </c>
      <c r="F345" t="s">
        <v>1403</v>
      </c>
      <c r="G345" t="s">
        <v>5533</v>
      </c>
      <c r="H345">
        <v>987264497</v>
      </c>
      <c r="J345">
        <v>2</v>
      </c>
      <c r="K345" t="s">
        <v>28</v>
      </c>
      <c r="M345" t="s">
        <v>373</v>
      </c>
      <c r="N345">
        <v>3300109</v>
      </c>
      <c r="O345" t="s">
        <v>31</v>
      </c>
    </row>
    <row r="346" spans="1:15" x14ac:dyDescent="0.25">
      <c r="A346">
        <v>10011285</v>
      </c>
      <c r="B346" s="15">
        <v>80295477</v>
      </c>
      <c r="C346" s="15">
        <v>6</v>
      </c>
      <c r="D346" t="s">
        <v>5306</v>
      </c>
      <c r="E346" t="str">
        <f>IFERROR(VLOOKUP(A346,'BD LEIDY'!$B$3:$E$1114,3,FALSE)," ")</f>
        <v xml:space="preserve">CUEVAS ABRIL TITO ERNESTO   </v>
      </c>
      <c r="F346" t="s">
        <v>1403</v>
      </c>
      <c r="G346" t="s">
        <v>5417</v>
      </c>
      <c r="H346">
        <v>332102197</v>
      </c>
      <c r="J346">
        <v>2</v>
      </c>
      <c r="K346" t="s">
        <v>28</v>
      </c>
      <c r="M346" t="s">
        <v>181</v>
      </c>
      <c r="N346">
        <v>3300026</v>
      </c>
      <c r="O346" t="s">
        <v>38</v>
      </c>
    </row>
    <row r="347" spans="1:15" x14ac:dyDescent="0.25">
      <c r="A347">
        <v>10011392</v>
      </c>
      <c r="B347" s="15">
        <v>804664130</v>
      </c>
      <c r="C347" s="15"/>
      <c r="D347" t="s">
        <v>4228</v>
      </c>
      <c r="E347" t="str">
        <f>IFERROR(VLOOKUP(A347,'BD LEIDY'!$B$3:$E$1114,3,FALSE)," ")</f>
        <v xml:space="preserve">ORJUELA RUIZ JOSE JAVIER   </v>
      </c>
      <c r="F347" t="s">
        <v>1403</v>
      </c>
      <c r="G347" t="s">
        <v>5333</v>
      </c>
      <c r="H347">
        <v>3132956881</v>
      </c>
      <c r="J347">
        <v>2</v>
      </c>
      <c r="K347" t="s">
        <v>28</v>
      </c>
      <c r="M347" t="s">
        <v>193</v>
      </c>
      <c r="N347">
        <v>3300026</v>
      </c>
      <c r="O347" t="s">
        <v>38</v>
      </c>
    </row>
    <row r="348" spans="1:15" x14ac:dyDescent="0.25">
      <c r="A348">
        <v>10011555</v>
      </c>
      <c r="B348" s="15">
        <v>820003266</v>
      </c>
      <c r="C348" s="15">
        <v>0</v>
      </c>
      <c r="D348" t="s">
        <v>1500</v>
      </c>
      <c r="E348" t="str">
        <f>IFERROR(VLOOKUP(A348,'BD LEIDY'!$B$3:$E$1114,3,FALSE)," ")</f>
        <v xml:space="preserve">AGRICOLA EL TREBOL SA   </v>
      </c>
      <c r="F348" t="s">
        <v>1403</v>
      </c>
      <c r="G348" t="s">
        <v>5629</v>
      </c>
      <c r="H348">
        <v>7368436</v>
      </c>
      <c r="J348">
        <v>2</v>
      </c>
      <c r="K348" t="s">
        <v>28</v>
      </c>
      <c r="M348" t="s">
        <v>29</v>
      </c>
      <c r="N348">
        <v>3300109</v>
      </c>
      <c r="O348" t="s">
        <v>31</v>
      </c>
    </row>
    <row r="349" spans="1:15" x14ac:dyDescent="0.25">
      <c r="A349">
        <v>10011556</v>
      </c>
      <c r="B349" s="15">
        <v>820004891</v>
      </c>
      <c r="C349" s="15">
        <v>9</v>
      </c>
      <c r="D349" t="s">
        <v>2856</v>
      </c>
      <c r="E349" t="str">
        <f>IFERROR(VLOOKUP(A349,'BD LEIDY'!$B$3:$E$1114,3,FALSE)," ")</f>
        <v xml:space="preserve">ECOINSUMOS SA   </v>
      </c>
      <c r="F349" t="s">
        <v>1403</v>
      </c>
      <c r="G349" t="s">
        <v>5630</v>
      </c>
      <c r="H349">
        <v>987441044</v>
      </c>
      <c r="J349">
        <v>2</v>
      </c>
      <c r="K349" t="s">
        <v>28</v>
      </c>
      <c r="M349" t="s">
        <v>64</v>
      </c>
      <c r="N349">
        <v>3300109</v>
      </c>
      <c r="O349" t="s">
        <v>31</v>
      </c>
    </row>
    <row r="350" spans="1:15" x14ac:dyDescent="0.25">
      <c r="A350">
        <v>10011829</v>
      </c>
      <c r="B350" s="15">
        <v>900034026</v>
      </c>
      <c r="C350" s="15">
        <v>2</v>
      </c>
      <c r="D350" t="s">
        <v>5310</v>
      </c>
      <c r="E350" t="str">
        <f>IFERROR(VLOOKUP(A350,'BD LEIDY'!$B$3:$E$1114,3,FALSE)," ")</f>
        <v xml:space="preserve">INVERSIONES AGROPECUARIAS DE BOYACA  LTDA  </v>
      </c>
      <c r="F350" t="s">
        <v>1403</v>
      </c>
      <c r="G350" t="s">
        <v>5737</v>
      </c>
      <c r="H350">
        <v>987455093</v>
      </c>
      <c r="J350">
        <v>2</v>
      </c>
      <c r="K350" t="s">
        <v>28</v>
      </c>
      <c r="M350" t="s">
        <v>29</v>
      </c>
      <c r="N350">
        <v>3300109</v>
      </c>
      <c r="O350" t="s">
        <v>31</v>
      </c>
    </row>
    <row r="351" spans="1:15" x14ac:dyDescent="0.25">
      <c r="A351">
        <v>10011829</v>
      </c>
      <c r="B351" s="15">
        <v>900034026</v>
      </c>
      <c r="C351" s="15">
        <v>2</v>
      </c>
      <c r="D351" t="s">
        <v>5310</v>
      </c>
      <c r="E351" t="str">
        <f>IFERROR(VLOOKUP(A351,'BD LEIDY'!$B$3:$E$1114,3,FALSE)," ")</f>
        <v xml:space="preserve">INVERSIONES AGROPECUARIAS DE BOYACA  LTDA  </v>
      </c>
      <c r="F351" t="s">
        <v>1403</v>
      </c>
      <c r="G351" t="s">
        <v>5737</v>
      </c>
      <c r="H351">
        <v>987455093</v>
      </c>
      <c r="J351">
        <v>2</v>
      </c>
      <c r="K351" t="s">
        <v>28</v>
      </c>
      <c r="M351" t="s">
        <v>29</v>
      </c>
      <c r="N351">
        <v>3300109</v>
      </c>
      <c r="O351" t="s">
        <v>31</v>
      </c>
    </row>
    <row r="352" spans="1:15" x14ac:dyDescent="0.25">
      <c r="A352">
        <v>10011872</v>
      </c>
      <c r="B352" s="15">
        <v>900144317</v>
      </c>
      <c r="C352" s="15">
        <v>2</v>
      </c>
      <c r="D352" t="s">
        <v>1740</v>
      </c>
      <c r="E352" t="str">
        <f>IFERROR(VLOOKUP(A352,'BD LEIDY'!$B$3:$E$1114,3,FALSE)," ")</f>
        <v xml:space="preserve">AGROSERVICIOS CHIQUINQUIRA LTDA   </v>
      </c>
      <c r="F352" t="s">
        <v>1403</v>
      </c>
      <c r="G352" t="s">
        <v>5751</v>
      </c>
      <c r="H352">
        <v>987266951</v>
      </c>
      <c r="J352">
        <v>2</v>
      </c>
      <c r="K352" t="s">
        <v>28</v>
      </c>
      <c r="M352" t="s">
        <v>373</v>
      </c>
      <c r="N352">
        <v>3300109</v>
      </c>
      <c r="O352" t="s">
        <v>31</v>
      </c>
    </row>
    <row r="353" spans="1:15" x14ac:dyDescent="0.25">
      <c r="A353">
        <v>10011878</v>
      </c>
      <c r="B353" s="15">
        <v>900161445</v>
      </c>
      <c r="C353" s="15">
        <v>9</v>
      </c>
      <c r="D353" t="s">
        <v>3644</v>
      </c>
      <c r="E353" t="str">
        <f>IFERROR(VLOOKUP(A353,'BD LEIDY'!$B$3:$E$1114,3,FALSE)," ")</f>
        <v xml:space="preserve">INVERSIONES RODRIGUEZ RUIZ R-R SAS   </v>
      </c>
      <c r="F353" t="s">
        <v>1403</v>
      </c>
      <c r="G353" t="s">
        <v>5754</v>
      </c>
      <c r="H353">
        <v>987366404</v>
      </c>
      <c r="J353">
        <v>2</v>
      </c>
      <c r="K353" t="s">
        <v>28</v>
      </c>
      <c r="M353" t="s">
        <v>181</v>
      </c>
      <c r="N353">
        <v>3300109</v>
      </c>
      <c r="O353" t="s">
        <v>31</v>
      </c>
    </row>
    <row r="354" spans="1:15" x14ac:dyDescent="0.25">
      <c r="A354">
        <v>10011890</v>
      </c>
      <c r="B354" s="15">
        <v>900201541</v>
      </c>
      <c r="C354" s="15">
        <v>0</v>
      </c>
      <c r="D354" t="s">
        <v>3572</v>
      </c>
      <c r="E354" t="str">
        <f>IFERROR(VLOOKUP(A354,'BD LEIDY'!$B$3:$E$1114,3,FALSE)," ")</f>
        <v xml:space="preserve">INSUMARKET LTDA   </v>
      </c>
      <c r="F354" t="s">
        <v>1403</v>
      </c>
      <c r="G354" t="s">
        <v>5756</v>
      </c>
      <c r="H354">
        <v>987402929</v>
      </c>
      <c r="J354">
        <v>2</v>
      </c>
      <c r="K354" t="s">
        <v>28</v>
      </c>
      <c r="M354" t="s">
        <v>29</v>
      </c>
      <c r="N354">
        <v>3300109</v>
      </c>
      <c r="O354" t="s">
        <v>31</v>
      </c>
    </row>
    <row r="355" spans="1:15" hidden="1" x14ac:dyDescent="0.25">
      <c r="A355">
        <v>10011912</v>
      </c>
      <c r="B355" s="15">
        <v>900275328</v>
      </c>
      <c r="C355" s="15">
        <v>5</v>
      </c>
      <c r="D355" t="s">
        <v>1473</v>
      </c>
      <c r="G355" t="s">
        <v>5766</v>
      </c>
      <c r="H355">
        <v>987456656</v>
      </c>
      <c r="K355" t="s">
        <v>28</v>
      </c>
      <c r="M355" t="s">
        <v>29</v>
      </c>
    </row>
    <row r="356" spans="1:15" x14ac:dyDescent="0.25">
      <c r="A356">
        <v>10011943</v>
      </c>
      <c r="B356" s="15">
        <v>900369584</v>
      </c>
      <c r="C356" s="15">
        <v>9</v>
      </c>
      <c r="D356" t="s">
        <v>4793</v>
      </c>
      <c r="E356" t="str">
        <f>IFERROR(VLOOKUP(A356,'BD LEIDY'!$B$3:$E$1114,3,FALSE)," ")</f>
        <v xml:space="preserve">S &amp; J INVERSIONES S EN C   </v>
      </c>
      <c r="F356" t="s">
        <v>1403</v>
      </c>
      <c r="G356" t="s">
        <v>5774</v>
      </c>
      <c r="H356">
        <v>3153162182</v>
      </c>
      <c r="J356">
        <v>2</v>
      </c>
      <c r="K356" t="s">
        <v>28</v>
      </c>
      <c r="M356" t="s">
        <v>181</v>
      </c>
      <c r="N356">
        <v>3300109</v>
      </c>
      <c r="O356" t="s">
        <v>31</v>
      </c>
    </row>
    <row r="357" spans="1:15" x14ac:dyDescent="0.25">
      <c r="A357">
        <v>10011950</v>
      </c>
      <c r="B357" s="15">
        <v>900385242</v>
      </c>
      <c r="C357" s="15">
        <v>2</v>
      </c>
      <c r="D357" t="s">
        <v>1664</v>
      </c>
      <c r="E357" t="str">
        <f>IFERROR(VLOOKUP(A357,'BD LEIDY'!$B$3:$E$1114,3,FALSE)," ")</f>
        <v xml:space="preserve">AGRONEGOCIOS ELITE SAS   </v>
      </c>
      <c r="F357" t="s">
        <v>1403</v>
      </c>
      <c r="G357" t="s">
        <v>5776</v>
      </c>
      <c r="H357">
        <v>3186940406</v>
      </c>
      <c r="J357">
        <v>2</v>
      </c>
      <c r="K357" t="s">
        <v>28</v>
      </c>
      <c r="M357" t="s">
        <v>244</v>
      </c>
      <c r="N357">
        <v>3300109</v>
      </c>
      <c r="O357" t="s">
        <v>31</v>
      </c>
    </row>
    <row r="358" spans="1:15" x14ac:dyDescent="0.25">
      <c r="A358">
        <v>10011957</v>
      </c>
      <c r="B358" s="15">
        <v>900405205</v>
      </c>
      <c r="C358" s="15">
        <v>7</v>
      </c>
      <c r="D358" t="s">
        <v>1848</v>
      </c>
      <c r="E358" t="str">
        <f>IFERROR(VLOOKUP(A358,'BD LEIDY'!$B$3:$E$1114,3,FALSE)," ")</f>
        <v xml:space="preserve">ALMACEN Y DISTRIBUCIONES SUPERAGRO SAS  </v>
      </c>
      <c r="F358" t="s">
        <v>1403</v>
      </c>
      <c r="G358" t="s">
        <v>5779</v>
      </c>
      <c r="H358">
        <v>987455023</v>
      </c>
      <c r="J358">
        <v>2</v>
      </c>
      <c r="K358" t="s">
        <v>28</v>
      </c>
      <c r="M358" t="s">
        <v>29</v>
      </c>
      <c r="N358">
        <v>3300109</v>
      </c>
      <c r="O358" t="s">
        <v>31</v>
      </c>
    </row>
    <row r="359" spans="1:15" x14ac:dyDescent="0.25">
      <c r="A359">
        <v>10011960</v>
      </c>
      <c r="B359" s="15">
        <v>900407457</v>
      </c>
      <c r="C359" s="15">
        <v>5</v>
      </c>
      <c r="D359" t="s">
        <v>2556</v>
      </c>
      <c r="E359" t="str">
        <f>IFERROR(VLOOKUP(A359,'BD LEIDY'!$B$3:$E$1114,3,FALSE)," ")</f>
        <v xml:space="preserve">COMERCIALIZADORA SURAGRO  SAS   </v>
      </c>
      <c r="F359" t="s">
        <v>1403</v>
      </c>
      <c r="G359" t="s">
        <v>5780</v>
      </c>
      <c r="H359">
        <v>987455025</v>
      </c>
      <c r="J359">
        <v>2</v>
      </c>
      <c r="K359" t="s">
        <v>28</v>
      </c>
      <c r="M359" t="s">
        <v>29</v>
      </c>
      <c r="N359">
        <v>3300109</v>
      </c>
      <c r="O359" t="s">
        <v>31</v>
      </c>
    </row>
    <row r="360" spans="1:15" x14ac:dyDescent="0.25">
      <c r="A360">
        <v>10011966</v>
      </c>
      <c r="B360" s="15">
        <v>900414986</v>
      </c>
      <c r="C360" s="15">
        <v>0</v>
      </c>
      <c r="D360" t="s">
        <v>3596</v>
      </c>
      <c r="E360" t="str">
        <f>IFERROR(VLOOKUP(A360,'BD LEIDY'!$B$3:$E$1114,3,FALSE)," ")</f>
        <v xml:space="preserve">INVERHATS SAS   </v>
      </c>
      <c r="F360" t="s">
        <v>1403</v>
      </c>
      <c r="G360" t="s">
        <v>5782</v>
      </c>
      <c r="H360">
        <v>3115146114</v>
      </c>
      <c r="J360">
        <v>2</v>
      </c>
      <c r="K360" t="s">
        <v>28</v>
      </c>
      <c r="M360" t="s">
        <v>710</v>
      </c>
      <c r="N360">
        <v>3300109</v>
      </c>
      <c r="O360" t="s">
        <v>31</v>
      </c>
    </row>
    <row r="361" spans="1:15" x14ac:dyDescent="0.25">
      <c r="A361">
        <v>10011976</v>
      </c>
      <c r="B361" s="15">
        <v>900432694</v>
      </c>
      <c r="C361" s="15">
        <v>1</v>
      </c>
      <c r="D361" t="s">
        <v>3557</v>
      </c>
      <c r="E361" t="str">
        <f>IFERROR(VLOOKUP(A361,'BD LEIDY'!$B$3:$E$1114,3,FALSE)," ")</f>
        <v xml:space="preserve">INNOVAGRO CM SAS   </v>
      </c>
      <c r="F361" t="s">
        <v>1403</v>
      </c>
      <c r="G361" t="s">
        <v>5785</v>
      </c>
      <c r="H361">
        <v>3102049480</v>
      </c>
      <c r="J361">
        <v>2</v>
      </c>
      <c r="K361" t="s">
        <v>28</v>
      </c>
      <c r="M361" t="s">
        <v>181</v>
      </c>
      <c r="N361">
        <v>3300109</v>
      </c>
      <c r="O361" t="s">
        <v>31</v>
      </c>
    </row>
    <row r="362" spans="1:15" x14ac:dyDescent="0.25">
      <c r="A362">
        <v>10011980</v>
      </c>
      <c r="B362" s="15">
        <v>900440825</v>
      </c>
      <c r="C362" s="15">
        <v>1</v>
      </c>
      <c r="D362" t="s">
        <v>3209</v>
      </c>
      <c r="E362" t="str">
        <f>IFERROR(VLOOKUP(A362,'BD LEIDY'!$B$3:$E$1114,3,FALSE)," ")</f>
        <v xml:space="preserve">FUTURAGRO BE SAS   </v>
      </c>
      <c r="F362" t="s">
        <v>1403</v>
      </c>
      <c r="G362" t="s">
        <v>5786</v>
      </c>
      <c r="H362">
        <v>3118082847</v>
      </c>
      <c r="J362">
        <v>2</v>
      </c>
      <c r="K362" t="s">
        <v>28</v>
      </c>
      <c r="M362" t="s">
        <v>301</v>
      </c>
      <c r="N362">
        <v>3300109</v>
      </c>
      <c r="O362" t="s">
        <v>31</v>
      </c>
    </row>
    <row r="363" spans="1:15" x14ac:dyDescent="0.25">
      <c r="A363">
        <v>10012046</v>
      </c>
      <c r="B363" s="15">
        <v>9320094</v>
      </c>
      <c r="C363" s="15">
        <v>8</v>
      </c>
      <c r="D363" t="s">
        <v>4664</v>
      </c>
      <c r="E363" t="str">
        <f>IFERROR(VLOOKUP(A363,'BD LEIDY'!$B$3:$E$1114,3,FALSE)," ")</f>
        <v xml:space="preserve">RODRIGUEZ LEON HUMBERTO   </v>
      </c>
      <c r="F363" t="s">
        <v>1403</v>
      </c>
      <c r="G363" t="s">
        <v>5804</v>
      </c>
      <c r="H363">
        <v>3114604288</v>
      </c>
      <c r="J363">
        <v>2</v>
      </c>
      <c r="K363" t="s">
        <v>28</v>
      </c>
      <c r="M363" t="s">
        <v>181</v>
      </c>
      <c r="N363">
        <v>3300109</v>
      </c>
      <c r="O363" t="s">
        <v>31</v>
      </c>
    </row>
    <row r="364" spans="1:15" x14ac:dyDescent="0.25">
      <c r="A364">
        <v>10012156</v>
      </c>
      <c r="B364" s="15">
        <v>9533314</v>
      </c>
      <c r="C364" s="15"/>
      <c r="D364" t="s">
        <v>4416</v>
      </c>
      <c r="E364" t="str">
        <f>IFERROR(VLOOKUP(A364,'BD LEIDY'!$B$3:$E$1114,3,FALSE)," ")</f>
        <v xml:space="preserve">PESCA  JOSELYN   </v>
      </c>
      <c r="F364" t="s">
        <v>1403</v>
      </c>
      <c r="G364" t="s">
        <v>5326</v>
      </c>
      <c r="H364">
        <v>3107560683</v>
      </c>
      <c r="J364">
        <v>2</v>
      </c>
      <c r="K364" t="s">
        <v>28</v>
      </c>
      <c r="M364" t="s">
        <v>255</v>
      </c>
      <c r="N364">
        <v>3300026</v>
      </c>
      <c r="O364" t="s">
        <v>38</v>
      </c>
    </row>
    <row r="365" spans="1:15" x14ac:dyDescent="0.25">
      <c r="A365">
        <v>10012164</v>
      </c>
      <c r="B365" s="15">
        <v>9535541</v>
      </c>
      <c r="C365" s="15">
        <v>2</v>
      </c>
      <c r="D365" t="s">
        <v>4783</v>
      </c>
      <c r="E365" t="str">
        <f>IFERROR(VLOOKUP(A365,'BD LEIDY'!$B$3:$E$1114,3,FALSE)," ")</f>
        <v xml:space="preserve">RUIZ OTALORA PEDRO SIMON   </v>
      </c>
      <c r="F365" t="s">
        <v>1403</v>
      </c>
      <c r="G365" t="s">
        <v>5430</v>
      </c>
      <c r="H365">
        <v>3174006230</v>
      </c>
      <c r="J365">
        <v>2</v>
      </c>
      <c r="K365" t="s">
        <v>28</v>
      </c>
      <c r="M365" t="s">
        <v>181</v>
      </c>
      <c r="N365">
        <v>3300109</v>
      </c>
      <c r="O365" t="s">
        <v>31</v>
      </c>
    </row>
    <row r="366" spans="1:15" x14ac:dyDescent="0.25">
      <c r="A366">
        <v>10012472</v>
      </c>
      <c r="B366" s="15">
        <v>79451108</v>
      </c>
      <c r="C366" s="15">
        <v>9</v>
      </c>
      <c r="D366" t="s">
        <v>4214</v>
      </c>
      <c r="E366" t="str">
        <f>IFERROR(VLOOKUP(A366,'BD LEIDY'!$B$3:$E$1114,3,FALSE)," ")</f>
        <v xml:space="preserve">ORDUZ MORALES HORACIO DE JESUS AGRICOLA Y VETERINARIA AGROPUNTO  </v>
      </c>
      <c r="F366" t="s">
        <v>1403</v>
      </c>
      <c r="G366" t="s">
        <v>5823</v>
      </c>
      <c r="H366">
        <v>987721108</v>
      </c>
      <c r="J366">
        <v>2</v>
      </c>
      <c r="K366" t="s">
        <v>28</v>
      </c>
      <c r="M366" t="s">
        <v>244</v>
      </c>
      <c r="N366">
        <v>3300109</v>
      </c>
      <c r="O366" t="s">
        <v>31</v>
      </c>
    </row>
    <row r="367" spans="1:15" x14ac:dyDescent="0.25">
      <c r="A367">
        <v>10013221</v>
      </c>
      <c r="B367" s="15">
        <v>4060790</v>
      </c>
      <c r="C367" s="15">
        <v>1</v>
      </c>
      <c r="D367" t="s">
        <v>2648</v>
      </c>
      <c r="E367" t="str">
        <f>IFERROR(VLOOKUP(A367,'BD LEIDY'!$B$3:$E$1114,3,FALSE)," ")</f>
        <v xml:space="preserve">CORREA MEDINA DIEGO   </v>
      </c>
      <c r="F367" t="s">
        <v>1403</v>
      </c>
      <c r="G367" t="s">
        <v>5867</v>
      </c>
      <c r="H367">
        <v>3132628680</v>
      </c>
      <c r="J367">
        <v>2</v>
      </c>
      <c r="K367" t="s">
        <v>28</v>
      </c>
      <c r="M367" t="s">
        <v>824</v>
      </c>
      <c r="N367">
        <v>3300109</v>
      </c>
      <c r="O367" t="s">
        <v>31</v>
      </c>
    </row>
    <row r="368" spans="1:15" x14ac:dyDescent="0.25">
      <c r="A368">
        <v>10013438</v>
      </c>
      <c r="B368" s="15">
        <v>1057214047</v>
      </c>
      <c r="C368" s="15">
        <v>3</v>
      </c>
      <c r="D368" t="s">
        <v>1993</v>
      </c>
      <c r="E368" t="str">
        <f>IFERROR(VLOOKUP(A368,'BD LEIDY'!$B$3:$E$1114,3,FALSE)," ")</f>
        <v xml:space="preserve">AVILA SANCHEZ NESTOR ROLANDO   </v>
      </c>
      <c r="F368" t="s">
        <v>1403</v>
      </c>
      <c r="G368" t="s">
        <v>5881</v>
      </c>
      <c r="H368">
        <v>3202097482</v>
      </c>
      <c r="J368">
        <v>2</v>
      </c>
      <c r="K368" t="s">
        <v>28</v>
      </c>
      <c r="M368" t="s">
        <v>114</v>
      </c>
      <c r="N368">
        <v>3300109</v>
      </c>
      <c r="O368" t="s">
        <v>31</v>
      </c>
    </row>
    <row r="369" spans="1:15" x14ac:dyDescent="0.25">
      <c r="A369">
        <v>10013462</v>
      </c>
      <c r="B369" s="15">
        <v>23474792</v>
      </c>
      <c r="C369" s="15">
        <v>2</v>
      </c>
      <c r="D369" t="s">
        <v>4088</v>
      </c>
      <c r="E369" t="str">
        <f>IFERROR(VLOOKUP(A369,'BD LEIDY'!$B$3:$E$1114,3,FALSE)," ")</f>
        <v xml:space="preserve">MORA ARIAS MARIA DUBIELA   </v>
      </c>
      <c r="F369" t="s">
        <v>1403</v>
      </c>
      <c r="G369" t="s">
        <v>5884</v>
      </c>
      <c r="H369">
        <v>3112091884</v>
      </c>
      <c r="J369">
        <v>2</v>
      </c>
      <c r="K369" t="s">
        <v>28</v>
      </c>
      <c r="M369" t="s">
        <v>268</v>
      </c>
      <c r="N369">
        <v>3300109</v>
      </c>
      <c r="O369" t="s">
        <v>31</v>
      </c>
    </row>
    <row r="370" spans="1:15" x14ac:dyDescent="0.25">
      <c r="A370">
        <v>10013548</v>
      </c>
      <c r="B370" s="15">
        <v>900571240</v>
      </c>
      <c r="C370" s="15">
        <v>5</v>
      </c>
      <c r="D370" t="s">
        <v>2960</v>
      </c>
      <c r="E370" t="str">
        <f>IFERROR(VLOOKUP(A370,'BD LEIDY'!$B$3:$E$1114,3,FALSE)," ")</f>
        <v xml:space="preserve">FERRETERIA R &amp; R SANTA ROSA SAS   </v>
      </c>
      <c r="F370" t="s">
        <v>1403</v>
      </c>
      <c r="G370" t="s">
        <v>5893</v>
      </c>
      <c r="H370">
        <v>3134799115</v>
      </c>
      <c r="J370">
        <v>2</v>
      </c>
      <c r="K370" t="s">
        <v>28</v>
      </c>
      <c r="M370" t="s">
        <v>373</v>
      </c>
      <c r="N370">
        <v>3300109</v>
      </c>
      <c r="O370" t="s">
        <v>31</v>
      </c>
    </row>
    <row r="371" spans="1:15" x14ac:dyDescent="0.25">
      <c r="A371">
        <v>10014038</v>
      </c>
      <c r="B371" s="15">
        <v>900306424</v>
      </c>
      <c r="C371" s="15">
        <v>9</v>
      </c>
      <c r="D371" t="s">
        <v>1946</v>
      </c>
      <c r="E371" t="str">
        <f>IFERROR(VLOOKUP(A371,'BD LEIDY'!$B$3:$E$1114,3,FALSE)," ")</f>
        <v xml:space="preserve">ARKATEC SAS   </v>
      </c>
      <c r="F371" t="s">
        <v>1403</v>
      </c>
      <c r="G371" t="s">
        <v>5913</v>
      </c>
      <c r="H371">
        <v>917455506</v>
      </c>
      <c r="J371">
        <v>2</v>
      </c>
      <c r="K371" t="s">
        <v>28</v>
      </c>
      <c r="M371" t="s">
        <v>29</v>
      </c>
      <c r="N371">
        <v>3300109</v>
      </c>
      <c r="O371" t="s">
        <v>31</v>
      </c>
    </row>
    <row r="372" spans="1:15" x14ac:dyDescent="0.25">
      <c r="A372">
        <v>10014065</v>
      </c>
      <c r="B372" s="15">
        <v>7170215</v>
      </c>
      <c r="C372" s="15">
        <v>0</v>
      </c>
      <c r="D372" t="s">
        <v>4321</v>
      </c>
      <c r="E372" t="str">
        <f>IFERROR(VLOOKUP(A372,'BD LEIDY'!$B$3:$E$1114,3,FALSE)," ")</f>
        <v xml:space="preserve">PARRA CARDENAS VOLNEY   </v>
      </c>
      <c r="F372" t="s">
        <v>1403</v>
      </c>
      <c r="G372" t="s">
        <v>5916</v>
      </c>
      <c r="H372">
        <v>3208423565</v>
      </c>
      <c r="J372">
        <v>2</v>
      </c>
      <c r="K372" t="s">
        <v>28</v>
      </c>
      <c r="M372" t="s">
        <v>29</v>
      </c>
      <c r="N372">
        <v>3300109</v>
      </c>
      <c r="O372" t="s">
        <v>31</v>
      </c>
    </row>
    <row r="373" spans="1:15" x14ac:dyDescent="0.25">
      <c r="A373">
        <v>10014198</v>
      </c>
      <c r="B373" s="15">
        <v>1051475761</v>
      </c>
      <c r="C373" s="15">
        <v>1</v>
      </c>
      <c r="D373" t="s">
        <v>2248</v>
      </c>
      <c r="E373" t="str">
        <f>IFERROR(VLOOKUP(A373,'BD LEIDY'!$B$3:$E$1114,3,FALSE)," ")</f>
        <v xml:space="preserve">CASAS ABRIL EDNA CATALINA   </v>
      </c>
      <c r="F373" t="s">
        <v>1403</v>
      </c>
      <c r="G373" t="s">
        <v>5926</v>
      </c>
      <c r="H373">
        <v>3107873607</v>
      </c>
      <c r="J373">
        <v>2</v>
      </c>
      <c r="K373" t="s">
        <v>28</v>
      </c>
      <c r="M373" t="s">
        <v>255</v>
      </c>
      <c r="N373">
        <v>3300109</v>
      </c>
      <c r="O373" t="s">
        <v>31</v>
      </c>
    </row>
    <row r="374" spans="1:15" x14ac:dyDescent="0.25">
      <c r="A374">
        <v>10014627</v>
      </c>
      <c r="B374" s="15">
        <v>6764643</v>
      </c>
      <c r="C374" s="15">
        <v>6</v>
      </c>
      <c r="D374" t="s">
        <v>4150</v>
      </c>
      <c r="E374" t="str">
        <f>IFERROR(VLOOKUP(A374,'BD LEIDY'!$B$3:$E$1114,3,FALSE)," ")</f>
        <v xml:space="preserve">MUÑOZ TOVAR CLAUDIO OTONIEL   </v>
      </c>
      <c r="F374" t="s">
        <v>1403</v>
      </c>
      <c r="G374" t="s">
        <v>5942</v>
      </c>
      <c r="H374">
        <v>3153166777</v>
      </c>
      <c r="J374">
        <v>2</v>
      </c>
      <c r="K374" t="s">
        <v>28</v>
      </c>
      <c r="M374" t="s">
        <v>34</v>
      </c>
      <c r="N374">
        <v>3300109</v>
      </c>
      <c r="O374" t="s">
        <v>31</v>
      </c>
    </row>
    <row r="375" spans="1:15" x14ac:dyDescent="0.25">
      <c r="A375">
        <v>10014681</v>
      </c>
      <c r="B375" s="15">
        <v>74364561</v>
      </c>
      <c r="C375" s="15">
        <v>1</v>
      </c>
      <c r="D375" t="s">
        <v>2677</v>
      </c>
      <c r="E375" t="str">
        <f>IFERROR(VLOOKUP(A375,'BD LEIDY'!$B$3:$E$1114,3,FALSE)," ")</f>
        <v xml:space="preserve">CRUZ CONTRERAS JOSE ARMANDO   </v>
      </c>
      <c r="F375" t="s">
        <v>1403</v>
      </c>
      <c r="G375" t="s">
        <v>5944</v>
      </c>
      <c r="H375">
        <v>3125080470</v>
      </c>
      <c r="J375">
        <v>2</v>
      </c>
      <c r="K375" t="s">
        <v>28</v>
      </c>
      <c r="M375" t="s">
        <v>268</v>
      </c>
      <c r="N375">
        <v>3300109</v>
      </c>
      <c r="O375" t="s">
        <v>31</v>
      </c>
    </row>
    <row r="376" spans="1:15" x14ac:dyDescent="0.25">
      <c r="A376">
        <v>10014823</v>
      </c>
      <c r="B376" s="15">
        <v>1049642512</v>
      </c>
      <c r="C376" s="15">
        <v>3</v>
      </c>
      <c r="D376" t="s">
        <v>4791</v>
      </c>
      <c r="E376" t="str">
        <f>IFERROR(VLOOKUP(A376,'BD LEIDY'!$B$3:$E$1114,3,FALSE)," ")</f>
        <v xml:space="preserve">RUIZ VELANDIA JUAN PABLO   </v>
      </c>
      <c r="F376" t="s">
        <v>1403</v>
      </c>
      <c r="G376" t="s">
        <v>5406</v>
      </c>
      <c r="H376">
        <v>3118807769</v>
      </c>
      <c r="J376">
        <v>2</v>
      </c>
      <c r="K376" t="s">
        <v>28</v>
      </c>
      <c r="M376" t="s">
        <v>181</v>
      </c>
      <c r="N376">
        <v>3300109</v>
      </c>
      <c r="O376" t="s">
        <v>31</v>
      </c>
    </row>
    <row r="377" spans="1:15" x14ac:dyDescent="0.25">
      <c r="A377">
        <v>10015142</v>
      </c>
      <c r="B377" s="15">
        <v>24219165</v>
      </c>
      <c r="C377" s="15">
        <v>6</v>
      </c>
      <c r="D377" t="s">
        <v>4258</v>
      </c>
      <c r="E377" t="str">
        <f>IFERROR(VLOOKUP(A377,'BD LEIDY'!$B$3:$E$1114,3,FALSE)," ")</f>
        <v xml:space="preserve">OTALORA MUÑOZ ROSALBA   </v>
      </c>
      <c r="F377" t="s">
        <v>1403</v>
      </c>
      <c r="G377" t="s">
        <v>5963</v>
      </c>
      <c r="H377">
        <v>3118807769</v>
      </c>
      <c r="J377">
        <v>2</v>
      </c>
      <c r="K377" t="s">
        <v>28</v>
      </c>
      <c r="M377" t="s">
        <v>29</v>
      </c>
      <c r="N377">
        <v>3300109</v>
      </c>
      <c r="O377" t="s">
        <v>31</v>
      </c>
    </row>
    <row r="378" spans="1:15" x14ac:dyDescent="0.25">
      <c r="A378">
        <v>10015176</v>
      </c>
      <c r="B378" s="15">
        <v>1056954866</v>
      </c>
      <c r="C378" s="15">
        <v>1</v>
      </c>
      <c r="D378" t="s">
        <v>4512</v>
      </c>
      <c r="E378" t="str">
        <f>IFERROR(VLOOKUP(A378,'BD LEIDY'!$B$3:$E$1114,3,FALSE)," ")</f>
        <v xml:space="preserve">QUINTERO MEDINA LUZ ANGELA   </v>
      </c>
      <c r="F378" t="s">
        <v>1403</v>
      </c>
      <c r="G378" t="s">
        <v>5965</v>
      </c>
      <c r="H378">
        <v>3122621936</v>
      </c>
      <c r="J378">
        <v>2</v>
      </c>
      <c r="K378" t="s">
        <v>28</v>
      </c>
      <c r="M378" t="s">
        <v>181</v>
      </c>
      <c r="N378">
        <v>3300109</v>
      </c>
      <c r="O378" t="s">
        <v>31</v>
      </c>
    </row>
    <row r="379" spans="1:15" x14ac:dyDescent="0.25">
      <c r="A379">
        <v>10015279</v>
      </c>
      <c r="B379" s="15">
        <v>72325090</v>
      </c>
      <c r="C379" s="15">
        <v>0</v>
      </c>
      <c r="D379" t="s">
        <v>5159</v>
      </c>
      <c r="E379" t="str">
        <f>IFERROR(VLOOKUP(A379,'BD LEIDY'!$B$3:$E$1114,3,FALSE)," ")</f>
        <v xml:space="preserve">VARGAS CORREDOR RAFAEL   </v>
      </c>
      <c r="F379" t="s">
        <v>1403</v>
      </c>
      <c r="G379" t="s">
        <v>5983</v>
      </c>
      <c r="H379">
        <v>3118827243</v>
      </c>
      <c r="J379">
        <v>2</v>
      </c>
      <c r="K379" t="s">
        <v>28</v>
      </c>
      <c r="M379" t="s">
        <v>371</v>
      </c>
      <c r="N379">
        <v>3300109</v>
      </c>
      <c r="O379" t="s">
        <v>31</v>
      </c>
    </row>
    <row r="380" spans="1:15" x14ac:dyDescent="0.25">
      <c r="A380">
        <v>10015308</v>
      </c>
      <c r="B380" s="15">
        <v>7128002</v>
      </c>
      <c r="C380" s="15">
        <v>1</v>
      </c>
      <c r="D380" t="s">
        <v>2651</v>
      </c>
      <c r="E380" t="str">
        <f>IFERROR(VLOOKUP(A380,'BD LEIDY'!$B$3:$E$1114,3,FALSE)," ")</f>
        <v xml:space="preserve">CORREDOR ALIPIO JUAN CARLOS   </v>
      </c>
      <c r="F380" t="s">
        <v>1403</v>
      </c>
      <c r="G380" t="s">
        <v>5989</v>
      </c>
      <c r="H380">
        <v>3208520512</v>
      </c>
      <c r="J380">
        <v>2</v>
      </c>
      <c r="K380" t="s">
        <v>28</v>
      </c>
      <c r="M380" t="s">
        <v>32</v>
      </c>
      <c r="N380">
        <v>3300109</v>
      </c>
      <c r="O380" t="s">
        <v>31</v>
      </c>
    </row>
    <row r="381" spans="1:15" x14ac:dyDescent="0.25">
      <c r="A381">
        <v>10015472</v>
      </c>
      <c r="B381" s="15">
        <v>1056482062</v>
      </c>
      <c r="C381" s="15"/>
      <c r="D381" t="s">
        <v>4190</v>
      </c>
      <c r="E381" t="str">
        <f>IFERROR(VLOOKUP(A381,'BD LEIDY'!$B$3:$E$1114,3,FALSE)," ")</f>
        <v xml:space="preserve">NOVA CASTELLANOS WILMAR ALFONSO   </v>
      </c>
      <c r="F381" t="s">
        <v>1403</v>
      </c>
      <c r="G381" t="s">
        <v>6023</v>
      </c>
      <c r="H381">
        <v>311250634</v>
      </c>
      <c r="J381">
        <v>2</v>
      </c>
      <c r="K381" t="s">
        <v>28</v>
      </c>
      <c r="M381" t="s">
        <v>29</v>
      </c>
      <c r="N381">
        <v>3300109</v>
      </c>
      <c r="O381" t="s">
        <v>31</v>
      </c>
    </row>
    <row r="382" spans="1:15" x14ac:dyDescent="0.25">
      <c r="A382">
        <v>10015529</v>
      </c>
      <c r="B382" s="15">
        <v>900803721</v>
      </c>
      <c r="C382" s="15">
        <v>3</v>
      </c>
      <c r="D382" t="s">
        <v>2716</v>
      </c>
      <c r="E382" t="str">
        <f>IFERROR(VLOOKUP(A382,'BD LEIDY'!$B$3:$E$1114,3,FALSE)," ")</f>
        <v xml:space="preserve">D'AGROS SAS   </v>
      </c>
      <c r="F382" t="s">
        <v>1403</v>
      </c>
      <c r="G382" t="s">
        <v>6031</v>
      </c>
      <c r="H382">
        <v>3124822618</v>
      </c>
      <c r="J382">
        <v>2</v>
      </c>
      <c r="K382" t="s">
        <v>28</v>
      </c>
      <c r="M382" t="s">
        <v>1046</v>
      </c>
      <c r="N382">
        <v>3300109</v>
      </c>
      <c r="O382" t="s">
        <v>31</v>
      </c>
    </row>
    <row r="383" spans="1:15" x14ac:dyDescent="0.25">
      <c r="A383">
        <v>10015532</v>
      </c>
      <c r="B383" s="15">
        <v>33367879</v>
      </c>
      <c r="C383" s="15">
        <v>2</v>
      </c>
      <c r="D383" t="s">
        <v>3836</v>
      </c>
      <c r="E383" t="str">
        <f>IFERROR(VLOOKUP(A383,'BD LEIDY'!$B$3:$E$1114,3,FALSE)," ")</f>
        <v xml:space="preserve">LOPEZ JIMENEZ YUDY ALEXANDRA   </v>
      </c>
      <c r="F383" t="s">
        <v>1403</v>
      </c>
      <c r="G383" t="s">
        <v>5406</v>
      </c>
      <c r="J383">
        <v>2</v>
      </c>
      <c r="K383" t="s">
        <v>28</v>
      </c>
      <c r="M383" t="s">
        <v>181</v>
      </c>
      <c r="N383">
        <v>3300109</v>
      </c>
      <c r="O383" t="s">
        <v>31</v>
      </c>
    </row>
    <row r="384" spans="1:15" x14ac:dyDescent="0.25">
      <c r="A384">
        <v>10015545</v>
      </c>
      <c r="B384" s="15">
        <v>900749866</v>
      </c>
      <c r="C384" s="15">
        <v>1</v>
      </c>
      <c r="D384" t="s">
        <v>4202</v>
      </c>
      <c r="E384" t="str">
        <f>IFERROR(VLOOKUP(A384,'BD LEIDY'!$B$3:$E$1114,3,FALSE)," ")</f>
        <v xml:space="preserve">OBALIS SAS   </v>
      </c>
      <c r="F384" t="s">
        <v>1403</v>
      </c>
      <c r="G384" t="s">
        <v>6033</v>
      </c>
      <c r="H384">
        <v>7601676</v>
      </c>
      <c r="J384">
        <v>2</v>
      </c>
      <c r="K384" t="s">
        <v>28</v>
      </c>
      <c r="M384" t="s">
        <v>123</v>
      </c>
      <c r="N384">
        <v>3300109</v>
      </c>
      <c r="O384" t="s">
        <v>31</v>
      </c>
    </row>
    <row r="385" spans="1:15" x14ac:dyDescent="0.25">
      <c r="A385">
        <v>10015549</v>
      </c>
      <c r="B385" s="15">
        <v>900775482</v>
      </c>
      <c r="C385" s="15">
        <v>7</v>
      </c>
      <c r="D385" t="s">
        <v>2733</v>
      </c>
      <c r="E385" t="str">
        <f>IFERROR(VLOOKUP(A385,'BD LEIDY'!$B$3:$E$1114,3,FALSE)," ")</f>
        <v xml:space="preserve">DEMETER INVERSIONES SAS   </v>
      </c>
      <c r="F385" t="s">
        <v>1403</v>
      </c>
      <c r="G385" t="s">
        <v>6034</v>
      </c>
      <c r="H385">
        <v>3115714052</v>
      </c>
      <c r="J385">
        <v>2</v>
      </c>
      <c r="K385" t="s">
        <v>28</v>
      </c>
      <c r="M385" t="s">
        <v>29</v>
      </c>
      <c r="N385">
        <v>3300109</v>
      </c>
      <c r="O385" t="s">
        <v>31</v>
      </c>
    </row>
    <row r="386" spans="1:15" x14ac:dyDescent="0.25">
      <c r="A386">
        <v>10015714</v>
      </c>
      <c r="B386" s="15">
        <v>40042418</v>
      </c>
      <c r="C386" s="15">
        <v>0</v>
      </c>
      <c r="D386" t="s">
        <v>3843</v>
      </c>
      <c r="E386" t="str">
        <f>IFERROR(VLOOKUP(A386,'BD LEIDY'!$B$3:$E$1114,3,FALSE)," ")</f>
        <v xml:space="preserve">LOPEZ SOSA PATRICIA   </v>
      </c>
      <c r="F386" t="s">
        <v>1403</v>
      </c>
      <c r="G386" t="s">
        <v>6055</v>
      </c>
      <c r="H386">
        <v>3143891681</v>
      </c>
      <c r="J386">
        <v>2</v>
      </c>
      <c r="K386" t="s">
        <v>28</v>
      </c>
      <c r="M386" t="s">
        <v>29</v>
      </c>
      <c r="N386">
        <v>3300109</v>
      </c>
      <c r="O386" t="s">
        <v>31</v>
      </c>
    </row>
    <row r="387" spans="1:15" x14ac:dyDescent="0.25">
      <c r="A387">
        <v>10015761</v>
      </c>
      <c r="B387" s="15">
        <v>9535249</v>
      </c>
      <c r="C387" s="15">
        <v>6</v>
      </c>
      <c r="D387" t="s">
        <v>4255</v>
      </c>
      <c r="E387" t="str">
        <f>IFERROR(VLOOKUP(A387,'BD LEIDY'!$B$3:$E$1114,3,FALSE)," ")</f>
        <v xml:space="preserve">OTALORA AREVALO CESAR AUGUSTO   </v>
      </c>
      <c r="F387" t="s">
        <v>1403</v>
      </c>
      <c r="G387" t="s">
        <v>6063</v>
      </c>
      <c r="H387">
        <v>3144291101</v>
      </c>
      <c r="J387">
        <v>2</v>
      </c>
      <c r="K387" t="s">
        <v>28</v>
      </c>
      <c r="M387" t="s">
        <v>181</v>
      </c>
      <c r="N387">
        <v>3300109</v>
      </c>
      <c r="O387" t="s">
        <v>31</v>
      </c>
    </row>
    <row r="388" spans="1:15" x14ac:dyDescent="0.25">
      <c r="A388">
        <v>10016116</v>
      </c>
      <c r="B388" s="15">
        <v>1055670192</v>
      </c>
      <c r="C388" s="15"/>
      <c r="D388" t="s">
        <v>5227</v>
      </c>
      <c r="E388" t="str">
        <f>IFERROR(VLOOKUP(A388,'BD LEIDY'!$B$3:$E$1114,3,FALSE)," ")</f>
        <v xml:space="preserve">VILLAMIL CHAPARRO DANIEL OVIDIO   </v>
      </c>
      <c r="F388" t="s">
        <v>1403</v>
      </c>
      <c r="G388" t="s">
        <v>6103</v>
      </c>
      <c r="H388">
        <v>3143554625</v>
      </c>
      <c r="J388">
        <v>2</v>
      </c>
      <c r="K388" t="s">
        <v>28</v>
      </c>
      <c r="M388" t="s">
        <v>114</v>
      </c>
      <c r="N388">
        <v>3300109</v>
      </c>
      <c r="O388" t="s">
        <v>31</v>
      </c>
    </row>
    <row r="389" spans="1:15" x14ac:dyDescent="0.25">
      <c r="A389">
        <v>10016233</v>
      </c>
      <c r="B389" s="15">
        <v>4188436</v>
      </c>
      <c r="C389" s="15">
        <v>1</v>
      </c>
      <c r="D389" t="s">
        <v>4399</v>
      </c>
      <c r="E389" t="str">
        <f>IFERROR(VLOOKUP(A389,'BD LEIDY'!$B$3:$E$1114,3,FALSE)," ")</f>
        <v xml:space="preserve">PEREZ MUNEVAR HENRY   </v>
      </c>
      <c r="F389" t="s">
        <v>1403</v>
      </c>
      <c r="G389" t="s">
        <v>5478</v>
      </c>
      <c r="H389">
        <v>3134674755</v>
      </c>
      <c r="J389">
        <v>2</v>
      </c>
      <c r="K389" t="s">
        <v>28</v>
      </c>
      <c r="M389" t="s">
        <v>291</v>
      </c>
      <c r="N389">
        <v>3300109</v>
      </c>
      <c r="O389" t="s">
        <v>31</v>
      </c>
    </row>
    <row r="390" spans="1:15" x14ac:dyDescent="0.25">
      <c r="A390">
        <v>10016239</v>
      </c>
      <c r="B390" s="15">
        <v>4211865</v>
      </c>
      <c r="C390" s="15"/>
      <c r="D390" t="s">
        <v>2828</v>
      </c>
      <c r="E390" t="str">
        <f>IFERROR(VLOOKUP(A390,'BD LEIDY'!$B$3:$E$1114,3,FALSE)," ")</f>
        <v xml:space="preserve">DUQUINO DIAZ ERALDO   </v>
      </c>
      <c r="F390" t="s">
        <v>1403</v>
      </c>
      <c r="G390" t="s">
        <v>6114</v>
      </c>
      <c r="H390">
        <v>3103496365</v>
      </c>
      <c r="J390">
        <v>2</v>
      </c>
      <c r="K390" t="s">
        <v>28</v>
      </c>
      <c r="M390" t="s">
        <v>175</v>
      </c>
      <c r="N390">
        <v>3300109</v>
      </c>
      <c r="O390" t="s">
        <v>31</v>
      </c>
    </row>
    <row r="391" spans="1:15" x14ac:dyDescent="0.25">
      <c r="A391">
        <v>10016483</v>
      </c>
      <c r="B391" s="15">
        <v>40037679</v>
      </c>
      <c r="C391" s="15">
        <v>6</v>
      </c>
      <c r="D391" t="s">
        <v>4318</v>
      </c>
      <c r="E391" t="str">
        <f>IFERROR(VLOOKUP(A391,'BD LEIDY'!$B$3:$E$1114,3,FALSE)," ")</f>
        <v xml:space="preserve">PARRA CARDENAS LUZ MERY   </v>
      </c>
      <c r="F391" t="s">
        <v>1403</v>
      </c>
      <c r="G391" t="s">
        <v>6128</v>
      </c>
      <c r="H391">
        <v>3208423565</v>
      </c>
      <c r="J391">
        <v>2</v>
      </c>
      <c r="K391" t="s">
        <v>28</v>
      </c>
      <c r="M391" t="s">
        <v>29</v>
      </c>
      <c r="N391">
        <v>3300109</v>
      </c>
      <c r="O391" t="s">
        <v>31</v>
      </c>
    </row>
    <row r="392" spans="1:15" x14ac:dyDescent="0.25">
      <c r="A392">
        <v>10016483</v>
      </c>
      <c r="B392" s="15">
        <v>40037679</v>
      </c>
      <c r="C392" s="15">
        <v>6</v>
      </c>
      <c r="D392" t="s">
        <v>4318</v>
      </c>
      <c r="E392" t="str">
        <f>IFERROR(VLOOKUP(A392,'BD LEIDY'!$B$3:$E$1114,3,FALSE)," ")</f>
        <v xml:space="preserve">PARRA CARDENAS LUZ MERY   </v>
      </c>
      <c r="F392" t="s">
        <v>1403</v>
      </c>
      <c r="G392" t="s">
        <v>6128</v>
      </c>
      <c r="H392">
        <v>3208423565</v>
      </c>
      <c r="J392">
        <v>2</v>
      </c>
      <c r="K392" t="s">
        <v>28</v>
      </c>
      <c r="M392" t="s">
        <v>29</v>
      </c>
      <c r="N392">
        <v>3300109</v>
      </c>
      <c r="O392" t="s">
        <v>31</v>
      </c>
    </row>
    <row r="393" spans="1:15" x14ac:dyDescent="0.25">
      <c r="A393">
        <v>10016556</v>
      </c>
      <c r="B393" s="15">
        <v>1051240521</v>
      </c>
      <c r="C393" s="15"/>
      <c r="D393" t="s">
        <v>5146</v>
      </c>
      <c r="E393" t="str">
        <f>IFERROR(VLOOKUP(A393,'BD LEIDY'!$B$3:$E$1114,3,FALSE)," ")</f>
        <v xml:space="preserve">VANEGAS CASTELLANOS OSCAR IVAN   </v>
      </c>
      <c r="F393" t="s">
        <v>1403</v>
      </c>
      <c r="G393" t="s">
        <v>6137</v>
      </c>
      <c r="J393">
        <v>2</v>
      </c>
      <c r="K393" t="s">
        <v>28</v>
      </c>
      <c r="M393" t="s">
        <v>1176</v>
      </c>
      <c r="N393">
        <v>3300109</v>
      </c>
      <c r="O393" t="s">
        <v>31</v>
      </c>
    </row>
    <row r="394" spans="1:15" x14ac:dyDescent="0.25">
      <c r="A394">
        <v>10016607</v>
      </c>
      <c r="B394" s="15">
        <v>7172821</v>
      </c>
      <c r="C394" s="15"/>
      <c r="D394" t="s">
        <v>5225</v>
      </c>
      <c r="E394" t="str">
        <f>IFERROR(VLOOKUP(A394,'BD LEIDY'!$B$3:$E$1114,3,FALSE)," ")</f>
        <v xml:space="preserve">VILLAMIL CAMACHO JUAN PABLO   </v>
      </c>
      <c r="F394" t="s">
        <v>1403</v>
      </c>
      <c r="G394" t="s">
        <v>6144</v>
      </c>
      <c r="H394">
        <v>3112170182</v>
      </c>
      <c r="J394">
        <v>2</v>
      </c>
      <c r="K394" t="s">
        <v>28</v>
      </c>
      <c r="M394" t="s">
        <v>123</v>
      </c>
      <c r="N394">
        <v>3300109</v>
      </c>
      <c r="O394" t="s">
        <v>31</v>
      </c>
    </row>
    <row r="395" spans="1:15" x14ac:dyDescent="0.25">
      <c r="A395">
        <v>10016611</v>
      </c>
      <c r="B395" s="15">
        <v>1057185738</v>
      </c>
      <c r="C395" s="15">
        <v>9</v>
      </c>
      <c r="D395" t="s">
        <v>5043</v>
      </c>
      <c r="E395" t="str">
        <f>IFERROR(VLOOKUP(A395,'BD LEIDY'!$B$3:$E$1114,3,FALSE)," ")</f>
        <v xml:space="preserve">TIBAGAN GONZALEZ LUCILA   </v>
      </c>
      <c r="F395" t="s">
        <v>1403</v>
      </c>
      <c r="G395" t="s">
        <v>5463</v>
      </c>
      <c r="H395">
        <v>3195676962</v>
      </c>
      <c r="J395">
        <v>2</v>
      </c>
      <c r="K395" t="s">
        <v>28</v>
      </c>
      <c r="M395" t="s">
        <v>231</v>
      </c>
      <c r="N395">
        <v>3300109</v>
      </c>
      <c r="O395" t="s">
        <v>31</v>
      </c>
    </row>
    <row r="396" spans="1:15" x14ac:dyDescent="0.25">
      <c r="A396">
        <v>10016895</v>
      </c>
      <c r="B396" s="15">
        <v>74362683</v>
      </c>
      <c r="C396" s="15">
        <v>2</v>
      </c>
      <c r="D396" t="s">
        <v>2024</v>
      </c>
      <c r="E396" t="str">
        <f>IFERROR(VLOOKUP(A396,'BD LEIDY'!$B$3:$E$1114,3,FALSE)," ")</f>
        <v xml:space="preserve">BARRERA MONTAÑA HECTOR ARLEY   </v>
      </c>
      <c r="F396" t="s">
        <v>1403</v>
      </c>
      <c r="G396" t="s">
        <v>6182</v>
      </c>
      <c r="H396">
        <v>3214667958</v>
      </c>
      <c r="J396">
        <v>2</v>
      </c>
      <c r="K396" t="s">
        <v>28</v>
      </c>
      <c r="M396" t="s">
        <v>294</v>
      </c>
      <c r="N396">
        <v>3300109</v>
      </c>
      <c r="O396" t="s">
        <v>31</v>
      </c>
    </row>
    <row r="397" spans="1:15" x14ac:dyDescent="0.25">
      <c r="A397">
        <v>10017042</v>
      </c>
      <c r="B397" s="15">
        <v>46457571</v>
      </c>
      <c r="C397" s="15"/>
      <c r="D397" t="s">
        <v>4799</v>
      </c>
      <c r="E397" t="str">
        <f>IFERROR(VLOOKUP(A397,'BD LEIDY'!$B$3:$E$1114,3,FALSE)," ")</f>
        <v xml:space="preserve">SAAVEDRA CHIA DIANA PATRICIA   </v>
      </c>
      <c r="F397" t="s">
        <v>1403</v>
      </c>
      <c r="G397" t="s">
        <v>6191</v>
      </c>
      <c r="H397">
        <v>3213139736</v>
      </c>
      <c r="J397">
        <v>2</v>
      </c>
      <c r="K397" t="s">
        <v>28</v>
      </c>
      <c r="M397" t="s">
        <v>123</v>
      </c>
      <c r="N397">
        <v>3300109</v>
      </c>
      <c r="O397" t="s">
        <v>31</v>
      </c>
    </row>
    <row r="398" spans="1:15" x14ac:dyDescent="0.25">
      <c r="A398">
        <v>10017108</v>
      </c>
      <c r="B398" s="15">
        <v>900926508</v>
      </c>
      <c r="C398" s="15">
        <v>9</v>
      </c>
      <c r="D398" t="s">
        <v>1562</v>
      </c>
      <c r="E398" t="str">
        <f>IFERROR(VLOOKUP(A398,'BD LEIDY'!$B$3:$E$1114,3,FALSE)," ")</f>
        <v xml:space="preserve">AGRO ALEJO SAS   </v>
      </c>
      <c r="F398" t="s">
        <v>1403</v>
      </c>
      <c r="G398" t="s">
        <v>6195</v>
      </c>
      <c r="H398">
        <v>3118980141</v>
      </c>
      <c r="J398">
        <v>2</v>
      </c>
      <c r="K398" t="s">
        <v>28</v>
      </c>
      <c r="M398" t="s">
        <v>253</v>
      </c>
      <c r="N398">
        <v>3300109</v>
      </c>
      <c r="O398" t="s">
        <v>31</v>
      </c>
    </row>
    <row r="399" spans="1:15" x14ac:dyDescent="0.25">
      <c r="A399">
        <v>10017183</v>
      </c>
      <c r="B399" s="15">
        <v>4252882</v>
      </c>
      <c r="C399" s="15">
        <v>5</v>
      </c>
      <c r="D399" t="s">
        <v>2005</v>
      </c>
      <c r="E399" t="str">
        <f>IFERROR(VLOOKUP(A399,'BD LEIDY'!$B$3:$E$1114,3,FALSE)," ")</f>
        <v xml:space="preserve">BAEZ GUTIERREZ CARLOS FERNANDO   </v>
      </c>
      <c r="F399" t="s">
        <v>1403</v>
      </c>
      <c r="G399" t="s">
        <v>6202</v>
      </c>
      <c r="J399">
        <v>2</v>
      </c>
      <c r="K399" t="s">
        <v>28</v>
      </c>
      <c r="M399" t="s">
        <v>1249</v>
      </c>
      <c r="N399">
        <v>3300109</v>
      </c>
      <c r="O399" t="s">
        <v>31</v>
      </c>
    </row>
    <row r="400" spans="1:15" x14ac:dyDescent="0.25">
      <c r="A400">
        <v>10017184</v>
      </c>
      <c r="B400" s="15">
        <v>40029678</v>
      </c>
      <c r="C400" s="15">
        <v>5</v>
      </c>
      <c r="D400" t="s">
        <v>2032</v>
      </c>
      <c r="E400" t="str">
        <f>IFERROR(VLOOKUP(A400,'BD LEIDY'!$B$3:$E$1114,3,FALSE)," ")</f>
        <v xml:space="preserve">BASTIDAS GARCIA MARIA TRINIDAD   </v>
      </c>
      <c r="F400" t="s">
        <v>1403</v>
      </c>
      <c r="G400" t="s">
        <v>6203</v>
      </c>
      <c r="J400">
        <v>2</v>
      </c>
      <c r="K400" t="s">
        <v>28</v>
      </c>
      <c r="M400" t="s">
        <v>1176</v>
      </c>
      <c r="N400">
        <v>3300109</v>
      </c>
      <c r="O400" t="s">
        <v>31</v>
      </c>
    </row>
    <row r="401" spans="1:15" x14ac:dyDescent="0.25">
      <c r="A401">
        <v>10017290</v>
      </c>
      <c r="B401" s="15">
        <v>4291322</v>
      </c>
      <c r="C401" s="15"/>
      <c r="D401" t="s">
        <v>3826</v>
      </c>
      <c r="E401" t="str">
        <f>IFERROR(VLOOKUP(A401,'BD LEIDY'!$B$3:$E$1114,3,FALSE)," ")</f>
        <v xml:space="preserve">LOPEZ CASALLAS RAFAEL ANTONIO   </v>
      </c>
      <c r="F401" t="s">
        <v>1403</v>
      </c>
      <c r="G401" t="s">
        <v>5469</v>
      </c>
      <c r="H401">
        <v>3142972157</v>
      </c>
      <c r="J401">
        <v>2</v>
      </c>
      <c r="K401" t="s">
        <v>28</v>
      </c>
      <c r="M401" t="s">
        <v>64</v>
      </c>
      <c r="N401">
        <v>3300109</v>
      </c>
      <c r="O401" t="s">
        <v>31</v>
      </c>
    </row>
    <row r="402" spans="1:15" x14ac:dyDescent="0.25">
      <c r="A402">
        <v>10017496</v>
      </c>
      <c r="B402" s="15">
        <v>1056954289</v>
      </c>
      <c r="C402" s="15">
        <v>1</v>
      </c>
      <c r="D402" t="s">
        <v>2035</v>
      </c>
      <c r="E402" t="str">
        <f>IFERROR(VLOOKUP(A402,'BD LEIDY'!$B$3:$E$1114,3,FALSE)," ")</f>
        <v xml:space="preserve">BAUTISTA RAMIREZ CARLOS ANDRES   </v>
      </c>
      <c r="F402" t="s">
        <v>1403</v>
      </c>
      <c r="G402" t="s">
        <v>6242</v>
      </c>
      <c r="H402">
        <v>3132515027</v>
      </c>
      <c r="J402">
        <v>2</v>
      </c>
      <c r="K402" t="s">
        <v>28</v>
      </c>
      <c r="M402" t="s">
        <v>181</v>
      </c>
      <c r="N402">
        <v>3300109</v>
      </c>
      <c r="O402" t="s">
        <v>31</v>
      </c>
    </row>
    <row r="403" spans="1:15" x14ac:dyDescent="0.25">
      <c r="A403">
        <v>10017498</v>
      </c>
      <c r="B403" s="15">
        <v>40028657</v>
      </c>
      <c r="C403" s="15"/>
      <c r="D403" t="s">
        <v>5054</v>
      </c>
      <c r="E403" t="str">
        <f>IFERROR(VLOOKUP(A403,'BD LEIDY'!$B$3:$E$1114,3,FALSE)," ")</f>
        <v xml:space="preserve">TOCARRUNCHO HERNANDEZ CLEOTILDE   </v>
      </c>
      <c r="F403" t="s">
        <v>1403</v>
      </c>
      <c r="G403" t="s">
        <v>6243</v>
      </c>
      <c r="H403">
        <v>3133480837</v>
      </c>
      <c r="J403">
        <v>2</v>
      </c>
      <c r="K403" t="s">
        <v>28</v>
      </c>
      <c r="M403" t="s">
        <v>163</v>
      </c>
      <c r="N403">
        <v>3300109</v>
      </c>
      <c r="O403" t="s">
        <v>31</v>
      </c>
    </row>
    <row r="404" spans="1:15" x14ac:dyDescent="0.25">
      <c r="A404">
        <v>10017535</v>
      </c>
      <c r="B404" s="15">
        <v>24070039</v>
      </c>
      <c r="C404" s="15">
        <v>3</v>
      </c>
      <c r="D404" t="s">
        <v>2342</v>
      </c>
      <c r="E404" t="str">
        <f>IFERROR(VLOOKUP(A404,'BD LEIDY'!$B$3:$E$1114,3,FALSE)," ")</f>
        <v xml:space="preserve">CATOLICO AGUILAR ROSA ISABEL   </v>
      </c>
      <c r="F404" t="s">
        <v>1403</v>
      </c>
      <c r="G404" t="s">
        <v>6250</v>
      </c>
      <c r="H404">
        <v>3123746387</v>
      </c>
      <c r="J404">
        <v>2</v>
      </c>
      <c r="K404" t="s">
        <v>28</v>
      </c>
      <c r="M404" t="s">
        <v>231</v>
      </c>
      <c r="N404">
        <v>3300109</v>
      </c>
      <c r="O404" t="s">
        <v>31</v>
      </c>
    </row>
    <row r="405" spans="1:15" x14ac:dyDescent="0.25">
      <c r="A405">
        <v>10017553</v>
      </c>
      <c r="B405" s="15">
        <v>1052312192</v>
      </c>
      <c r="C405" s="15">
        <v>5</v>
      </c>
      <c r="D405" t="s">
        <v>2305</v>
      </c>
      <c r="E405" t="str">
        <f>IFERROR(VLOOKUP(A405,'BD LEIDY'!$B$3:$E$1114,3,FALSE)," ")</f>
        <v xml:space="preserve">CASTRO CASTRO EDWIN DE JESUS   </v>
      </c>
      <c r="F405" t="s">
        <v>1403</v>
      </c>
      <c r="G405" t="s">
        <v>6253</v>
      </c>
      <c r="H405">
        <v>3133596090</v>
      </c>
      <c r="J405">
        <v>2</v>
      </c>
      <c r="K405" t="s">
        <v>28</v>
      </c>
      <c r="M405" t="s">
        <v>123</v>
      </c>
      <c r="N405">
        <v>3300109</v>
      </c>
      <c r="O405" t="s">
        <v>31</v>
      </c>
    </row>
    <row r="406" spans="1:15" x14ac:dyDescent="0.25">
      <c r="A406">
        <v>10017555</v>
      </c>
      <c r="B406" s="15">
        <v>7182530</v>
      </c>
      <c r="C406" s="15">
        <v>8</v>
      </c>
      <c r="D406" t="s">
        <v>4813</v>
      </c>
      <c r="E406" t="str">
        <f>IFERROR(VLOOKUP(A406,'BD LEIDY'!$B$3:$E$1114,3,FALSE)," ")</f>
        <v xml:space="preserve">SALAZAR GONZALEZ SEGUNDO FIDEL   </v>
      </c>
      <c r="F406" t="s">
        <v>1403</v>
      </c>
      <c r="G406" t="s">
        <v>6254</v>
      </c>
      <c r="H406">
        <v>3102823220</v>
      </c>
      <c r="J406">
        <v>2</v>
      </c>
      <c r="K406" t="s">
        <v>28</v>
      </c>
      <c r="M406" t="s">
        <v>242</v>
      </c>
      <c r="N406">
        <v>3300109</v>
      </c>
      <c r="O406" t="s">
        <v>31</v>
      </c>
    </row>
    <row r="407" spans="1:15" x14ac:dyDescent="0.25">
      <c r="A407">
        <v>10017593</v>
      </c>
      <c r="B407" s="15">
        <v>19499776</v>
      </c>
      <c r="C407" s="15"/>
      <c r="D407" t="s">
        <v>2218</v>
      </c>
      <c r="E407" t="str">
        <f>IFERROR(VLOOKUP(A407,'BD LEIDY'!$B$3:$E$1114,3,FALSE)," ")</f>
        <v xml:space="preserve">CARDOZO MARTINEZ AUGUSTO   </v>
      </c>
      <c r="F407" t="s">
        <v>1403</v>
      </c>
      <c r="G407" t="s">
        <v>6266</v>
      </c>
      <c r="H407">
        <v>3112132166</v>
      </c>
      <c r="J407">
        <v>2</v>
      </c>
      <c r="K407" t="s">
        <v>28</v>
      </c>
      <c r="M407" t="s">
        <v>1331</v>
      </c>
      <c r="N407">
        <v>3300109</v>
      </c>
      <c r="O407" t="s">
        <v>31</v>
      </c>
    </row>
    <row r="408" spans="1:15" x14ac:dyDescent="0.25">
      <c r="A408">
        <v>10017597</v>
      </c>
      <c r="B408" s="15">
        <v>4250908</v>
      </c>
      <c r="C408" s="15">
        <v>9</v>
      </c>
      <c r="D408" t="s">
        <v>2816</v>
      </c>
      <c r="E408" t="str">
        <f>IFERROR(VLOOKUP(A408,'BD LEIDY'!$B$3:$E$1114,3,FALSE)," ")</f>
        <v xml:space="preserve">DULCEY GARCIA MARIO   </v>
      </c>
      <c r="F408" t="s">
        <v>1403</v>
      </c>
      <c r="G408" t="s">
        <v>6267</v>
      </c>
      <c r="H408">
        <v>987889177</v>
      </c>
      <c r="J408">
        <v>2</v>
      </c>
      <c r="K408" t="s">
        <v>28</v>
      </c>
      <c r="M408" t="s">
        <v>1333</v>
      </c>
      <c r="N408">
        <v>3300109</v>
      </c>
      <c r="O408" t="s">
        <v>31</v>
      </c>
    </row>
    <row r="409" spans="1:15" x14ac:dyDescent="0.25">
      <c r="A409">
        <v>10017600</v>
      </c>
      <c r="B409" s="15">
        <v>7185676</v>
      </c>
      <c r="C409" s="15"/>
      <c r="D409" t="s">
        <v>4673</v>
      </c>
      <c r="E409" t="str">
        <f>IFERROR(VLOOKUP(A409,'BD LEIDY'!$B$3:$E$1114,3,FALSE)," ")</f>
        <v xml:space="preserve">RODRIGUEZ RODRIGUEZ MARCO LINO   </v>
      </c>
      <c r="F409" t="s">
        <v>1403</v>
      </c>
      <c r="G409" t="s">
        <v>6269</v>
      </c>
      <c r="H409">
        <v>3143011794</v>
      </c>
      <c r="J409">
        <v>2</v>
      </c>
      <c r="K409" t="s">
        <v>28</v>
      </c>
      <c r="M409" t="s">
        <v>29</v>
      </c>
      <c r="N409">
        <v>3300109</v>
      </c>
      <c r="O409" t="s">
        <v>31</v>
      </c>
    </row>
    <row r="410" spans="1:15" x14ac:dyDescent="0.25">
      <c r="A410">
        <v>10018058</v>
      </c>
      <c r="B410" s="15">
        <v>24187529</v>
      </c>
      <c r="C410" s="15">
        <v>4</v>
      </c>
      <c r="D410" t="s">
        <v>1914</v>
      </c>
      <c r="E410" t="str">
        <f>IFERROR(VLOOKUP(A410,'BD LEIDY'!$B$3:$E$1114,3,FALSE)," ")</f>
        <v xml:space="preserve"> </v>
      </c>
      <c r="F410" t="s">
        <v>1403</v>
      </c>
      <c r="G410" t="s">
        <v>6322</v>
      </c>
      <c r="H410">
        <v>3208338751</v>
      </c>
      <c r="J410">
        <v>2</v>
      </c>
      <c r="K410" t="s">
        <v>28</v>
      </c>
      <c r="M410" t="s">
        <v>29</v>
      </c>
      <c r="N410">
        <v>3300109</v>
      </c>
      <c r="O410" t="s">
        <v>31</v>
      </c>
    </row>
    <row r="411" spans="1:15" x14ac:dyDescent="0.25">
      <c r="A411">
        <v>10018060</v>
      </c>
      <c r="B411" s="15">
        <v>74334661</v>
      </c>
      <c r="C411" s="15">
        <v>1</v>
      </c>
      <c r="D411" t="s">
        <v>3720</v>
      </c>
      <c r="E411" t="str">
        <f>IFERROR(VLOOKUP(A411,'BD LEIDY'!$B$3:$E$1114,3,FALSE)," ")</f>
        <v xml:space="preserve"> </v>
      </c>
      <c r="F411" t="s">
        <v>1403</v>
      </c>
      <c r="G411" t="s">
        <v>6324</v>
      </c>
      <c r="H411">
        <v>3223242050</v>
      </c>
      <c r="J411">
        <v>2</v>
      </c>
      <c r="K411" t="s">
        <v>28</v>
      </c>
      <c r="M411" t="s">
        <v>268</v>
      </c>
      <c r="N411">
        <v>3300109</v>
      </c>
      <c r="O411" t="s">
        <v>31</v>
      </c>
    </row>
    <row r="412" spans="1:15" x14ac:dyDescent="0.25">
      <c r="A412">
        <v>10018063</v>
      </c>
      <c r="B412" s="15">
        <v>1049617702</v>
      </c>
      <c r="C412" s="15">
        <v>0</v>
      </c>
      <c r="D412" t="s">
        <v>3965</v>
      </c>
      <c r="E412" t="str">
        <f>IFERROR(VLOOKUP(A412,'BD LEIDY'!$B$3:$E$1114,3,FALSE)," ")</f>
        <v xml:space="preserve"> </v>
      </c>
      <c r="F412" t="s">
        <v>1403</v>
      </c>
      <c r="G412" t="s">
        <v>6327</v>
      </c>
      <c r="H412">
        <v>3167547945</v>
      </c>
      <c r="J412">
        <v>2</v>
      </c>
      <c r="K412" t="s">
        <v>28</v>
      </c>
      <c r="M412" t="s">
        <v>242</v>
      </c>
      <c r="N412">
        <v>3300109</v>
      </c>
      <c r="O412" t="s">
        <v>31</v>
      </c>
    </row>
    <row r="413" spans="1:15" x14ac:dyDescent="0.25">
      <c r="A413">
        <v>10018066</v>
      </c>
      <c r="B413" s="15">
        <v>1054372977</v>
      </c>
      <c r="C413" s="15">
        <v>3</v>
      </c>
      <c r="D413" t="s">
        <v>4841</v>
      </c>
      <c r="E413" t="str">
        <f>IFERROR(VLOOKUP(A413,'BD LEIDY'!$B$3:$E$1114,3,FALSE)," ")</f>
        <v xml:space="preserve"> </v>
      </c>
      <c r="F413" t="s">
        <v>1403</v>
      </c>
      <c r="G413" t="s">
        <v>6328</v>
      </c>
      <c r="H413">
        <v>3114621508</v>
      </c>
      <c r="J413">
        <v>2</v>
      </c>
      <c r="K413" t="s">
        <v>28</v>
      </c>
      <c r="M413" t="s">
        <v>163</v>
      </c>
      <c r="N413">
        <v>3300109</v>
      </c>
      <c r="O413" t="s">
        <v>31</v>
      </c>
    </row>
    <row r="414" spans="1:15" x14ac:dyDescent="0.25">
      <c r="A414">
        <v>10018067</v>
      </c>
      <c r="B414" s="15">
        <v>23583076</v>
      </c>
      <c r="C414" s="15">
        <v>4</v>
      </c>
      <c r="D414" t="s">
        <v>4043</v>
      </c>
      <c r="E414" t="str">
        <f>IFERROR(VLOOKUP(A414,'BD LEIDY'!$B$3:$E$1114,3,FALSE)," ")</f>
        <v xml:space="preserve"> </v>
      </c>
      <c r="F414" t="s">
        <v>1403</v>
      </c>
      <c r="G414" t="s">
        <v>6329</v>
      </c>
      <c r="H414">
        <v>3115575175</v>
      </c>
      <c r="J414">
        <v>2</v>
      </c>
      <c r="K414" t="s">
        <v>28</v>
      </c>
      <c r="M414" t="s">
        <v>244</v>
      </c>
      <c r="N414">
        <v>3300109</v>
      </c>
      <c r="O414" t="s">
        <v>31</v>
      </c>
    </row>
    <row r="415" spans="1:15" x14ac:dyDescent="0.25">
      <c r="A415">
        <v>10018068</v>
      </c>
      <c r="B415" s="15">
        <v>19412643</v>
      </c>
      <c r="C415" s="15">
        <v>3</v>
      </c>
      <c r="D415" t="s">
        <v>4810</v>
      </c>
      <c r="E415" t="str">
        <f>IFERROR(VLOOKUP(A415,'BD LEIDY'!$B$3:$E$1114,3,FALSE)," ")</f>
        <v xml:space="preserve"> </v>
      </c>
      <c r="F415" t="s">
        <v>1403</v>
      </c>
      <c r="G415" t="s">
        <v>6330</v>
      </c>
      <c r="H415">
        <v>3144229268</v>
      </c>
      <c r="J415">
        <v>2</v>
      </c>
      <c r="K415" t="s">
        <v>28</v>
      </c>
      <c r="M415" t="s">
        <v>163</v>
      </c>
      <c r="N415">
        <v>3300109</v>
      </c>
      <c r="O415" t="s">
        <v>31</v>
      </c>
    </row>
    <row r="416" spans="1:15" x14ac:dyDescent="0.25">
      <c r="A416">
        <v>10018069</v>
      </c>
      <c r="B416" s="15">
        <v>7172890</v>
      </c>
      <c r="C416" s="15">
        <v>1</v>
      </c>
      <c r="D416" t="s">
        <v>4046</v>
      </c>
      <c r="E416" t="str">
        <f>IFERROR(VLOOKUP(A416,'BD LEIDY'!$B$3:$E$1114,3,FALSE)," ")</f>
        <v xml:space="preserve"> </v>
      </c>
      <c r="F416" t="s">
        <v>1403</v>
      </c>
      <c r="G416" t="s">
        <v>6331</v>
      </c>
      <c r="H416">
        <v>3204114918</v>
      </c>
      <c r="J416">
        <v>2</v>
      </c>
      <c r="K416" t="s">
        <v>28</v>
      </c>
      <c r="M416" t="s">
        <v>234</v>
      </c>
      <c r="N416">
        <v>3300109</v>
      </c>
      <c r="O416" t="s">
        <v>31</v>
      </c>
    </row>
    <row r="417" spans="1:15" x14ac:dyDescent="0.25">
      <c r="A417">
        <v>10018070</v>
      </c>
      <c r="B417" s="15">
        <v>1049631078</v>
      </c>
      <c r="C417" s="15">
        <v>0</v>
      </c>
      <c r="D417" t="s">
        <v>4139</v>
      </c>
      <c r="E417" t="str">
        <f>IFERROR(VLOOKUP(A417,'BD LEIDY'!$B$3:$E$1114,3,FALSE)," ")</f>
        <v xml:space="preserve"> </v>
      </c>
      <c r="F417" t="s">
        <v>1403</v>
      </c>
      <c r="G417" t="s">
        <v>6332</v>
      </c>
      <c r="H417">
        <v>3115505981</v>
      </c>
      <c r="J417">
        <v>2</v>
      </c>
      <c r="K417" t="s">
        <v>28</v>
      </c>
      <c r="M417" t="s">
        <v>64</v>
      </c>
      <c r="N417">
        <v>3300109</v>
      </c>
      <c r="O417" t="s">
        <v>31</v>
      </c>
    </row>
    <row r="418" spans="1:15" x14ac:dyDescent="0.25">
      <c r="A418">
        <v>10013810</v>
      </c>
      <c r="B418" s="15">
        <v>800166277</v>
      </c>
      <c r="C418" s="15">
        <v>8</v>
      </c>
      <c r="D418" t="s">
        <v>2624</v>
      </c>
      <c r="E418" t="str">
        <f>IFERROR(VLOOKUP(A418,'BD LEIDY'!$B$3:$E$1114,3,FALSE)," ")</f>
        <v xml:space="preserve">COOPERATIVA MULTIACTIVA EXPORTADORA DE CAFE - COOMEXCAFE  </v>
      </c>
      <c r="F418" t="s">
        <v>1403</v>
      </c>
      <c r="G418" t="s">
        <v>5902</v>
      </c>
      <c r="H418">
        <v>928239530</v>
      </c>
      <c r="I418">
        <v>928234651</v>
      </c>
      <c r="J418">
        <v>7</v>
      </c>
      <c r="K418" t="s">
        <v>872</v>
      </c>
      <c r="M418" t="s">
        <v>873</v>
      </c>
      <c r="N418">
        <v>3300171</v>
      </c>
      <c r="O418" t="s">
        <v>875</v>
      </c>
    </row>
    <row r="419" spans="1:15" x14ac:dyDescent="0.25">
      <c r="A419">
        <v>10014846</v>
      </c>
      <c r="B419" s="15">
        <v>34545468</v>
      </c>
      <c r="C419" s="15">
        <v>6</v>
      </c>
      <c r="D419" t="s">
        <v>2354</v>
      </c>
      <c r="E419" t="str">
        <f>IFERROR(VLOOKUP(A419,'BD LEIDY'!$B$3:$E$1114,3,FALSE)," ")</f>
        <v xml:space="preserve">CHACON BARONA MILTA LUCY   </v>
      </c>
      <c r="F419" t="s">
        <v>1403</v>
      </c>
      <c r="G419" t="s">
        <v>5948</v>
      </c>
      <c r="H419">
        <v>3148304818</v>
      </c>
      <c r="J419">
        <v>7</v>
      </c>
      <c r="K419" t="s">
        <v>872</v>
      </c>
      <c r="M419" t="s">
        <v>873</v>
      </c>
      <c r="N419">
        <v>3300239</v>
      </c>
      <c r="O419" t="s">
        <v>933</v>
      </c>
    </row>
    <row r="420" spans="1:15" hidden="1" x14ac:dyDescent="0.25">
      <c r="A420">
        <v>100111</v>
      </c>
      <c r="D420" t="s">
        <v>2905</v>
      </c>
      <c r="G420" t="s">
        <v>5317</v>
      </c>
      <c r="K420" t="s">
        <v>16</v>
      </c>
      <c r="N420">
        <v>3300054</v>
      </c>
      <c r="O420" t="s">
        <v>41</v>
      </c>
    </row>
    <row r="421" spans="1:15" hidden="1" x14ac:dyDescent="0.25">
      <c r="A421">
        <v>100111</v>
      </c>
      <c r="D421" t="s">
        <v>2905</v>
      </c>
      <c r="G421" t="s">
        <v>5317</v>
      </c>
      <c r="K421" t="s">
        <v>16</v>
      </c>
      <c r="N421">
        <v>3300054</v>
      </c>
      <c r="O421" t="s">
        <v>41</v>
      </c>
    </row>
    <row r="422" spans="1:15" x14ac:dyDescent="0.25">
      <c r="A422">
        <v>10008422</v>
      </c>
      <c r="B422" s="15">
        <v>10295450</v>
      </c>
      <c r="C422" s="15">
        <v>3</v>
      </c>
      <c r="D422" t="s">
        <v>4266</v>
      </c>
      <c r="E422" t="str">
        <f>IFERROR(VLOOKUP(A422,'BD LEIDY'!$B$3:$E$1114,3,FALSE)," ")</f>
        <v xml:space="preserve">PABON ALMEDIA ALEX JAIR   </v>
      </c>
      <c r="F422" t="s">
        <v>1403</v>
      </c>
      <c r="G422" t="s">
        <v>5321</v>
      </c>
      <c r="H422">
        <v>3186507106</v>
      </c>
      <c r="J422">
        <v>3</v>
      </c>
      <c r="K422" t="s">
        <v>16</v>
      </c>
      <c r="M422" t="s">
        <v>17</v>
      </c>
      <c r="N422">
        <v>3300104</v>
      </c>
      <c r="O422" t="s">
        <v>19</v>
      </c>
    </row>
    <row r="423" spans="1:15" x14ac:dyDescent="0.25">
      <c r="A423">
        <v>10008516</v>
      </c>
      <c r="B423" s="15">
        <v>1068952210</v>
      </c>
      <c r="C423" s="15"/>
      <c r="D423" t="s">
        <v>4669</v>
      </c>
      <c r="E423" t="str">
        <f>IFERROR(VLOOKUP(A423,'BD LEIDY'!$B$3:$E$1114,3,FALSE)," ")</f>
        <v xml:space="preserve">RODRIGUEZ MONTAÑO NESTOR ABIGAIL   </v>
      </c>
      <c r="F423" t="s">
        <v>1403</v>
      </c>
      <c r="G423" t="s">
        <v>5330</v>
      </c>
      <c r="H423">
        <v>3125409788</v>
      </c>
      <c r="J423">
        <v>3</v>
      </c>
      <c r="K423" t="s">
        <v>16</v>
      </c>
      <c r="M423" t="s">
        <v>36</v>
      </c>
      <c r="N423">
        <v>3300026</v>
      </c>
      <c r="O423" t="s">
        <v>38</v>
      </c>
    </row>
    <row r="424" spans="1:15" x14ac:dyDescent="0.25">
      <c r="A424">
        <v>10008573</v>
      </c>
      <c r="B424" s="15">
        <v>10741321840</v>
      </c>
      <c r="C424" s="15"/>
      <c r="D424" t="s">
        <v>1930</v>
      </c>
      <c r="E424" t="str">
        <f>IFERROR(VLOOKUP(A424,'BD LEIDY'!$B$3:$E$1114,3,FALSE)," ")</f>
        <v xml:space="preserve">ARDILA LEAL MILTON DAVID   </v>
      </c>
      <c r="F424" t="s">
        <v>1403</v>
      </c>
      <c r="G424" t="s">
        <v>5332</v>
      </c>
      <c r="H424">
        <v>918493006</v>
      </c>
      <c r="J424">
        <v>3</v>
      </c>
      <c r="K424" t="s">
        <v>16</v>
      </c>
      <c r="M424" t="s">
        <v>39</v>
      </c>
      <c r="N424">
        <v>3300054</v>
      </c>
      <c r="O424" t="s">
        <v>41</v>
      </c>
    </row>
    <row r="425" spans="1:15" x14ac:dyDescent="0.25">
      <c r="A425">
        <v>10008611</v>
      </c>
      <c r="B425" s="15">
        <v>1049618272</v>
      </c>
      <c r="C425" s="15">
        <v>1</v>
      </c>
      <c r="D425" t="s">
        <v>3472</v>
      </c>
      <c r="E425" t="str">
        <f>IFERROR(VLOOKUP(A425,'BD LEIDY'!$B$3:$E$1114,3,FALSE)," ")</f>
        <v xml:space="preserve">HASTAMORIR MAZORCA NELSON HERNAN   </v>
      </c>
      <c r="F425" t="s">
        <v>1403</v>
      </c>
      <c r="G425" t="s">
        <v>5334</v>
      </c>
      <c r="H425">
        <v>3123856711</v>
      </c>
      <c r="J425">
        <v>3</v>
      </c>
      <c r="K425" t="s">
        <v>16</v>
      </c>
      <c r="M425" t="s">
        <v>42</v>
      </c>
      <c r="N425">
        <v>3300104</v>
      </c>
      <c r="O425" t="s">
        <v>19</v>
      </c>
    </row>
    <row r="426" spans="1:15" x14ac:dyDescent="0.25">
      <c r="A426">
        <v>10008673</v>
      </c>
      <c r="B426" s="15">
        <v>11325215</v>
      </c>
      <c r="C426" s="15"/>
      <c r="D426" t="s">
        <v>2050</v>
      </c>
      <c r="E426" t="str">
        <f>IFERROR(VLOOKUP(A426,'BD LEIDY'!$B$3:$E$1114,3,FALSE)," ")</f>
        <v xml:space="preserve">BENAVIDES ABRIL MAURICIO   </v>
      </c>
      <c r="F426" t="s">
        <v>1403</v>
      </c>
      <c r="G426" t="s">
        <v>5335</v>
      </c>
      <c r="H426">
        <v>3153942674</v>
      </c>
      <c r="J426">
        <v>3</v>
      </c>
      <c r="K426" t="s">
        <v>16</v>
      </c>
      <c r="M426" t="s">
        <v>42</v>
      </c>
      <c r="N426">
        <v>3300026</v>
      </c>
      <c r="O426" t="s">
        <v>38</v>
      </c>
    </row>
    <row r="427" spans="1:15" x14ac:dyDescent="0.25">
      <c r="A427">
        <v>10008690</v>
      </c>
      <c r="B427" s="15">
        <v>11333168</v>
      </c>
      <c r="C427" s="15"/>
      <c r="D427" t="s">
        <v>5189</v>
      </c>
      <c r="E427" t="str">
        <f>IFERROR(VLOOKUP(A427,'BD LEIDY'!$B$3:$E$1114,3,FALSE)," ")</f>
        <v xml:space="preserve">VELASQUEZ HERNANDEZ JAIME ENRIQUE   </v>
      </c>
      <c r="F427" t="s">
        <v>1403</v>
      </c>
      <c r="G427" t="s">
        <v>5336</v>
      </c>
      <c r="H427">
        <v>918502141</v>
      </c>
      <c r="J427">
        <v>3</v>
      </c>
      <c r="K427" t="s">
        <v>16</v>
      </c>
      <c r="M427" t="s">
        <v>45</v>
      </c>
      <c r="N427">
        <v>3300104</v>
      </c>
      <c r="O427" t="s">
        <v>19</v>
      </c>
    </row>
    <row r="428" spans="1:15" x14ac:dyDescent="0.25">
      <c r="A428">
        <v>10008743</v>
      </c>
      <c r="B428" s="15">
        <v>11383908</v>
      </c>
      <c r="C428" s="15"/>
      <c r="D428" t="s">
        <v>4529</v>
      </c>
      <c r="E428" t="str">
        <f>IFERROR(VLOOKUP(A428,'BD LEIDY'!$B$3:$E$1114,3,FALSE)," ")</f>
        <v xml:space="preserve">QUIROGA LUIS FERNANDO   </v>
      </c>
      <c r="F428" t="s">
        <v>1403</v>
      </c>
      <c r="G428" t="s">
        <v>5337</v>
      </c>
      <c r="H428">
        <v>917708548</v>
      </c>
      <c r="J428">
        <v>3</v>
      </c>
      <c r="K428" t="s">
        <v>16</v>
      </c>
      <c r="M428" t="s">
        <v>17</v>
      </c>
      <c r="N428">
        <v>3300054</v>
      </c>
      <c r="O428" t="s">
        <v>41</v>
      </c>
    </row>
    <row r="429" spans="1:15" x14ac:dyDescent="0.25">
      <c r="A429">
        <v>10008747</v>
      </c>
      <c r="B429" s="15">
        <v>11384873</v>
      </c>
      <c r="C429" s="15"/>
      <c r="D429" t="s">
        <v>4675</v>
      </c>
      <c r="E429" t="str">
        <f>IFERROR(VLOOKUP(A429,'BD LEIDY'!$B$3:$E$1114,3,FALSE)," ")</f>
        <v xml:space="preserve">RODRIGUEZ ROMERO NELSON   </v>
      </c>
      <c r="F429" t="s">
        <v>1403</v>
      </c>
      <c r="G429" t="s">
        <v>5338</v>
      </c>
      <c r="H429">
        <v>3125532765</v>
      </c>
      <c r="J429">
        <v>3</v>
      </c>
      <c r="K429" t="s">
        <v>16</v>
      </c>
      <c r="M429" t="s">
        <v>48</v>
      </c>
      <c r="N429">
        <v>3300026</v>
      </c>
      <c r="O429" t="s">
        <v>38</v>
      </c>
    </row>
    <row r="430" spans="1:15" x14ac:dyDescent="0.25">
      <c r="A430">
        <v>10008749</v>
      </c>
      <c r="B430" s="15">
        <v>11385530</v>
      </c>
      <c r="C430" s="15">
        <v>4</v>
      </c>
      <c r="D430" t="s">
        <v>2889</v>
      </c>
      <c r="E430" t="str">
        <f>IFERROR(VLOOKUP(A430,'BD LEIDY'!$B$3:$E$1114,3,FALSE)," ")</f>
        <v xml:space="preserve">ESCOBAR GARZON HENRY ORLANDO   </v>
      </c>
      <c r="F430" t="s">
        <v>1403</v>
      </c>
      <c r="G430" t="s">
        <v>5339</v>
      </c>
      <c r="H430">
        <v>3107733417</v>
      </c>
      <c r="J430">
        <v>3</v>
      </c>
      <c r="K430" t="s">
        <v>16</v>
      </c>
      <c r="M430" t="s">
        <v>50</v>
      </c>
      <c r="N430">
        <v>3300054</v>
      </c>
      <c r="O430" t="s">
        <v>41</v>
      </c>
    </row>
    <row r="431" spans="1:15" x14ac:dyDescent="0.25">
      <c r="A431">
        <v>10008757</v>
      </c>
      <c r="B431" s="15">
        <v>11405203</v>
      </c>
      <c r="C431" s="15">
        <v>8</v>
      </c>
      <c r="D431" t="s">
        <v>3437</v>
      </c>
      <c r="E431" t="str">
        <f>IFERROR(VLOOKUP(A431,'BD LEIDY'!$B$3:$E$1114,3,FALSE)," ")</f>
        <v xml:space="preserve">GUTIERREZ BAQUERO VICTOR MANUEL   </v>
      </c>
      <c r="F431" t="s">
        <v>1403</v>
      </c>
      <c r="G431" t="s">
        <v>5340</v>
      </c>
      <c r="H431">
        <v>918480903</v>
      </c>
      <c r="J431">
        <v>3</v>
      </c>
      <c r="K431" t="s">
        <v>16</v>
      </c>
      <c r="M431" t="s">
        <v>52</v>
      </c>
      <c r="N431">
        <v>3300054</v>
      </c>
      <c r="O431" t="s">
        <v>41</v>
      </c>
    </row>
    <row r="432" spans="1:15" x14ac:dyDescent="0.25">
      <c r="A432">
        <v>10008758</v>
      </c>
      <c r="B432" s="15">
        <v>11406708</v>
      </c>
      <c r="C432" s="15">
        <v>1</v>
      </c>
      <c r="D432" t="s">
        <v>2366</v>
      </c>
      <c r="E432" t="str">
        <f>IFERROR(VLOOKUP(A432,'BD LEIDY'!$B$3:$E$1114,3,FALSE)," ")</f>
        <v xml:space="preserve">CHINGATE ALONSO ARGEMIRO   </v>
      </c>
      <c r="F432" t="s">
        <v>1403</v>
      </c>
      <c r="G432" t="s">
        <v>5341</v>
      </c>
      <c r="H432">
        <v>3133964048</v>
      </c>
      <c r="J432">
        <v>3</v>
      </c>
      <c r="K432" t="s">
        <v>16</v>
      </c>
      <c r="M432" t="s">
        <v>52</v>
      </c>
      <c r="N432">
        <v>3300054</v>
      </c>
      <c r="O432" t="s">
        <v>41</v>
      </c>
    </row>
    <row r="433" spans="1:15" x14ac:dyDescent="0.25">
      <c r="A433">
        <v>10008760</v>
      </c>
      <c r="B433" s="15">
        <v>11409358</v>
      </c>
      <c r="C433" s="15">
        <v>0</v>
      </c>
      <c r="D433" t="s">
        <v>2315</v>
      </c>
      <c r="E433" t="str">
        <f>IFERROR(VLOOKUP(A433,'BD LEIDY'!$B$3:$E$1114,3,FALSE)," ")</f>
        <v xml:space="preserve">CASTRO ERASMO SANTIAGO   </v>
      </c>
      <c r="F433" t="s">
        <v>1403</v>
      </c>
      <c r="G433" t="s">
        <v>5342</v>
      </c>
      <c r="H433">
        <v>3214533032</v>
      </c>
      <c r="J433">
        <v>3</v>
      </c>
      <c r="K433" t="s">
        <v>16</v>
      </c>
      <c r="M433" t="s">
        <v>39</v>
      </c>
      <c r="N433">
        <v>3300054</v>
      </c>
      <c r="O433" t="s">
        <v>41</v>
      </c>
    </row>
    <row r="434" spans="1:15" x14ac:dyDescent="0.25">
      <c r="A434">
        <v>10008777</v>
      </c>
      <c r="B434" s="15">
        <v>11510798</v>
      </c>
      <c r="C434" s="15"/>
      <c r="D434" t="s">
        <v>3214</v>
      </c>
      <c r="E434" t="str">
        <f>IFERROR(VLOOKUP(A434,'BD LEIDY'!$B$3:$E$1114,3,FALSE)," ")</f>
        <v xml:space="preserve">GALINDO JORGE ELIECER   </v>
      </c>
      <c r="F434" t="s">
        <v>1403</v>
      </c>
      <c r="G434" t="s">
        <v>5343</v>
      </c>
      <c r="H434">
        <v>3132610087</v>
      </c>
      <c r="J434">
        <v>3</v>
      </c>
      <c r="K434" t="s">
        <v>16</v>
      </c>
      <c r="M434" t="s">
        <v>57</v>
      </c>
      <c r="N434">
        <v>3300104</v>
      </c>
      <c r="O434" t="s">
        <v>19</v>
      </c>
    </row>
    <row r="435" spans="1:15" x14ac:dyDescent="0.25">
      <c r="A435">
        <v>10008780</v>
      </c>
      <c r="B435" s="15">
        <v>11518196</v>
      </c>
      <c r="C435" s="15">
        <v>1</v>
      </c>
      <c r="D435" t="s">
        <v>4583</v>
      </c>
      <c r="E435" t="str">
        <f>IFERROR(VLOOKUP(A435,'BD LEIDY'!$B$3:$E$1114,3,FALSE)," ")</f>
        <v xml:space="preserve">REYES GONZALEZ NESTOR GERMAN   </v>
      </c>
      <c r="F435" t="s">
        <v>1403</v>
      </c>
      <c r="G435" t="s">
        <v>5344</v>
      </c>
      <c r="H435">
        <v>918541064</v>
      </c>
      <c r="J435">
        <v>3</v>
      </c>
      <c r="K435" t="s">
        <v>16</v>
      </c>
      <c r="M435" t="s">
        <v>59</v>
      </c>
      <c r="N435">
        <v>3300104</v>
      </c>
      <c r="O435" t="s">
        <v>19</v>
      </c>
    </row>
    <row r="436" spans="1:15" hidden="1" x14ac:dyDescent="0.25">
      <c r="A436">
        <v>10008782</v>
      </c>
      <c r="B436" s="15">
        <v>11519660</v>
      </c>
      <c r="C436" s="15"/>
      <c r="D436" t="s">
        <v>3278</v>
      </c>
      <c r="G436" t="s">
        <v>5345</v>
      </c>
      <c r="H436">
        <v>3103233453</v>
      </c>
      <c r="K436" t="s">
        <v>16</v>
      </c>
      <c r="M436" t="s">
        <v>61</v>
      </c>
    </row>
    <row r="437" spans="1:15" x14ac:dyDescent="0.25">
      <c r="A437">
        <v>10009000</v>
      </c>
      <c r="B437" s="15">
        <v>19056254</v>
      </c>
      <c r="C437" s="15">
        <v>4</v>
      </c>
      <c r="D437" t="s">
        <v>3408</v>
      </c>
      <c r="E437" t="str">
        <f>IFERROR(VLOOKUP(A437,'BD LEIDY'!$B$3:$E$1114,3,FALSE)," ")</f>
        <v xml:space="preserve">GUAVITA TORRES FAUSTO   </v>
      </c>
      <c r="F437" t="s">
        <v>1403</v>
      </c>
      <c r="G437" t="s">
        <v>5364</v>
      </c>
      <c r="H437">
        <v>3112260119</v>
      </c>
      <c r="J437">
        <v>3</v>
      </c>
      <c r="K437" t="s">
        <v>16</v>
      </c>
      <c r="M437" t="s">
        <v>112</v>
      </c>
      <c r="N437">
        <v>3300054</v>
      </c>
      <c r="O437" t="s">
        <v>41</v>
      </c>
    </row>
    <row r="438" spans="1:15" x14ac:dyDescent="0.25">
      <c r="A438">
        <v>10009030</v>
      </c>
      <c r="B438" s="15">
        <v>19189213</v>
      </c>
      <c r="C438" s="15"/>
      <c r="D438" t="s">
        <v>5017</v>
      </c>
      <c r="E438" t="str">
        <f>IFERROR(VLOOKUP(A438,'BD LEIDY'!$B$3:$E$1114,3,FALSE)," ")</f>
        <v xml:space="preserve">TAMAYO TARCISIO   </v>
      </c>
      <c r="F438" t="s">
        <v>1403</v>
      </c>
      <c r="G438" t="s">
        <v>5366</v>
      </c>
      <c r="H438">
        <v>913456161</v>
      </c>
      <c r="J438">
        <v>3</v>
      </c>
      <c r="K438" t="s">
        <v>16</v>
      </c>
      <c r="M438" t="s">
        <v>17</v>
      </c>
      <c r="N438">
        <v>3300054</v>
      </c>
      <c r="O438" t="s">
        <v>41</v>
      </c>
    </row>
    <row r="439" spans="1:15" x14ac:dyDescent="0.25">
      <c r="A439">
        <v>10009044</v>
      </c>
      <c r="B439" s="15">
        <v>1933650</v>
      </c>
      <c r="C439" s="15"/>
      <c r="D439" t="s">
        <v>1904</v>
      </c>
      <c r="E439" t="str">
        <f>IFERROR(VLOOKUP(A439,'BD LEIDY'!$B$3:$E$1114,3,FALSE)," ")</f>
        <v xml:space="preserve">APONTE CHIRIVI MIGUEL HUMBERTO   </v>
      </c>
      <c r="F439" t="s">
        <v>1403</v>
      </c>
      <c r="G439" t="s">
        <v>5369</v>
      </c>
      <c r="H439">
        <v>3108837299</v>
      </c>
      <c r="J439">
        <v>3</v>
      </c>
      <c r="K439" t="s">
        <v>16</v>
      </c>
      <c r="M439" t="s">
        <v>17</v>
      </c>
      <c r="N439">
        <v>3300104</v>
      </c>
      <c r="O439" t="s">
        <v>19</v>
      </c>
    </row>
    <row r="440" spans="1:15" x14ac:dyDescent="0.25">
      <c r="A440">
        <v>10009060</v>
      </c>
      <c r="B440" s="15">
        <v>203206</v>
      </c>
      <c r="C440" s="15">
        <v>2</v>
      </c>
      <c r="D440" t="s">
        <v>2310</v>
      </c>
      <c r="E440" t="str">
        <f>IFERROR(VLOOKUP(A440,'BD LEIDY'!$B$3:$E$1114,3,FALSE)," ")</f>
        <v xml:space="preserve">CASTRO CASTRO VICTOR MANUEL   </v>
      </c>
      <c r="F440" t="s">
        <v>1403</v>
      </c>
      <c r="G440" t="s">
        <v>5371</v>
      </c>
      <c r="H440">
        <v>918480106</v>
      </c>
      <c r="J440">
        <v>3</v>
      </c>
      <c r="K440" t="s">
        <v>16</v>
      </c>
      <c r="M440" t="s">
        <v>52</v>
      </c>
      <c r="N440">
        <v>3300054</v>
      </c>
      <c r="O440" t="s">
        <v>41</v>
      </c>
    </row>
    <row r="441" spans="1:15" x14ac:dyDescent="0.25">
      <c r="A441">
        <v>10009062</v>
      </c>
      <c r="B441" s="15">
        <v>20368813</v>
      </c>
      <c r="C441" s="15">
        <v>4</v>
      </c>
      <c r="D441" t="s">
        <v>2336</v>
      </c>
      <c r="E441" t="str">
        <f>IFERROR(VLOOKUP(A441,'BD LEIDY'!$B$3:$E$1114,3,FALSE)," ")</f>
        <v xml:space="preserve">CASTRO SORACIPA MARIA OVEIDA   </v>
      </c>
      <c r="F441" t="s">
        <v>1403</v>
      </c>
      <c r="G441" t="s">
        <v>5372</v>
      </c>
      <c r="H441">
        <v>918471106</v>
      </c>
      <c r="J441">
        <v>3</v>
      </c>
      <c r="K441" t="s">
        <v>16</v>
      </c>
      <c r="M441" t="s">
        <v>126</v>
      </c>
      <c r="N441">
        <v>3300054</v>
      </c>
      <c r="O441" t="s">
        <v>41</v>
      </c>
    </row>
    <row r="442" spans="1:15" x14ac:dyDescent="0.25">
      <c r="A442">
        <v>10009070</v>
      </c>
      <c r="B442" s="15">
        <v>20564950</v>
      </c>
      <c r="C442" s="15">
        <v>5</v>
      </c>
      <c r="D442" t="s">
        <v>4926</v>
      </c>
      <c r="E442" t="str">
        <f>IFERROR(VLOOKUP(A442,'BD LEIDY'!$B$3:$E$1114,3,FALSE)," ")</f>
        <v xml:space="preserve">SIMBAQUEBA DE QUEVEDO MARA LIGIA   </v>
      </c>
      <c r="F442" t="s">
        <v>1403</v>
      </c>
      <c r="G442" t="s">
        <v>5373</v>
      </c>
      <c r="H442">
        <v>918487126</v>
      </c>
      <c r="J442">
        <v>3</v>
      </c>
      <c r="K442" t="s">
        <v>16</v>
      </c>
      <c r="M442" t="s">
        <v>128</v>
      </c>
      <c r="N442">
        <v>3300054</v>
      </c>
      <c r="O442" t="s">
        <v>41</v>
      </c>
    </row>
    <row r="443" spans="1:15" x14ac:dyDescent="0.25">
      <c r="A443">
        <v>10009079</v>
      </c>
      <c r="B443" s="15">
        <v>20753345</v>
      </c>
      <c r="C443" s="15">
        <v>1</v>
      </c>
      <c r="D443" t="s">
        <v>4710</v>
      </c>
      <c r="E443" t="str">
        <f>IFERROR(VLOOKUP(A443,'BD LEIDY'!$B$3:$E$1114,3,FALSE)," ")</f>
        <v xml:space="preserve">ROMERO DE MENDEZ BERTHA   </v>
      </c>
      <c r="F443" t="s">
        <v>1403</v>
      </c>
      <c r="G443" t="s">
        <v>5374</v>
      </c>
      <c r="H443">
        <v>3165194163</v>
      </c>
      <c r="J443">
        <v>3</v>
      </c>
      <c r="K443" t="s">
        <v>16</v>
      </c>
      <c r="M443" t="s">
        <v>17</v>
      </c>
      <c r="N443">
        <v>3300054</v>
      </c>
      <c r="O443" t="s">
        <v>41</v>
      </c>
    </row>
    <row r="444" spans="1:15" x14ac:dyDescent="0.25">
      <c r="A444">
        <v>10009094</v>
      </c>
      <c r="B444" s="15">
        <v>20885500</v>
      </c>
      <c r="C444" s="15">
        <v>1</v>
      </c>
      <c r="D444" t="s">
        <v>2224</v>
      </c>
      <c r="E444" t="str">
        <f>IFERROR(VLOOKUP(A444,'BD LEIDY'!$B$3:$E$1114,3,FALSE)," ")</f>
        <v xml:space="preserve">CARRILLO ORTIZ DORA ALICIA   </v>
      </c>
      <c r="F444" t="s">
        <v>1403</v>
      </c>
      <c r="G444" t="s">
        <v>5375</v>
      </c>
      <c r="H444">
        <v>3105747863</v>
      </c>
      <c r="J444">
        <v>3</v>
      </c>
      <c r="K444" t="s">
        <v>16</v>
      </c>
      <c r="M444" t="s">
        <v>131</v>
      </c>
      <c r="N444">
        <v>3300054</v>
      </c>
      <c r="O444" t="s">
        <v>41</v>
      </c>
    </row>
    <row r="445" spans="1:15" x14ac:dyDescent="0.25">
      <c r="A445">
        <v>10009096</v>
      </c>
      <c r="B445" s="15">
        <v>20887025</v>
      </c>
      <c r="C445" s="15">
        <v>3</v>
      </c>
      <c r="D445" t="s">
        <v>1424</v>
      </c>
      <c r="E445" t="str">
        <f>IFERROR(VLOOKUP(A445,'BD LEIDY'!$B$3:$E$1114,3,FALSE)," ")</f>
        <v xml:space="preserve">ACERO DAZA ANA ELISABET   </v>
      </c>
      <c r="F445" t="s">
        <v>1403</v>
      </c>
      <c r="G445" t="s">
        <v>5376</v>
      </c>
      <c r="H445">
        <v>918680099</v>
      </c>
      <c r="J445">
        <v>3</v>
      </c>
      <c r="K445" t="s">
        <v>16</v>
      </c>
      <c r="M445" t="s">
        <v>131</v>
      </c>
      <c r="N445">
        <v>3300054</v>
      </c>
      <c r="O445" t="s">
        <v>41</v>
      </c>
    </row>
    <row r="446" spans="1:15" x14ac:dyDescent="0.25">
      <c r="A446">
        <v>10009109</v>
      </c>
      <c r="B446" s="15">
        <v>21061347</v>
      </c>
      <c r="C446" s="15">
        <v>8</v>
      </c>
      <c r="D446" t="s">
        <v>3448</v>
      </c>
      <c r="E446" t="str">
        <f>IFERROR(VLOOKUP(A446,'BD LEIDY'!$B$3:$E$1114,3,FALSE)," ")</f>
        <v xml:space="preserve">GUTIERREZ LEAL ANA LUCIA   </v>
      </c>
      <c r="F446" t="s">
        <v>1403</v>
      </c>
      <c r="G446" t="s">
        <v>5378</v>
      </c>
      <c r="H446">
        <v>3162243748</v>
      </c>
      <c r="J446">
        <v>3</v>
      </c>
      <c r="K446" t="s">
        <v>16</v>
      </c>
      <c r="M446" t="s">
        <v>135</v>
      </c>
      <c r="N446">
        <v>3300026</v>
      </c>
      <c r="O446" t="s">
        <v>38</v>
      </c>
    </row>
    <row r="447" spans="1:15" x14ac:dyDescent="0.25">
      <c r="A447">
        <v>10009110</v>
      </c>
      <c r="B447" s="15">
        <v>21061587</v>
      </c>
      <c r="C447" s="15">
        <v>9</v>
      </c>
      <c r="D447" t="s">
        <v>3962</v>
      </c>
      <c r="E447" t="str">
        <f>IFERROR(VLOOKUP(A447,'BD LEIDY'!$B$3:$E$1114,3,FALSE)," ")</f>
        <v xml:space="preserve">MEDINA SALAZAR ANA ISABEL   </v>
      </c>
      <c r="F447" t="s">
        <v>1403</v>
      </c>
      <c r="G447" t="s">
        <v>5379</v>
      </c>
      <c r="H447">
        <v>918488382</v>
      </c>
      <c r="J447">
        <v>3</v>
      </c>
      <c r="K447" t="s">
        <v>16</v>
      </c>
      <c r="M447" t="s">
        <v>135</v>
      </c>
      <c r="N447">
        <v>3300054</v>
      </c>
      <c r="O447" t="s">
        <v>41</v>
      </c>
    </row>
    <row r="448" spans="1:15" x14ac:dyDescent="0.25">
      <c r="A448">
        <v>10009116</v>
      </c>
      <c r="B448" s="15">
        <v>21103422</v>
      </c>
      <c r="C448" s="15">
        <v>4</v>
      </c>
      <c r="D448" t="s">
        <v>4737</v>
      </c>
      <c r="E448" t="str">
        <f>IFERROR(VLOOKUP(A448,'BD LEIDY'!$B$3:$E$1114,3,FALSE)," ")</f>
        <v xml:space="preserve">RONDON QUINTERO ALEYDA   </v>
      </c>
      <c r="F448" t="s">
        <v>1403</v>
      </c>
      <c r="G448" t="s">
        <v>5380</v>
      </c>
      <c r="H448">
        <v>3132091226</v>
      </c>
      <c r="J448">
        <v>3</v>
      </c>
      <c r="K448" t="s">
        <v>16</v>
      </c>
      <c r="M448" t="s">
        <v>138</v>
      </c>
      <c r="N448">
        <v>3300104</v>
      </c>
      <c r="O448" t="s">
        <v>19</v>
      </c>
    </row>
    <row r="449" spans="1:15" x14ac:dyDescent="0.25">
      <c r="A449">
        <v>10009127</v>
      </c>
      <c r="B449" s="15">
        <v>21074199</v>
      </c>
      <c r="C449" s="15"/>
      <c r="D449" t="s">
        <v>2725</v>
      </c>
      <c r="E449" t="str">
        <f>IFERROR(VLOOKUP(A449,'BD LEIDY'!$B$3:$E$1114,3,FALSE)," ")</f>
        <v xml:space="preserve">DE VARGAS ANA   </v>
      </c>
      <c r="F449" t="s">
        <v>1403</v>
      </c>
      <c r="G449" t="s">
        <v>5384</v>
      </c>
      <c r="H449">
        <v>917708116</v>
      </c>
      <c r="J449">
        <v>3</v>
      </c>
      <c r="K449" t="s">
        <v>16</v>
      </c>
      <c r="M449" t="s">
        <v>17</v>
      </c>
      <c r="N449">
        <v>3300054</v>
      </c>
      <c r="O449" t="s">
        <v>41</v>
      </c>
    </row>
    <row r="450" spans="1:15" x14ac:dyDescent="0.25">
      <c r="A450">
        <v>10009128</v>
      </c>
      <c r="B450" s="15">
        <v>217721</v>
      </c>
      <c r="C450" s="15">
        <v>5</v>
      </c>
      <c r="D450" t="s">
        <v>5151</v>
      </c>
      <c r="E450" t="str">
        <f>IFERROR(VLOOKUP(A450,'BD LEIDY'!$B$3:$E$1114,3,FALSE)," ")</f>
        <v xml:space="preserve">VANEGAS HERNANDEZ ISRAEL   </v>
      </c>
      <c r="F450" t="s">
        <v>1403</v>
      </c>
      <c r="G450" t="s">
        <v>5385</v>
      </c>
      <c r="H450">
        <v>9999999</v>
      </c>
      <c r="J450">
        <v>3</v>
      </c>
      <c r="K450" t="s">
        <v>16</v>
      </c>
      <c r="M450" t="s">
        <v>148</v>
      </c>
      <c r="N450">
        <v>3300104</v>
      </c>
      <c r="O450" t="s">
        <v>19</v>
      </c>
    </row>
    <row r="451" spans="1:15" hidden="1" x14ac:dyDescent="0.25">
      <c r="A451">
        <v>10009210</v>
      </c>
      <c r="B451" s="15">
        <v>24162998</v>
      </c>
      <c r="C451" s="15">
        <v>7</v>
      </c>
      <c r="D451" t="s">
        <v>4964</v>
      </c>
      <c r="G451" t="s">
        <v>5402</v>
      </c>
      <c r="H451">
        <v>3158945399</v>
      </c>
      <c r="K451" t="s">
        <v>16</v>
      </c>
      <c r="M451" t="s">
        <v>42</v>
      </c>
    </row>
    <row r="452" spans="1:15" x14ac:dyDescent="0.25">
      <c r="A452">
        <v>10009259</v>
      </c>
      <c r="B452" s="15">
        <v>28788394</v>
      </c>
      <c r="C452" s="15">
        <v>0</v>
      </c>
      <c r="D452" t="s">
        <v>4505</v>
      </c>
      <c r="E452" t="str">
        <f>IFERROR(VLOOKUP(A452,'BD LEIDY'!$B$3:$E$1114,3,FALSE)," ")</f>
        <v xml:space="preserve">QUINCHE CASTILLO MARTHA BEATRIZ   </v>
      </c>
      <c r="F452" t="s">
        <v>1403</v>
      </c>
      <c r="G452" t="s">
        <v>5409</v>
      </c>
      <c r="H452">
        <v>3114572097</v>
      </c>
      <c r="J452">
        <v>3</v>
      </c>
      <c r="K452" t="s">
        <v>16</v>
      </c>
      <c r="M452" t="s">
        <v>185</v>
      </c>
      <c r="N452">
        <v>3300054</v>
      </c>
      <c r="O452" t="s">
        <v>41</v>
      </c>
    </row>
    <row r="453" spans="1:15" x14ac:dyDescent="0.25">
      <c r="A453">
        <v>10009323</v>
      </c>
      <c r="B453" s="15">
        <v>2984847</v>
      </c>
      <c r="C453" s="15">
        <v>0</v>
      </c>
      <c r="D453" t="s">
        <v>2254</v>
      </c>
      <c r="E453" t="str">
        <f>IFERROR(VLOOKUP(A453,'BD LEIDY'!$B$3:$E$1114,3,FALSE)," ")</f>
        <v xml:space="preserve">CASTAÑEDA PACHON FERNANDO   </v>
      </c>
      <c r="F453" t="s">
        <v>1403</v>
      </c>
      <c r="G453" t="s">
        <v>5410</v>
      </c>
      <c r="H453">
        <v>3133836837</v>
      </c>
      <c r="J453">
        <v>3</v>
      </c>
      <c r="K453" t="s">
        <v>16</v>
      </c>
      <c r="M453" t="s">
        <v>36</v>
      </c>
      <c r="N453">
        <v>3300104</v>
      </c>
      <c r="O453" t="s">
        <v>19</v>
      </c>
    </row>
    <row r="454" spans="1:15" hidden="1" x14ac:dyDescent="0.25">
      <c r="A454">
        <v>10009374</v>
      </c>
      <c r="B454" s="15">
        <v>2986034</v>
      </c>
      <c r="C454" s="15">
        <v>9</v>
      </c>
      <c r="D454" t="s">
        <v>4601</v>
      </c>
      <c r="G454" t="s">
        <v>5411</v>
      </c>
      <c r="H454">
        <v>915437190</v>
      </c>
      <c r="K454" t="s">
        <v>16</v>
      </c>
      <c r="M454" t="s">
        <v>45</v>
      </c>
    </row>
    <row r="455" spans="1:15" x14ac:dyDescent="0.25">
      <c r="A455">
        <v>10009415</v>
      </c>
      <c r="B455" s="15">
        <v>3003158</v>
      </c>
      <c r="C455" s="15"/>
      <c r="D455" t="s">
        <v>5134</v>
      </c>
      <c r="E455" t="str">
        <f>IFERROR(VLOOKUP(A455,'BD LEIDY'!$B$3:$E$1114,3,FALSE)," ")</f>
        <v xml:space="preserve">VALERO RUBIANO JOSE HECTOR MANUEL   </v>
      </c>
      <c r="F455" t="s">
        <v>1403</v>
      </c>
      <c r="G455" t="s">
        <v>5412</v>
      </c>
      <c r="H455">
        <v>912431110</v>
      </c>
      <c r="J455">
        <v>3</v>
      </c>
      <c r="K455" t="s">
        <v>16</v>
      </c>
      <c r="M455" t="s">
        <v>17</v>
      </c>
      <c r="N455">
        <v>3300054</v>
      </c>
      <c r="O455" t="s">
        <v>41</v>
      </c>
    </row>
    <row r="456" spans="1:15" hidden="1" x14ac:dyDescent="0.25">
      <c r="A456">
        <v>10009423</v>
      </c>
      <c r="B456" s="15">
        <v>3019074</v>
      </c>
      <c r="C456" s="15">
        <v>1</v>
      </c>
      <c r="D456" t="s">
        <v>3268</v>
      </c>
      <c r="G456" t="s">
        <v>5413</v>
      </c>
      <c r="H456">
        <v>918767090</v>
      </c>
      <c r="K456" t="s">
        <v>16</v>
      </c>
      <c r="M456" t="s">
        <v>190</v>
      </c>
    </row>
    <row r="457" spans="1:15" x14ac:dyDescent="0.25">
      <c r="A457">
        <v>10009424</v>
      </c>
      <c r="B457" s="15">
        <v>3022802</v>
      </c>
      <c r="C457" s="15">
        <v>6</v>
      </c>
      <c r="D457" t="s">
        <v>3779</v>
      </c>
      <c r="E457" t="str">
        <f>IFERROR(VLOOKUP(A457,'BD LEIDY'!$B$3:$E$1114,3,FALSE)," ")</f>
        <v xml:space="preserve">LEAL REYES CARLOS URIEL   </v>
      </c>
      <c r="F457" t="s">
        <v>1403</v>
      </c>
      <c r="G457" t="s">
        <v>5414</v>
      </c>
      <c r="H457">
        <v>3105504737</v>
      </c>
      <c r="J457">
        <v>3</v>
      </c>
      <c r="K457" t="s">
        <v>16</v>
      </c>
      <c r="M457" t="s">
        <v>39</v>
      </c>
      <c r="N457">
        <v>3300054</v>
      </c>
      <c r="O457" t="s">
        <v>41</v>
      </c>
    </row>
    <row r="458" spans="1:15" x14ac:dyDescent="0.25">
      <c r="A458">
        <v>10009433</v>
      </c>
      <c r="B458" s="15">
        <v>3091276</v>
      </c>
      <c r="C458" s="15"/>
      <c r="D458" t="s">
        <v>4250</v>
      </c>
      <c r="E458" t="str">
        <f>IFERROR(VLOOKUP(A458,'BD LEIDY'!$B$3:$E$1114,3,FALSE)," ")</f>
        <v xml:space="preserve">OSORIO RUIZ PABLO HUMBERTO   </v>
      </c>
      <c r="F458" t="s">
        <v>1403</v>
      </c>
      <c r="G458" t="s">
        <v>5415</v>
      </c>
      <c r="H458">
        <v>3132379875</v>
      </c>
      <c r="J458">
        <v>3</v>
      </c>
      <c r="K458" t="s">
        <v>16</v>
      </c>
      <c r="M458" t="s">
        <v>193</v>
      </c>
      <c r="N458">
        <v>3300026</v>
      </c>
      <c r="O458" t="s">
        <v>38</v>
      </c>
    </row>
    <row r="459" spans="1:15" x14ac:dyDescent="0.25">
      <c r="A459">
        <v>10009438</v>
      </c>
      <c r="B459" s="15">
        <v>3100345</v>
      </c>
      <c r="C459" s="15">
        <v>6</v>
      </c>
      <c r="D459" t="s">
        <v>2282</v>
      </c>
      <c r="E459" t="str">
        <f>IFERROR(VLOOKUP(A459,'BD LEIDY'!$B$3:$E$1114,3,FALSE)," ")</f>
        <v xml:space="preserve">CASTIBLANCO GALINDO JOSE INOCENCIO   </v>
      </c>
      <c r="F459" t="s">
        <v>1403</v>
      </c>
      <c r="G459" t="s">
        <v>5416</v>
      </c>
      <c r="H459">
        <v>3107975879</v>
      </c>
      <c r="J459">
        <v>3</v>
      </c>
      <c r="K459" t="s">
        <v>16</v>
      </c>
      <c r="M459" t="s">
        <v>57</v>
      </c>
      <c r="N459">
        <v>3300104</v>
      </c>
      <c r="O459" t="s">
        <v>19</v>
      </c>
    </row>
    <row r="460" spans="1:15" x14ac:dyDescent="0.25">
      <c r="A460">
        <v>10009492</v>
      </c>
      <c r="B460" s="15">
        <v>3151999</v>
      </c>
      <c r="C460" s="15">
        <v>0</v>
      </c>
      <c r="D460" t="s">
        <v>1925</v>
      </c>
      <c r="E460" t="str">
        <f>IFERROR(VLOOKUP(A460,'BD LEIDY'!$B$3:$E$1114,3,FALSE)," ")</f>
        <v xml:space="preserve">ARDILA BOHORQUEZ WILSON   </v>
      </c>
      <c r="F460" t="s">
        <v>1403</v>
      </c>
      <c r="G460" t="s">
        <v>5417</v>
      </c>
      <c r="H460">
        <v>3167418719</v>
      </c>
      <c r="J460">
        <v>3</v>
      </c>
      <c r="K460" t="s">
        <v>16</v>
      </c>
      <c r="M460" t="s">
        <v>112</v>
      </c>
      <c r="N460">
        <v>3300054</v>
      </c>
      <c r="O460" t="s">
        <v>41</v>
      </c>
    </row>
    <row r="461" spans="1:15" x14ac:dyDescent="0.25">
      <c r="A461">
        <v>10009538</v>
      </c>
      <c r="B461" s="15">
        <v>3165733</v>
      </c>
      <c r="C461" s="15"/>
      <c r="D461" t="s">
        <v>4498</v>
      </c>
      <c r="E461" t="str">
        <f>IFERROR(VLOOKUP(A461,'BD LEIDY'!$B$3:$E$1114,3,FALSE)," ")</f>
        <v xml:space="preserve">QUIJANO CASTRO ELVER   </v>
      </c>
      <c r="F461" t="s">
        <v>1403</v>
      </c>
      <c r="G461" t="s">
        <v>5419</v>
      </c>
      <c r="H461">
        <v>918254390</v>
      </c>
      <c r="J461">
        <v>3</v>
      </c>
      <c r="K461" t="s">
        <v>16</v>
      </c>
      <c r="M461" t="s">
        <v>148</v>
      </c>
      <c r="N461">
        <v>3300104</v>
      </c>
      <c r="O461" t="s">
        <v>19</v>
      </c>
    </row>
    <row r="462" spans="1:15" x14ac:dyDescent="0.25">
      <c r="A462">
        <v>10009539</v>
      </c>
      <c r="B462" s="15">
        <v>3169205</v>
      </c>
      <c r="C462" s="15">
        <v>0</v>
      </c>
      <c r="D462" t="s">
        <v>4057</v>
      </c>
      <c r="E462" t="str">
        <f>IFERROR(VLOOKUP(A462,'BD LEIDY'!$B$3:$E$1114,3,FALSE)," ")</f>
        <v xml:space="preserve">MONCADA RODRIGUEZ HECTOR ARMANDO   </v>
      </c>
      <c r="F462" t="s">
        <v>1403</v>
      </c>
      <c r="G462" t="s">
        <v>5420</v>
      </c>
      <c r="H462">
        <v>3112638344</v>
      </c>
      <c r="J462">
        <v>3</v>
      </c>
      <c r="K462" t="s">
        <v>16</v>
      </c>
      <c r="M462" t="s">
        <v>198</v>
      </c>
      <c r="N462">
        <v>3300104</v>
      </c>
      <c r="O462" t="s">
        <v>19</v>
      </c>
    </row>
    <row r="463" spans="1:15" x14ac:dyDescent="0.25">
      <c r="A463">
        <v>10009540</v>
      </c>
      <c r="B463" s="15">
        <v>3169700</v>
      </c>
      <c r="C463" s="15">
        <v>5</v>
      </c>
      <c r="D463" t="s">
        <v>3452</v>
      </c>
      <c r="E463" t="str">
        <f>IFERROR(VLOOKUP(A463,'BD LEIDY'!$B$3:$E$1114,3,FALSE)," ")</f>
        <v xml:space="preserve">GUTIERREZ RODRIGUEZ GILBERTO   </v>
      </c>
      <c r="F463" t="s">
        <v>1403</v>
      </c>
      <c r="G463" t="s">
        <v>5421</v>
      </c>
      <c r="H463">
        <v>3112004256</v>
      </c>
      <c r="J463">
        <v>3</v>
      </c>
      <c r="K463" t="s">
        <v>16</v>
      </c>
      <c r="M463" t="s">
        <v>198</v>
      </c>
      <c r="N463">
        <v>3300104</v>
      </c>
      <c r="O463" t="s">
        <v>19</v>
      </c>
    </row>
    <row r="464" spans="1:15" x14ac:dyDescent="0.25">
      <c r="A464">
        <v>10009586</v>
      </c>
      <c r="B464" s="15">
        <v>3195434</v>
      </c>
      <c r="C464" s="15">
        <v>0</v>
      </c>
      <c r="D464" t="s">
        <v>1981</v>
      </c>
      <c r="E464" t="str">
        <f>IFERROR(VLOOKUP(A464,'BD LEIDY'!$B$3:$E$1114,3,FALSE)," ")</f>
        <v xml:space="preserve">AVELLANEDA BELTRAN EDUARDO JOSE MANUEL  </v>
      </c>
      <c r="F464" t="s">
        <v>1403</v>
      </c>
      <c r="G464" t="s">
        <v>5422</v>
      </c>
      <c r="H464">
        <v>8647154</v>
      </c>
      <c r="J464">
        <v>3</v>
      </c>
      <c r="K464" t="s">
        <v>16</v>
      </c>
      <c r="M464" t="s">
        <v>201</v>
      </c>
      <c r="N464">
        <v>3300104</v>
      </c>
      <c r="O464" t="s">
        <v>19</v>
      </c>
    </row>
    <row r="465" spans="1:15" hidden="1" x14ac:dyDescent="0.25">
      <c r="A465">
        <v>10009599</v>
      </c>
      <c r="B465" s="15">
        <v>3196450</v>
      </c>
      <c r="C465" s="15">
        <v>3</v>
      </c>
      <c r="D465" t="s">
        <v>2018</v>
      </c>
      <c r="G465" t="s">
        <v>5423</v>
      </c>
      <c r="H465">
        <v>3123047648</v>
      </c>
      <c r="K465" t="s">
        <v>16</v>
      </c>
      <c r="M465" t="s">
        <v>61</v>
      </c>
    </row>
    <row r="466" spans="1:15" x14ac:dyDescent="0.25">
      <c r="A466">
        <v>10009615</v>
      </c>
      <c r="B466" s="15">
        <v>3220712</v>
      </c>
      <c r="C466" s="15">
        <v>0</v>
      </c>
      <c r="D466" t="s">
        <v>4867</v>
      </c>
      <c r="E466" t="str">
        <f>IFERROR(VLOOKUP(A466,'BD LEIDY'!$B$3:$E$1114,3,FALSE)," ")</f>
        <v xml:space="preserve">SARAY LUIS FELIPE   </v>
      </c>
      <c r="F466" t="s">
        <v>1403</v>
      </c>
      <c r="G466" t="s">
        <v>5424</v>
      </c>
      <c r="H466">
        <v>918485257</v>
      </c>
      <c r="I466">
        <v>3115091576</v>
      </c>
      <c r="J466">
        <v>3</v>
      </c>
      <c r="K466" t="s">
        <v>16</v>
      </c>
      <c r="M466" t="s">
        <v>204</v>
      </c>
      <c r="N466">
        <v>3300054</v>
      </c>
      <c r="O466" t="s">
        <v>41</v>
      </c>
    </row>
    <row r="467" spans="1:15" x14ac:dyDescent="0.25">
      <c r="A467">
        <v>10009616</v>
      </c>
      <c r="B467" s="15">
        <v>32209356</v>
      </c>
      <c r="C467" s="15"/>
      <c r="D467" t="s">
        <v>4091</v>
      </c>
      <c r="E467" t="str">
        <f>IFERROR(VLOOKUP(A467,'BD LEIDY'!$B$3:$E$1114,3,FALSE)," ")</f>
        <v xml:space="preserve">MORA DIAZ BAUDILIO   </v>
      </c>
      <c r="F467" t="s">
        <v>1403</v>
      </c>
      <c r="G467" t="s">
        <v>5425</v>
      </c>
      <c r="H467">
        <v>918485059</v>
      </c>
      <c r="J467">
        <v>3</v>
      </c>
      <c r="K467" t="s">
        <v>16</v>
      </c>
      <c r="M467" t="s">
        <v>206</v>
      </c>
      <c r="N467">
        <v>3300054</v>
      </c>
      <c r="O467" t="s">
        <v>41</v>
      </c>
    </row>
    <row r="468" spans="1:15" x14ac:dyDescent="0.25">
      <c r="A468">
        <v>10009640</v>
      </c>
      <c r="B468" s="15">
        <v>3226153</v>
      </c>
      <c r="C468" s="15"/>
      <c r="D468" t="s">
        <v>1928</v>
      </c>
      <c r="E468" t="str">
        <f>IFERROR(VLOOKUP(A468,'BD LEIDY'!$B$3:$E$1114,3,FALSE)," ")</f>
        <v xml:space="preserve">ARDILA CARRILLO GUILLERMO   </v>
      </c>
      <c r="F468" t="s">
        <v>1403</v>
      </c>
      <c r="G468" t="s">
        <v>5426</v>
      </c>
      <c r="H468">
        <v>3189373508</v>
      </c>
      <c r="J468">
        <v>3</v>
      </c>
      <c r="K468" t="s">
        <v>16</v>
      </c>
      <c r="M468" t="s">
        <v>135</v>
      </c>
      <c r="N468">
        <v>3300026</v>
      </c>
      <c r="O468" t="s">
        <v>38</v>
      </c>
    </row>
    <row r="469" spans="1:15" x14ac:dyDescent="0.25">
      <c r="A469">
        <v>10009658</v>
      </c>
      <c r="B469" s="15">
        <v>3240770</v>
      </c>
      <c r="C469" s="15">
        <v>3</v>
      </c>
      <c r="D469" t="s">
        <v>4518</v>
      </c>
      <c r="E469" t="str">
        <f>IFERROR(VLOOKUP(A469,'BD LEIDY'!$B$3:$E$1114,3,FALSE)," ")</f>
        <v xml:space="preserve">QUINTERO SEGURA LUIS HERNANDO   </v>
      </c>
      <c r="F469" t="s">
        <v>1403</v>
      </c>
      <c r="G469" t="s">
        <v>5427</v>
      </c>
      <c r="H469">
        <v>918585339</v>
      </c>
      <c r="J469">
        <v>3</v>
      </c>
      <c r="K469" t="s">
        <v>16</v>
      </c>
      <c r="M469" t="s">
        <v>193</v>
      </c>
      <c r="N469">
        <v>3300104</v>
      </c>
      <c r="O469" t="s">
        <v>19</v>
      </c>
    </row>
    <row r="470" spans="1:15" x14ac:dyDescent="0.25">
      <c r="A470">
        <v>10009697</v>
      </c>
      <c r="B470" s="15">
        <v>3242238</v>
      </c>
      <c r="C470" s="15">
        <v>5</v>
      </c>
      <c r="D470" t="s">
        <v>3263</v>
      </c>
      <c r="E470" t="str">
        <f>IFERROR(VLOOKUP(A470,'BD LEIDY'!$B$3:$E$1114,3,FALSE)," ")</f>
        <v xml:space="preserve">GARCIA SABOYA JORGE HUMBERTO   </v>
      </c>
      <c r="F470" t="s">
        <v>1403</v>
      </c>
      <c r="G470" t="s">
        <v>5429</v>
      </c>
      <c r="H470">
        <v>918565365</v>
      </c>
      <c r="J470">
        <v>3</v>
      </c>
      <c r="K470" t="s">
        <v>16</v>
      </c>
      <c r="M470" t="s">
        <v>193</v>
      </c>
      <c r="N470">
        <v>3300104</v>
      </c>
      <c r="O470" t="s">
        <v>19</v>
      </c>
    </row>
    <row r="471" spans="1:15" x14ac:dyDescent="0.25">
      <c r="A471">
        <v>10009707</v>
      </c>
      <c r="B471" s="15">
        <v>3242673</v>
      </c>
      <c r="C471" s="15">
        <v>6</v>
      </c>
      <c r="D471" t="s">
        <v>3241</v>
      </c>
      <c r="E471" t="str">
        <f>IFERROR(VLOOKUP(A471,'BD LEIDY'!$B$3:$E$1114,3,FALSE)," ")</f>
        <v xml:space="preserve">GARCIA CASTIBLANCO ORLANDO   </v>
      </c>
      <c r="F471" t="s">
        <v>1403</v>
      </c>
      <c r="G471" t="s">
        <v>5431</v>
      </c>
      <c r="H471">
        <v>918589135</v>
      </c>
      <c r="J471">
        <v>3</v>
      </c>
      <c r="K471" t="s">
        <v>16</v>
      </c>
      <c r="M471" t="s">
        <v>193</v>
      </c>
      <c r="N471">
        <v>3300104</v>
      </c>
      <c r="O471" t="s">
        <v>19</v>
      </c>
    </row>
    <row r="472" spans="1:15" x14ac:dyDescent="0.25">
      <c r="A472">
        <v>10009720</v>
      </c>
      <c r="B472" s="15">
        <v>3242934</v>
      </c>
      <c r="C472" s="15">
        <v>3</v>
      </c>
      <c r="D472" t="s">
        <v>4343</v>
      </c>
      <c r="E472" t="str">
        <f>IFERROR(VLOOKUP(A472,'BD LEIDY'!$B$3:$E$1114,3,FALSE)," ")</f>
        <v xml:space="preserve">PEDRAZA ROMERO CARLOS ARTURO   </v>
      </c>
      <c r="F472" t="s">
        <v>1403</v>
      </c>
      <c r="G472" t="s">
        <v>5432</v>
      </c>
      <c r="H472">
        <v>918589089</v>
      </c>
      <c r="J472">
        <v>3</v>
      </c>
      <c r="K472" t="s">
        <v>16</v>
      </c>
      <c r="M472" t="s">
        <v>198</v>
      </c>
      <c r="N472">
        <v>3300104</v>
      </c>
      <c r="O472" t="s">
        <v>19</v>
      </c>
    </row>
    <row r="473" spans="1:15" x14ac:dyDescent="0.25">
      <c r="A473">
        <v>10009773</v>
      </c>
      <c r="B473" s="15">
        <v>35375316</v>
      </c>
      <c r="C473" s="15">
        <v>9</v>
      </c>
      <c r="D473" t="s">
        <v>4548</v>
      </c>
      <c r="E473" t="str">
        <f>IFERROR(VLOOKUP(A473,'BD LEIDY'!$B$3:$E$1114,3,FALSE)," ")</f>
        <v xml:space="preserve">RAMIREZ MORENO AIDE   </v>
      </c>
      <c r="F473" t="s">
        <v>1403</v>
      </c>
      <c r="G473" t="s">
        <v>5437</v>
      </c>
      <c r="H473">
        <v>847502</v>
      </c>
      <c r="J473">
        <v>3</v>
      </c>
      <c r="K473" t="s">
        <v>16</v>
      </c>
      <c r="M473" t="s">
        <v>221</v>
      </c>
      <c r="N473">
        <v>3300054</v>
      </c>
      <c r="O473" t="s">
        <v>41</v>
      </c>
    </row>
    <row r="474" spans="1:15" x14ac:dyDescent="0.25">
      <c r="A474">
        <v>10009782</v>
      </c>
      <c r="B474" s="15">
        <v>35513900</v>
      </c>
      <c r="C474" s="15"/>
      <c r="D474" t="s">
        <v>4531</v>
      </c>
      <c r="E474" t="str">
        <f>IFERROR(VLOOKUP(A474,'BD LEIDY'!$B$3:$E$1114,3,FALSE)," ")</f>
        <v xml:space="preserve">QUIROGA SANDRA   </v>
      </c>
      <c r="F474" t="s">
        <v>1403</v>
      </c>
      <c r="G474" t="s">
        <v>5438</v>
      </c>
      <c r="H474">
        <v>917708548</v>
      </c>
      <c r="J474">
        <v>3</v>
      </c>
      <c r="K474" t="s">
        <v>16</v>
      </c>
      <c r="M474" t="s">
        <v>17</v>
      </c>
      <c r="N474">
        <v>3300054</v>
      </c>
      <c r="O474" t="s">
        <v>41</v>
      </c>
    </row>
    <row r="475" spans="1:15" x14ac:dyDescent="0.25">
      <c r="A475">
        <v>10009803</v>
      </c>
      <c r="B475" s="15">
        <v>38246039</v>
      </c>
      <c r="C475" s="15">
        <v>1</v>
      </c>
      <c r="D475" t="s">
        <v>3662</v>
      </c>
      <c r="E475" t="str">
        <f>IFERROR(VLOOKUP(A475,'BD LEIDY'!$B$3:$E$1114,3,FALSE)," ")</f>
        <v xml:space="preserve">JARAMILLO ELSY   </v>
      </c>
      <c r="F475" t="s">
        <v>1403</v>
      </c>
      <c r="G475" t="s">
        <v>5439</v>
      </c>
      <c r="H475">
        <v>918562332</v>
      </c>
      <c r="J475">
        <v>3</v>
      </c>
      <c r="K475" t="s">
        <v>16</v>
      </c>
      <c r="M475" t="s">
        <v>42</v>
      </c>
      <c r="N475">
        <v>3300104</v>
      </c>
      <c r="O475" t="s">
        <v>19</v>
      </c>
    </row>
    <row r="476" spans="1:15" x14ac:dyDescent="0.25">
      <c r="A476">
        <v>10009818</v>
      </c>
      <c r="B476" s="15">
        <v>39611509</v>
      </c>
      <c r="C476" s="15"/>
      <c r="D476" t="s">
        <v>4715</v>
      </c>
      <c r="E476" t="str">
        <f>IFERROR(VLOOKUP(A476,'BD LEIDY'!$B$3:$E$1114,3,FALSE)," ")</f>
        <v xml:space="preserve">ROMERO GONZALEZ LUZ MARINA   </v>
      </c>
      <c r="F476" t="s">
        <v>1403</v>
      </c>
      <c r="G476" t="s">
        <v>5441</v>
      </c>
      <c r="H476">
        <v>918866462</v>
      </c>
      <c r="J476">
        <v>3</v>
      </c>
      <c r="K476" t="s">
        <v>16</v>
      </c>
      <c r="M476" t="s">
        <v>227</v>
      </c>
      <c r="N476">
        <v>3300054</v>
      </c>
      <c r="O476" t="s">
        <v>41</v>
      </c>
    </row>
    <row r="477" spans="1:15" x14ac:dyDescent="0.25">
      <c r="A477">
        <v>10009826</v>
      </c>
      <c r="B477" s="15">
        <v>39725342</v>
      </c>
      <c r="C477" s="15">
        <v>8</v>
      </c>
      <c r="D477" t="s">
        <v>1999</v>
      </c>
      <c r="E477" t="str">
        <f>IFERROR(VLOOKUP(A477,'BD LEIDY'!$B$3:$E$1114,3,FALSE)," ")</f>
        <v xml:space="preserve">AYALA TORRES YOLANDA   </v>
      </c>
      <c r="F477" t="s">
        <v>1403</v>
      </c>
      <c r="G477" t="s">
        <v>5418</v>
      </c>
      <c r="H477">
        <v>3125011923</v>
      </c>
      <c r="J477">
        <v>3</v>
      </c>
      <c r="K477" t="s">
        <v>16</v>
      </c>
      <c r="M477" t="s">
        <v>229</v>
      </c>
      <c r="N477">
        <v>3300026</v>
      </c>
      <c r="O477" t="s">
        <v>38</v>
      </c>
    </row>
    <row r="478" spans="1:15" x14ac:dyDescent="0.25">
      <c r="A478">
        <v>10009859</v>
      </c>
      <c r="B478" s="15">
        <v>40412434</v>
      </c>
      <c r="C478" s="15">
        <v>7</v>
      </c>
      <c r="D478" t="s">
        <v>2274</v>
      </c>
      <c r="E478" t="str">
        <f>IFERROR(VLOOKUP(A478,'BD LEIDY'!$B$3:$E$1114,3,FALSE)," ")</f>
        <v xml:space="preserve">CASTAÑO QUINTERO MARTHA NUBIA   </v>
      </c>
      <c r="F478" t="s">
        <v>1403</v>
      </c>
      <c r="G478" t="s">
        <v>5447</v>
      </c>
      <c r="H478">
        <v>918480056</v>
      </c>
      <c r="J478">
        <v>3</v>
      </c>
      <c r="K478" t="s">
        <v>16</v>
      </c>
      <c r="M478" t="s">
        <v>52</v>
      </c>
      <c r="N478">
        <v>3300054</v>
      </c>
      <c r="O478" t="s">
        <v>41</v>
      </c>
    </row>
    <row r="479" spans="1:15" x14ac:dyDescent="0.25">
      <c r="A479">
        <v>10009919</v>
      </c>
      <c r="B479" s="15">
        <v>406956</v>
      </c>
      <c r="C479" s="15"/>
      <c r="D479" t="s">
        <v>5174</v>
      </c>
      <c r="E479" t="str">
        <f>IFERROR(VLOOKUP(A479,'BD LEIDY'!$B$3:$E$1114,3,FALSE)," ")</f>
        <v xml:space="preserve">VARGAS PACHON JAIRO AUGUSTO   </v>
      </c>
      <c r="F479" t="s">
        <v>1403</v>
      </c>
      <c r="G479" t="s">
        <v>5325</v>
      </c>
      <c r="H479">
        <v>3112568266</v>
      </c>
      <c r="J479">
        <v>3</v>
      </c>
      <c r="K479" t="s">
        <v>16</v>
      </c>
      <c r="M479" t="s">
        <v>240</v>
      </c>
      <c r="N479">
        <v>3300026</v>
      </c>
      <c r="O479" t="s">
        <v>38</v>
      </c>
    </row>
    <row r="480" spans="1:15" x14ac:dyDescent="0.25">
      <c r="A480">
        <v>10009937</v>
      </c>
      <c r="B480" s="15">
        <v>412379</v>
      </c>
      <c r="C480" s="15">
        <v>4</v>
      </c>
      <c r="D480" t="s">
        <v>5103</v>
      </c>
      <c r="E480" t="str">
        <f>IFERROR(VLOOKUP(A480,'BD LEIDY'!$B$3:$E$1114,3,FALSE)," ")</f>
        <v xml:space="preserve">URBINA RODRIGUEZ REMIGIO   </v>
      </c>
      <c r="F480" t="s">
        <v>1403</v>
      </c>
      <c r="G480" t="s">
        <v>5451</v>
      </c>
      <c r="H480">
        <v>918648222</v>
      </c>
      <c r="J480">
        <v>3</v>
      </c>
      <c r="K480" t="s">
        <v>16</v>
      </c>
      <c r="M480" t="s">
        <v>246</v>
      </c>
      <c r="N480">
        <v>3300104</v>
      </c>
      <c r="O480" t="s">
        <v>19</v>
      </c>
    </row>
    <row r="481" spans="1:15" x14ac:dyDescent="0.25">
      <c r="A481">
        <v>10009945</v>
      </c>
      <c r="B481" s="15">
        <v>41389125</v>
      </c>
      <c r="C481" s="15">
        <v>1</v>
      </c>
      <c r="D481" t="s">
        <v>4693</v>
      </c>
      <c r="E481" t="str">
        <f>IFERROR(VLOOKUP(A481,'BD LEIDY'!$B$3:$E$1114,3,FALSE)," ")</f>
        <v xml:space="preserve">ROJAS DE TORRES ALICIA   </v>
      </c>
      <c r="F481" t="s">
        <v>1403</v>
      </c>
      <c r="G481" t="s">
        <v>5452</v>
      </c>
      <c r="H481">
        <v>918487105</v>
      </c>
      <c r="J481">
        <v>3</v>
      </c>
      <c r="K481" t="s">
        <v>16</v>
      </c>
      <c r="M481" t="s">
        <v>128</v>
      </c>
      <c r="N481">
        <v>3300054</v>
      </c>
      <c r="O481" t="s">
        <v>41</v>
      </c>
    </row>
    <row r="482" spans="1:15" x14ac:dyDescent="0.25">
      <c r="A482">
        <v>10009953</v>
      </c>
      <c r="B482" s="15">
        <v>41578295</v>
      </c>
      <c r="C482" s="15">
        <v>6</v>
      </c>
      <c r="D482" t="s">
        <v>2883</v>
      </c>
      <c r="E482" t="str">
        <f>IFERROR(VLOOKUP(A482,'BD LEIDY'!$B$3:$E$1114,3,FALSE)," ")</f>
        <v xml:space="preserve">ENCISO DE CHACON MARINA   </v>
      </c>
      <c r="F482" t="s">
        <v>1403</v>
      </c>
      <c r="G482" t="s">
        <v>5453</v>
      </c>
      <c r="H482">
        <v>918640500</v>
      </c>
      <c r="J482">
        <v>3</v>
      </c>
      <c r="K482" t="s">
        <v>16</v>
      </c>
      <c r="M482" t="s">
        <v>190</v>
      </c>
      <c r="N482">
        <v>3300104</v>
      </c>
      <c r="O482" t="s">
        <v>19</v>
      </c>
    </row>
    <row r="483" spans="1:15" x14ac:dyDescent="0.25">
      <c r="A483">
        <v>10009983</v>
      </c>
      <c r="B483" s="15">
        <v>4215889</v>
      </c>
      <c r="C483" s="15">
        <v>9</v>
      </c>
      <c r="D483" t="s">
        <v>2579</v>
      </c>
      <c r="E483" t="str">
        <f>IFERROR(VLOOKUP(A483,'BD LEIDY'!$B$3:$E$1114,3,FALSE)," ")</f>
        <v xml:space="preserve">CONTRERAS DANIEL   </v>
      </c>
      <c r="F483" t="s">
        <v>1403</v>
      </c>
      <c r="G483" t="s">
        <v>5458</v>
      </c>
      <c r="H483">
        <v>3108077107</v>
      </c>
      <c r="J483">
        <v>3</v>
      </c>
      <c r="K483" t="s">
        <v>16</v>
      </c>
      <c r="M483" t="s">
        <v>148</v>
      </c>
      <c r="N483">
        <v>3300104</v>
      </c>
      <c r="O483" t="s">
        <v>19</v>
      </c>
    </row>
    <row r="484" spans="1:15" x14ac:dyDescent="0.25">
      <c r="A484">
        <v>10010274</v>
      </c>
      <c r="B484" s="15">
        <v>518018972</v>
      </c>
      <c r="C484" s="15"/>
      <c r="D484" t="s">
        <v>4974</v>
      </c>
      <c r="E484" t="str">
        <f>IFERROR(VLOOKUP(A484,'BD LEIDY'!$B$3:$E$1114,3,FALSE)," ")</f>
        <v xml:space="preserve">SUAREZ SALGUERO LUZ MARY   </v>
      </c>
      <c r="F484" t="s">
        <v>1403</v>
      </c>
      <c r="G484" t="s">
        <v>5481</v>
      </c>
      <c r="H484">
        <v>3112788931</v>
      </c>
      <c r="J484">
        <v>3</v>
      </c>
      <c r="K484" t="s">
        <v>16</v>
      </c>
      <c r="M484" t="s">
        <v>227</v>
      </c>
      <c r="N484">
        <v>3300054</v>
      </c>
      <c r="O484" t="s">
        <v>41</v>
      </c>
    </row>
    <row r="485" spans="1:15" hidden="1" x14ac:dyDescent="0.25">
      <c r="A485">
        <v>10010280</v>
      </c>
      <c r="B485" s="15">
        <v>52289350</v>
      </c>
      <c r="C485" s="15">
        <v>3</v>
      </c>
      <c r="D485" t="s">
        <v>2199</v>
      </c>
      <c r="G485" t="s">
        <v>5482</v>
      </c>
      <c r="H485">
        <v>3166719337</v>
      </c>
      <c r="K485" t="s">
        <v>16</v>
      </c>
      <c r="M485" t="s">
        <v>17</v>
      </c>
    </row>
    <row r="486" spans="1:15" x14ac:dyDescent="0.25">
      <c r="A486">
        <v>10010297</v>
      </c>
      <c r="B486" s="15">
        <v>5767701</v>
      </c>
      <c r="C486" s="15">
        <v>5</v>
      </c>
      <c r="D486" t="s">
        <v>3402</v>
      </c>
      <c r="E486" t="str">
        <f>IFERROR(VLOOKUP(A486,'BD LEIDY'!$B$3:$E$1114,3,FALSE)," ")</f>
        <v xml:space="preserve">GUARIN PABON ORLANDO   </v>
      </c>
      <c r="F486" t="s">
        <v>1403</v>
      </c>
      <c r="G486" t="s">
        <v>5483</v>
      </c>
      <c r="H486">
        <v>913429886</v>
      </c>
      <c r="J486">
        <v>3</v>
      </c>
      <c r="K486" t="s">
        <v>16</v>
      </c>
      <c r="M486" t="s">
        <v>17</v>
      </c>
      <c r="N486">
        <v>3300054</v>
      </c>
      <c r="O486" t="s">
        <v>41</v>
      </c>
    </row>
    <row r="487" spans="1:15" x14ac:dyDescent="0.25">
      <c r="A487">
        <v>10010380</v>
      </c>
      <c r="B487" s="15">
        <v>60346986</v>
      </c>
      <c r="C487" s="15">
        <v>0</v>
      </c>
      <c r="D487" t="s">
        <v>3282</v>
      </c>
      <c r="E487" t="str">
        <f>IFERROR(VLOOKUP(A487,'BD LEIDY'!$B$3:$E$1114,3,FALSE)," ")</f>
        <v xml:space="preserve">GARZON RUIZ MARIA RUTH   </v>
      </c>
      <c r="F487" t="s">
        <v>1403</v>
      </c>
      <c r="G487" t="s">
        <v>5484</v>
      </c>
      <c r="H487">
        <v>913345450</v>
      </c>
      <c r="J487">
        <v>3</v>
      </c>
      <c r="K487" t="s">
        <v>16</v>
      </c>
      <c r="M487" t="s">
        <v>17</v>
      </c>
      <c r="N487">
        <v>3300054</v>
      </c>
      <c r="O487" t="s">
        <v>41</v>
      </c>
    </row>
    <row r="488" spans="1:15" x14ac:dyDescent="0.25">
      <c r="A488">
        <v>10010455</v>
      </c>
      <c r="B488" s="15">
        <v>6763130</v>
      </c>
      <c r="C488" s="15">
        <v>5</v>
      </c>
      <c r="D488" t="s">
        <v>2291</v>
      </c>
      <c r="E488" t="str">
        <f>IFERROR(VLOOKUP(A488,'BD LEIDY'!$B$3:$E$1114,3,FALSE)," ")</f>
        <v xml:space="preserve">CASTILLO ESPINOSA MARCO ANTONIO   </v>
      </c>
      <c r="F488" t="s">
        <v>1403</v>
      </c>
      <c r="G488" t="s">
        <v>5488</v>
      </c>
      <c r="H488">
        <v>912923109</v>
      </c>
      <c r="J488">
        <v>3</v>
      </c>
      <c r="K488" t="s">
        <v>16</v>
      </c>
      <c r="M488" t="s">
        <v>17</v>
      </c>
      <c r="N488">
        <v>3300104</v>
      </c>
      <c r="O488" t="s">
        <v>19</v>
      </c>
    </row>
    <row r="489" spans="1:15" hidden="1" x14ac:dyDescent="0.25">
      <c r="A489">
        <v>10010636</v>
      </c>
      <c r="B489" s="15">
        <v>7162144</v>
      </c>
      <c r="C489" s="15">
        <v>5</v>
      </c>
      <c r="D489" t="s">
        <v>2043</v>
      </c>
      <c r="G489" t="s">
        <v>5508</v>
      </c>
      <c r="H489">
        <v>987442644</v>
      </c>
      <c r="K489" t="s">
        <v>16</v>
      </c>
      <c r="M489" t="s">
        <v>29</v>
      </c>
    </row>
    <row r="490" spans="1:15" x14ac:dyDescent="0.25">
      <c r="A490">
        <v>10010931</v>
      </c>
      <c r="B490" s="15">
        <v>74364229</v>
      </c>
      <c r="C490" s="15">
        <v>0</v>
      </c>
      <c r="D490" t="s">
        <v>3497</v>
      </c>
      <c r="E490" t="str">
        <f>IFERROR(VLOOKUP(A490,'BD LEIDY'!$B$3:$E$1114,3,FALSE)," ")</f>
        <v xml:space="preserve">HERRERA VALERO JOSE URIEL   </v>
      </c>
      <c r="F490" t="s">
        <v>1403</v>
      </c>
      <c r="G490" t="s">
        <v>5529</v>
      </c>
      <c r="H490">
        <v>3108075753</v>
      </c>
      <c r="J490">
        <v>3</v>
      </c>
      <c r="K490" t="s">
        <v>16</v>
      </c>
      <c r="M490" t="s">
        <v>17</v>
      </c>
      <c r="N490">
        <v>3300054</v>
      </c>
      <c r="O490" t="s">
        <v>41</v>
      </c>
    </row>
    <row r="491" spans="1:15" hidden="1" x14ac:dyDescent="0.25">
      <c r="A491">
        <v>10010941</v>
      </c>
      <c r="B491" s="15">
        <v>74370413</v>
      </c>
      <c r="C491" s="15">
        <v>4</v>
      </c>
      <c r="D491" t="s">
        <v>4949</v>
      </c>
      <c r="G491" t="s">
        <v>5530</v>
      </c>
      <c r="H491">
        <v>3133476749</v>
      </c>
      <c r="K491" t="s">
        <v>16</v>
      </c>
      <c r="M491" t="s">
        <v>255</v>
      </c>
    </row>
    <row r="492" spans="1:15" x14ac:dyDescent="0.25">
      <c r="A492">
        <v>10010989</v>
      </c>
      <c r="B492" s="15">
        <v>79136418</v>
      </c>
      <c r="C492" s="15"/>
      <c r="D492" t="s">
        <v>2153</v>
      </c>
      <c r="E492" t="str">
        <f>IFERROR(VLOOKUP(A492,'BD LEIDY'!$B$3:$E$1114,3,FALSE)," ")</f>
        <v xml:space="preserve">CABRERA GOMEZ LEONEL   </v>
      </c>
      <c r="F492" t="s">
        <v>1403</v>
      </c>
      <c r="G492" t="s">
        <v>5535</v>
      </c>
      <c r="H492">
        <v>918263299</v>
      </c>
      <c r="J492">
        <v>3</v>
      </c>
      <c r="K492" t="s">
        <v>16</v>
      </c>
      <c r="M492" t="s">
        <v>388</v>
      </c>
      <c r="N492">
        <v>3300104</v>
      </c>
      <c r="O492" t="s">
        <v>19</v>
      </c>
    </row>
    <row r="493" spans="1:15" x14ac:dyDescent="0.25">
      <c r="A493">
        <v>10011028</v>
      </c>
      <c r="B493" s="15">
        <v>80725697</v>
      </c>
      <c r="C493" s="15">
        <v>6</v>
      </c>
      <c r="D493" t="s">
        <v>5062</v>
      </c>
      <c r="E493" t="str">
        <f>IFERROR(VLOOKUP(A493,'BD LEIDY'!$B$3:$E$1114,3,FALSE)," ")</f>
        <v xml:space="preserve">TORRES JUAN ALEJANDRO   </v>
      </c>
      <c r="F493" t="s">
        <v>1403</v>
      </c>
      <c r="G493" t="s">
        <v>5536</v>
      </c>
      <c r="H493">
        <v>3143121592</v>
      </c>
      <c r="I493" t="s">
        <v>5305</v>
      </c>
      <c r="J493">
        <v>3</v>
      </c>
      <c r="K493" t="s">
        <v>16</v>
      </c>
      <c r="M493" t="s">
        <v>57</v>
      </c>
      <c r="N493">
        <v>3300104</v>
      </c>
      <c r="O493" t="s">
        <v>19</v>
      </c>
    </row>
    <row r="494" spans="1:15" x14ac:dyDescent="0.25">
      <c r="A494">
        <v>10011056</v>
      </c>
      <c r="B494" s="15">
        <v>79184573</v>
      </c>
      <c r="C494" s="15">
        <v>5</v>
      </c>
      <c r="D494" t="s">
        <v>4725</v>
      </c>
      <c r="E494" t="str">
        <f>IFERROR(VLOOKUP(A494,'BD LEIDY'!$B$3:$E$1114,3,FALSE)," ")</f>
        <v xml:space="preserve">ROMERO RIOS URIEL ALEJANDRO   </v>
      </c>
      <c r="F494" t="s">
        <v>1403</v>
      </c>
      <c r="G494" t="s">
        <v>5537</v>
      </c>
      <c r="H494">
        <v>918484439</v>
      </c>
      <c r="J494">
        <v>3</v>
      </c>
      <c r="K494" t="s">
        <v>16</v>
      </c>
      <c r="M494" t="s">
        <v>112</v>
      </c>
      <c r="N494">
        <v>3300054</v>
      </c>
      <c r="O494" t="s">
        <v>41</v>
      </c>
    </row>
    <row r="495" spans="1:15" x14ac:dyDescent="0.25">
      <c r="A495">
        <v>10011105</v>
      </c>
      <c r="B495" s="15">
        <v>79319507</v>
      </c>
      <c r="C495" s="15">
        <v>0</v>
      </c>
      <c r="D495" t="s">
        <v>3186</v>
      </c>
      <c r="E495" t="str">
        <f>IFERROR(VLOOKUP(A495,'BD LEIDY'!$B$3:$E$1114,3,FALSE)," ")</f>
        <v xml:space="preserve">FORERO RODRIGUEZ VICTOR JULIO   </v>
      </c>
      <c r="F495" t="s">
        <v>1403</v>
      </c>
      <c r="G495" t="s">
        <v>5539</v>
      </c>
      <c r="H495">
        <v>3133967850</v>
      </c>
      <c r="J495">
        <v>3</v>
      </c>
      <c r="K495" t="s">
        <v>16</v>
      </c>
      <c r="M495" t="s">
        <v>392</v>
      </c>
      <c r="N495">
        <v>3300104</v>
      </c>
      <c r="O495" t="s">
        <v>19</v>
      </c>
    </row>
    <row r="496" spans="1:15" hidden="1" x14ac:dyDescent="0.25">
      <c r="A496">
        <v>10011111</v>
      </c>
      <c r="B496" s="15">
        <v>79386817</v>
      </c>
      <c r="C496" s="15">
        <v>4</v>
      </c>
      <c r="D496" t="s">
        <v>1936</v>
      </c>
      <c r="G496" t="s">
        <v>5540</v>
      </c>
      <c r="H496">
        <v>915690865</v>
      </c>
      <c r="K496" t="s">
        <v>16</v>
      </c>
      <c r="M496" t="s">
        <v>17</v>
      </c>
    </row>
    <row r="497" spans="1:15" x14ac:dyDescent="0.25">
      <c r="A497">
        <v>10011141</v>
      </c>
      <c r="B497" s="15">
        <v>79654721</v>
      </c>
      <c r="C497" s="15"/>
      <c r="D497" t="s">
        <v>3373</v>
      </c>
      <c r="E497" t="str">
        <f>IFERROR(VLOOKUP(A497,'BD LEIDY'!$B$3:$E$1114,3,FALSE)," ")</f>
        <v xml:space="preserve">GONZALEZ ZAMUDIO DIEGO RICARDO   </v>
      </c>
      <c r="F497" t="s">
        <v>1403</v>
      </c>
      <c r="G497" t="s">
        <v>5541</v>
      </c>
      <c r="H497">
        <v>3412513</v>
      </c>
      <c r="J497">
        <v>3</v>
      </c>
      <c r="K497" t="s">
        <v>16</v>
      </c>
      <c r="M497" t="s">
        <v>17</v>
      </c>
      <c r="N497">
        <v>3300054</v>
      </c>
      <c r="O497" t="s">
        <v>41</v>
      </c>
    </row>
    <row r="498" spans="1:15" x14ac:dyDescent="0.25">
      <c r="A498">
        <v>10011142</v>
      </c>
      <c r="B498" s="15">
        <v>79664387</v>
      </c>
      <c r="C498" s="15">
        <v>1</v>
      </c>
      <c r="D498" t="s">
        <v>4764</v>
      </c>
      <c r="E498" t="str">
        <f>IFERROR(VLOOKUP(A498,'BD LEIDY'!$B$3:$E$1114,3,FALSE)," ")</f>
        <v xml:space="preserve">RUBIANO HENRY ALEXANDER   </v>
      </c>
      <c r="F498" t="s">
        <v>1403</v>
      </c>
      <c r="G498" t="s">
        <v>5542</v>
      </c>
      <c r="H498">
        <v>912104511</v>
      </c>
      <c r="J498">
        <v>3</v>
      </c>
      <c r="K498" t="s">
        <v>16</v>
      </c>
      <c r="M498" t="s">
        <v>17</v>
      </c>
      <c r="N498">
        <v>3300054</v>
      </c>
      <c r="O498" t="s">
        <v>41</v>
      </c>
    </row>
    <row r="499" spans="1:15" x14ac:dyDescent="0.25">
      <c r="A499">
        <v>10011163</v>
      </c>
      <c r="B499" s="15">
        <v>79905889</v>
      </c>
      <c r="C499" s="15"/>
      <c r="D499" t="s">
        <v>3718</v>
      </c>
      <c r="E499" t="str">
        <f>IFERROR(VLOOKUP(A499,'BD LEIDY'!$B$3:$E$1114,3,FALSE)," ")</f>
        <v xml:space="preserve">JIMENEZ ARGUELLO RAUL   </v>
      </c>
      <c r="F499" t="s">
        <v>1403</v>
      </c>
      <c r="G499" t="s">
        <v>5543</v>
      </c>
      <c r="H499">
        <v>3203392673</v>
      </c>
      <c r="J499">
        <v>3</v>
      </c>
      <c r="K499" t="s">
        <v>16</v>
      </c>
      <c r="M499" t="s">
        <v>397</v>
      </c>
      <c r="N499">
        <v>3300104</v>
      </c>
      <c r="O499" t="s">
        <v>19</v>
      </c>
    </row>
    <row r="500" spans="1:15" x14ac:dyDescent="0.25">
      <c r="A500">
        <v>10011168</v>
      </c>
      <c r="B500" s="15">
        <v>79959195</v>
      </c>
      <c r="C500" s="15">
        <v>1</v>
      </c>
      <c r="D500" t="s">
        <v>4495</v>
      </c>
      <c r="E500" t="str">
        <f>IFERROR(VLOOKUP(A500,'BD LEIDY'!$B$3:$E$1114,3,FALSE)," ")</f>
        <v xml:space="preserve">QUEVEDO SIMBAQUEBA FERNANDO ANTONIO   </v>
      </c>
      <c r="F500" t="s">
        <v>1403</v>
      </c>
      <c r="G500" t="s">
        <v>5544</v>
      </c>
      <c r="H500">
        <v>918486357</v>
      </c>
      <c r="J500">
        <v>3</v>
      </c>
      <c r="K500" t="s">
        <v>16</v>
      </c>
      <c r="M500" t="s">
        <v>204</v>
      </c>
      <c r="N500">
        <v>3300054</v>
      </c>
      <c r="O500" t="s">
        <v>41</v>
      </c>
    </row>
    <row r="501" spans="1:15" x14ac:dyDescent="0.25">
      <c r="A501">
        <v>10011250</v>
      </c>
      <c r="B501" s="15">
        <v>800159028</v>
      </c>
      <c r="C501" s="15">
        <v>1</v>
      </c>
      <c r="D501" t="s">
        <v>1536</v>
      </c>
      <c r="E501" t="str">
        <f>IFERROR(VLOOKUP(A501,'BD LEIDY'!$B$3:$E$1114,3,FALSE)," ")</f>
        <v xml:space="preserve">AGRICOLA LOS PINOS S EN C   </v>
      </c>
      <c r="F501" t="s">
        <v>1403</v>
      </c>
      <c r="G501" t="s">
        <v>5583</v>
      </c>
      <c r="H501">
        <v>918209914</v>
      </c>
      <c r="J501">
        <v>3</v>
      </c>
      <c r="K501" t="s">
        <v>16</v>
      </c>
      <c r="M501" t="s">
        <v>148</v>
      </c>
      <c r="N501">
        <v>3300104</v>
      </c>
      <c r="O501" t="s">
        <v>19</v>
      </c>
    </row>
    <row r="502" spans="1:15" x14ac:dyDescent="0.25">
      <c r="A502">
        <v>10011265</v>
      </c>
      <c r="B502" s="15">
        <v>800223743</v>
      </c>
      <c r="C502" s="15">
        <v>3</v>
      </c>
      <c r="D502" t="s">
        <v>1616</v>
      </c>
      <c r="E502" t="str">
        <f>IFERROR(VLOOKUP(A502,'BD LEIDY'!$B$3:$E$1114,3,FALSE)," ")</f>
        <v xml:space="preserve">AGROINSUMOS DEL ORIENTE SAS   </v>
      </c>
      <c r="F502" t="s">
        <v>1403</v>
      </c>
      <c r="G502" t="s">
        <v>5591</v>
      </c>
      <c r="H502">
        <v>918488101</v>
      </c>
      <c r="J502">
        <v>3</v>
      </c>
      <c r="K502" t="s">
        <v>16</v>
      </c>
      <c r="M502" t="s">
        <v>135</v>
      </c>
      <c r="N502">
        <v>3300054</v>
      </c>
      <c r="O502" t="s">
        <v>41</v>
      </c>
    </row>
    <row r="503" spans="1:15" x14ac:dyDescent="0.25">
      <c r="A503">
        <v>10011271</v>
      </c>
      <c r="B503" s="15">
        <v>80063350</v>
      </c>
      <c r="C503" s="15">
        <v>4</v>
      </c>
      <c r="D503" t="s">
        <v>3985</v>
      </c>
      <c r="E503" t="str">
        <f>IFERROR(VLOOKUP(A503,'BD LEIDY'!$B$3:$E$1114,3,FALSE)," ")</f>
        <v xml:space="preserve">MENDEZ LADINO WILLIAM ROLANDO   </v>
      </c>
      <c r="F503" t="s">
        <v>1403</v>
      </c>
      <c r="G503" t="s">
        <v>5592</v>
      </c>
      <c r="H503">
        <v>3203135144</v>
      </c>
      <c r="J503">
        <v>3</v>
      </c>
      <c r="K503" t="s">
        <v>16</v>
      </c>
      <c r="M503" t="s">
        <v>17</v>
      </c>
      <c r="N503">
        <v>3300054</v>
      </c>
      <c r="O503" t="s">
        <v>41</v>
      </c>
    </row>
    <row r="504" spans="1:15" x14ac:dyDescent="0.25">
      <c r="A504">
        <v>10011274</v>
      </c>
      <c r="B504" s="15">
        <v>80108138</v>
      </c>
      <c r="C504" s="15">
        <v>4</v>
      </c>
      <c r="D504" t="s">
        <v>3979</v>
      </c>
      <c r="E504" t="str">
        <f>IFERROR(VLOOKUP(A504,'BD LEIDY'!$B$3:$E$1114,3,FALSE)," ")</f>
        <v xml:space="preserve">MENDEZ BELTRAN CRISTIAN ANDDRE   </v>
      </c>
      <c r="F504" t="s">
        <v>1403</v>
      </c>
      <c r="G504" t="s">
        <v>5593</v>
      </c>
      <c r="H504">
        <v>917708669</v>
      </c>
      <c r="J504">
        <v>3</v>
      </c>
      <c r="K504" t="s">
        <v>16</v>
      </c>
      <c r="M504" t="s">
        <v>17</v>
      </c>
      <c r="N504">
        <v>3300054</v>
      </c>
      <c r="O504" t="s">
        <v>41</v>
      </c>
    </row>
    <row r="505" spans="1:15" x14ac:dyDescent="0.25">
      <c r="A505">
        <v>10011294</v>
      </c>
      <c r="B505" s="15">
        <v>803402500</v>
      </c>
      <c r="C505" s="15"/>
      <c r="D505" t="s">
        <v>3495</v>
      </c>
      <c r="E505" t="str">
        <f>IFERROR(VLOOKUP(A505,'BD LEIDY'!$B$3:$E$1114,3,FALSE)," ")</f>
        <v xml:space="preserve">HERRERA NELSON   </v>
      </c>
      <c r="F505" t="s">
        <v>1403</v>
      </c>
      <c r="G505" t="s">
        <v>5594</v>
      </c>
      <c r="H505">
        <v>8341449</v>
      </c>
      <c r="J505">
        <v>3</v>
      </c>
      <c r="K505" t="s">
        <v>16</v>
      </c>
      <c r="M505" t="s">
        <v>462</v>
      </c>
      <c r="N505">
        <v>3300054</v>
      </c>
      <c r="O505" t="s">
        <v>41</v>
      </c>
    </row>
    <row r="506" spans="1:15" x14ac:dyDescent="0.25">
      <c r="A506">
        <v>10011296</v>
      </c>
      <c r="B506" s="15">
        <v>80353254</v>
      </c>
      <c r="C506" s="15">
        <v>1</v>
      </c>
      <c r="D506" t="s">
        <v>5148</v>
      </c>
      <c r="E506" t="str">
        <f>IFERROR(VLOOKUP(A506,'BD LEIDY'!$B$3:$E$1114,3,FALSE)," ")</f>
        <v xml:space="preserve">VANEGAS CESPEDES MARCO TULIO   </v>
      </c>
      <c r="F506" t="s">
        <v>1403</v>
      </c>
      <c r="G506" t="s">
        <v>5385</v>
      </c>
      <c r="H506">
        <v>3102535525</v>
      </c>
      <c r="J506">
        <v>3</v>
      </c>
      <c r="K506" t="s">
        <v>16</v>
      </c>
      <c r="M506" t="s">
        <v>148</v>
      </c>
      <c r="N506">
        <v>3300104</v>
      </c>
      <c r="O506" t="s">
        <v>19</v>
      </c>
    </row>
    <row r="507" spans="1:15" x14ac:dyDescent="0.25">
      <c r="A507">
        <v>10011300</v>
      </c>
      <c r="B507" s="15">
        <v>80380666</v>
      </c>
      <c r="C507" s="15"/>
      <c r="D507" t="s">
        <v>5162</v>
      </c>
      <c r="E507" t="str">
        <f>IFERROR(VLOOKUP(A507,'BD LEIDY'!$B$3:$E$1114,3,FALSE)," ")</f>
        <v xml:space="preserve">VARGAS DIAZ LUIS FELIPE   </v>
      </c>
      <c r="F507" t="s">
        <v>1403</v>
      </c>
      <c r="G507" t="s">
        <v>5595</v>
      </c>
      <c r="H507">
        <v>3103404901</v>
      </c>
      <c r="J507">
        <v>3</v>
      </c>
      <c r="K507" t="s">
        <v>16</v>
      </c>
      <c r="M507" t="s">
        <v>57</v>
      </c>
      <c r="N507">
        <v>3300104</v>
      </c>
      <c r="O507" t="s">
        <v>19</v>
      </c>
    </row>
    <row r="508" spans="1:15" x14ac:dyDescent="0.25">
      <c r="A508">
        <v>10011307</v>
      </c>
      <c r="B508" s="15">
        <v>80391480</v>
      </c>
      <c r="C508" s="15">
        <v>1</v>
      </c>
      <c r="D508" t="s">
        <v>4801</v>
      </c>
      <c r="E508" t="str">
        <f>IFERROR(VLOOKUP(A508,'BD LEIDY'!$B$3:$E$1114,3,FALSE)," ")</f>
        <v xml:space="preserve">SABOGAL RINCON NELSON ELIAS   </v>
      </c>
      <c r="F508" t="s">
        <v>1403</v>
      </c>
      <c r="G508" t="s">
        <v>5596</v>
      </c>
      <c r="H508">
        <v>3103439297</v>
      </c>
      <c r="J508">
        <v>3</v>
      </c>
      <c r="K508" t="s">
        <v>16</v>
      </c>
      <c r="M508" t="s">
        <v>206</v>
      </c>
      <c r="N508">
        <v>3300054</v>
      </c>
      <c r="O508" t="s">
        <v>41</v>
      </c>
    </row>
    <row r="509" spans="1:15" x14ac:dyDescent="0.25">
      <c r="A509">
        <v>10011310</v>
      </c>
      <c r="B509" s="15">
        <v>80393166</v>
      </c>
      <c r="C509" s="15">
        <v>0</v>
      </c>
      <c r="D509" t="s">
        <v>1421</v>
      </c>
      <c r="E509" t="str">
        <f>IFERROR(VLOOKUP(A509,'BD LEIDY'!$B$3:$E$1114,3,FALSE)," ")</f>
        <v xml:space="preserve">ACERO CHAVEZ CARLOS EDUARDO   </v>
      </c>
      <c r="F509" t="s">
        <v>1403</v>
      </c>
      <c r="G509" t="s">
        <v>5597</v>
      </c>
      <c r="H509">
        <v>3203067070</v>
      </c>
      <c r="J509">
        <v>3</v>
      </c>
      <c r="K509" t="s">
        <v>16</v>
      </c>
      <c r="M509" t="s">
        <v>392</v>
      </c>
      <c r="N509">
        <v>3300104</v>
      </c>
      <c r="O509" t="s">
        <v>19</v>
      </c>
    </row>
    <row r="510" spans="1:15" x14ac:dyDescent="0.25">
      <c r="A510">
        <v>10011311</v>
      </c>
      <c r="B510" s="15">
        <v>80393267</v>
      </c>
      <c r="C510" s="15">
        <v>6</v>
      </c>
      <c r="D510" t="s">
        <v>3481</v>
      </c>
      <c r="E510" t="str">
        <f>IFERROR(VLOOKUP(A510,'BD LEIDY'!$B$3:$E$1114,3,FALSE)," ")</f>
        <v xml:space="preserve">HERNANDEZ GONZALEZ ANGEL LEONARDO   </v>
      </c>
      <c r="F510" t="s">
        <v>1403</v>
      </c>
      <c r="G510" t="s">
        <v>5598</v>
      </c>
      <c r="H510">
        <v>3143282613</v>
      </c>
      <c r="J510">
        <v>3</v>
      </c>
      <c r="K510" t="s">
        <v>16</v>
      </c>
      <c r="M510" t="s">
        <v>392</v>
      </c>
      <c r="N510">
        <v>3300104</v>
      </c>
      <c r="O510" t="s">
        <v>19</v>
      </c>
    </row>
    <row r="511" spans="1:15" x14ac:dyDescent="0.25">
      <c r="A511">
        <v>10011314</v>
      </c>
      <c r="B511" s="15">
        <v>80393638</v>
      </c>
      <c r="C511" s="15"/>
      <c r="D511" t="s">
        <v>3995</v>
      </c>
      <c r="E511" t="str">
        <f>IFERROR(VLOOKUP(A511,'BD LEIDY'!$B$3:$E$1114,3,FALSE)," ")</f>
        <v xml:space="preserve">MENDOZA ESPINOSA ALBERTO   </v>
      </c>
      <c r="F511" t="s">
        <v>1403</v>
      </c>
      <c r="G511" t="s">
        <v>5599</v>
      </c>
      <c r="H511">
        <v>3115895885</v>
      </c>
      <c r="J511">
        <v>3</v>
      </c>
      <c r="K511" t="s">
        <v>16</v>
      </c>
      <c r="M511" t="s">
        <v>148</v>
      </c>
      <c r="N511">
        <v>3300104</v>
      </c>
      <c r="O511" t="s">
        <v>19</v>
      </c>
    </row>
    <row r="512" spans="1:15" x14ac:dyDescent="0.25">
      <c r="A512">
        <v>10011352</v>
      </c>
      <c r="B512" s="15">
        <v>80396713</v>
      </c>
      <c r="C512" s="15"/>
      <c r="D512" t="s">
        <v>2313</v>
      </c>
      <c r="E512" t="str">
        <f>IFERROR(VLOOKUP(A512,'BD LEIDY'!$B$3:$E$1114,3,FALSE)," ")</f>
        <v xml:space="preserve">CASTRO DEAZA GUILLERMO ONOFRE   </v>
      </c>
      <c r="F512" t="s">
        <v>1403</v>
      </c>
      <c r="G512" t="s">
        <v>5600</v>
      </c>
      <c r="H512">
        <v>3183006313</v>
      </c>
      <c r="J512">
        <v>3</v>
      </c>
      <c r="K512" t="s">
        <v>16</v>
      </c>
      <c r="M512" t="s">
        <v>42</v>
      </c>
      <c r="N512">
        <v>3300026</v>
      </c>
      <c r="O512" t="s">
        <v>38</v>
      </c>
    </row>
    <row r="513" spans="1:15" x14ac:dyDescent="0.25">
      <c r="A513">
        <v>10011358</v>
      </c>
      <c r="B513" s="15">
        <v>80397141</v>
      </c>
      <c r="C513" s="15"/>
      <c r="D513" t="s">
        <v>2322</v>
      </c>
      <c r="E513" t="str">
        <f>IFERROR(VLOOKUP(A513,'BD LEIDY'!$B$3:$E$1114,3,FALSE)," ")</f>
        <v xml:space="preserve">CASTRO MORA FAVIO ENRIQUE   </v>
      </c>
      <c r="F513" t="s">
        <v>1403</v>
      </c>
      <c r="G513" t="s">
        <v>5331</v>
      </c>
      <c r="H513">
        <v>3118708918</v>
      </c>
      <c r="J513">
        <v>3</v>
      </c>
      <c r="K513" t="s">
        <v>16</v>
      </c>
      <c r="M513" t="s">
        <v>42</v>
      </c>
      <c r="N513">
        <v>3300026</v>
      </c>
      <c r="O513" t="s">
        <v>38</v>
      </c>
    </row>
    <row r="514" spans="1:15" x14ac:dyDescent="0.25">
      <c r="A514">
        <v>10011366</v>
      </c>
      <c r="B514" s="15">
        <v>80398002</v>
      </c>
      <c r="C514" s="15">
        <v>4</v>
      </c>
      <c r="D514" t="s">
        <v>3915</v>
      </c>
      <c r="E514" t="str">
        <f>IFERROR(VLOOKUP(A514,'BD LEIDY'!$B$3:$E$1114,3,FALSE)," ")</f>
        <v xml:space="preserve">MARTINEZ ESLAVA LUIS RAMIRO   </v>
      </c>
      <c r="F514" t="s">
        <v>1403</v>
      </c>
      <c r="G514" t="s">
        <v>5601</v>
      </c>
      <c r="H514">
        <v>3107827447</v>
      </c>
      <c r="J514">
        <v>3</v>
      </c>
      <c r="K514" t="s">
        <v>16</v>
      </c>
      <c r="M514" t="s">
        <v>388</v>
      </c>
      <c r="N514">
        <v>3300104</v>
      </c>
      <c r="O514" t="s">
        <v>19</v>
      </c>
    </row>
    <row r="515" spans="1:15" hidden="1" x14ac:dyDescent="0.25">
      <c r="A515">
        <v>10011368</v>
      </c>
      <c r="B515" s="15">
        <v>80400869</v>
      </c>
      <c r="C515" s="15">
        <v>0</v>
      </c>
      <c r="D515" t="s">
        <v>3227</v>
      </c>
      <c r="G515" t="s">
        <v>5602</v>
      </c>
      <c r="H515">
        <v>3158866848</v>
      </c>
      <c r="K515" t="s">
        <v>16</v>
      </c>
      <c r="M515" t="s">
        <v>388</v>
      </c>
    </row>
    <row r="516" spans="1:15" x14ac:dyDescent="0.25">
      <c r="A516">
        <v>10011379</v>
      </c>
      <c r="B516" s="15">
        <v>80450140</v>
      </c>
      <c r="C516" s="15">
        <v>4</v>
      </c>
      <c r="D516" t="s">
        <v>1871</v>
      </c>
      <c r="E516" t="str">
        <f>IFERROR(VLOOKUP(A516,'BD LEIDY'!$B$3:$E$1114,3,FALSE)," ")</f>
        <v xml:space="preserve">ALVAREZ RIVEROS WILLIAM   </v>
      </c>
      <c r="F516" t="s">
        <v>1403</v>
      </c>
      <c r="G516" t="s">
        <v>5603</v>
      </c>
      <c r="H516">
        <v>948480238</v>
      </c>
      <c r="J516">
        <v>3</v>
      </c>
      <c r="K516" t="s">
        <v>16</v>
      </c>
      <c r="M516" t="s">
        <v>52</v>
      </c>
      <c r="N516">
        <v>3300054</v>
      </c>
      <c r="O516" t="s">
        <v>41</v>
      </c>
    </row>
    <row r="517" spans="1:15" x14ac:dyDescent="0.25">
      <c r="A517">
        <v>10011380</v>
      </c>
      <c r="B517" s="15">
        <v>80450272</v>
      </c>
      <c r="C517" s="15">
        <v>8</v>
      </c>
      <c r="D517" t="s">
        <v>3782</v>
      </c>
      <c r="E517" t="str">
        <f>IFERROR(VLOOKUP(A517,'BD LEIDY'!$B$3:$E$1114,3,FALSE)," ")</f>
        <v xml:space="preserve">LEAL REYES JOSE RAMIRO   </v>
      </c>
      <c r="F517" t="s">
        <v>1403</v>
      </c>
      <c r="G517" t="s">
        <v>5604</v>
      </c>
      <c r="H517">
        <v>918493010</v>
      </c>
      <c r="J517">
        <v>3</v>
      </c>
      <c r="K517" t="s">
        <v>16</v>
      </c>
      <c r="M517" t="s">
        <v>39</v>
      </c>
      <c r="N517">
        <v>3300054</v>
      </c>
      <c r="O517" t="s">
        <v>41</v>
      </c>
    </row>
    <row r="518" spans="1:15" x14ac:dyDescent="0.25">
      <c r="A518">
        <v>10011401</v>
      </c>
      <c r="B518" s="15">
        <v>80466710</v>
      </c>
      <c r="C518" s="15">
        <v>2</v>
      </c>
      <c r="D518" t="s">
        <v>3354</v>
      </c>
      <c r="E518" t="str">
        <f>IFERROR(VLOOKUP(A518,'BD LEIDY'!$B$3:$E$1114,3,FALSE)," ")</f>
        <v xml:space="preserve">GONZALEZ LANCHEROS CARLOS HUMBERTO   </v>
      </c>
      <c r="F518" t="s">
        <v>1403</v>
      </c>
      <c r="G518" t="s">
        <v>5605</v>
      </c>
      <c r="H518">
        <v>3134319040</v>
      </c>
      <c r="J518">
        <v>3</v>
      </c>
      <c r="K518" t="s">
        <v>16</v>
      </c>
      <c r="M518" t="s">
        <v>193</v>
      </c>
      <c r="N518">
        <v>3300104</v>
      </c>
      <c r="O518" t="s">
        <v>19</v>
      </c>
    </row>
    <row r="519" spans="1:15" x14ac:dyDescent="0.25">
      <c r="A519">
        <v>10011433</v>
      </c>
      <c r="B519" s="15">
        <v>80467457</v>
      </c>
      <c r="C519" s="15">
        <v>8</v>
      </c>
      <c r="D519" t="s">
        <v>2675</v>
      </c>
      <c r="E519" t="str">
        <f>IFERROR(VLOOKUP(A519,'BD LEIDY'!$B$3:$E$1114,3,FALSE)," ")</f>
        <v xml:space="preserve">CRUZ BERNAL JUAN   </v>
      </c>
      <c r="F519" t="s">
        <v>1403</v>
      </c>
      <c r="G519" t="s">
        <v>5333</v>
      </c>
      <c r="H519">
        <v>3107586873</v>
      </c>
      <c r="J519">
        <v>3</v>
      </c>
      <c r="K519" t="s">
        <v>16</v>
      </c>
      <c r="M519" t="s">
        <v>193</v>
      </c>
      <c r="N519">
        <v>3300104</v>
      </c>
      <c r="O519" t="s">
        <v>19</v>
      </c>
    </row>
    <row r="520" spans="1:15" x14ac:dyDescent="0.25">
      <c r="A520">
        <v>10011447</v>
      </c>
      <c r="B520" s="15">
        <v>804678740</v>
      </c>
      <c r="C520" s="15"/>
      <c r="D520" t="s">
        <v>2117</v>
      </c>
      <c r="E520" t="str">
        <f>IFERROR(VLOOKUP(A520,'BD LEIDY'!$B$3:$E$1114,3,FALSE)," ")</f>
        <v xml:space="preserve">BOLIVAR MALAGON JUAN EDGAR   </v>
      </c>
      <c r="F520" t="s">
        <v>1403</v>
      </c>
      <c r="G520" t="s">
        <v>5333</v>
      </c>
      <c r="H520">
        <v>3134839175</v>
      </c>
      <c r="J520">
        <v>3</v>
      </c>
      <c r="K520" t="s">
        <v>16</v>
      </c>
      <c r="M520" t="s">
        <v>193</v>
      </c>
      <c r="N520">
        <v>3300104</v>
      </c>
      <c r="O520" t="s">
        <v>19</v>
      </c>
    </row>
    <row r="521" spans="1:15" x14ac:dyDescent="0.25">
      <c r="A521">
        <v>10011466</v>
      </c>
      <c r="B521" s="15">
        <v>80468489</v>
      </c>
      <c r="C521" s="15">
        <v>8</v>
      </c>
      <c r="D521" t="s">
        <v>4687</v>
      </c>
      <c r="E521" t="str">
        <f>IFERROR(VLOOKUP(A521,'BD LEIDY'!$B$3:$E$1114,3,FALSE)," ")</f>
        <v xml:space="preserve">ROJAS CHAVARRIO ALDEMAR   </v>
      </c>
      <c r="F521" t="s">
        <v>1403</v>
      </c>
      <c r="G521" t="s">
        <v>5607</v>
      </c>
      <c r="H521">
        <v>3115358774</v>
      </c>
      <c r="J521">
        <v>3</v>
      </c>
      <c r="K521" t="s">
        <v>16</v>
      </c>
      <c r="M521" t="s">
        <v>193</v>
      </c>
      <c r="N521">
        <v>3300104</v>
      </c>
      <c r="O521" t="s">
        <v>19</v>
      </c>
    </row>
    <row r="522" spans="1:15" x14ac:dyDescent="0.25">
      <c r="A522">
        <v>10011472</v>
      </c>
      <c r="B522" s="15">
        <v>80537752</v>
      </c>
      <c r="C522" s="15"/>
      <c r="D522" t="s">
        <v>4844</v>
      </c>
      <c r="E522" t="str">
        <f>IFERROR(VLOOKUP(A522,'BD LEIDY'!$B$3:$E$1114,3,FALSE)," ")</f>
        <v xml:space="preserve">SANCHEZ SALGADO WILSON YAMITH   </v>
      </c>
      <c r="F522" t="s">
        <v>1403</v>
      </c>
      <c r="G522" t="s">
        <v>5608</v>
      </c>
      <c r="H522">
        <v>3123165363</v>
      </c>
      <c r="J522">
        <v>3</v>
      </c>
      <c r="K522" t="s">
        <v>16</v>
      </c>
      <c r="M522" t="s">
        <v>392</v>
      </c>
      <c r="N522">
        <v>3300104</v>
      </c>
      <c r="O522" t="s">
        <v>19</v>
      </c>
    </row>
    <row r="523" spans="1:15" x14ac:dyDescent="0.25">
      <c r="A523">
        <v>10011473</v>
      </c>
      <c r="B523" s="15">
        <v>80537840</v>
      </c>
      <c r="C523" s="15"/>
      <c r="D523" t="s">
        <v>4077</v>
      </c>
      <c r="E523" t="str">
        <f>IFERROR(VLOOKUP(A523,'BD LEIDY'!$B$3:$E$1114,3,FALSE)," ")</f>
        <v xml:space="preserve">MONTAÑO RODRIGUEZ OSCAR ALIRIO   </v>
      </c>
      <c r="F523" t="s">
        <v>1403</v>
      </c>
      <c r="G523" t="s">
        <v>5609</v>
      </c>
      <c r="H523">
        <v>918529603</v>
      </c>
      <c r="J523">
        <v>3</v>
      </c>
      <c r="K523" t="s">
        <v>16</v>
      </c>
      <c r="M523" t="s">
        <v>201</v>
      </c>
      <c r="N523">
        <v>3300104</v>
      </c>
      <c r="O523" t="s">
        <v>19</v>
      </c>
    </row>
    <row r="524" spans="1:15" x14ac:dyDescent="0.25">
      <c r="A524">
        <v>10011499</v>
      </c>
      <c r="B524" s="15">
        <v>808001639</v>
      </c>
      <c r="C524" s="15">
        <v>1</v>
      </c>
      <c r="D524" t="s">
        <v>1833</v>
      </c>
      <c r="E524" t="str">
        <f>IFERROR(VLOOKUP(A524,'BD LEIDY'!$B$3:$E$1114,3,FALSE)," ")</f>
        <v xml:space="preserve">ALMACEN AGRICOLA EL CONDOR LTDA   </v>
      </c>
      <c r="F524" t="s">
        <v>1403</v>
      </c>
      <c r="G524" t="s">
        <v>5610</v>
      </c>
      <c r="H524">
        <v>918289335</v>
      </c>
      <c r="J524">
        <v>3</v>
      </c>
      <c r="K524" t="s">
        <v>16</v>
      </c>
      <c r="M524" t="s">
        <v>148</v>
      </c>
      <c r="N524">
        <v>3300104</v>
      </c>
      <c r="O524" t="s">
        <v>19</v>
      </c>
    </row>
    <row r="525" spans="1:15" x14ac:dyDescent="0.25">
      <c r="A525">
        <v>10011500</v>
      </c>
      <c r="B525" s="15">
        <v>808003068</v>
      </c>
      <c r="C525" s="15">
        <v>5</v>
      </c>
      <c r="D525" t="s">
        <v>4461</v>
      </c>
      <c r="E525" t="str">
        <f>IFERROR(VLOOKUP(A525,'BD LEIDY'!$B$3:$E$1114,3,FALSE)," ")</f>
        <v xml:space="preserve">PROCEVEFRUT EAT   </v>
      </c>
      <c r="F525" t="s">
        <v>1403</v>
      </c>
      <c r="G525" t="s">
        <v>5339</v>
      </c>
      <c r="H525">
        <v>918689063</v>
      </c>
      <c r="J525">
        <v>3</v>
      </c>
      <c r="K525" t="s">
        <v>16</v>
      </c>
      <c r="M525" t="s">
        <v>50</v>
      </c>
      <c r="N525">
        <v>3300054</v>
      </c>
      <c r="O525" t="s">
        <v>41</v>
      </c>
    </row>
    <row r="526" spans="1:15" hidden="1" x14ac:dyDescent="0.25">
      <c r="A526">
        <v>10011503</v>
      </c>
      <c r="B526" s="15">
        <v>808003962</v>
      </c>
      <c r="C526" s="15">
        <v>5</v>
      </c>
      <c r="D526" t="s">
        <v>2399</v>
      </c>
      <c r="G526" t="s">
        <v>5611</v>
      </c>
      <c r="H526">
        <v>918338665</v>
      </c>
      <c r="K526" t="s">
        <v>16</v>
      </c>
      <c r="M526" t="s">
        <v>481</v>
      </c>
    </row>
    <row r="527" spans="1:15" x14ac:dyDescent="0.25">
      <c r="A527">
        <v>10011559</v>
      </c>
      <c r="B527" s="15">
        <v>82390977</v>
      </c>
      <c r="C527" s="15">
        <v>0</v>
      </c>
      <c r="D527" t="s">
        <v>4728</v>
      </c>
      <c r="E527" t="str">
        <f>IFERROR(VLOOKUP(A527,'BD LEIDY'!$B$3:$E$1114,3,FALSE)," ")</f>
        <v xml:space="preserve">ROMERO TRIANA JHON ALBEIRO   </v>
      </c>
      <c r="F527" t="s">
        <v>1403</v>
      </c>
      <c r="G527" t="s">
        <v>5631</v>
      </c>
      <c r="H527">
        <v>3143111100</v>
      </c>
      <c r="J527">
        <v>3</v>
      </c>
      <c r="K527" t="s">
        <v>16</v>
      </c>
      <c r="M527" t="s">
        <v>229</v>
      </c>
      <c r="N527">
        <v>3300054</v>
      </c>
      <c r="O527" t="s">
        <v>41</v>
      </c>
    </row>
    <row r="528" spans="1:15" x14ac:dyDescent="0.25">
      <c r="A528">
        <v>10011560</v>
      </c>
      <c r="B528" s="15">
        <v>82392101</v>
      </c>
      <c r="C528" s="15"/>
      <c r="D528" t="s">
        <v>3855</v>
      </c>
      <c r="E528" t="str">
        <f>IFERROR(VLOOKUP(A528,'BD LEIDY'!$B$3:$E$1114,3,FALSE)," ")</f>
        <v xml:space="preserve">LOZANO TORRES WILSON ALFONSO   </v>
      </c>
      <c r="F528" t="s">
        <v>1403</v>
      </c>
      <c r="G528" t="s">
        <v>5632</v>
      </c>
      <c r="H528">
        <v>3112406418</v>
      </c>
      <c r="J528">
        <v>3</v>
      </c>
      <c r="K528" t="s">
        <v>16</v>
      </c>
      <c r="M528" t="s">
        <v>227</v>
      </c>
      <c r="N528">
        <v>3300054</v>
      </c>
      <c r="O528" t="s">
        <v>41</v>
      </c>
    </row>
    <row r="529" spans="1:15" x14ac:dyDescent="0.25">
      <c r="A529">
        <v>10011624</v>
      </c>
      <c r="B529" s="15">
        <v>830119428</v>
      </c>
      <c r="C529" s="15">
        <v>2</v>
      </c>
      <c r="D529" t="s">
        <v>2925</v>
      </c>
      <c r="E529" t="str">
        <f>IFERROR(VLOOKUP(A529,'BD LEIDY'!$B$3:$E$1114,3,FALSE)," ")</f>
        <v xml:space="preserve">EXIAGRICOLA JD LTDA   </v>
      </c>
      <c r="F529" t="s">
        <v>1403</v>
      </c>
      <c r="G529" t="s">
        <v>5651</v>
      </c>
      <c r="H529">
        <v>912171912</v>
      </c>
      <c r="J529">
        <v>3</v>
      </c>
      <c r="K529" t="s">
        <v>16</v>
      </c>
      <c r="M529" t="s">
        <v>17</v>
      </c>
      <c r="N529">
        <v>3300054</v>
      </c>
      <c r="O529" t="s">
        <v>41</v>
      </c>
    </row>
    <row r="530" spans="1:15" x14ac:dyDescent="0.25">
      <c r="A530">
        <v>10011625</v>
      </c>
      <c r="B530" s="15">
        <v>830123012</v>
      </c>
      <c r="C530" s="15">
        <v>8</v>
      </c>
      <c r="D530" t="s">
        <v>1579</v>
      </c>
      <c r="E530" t="str">
        <f>IFERROR(VLOOKUP(A530,'BD LEIDY'!$B$3:$E$1114,3,FALSE)," ")</f>
        <v xml:space="preserve">AGRO VETERINARIA SERVICAMPO Y CIA L   </v>
      </c>
      <c r="F530" t="s">
        <v>1403</v>
      </c>
      <c r="G530" t="s">
        <v>5652</v>
      </c>
      <c r="H530">
        <v>917400768</v>
      </c>
      <c r="I530">
        <v>3123088495</v>
      </c>
      <c r="J530">
        <v>3</v>
      </c>
      <c r="K530" t="s">
        <v>16</v>
      </c>
      <c r="M530" t="s">
        <v>17</v>
      </c>
      <c r="N530">
        <v>3300054</v>
      </c>
      <c r="O530" t="s">
        <v>41</v>
      </c>
    </row>
    <row r="531" spans="1:15" hidden="1" x14ac:dyDescent="0.25">
      <c r="A531">
        <v>10011653</v>
      </c>
      <c r="B531" s="15">
        <v>830501739</v>
      </c>
      <c r="C531" s="15">
        <v>5</v>
      </c>
      <c r="D531" t="s">
        <v>1731</v>
      </c>
      <c r="G531" t="s">
        <v>5667</v>
      </c>
      <c r="H531">
        <v>915298199</v>
      </c>
      <c r="K531" t="s">
        <v>16</v>
      </c>
      <c r="M531" t="s">
        <v>229</v>
      </c>
    </row>
    <row r="532" spans="1:15" x14ac:dyDescent="0.25">
      <c r="A532">
        <v>10011657</v>
      </c>
      <c r="B532" s="15">
        <v>830506344</v>
      </c>
      <c r="C532" s="15">
        <v>2</v>
      </c>
      <c r="D532" t="s">
        <v>3575</v>
      </c>
      <c r="E532" t="str">
        <f>IFERROR(VLOOKUP(A532,'BD LEIDY'!$B$3:$E$1114,3,FALSE)," ")</f>
        <v xml:space="preserve">INSUMOS AGRICOLAS DEL ORIENTE LTDA   </v>
      </c>
      <c r="F532" t="s">
        <v>1403</v>
      </c>
      <c r="G532" t="s">
        <v>5669</v>
      </c>
      <c r="H532">
        <v>918484083</v>
      </c>
      <c r="J532">
        <v>3</v>
      </c>
      <c r="K532" t="s">
        <v>16</v>
      </c>
      <c r="M532" t="s">
        <v>112</v>
      </c>
      <c r="N532">
        <v>3300054</v>
      </c>
      <c r="O532" t="s">
        <v>41</v>
      </c>
    </row>
    <row r="533" spans="1:15" x14ac:dyDescent="0.25">
      <c r="A533">
        <v>10011666</v>
      </c>
      <c r="B533" s="15">
        <v>832002204</v>
      </c>
      <c r="C533" s="15">
        <v>3</v>
      </c>
      <c r="D533" t="s">
        <v>1851</v>
      </c>
      <c r="E533" t="str">
        <f>IFERROR(VLOOKUP(A533,'BD LEIDY'!$B$3:$E$1114,3,FALSE)," ")</f>
        <v xml:space="preserve">ALMACENES AGROMAX SAS   </v>
      </c>
      <c r="F533" t="s">
        <v>1403</v>
      </c>
      <c r="G533" t="s">
        <v>5672</v>
      </c>
      <c r="H533">
        <v>3132524455</v>
      </c>
      <c r="J533">
        <v>3</v>
      </c>
      <c r="K533" t="s">
        <v>16</v>
      </c>
      <c r="M533" t="s">
        <v>392</v>
      </c>
      <c r="N533">
        <v>3300104</v>
      </c>
      <c r="O533" t="s">
        <v>19</v>
      </c>
    </row>
    <row r="534" spans="1:15" x14ac:dyDescent="0.25">
      <c r="A534">
        <v>10011669</v>
      </c>
      <c r="B534" s="15">
        <v>832004593</v>
      </c>
      <c r="C534" s="15">
        <v>2</v>
      </c>
      <c r="D534" t="s">
        <v>2868</v>
      </c>
      <c r="E534" t="str">
        <f>IFERROR(VLOOKUP(A534,'BD LEIDY'!$B$3:$E$1114,3,FALSE)," ")</f>
        <v xml:space="preserve">EL SEMBRADOR LTDA   </v>
      </c>
      <c r="F534" t="s">
        <v>1403</v>
      </c>
      <c r="G534" t="s">
        <v>5673</v>
      </c>
      <c r="H534">
        <v>7810681</v>
      </c>
      <c r="J534">
        <v>3</v>
      </c>
      <c r="K534" t="s">
        <v>16</v>
      </c>
      <c r="M534" t="s">
        <v>229</v>
      </c>
      <c r="N534">
        <v>3300054</v>
      </c>
      <c r="O534" t="s">
        <v>41</v>
      </c>
    </row>
    <row r="535" spans="1:15" x14ac:dyDescent="0.25">
      <c r="A535">
        <v>10011678</v>
      </c>
      <c r="B535" s="15">
        <v>832006674</v>
      </c>
      <c r="C535" s="15">
        <v>1</v>
      </c>
      <c r="D535" t="s">
        <v>5008</v>
      </c>
      <c r="E535" t="str">
        <f>IFERROR(VLOOKUP(A535,'BD LEIDY'!$B$3:$E$1114,3,FALSE)," ")</f>
        <v xml:space="preserve">SURTIAGRO EU   </v>
      </c>
      <c r="F535" t="s">
        <v>1403</v>
      </c>
      <c r="G535" t="s">
        <v>5675</v>
      </c>
      <c r="H535">
        <v>918583093</v>
      </c>
      <c r="J535">
        <v>3</v>
      </c>
      <c r="K535" t="s">
        <v>16</v>
      </c>
      <c r="M535" t="s">
        <v>61</v>
      </c>
      <c r="N535">
        <v>3300104</v>
      </c>
      <c r="O535" t="s">
        <v>19</v>
      </c>
    </row>
    <row r="536" spans="1:15" x14ac:dyDescent="0.25">
      <c r="A536">
        <v>10011681</v>
      </c>
      <c r="B536" s="15">
        <v>832008547</v>
      </c>
      <c r="C536" s="15">
        <v>1</v>
      </c>
      <c r="D536" t="s">
        <v>1755</v>
      </c>
      <c r="E536" t="str">
        <f>IFERROR(VLOOKUP(A536,'BD LEIDY'!$B$3:$E$1114,3,FALSE)," ")</f>
        <v xml:space="preserve">AGROTODO LA CALERA SAS   </v>
      </c>
      <c r="F536" t="s">
        <v>1403</v>
      </c>
      <c r="G536" t="s">
        <v>5676</v>
      </c>
      <c r="H536">
        <v>918600322</v>
      </c>
      <c r="J536">
        <v>3</v>
      </c>
      <c r="K536" t="s">
        <v>16</v>
      </c>
      <c r="M536" t="s">
        <v>397</v>
      </c>
      <c r="N536">
        <v>3300104</v>
      </c>
      <c r="O536" t="s">
        <v>19</v>
      </c>
    </row>
    <row r="537" spans="1:15" x14ac:dyDescent="0.25">
      <c r="A537">
        <v>10011684</v>
      </c>
      <c r="B537" s="15">
        <v>832009053</v>
      </c>
      <c r="C537" s="15">
        <v>1</v>
      </c>
      <c r="D537" t="s">
        <v>1827</v>
      </c>
      <c r="E537" t="str">
        <f>IFERROR(VLOOKUP(A537,'BD LEIDY'!$B$3:$E$1114,3,FALSE)," ")</f>
        <v xml:space="preserve">ALMACEN AGRICOLA AGRICENTRO LTDA   </v>
      </c>
      <c r="F537" t="s">
        <v>1403</v>
      </c>
      <c r="G537" t="s">
        <v>5677</v>
      </c>
      <c r="H537">
        <v>918777779</v>
      </c>
      <c r="J537">
        <v>3</v>
      </c>
      <c r="K537" t="s">
        <v>16</v>
      </c>
      <c r="M537" t="s">
        <v>190</v>
      </c>
      <c r="N537">
        <v>3300104</v>
      </c>
      <c r="O537" t="s">
        <v>19</v>
      </c>
    </row>
    <row r="538" spans="1:15" x14ac:dyDescent="0.25">
      <c r="A538">
        <v>10011685</v>
      </c>
      <c r="B538" s="15">
        <v>832009355</v>
      </c>
      <c r="C538" s="15">
        <v>9</v>
      </c>
      <c r="D538" t="s">
        <v>2636</v>
      </c>
      <c r="E538" t="str">
        <f>IFERROR(VLOOKUP(A538,'BD LEIDY'!$B$3:$E$1114,3,FALSE)," ")</f>
        <v xml:space="preserve">COPROLEG   </v>
      </c>
      <c r="F538" t="s">
        <v>1403</v>
      </c>
      <c r="G538" t="s">
        <v>5678</v>
      </c>
      <c r="H538">
        <v>3132625324</v>
      </c>
      <c r="J538">
        <v>3</v>
      </c>
      <c r="K538" t="s">
        <v>16</v>
      </c>
      <c r="M538" t="s">
        <v>567</v>
      </c>
      <c r="N538">
        <v>3300104</v>
      </c>
      <c r="O538" t="s">
        <v>19</v>
      </c>
    </row>
    <row r="539" spans="1:15" x14ac:dyDescent="0.25">
      <c r="A539">
        <v>10011728</v>
      </c>
      <c r="B539" s="15">
        <v>860046341</v>
      </c>
      <c r="C539" s="15">
        <v>5</v>
      </c>
      <c r="D539" t="s">
        <v>5307</v>
      </c>
      <c r="E539" t="str">
        <f>IFERROR(VLOOKUP(A539,'BD LEIDY'!$B$3:$E$1114,3,FALSE)," ")</f>
        <v xml:space="preserve">FEDERACION COLOMBIANA DE PRODUCTORE S DE PAPA FEDEPAPA  </v>
      </c>
      <c r="F539" t="s">
        <v>1403</v>
      </c>
      <c r="G539" t="s">
        <v>5691</v>
      </c>
      <c r="H539">
        <v>918526226</v>
      </c>
      <c r="J539">
        <v>3</v>
      </c>
      <c r="K539" t="s">
        <v>16</v>
      </c>
      <c r="M539" t="s">
        <v>201</v>
      </c>
      <c r="N539">
        <v>3300104</v>
      </c>
      <c r="O539" t="s">
        <v>19</v>
      </c>
    </row>
    <row r="540" spans="1:15" hidden="1" x14ac:dyDescent="0.25">
      <c r="A540">
        <v>10011764</v>
      </c>
      <c r="B540" s="15">
        <v>860501528</v>
      </c>
      <c r="C540" s="15">
        <v>7</v>
      </c>
      <c r="D540" t="s">
        <v>2450</v>
      </c>
      <c r="G540" t="s">
        <v>5700</v>
      </c>
      <c r="H540">
        <v>916224519</v>
      </c>
      <c r="K540" t="s">
        <v>16</v>
      </c>
      <c r="M540" t="s">
        <v>17</v>
      </c>
    </row>
    <row r="541" spans="1:15" x14ac:dyDescent="0.25">
      <c r="A541">
        <v>10011774</v>
      </c>
      <c r="B541" s="15">
        <v>860522063</v>
      </c>
      <c r="C541" s="15">
        <v>4</v>
      </c>
      <c r="D541" t="s">
        <v>1688</v>
      </c>
      <c r="E541" t="str">
        <f>IFERROR(VLOOKUP(A541,'BD LEIDY'!$B$3:$E$1114,3,FALSE)," ")</f>
        <v xml:space="preserve">AGROPECUARIA INTERNACIONAL LTDA   </v>
      </c>
      <c r="F541" t="s">
        <v>1403</v>
      </c>
      <c r="G541" t="s">
        <v>5705</v>
      </c>
      <c r="H541">
        <v>6797409</v>
      </c>
      <c r="J541">
        <v>3</v>
      </c>
      <c r="K541" t="s">
        <v>16</v>
      </c>
      <c r="M541" t="s">
        <v>17</v>
      </c>
      <c r="N541">
        <v>3300054</v>
      </c>
      <c r="O541" t="s">
        <v>41</v>
      </c>
    </row>
    <row r="542" spans="1:15" x14ac:dyDescent="0.25">
      <c r="A542">
        <v>10011786</v>
      </c>
      <c r="B542" s="15">
        <v>87571347</v>
      </c>
      <c r="C542" s="15">
        <v>6</v>
      </c>
      <c r="D542" t="s">
        <v>2886</v>
      </c>
      <c r="E542" t="str">
        <f>IFERROR(VLOOKUP(A542,'BD LEIDY'!$B$3:$E$1114,3,FALSE)," ")</f>
        <v xml:space="preserve">ENRIQUEZ ROSALES GERARDO NEFTALI   </v>
      </c>
      <c r="F542" t="s">
        <v>1403</v>
      </c>
      <c r="G542" t="s">
        <v>5712</v>
      </c>
      <c r="H542">
        <v>3133498199</v>
      </c>
      <c r="J542">
        <v>3</v>
      </c>
      <c r="K542" t="s">
        <v>16</v>
      </c>
      <c r="M542" t="s">
        <v>388</v>
      </c>
      <c r="N542">
        <v>3300104</v>
      </c>
      <c r="O542" t="s">
        <v>19</v>
      </c>
    </row>
    <row r="543" spans="1:15" x14ac:dyDescent="0.25">
      <c r="A543">
        <v>10011831</v>
      </c>
      <c r="B543" s="15">
        <v>900036777</v>
      </c>
      <c r="C543" s="15">
        <v>4</v>
      </c>
      <c r="D543" t="s">
        <v>1631</v>
      </c>
      <c r="E543" t="str">
        <f>IFERROR(VLOOKUP(A543,'BD LEIDY'!$B$3:$E$1114,3,FALSE)," ")</f>
        <v xml:space="preserve">AGROINSUMOS SAN DIEGO EU   </v>
      </c>
      <c r="F543" t="s">
        <v>1403</v>
      </c>
      <c r="G543" t="s">
        <v>5738</v>
      </c>
      <c r="H543">
        <v>3106968122</v>
      </c>
      <c r="J543">
        <v>3</v>
      </c>
      <c r="K543" t="s">
        <v>16</v>
      </c>
      <c r="M543" t="s">
        <v>148</v>
      </c>
      <c r="N543">
        <v>3300104</v>
      </c>
      <c r="O543" t="s">
        <v>19</v>
      </c>
    </row>
    <row r="544" spans="1:15" hidden="1" x14ac:dyDescent="0.25">
      <c r="A544">
        <v>10011864</v>
      </c>
      <c r="B544" s="15">
        <v>900120734</v>
      </c>
      <c r="C544" s="15">
        <v>7</v>
      </c>
      <c r="D544" t="s">
        <v>2760</v>
      </c>
      <c r="G544" t="s">
        <v>5746</v>
      </c>
      <c r="H544">
        <v>3108577308</v>
      </c>
      <c r="K544" t="s">
        <v>16</v>
      </c>
      <c r="M544" t="s">
        <v>198</v>
      </c>
    </row>
    <row r="545" spans="1:15" x14ac:dyDescent="0.25">
      <c r="A545">
        <v>10011867</v>
      </c>
      <c r="B545" s="15">
        <v>900123883</v>
      </c>
      <c r="C545" s="15">
        <v>1</v>
      </c>
      <c r="D545" t="s">
        <v>5311</v>
      </c>
      <c r="E545" t="str">
        <f>IFERROR(VLOOKUP(A545,'BD LEIDY'!$B$3:$E$1114,3,FALSE)," ")</f>
        <v xml:space="preserve">AGROQUIMICOS ORIENTE Y COMPAÑIA LTD A  </v>
      </c>
      <c r="F545" t="s">
        <v>1403</v>
      </c>
      <c r="G545" t="s">
        <v>5749</v>
      </c>
      <c r="H545">
        <v>918676898</v>
      </c>
      <c r="I545">
        <v>918738513</v>
      </c>
      <c r="J545">
        <v>3</v>
      </c>
      <c r="K545" t="s">
        <v>16</v>
      </c>
      <c r="M545" t="s">
        <v>227</v>
      </c>
      <c r="N545">
        <v>3300054</v>
      </c>
      <c r="O545" t="s">
        <v>41</v>
      </c>
    </row>
    <row r="546" spans="1:15" x14ac:dyDescent="0.25">
      <c r="A546">
        <v>10011868</v>
      </c>
      <c r="B546" s="15">
        <v>900130013</v>
      </c>
      <c r="C546" s="15">
        <v>8</v>
      </c>
      <c r="D546" t="s">
        <v>2865</v>
      </c>
      <c r="E546" t="str">
        <f>IFERROR(VLOOKUP(A546,'BD LEIDY'!$B$3:$E$1114,3,FALSE)," ")</f>
        <v xml:space="preserve">EL MUNDO AGRICOLA Y PECUARIO SAS   </v>
      </c>
      <c r="F546" t="s">
        <v>1403</v>
      </c>
      <c r="G546" t="s">
        <v>5750</v>
      </c>
      <c r="H546">
        <v>3156488035</v>
      </c>
      <c r="J546">
        <v>3</v>
      </c>
      <c r="K546" t="s">
        <v>16</v>
      </c>
      <c r="M546" t="s">
        <v>227</v>
      </c>
      <c r="N546">
        <v>3300054</v>
      </c>
      <c r="O546" t="s">
        <v>41</v>
      </c>
    </row>
    <row r="547" spans="1:15" x14ac:dyDescent="0.25">
      <c r="A547">
        <v>10011907</v>
      </c>
      <c r="B547" s="15">
        <v>900260528</v>
      </c>
      <c r="C547" s="15">
        <v>6</v>
      </c>
      <c r="D547" t="s">
        <v>4000</v>
      </c>
      <c r="E547" t="str">
        <f>IFERROR(VLOOKUP(A547,'BD LEIDY'!$B$3:$E$1114,3,FALSE)," ")</f>
        <v xml:space="preserve">MERCA AGRICOLA &amp; CIA LTDA   </v>
      </c>
      <c r="F547" t="s">
        <v>1403</v>
      </c>
      <c r="G547" t="s">
        <v>5764</v>
      </c>
      <c r="H547">
        <v>918209946</v>
      </c>
      <c r="J547">
        <v>3</v>
      </c>
      <c r="K547" t="s">
        <v>16</v>
      </c>
      <c r="M547" t="s">
        <v>148</v>
      </c>
      <c r="N547">
        <v>3300104</v>
      </c>
      <c r="O547" t="s">
        <v>19</v>
      </c>
    </row>
    <row r="548" spans="1:15" x14ac:dyDescent="0.25">
      <c r="A548">
        <v>10011923</v>
      </c>
      <c r="B548" s="15">
        <v>900319437</v>
      </c>
      <c r="C548" s="15">
        <v>0</v>
      </c>
      <c r="D548" t="s">
        <v>2532</v>
      </c>
      <c r="E548" t="str">
        <f>IFERROR(VLOOKUP(A548,'BD LEIDY'!$B$3:$E$1114,3,FALSE)," ")</f>
        <v xml:space="preserve">COMERCIAL TECNO AGRO SAS   </v>
      </c>
      <c r="F548" t="s">
        <v>1403</v>
      </c>
      <c r="G548" t="s">
        <v>5769</v>
      </c>
      <c r="H548">
        <v>918430290</v>
      </c>
      <c r="J548">
        <v>3</v>
      </c>
      <c r="K548" t="s">
        <v>16</v>
      </c>
      <c r="M548" t="s">
        <v>533</v>
      </c>
      <c r="N548">
        <v>3300104</v>
      </c>
      <c r="O548" t="s">
        <v>19</v>
      </c>
    </row>
    <row r="549" spans="1:15" x14ac:dyDescent="0.25">
      <c r="A549">
        <v>10011930</v>
      </c>
      <c r="B549" s="15">
        <v>900342127</v>
      </c>
      <c r="C549" s="15">
        <v>9</v>
      </c>
      <c r="D549" t="s">
        <v>2230</v>
      </c>
      <c r="E549" t="str">
        <f>IFERROR(VLOOKUP(A549,'BD LEIDY'!$B$3:$E$1114,3,FALSE)," ")</f>
        <v xml:space="preserve">CASA AGRICOLA APOSENTOS LTDA   </v>
      </c>
      <c r="F549" t="s">
        <v>1403</v>
      </c>
      <c r="G549" t="s">
        <v>5772</v>
      </c>
      <c r="H549">
        <v>3115384915</v>
      </c>
      <c r="J549">
        <v>3</v>
      </c>
      <c r="K549" t="s">
        <v>16</v>
      </c>
      <c r="M549" t="s">
        <v>696</v>
      </c>
      <c r="N549">
        <v>3300054</v>
      </c>
      <c r="O549" t="s">
        <v>41</v>
      </c>
    </row>
    <row r="550" spans="1:15" x14ac:dyDescent="0.25">
      <c r="A550">
        <v>10011959</v>
      </c>
      <c r="B550" s="15">
        <v>900407253</v>
      </c>
      <c r="C550" s="15">
        <v>1</v>
      </c>
      <c r="D550" t="s">
        <v>1767</v>
      </c>
      <c r="E550" t="str">
        <f>IFERROR(VLOOKUP(A550,'BD LEIDY'!$B$3:$E$1114,3,FALSE)," ")</f>
        <v xml:space="preserve">AGROVETERINARIA DEL CENTRO SAS   </v>
      </c>
      <c r="F550" t="s">
        <v>1403</v>
      </c>
      <c r="G550" t="s">
        <v>5412</v>
      </c>
      <c r="H550">
        <v>912431110</v>
      </c>
      <c r="J550">
        <v>3</v>
      </c>
      <c r="K550" t="s">
        <v>16</v>
      </c>
      <c r="M550" t="s">
        <v>17</v>
      </c>
      <c r="N550">
        <v>3300054</v>
      </c>
      <c r="O550" t="s">
        <v>41</v>
      </c>
    </row>
    <row r="551" spans="1:15" x14ac:dyDescent="0.25">
      <c r="A551">
        <v>10011962</v>
      </c>
      <c r="B551" s="15">
        <v>900408946</v>
      </c>
      <c r="C551" s="15">
        <v>1</v>
      </c>
      <c r="D551" t="s">
        <v>2780</v>
      </c>
      <c r="E551" t="str">
        <f>IFERROR(VLOOKUP(A551,'BD LEIDY'!$B$3:$E$1114,3,FALSE)," ")</f>
        <v xml:space="preserve">DISTRIBUIDOR AGROPECUARIO BACATA SA SAS  </v>
      </c>
      <c r="F551" t="s">
        <v>1403</v>
      </c>
      <c r="G551" t="s">
        <v>5781</v>
      </c>
      <c r="H551">
        <v>3204491749</v>
      </c>
      <c r="J551">
        <v>3</v>
      </c>
      <c r="K551" t="s">
        <v>16</v>
      </c>
      <c r="M551" t="s">
        <v>190</v>
      </c>
      <c r="N551">
        <v>3300104</v>
      </c>
      <c r="O551" t="s">
        <v>19</v>
      </c>
    </row>
    <row r="552" spans="1:15" x14ac:dyDescent="0.25">
      <c r="A552">
        <v>10011975</v>
      </c>
      <c r="B552" s="15">
        <v>900429519</v>
      </c>
      <c r="C552" s="15">
        <v>8</v>
      </c>
      <c r="D552" t="s">
        <v>1582</v>
      </c>
      <c r="E552" t="str">
        <f>IFERROR(VLOOKUP(A552,'BD LEIDY'!$B$3:$E$1114,3,FALSE)," ")</f>
        <v xml:space="preserve">AGROANDINA GS SAS   </v>
      </c>
      <c r="F552" t="s">
        <v>1403</v>
      </c>
      <c r="G552" t="s">
        <v>5402</v>
      </c>
      <c r="H552">
        <v>3202349460</v>
      </c>
      <c r="J552">
        <v>3</v>
      </c>
      <c r="K552" t="s">
        <v>16</v>
      </c>
      <c r="M552" t="s">
        <v>42</v>
      </c>
      <c r="N552">
        <v>3300104</v>
      </c>
      <c r="O552" t="s">
        <v>19</v>
      </c>
    </row>
    <row r="553" spans="1:15" x14ac:dyDescent="0.25">
      <c r="A553">
        <v>10011978</v>
      </c>
      <c r="B553" s="15">
        <v>900433952</v>
      </c>
      <c r="C553" s="15">
        <v>1</v>
      </c>
      <c r="D553" t="s">
        <v>1734</v>
      </c>
      <c r="E553" t="str">
        <f>IFERROR(VLOOKUP(A553,'BD LEIDY'!$B$3:$E$1114,3,FALSE)," ")</f>
        <v xml:space="preserve">AGROQUIROGA MENDEZ ORTIZ HERMANOS S CS  </v>
      </c>
      <c r="F553" t="s">
        <v>1403</v>
      </c>
      <c r="G553" t="s">
        <v>5438</v>
      </c>
      <c r="H553">
        <v>917708548</v>
      </c>
      <c r="J553">
        <v>3</v>
      </c>
      <c r="K553" t="s">
        <v>16</v>
      </c>
      <c r="M553" t="s">
        <v>17</v>
      </c>
      <c r="N553">
        <v>3300054</v>
      </c>
      <c r="O553" t="s">
        <v>41</v>
      </c>
    </row>
    <row r="554" spans="1:15" x14ac:dyDescent="0.25">
      <c r="A554">
        <v>10011996</v>
      </c>
      <c r="B554" s="15">
        <v>900471182</v>
      </c>
      <c r="C554" s="15">
        <v>7</v>
      </c>
      <c r="D554" t="s">
        <v>2529</v>
      </c>
      <c r="E554" t="str">
        <f>IFERROR(VLOOKUP(A554,'BD LEIDY'!$B$3:$E$1114,3,FALSE)," ")</f>
        <v xml:space="preserve">COMERCIAL AGRO ORIENTE SAS   </v>
      </c>
      <c r="F554" t="s">
        <v>1403</v>
      </c>
      <c r="G554" t="s">
        <v>5792</v>
      </c>
      <c r="H554">
        <v>3112310364</v>
      </c>
      <c r="J554">
        <v>3</v>
      </c>
      <c r="K554" t="s">
        <v>16</v>
      </c>
      <c r="M554" t="s">
        <v>52</v>
      </c>
      <c r="N554">
        <v>3300054</v>
      </c>
      <c r="O554" t="s">
        <v>41</v>
      </c>
    </row>
    <row r="555" spans="1:15" x14ac:dyDescent="0.25">
      <c r="A555">
        <v>10011997</v>
      </c>
      <c r="B555" s="15">
        <v>900477132</v>
      </c>
      <c r="C555" s="15">
        <v>6</v>
      </c>
      <c r="D555" t="s">
        <v>1634</v>
      </c>
      <c r="E555" t="str">
        <f>IFERROR(VLOOKUP(A555,'BD LEIDY'!$B$3:$E$1114,3,FALSE)," ")</f>
        <v xml:space="preserve">AGROINSUMOS SAN MIGUEL SAS   </v>
      </c>
      <c r="F555" t="s">
        <v>1403</v>
      </c>
      <c r="G555" t="s">
        <v>5793</v>
      </c>
      <c r="H555">
        <v>918921011</v>
      </c>
      <c r="J555">
        <v>3</v>
      </c>
      <c r="K555" t="s">
        <v>16</v>
      </c>
      <c r="M555" t="s">
        <v>533</v>
      </c>
      <c r="N555">
        <v>3300104</v>
      </c>
      <c r="O555" t="s">
        <v>19</v>
      </c>
    </row>
    <row r="556" spans="1:15" x14ac:dyDescent="0.25">
      <c r="A556">
        <v>10012000</v>
      </c>
      <c r="B556" s="15">
        <v>900482836</v>
      </c>
      <c r="C556" s="15">
        <v>2</v>
      </c>
      <c r="D556" t="s">
        <v>1506</v>
      </c>
      <c r="E556" t="str">
        <f>IFERROR(VLOOKUP(A556,'BD LEIDY'!$B$3:$E$1114,3,FALSE)," ")</f>
        <v xml:space="preserve">AGRICOLA FUSAGASUGA SAS   </v>
      </c>
      <c r="F556" t="s">
        <v>1403</v>
      </c>
      <c r="G556" t="s">
        <v>5795</v>
      </c>
      <c r="H556">
        <v>3107800462</v>
      </c>
      <c r="J556">
        <v>3</v>
      </c>
      <c r="K556" t="s">
        <v>16</v>
      </c>
      <c r="M556" t="s">
        <v>227</v>
      </c>
      <c r="N556">
        <v>3300054</v>
      </c>
      <c r="O556" t="s">
        <v>41</v>
      </c>
    </row>
    <row r="557" spans="1:15" x14ac:dyDescent="0.25">
      <c r="A557">
        <v>10012024</v>
      </c>
      <c r="B557" s="15">
        <v>900556152</v>
      </c>
      <c r="C557" s="15">
        <v>2</v>
      </c>
      <c r="D557" t="s">
        <v>4018</v>
      </c>
      <c r="E557" t="str">
        <f>IFERROR(VLOOKUP(A557,'BD LEIDY'!$B$3:$E$1114,3,FALSE)," ")</f>
        <v xml:space="preserve">MI CAMPO EN SU CAMPO SAS   </v>
      </c>
      <c r="F557" t="s">
        <v>1403</v>
      </c>
      <c r="G557" t="s">
        <v>5802</v>
      </c>
      <c r="H557">
        <v>3107829184</v>
      </c>
      <c r="J557">
        <v>3</v>
      </c>
      <c r="K557" t="s">
        <v>16</v>
      </c>
      <c r="M557" t="s">
        <v>48</v>
      </c>
      <c r="N557">
        <v>3300054</v>
      </c>
      <c r="O557" t="s">
        <v>41</v>
      </c>
    </row>
    <row r="558" spans="1:15" x14ac:dyDescent="0.25">
      <c r="A558">
        <v>10012028</v>
      </c>
      <c r="B558" s="15">
        <v>91218371</v>
      </c>
      <c r="C558" s="15">
        <v>6</v>
      </c>
      <c r="D558" t="s">
        <v>4524</v>
      </c>
      <c r="E558" t="str">
        <f>IFERROR(VLOOKUP(A558,'BD LEIDY'!$B$3:$E$1114,3,FALSE)," ")</f>
        <v xml:space="preserve">QUIÑONEZ CARRILLO GABRIEL FRANCISCO   </v>
      </c>
      <c r="F558" t="s">
        <v>1403</v>
      </c>
      <c r="G558" t="s">
        <v>5803</v>
      </c>
      <c r="H558">
        <v>918993500</v>
      </c>
      <c r="J558">
        <v>3</v>
      </c>
      <c r="K558" t="s">
        <v>16</v>
      </c>
      <c r="M558" t="s">
        <v>738</v>
      </c>
      <c r="N558">
        <v>3300054</v>
      </c>
      <c r="O558" t="s">
        <v>41</v>
      </c>
    </row>
    <row r="559" spans="1:15" x14ac:dyDescent="0.25">
      <c r="A559">
        <v>10012061</v>
      </c>
      <c r="B559" s="15">
        <v>3262542</v>
      </c>
      <c r="C559" s="15">
        <v>5</v>
      </c>
      <c r="D559" t="s">
        <v>2221</v>
      </c>
      <c r="E559" t="str">
        <f>IFERROR(VLOOKUP(A559,'BD LEIDY'!$B$3:$E$1114,3,FALSE)," ")</f>
        <v xml:space="preserve">CARO SOACHA JOSE MAURICIO   </v>
      </c>
      <c r="F559" t="s">
        <v>1403</v>
      </c>
      <c r="G559" t="s">
        <v>5805</v>
      </c>
      <c r="H559">
        <v>3105834591</v>
      </c>
      <c r="J559">
        <v>3</v>
      </c>
      <c r="K559" t="s">
        <v>16</v>
      </c>
      <c r="M559" t="s">
        <v>741</v>
      </c>
      <c r="N559">
        <v>3300104</v>
      </c>
      <c r="O559" t="s">
        <v>19</v>
      </c>
    </row>
    <row r="560" spans="1:15" x14ac:dyDescent="0.25">
      <c r="A560">
        <v>10012076</v>
      </c>
      <c r="B560" s="15">
        <v>93349815</v>
      </c>
      <c r="C560" s="15"/>
      <c r="D560" t="s">
        <v>4527</v>
      </c>
      <c r="E560" t="str">
        <f>IFERROR(VLOOKUP(A560,'BD LEIDY'!$B$3:$E$1114,3,FALSE)," ")</f>
        <v xml:space="preserve">QUIÑONEZ WILFREDO   </v>
      </c>
      <c r="F560" t="s">
        <v>1403</v>
      </c>
      <c r="G560" t="s">
        <v>5806</v>
      </c>
      <c r="H560">
        <v>3123760867</v>
      </c>
      <c r="J560">
        <v>3</v>
      </c>
      <c r="K560" t="s">
        <v>16</v>
      </c>
      <c r="M560" t="s">
        <v>743</v>
      </c>
      <c r="N560">
        <v>3300104</v>
      </c>
      <c r="O560" t="s">
        <v>19</v>
      </c>
    </row>
    <row r="561" spans="1:15" x14ac:dyDescent="0.25">
      <c r="A561">
        <v>10012077</v>
      </c>
      <c r="B561" s="15">
        <v>93366147</v>
      </c>
      <c r="C561" s="15">
        <v>3</v>
      </c>
      <c r="D561" t="s">
        <v>5191</v>
      </c>
      <c r="E561" t="str">
        <f>IFERROR(VLOOKUP(A561,'BD LEIDY'!$B$3:$E$1114,3,FALSE)," ")</f>
        <v xml:space="preserve">VELASQUEZ LONDOÑO RAUL MAURICIO   </v>
      </c>
      <c r="F561" t="s">
        <v>1403</v>
      </c>
      <c r="G561" t="s">
        <v>5807</v>
      </c>
      <c r="H561">
        <v>3115147774</v>
      </c>
      <c r="J561">
        <v>3</v>
      </c>
      <c r="K561" t="s">
        <v>16</v>
      </c>
      <c r="M561" t="s">
        <v>17</v>
      </c>
      <c r="N561">
        <v>3300104</v>
      </c>
      <c r="O561" t="s">
        <v>19</v>
      </c>
    </row>
    <row r="562" spans="1:15" x14ac:dyDescent="0.25">
      <c r="A562">
        <v>10012276</v>
      </c>
      <c r="B562" s="15">
        <v>3151916</v>
      </c>
      <c r="C562" s="15">
        <v>1</v>
      </c>
      <c r="D562" t="s">
        <v>1922</v>
      </c>
      <c r="E562" t="str">
        <f>IFERROR(VLOOKUP(A562,'BD LEIDY'!$B$3:$E$1114,3,FALSE)," ")</f>
        <v xml:space="preserve">ARDILA BOHORQUEZ OSBALDO   </v>
      </c>
      <c r="F562" t="s">
        <v>1403</v>
      </c>
      <c r="G562" t="s">
        <v>5813</v>
      </c>
      <c r="H562">
        <v>3202262291</v>
      </c>
      <c r="J562">
        <v>3</v>
      </c>
      <c r="K562" t="s">
        <v>16</v>
      </c>
      <c r="M562" t="s">
        <v>112</v>
      </c>
      <c r="N562">
        <v>3300054</v>
      </c>
      <c r="O562" t="s">
        <v>41</v>
      </c>
    </row>
    <row r="563" spans="1:15" x14ac:dyDescent="0.25">
      <c r="A563">
        <v>10012396</v>
      </c>
      <c r="B563" s="15">
        <v>3186164</v>
      </c>
      <c r="C563" s="15"/>
      <c r="D563" t="s">
        <v>3898</v>
      </c>
      <c r="E563" t="str">
        <f>IFERROR(VLOOKUP(A563,'BD LEIDY'!$B$3:$E$1114,3,FALSE)," ")</f>
        <v xml:space="preserve">MARENTES RAMIREZ JOSE NUMAEL   </v>
      </c>
      <c r="F563" t="s">
        <v>1403</v>
      </c>
      <c r="G563" t="s">
        <v>5820</v>
      </c>
      <c r="H563">
        <v>3154828347</v>
      </c>
      <c r="J563">
        <v>3</v>
      </c>
      <c r="K563" t="s">
        <v>16</v>
      </c>
      <c r="M563" t="s">
        <v>229</v>
      </c>
      <c r="N563">
        <v>3300026</v>
      </c>
      <c r="O563" t="s">
        <v>38</v>
      </c>
    </row>
    <row r="564" spans="1:15" x14ac:dyDescent="0.25">
      <c r="A564">
        <v>10012459</v>
      </c>
      <c r="B564" s="15">
        <v>900034616</v>
      </c>
      <c r="C564" s="15">
        <v>3</v>
      </c>
      <c r="D564" t="s">
        <v>3478</v>
      </c>
      <c r="E564" t="str">
        <f>IFERROR(VLOOKUP(A564,'BD LEIDY'!$B$3:$E$1114,3,FALSE)," ")</f>
        <v xml:space="preserve">HELM ANDINA LTDA   </v>
      </c>
      <c r="F564" t="s">
        <v>1403</v>
      </c>
      <c r="G564" t="s">
        <v>5821</v>
      </c>
      <c r="H564">
        <v>916215264</v>
      </c>
      <c r="J564">
        <v>3</v>
      </c>
      <c r="K564" t="s">
        <v>16</v>
      </c>
      <c r="M564" t="s">
        <v>17</v>
      </c>
      <c r="N564">
        <v>3300225</v>
      </c>
      <c r="O564" t="s">
        <v>662</v>
      </c>
    </row>
    <row r="565" spans="1:15" x14ac:dyDescent="0.25">
      <c r="A565">
        <v>10012469</v>
      </c>
      <c r="B565" s="15">
        <v>900084568</v>
      </c>
      <c r="C565" s="15">
        <v>6</v>
      </c>
      <c r="D565" t="s">
        <v>3753</v>
      </c>
      <c r="E565" t="str">
        <f>IFERROR(VLOOKUP(A565,'BD LEIDY'!$B$3:$E$1114,3,FALSE)," ")</f>
        <v xml:space="preserve">LA COOPERATIVA DE LECHEROS DE POTREROLARGO - COOPROLAG  </v>
      </c>
      <c r="F565" t="s">
        <v>1403</v>
      </c>
      <c r="G565" t="s">
        <v>5822</v>
      </c>
      <c r="H565">
        <v>3134121592</v>
      </c>
      <c r="J565">
        <v>3</v>
      </c>
      <c r="K565" t="s">
        <v>16</v>
      </c>
      <c r="M565" t="s">
        <v>567</v>
      </c>
      <c r="N565">
        <v>3300104</v>
      </c>
      <c r="O565" t="s">
        <v>19</v>
      </c>
    </row>
    <row r="566" spans="1:15" x14ac:dyDescent="0.25">
      <c r="A566">
        <v>10012542</v>
      </c>
      <c r="B566" s="15">
        <v>80450058</v>
      </c>
      <c r="C566" s="15">
        <v>8</v>
      </c>
      <c r="D566" t="s">
        <v>1773</v>
      </c>
      <c r="E566" t="str">
        <f>IFERROR(VLOOKUP(A566,'BD LEIDY'!$B$3:$E$1114,3,FALSE)," ")</f>
        <v xml:space="preserve">AGUDELO LEONARDO   </v>
      </c>
      <c r="F566" t="s">
        <v>1403</v>
      </c>
      <c r="G566" t="s">
        <v>5824</v>
      </c>
      <c r="H566">
        <v>3202193686</v>
      </c>
      <c r="J566">
        <v>3</v>
      </c>
      <c r="K566" t="s">
        <v>16</v>
      </c>
      <c r="M566" t="s">
        <v>766</v>
      </c>
      <c r="N566">
        <v>3300054</v>
      </c>
      <c r="O566" t="s">
        <v>41</v>
      </c>
    </row>
    <row r="567" spans="1:15" x14ac:dyDescent="0.25">
      <c r="A567">
        <v>10012652</v>
      </c>
      <c r="B567" s="15">
        <v>51889263</v>
      </c>
      <c r="C567" s="15">
        <v>1</v>
      </c>
      <c r="D567" t="s">
        <v>4049</v>
      </c>
      <c r="E567" t="str">
        <f>IFERROR(VLOOKUP(A567,'BD LEIDY'!$B$3:$E$1114,3,FALSE)," ")</f>
        <v xml:space="preserve">MOLINA CARABALLO GLADYS STELLA AGROINSUMOS MAG  </v>
      </c>
      <c r="F567" t="s">
        <v>1403</v>
      </c>
      <c r="G567" t="s">
        <v>5826</v>
      </c>
      <c r="H567">
        <v>922833181</v>
      </c>
      <c r="J567">
        <v>3</v>
      </c>
      <c r="K567" t="s">
        <v>16</v>
      </c>
      <c r="M567" t="s">
        <v>769</v>
      </c>
      <c r="N567">
        <v>3300104</v>
      </c>
      <c r="O567" t="s">
        <v>19</v>
      </c>
    </row>
    <row r="568" spans="1:15" x14ac:dyDescent="0.25">
      <c r="A568">
        <v>10012673</v>
      </c>
      <c r="B568" s="15">
        <v>79182560</v>
      </c>
      <c r="C568" s="15"/>
      <c r="D568" t="s">
        <v>4551</v>
      </c>
      <c r="E568" t="str">
        <f>IFERROR(VLOOKUP(A568,'BD LEIDY'!$B$3:$E$1114,3,FALSE)," ")</f>
        <v xml:space="preserve">RAMIREZ PARRA JORGE ALIRIO   </v>
      </c>
      <c r="F568" t="s">
        <v>1403</v>
      </c>
      <c r="G568" t="s">
        <v>5828</v>
      </c>
      <c r="H568">
        <v>3505609002</v>
      </c>
      <c r="J568">
        <v>3</v>
      </c>
      <c r="K568" t="s">
        <v>16</v>
      </c>
      <c r="M568" t="s">
        <v>229</v>
      </c>
      <c r="N568">
        <v>3300026</v>
      </c>
      <c r="O568" t="s">
        <v>38</v>
      </c>
    </row>
    <row r="569" spans="1:15" x14ac:dyDescent="0.25">
      <c r="A569">
        <v>10012679</v>
      </c>
      <c r="B569" s="15">
        <v>40764082</v>
      </c>
      <c r="C569" s="15">
        <v>8</v>
      </c>
      <c r="D569" t="s">
        <v>2937</v>
      </c>
      <c r="E569" t="str">
        <f>IFERROR(VLOOKUP(A569,'BD LEIDY'!$B$3:$E$1114,3,FALSE)," ")</f>
        <v xml:space="preserve">FALLA TRUJILLO CARMEN AGROVETERINARIA GRANADA  </v>
      </c>
      <c r="F569" t="s">
        <v>1403</v>
      </c>
      <c r="G569" t="s">
        <v>5830</v>
      </c>
      <c r="H569">
        <v>3202152316</v>
      </c>
      <c r="J569">
        <v>3</v>
      </c>
      <c r="K569" t="s">
        <v>16</v>
      </c>
      <c r="M569" t="s">
        <v>109</v>
      </c>
      <c r="N569">
        <v>3300054</v>
      </c>
      <c r="O569" t="s">
        <v>41</v>
      </c>
    </row>
    <row r="570" spans="1:15" x14ac:dyDescent="0.25">
      <c r="A570">
        <v>10012686</v>
      </c>
      <c r="B570" s="15">
        <v>900599976</v>
      </c>
      <c r="C570" s="15">
        <v>9</v>
      </c>
      <c r="D570" t="s">
        <v>3741</v>
      </c>
      <c r="E570" t="str">
        <f>IFERROR(VLOOKUP(A570,'BD LEIDY'!$B$3:$E$1114,3,FALSE)," ")</f>
        <v xml:space="preserve">KRONOTIENDAS SAS   </v>
      </c>
      <c r="F570" t="s">
        <v>1403</v>
      </c>
      <c r="G570" t="s">
        <v>5831</v>
      </c>
      <c r="H570">
        <v>3206927164</v>
      </c>
      <c r="I570">
        <v>954005906</v>
      </c>
      <c r="J570">
        <v>3</v>
      </c>
      <c r="K570" t="s">
        <v>16</v>
      </c>
      <c r="M570" t="s">
        <v>775</v>
      </c>
      <c r="N570">
        <v>3300104</v>
      </c>
      <c r="O570" t="s">
        <v>19</v>
      </c>
    </row>
    <row r="571" spans="1:15" x14ac:dyDescent="0.25">
      <c r="A571">
        <v>10012739</v>
      </c>
      <c r="B571" s="15">
        <v>79448707</v>
      </c>
      <c r="C571" s="15"/>
      <c r="D571" t="s">
        <v>3909</v>
      </c>
      <c r="E571" t="str">
        <f>IFERROR(VLOOKUP(A571,'BD LEIDY'!$B$3:$E$1114,3,FALSE)," ")</f>
        <v xml:space="preserve">MARROQUIN ROMERO NESTOR YESID   </v>
      </c>
      <c r="F571" t="s">
        <v>1403</v>
      </c>
      <c r="G571" t="s">
        <v>5833</v>
      </c>
      <c r="H571">
        <v>3118121841</v>
      </c>
      <c r="J571">
        <v>3</v>
      </c>
      <c r="K571" t="s">
        <v>16</v>
      </c>
      <c r="M571" t="s">
        <v>227</v>
      </c>
      <c r="N571">
        <v>3300026</v>
      </c>
      <c r="O571" t="s">
        <v>38</v>
      </c>
    </row>
    <row r="572" spans="1:15" x14ac:dyDescent="0.25">
      <c r="A572">
        <v>10012761</v>
      </c>
      <c r="B572" s="15">
        <v>900611017</v>
      </c>
      <c r="C572" s="15">
        <v>1</v>
      </c>
      <c r="D572" t="s">
        <v>1470</v>
      </c>
      <c r="E572" t="str">
        <f>IFERROR(VLOOKUP(A572,'BD LEIDY'!$B$3:$E$1114,3,FALSE)," ")</f>
        <v xml:space="preserve">AGRICOLA DEL ORIENTE UNE SAS   </v>
      </c>
      <c r="F572" t="s">
        <v>1403</v>
      </c>
      <c r="G572" t="s">
        <v>5834</v>
      </c>
      <c r="H572">
        <v>918488415</v>
      </c>
      <c r="J572">
        <v>3</v>
      </c>
      <c r="K572" t="s">
        <v>16</v>
      </c>
      <c r="M572" t="s">
        <v>135</v>
      </c>
      <c r="N572">
        <v>3300054</v>
      </c>
      <c r="O572" t="s">
        <v>41</v>
      </c>
    </row>
    <row r="573" spans="1:15" x14ac:dyDescent="0.25">
      <c r="A573">
        <v>10012780</v>
      </c>
      <c r="B573" s="15">
        <v>16608198</v>
      </c>
      <c r="C573" s="15">
        <v>9</v>
      </c>
      <c r="D573" t="s">
        <v>3683</v>
      </c>
      <c r="E573" t="str">
        <f>IFERROR(VLOOKUP(A573,'BD LEIDY'!$B$3:$E$1114,3,FALSE)," ")</f>
        <v xml:space="preserve">JARAMILLO NAVIA LUIS ENRIQUE   </v>
      </c>
      <c r="F573" t="s">
        <v>1403</v>
      </c>
      <c r="G573" t="s">
        <v>5836</v>
      </c>
      <c r="H573">
        <v>3113343546</v>
      </c>
      <c r="J573">
        <v>3</v>
      </c>
      <c r="K573" t="s">
        <v>16</v>
      </c>
      <c r="M573" t="s">
        <v>781</v>
      </c>
      <c r="N573">
        <v>3300186</v>
      </c>
      <c r="O573" t="s">
        <v>783</v>
      </c>
    </row>
    <row r="574" spans="1:15" x14ac:dyDescent="0.25">
      <c r="A574">
        <v>10012900</v>
      </c>
      <c r="B574" s="15">
        <v>900294698</v>
      </c>
      <c r="C574" s="15">
        <v>6</v>
      </c>
      <c r="D574" t="s">
        <v>2553</v>
      </c>
      <c r="E574" t="str">
        <f>IFERROR(VLOOKUP(A574,'BD LEIDY'!$B$3:$E$1114,3,FALSE)," ")</f>
        <v xml:space="preserve">COMERCIALIZADORA LLANO MORENO SAS   </v>
      </c>
      <c r="F574" t="s">
        <v>1403</v>
      </c>
      <c r="G574" t="s">
        <v>5838</v>
      </c>
      <c r="H574">
        <v>313001618</v>
      </c>
      <c r="J574">
        <v>3</v>
      </c>
      <c r="K574" t="s">
        <v>16</v>
      </c>
      <c r="M574" t="s">
        <v>17</v>
      </c>
      <c r="N574">
        <v>3300054</v>
      </c>
      <c r="O574" t="s">
        <v>41</v>
      </c>
    </row>
    <row r="575" spans="1:15" x14ac:dyDescent="0.25">
      <c r="A575">
        <v>10012918</v>
      </c>
      <c r="B575" s="15">
        <v>20646076</v>
      </c>
      <c r="C575" s="15">
        <v>5</v>
      </c>
      <c r="D575" t="s">
        <v>1984</v>
      </c>
      <c r="E575" t="str">
        <f>IFERROR(VLOOKUP(A575,'BD LEIDY'!$B$3:$E$1114,3,FALSE)," ")</f>
        <v xml:space="preserve">AVELLANEDA RODRIGUEZ LYDA ALEJANDRA   </v>
      </c>
      <c r="F575" t="s">
        <v>1403</v>
      </c>
      <c r="G575" t="s">
        <v>5839</v>
      </c>
      <c r="H575">
        <v>3115768980</v>
      </c>
      <c r="J575">
        <v>3</v>
      </c>
      <c r="K575" t="s">
        <v>16</v>
      </c>
      <c r="M575" t="s">
        <v>443</v>
      </c>
      <c r="N575">
        <v>3300104</v>
      </c>
      <c r="O575" t="s">
        <v>19</v>
      </c>
    </row>
    <row r="576" spans="1:15" x14ac:dyDescent="0.25">
      <c r="A576">
        <v>10012994</v>
      </c>
      <c r="B576" s="15">
        <v>20564505</v>
      </c>
      <c r="C576" s="15"/>
      <c r="D576" t="s">
        <v>3771</v>
      </c>
      <c r="E576" t="str">
        <f>IFERROR(VLOOKUP(A576,'BD LEIDY'!$B$3:$E$1114,3,FALSE)," ")</f>
        <v xml:space="preserve">LADINO DE MENDEZ ROSA   </v>
      </c>
      <c r="F576" t="s">
        <v>1403</v>
      </c>
      <c r="G576" t="s">
        <v>5844</v>
      </c>
      <c r="H576">
        <v>3203135144</v>
      </c>
      <c r="J576">
        <v>3</v>
      </c>
      <c r="K576" t="s">
        <v>16</v>
      </c>
      <c r="M576" t="s">
        <v>17</v>
      </c>
      <c r="N576">
        <v>3300054</v>
      </c>
      <c r="O576" t="s">
        <v>41</v>
      </c>
    </row>
    <row r="577" spans="1:15" x14ac:dyDescent="0.25">
      <c r="A577">
        <v>10013035</v>
      </c>
      <c r="B577" s="15">
        <v>1070752706</v>
      </c>
      <c r="C577" s="15"/>
      <c r="D577" t="s">
        <v>5313</v>
      </c>
      <c r="E577" t="str">
        <f>IFERROR(VLOOKUP(A577,'BD LEIDY'!$B$3:$E$1114,3,FALSE)," ")</f>
        <v xml:space="preserve">FUENTES GUILLEN OSCAR JULIAN   </v>
      </c>
      <c r="F577" t="s">
        <v>1403</v>
      </c>
      <c r="G577" t="s">
        <v>5846</v>
      </c>
      <c r="H577">
        <v>3204631496</v>
      </c>
      <c r="J577">
        <v>3</v>
      </c>
      <c r="K577" t="s">
        <v>16</v>
      </c>
      <c r="M577" t="s">
        <v>131</v>
      </c>
      <c r="N577">
        <v>3300026</v>
      </c>
      <c r="O577" t="s">
        <v>38</v>
      </c>
    </row>
    <row r="578" spans="1:15" x14ac:dyDescent="0.25">
      <c r="A578">
        <v>10013103</v>
      </c>
      <c r="B578" s="15">
        <v>1022954189</v>
      </c>
      <c r="C578" s="15">
        <v>8</v>
      </c>
      <c r="D578" t="s">
        <v>4120</v>
      </c>
      <c r="E578" t="str">
        <f>IFERROR(VLOOKUP(A578,'BD LEIDY'!$B$3:$E$1114,3,FALSE)," ")</f>
        <v xml:space="preserve">MOYA EFREN EMIRO   </v>
      </c>
      <c r="F578" t="s">
        <v>1403</v>
      </c>
      <c r="G578" t="s">
        <v>5852</v>
      </c>
      <c r="H578">
        <v>3212918815</v>
      </c>
      <c r="J578">
        <v>3</v>
      </c>
      <c r="K578" t="s">
        <v>16</v>
      </c>
      <c r="M578" t="s">
        <v>769</v>
      </c>
      <c r="N578">
        <v>3300104</v>
      </c>
      <c r="O578" t="s">
        <v>19</v>
      </c>
    </row>
    <row r="579" spans="1:15" x14ac:dyDescent="0.25">
      <c r="A579">
        <v>10013164</v>
      </c>
      <c r="B579" s="15">
        <v>39622668</v>
      </c>
      <c r="C579" s="15">
        <v>0</v>
      </c>
      <c r="D579" t="s">
        <v>3869</v>
      </c>
      <c r="E579" t="str">
        <f>IFERROR(VLOOKUP(A579,'BD LEIDY'!$B$3:$E$1114,3,FALSE)," ")</f>
        <v xml:space="preserve">LUNA JARA JENNY ZULIETTE   </v>
      </c>
      <c r="F579" t="s">
        <v>1403</v>
      </c>
      <c r="G579" t="s">
        <v>5858</v>
      </c>
      <c r="H579">
        <v>3213139740</v>
      </c>
      <c r="J579">
        <v>3</v>
      </c>
      <c r="K579" t="s">
        <v>16</v>
      </c>
      <c r="M579" t="s">
        <v>17</v>
      </c>
      <c r="N579">
        <v>3300104</v>
      </c>
      <c r="O579" t="s">
        <v>19</v>
      </c>
    </row>
    <row r="580" spans="1:15" x14ac:dyDescent="0.25">
      <c r="A580">
        <v>10013172</v>
      </c>
      <c r="B580" s="15">
        <v>10337754000</v>
      </c>
      <c r="C580" s="15"/>
      <c r="D580" t="s">
        <v>3988</v>
      </c>
      <c r="E580" t="str">
        <f>IFERROR(VLOOKUP(A580,'BD LEIDY'!$B$3:$E$1114,3,FALSE)," ")</f>
        <v xml:space="preserve">MENDEZ QUIROGA ELIANA   </v>
      </c>
      <c r="F580" t="s">
        <v>1403</v>
      </c>
      <c r="G580" t="s">
        <v>5438</v>
      </c>
      <c r="H580">
        <v>917708548</v>
      </c>
      <c r="J580">
        <v>3</v>
      </c>
      <c r="K580" t="s">
        <v>16</v>
      </c>
      <c r="M580" t="s">
        <v>17</v>
      </c>
      <c r="N580">
        <v>3300054</v>
      </c>
      <c r="O580" t="s">
        <v>41</v>
      </c>
    </row>
    <row r="581" spans="1:15" x14ac:dyDescent="0.25">
      <c r="A581">
        <v>10013175</v>
      </c>
      <c r="B581" s="15">
        <v>900617159</v>
      </c>
      <c r="C581" s="15">
        <v>6</v>
      </c>
      <c r="D581" t="s">
        <v>2792</v>
      </c>
      <c r="E581" t="str">
        <f>IFERROR(VLOOKUP(A581,'BD LEIDY'!$B$3:$E$1114,3,FALSE)," ")</f>
        <v xml:space="preserve">DISTRIBUIDORA AGROINSUMOS A&amp;M SAS   </v>
      </c>
      <c r="F581" t="s">
        <v>1403</v>
      </c>
      <c r="G581" t="s">
        <v>5859</v>
      </c>
      <c r="H581">
        <v>3112060221</v>
      </c>
      <c r="J581">
        <v>3</v>
      </c>
      <c r="K581" t="s">
        <v>16</v>
      </c>
      <c r="M581" t="s">
        <v>814</v>
      </c>
      <c r="N581">
        <v>3300104</v>
      </c>
      <c r="O581" t="s">
        <v>19</v>
      </c>
    </row>
    <row r="582" spans="1:15" x14ac:dyDescent="0.25">
      <c r="A582">
        <v>10013197</v>
      </c>
      <c r="B582" s="15">
        <v>1077145788</v>
      </c>
      <c r="C582" s="15">
        <v>9</v>
      </c>
      <c r="D582" t="s">
        <v>3247</v>
      </c>
      <c r="E582" t="str">
        <f>IFERROR(VLOOKUP(A582,'BD LEIDY'!$B$3:$E$1114,3,FALSE)," ")</f>
        <v xml:space="preserve">GARCIA GARZON LUIS CARLOS   </v>
      </c>
      <c r="F582" t="s">
        <v>1403</v>
      </c>
      <c r="G582" t="s">
        <v>5860</v>
      </c>
      <c r="H582">
        <v>3012617546</v>
      </c>
      <c r="J582">
        <v>3</v>
      </c>
      <c r="K582" t="s">
        <v>16</v>
      </c>
      <c r="M582" t="s">
        <v>193</v>
      </c>
      <c r="N582">
        <v>3300104</v>
      </c>
      <c r="O582" t="s">
        <v>19</v>
      </c>
    </row>
    <row r="583" spans="1:15" x14ac:dyDescent="0.25">
      <c r="A583">
        <v>10013198</v>
      </c>
      <c r="B583" s="15">
        <v>900075256</v>
      </c>
      <c r="C583" s="15">
        <v>5</v>
      </c>
      <c r="D583" t="s">
        <v>2621</v>
      </c>
      <c r="E583" t="str">
        <f>IFERROR(VLOOKUP(A583,'BD LEIDY'!$B$3:$E$1114,3,FALSE)," ")</f>
        <v xml:space="preserve">COOPERATIVA DE LECHEROS DE LAS VEREDAS  </v>
      </c>
      <c r="F583" t="s">
        <v>1403</v>
      </c>
      <c r="G583" t="s">
        <v>5861</v>
      </c>
      <c r="H583">
        <v>3114565437</v>
      </c>
      <c r="J583">
        <v>3</v>
      </c>
      <c r="K583" t="s">
        <v>16</v>
      </c>
      <c r="M583" t="s">
        <v>567</v>
      </c>
      <c r="N583">
        <v>3300104</v>
      </c>
      <c r="O583" t="s">
        <v>19</v>
      </c>
    </row>
    <row r="584" spans="1:15" x14ac:dyDescent="0.25">
      <c r="A584">
        <v>10013386</v>
      </c>
      <c r="B584" s="15">
        <v>900475031</v>
      </c>
      <c r="C584" s="15">
        <v>1</v>
      </c>
      <c r="D584" t="s">
        <v>1559</v>
      </c>
      <c r="E584" t="str">
        <f>IFERROR(VLOOKUP(A584,'BD LEIDY'!$B$3:$E$1114,3,FALSE)," ")</f>
        <v xml:space="preserve">AGRIVET CAQUEZA SAS   </v>
      </c>
      <c r="F584" t="s">
        <v>1403</v>
      </c>
      <c r="G584" t="s">
        <v>5880</v>
      </c>
      <c r="H584">
        <v>3138728305</v>
      </c>
      <c r="J584">
        <v>3</v>
      </c>
      <c r="K584" t="s">
        <v>16</v>
      </c>
      <c r="M584" t="s">
        <v>52</v>
      </c>
      <c r="N584">
        <v>3300054</v>
      </c>
      <c r="O584" t="s">
        <v>41</v>
      </c>
    </row>
    <row r="585" spans="1:15" x14ac:dyDescent="0.25">
      <c r="A585">
        <v>10013490</v>
      </c>
      <c r="B585" s="15">
        <v>3091263</v>
      </c>
      <c r="C585" s="15">
        <v>0</v>
      </c>
      <c r="D585" t="s">
        <v>2813</v>
      </c>
      <c r="E585" t="str">
        <f>IFERROR(VLOOKUP(A585,'BD LEIDY'!$B$3:$E$1114,3,FALSE)," ")</f>
        <v xml:space="preserve">DUEÑEZ ESPINOSA EDGAR YIOVANI   </v>
      </c>
      <c r="F585" t="s">
        <v>1403</v>
      </c>
      <c r="G585" t="s">
        <v>5888</v>
      </c>
      <c r="H585">
        <v>3115451439</v>
      </c>
      <c r="J585">
        <v>3</v>
      </c>
      <c r="K585" t="s">
        <v>16</v>
      </c>
      <c r="M585" t="s">
        <v>814</v>
      </c>
      <c r="N585">
        <v>3300104</v>
      </c>
      <c r="O585" t="s">
        <v>19</v>
      </c>
    </row>
    <row r="586" spans="1:15" x14ac:dyDescent="0.25">
      <c r="A586">
        <v>10013666</v>
      </c>
      <c r="B586" s="15">
        <v>800239996</v>
      </c>
      <c r="C586" s="15">
        <v>1</v>
      </c>
      <c r="D586" t="s">
        <v>3288</v>
      </c>
      <c r="E586" t="str">
        <f>IFERROR(VLOOKUP(A586,'BD LEIDY'!$B$3:$E$1114,3,FALSE)," ")</f>
        <v xml:space="preserve">GEOAMBIENTE SAS   </v>
      </c>
      <c r="F586" t="s">
        <v>1403</v>
      </c>
      <c r="G586" t="s">
        <v>5898</v>
      </c>
      <c r="H586">
        <v>918614030</v>
      </c>
      <c r="J586">
        <v>3</v>
      </c>
      <c r="K586" t="s">
        <v>16</v>
      </c>
      <c r="M586" t="s">
        <v>420</v>
      </c>
      <c r="N586">
        <v>3300104</v>
      </c>
      <c r="O586" t="s">
        <v>19</v>
      </c>
    </row>
    <row r="587" spans="1:15" x14ac:dyDescent="0.25">
      <c r="A587">
        <v>10013805</v>
      </c>
      <c r="B587" s="15">
        <v>900613466</v>
      </c>
      <c r="C587" s="15">
        <v>4</v>
      </c>
      <c r="D587" t="s">
        <v>5034</v>
      </c>
      <c r="E587" t="str">
        <f>IFERROR(VLOOKUP(A587,'BD LEIDY'!$B$3:$E$1114,3,FALSE)," ")</f>
        <v xml:space="preserve">TERRA MIA M T M CIA S EN C   </v>
      </c>
      <c r="F587" t="s">
        <v>1403</v>
      </c>
      <c r="G587" t="s">
        <v>5901</v>
      </c>
      <c r="H587">
        <v>918715866</v>
      </c>
      <c r="I587">
        <v>918869703</v>
      </c>
      <c r="J587">
        <v>3</v>
      </c>
      <c r="K587" t="s">
        <v>16</v>
      </c>
      <c r="M587" t="s">
        <v>227</v>
      </c>
      <c r="N587">
        <v>3300054</v>
      </c>
      <c r="O587" t="s">
        <v>41</v>
      </c>
    </row>
    <row r="588" spans="1:15" x14ac:dyDescent="0.25">
      <c r="A588">
        <v>10013833</v>
      </c>
      <c r="B588" s="15">
        <v>900539182</v>
      </c>
      <c r="C588" s="15">
        <v>1</v>
      </c>
      <c r="D588" t="s">
        <v>2775</v>
      </c>
      <c r="E588" t="str">
        <f>IFERROR(VLOOKUP(A588,'BD LEIDY'!$B$3:$E$1114,3,FALSE)," ")</f>
        <v xml:space="preserve">DISTRIBUCIONES PALCAMPO   </v>
      </c>
      <c r="F588" t="s">
        <v>1403</v>
      </c>
      <c r="G588" t="s">
        <v>5904</v>
      </c>
      <c r="H588">
        <v>926626816</v>
      </c>
      <c r="J588">
        <v>3</v>
      </c>
      <c r="K588" t="s">
        <v>16</v>
      </c>
      <c r="M588" t="s">
        <v>713</v>
      </c>
      <c r="N588">
        <v>3300182</v>
      </c>
      <c r="O588" t="s">
        <v>715</v>
      </c>
    </row>
    <row r="589" spans="1:15" x14ac:dyDescent="0.25">
      <c r="A589">
        <v>10013964</v>
      </c>
      <c r="B589" s="15">
        <v>900676919</v>
      </c>
      <c r="C589" s="15">
        <v>9</v>
      </c>
      <c r="D589" t="s">
        <v>3638</v>
      </c>
      <c r="E589" t="str">
        <f>IFERROR(VLOOKUP(A589,'BD LEIDY'!$B$3:$E$1114,3,FALSE)," ")</f>
        <v xml:space="preserve">INVERSIONES LA TORTUGA SAS   </v>
      </c>
      <c r="F589" t="s">
        <v>1403</v>
      </c>
      <c r="G589" t="s">
        <v>5908</v>
      </c>
      <c r="H589">
        <v>3188296651</v>
      </c>
      <c r="J589">
        <v>3</v>
      </c>
      <c r="K589" t="s">
        <v>16</v>
      </c>
      <c r="M589" t="s">
        <v>17</v>
      </c>
      <c r="N589">
        <v>3300104</v>
      </c>
      <c r="O589" t="s">
        <v>19</v>
      </c>
    </row>
    <row r="590" spans="1:15" x14ac:dyDescent="0.25">
      <c r="A590">
        <v>10013971</v>
      </c>
      <c r="B590" s="15">
        <v>11431130</v>
      </c>
      <c r="C590" s="15">
        <v>9</v>
      </c>
      <c r="D590" t="s">
        <v>3475</v>
      </c>
      <c r="E590" t="str">
        <f>IFERROR(VLOOKUP(A590,'BD LEIDY'!$B$3:$E$1114,3,FALSE)," ")</f>
        <v xml:space="preserve">HASTAMORIR PEÑALOZA JOSE EXCELINO   </v>
      </c>
      <c r="F590" t="s">
        <v>1403</v>
      </c>
      <c r="G590" t="s">
        <v>5909</v>
      </c>
      <c r="H590">
        <v>3112637455</v>
      </c>
      <c r="J590">
        <v>3</v>
      </c>
      <c r="K590" t="s">
        <v>16</v>
      </c>
      <c r="M590" t="s">
        <v>883</v>
      </c>
      <c r="N590">
        <v>3300104</v>
      </c>
      <c r="O590" t="s">
        <v>19</v>
      </c>
    </row>
    <row r="591" spans="1:15" x14ac:dyDescent="0.25">
      <c r="A591">
        <v>10013978</v>
      </c>
      <c r="B591" s="15">
        <v>79739521</v>
      </c>
      <c r="C591" s="15">
        <v>6</v>
      </c>
      <c r="D591" t="s">
        <v>4616</v>
      </c>
      <c r="E591" t="str">
        <f>IFERROR(VLOOKUP(A591,'BD LEIDY'!$B$3:$E$1114,3,FALSE)," ")</f>
        <v xml:space="preserve">RIOS ROMERO CESAR DAVEY   </v>
      </c>
      <c r="F591" t="s">
        <v>1403</v>
      </c>
      <c r="G591" t="s">
        <v>5910</v>
      </c>
      <c r="H591">
        <v>3174352107</v>
      </c>
      <c r="J591">
        <v>3</v>
      </c>
      <c r="K591" t="s">
        <v>16</v>
      </c>
      <c r="M591" t="s">
        <v>17</v>
      </c>
      <c r="N591">
        <v>3300054</v>
      </c>
      <c r="O591" t="s">
        <v>41</v>
      </c>
    </row>
    <row r="592" spans="1:15" x14ac:dyDescent="0.25">
      <c r="A592">
        <v>10014090</v>
      </c>
      <c r="B592" s="15">
        <v>840001061</v>
      </c>
      <c r="C592" s="15">
        <v>1</v>
      </c>
      <c r="D592" t="s">
        <v>2727</v>
      </c>
      <c r="E592" t="str">
        <f>IFERROR(VLOOKUP(A592,'BD LEIDY'!$B$3:$E$1114,3,FALSE)," ")</f>
        <v xml:space="preserve">DELGADO REBOLLEDO LTDA   </v>
      </c>
      <c r="F592" t="s">
        <v>1403</v>
      </c>
      <c r="G592" t="s">
        <v>5919</v>
      </c>
      <c r="H592">
        <v>915408570</v>
      </c>
      <c r="J592">
        <v>3</v>
      </c>
      <c r="K592" t="s">
        <v>16</v>
      </c>
      <c r="M592" t="s">
        <v>896</v>
      </c>
      <c r="N592">
        <v>3300054</v>
      </c>
      <c r="O592" t="s">
        <v>41</v>
      </c>
    </row>
    <row r="593" spans="1:15" x14ac:dyDescent="0.25">
      <c r="A593">
        <v>10014102</v>
      </c>
      <c r="B593" s="15">
        <v>52087264</v>
      </c>
      <c r="C593" s="15">
        <v>0</v>
      </c>
      <c r="D593" t="s">
        <v>2351</v>
      </c>
      <c r="E593" t="str">
        <f>IFERROR(VLOOKUP(A593,'BD LEIDY'!$B$3:$E$1114,3,FALSE)," ")</f>
        <v xml:space="preserve">CERON ARTUNDUAGA INGRID ELOMARYS AGROINSUMOS JA  </v>
      </c>
      <c r="F593" t="s">
        <v>1403</v>
      </c>
      <c r="G593" t="s">
        <v>5920</v>
      </c>
      <c r="H593">
        <v>3106190504</v>
      </c>
      <c r="I593">
        <v>918486773</v>
      </c>
      <c r="J593">
        <v>3</v>
      </c>
      <c r="K593" t="s">
        <v>16</v>
      </c>
      <c r="M593" t="s">
        <v>204</v>
      </c>
      <c r="N593">
        <v>3300054</v>
      </c>
      <c r="O593" t="s">
        <v>41</v>
      </c>
    </row>
    <row r="594" spans="1:15" x14ac:dyDescent="0.25">
      <c r="A594">
        <v>10014120</v>
      </c>
      <c r="B594" s="15">
        <v>900704967</v>
      </c>
      <c r="C594" s="15">
        <v>3</v>
      </c>
      <c r="D594" t="s">
        <v>1595</v>
      </c>
      <c r="E594" t="str">
        <f>IFERROR(VLOOKUP(A594,'BD LEIDY'!$B$3:$E$1114,3,FALSE)," ")</f>
        <v xml:space="preserve">AGROFER LA GRANJA SAS   </v>
      </c>
      <c r="F594" t="s">
        <v>1403</v>
      </c>
      <c r="G594" t="s">
        <v>5922</v>
      </c>
      <c r="H594">
        <v>3103097747</v>
      </c>
      <c r="J594">
        <v>3</v>
      </c>
      <c r="K594" t="s">
        <v>16</v>
      </c>
      <c r="M594" t="s">
        <v>443</v>
      </c>
      <c r="N594">
        <v>3300104</v>
      </c>
      <c r="O594" t="s">
        <v>19</v>
      </c>
    </row>
    <row r="595" spans="1:15" x14ac:dyDescent="0.25">
      <c r="A595">
        <v>10014121</v>
      </c>
      <c r="B595" s="15">
        <v>900705480</v>
      </c>
      <c r="C595" s="15">
        <v>3</v>
      </c>
      <c r="D595" t="s">
        <v>1590</v>
      </c>
      <c r="E595" t="str">
        <f>IFERROR(VLOOKUP(A595,'BD LEIDY'!$B$3:$E$1114,3,FALSE)," ")</f>
        <v xml:space="preserve">AGROCADENA SAS   </v>
      </c>
      <c r="F595" t="s">
        <v>1403</v>
      </c>
      <c r="G595" t="s">
        <v>5923</v>
      </c>
      <c r="H595">
        <v>3123891125</v>
      </c>
      <c r="J595">
        <v>3</v>
      </c>
      <c r="K595" t="s">
        <v>16</v>
      </c>
      <c r="M595" t="s">
        <v>201</v>
      </c>
      <c r="N595">
        <v>3300104</v>
      </c>
      <c r="O595" t="s">
        <v>19</v>
      </c>
    </row>
    <row r="596" spans="1:15" x14ac:dyDescent="0.25">
      <c r="A596">
        <v>10014162</v>
      </c>
      <c r="B596" s="15">
        <v>21103504</v>
      </c>
      <c r="C596" s="15">
        <v>1</v>
      </c>
      <c r="D596" t="s">
        <v>2166</v>
      </c>
      <c r="E596" t="str">
        <f>IFERROR(VLOOKUP(A596,'BD LEIDY'!$B$3:$E$1114,3,FALSE)," ")</f>
        <v xml:space="preserve">CAICEDO SANABRIA BLANCA CECILIA   </v>
      </c>
      <c r="F596" t="s">
        <v>1403</v>
      </c>
      <c r="G596" t="s">
        <v>5925</v>
      </c>
      <c r="H596">
        <v>3125107706</v>
      </c>
      <c r="J596">
        <v>3</v>
      </c>
      <c r="K596" t="s">
        <v>16</v>
      </c>
      <c r="M596" t="s">
        <v>193</v>
      </c>
      <c r="N596">
        <v>3300104</v>
      </c>
      <c r="O596" t="s">
        <v>19</v>
      </c>
    </row>
    <row r="597" spans="1:15" x14ac:dyDescent="0.25">
      <c r="A597">
        <v>10014225</v>
      </c>
      <c r="B597" s="15">
        <v>900714708</v>
      </c>
      <c r="C597" s="15">
        <v>5</v>
      </c>
      <c r="D597" t="s">
        <v>1622</v>
      </c>
      <c r="E597" t="str">
        <f>IFERROR(VLOOKUP(A597,'BD LEIDY'!$B$3:$E$1114,3,FALSE)," ")</f>
        <v xml:space="preserve">AGROINSUMOS EL PASO SAS   </v>
      </c>
      <c r="F597" t="s">
        <v>1403</v>
      </c>
      <c r="G597" t="s">
        <v>5927</v>
      </c>
      <c r="H597">
        <v>3142581390</v>
      </c>
      <c r="J597">
        <v>3</v>
      </c>
      <c r="K597" t="s">
        <v>16</v>
      </c>
      <c r="M597" t="s">
        <v>443</v>
      </c>
      <c r="N597">
        <v>3300104</v>
      </c>
      <c r="O597" t="s">
        <v>19</v>
      </c>
    </row>
    <row r="598" spans="1:15" x14ac:dyDescent="0.25">
      <c r="A598">
        <v>10014250</v>
      </c>
      <c r="B598" s="15">
        <v>3110903</v>
      </c>
      <c r="C598" s="15">
        <v>9</v>
      </c>
      <c r="D598" t="s">
        <v>1428</v>
      </c>
      <c r="E598" t="str">
        <f>IFERROR(VLOOKUP(A598,'BD LEIDY'!$B$3:$E$1114,3,FALSE)," ")</f>
        <v xml:space="preserve">ACERO EMYER   </v>
      </c>
      <c r="F598" t="s">
        <v>1403</v>
      </c>
      <c r="G598" t="s">
        <v>5928</v>
      </c>
      <c r="H598">
        <v>3143326289</v>
      </c>
      <c r="J598">
        <v>3</v>
      </c>
      <c r="K598" t="s">
        <v>16</v>
      </c>
      <c r="M598" t="s">
        <v>50</v>
      </c>
      <c r="N598">
        <v>3300054</v>
      </c>
      <c r="O598" t="s">
        <v>41</v>
      </c>
    </row>
    <row r="599" spans="1:15" x14ac:dyDescent="0.25">
      <c r="A599">
        <v>10014425</v>
      </c>
      <c r="B599" s="15">
        <v>11255509</v>
      </c>
      <c r="C599" s="15">
        <v>1</v>
      </c>
      <c r="D599" t="s">
        <v>2251</v>
      </c>
      <c r="E599" t="str">
        <f>IFERROR(VLOOKUP(A599,'BD LEIDY'!$B$3:$E$1114,3,FALSE)," ")</f>
        <v xml:space="preserve">CASAS RODRIGUEZ FREDY HUMBERTO   </v>
      </c>
      <c r="F599" t="s">
        <v>1403</v>
      </c>
      <c r="G599" t="s">
        <v>5934</v>
      </c>
      <c r="H599">
        <v>3107992365</v>
      </c>
      <c r="J599">
        <v>3</v>
      </c>
      <c r="K599" t="s">
        <v>16</v>
      </c>
      <c r="M599" t="s">
        <v>42</v>
      </c>
      <c r="N599">
        <v>3300104</v>
      </c>
      <c r="O599" t="s">
        <v>19</v>
      </c>
    </row>
    <row r="600" spans="1:15" x14ac:dyDescent="0.25">
      <c r="A600">
        <v>10014506</v>
      </c>
      <c r="B600" s="15">
        <v>20484925</v>
      </c>
      <c r="C600" s="15">
        <v>7</v>
      </c>
      <c r="D600" t="s">
        <v>4194</v>
      </c>
      <c r="E600" t="str">
        <f>IFERROR(VLOOKUP(A600,'BD LEIDY'!$B$3:$E$1114,3,FALSE)," ")</f>
        <v xml:space="preserve">NOVOA ORTIZ ANA BEATRIZ   </v>
      </c>
      <c r="F600" t="s">
        <v>1403</v>
      </c>
      <c r="G600" t="s">
        <v>5938</v>
      </c>
      <c r="H600">
        <v>3134039850</v>
      </c>
      <c r="J600">
        <v>3</v>
      </c>
      <c r="K600" t="s">
        <v>16</v>
      </c>
      <c r="M600" t="s">
        <v>206</v>
      </c>
      <c r="N600">
        <v>3300054</v>
      </c>
      <c r="O600" t="s">
        <v>41</v>
      </c>
    </row>
    <row r="601" spans="1:15" x14ac:dyDescent="0.25">
      <c r="A601">
        <v>10014648</v>
      </c>
      <c r="B601" s="15">
        <v>808003435</v>
      </c>
      <c r="C601" s="15">
        <v>5</v>
      </c>
      <c r="D601" t="s">
        <v>3759</v>
      </c>
      <c r="E601" t="str">
        <f>IFERROR(VLOOKUP(A601,'BD LEIDY'!$B$3:$E$1114,3,FALSE)," ")</f>
        <v xml:space="preserve">LA DESPENSA AGRICOLA SAS   </v>
      </c>
      <c r="F601" t="s">
        <v>1403</v>
      </c>
      <c r="G601" t="s">
        <v>5943</v>
      </c>
      <c r="H601">
        <v>3156003627</v>
      </c>
      <c r="J601">
        <v>3</v>
      </c>
      <c r="K601" t="s">
        <v>16</v>
      </c>
      <c r="M601" t="s">
        <v>738</v>
      </c>
      <c r="N601">
        <v>3300054</v>
      </c>
      <c r="O601" t="s">
        <v>41</v>
      </c>
    </row>
    <row r="602" spans="1:15" x14ac:dyDescent="0.25">
      <c r="A602">
        <v>10014763</v>
      </c>
      <c r="B602" s="15">
        <v>52289350</v>
      </c>
      <c r="C602" s="15">
        <v>3</v>
      </c>
      <c r="D602" t="s">
        <v>2208</v>
      </c>
      <c r="E602" t="str">
        <f>IFERROR(VLOOKUP(A602,'BD LEIDY'!$B$3:$E$1114,3,FALSE)," ")</f>
        <v xml:space="preserve">CARDENAS VANEGAS LUZ ANGELA   </v>
      </c>
      <c r="F602" t="s">
        <v>1403</v>
      </c>
      <c r="G602" t="s">
        <v>5945</v>
      </c>
      <c r="H602">
        <v>3187200207</v>
      </c>
      <c r="J602">
        <v>3</v>
      </c>
      <c r="K602" t="s">
        <v>16</v>
      </c>
      <c r="M602" t="s">
        <v>17</v>
      </c>
      <c r="N602">
        <v>3300054</v>
      </c>
      <c r="O602" t="s">
        <v>41</v>
      </c>
    </row>
    <row r="603" spans="1:15" x14ac:dyDescent="0.25">
      <c r="A603">
        <v>10014890</v>
      </c>
      <c r="B603" s="15">
        <v>900500932</v>
      </c>
      <c r="C603" s="15">
        <v>1</v>
      </c>
      <c r="D603" t="s">
        <v>2954</v>
      </c>
      <c r="E603" t="str">
        <f>IFERROR(VLOOKUP(A603,'BD LEIDY'!$B$3:$E$1114,3,FALSE)," ")</f>
        <v xml:space="preserve">FERREAGROINDUSTRIAL SAS   </v>
      </c>
      <c r="F603" t="s">
        <v>1403</v>
      </c>
      <c r="G603" t="s">
        <v>5952</v>
      </c>
      <c r="H603">
        <v>3182941875</v>
      </c>
      <c r="J603">
        <v>3</v>
      </c>
      <c r="K603" t="s">
        <v>16</v>
      </c>
      <c r="M603" t="s">
        <v>937</v>
      </c>
      <c r="N603">
        <v>3300054</v>
      </c>
      <c r="O603" t="s">
        <v>41</v>
      </c>
    </row>
    <row r="604" spans="1:15" x14ac:dyDescent="0.25">
      <c r="A604">
        <v>10015066</v>
      </c>
      <c r="B604" s="15">
        <v>1097394083</v>
      </c>
      <c r="C604" s="15">
        <v>5</v>
      </c>
      <c r="D604" t="s">
        <v>2134</v>
      </c>
      <c r="E604" t="str">
        <f>IFERROR(VLOOKUP(A604,'BD LEIDY'!$B$3:$E$1114,3,FALSE)," ")</f>
        <v xml:space="preserve">BUITRAGO PEREZ ISABEL CRISTINA   </v>
      </c>
      <c r="F604" t="s">
        <v>1403</v>
      </c>
      <c r="G604" t="s">
        <v>5957</v>
      </c>
      <c r="H604">
        <v>3138017888</v>
      </c>
      <c r="J604">
        <v>3</v>
      </c>
      <c r="K604" t="s">
        <v>16</v>
      </c>
      <c r="M604" t="s">
        <v>48</v>
      </c>
      <c r="N604">
        <v>3300054</v>
      </c>
      <c r="O604" t="s">
        <v>41</v>
      </c>
    </row>
    <row r="605" spans="1:15" x14ac:dyDescent="0.25">
      <c r="A605">
        <v>10015380</v>
      </c>
      <c r="B605" s="15">
        <v>6017727</v>
      </c>
      <c r="C605" s="15"/>
      <c r="D605" t="s">
        <v>2260</v>
      </c>
      <c r="E605" t="str">
        <f>IFERROR(VLOOKUP(A605,'BD LEIDY'!$B$3:$E$1114,3,FALSE)," ")</f>
        <v xml:space="preserve">CASTAÑEDA SALCEDO ELIECER   </v>
      </c>
      <c r="F605" t="s">
        <v>1403</v>
      </c>
      <c r="G605" t="s">
        <v>6004</v>
      </c>
      <c r="H605">
        <v>3178420086</v>
      </c>
      <c r="J605">
        <v>3</v>
      </c>
      <c r="K605" t="s">
        <v>16</v>
      </c>
      <c r="M605" t="s">
        <v>17</v>
      </c>
      <c r="N605">
        <v>3300104</v>
      </c>
      <c r="O605" t="s">
        <v>19</v>
      </c>
    </row>
    <row r="606" spans="1:15" x14ac:dyDescent="0.25">
      <c r="A606">
        <v>10015647</v>
      </c>
      <c r="B606" s="15">
        <v>52888194</v>
      </c>
      <c r="C606" s="15">
        <v>0</v>
      </c>
      <c r="D606" t="s">
        <v>2748</v>
      </c>
      <c r="E606" t="str">
        <f>IFERROR(VLOOKUP(A606,'BD LEIDY'!$B$3:$E$1114,3,FALSE)," ")</f>
        <v xml:space="preserve">DIAZ RODRIGUEZ ZULMA MILENA   </v>
      </c>
      <c r="F606" t="s">
        <v>1403</v>
      </c>
      <c r="G606" t="s">
        <v>6050</v>
      </c>
      <c r="H606">
        <v>3133956529</v>
      </c>
      <c r="J606">
        <v>3</v>
      </c>
      <c r="K606" t="s">
        <v>16</v>
      </c>
      <c r="M606" t="s">
        <v>696</v>
      </c>
      <c r="N606">
        <v>3300054</v>
      </c>
      <c r="O606" t="s">
        <v>41</v>
      </c>
    </row>
    <row r="607" spans="1:15" x14ac:dyDescent="0.25">
      <c r="A607">
        <v>10015700</v>
      </c>
      <c r="B607" s="15">
        <v>11448163</v>
      </c>
      <c r="C607" s="15">
        <v>6</v>
      </c>
      <c r="D607" t="s">
        <v>4807</v>
      </c>
      <c r="E607" t="str">
        <f>IFERROR(VLOOKUP(A607,'BD LEIDY'!$B$3:$E$1114,3,FALSE)," ")</f>
        <v xml:space="preserve">SALAMANCA WILMER   </v>
      </c>
      <c r="F607" t="s">
        <v>1403</v>
      </c>
      <c r="G607" t="s">
        <v>6051</v>
      </c>
      <c r="H607">
        <v>3133791779</v>
      </c>
      <c r="J607">
        <v>3</v>
      </c>
      <c r="K607" t="s">
        <v>16</v>
      </c>
      <c r="M607" t="s">
        <v>392</v>
      </c>
      <c r="N607">
        <v>3300104</v>
      </c>
      <c r="O607" t="s">
        <v>19</v>
      </c>
    </row>
    <row r="608" spans="1:15" x14ac:dyDescent="0.25">
      <c r="A608">
        <v>10015705</v>
      </c>
      <c r="B608" s="15">
        <v>800225340</v>
      </c>
      <c r="C608" s="15">
        <v>8</v>
      </c>
      <c r="D608" t="s">
        <v>5097</v>
      </c>
      <c r="E608" t="str">
        <f>IFERROR(VLOOKUP(A608,'BD LEIDY'!$B$3:$E$1114,3,FALSE)," ")</f>
        <v xml:space="preserve">UNIVERSIDAD MILITAR NUEVA GRANADA   </v>
      </c>
      <c r="F608" t="s">
        <v>1403</v>
      </c>
      <c r="G608" t="s">
        <v>6053</v>
      </c>
      <c r="H608">
        <v>65000000</v>
      </c>
      <c r="J608">
        <v>3</v>
      </c>
      <c r="K608" t="s">
        <v>16</v>
      </c>
      <c r="M608" t="s">
        <v>17</v>
      </c>
      <c r="N608">
        <v>3300104</v>
      </c>
      <c r="O608" t="s">
        <v>19</v>
      </c>
    </row>
    <row r="609" spans="1:15" x14ac:dyDescent="0.25">
      <c r="A609">
        <v>10015858</v>
      </c>
      <c r="B609" s="15">
        <v>80525942</v>
      </c>
      <c r="C609" s="15">
        <v>8</v>
      </c>
      <c r="D609" t="s">
        <v>3982</v>
      </c>
      <c r="E609" t="str">
        <f>IFERROR(VLOOKUP(A609,'BD LEIDY'!$B$3:$E$1114,3,FALSE)," ")</f>
        <v xml:space="preserve">MENDEZ DIAZ ALFONSO   </v>
      </c>
      <c r="F609" t="s">
        <v>1403</v>
      </c>
      <c r="G609" t="s">
        <v>6083</v>
      </c>
      <c r="H609">
        <v>3105607772</v>
      </c>
      <c r="J609">
        <v>3</v>
      </c>
      <c r="K609" t="s">
        <v>16</v>
      </c>
      <c r="M609" t="s">
        <v>206</v>
      </c>
      <c r="N609">
        <v>3300054</v>
      </c>
      <c r="O609" t="s">
        <v>41</v>
      </c>
    </row>
    <row r="610" spans="1:15" x14ac:dyDescent="0.25">
      <c r="A610">
        <v>10015983</v>
      </c>
      <c r="B610" s="15">
        <v>900820066</v>
      </c>
      <c r="C610" s="15">
        <v>9</v>
      </c>
      <c r="D610" t="s">
        <v>2922</v>
      </c>
      <c r="E610" t="str">
        <f>IFERROR(VLOOKUP(A610,'BD LEIDY'!$B$3:$E$1114,3,FALSE)," ")</f>
        <v xml:space="preserve">EXI CAMPO SAS   </v>
      </c>
      <c r="F610" t="s">
        <v>1403</v>
      </c>
      <c r="G610" t="s">
        <v>6090</v>
      </c>
      <c r="H610">
        <v>3133334948</v>
      </c>
      <c r="J610">
        <v>3</v>
      </c>
      <c r="K610" t="s">
        <v>16</v>
      </c>
      <c r="M610" t="s">
        <v>48</v>
      </c>
      <c r="N610">
        <v>3300054</v>
      </c>
      <c r="O610" t="s">
        <v>41</v>
      </c>
    </row>
    <row r="611" spans="1:15" x14ac:dyDescent="0.25">
      <c r="A611">
        <v>10016111</v>
      </c>
      <c r="B611" s="15">
        <v>900847995</v>
      </c>
      <c r="C611" s="15">
        <v>3</v>
      </c>
      <c r="D611" t="s">
        <v>3886</v>
      </c>
      <c r="E611" t="str">
        <f>IFERROR(VLOOKUP(A611,'BD LEIDY'!$B$3:$E$1114,3,FALSE)," ")</f>
        <v xml:space="preserve">MAKRORIOS DEL AGRO SAS   </v>
      </c>
      <c r="F611" t="s">
        <v>1403</v>
      </c>
      <c r="G611" t="s">
        <v>6100</v>
      </c>
      <c r="H611">
        <v>3174406544</v>
      </c>
      <c r="J611">
        <v>3</v>
      </c>
      <c r="K611" t="s">
        <v>16</v>
      </c>
      <c r="M611" t="s">
        <v>135</v>
      </c>
      <c r="N611">
        <v>3300054</v>
      </c>
      <c r="O611" t="s">
        <v>41</v>
      </c>
    </row>
    <row r="612" spans="1:15" x14ac:dyDescent="0.25">
      <c r="A612">
        <v>10016225</v>
      </c>
      <c r="B612" s="15">
        <v>79814159</v>
      </c>
      <c r="C612" s="15">
        <v>3</v>
      </c>
      <c r="D612" t="s">
        <v>4545</v>
      </c>
      <c r="E612" t="str">
        <f>IFERROR(VLOOKUP(A612,'BD LEIDY'!$B$3:$E$1114,3,FALSE)," ")</f>
        <v xml:space="preserve">RAMIREZ LUIS ROLANDO   </v>
      </c>
      <c r="F612" t="s">
        <v>1403</v>
      </c>
      <c r="G612" t="s">
        <v>6111</v>
      </c>
      <c r="H612">
        <v>3132622635</v>
      </c>
      <c r="J612">
        <v>3</v>
      </c>
      <c r="K612" t="s">
        <v>16</v>
      </c>
      <c r="M612" t="s">
        <v>52</v>
      </c>
      <c r="N612">
        <v>3300054</v>
      </c>
      <c r="O612" t="s">
        <v>41</v>
      </c>
    </row>
    <row r="613" spans="1:15" x14ac:dyDescent="0.25">
      <c r="A613">
        <v>10016525</v>
      </c>
      <c r="B613" s="15">
        <v>1020735555</v>
      </c>
      <c r="C613" s="15">
        <v>4</v>
      </c>
      <c r="D613" t="s">
        <v>4836</v>
      </c>
      <c r="E613" t="str">
        <f>IFERROR(VLOOKUP(A613,'BD LEIDY'!$B$3:$E$1114,3,FALSE)," ")</f>
        <v xml:space="preserve">SANCHEZ ELIANA   </v>
      </c>
      <c r="F613" t="s">
        <v>1403</v>
      </c>
      <c r="G613" t="s">
        <v>6132</v>
      </c>
      <c r="J613">
        <v>3</v>
      </c>
      <c r="K613" t="s">
        <v>16</v>
      </c>
      <c r="M613" t="s">
        <v>42</v>
      </c>
      <c r="N613">
        <v>3300104</v>
      </c>
      <c r="O613" t="s">
        <v>19</v>
      </c>
    </row>
    <row r="614" spans="1:15" x14ac:dyDescent="0.25">
      <c r="A614">
        <v>10016661</v>
      </c>
      <c r="B614" s="15">
        <v>900408676</v>
      </c>
      <c r="C614" s="15">
        <v>6</v>
      </c>
      <c r="D614" t="s">
        <v>2951</v>
      </c>
      <c r="E614" t="str">
        <f>IFERROR(VLOOKUP(A614,'BD LEIDY'!$B$3:$E$1114,3,FALSE)," ")</f>
        <v xml:space="preserve">FERNANDO PUERTA DIAZ ASESORIAS Y REPRESENTACIONES SAS  </v>
      </c>
      <c r="F614" t="s">
        <v>1403</v>
      </c>
      <c r="G614" t="s">
        <v>6147</v>
      </c>
      <c r="H614">
        <v>916297016</v>
      </c>
      <c r="J614">
        <v>3</v>
      </c>
      <c r="K614" t="s">
        <v>16</v>
      </c>
      <c r="M614" t="s">
        <v>17</v>
      </c>
      <c r="N614">
        <v>3300104</v>
      </c>
      <c r="O614" t="s">
        <v>19</v>
      </c>
    </row>
    <row r="615" spans="1:15" x14ac:dyDescent="0.25">
      <c r="A615">
        <v>10016891</v>
      </c>
      <c r="B615" s="15">
        <v>900769104</v>
      </c>
      <c r="C615" s="15">
        <v>3</v>
      </c>
      <c r="D615" t="s">
        <v>5144</v>
      </c>
      <c r="E615" t="str">
        <f>IFERROR(VLOOKUP(A615,'BD LEIDY'!$B$3:$E$1114,3,FALSE)," ")</f>
        <v xml:space="preserve">VANAGRO SAS   </v>
      </c>
      <c r="F615" t="s">
        <v>1403</v>
      </c>
      <c r="G615" t="s">
        <v>5923</v>
      </c>
      <c r="H615">
        <v>3214125216</v>
      </c>
      <c r="J615">
        <v>3</v>
      </c>
      <c r="K615" t="s">
        <v>16</v>
      </c>
      <c r="M615" t="s">
        <v>201</v>
      </c>
      <c r="N615">
        <v>3300104</v>
      </c>
      <c r="O615" t="s">
        <v>19</v>
      </c>
    </row>
    <row r="616" spans="1:15" x14ac:dyDescent="0.25">
      <c r="A616">
        <v>10016962</v>
      </c>
      <c r="B616" s="15">
        <v>900889093</v>
      </c>
      <c r="C616" s="15">
        <v>5</v>
      </c>
      <c r="D616" t="s">
        <v>1521</v>
      </c>
      <c r="E616" t="str">
        <f>IFERROR(VLOOKUP(A616,'BD LEIDY'!$B$3:$E$1114,3,FALSE)," ")</f>
        <v xml:space="preserve">AGRICOLA LA PLAYA SAS   </v>
      </c>
      <c r="F616" t="s">
        <v>1403</v>
      </c>
      <c r="G616" t="s">
        <v>6183</v>
      </c>
      <c r="H616">
        <v>3112638344</v>
      </c>
      <c r="J616">
        <v>3</v>
      </c>
      <c r="K616" t="s">
        <v>16</v>
      </c>
      <c r="M616" t="s">
        <v>198</v>
      </c>
      <c r="N616">
        <v>3300104</v>
      </c>
      <c r="O616" t="s">
        <v>19</v>
      </c>
    </row>
    <row r="617" spans="1:15" x14ac:dyDescent="0.25">
      <c r="A617">
        <v>10017080</v>
      </c>
      <c r="B617" s="15">
        <v>900057744</v>
      </c>
      <c r="C617" s="15">
        <v>1</v>
      </c>
      <c r="D617" t="s">
        <v>2500</v>
      </c>
      <c r="E617" t="str">
        <f>IFERROR(VLOOKUP(A617,'BD LEIDY'!$B$3:$E$1114,3,FALSE)," ")</f>
        <v xml:space="preserve">CLEAN HERBS SOCIEDAD POR SIMPLIFICA   </v>
      </c>
      <c r="F617" t="s">
        <v>1403</v>
      </c>
      <c r="G617" t="s">
        <v>6194</v>
      </c>
      <c r="H617">
        <v>3164724701</v>
      </c>
      <c r="J617">
        <v>3</v>
      </c>
      <c r="K617" t="s">
        <v>16</v>
      </c>
      <c r="M617" t="s">
        <v>17</v>
      </c>
      <c r="N617">
        <v>3300104</v>
      </c>
      <c r="O617" t="s">
        <v>19</v>
      </c>
    </row>
    <row r="618" spans="1:15" x14ac:dyDescent="0.25">
      <c r="A618">
        <v>10017110</v>
      </c>
      <c r="B618" s="15">
        <v>900385322</v>
      </c>
      <c r="C618" s="15">
        <v>3</v>
      </c>
      <c r="D618" t="s">
        <v>2969</v>
      </c>
      <c r="E618" t="str">
        <f>IFERROR(VLOOKUP(A618,'BD LEIDY'!$B$3:$E$1114,3,FALSE)," ")</f>
        <v xml:space="preserve">FERTILIZER EXPERT HOLLAND SAS   </v>
      </c>
      <c r="F618" t="s">
        <v>1403</v>
      </c>
      <c r="G618" t="s">
        <v>6196</v>
      </c>
      <c r="H618">
        <v>3204095028</v>
      </c>
      <c r="J618">
        <v>3</v>
      </c>
      <c r="K618" t="s">
        <v>16</v>
      </c>
      <c r="M618" t="s">
        <v>201</v>
      </c>
      <c r="N618">
        <v>3300104</v>
      </c>
      <c r="O618" t="s">
        <v>19</v>
      </c>
    </row>
    <row r="619" spans="1:15" x14ac:dyDescent="0.25">
      <c r="A619">
        <v>10017139</v>
      </c>
      <c r="B619" s="15">
        <v>20546138</v>
      </c>
      <c r="C619" s="15">
        <v>4</v>
      </c>
      <c r="D619" t="s">
        <v>4310</v>
      </c>
      <c r="E619" t="str">
        <f>IFERROR(VLOOKUP(A619,'BD LEIDY'!$B$3:$E$1114,3,FALSE)," ")</f>
        <v xml:space="preserve">PARDO ACOSTA ALCIRA   </v>
      </c>
      <c r="F619" t="s">
        <v>1403</v>
      </c>
      <c r="G619" t="s">
        <v>6197</v>
      </c>
      <c r="H619">
        <v>914890186</v>
      </c>
      <c r="J619">
        <v>3</v>
      </c>
      <c r="K619" t="s">
        <v>16</v>
      </c>
      <c r="M619" t="s">
        <v>766</v>
      </c>
      <c r="N619">
        <v>3300054</v>
      </c>
      <c r="O619" t="s">
        <v>41</v>
      </c>
    </row>
    <row r="620" spans="1:15" x14ac:dyDescent="0.25">
      <c r="A620">
        <v>10017246</v>
      </c>
      <c r="B620" s="15">
        <v>80466062</v>
      </c>
      <c r="C620" s="15">
        <v>8</v>
      </c>
      <c r="D620" t="s">
        <v>2242</v>
      </c>
      <c r="E620" t="str">
        <f>IFERROR(VLOOKUP(A620,'BD LEIDY'!$B$3:$E$1114,3,FALSE)," ")</f>
        <v xml:space="preserve">CASALLAS MONDRAGON PAULO   </v>
      </c>
      <c r="F620" t="s">
        <v>1403</v>
      </c>
      <c r="G620" t="s">
        <v>5606</v>
      </c>
      <c r="H620">
        <v>3214498813</v>
      </c>
      <c r="J620">
        <v>3</v>
      </c>
      <c r="K620" t="s">
        <v>16</v>
      </c>
      <c r="M620" t="s">
        <v>193</v>
      </c>
      <c r="N620">
        <v>3300104</v>
      </c>
      <c r="O620" t="s">
        <v>19</v>
      </c>
    </row>
    <row r="621" spans="1:15" x14ac:dyDescent="0.25">
      <c r="A621">
        <v>10017285</v>
      </c>
      <c r="B621" s="15">
        <v>3100576</v>
      </c>
      <c r="C621" s="15">
        <v>0</v>
      </c>
      <c r="D621" t="s">
        <v>3260</v>
      </c>
      <c r="E621" t="str">
        <f>IFERROR(VLOOKUP(A621,'BD LEIDY'!$B$3:$E$1114,3,FALSE)," ")</f>
        <v xml:space="preserve">GARCIA PALACIOS MIGUEL GUILLERMO   </v>
      </c>
      <c r="F621" t="s">
        <v>1403</v>
      </c>
      <c r="G621" t="s">
        <v>6220</v>
      </c>
      <c r="H621">
        <v>3105658560</v>
      </c>
      <c r="J621">
        <v>3</v>
      </c>
      <c r="K621" t="s">
        <v>16</v>
      </c>
      <c r="M621" t="s">
        <v>57</v>
      </c>
      <c r="N621">
        <v>3300104</v>
      </c>
      <c r="O621" t="s">
        <v>19</v>
      </c>
    </row>
    <row r="622" spans="1:15" x14ac:dyDescent="0.25">
      <c r="A622">
        <v>10017287</v>
      </c>
      <c r="B622" s="15">
        <v>900527565</v>
      </c>
      <c r="C622" s="15">
        <v>7</v>
      </c>
      <c r="D622" t="s">
        <v>3563</v>
      </c>
      <c r="E622" t="str">
        <f>IFERROR(VLOOKUP(A622,'BD LEIDY'!$B$3:$E$1114,3,FALSE)," ")</f>
        <v xml:space="preserve">INSAGRO DE COLOMBIA SAS   </v>
      </c>
      <c r="F622" t="s">
        <v>1403</v>
      </c>
      <c r="G622" t="s">
        <v>6222</v>
      </c>
      <c r="H622">
        <v>3105516996</v>
      </c>
      <c r="J622">
        <v>3</v>
      </c>
      <c r="K622" t="s">
        <v>16</v>
      </c>
      <c r="M622" t="s">
        <v>198</v>
      </c>
      <c r="N622">
        <v>3300104</v>
      </c>
      <c r="O622" t="s">
        <v>19</v>
      </c>
    </row>
    <row r="623" spans="1:15" x14ac:dyDescent="0.25">
      <c r="A623">
        <v>10017295</v>
      </c>
      <c r="B623" s="15">
        <v>80664178</v>
      </c>
      <c r="C623" s="15">
        <v>2</v>
      </c>
      <c r="D623" t="s">
        <v>4115</v>
      </c>
      <c r="E623" t="str">
        <f>IFERROR(VLOOKUP(A623,'BD LEIDY'!$B$3:$E$1114,3,FALSE)," ")</f>
        <v xml:space="preserve">MORTIGO HERNADNEZ ALEX IVAN   </v>
      </c>
      <c r="F623" t="s">
        <v>1403</v>
      </c>
      <c r="G623" t="s">
        <v>6224</v>
      </c>
      <c r="H623">
        <v>3214088660</v>
      </c>
      <c r="J623">
        <v>3</v>
      </c>
      <c r="K623" t="s">
        <v>16</v>
      </c>
      <c r="M623" t="s">
        <v>190</v>
      </c>
      <c r="N623">
        <v>3300104</v>
      </c>
      <c r="O623" t="s">
        <v>19</v>
      </c>
    </row>
    <row r="624" spans="1:15" x14ac:dyDescent="0.25">
      <c r="A624">
        <v>10017599</v>
      </c>
      <c r="B624" s="15">
        <v>4248581</v>
      </c>
      <c r="C624" s="15"/>
      <c r="D624" t="s">
        <v>2122</v>
      </c>
      <c r="E624" t="str">
        <f>IFERROR(VLOOKUP(A624,'BD LEIDY'!$B$3:$E$1114,3,FALSE)," ")</f>
        <v xml:space="preserve">BOYACA QUINTANA ALONSO   </v>
      </c>
      <c r="F624" t="s">
        <v>1403</v>
      </c>
      <c r="G624" t="s">
        <v>6268</v>
      </c>
      <c r="H624">
        <v>3112365319</v>
      </c>
      <c r="J624">
        <v>3</v>
      </c>
      <c r="K624" t="s">
        <v>16</v>
      </c>
      <c r="M624" t="s">
        <v>190</v>
      </c>
      <c r="N624">
        <v>3300104</v>
      </c>
      <c r="O624" t="s">
        <v>19</v>
      </c>
    </row>
    <row r="625" spans="1:15" x14ac:dyDescent="0.25">
      <c r="A625">
        <v>10017661</v>
      </c>
      <c r="B625" s="15">
        <v>19491115</v>
      </c>
      <c r="C625" s="15">
        <v>3</v>
      </c>
      <c r="D625" t="s">
        <v>2105</v>
      </c>
      <c r="E625" t="str">
        <f>IFERROR(VLOOKUP(A625,'BD LEIDY'!$B$3:$E$1114,3,FALSE)," ")</f>
        <v xml:space="preserve">BOADA RAMIREZ RAFAEL ANTONIO   </v>
      </c>
      <c r="F625" t="s">
        <v>1403</v>
      </c>
      <c r="G625" t="s">
        <v>6268</v>
      </c>
      <c r="H625">
        <v>3106139516</v>
      </c>
      <c r="J625">
        <v>3</v>
      </c>
      <c r="K625" t="s">
        <v>16</v>
      </c>
      <c r="M625" t="s">
        <v>17</v>
      </c>
      <c r="N625">
        <v>3300104</v>
      </c>
      <c r="O625" t="s">
        <v>19</v>
      </c>
    </row>
    <row r="626" spans="1:15" x14ac:dyDescent="0.25">
      <c r="A626">
        <v>10017709</v>
      </c>
      <c r="B626" s="15">
        <v>830060622</v>
      </c>
      <c r="C626" s="15">
        <v>9</v>
      </c>
      <c r="D626" t="s">
        <v>2099</v>
      </c>
      <c r="E626" t="str">
        <f>IFERROR(VLOOKUP(A626,'BD LEIDY'!$B$3:$E$1114,3,FALSE)," ")</f>
        <v xml:space="preserve">BIOGENETICA SAS   </v>
      </c>
      <c r="F626" t="s">
        <v>1403</v>
      </c>
      <c r="G626" t="s">
        <v>6278</v>
      </c>
      <c r="H626">
        <v>3153340267</v>
      </c>
      <c r="J626">
        <v>3</v>
      </c>
      <c r="K626" t="s">
        <v>16</v>
      </c>
      <c r="M626" t="s">
        <v>17</v>
      </c>
      <c r="N626">
        <v>3300104</v>
      </c>
      <c r="O626" t="s">
        <v>19</v>
      </c>
    </row>
    <row r="627" spans="1:15" x14ac:dyDescent="0.25">
      <c r="A627">
        <v>10017789</v>
      </c>
      <c r="B627" s="15">
        <v>832007489</v>
      </c>
      <c r="C627" s="15">
        <v>8</v>
      </c>
      <c r="D627" t="s">
        <v>2096</v>
      </c>
      <c r="E627" t="str">
        <f>IFERROR(VLOOKUP(A627,'BD LEIDY'!$B$3:$E$1114,3,FALSE)," ")</f>
        <v xml:space="preserve">BIOECOLOGICOS LTDA   </v>
      </c>
      <c r="F627" t="s">
        <v>1403</v>
      </c>
      <c r="G627" t="s">
        <v>6290</v>
      </c>
      <c r="H627">
        <v>918572425</v>
      </c>
      <c r="J627">
        <v>3</v>
      </c>
      <c r="K627" t="s">
        <v>16</v>
      </c>
      <c r="M627" t="s">
        <v>433</v>
      </c>
      <c r="N627">
        <v>3300104</v>
      </c>
      <c r="O627" t="s">
        <v>19</v>
      </c>
    </row>
    <row r="628" spans="1:15" x14ac:dyDescent="0.25">
      <c r="A628">
        <v>10017832</v>
      </c>
      <c r="B628" s="15">
        <v>900983749</v>
      </c>
      <c r="C628" s="15"/>
      <c r="D628" t="s">
        <v>1453</v>
      </c>
      <c r="E628" t="str">
        <f>IFERROR(VLOOKUP(A628,'BD LEIDY'!$B$3:$E$1114,3,FALSE)," ")</f>
        <v xml:space="preserve">AGRICOLA CADENA SAS   </v>
      </c>
      <c r="F628" t="s">
        <v>1403</v>
      </c>
      <c r="G628" t="s">
        <v>6298</v>
      </c>
      <c r="H628">
        <v>3143900091</v>
      </c>
      <c r="J628">
        <v>3</v>
      </c>
      <c r="K628" t="s">
        <v>16</v>
      </c>
      <c r="M628" t="s">
        <v>190</v>
      </c>
      <c r="N628">
        <v>3300104</v>
      </c>
      <c r="O628" t="s">
        <v>19</v>
      </c>
    </row>
    <row r="629" spans="1:15" x14ac:dyDescent="0.25">
      <c r="A629">
        <v>10017889</v>
      </c>
      <c r="B629" s="15">
        <v>80311250</v>
      </c>
      <c r="C629" s="15"/>
      <c r="D629" t="s">
        <v>4431</v>
      </c>
      <c r="E629" t="str">
        <f>IFERROR(VLOOKUP(A629,'BD LEIDY'!$B$3:$E$1114,3,FALSE)," ")</f>
        <v xml:space="preserve">PINZON ROMERO FERNANDO ALBERTO   </v>
      </c>
      <c r="F629" t="s">
        <v>1403</v>
      </c>
      <c r="G629" t="s">
        <v>6303</v>
      </c>
      <c r="H629">
        <v>3132827922</v>
      </c>
      <c r="J629">
        <v>3</v>
      </c>
      <c r="K629" t="s">
        <v>16</v>
      </c>
      <c r="M629" t="s">
        <v>17</v>
      </c>
      <c r="N629">
        <v>3300104</v>
      </c>
      <c r="O629" t="s">
        <v>19</v>
      </c>
    </row>
    <row r="630" spans="1:15" x14ac:dyDescent="0.25">
      <c r="A630">
        <v>10018059</v>
      </c>
      <c r="B630" s="15">
        <v>80450108</v>
      </c>
      <c r="C630" s="15">
        <v>8</v>
      </c>
      <c r="D630" t="s">
        <v>4876</v>
      </c>
      <c r="E630" t="str">
        <f>IFERROR(VLOOKUP(A630,'BD LEIDY'!$B$3:$E$1114,3,FALSE)," ")</f>
        <v xml:space="preserve"> </v>
      </c>
      <c r="F630" t="s">
        <v>1403</v>
      </c>
      <c r="G630" t="s">
        <v>6323</v>
      </c>
      <c r="H630">
        <v>3208529476</v>
      </c>
      <c r="J630">
        <v>3</v>
      </c>
      <c r="K630" t="s">
        <v>16</v>
      </c>
      <c r="M630" t="s">
        <v>766</v>
      </c>
      <c r="N630">
        <v>3300054</v>
      </c>
      <c r="O630" t="s">
        <v>41</v>
      </c>
    </row>
    <row r="631" spans="1:15" x14ac:dyDescent="0.25">
      <c r="A631">
        <v>10018061</v>
      </c>
      <c r="B631" s="15">
        <v>41955417</v>
      </c>
      <c r="C631" s="15">
        <v>5</v>
      </c>
      <c r="D631" t="s">
        <v>4156</v>
      </c>
      <c r="E631" t="str">
        <f>IFERROR(VLOOKUP(A631,'BD LEIDY'!$B$3:$E$1114,3,FALSE)," ")</f>
        <v xml:space="preserve"> </v>
      </c>
      <c r="F631" t="s">
        <v>1403</v>
      </c>
      <c r="G631" t="s">
        <v>6325</v>
      </c>
      <c r="H631">
        <v>3142310629</v>
      </c>
      <c r="J631">
        <v>3</v>
      </c>
      <c r="K631" t="s">
        <v>16</v>
      </c>
      <c r="M631" t="s">
        <v>48</v>
      </c>
      <c r="N631">
        <v>3300054</v>
      </c>
      <c r="O631" t="s">
        <v>41</v>
      </c>
    </row>
    <row r="632" spans="1:15" x14ac:dyDescent="0.25">
      <c r="A632">
        <v>10018062</v>
      </c>
      <c r="B632" s="15">
        <v>900486564</v>
      </c>
      <c r="C632" s="15">
        <v>2</v>
      </c>
      <c r="D632" t="s">
        <v>1836</v>
      </c>
      <c r="E632" t="str">
        <f>IFERROR(VLOOKUP(A632,'BD LEIDY'!$B$3:$E$1114,3,FALSE)," ")</f>
        <v xml:space="preserve"> </v>
      </c>
      <c r="F632" t="s">
        <v>1403</v>
      </c>
      <c r="G632" t="s">
        <v>6326</v>
      </c>
      <c r="H632">
        <v>3134201454</v>
      </c>
      <c r="J632">
        <v>3</v>
      </c>
      <c r="K632" t="s">
        <v>16</v>
      </c>
      <c r="M632" t="s">
        <v>135</v>
      </c>
      <c r="N632">
        <v>3300054</v>
      </c>
      <c r="O632" t="s">
        <v>41</v>
      </c>
    </row>
    <row r="633" spans="1:15" x14ac:dyDescent="0.25">
      <c r="A633">
        <v>10011853</v>
      </c>
      <c r="B633" s="15">
        <v>900104515</v>
      </c>
      <c r="C633" s="15">
        <v>3</v>
      </c>
      <c r="D633" t="s">
        <v>2880</v>
      </c>
      <c r="E633" t="str">
        <f>IFERROR(VLOOKUP(A633,'BD LEIDY'!$B$3:$E$1114,3,FALSE)," ")</f>
        <v xml:space="preserve">EMPRESAGRO COLOMBIA SA   </v>
      </c>
      <c r="F633" t="s">
        <v>1403</v>
      </c>
      <c r="G633" t="s">
        <v>5742</v>
      </c>
      <c r="H633">
        <v>922364066</v>
      </c>
      <c r="I633">
        <v>922283523</v>
      </c>
      <c r="J633">
        <v>4</v>
      </c>
      <c r="K633" t="s">
        <v>659</v>
      </c>
      <c r="M633" t="s">
        <v>660</v>
      </c>
      <c r="N633">
        <v>3300225</v>
      </c>
      <c r="O633" t="s">
        <v>662</v>
      </c>
    </row>
    <row r="634" spans="1:15" x14ac:dyDescent="0.25">
      <c r="A634">
        <v>10011955</v>
      </c>
      <c r="B634" s="15">
        <v>900781944</v>
      </c>
      <c r="C634" s="15">
        <v>2</v>
      </c>
      <c r="D634" t="s">
        <v>2859</v>
      </c>
      <c r="E634" t="str">
        <f>IFERROR(VLOOKUP(A634,'BD LEIDY'!$B$3:$E$1114,3,FALSE)," ")</f>
        <v xml:space="preserve">EL GRANJERO SAS   </v>
      </c>
      <c r="F634" t="s">
        <v>1403</v>
      </c>
      <c r="G634" t="s">
        <v>5777</v>
      </c>
      <c r="H634">
        <v>3017020427</v>
      </c>
      <c r="J634">
        <v>4</v>
      </c>
      <c r="K634" t="s">
        <v>659</v>
      </c>
      <c r="M634" t="s">
        <v>83</v>
      </c>
      <c r="N634">
        <v>3300203</v>
      </c>
      <c r="O634" t="s">
        <v>705</v>
      </c>
    </row>
    <row r="635" spans="1:15" x14ac:dyDescent="0.25">
      <c r="A635">
        <v>10013163</v>
      </c>
      <c r="B635" s="15">
        <v>900456277</v>
      </c>
      <c r="C635" s="15">
        <v>5</v>
      </c>
      <c r="D635" t="s">
        <v>2766</v>
      </c>
      <c r="E635" t="str">
        <f>IFERROR(VLOOKUP(A635,'BD LEIDY'!$B$3:$E$1114,3,FALSE)," ")</f>
        <v xml:space="preserve">DISTRIBUCIONES AGROCALDAS SAS   </v>
      </c>
      <c r="F635" t="s">
        <v>1403</v>
      </c>
      <c r="G635" t="s">
        <v>5857</v>
      </c>
      <c r="H635">
        <v>3137687926</v>
      </c>
      <c r="J635">
        <v>4</v>
      </c>
      <c r="K635" t="s">
        <v>659</v>
      </c>
      <c r="M635" t="s">
        <v>329</v>
      </c>
      <c r="N635">
        <v>3300268</v>
      </c>
      <c r="O635" t="s">
        <v>812</v>
      </c>
    </row>
    <row r="636" spans="1:15" x14ac:dyDescent="0.25">
      <c r="A636">
        <v>10013439</v>
      </c>
      <c r="B636" s="15">
        <v>900075982</v>
      </c>
      <c r="C636" s="15">
        <v>4</v>
      </c>
      <c r="D636" t="s">
        <v>5314</v>
      </c>
      <c r="E636" t="str">
        <f>IFERROR(VLOOKUP(A636,'BD LEIDY'!$B$3:$E$1114,3,FALSE)," ")</f>
        <v xml:space="preserve">DISTRIBUIDOR AGROPECUARIO  DEL QUINDIO SA  </v>
      </c>
      <c r="F636" t="s">
        <v>1403</v>
      </c>
      <c r="G636" t="s">
        <v>5882</v>
      </c>
      <c r="H636">
        <v>967442904</v>
      </c>
      <c r="I636">
        <v>967413836</v>
      </c>
      <c r="J636">
        <v>4</v>
      </c>
      <c r="K636" t="s">
        <v>659</v>
      </c>
      <c r="M636" t="s">
        <v>847</v>
      </c>
      <c r="N636">
        <v>3300225</v>
      </c>
      <c r="O636" t="s">
        <v>662</v>
      </c>
    </row>
    <row r="637" spans="1:15" x14ac:dyDescent="0.25">
      <c r="A637">
        <v>10013804</v>
      </c>
      <c r="B637" s="15">
        <v>805020771</v>
      </c>
      <c r="C637" s="15">
        <v>6</v>
      </c>
      <c r="D637" t="s">
        <v>1556</v>
      </c>
      <c r="E637" t="str">
        <f>IFERROR(VLOOKUP(A637,'BD LEIDY'!$B$3:$E$1114,3,FALSE)," ")</f>
        <v xml:space="preserve">AGRICULTURA Y SERVICIOS SA   </v>
      </c>
      <c r="F637" t="s">
        <v>1403</v>
      </c>
      <c r="G637" t="s">
        <v>5900</v>
      </c>
      <c r="H637">
        <v>9022561103</v>
      </c>
      <c r="I637">
        <v>3153448307</v>
      </c>
      <c r="J637">
        <v>4</v>
      </c>
      <c r="K637" t="s">
        <v>659</v>
      </c>
      <c r="M637" t="s">
        <v>869</v>
      </c>
      <c r="N637">
        <v>3300186</v>
      </c>
      <c r="O637" t="s">
        <v>783</v>
      </c>
    </row>
    <row r="638" spans="1:15" x14ac:dyDescent="0.25">
      <c r="A638">
        <v>10014619</v>
      </c>
      <c r="B638" s="15">
        <v>75085027</v>
      </c>
      <c r="C638" s="15">
        <v>6</v>
      </c>
      <c r="D638" t="s">
        <v>4365</v>
      </c>
      <c r="E638" t="str">
        <f>IFERROR(VLOOKUP(A638,'BD LEIDY'!$B$3:$E$1114,3,FALSE)," ")</f>
        <v xml:space="preserve">PERALTA ALVAREZ ANDRES FELIPE   </v>
      </c>
      <c r="F638" t="s">
        <v>1403</v>
      </c>
      <c r="G638" t="s">
        <v>5941</v>
      </c>
      <c r="H638">
        <v>3043770318</v>
      </c>
      <c r="J638">
        <v>4</v>
      </c>
      <c r="K638" t="s">
        <v>659</v>
      </c>
      <c r="M638" t="s">
        <v>924</v>
      </c>
      <c r="N638">
        <v>3300203</v>
      </c>
      <c r="O638" t="s">
        <v>705</v>
      </c>
    </row>
    <row r="639" spans="1:15" x14ac:dyDescent="0.25">
      <c r="A639">
        <v>10014619</v>
      </c>
      <c r="B639" s="15">
        <v>75085027</v>
      </c>
      <c r="C639" s="15">
        <v>6</v>
      </c>
      <c r="D639" t="s">
        <v>4365</v>
      </c>
      <c r="E639" t="str">
        <f>IFERROR(VLOOKUP(A639,'BD LEIDY'!$B$3:$E$1114,3,FALSE)," ")</f>
        <v xml:space="preserve">PERALTA ALVAREZ ANDRES FELIPE   </v>
      </c>
      <c r="F639" t="s">
        <v>1403</v>
      </c>
      <c r="G639" t="s">
        <v>5941</v>
      </c>
      <c r="H639">
        <v>3043770318</v>
      </c>
      <c r="J639">
        <v>4</v>
      </c>
      <c r="K639" t="s">
        <v>659</v>
      </c>
      <c r="M639" t="s">
        <v>924</v>
      </c>
      <c r="N639">
        <v>3300203</v>
      </c>
      <c r="O639" t="s">
        <v>705</v>
      </c>
    </row>
    <row r="640" spans="1:15" x14ac:dyDescent="0.25">
      <c r="A640">
        <v>10015072</v>
      </c>
      <c r="B640" s="15">
        <v>900299708</v>
      </c>
      <c r="C640" s="15">
        <v>4</v>
      </c>
      <c r="D640" t="s">
        <v>4263</v>
      </c>
      <c r="E640" t="str">
        <f>IFERROR(VLOOKUP(A640,'BD LEIDY'!$B$3:$E$1114,3,FALSE)," ")</f>
        <v xml:space="preserve">OTUNAGRO SAS   </v>
      </c>
      <c r="F640" t="s">
        <v>1403</v>
      </c>
      <c r="G640" t="s">
        <v>5958</v>
      </c>
      <c r="H640">
        <v>3184152506</v>
      </c>
      <c r="J640">
        <v>4</v>
      </c>
      <c r="K640" t="s">
        <v>659</v>
      </c>
      <c r="M640" t="s">
        <v>924</v>
      </c>
      <c r="N640">
        <v>3300258</v>
      </c>
      <c r="O640" t="s">
        <v>947</v>
      </c>
    </row>
    <row r="641" spans="1:15" x14ac:dyDescent="0.25">
      <c r="A641">
        <v>10015189</v>
      </c>
      <c r="B641" s="15">
        <v>102645150</v>
      </c>
      <c r="C641" s="15"/>
      <c r="D641" t="s">
        <v>2280</v>
      </c>
      <c r="E641" t="str">
        <f>IFERROR(VLOOKUP(A641,'BD LEIDY'!$B$3:$E$1114,3,FALSE)," ")</f>
        <v xml:space="preserve">CASTELLANOS GALEANO JORGE IVAN   </v>
      </c>
      <c r="F641" t="s">
        <v>1403</v>
      </c>
      <c r="G641" t="s">
        <v>5966</v>
      </c>
      <c r="H641">
        <v>8804202</v>
      </c>
      <c r="J641">
        <v>4</v>
      </c>
      <c r="K641" t="s">
        <v>659</v>
      </c>
      <c r="M641" t="s">
        <v>329</v>
      </c>
      <c r="N641">
        <v>3300268</v>
      </c>
      <c r="O641" t="s">
        <v>812</v>
      </c>
    </row>
    <row r="642" spans="1:15" x14ac:dyDescent="0.25">
      <c r="A642">
        <v>10015190</v>
      </c>
      <c r="B642" s="15">
        <v>75073570</v>
      </c>
      <c r="C642" s="15">
        <v>2</v>
      </c>
      <c r="D642" t="s">
        <v>3949</v>
      </c>
      <c r="E642" t="str">
        <f>IFERROR(VLOOKUP(A642,'BD LEIDY'!$B$3:$E$1114,3,FALSE)," ")</f>
        <v xml:space="preserve">MAZO RESTREPO RUBEN DARIO   </v>
      </c>
      <c r="F642" t="s">
        <v>1403</v>
      </c>
      <c r="G642" t="s">
        <v>5967</v>
      </c>
      <c r="H642">
        <v>968500025</v>
      </c>
      <c r="J642">
        <v>4</v>
      </c>
      <c r="K642" t="s">
        <v>659</v>
      </c>
      <c r="M642" t="s">
        <v>957</v>
      </c>
      <c r="N642">
        <v>3300268</v>
      </c>
      <c r="O642" t="s">
        <v>812</v>
      </c>
    </row>
    <row r="643" spans="1:15" x14ac:dyDescent="0.25">
      <c r="A643">
        <v>10015191</v>
      </c>
      <c r="B643" s="15">
        <v>900766077</v>
      </c>
      <c r="C643" s="15">
        <v>9</v>
      </c>
      <c r="D643" t="s">
        <v>1497</v>
      </c>
      <c r="E643" t="str">
        <f>IFERROR(VLOOKUP(A643,'BD LEIDY'!$B$3:$E$1114,3,FALSE)," ")</f>
        <v xml:space="preserve">AGRICOLA EL SAMAN SAS   </v>
      </c>
      <c r="F643" t="s">
        <v>1403</v>
      </c>
      <c r="G643" t="s">
        <v>5968</v>
      </c>
      <c r="H643">
        <v>3113183948</v>
      </c>
      <c r="J643">
        <v>4</v>
      </c>
      <c r="K643" t="s">
        <v>659</v>
      </c>
      <c r="M643" t="s">
        <v>329</v>
      </c>
      <c r="N643">
        <v>3300268</v>
      </c>
      <c r="O643" t="s">
        <v>812</v>
      </c>
    </row>
    <row r="644" spans="1:15" x14ac:dyDescent="0.25">
      <c r="A644">
        <v>10015192</v>
      </c>
      <c r="B644" s="15">
        <v>10273627</v>
      </c>
      <c r="C644" s="15">
        <v>5</v>
      </c>
      <c r="D644" t="s">
        <v>4279</v>
      </c>
      <c r="E644" t="str">
        <f>IFERROR(VLOOKUP(A644,'BD LEIDY'!$B$3:$E$1114,3,FALSE)," ")</f>
        <v xml:space="preserve">PACHON VASQUEZ GUSTAVO ENRIQUE   </v>
      </c>
      <c r="F644" t="s">
        <v>1403</v>
      </c>
      <c r="G644" t="s">
        <v>5969</v>
      </c>
      <c r="H644">
        <v>968507218</v>
      </c>
      <c r="J644">
        <v>4</v>
      </c>
      <c r="K644" t="s">
        <v>659</v>
      </c>
      <c r="M644" t="s">
        <v>957</v>
      </c>
      <c r="N644">
        <v>3300268</v>
      </c>
      <c r="O644" t="s">
        <v>812</v>
      </c>
    </row>
    <row r="645" spans="1:15" x14ac:dyDescent="0.25">
      <c r="A645">
        <v>10015200</v>
      </c>
      <c r="B645" s="15">
        <v>16245888</v>
      </c>
      <c r="C645" s="15">
        <v>3</v>
      </c>
      <c r="D645" t="s">
        <v>3726</v>
      </c>
      <c r="E645" t="str">
        <f>IFERROR(VLOOKUP(A645,'BD LEIDY'!$B$3:$E$1114,3,FALSE)," ")</f>
        <v xml:space="preserve">JIMENEZ QUINTERO ENOC   </v>
      </c>
      <c r="F645" t="s">
        <v>1403</v>
      </c>
      <c r="G645" t="s">
        <v>5970</v>
      </c>
      <c r="H645">
        <v>3154900498</v>
      </c>
      <c r="J645">
        <v>4</v>
      </c>
      <c r="K645" t="s">
        <v>659</v>
      </c>
      <c r="M645" t="s">
        <v>961</v>
      </c>
      <c r="N645">
        <v>3300186</v>
      </c>
      <c r="O645" t="s">
        <v>783</v>
      </c>
    </row>
    <row r="646" spans="1:15" x14ac:dyDescent="0.25">
      <c r="A646">
        <v>10015201</v>
      </c>
      <c r="B646" s="15">
        <v>900485201</v>
      </c>
      <c r="C646" s="15">
        <v>1</v>
      </c>
      <c r="D646" t="s">
        <v>1625</v>
      </c>
      <c r="E646" t="str">
        <f>IFERROR(VLOOKUP(A646,'BD LEIDY'!$B$3:$E$1114,3,FALSE)," ")</f>
        <v xml:space="preserve">AGROINSUMOS PRADERA MS SAS   </v>
      </c>
      <c r="F646" t="s">
        <v>1403</v>
      </c>
      <c r="G646" t="s">
        <v>5971</v>
      </c>
      <c r="H646">
        <v>3104529634</v>
      </c>
      <c r="I646">
        <v>922670955</v>
      </c>
      <c r="J646">
        <v>4</v>
      </c>
      <c r="K646" t="s">
        <v>659</v>
      </c>
      <c r="M646" t="s">
        <v>963</v>
      </c>
      <c r="N646">
        <v>3300186</v>
      </c>
      <c r="O646" t="s">
        <v>783</v>
      </c>
    </row>
    <row r="647" spans="1:15" x14ac:dyDescent="0.25">
      <c r="A647">
        <v>10015202</v>
      </c>
      <c r="B647" s="15">
        <v>815001258</v>
      </c>
      <c r="C647" s="15">
        <v>4</v>
      </c>
      <c r="D647" t="s">
        <v>1598</v>
      </c>
      <c r="E647" t="str">
        <f>IFERROR(VLOOKUP(A647,'BD LEIDY'!$B$3:$E$1114,3,FALSE)," ")</f>
        <v xml:space="preserve">AGROFERTI SAS   </v>
      </c>
      <c r="F647" t="s">
        <v>1403</v>
      </c>
      <c r="G647" t="s">
        <v>5972</v>
      </c>
      <c r="H647">
        <v>922640328</v>
      </c>
      <c r="J647">
        <v>4</v>
      </c>
      <c r="K647" t="s">
        <v>659</v>
      </c>
      <c r="M647" t="s">
        <v>965</v>
      </c>
      <c r="N647">
        <v>3300186</v>
      </c>
      <c r="O647" t="s">
        <v>783</v>
      </c>
    </row>
    <row r="648" spans="1:15" x14ac:dyDescent="0.25">
      <c r="A648">
        <v>10015203</v>
      </c>
      <c r="B648" s="15">
        <v>890305174</v>
      </c>
      <c r="C648" s="15">
        <v>2</v>
      </c>
      <c r="D648" t="s">
        <v>2163</v>
      </c>
      <c r="E648" t="str">
        <f>IFERROR(VLOOKUP(A648,'BD LEIDY'!$B$3:$E$1114,3,FALSE)," ")</f>
        <v xml:space="preserve">CAFIOCCIDENTE - COOPERATIVA DE CAFICULTORES DEL SUR OCCIDENTE DEL  </v>
      </c>
      <c r="F648" t="s">
        <v>1403</v>
      </c>
      <c r="G648" t="s">
        <v>5973</v>
      </c>
      <c r="H648" t="s">
        <v>968</v>
      </c>
      <c r="I648">
        <v>922522631</v>
      </c>
      <c r="J648">
        <v>4</v>
      </c>
      <c r="K648" t="s">
        <v>659</v>
      </c>
      <c r="M648" t="s">
        <v>967</v>
      </c>
      <c r="N648">
        <v>3300186</v>
      </c>
      <c r="O648" t="s">
        <v>783</v>
      </c>
    </row>
    <row r="649" spans="1:15" x14ac:dyDescent="0.25">
      <c r="A649">
        <v>10015205</v>
      </c>
      <c r="B649" s="15">
        <v>41890814</v>
      </c>
      <c r="C649" s="15">
        <v>5</v>
      </c>
      <c r="D649" t="s">
        <v>2027</v>
      </c>
      <c r="E649" t="str">
        <f>IFERROR(VLOOKUP(A649,'BD LEIDY'!$B$3:$E$1114,3,FALSE)," ")</f>
        <v xml:space="preserve">BARRETO AGUDELO MARIA LUISA   </v>
      </c>
      <c r="F649" t="s">
        <v>1403</v>
      </c>
      <c r="G649" t="s">
        <v>5974</v>
      </c>
      <c r="H649">
        <v>3155830929</v>
      </c>
      <c r="J649">
        <v>4</v>
      </c>
      <c r="K649" t="s">
        <v>659</v>
      </c>
      <c r="M649" t="s">
        <v>847</v>
      </c>
      <c r="N649">
        <v>3300225</v>
      </c>
      <c r="O649" t="s">
        <v>662</v>
      </c>
    </row>
    <row r="650" spans="1:15" x14ac:dyDescent="0.25">
      <c r="A650">
        <v>10015209</v>
      </c>
      <c r="B650" s="15">
        <v>900132411</v>
      </c>
      <c r="C650" s="15">
        <v>5</v>
      </c>
      <c r="D650" t="s">
        <v>4217</v>
      </c>
      <c r="E650" t="str">
        <f>IFERROR(VLOOKUP(A650,'BD LEIDY'!$B$3:$E$1114,3,FALSE)," ")</f>
        <v xml:space="preserve">ORGANIPLAST SAS   </v>
      </c>
      <c r="F650" t="s">
        <v>1403</v>
      </c>
      <c r="G650" t="s">
        <v>5975</v>
      </c>
      <c r="H650">
        <v>3104215110</v>
      </c>
      <c r="J650">
        <v>4</v>
      </c>
      <c r="K650" t="s">
        <v>659</v>
      </c>
      <c r="M650" t="s">
        <v>847</v>
      </c>
      <c r="N650">
        <v>3300225</v>
      </c>
      <c r="O650" t="s">
        <v>662</v>
      </c>
    </row>
    <row r="651" spans="1:15" x14ac:dyDescent="0.25">
      <c r="A651">
        <v>10015210</v>
      </c>
      <c r="B651" s="15">
        <v>900642394</v>
      </c>
      <c r="C651" s="15">
        <v>6</v>
      </c>
      <c r="D651" t="s">
        <v>4021</v>
      </c>
      <c r="E651" t="str">
        <f>IFERROR(VLOOKUP(A651,'BD LEIDY'!$B$3:$E$1114,3,FALSE)," ")</f>
        <v xml:space="preserve">MI DESPENSA AGROPECUARIA SAS   </v>
      </c>
      <c r="F651" t="s">
        <v>1403</v>
      </c>
      <c r="G651" t="s">
        <v>5976</v>
      </c>
      <c r="H651">
        <v>3113294632</v>
      </c>
      <c r="J651">
        <v>4</v>
      </c>
      <c r="K651" t="s">
        <v>659</v>
      </c>
      <c r="M651" t="s">
        <v>972</v>
      </c>
      <c r="N651">
        <v>3300225</v>
      </c>
      <c r="O651" t="s">
        <v>662</v>
      </c>
    </row>
    <row r="652" spans="1:15" x14ac:dyDescent="0.25">
      <c r="A652">
        <v>10015211</v>
      </c>
      <c r="B652" s="15">
        <v>7520758</v>
      </c>
      <c r="C652" s="15">
        <v>0</v>
      </c>
      <c r="D652" t="s">
        <v>2582</v>
      </c>
      <c r="E652" t="str">
        <f>IFERROR(VLOOKUP(A652,'BD LEIDY'!$B$3:$E$1114,3,FALSE)," ")</f>
        <v xml:space="preserve">CONTRERAS FERNANDEZ FERNANDO   </v>
      </c>
      <c r="F652" t="s">
        <v>1403</v>
      </c>
      <c r="G652" t="s">
        <v>5977</v>
      </c>
      <c r="H652">
        <v>3155027412</v>
      </c>
      <c r="J652">
        <v>4</v>
      </c>
      <c r="K652" t="s">
        <v>659</v>
      </c>
      <c r="M652" t="s">
        <v>847</v>
      </c>
      <c r="N652">
        <v>3300225</v>
      </c>
      <c r="O652" t="s">
        <v>662</v>
      </c>
    </row>
    <row r="653" spans="1:15" x14ac:dyDescent="0.25">
      <c r="A653">
        <v>10015214</v>
      </c>
      <c r="B653" s="15">
        <v>891401093</v>
      </c>
      <c r="C653" s="15">
        <v>9</v>
      </c>
      <c r="D653" t="s">
        <v>2509</v>
      </c>
      <c r="E653" t="str">
        <f>IFERROR(VLOOKUP(A653,'BD LEIDY'!$B$3:$E$1114,3,FALSE)," ")</f>
        <v xml:space="preserve">CODEGAR LTDA - COOPERATIVA DE GANAD Y AGRICULTORES DEL RISARALDA LTDA  </v>
      </c>
      <c r="F653" t="s">
        <v>1403</v>
      </c>
      <c r="G653" t="s">
        <v>5978</v>
      </c>
      <c r="H653">
        <v>963364036</v>
      </c>
      <c r="I653">
        <v>963363971</v>
      </c>
      <c r="J653">
        <v>4</v>
      </c>
      <c r="K653" t="s">
        <v>659</v>
      </c>
      <c r="M653" t="s">
        <v>924</v>
      </c>
      <c r="N653">
        <v>3300258</v>
      </c>
      <c r="O653" t="s">
        <v>947</v>
      </c>
    </row>
    <row r="654" spans="1:15" x14ac:dyDescent="0.25">
      <c r="A654">
        <v>10015215</v>
      </c>
      <c r="B654" s="15">
        <v>15906888</v>
      </c>
      <c r="C654" s="15">
        <v>7</v>
      </c>
      <c r="D654" t="s">
        <v>4136</v>
      </c>
      <c r="E654" t="str">
        <f>IFERROR(VLOOKUP(A654,'BD LEIDY'!$B$3:$E$1114,3,FALSE)," ")</f>
        <v xml:space="preserve">MUÑOZ GIRALDO HERMAN   </v>
      </c>
      <c r="F654" t="s">
        <v>1403</v>
      </c>
      <c r="G654" t="s">
        <v>5979</v>
      </c>
      <c r="H654">
        <v>968922413</v>
      </c>
      <c r="J654">
        <v>4</v>
      </c>
      <c r="K654" t="s">
        <v>659</v>
      </c>
      <c r="M654" t="s">
        <v>329</v>
      </c>
      <c r="N654">
        <v>3300268</v>
      </c>
      <c r="O654" t="s">
        <v>812</v>
      </c>
    </row>
    <row r="655" spans="1:15" x14ac:dyDescent="0.25">
      <c r="A655">
        <v>10015218</v>
      </c>
      <c r="B655" s="15">
        <v>900131512</v>
      </c>
      <c r="C655" s="15">
        <v>6</v>
      </c>
      <c r="D655" t="s">
        <v>2742</v>
      </c>
      <c r="E655" t="str">
        <f>IFERROR(VLOOKUP(A655,'BD LEIDY'!$B$3:$E$1114,3,FALSE)," ")</f>
        <v xml:space="preserve">DIAGROVAL SA - DISTRIBUCIONES AGROPECUARIAS DEL VALLE SA  </v>
      </c>
      <c r="F655" t="s">
        <v>1403</v>
      </c>
      <c r="G655" t="s">
        <v>5980</v>
      </c>
      <c r="H655">
        <v>922145657</v>
      </c>
      <c r="J655">
        <v>4</v>
      </c>
      <c r="K655" t="s">
        <v>659</v>
      </c>
      <c r="M655" t="s">
        <v>977</v>
      </c>
      <c r="N655">
        <v>3300203</v>
      </c>
      <c r="O655" t="s">
        <v>705</v>
      </c>
    </row>
    <row r="656" spans="1:15" x14ac:dyDescent="0.25">
      <c r="A656">
        <v>10015220</v>
      </c>
      <c r="B656" s="15">
        <v>900308138</v>
      </c>
      <c r="C656" s="15">
        <v>6</v>
      </c>
      <c r="D656" t="s">
        <v>2754</v>
      </c>
      <c r="E656" t="str">
        <f>IFERROR(VLOOKUP(A656,'BD LEIDY'!$B$3:$E$1114,3,FALSE)," ")</f>
        <v xml:space="preserve">DISAGRO MANIZALEZ SAS   </v>
      </c>
      <c r="F656" t="s">
        <v>1403</v>
      </c>
      <c r="G656" t="s">
        <v>5981</v>
      </c>
      <c r="H656">
        <v>968812899</v>
      </c>
      <c r="J656">
        <v>4</v>
      </c>
      <c r="K656" t="s">
        <v>659</v>
      </c>
      <c r="M656" t="s">
        <v>329</v>
      </c>
      <c r="N656">
        <v>3300268</v>
      </c>
      <c r="O656" t="s">
        <v>812</v>
      </c>
    </row>
    <row r="657" spans="1:15" x14ac:dyDescent="0.25">
      <c r="A657">
        <v>10015222</v>
      </c>
      <c r="B657" s="15">
        <v>900785534</v>
      </c>
      <c r="C657" s="15">
        <v>4</v>
      </c>
      <c r="D657" t="s">
        <v>1898</v>
      </c>
      <c r="E657" t="str">
        <f>IFERROR(VLOOKUP(A657,'BD LEIDY'!$B$3:$E$1114,3,FALSE)," ")</f>
        <v xml:space="preserve">ANDINO AGRICOLA DEL EJE CAFETERO SAS  </v>
      </c>
      <c r="F657" t="s">
        <v>1403</v>
      </c>
      <c r="G657" t="s">
        <v>5982</v>
      </c>
      <c r="H657">
        <v>3208164611</v>
      </c>
      <c r="J657">
        <v>4</v>
      </c>
      <c r="K657" t="s">
        <v>659</v>
      </c>
      <c r="M657" t="s">
        <v>957</v>
      </c>
      <c r="N657">
        <v>3300268</v>
      </c>
      <c r="O657" t="s">
        <v>812</v>
      </c>
    </row>
    <row r="658" spans="1:15" x14ac:dyDescent="0.25">
      <c r="A658">
        <v>10015280</v>
      </c>
      <c r="B658" s="15">
        <v>900710484</v>
      </c>
      <c r="C658" s="15">
        <v>2</v>
      </c>
      <c r="D658" t="s">
        <v>5025</v>
      </c>
      <c r="E658" t="str">
        <f>IFERROR(VLOOKUP(A658,'BD LEIDY'!$B$3:$E$1114,3,FALSE)," ")</f>
        <v xml:space="preserve">TECNO AGRO CHINCHINA SAS   </v>
      </c>
      <c r="F658" t="s">
        <v>1403</v>
      </c>
      <c r="G658" t="s">
        <v>5984</v>
      </c>
      <c r="H658">
        <v>3113499495</v>
      </c>
      <c r="J658">
        <v>4</v>
      </c>
      <c r="K658" t="s">
        <v>659</v>
      </c>
      <c r="M658" t="s">
        <v>957</v>
      </c>
      <c r="N658">
        <v>3300268</v>
      </c>
      <c r="O658" t="s">
        <v>812</v>
      </c>
    </row>
    <row r="659" spans="1:15" x14ac:dyDescent="0.25">
      <c r="A659">
        <v>10015281</v>
      </c>
      <c r="B659" s="15">
        <v>860007538</v>
      </c>
      <c r="C659" s="15">
        <v>2</v>
      </c>
      <c r="D659" t="s">
        <v>2948</v>
      </c>
      <c r="E659" t="str">
        <f>IFERROR(VLOOKUP(A659,'BD LEIDY'!$B$3:$E$1114,3,FALSE)," ")</f>
        <v xml:space="preserve">FEDERACION NACIONAL DE CAFETEROS DE COLOMBIA  </v>
      </c>
      <c r="F659" t="s">
        <v>1403</v>
      </c>
      <c r="G659" t="s">
        <v>5985</v>
      </c>
      <c r="H659">
        <v>963136600</v>
      </c>
      <c r="J659">
        <v>4</v>
      </c>
      <c r="K659" t="s">
        <v>659</v>
      </c>
      <c r="M659" t="s">
        <v>17</v>
      </c>
      <c r="N659">
        <v>3300268</v>
      </c>
      <c r="O659" t="s">
        <v>812</v>
      </c>
    </row>
    <row r="660" spans="1:15" x14ac:dyDescent="0.25">
      <c r="A660">
        <v>10015282</v>
      </c>
      <c r="B660" s="15">
        <v>25016809</v>
      </c>
      <c r="C660" s="15">
        <v>2</v>
      </c>
      <c r="D660" t="s">
        <v>3927</v>
      </c>
      <c r="E660" t="str">
        <f>IFERROR(VLOOKUP(A660,'BD LEIDY'!$B$3:$E$1114,3,FALSE)," ")</f>
        <v xml:space="preserve">MARTINEZ HURTADO NUBIA   </v>
      </c>
      <c r="F660" t="s">
        <v>1403</v>
      </c>
      <c r="G660" t="s">
        <v>5986</v>
      </c>
      <c r="H660">
        <v>3147681850</v>
      </c>
      <c r="I660">
        <v>3122860802</v>
      </c>
      <c r="J660">
        <v>4</v>
      </c>
      <c r="K660" t="s">
        <v>659</v>
      </c>
      <c r="M660" t="s">
        <v>984</v>
      </c>
      <c r="N660">
        <v>3300225</v>
      </c>
      <c r="O660" t="s">
        <v>662</v>
      </c>
    </row>
    <row r="661" spans="1:15" x14ac:dyDescent="0.25">
      <c r="A661">
        <v>10015295</v>
      </c>
      <c r="B661" s="15">
        <v>7508676</v>
      </c>
      <c r="C661" s="15">
        <v>6</v>
      </c>
      <c r="D661" t="s">
        <v>3285</v>
      </c>
      <c r="E661" t="str">
        <f>IFERROR(VLOOKUP(A661,'BD LEIDY'!$B$3:$E$1114,3,FALSE)," ")</f>
        <v xml:space="preserve">GAVIRIA JOSE   </v>
      </c>
      <c r="F661" t="s">
        <v>1403</v>
      </c>
      <c r="G661" t="s">
        <v>5987</v>
      </c>
      <c r="H661">
        <v>967461244</v>
      </c>
      <c r="I661">
        <v>967461246</v>
      </c>
      <c r="J661">
        <v>4</v>
      </c>
      <c r="K661" t="s">
        <v>659</v>
      </c>
      <c r="M661" t="s">
        <v>847</v>
      </c>
      <c r="N661">
        <v>3300225</v>
      </c>
      <c r="O661" t="s">
        <v>662</v>
      </c>
    </row>
    <row r="662" spans="1:15" x14ac:dyDescent="0.25">
      <c r="A662">
        <v>10015300</v>
      </c>
      <c r="B662" s="15">
        <v>18392425</v>
      </c>
      <c r="C662" s="15">
        <v>3</v>
      </c>
      <c r="D662" t="s">
        <v>3677</v>
      </c>
      <c r="E662" t="str">
        <f>IFERROR(VLOOKUP(A662,'BD LEIDY'!$B$3:$E$1114,3,FALSE)," ")</f>
        <v xml:space="preserve">JARAMILLO JARAMILLO GUSTAVO ALBERTO   </v>
      </c>
      <c r="F662" t="s">
        <v>1403</v>
      </c>
      <c r="G662" t="s">
        <v>5988</v>
      </c>
      <c r="H662">
        <v>3117615193</v>
      </c>
      <c r="J662">
        <v>4</v>
      </c>
      <c r="K662" t="s">
        <v>659</v>
      </c>
      <c r="M662" t="s">
        <v>987</v>
      </c>
      <c r="N662">
        <v>3300225</v>
      </c>
      <c r="O662" t="s">
        <v>662</v>
      </c>
    </row>
    <row r="663" spans="1:15" x14ac:dyDescent="0.25">
      <c r="A663">
        <v>10015310</v>
      </c>
      <c r="B663" s="15">
        <v>94273705</v>
      </c>
      <c r="C663" s="15">
        <v>7</v>
      </c>
      <c r="D663" t="s">
        <v>3375</v>
      </c>
      <c r="E663" t="str">
        <f>IFERROR(VLOOKUP(A663,'BD LEIDY'!$B$3:$E$1114,3,FALSE)," ")</f>
        <v xml:space="preserve">GORDILLO MILAN PEDRO NEL   </v>
      </c>
      <c r="F663" t="s">
        <v>1403</v>
      </c>
      <c r="G663" t="s">
        <v>5990</v>
      </c>
      <c r="H663">
        <v>3172171798</v>
      </c>
      <c r="J663">
        <v>4</v>
      </c>
      <c r="K663" t="s">
        <v>659</v>
      </c>
      <c r="M663" t="s">
        <v>83</v>
      </c>
      <c r="N663">
        <v>3300203</v>
      </c>
      <c r="O663" t="s">
        <v>705</v>
      </c>
    </row>
    <row r="664" spans="1:15" x14ac:dyDescent="0.25">
      <c r="A664">
        <v>10015311</v>
      </c>
      <c r="B664" s="15">
        <v>6342159</v>
      </c>
      <c r="C664" s="15">
        <v>1</v>
      </c>
      <c r="D664" t="s">
        <v>3729</v>
      </c>
      <c r="E664" t="str">
        <f>IFERROR(VLOOKUP(A664,'BD LEIDY'!$B$3:$E$1114,3,FALSE)," ")</f>
        <v xml:space="preserve">JIMENEZ TRUJILLO JUAN CARLOS   </v>
      </c>
      <c r="F664" t="s">
        <v>1403</v>
      </c>
      <c r="G664" t="s">
        <v>5991</v>
      </c>
      <c r="H664">
        <v>3108219704</v>
      </c>
      <c r="J664">
        <v>4</v>
      </c>
      <c r="K664" t="s">
        <v>659</v>
      </c>
      <c r="M664" t="s">
        <v>991</v>
      </c>
      <c r="N664">
        <v>3300186</v>
      </c>
      <c r="O664" t="s">
        <v>783</v>
      </c>
    </row>
    <row r="665" spans="1:15" x14ac:dyDescent="0.25">
      <c r="A665">
        <v>10015312</v>
      </c>
      <c r="B665" s="15">
        <v>900511074</v>
      </c>
      <c r="C665" s="15">
        <v>2</v>
      </c>
      <c r="D665" t="s">
        <v>2058</v>
      </c>
      <c r="E665" t="str">
        <f>IFERROR(VLOOKUP(A665,'BD LEIDY'!$B$3:$E$1114,3,FALSE)," ")</f>
        <v xml:space="preserve">BENGALA AGRICOLA SAS   </v>
      </c>
      <c r="F665" t="s">
        <v>1403</v>
      </c>
      <c r="G665" t="s">
        <v>5992</v>
      </c>
      <c r="H665">
        <v>924855974</v>
      </c>
      <c r="J665">
        <v>4</v>
      </c>
      <c r="K665" t="s">
        <v>659</v>
      </c>
      <c r="M665" t="s">
        <v>781</v>
      </c>
      <c r="N665">
        <v>3300203</v>
      </c>
      <c r="O665" t="s">
        <v>705</v>
      </c>
    </row>
    <row r="666" spans="1:15" x14ac:dyDescent="0.25">
      <c r="A666">
        <v>10015325</v>
      </c>
      <c r="B666" s="15">
        <v>6247572</v>
      </c>
      <c r="C666" s="15">
        <v>4</v>
      </c>
      <c r="D666" t="s">
        <v>4211</v>
      </c>
      <c r="E666" t="str">
        <f>IFERROR(VLOOKUP(A666,'BD LEIDY'!$B$3:$E$1114,3,FALSE)," ")</f>
        <v xml:space="preserve">ORDOÑEZ URBANO HECTOR ULISES   </v>
      </c>
      <c r="F666" t="s">
        <v>1403</v>
      </c>
      <c r="G666" t="s">
        <v>5994</v>
      </c>
      <c r="H666">
        <v>3113497892</v>
      </c>
      <c r="J666">
        <v>4</v>
      </c>
      <c r="K666" t="s">
        <v>659</v>
      </c>
      <c r="M666" t="s">
        <v>781</v>
      </c>
      <c r="N666">
        <v>3300186</v>
      </c>
      <c r="O666" t="s">
        <v>783</v>
      </c>
    </row>
    <row r="667" spans="1:15" x14ac:dyDescent="0.25">
      <c r="A667">
        <v>10015326</v>
      </c>
      <c r="B667" s="15">
        <v>810006056</v>
      </c>
      <c r="C667" s="15">
        <v>8</v>
      </c>
      <c r="D667" t="s">
        <v>1845</v>
      </c>
      <c r="E667" t="str">
        <f>IFERROR(VLOOKUP(A667,'BD LEIDY'!$B$3:$E$1114,3,FALSE)," ")</f>
        <v xml:space="preserve">ALMACEN Y DISTRIBUCIONES AGRICOLAS EL RUIZ SA  </v>
      </c>
      <c r="F667" t="s">
        <v>1403</v>
      </c>
      <c r="G667" t="s">
        <v>5995</v>
      </c>
      <c r="H667">
        <v>3148219740</v>
      </c>
      <c r="J667">
        <v>4</v>
      </c>
      <c r="K667" t="s">
        <v>659</v>
      </c>
      <c r="M667" t="s">
        <v>329</v>
      </c>
      <c r="N667">
        <v>3300268</v>
      </c>
      <c r="O667" t="s">
        <v>812</v>
      </c>
    </row>
    <row r="668" spans="1:15" x14ac:dyDescent="0.25">
      <c r="A668">
        <v>10015327</v>
      </c>
      <c r="B668" s="15">
        <v>900109722</v>
      </c>
      <c r="C668" s="15">
        <v>4</v>
      </c>
      <c r="D668" t="s">
        <v>1697</v>
      </c>
      <c r="E668" t="str">
        <f>IFERROR(VLOOKUP(A668,'BD LEIDY'!$B$3:$E$1114,3,FALSE)," ")</f>
        <v xml:space="preserve">AGROPECUARIA LA HUELLA LTDA   </v>
      </c>
      <c r="F668" t="s">
        <v>1403</v>
      </c>
      <c r="G668" t="s">
        <v>5996</v>
      </c>
      <c r="H668">
        <v>3122591824</v>
      </c>
      <c r="J668">
        <v>4</v>
      </c>
      <c r="K668" t="s">
        <v>659</v>
      </c>
      <c r="M668" t="s">
        <v>847</v>
      </c>
      <c r="N668">
        <v>3300225</v>
      </c>
      <c r="O668" t="s">
        <v>662</v>
      </c>
    </row>
    <row r="669" spans="1:15" x14ac:dyDescent="0.25">
      <c r="A669">
        <v>10015329</v>
      </c>
      <c r="B669" s="15">
        <v>29665896</v>
      </c>
      <c r="C669" s="15">
        <v>1</v>
      </c>
      <c r="D669" t="s">
        <v>2137</v>
      </c>
      <c r="E669" t="str">
        <f>IFERROR(VLOOKUP(A669,'BD LEIDY'!$B$3:$E$1114,3,FALSE)," ")</f>
        <v xml:space="preserve">BUITRON MOLANO LADY ROCIO   </v>
      </c>
      <c r="F669" t="s">
        <v>1403</v>
      </c>
      <c r="G669" t="s">
        <v>5997</v>
      </c>
      <c r="H669">
        <v>3216441065</v>
      </c>
      <c r="J669">
        <v>4</v>
      </c>
      <c r="K669" t="s">
        <v>659</v>
      </c>
      <c r="M669" t="s">
        <v>998</v>
      </c>
      <c r="N669">
        <v>3300186</v>
      </c>
      <c r="O669" t="s">
        <v>783</v>
      </c>
    </row>
    <row r="670" spans="1:15" x14ac:dyDescent="0.25">
      <c r="A670">
        <v>10015330</v>
      </c>
      <c r="B670" s="15">
        <v>891900475</v>
      </c>
      <c r="C670" s="15">
        <v>1</v>
      </c>
      <c r="D670" t="s">
        <v>2600</v>
      </c>
      <c r="E670" t="str">
        <f>IFERROR(VLOOKUP(A670,'BD LEIDY'!$B$3:$E$1114,3,FALSE)," ")</f>
        <v xml:space="preserve">COOPERATIVA DE CAFETALEROS DEL NORTE DEL VALLE  </v>
      </c>
      <c r="F670" t="s">
        <v>1403</v>
      </c>
      <c r="G670" t="s">
        <v>5998</v>
      </c>
      <c r="H670">
        <v>922143810</v>
      </c>
      <c r="I670">
        <v>922140021</v>
      </c>
      <c r="J670">
        <v>4</v>
      </c>
      <c r="K670" t="s">
        <v>659</v>
      </c>
      <c r="M670" t="s">
        <v>977</v>
      </c>
      <c r="N670">
        <v>3300203</v>
      </c>
      <c r="O670" t="s">
        <v>705</v>
      </c>
    </row>
    <row r="671" spans="1:15" x14ac:dyDescent="0.25">
      <c r="A671">
        <v>10015336</v>
      </c>
      <c r="B671" s="15">
        <v>41579043</v>
      </c>
      <c r="C671" s="15">
        <v>1</v>
      </c>
      <c r="D671" t="s">
        <v>4903</v>
      </c>
      <c r="E671" t="str">
        <f>IFERROR(VLOOKUP(A671,'BD LEIDY'!$B$3:$E$1114,3,FALSE)," ")</f>
        <v xml:space="preserve">SERRATO ALFONSO CARMEN CELMIRA   </v>
      </c>
      <c r="F671" t="s">
        <v>1403</v>
      </c>
      <c r="G671" t="s">
        <v>5999</v>
      </c>
      <c r="H671">
        <v>3206989217</v>
      </c>
      <c r="J671">
        <v>4</v>
      </c>
      <c r="K671" t="s">
        <v>659</v>
      </c>
      <c r="M671" t="s">
        <v>991</v>
      </c>
      <c r="N671">
        <v>3300186</v>
      </c>
      <c r="O671" t="s">
        <v>783</v>
      </c>
    </row>
    <row r="672" spans="1:15" x14ac:dyDescent="0.25">
      <c r="A672">
        <v>10015353</v>
      </c>
      <c r="B672" s="15">
        <v>9817403</v>
      </c>
      <c r="C672" s="15">
        <v>5</v>
      </c>
      <c r="D672" t="s">
        <v>2268</v>
      </c>
      <c r="E672" t="str">
        <f>IFERROR(VLOOKUP(A672,'BD LEIDY'!$B$3:$E$1114,3,FALSE)," ")</f>
        <v xml:space="preserve">CASTAÑO LOPEZ RUBEN DARIO AGROINSUMOS MARSELLA  </v>
      </c>
      <c r="F672" t="s">
        <v>1403</v>
      </c>
      <c r="G672" t="s">
        <v>6000</v>
      </c>
      <c r="H672">
        <v>963686115</v>
      </c>
      <c r="J672">
        <v>4</v>
      </c>
      <c r="K672" t="s">
        <v>659</v>
      </c>
      <c r="M672" t="s">
        <v>1002</v>
      </c>
      <c r="N672">
        <v>3300258</v>
      </c>
      <c r="O672" t="s">
        <v>947</v>
      </c>
    </row>
    <row r="673" spans="1:15" x14ac:dyDescent="0.25">
      <c r="A673">
        <v>10015354</v>
      </c>
      <c r="B673" s="15">
        <v>6247862</v>
      </c>
      <c r="C673" s="15">
        <v>5</v>
      </c>
      <c r="D673" t="s">
        <v>4112</v>
      </c>
      <c r="E673" t="str">
        <f>IFERROR(VLOOKUP(A673,'BD LEIDY'!$B$3:$E$1114,3,FALSE)," ")</f>
        <v xml:space="preserve">MORENO SOSQUE JORGE IGNACIO   </v>
      </c>
      <c r="F673" t="s">
        <v>1403</v>
      </c>
      <c r="G673" t="s">
        <v>6001</v>
      </c>
      <c r="H673">
        <v>3173656016</v>
      </c>
      <c r="J673">
        <v>4</v>
      </c>
      <c r="K673" t="s">
        <v>659</v>
      </c>
      <c r="M673" t="s">
        <v>1004</v>
      </c>
      <c r="N673">
        <v>3300186</v>
      </c>
      <c r="O673" t="s">
        <v>783</v>
      </c>
    </row>
    <row r="674" spans="1:15" x14ac:dyDescent="0.25">
      <c r="A674">
        <v>10015355</v>
      </c>
      <c r="B674" s="15">
        <v>98334454</v>
      </c>
      <c r="C674" s="15">
        <v>4</v>
      </c>
      <c r="D674" t="s">
        <v>3411</v>
      </c>
      <c r="E674" t="str">
        <f>IFERROR(VLOOKUP(A674,'BD LEIDY'!$B$3:$E$1114,3,FALSE)," ")</f>
        <v xml:space="preserve">GUERRA DIAZ LUIS ANTONIO   </v>
      </c>
      <c r="F674" t="s">
        <v>1403</v>
      </c>
      <c r="G674" t="s">
        <v>6002</v>
      </c>
      <c r="H674">
        <v>3108230167</v>
      </c>
      <c r="J674">
        <v>4</v>
      </c>
      <c r="K674" t="s">
        <v>659</v>
      </c>
      <c r="M674" t="s">
        <v>1006</v>
      </c>
      <c r="N674">
        <v>3300186</v>
      </c>
      <c r="O674" t="s">
        <v>783</v>
      </c>
    </row>
    <row r="675" spans="1:15" x14ac:dyDescent="0.25">
      <c r="A675">
        <v>10015367</v>
      </c>
      <c r="B675" s="15">
        <v>94407443</v>
      </c>
      <c r="C675" s="15">
        <v>1</v>
      </c>
      <c r="D675" t="s">
        <v>1405</v>
      </c>
      <c r="E675" t="str">
        <f>IFERROR(VLOOKUP(A675,'BD LEIDY'!$B$3:$E$1114,3,FALSE)," ")</f>
        <v xml:space="preserve">ABAHONZA  GOMEZ JOSE DUVAN   </v>
      </c>
      <c r="F675" t="s">
        <v>1403</v>
      </c>
      <c r="G675" t="s">
        <v>6003</v>
      </c>
      <c r="H675">
        <v>3206311043</v>
      </c>
      <c r="J675">
        <v>4</v>
      </c>
      <c r="K675" t="s">
        <v>659</v>
      </c>
      <c r="M675" t="s">
        <v>1008</v>
      </c>
      <c r="N675">
        <v>3300203</v>
      </c>
      <c r="O675" t="s">
        <v>705</v>
      </c>
    </row>
    <row r="676" spans="1:15" x14ac:dyDescent="0.25">
      <c r="A676">
        <v>10015407</v>
      </c>
      <c r="B676" s="15">
        <v>900473544</v>
      </c>
      <c r="C676" s="15">
        <v>9</v>
      </c>
      <c r="D676" t="s">
        <v>2150</v>
      </c>
      <c r="E676" t="str">
        <f>IFERROR(VLOOKUP(A676,'BD LEIDY'!$B$3:$E$1114,3,FALSE)," ")</f>
        <v xml:space="preserve">CABLAZQUEZ SAS   </v>
      </c>
      <c r="F676" t="s">
        <v>1403</v>
      </c>
      <c r="G676" t="s">
        <v>6006</v>
      </c>
      <c r="H676">
        <v>922286033</v>
      </c>
      <c r="J676">
        <v>4</v>
      </c>
      <c r="K676" t="s">
        <v>659</v>
      </c>
      <c r="M676" t="s">
        <v>660</v>
      </c>
      <c r="N676">
        <v>3300186</v>
      </c>
      <c r="O676" t="s">
        <v>783</v>
      </c>
    </row>
    <row r="677" spans="1:15" x14ac:dyDescent="0.25">
      <c r="A677">
        <v>10015408</v>
      </c>
      <c r="B677" s="15">
        <v>16894373</v>
      </c>
      <c r="C677" s="15">
        <v>6</v>
      </c>
      <c r="D677" t="s">
        <v>4680</v>
      </c>
      <c r="E677" t="str">
        <f>IFERROR(VLOOKUP(A677,'BD LEIDY'!$B$3:$E$1114,3,FALSE)," ")</f>
        <v xml:space="preserve">RODRIGUEZ VIVEROS VICTOR MARIO   </v>
      </c>
      <c r="F677" t="s">
        <v>1403</v>
      </c>
      <c r="G677" t="s">
        <v>6007</v>
      </c>
      <c r="H677">
        <v>3216420896</v>
      </c>
      <c r="J677">
        <v>4</v>
      </c>
      <c r="K677" t="s">
        <v>659</v>
      </c>
      <c r="M677" t="s">
        <v>1013</v>
      </c>
      <c r="N677">
        <v>3300186</v>
      </c>
      <c r="O677" t="s">
        <v>783</v>
      </c>
    </row>
    <row r="678" spans="1:15" x14ac:dyDescent="0.25">
      <c r="A678">
        <v>10015409</v>
      </c>
      <c r="B678" s="15">
        <v>900149535</v>
      </c>
      <c r="C678" s="15">
        <v>4</v>
      </c>
      <c r="D678" t="s">
        <v>4472</v>
      </c>
      <c r="E678" t="str">
        <f>IFERROR(VLOOKUP(A678,'BD LEIDY'!$B$3:$E$1114,3,FALSE)," ")</f>
        <v xml:space="preserve">PROVISION AGRICOLA CORINTO SAS   </v>
      </c>
      <c r="F678" t="s">
        <v>1403</v>
      </c>
      <c r="G678" t="s">
        <v>6008</v>
      </c>
      <c r="H678">
        <v>3122060879</v>
      </c>
      <c r="J678">
        <v>4</v>
      </c>
      <c r="K678" t="s">
        <v>659</v>
      </c>
      <c r="M678" t="s">
        <v>1013</v>
      </c>
      <c r="N678">
        <v>3300186</v>
      </c>
      <c r="O678" t="s">
        <v>783</v>
      </c>
    </row>
    <row r="679" spans="1:15" x14ac:dyDescent="0.25">
      <c r="A679">
        <v>10015410</v>
      </c>
      <c r="B679" s="15">
        <v>891900391</v>
      </c>
      <c r="C679" s="15">
        <v>1</v>
      </c>
      <c r="D679" t="s">
        <v>2612</v>
      </c>
      <c r="E679" t="str">
        <f>IFERROR(VLOOKUP(A679,'BD LEIDY'!$B$3:$E$1114,3,FALSE)," ")</f>
        <v xml:space="preserve">COOPERATIVA DE CAFICULTORES DE SEVILLA  CAFISEVILLA  </v>
      </c>
      <c r="F679" t="s">
        <v>1403</v>
      </c>
      <c r="G679" t="s">
        <v>6009</v>
      </c>
      <c r="H679">
        <v>2196568</v>
      </c>
      <c r="J679">
        <v>4</v>
      </c>
      <c r="K679" t="s">
        <v>659</v>
      </c>
      <c r="M679" t="s">
        <v>1016</v>
      </c>
      <c r="N679">
        <v>3300225</v>
      </c>
      <c r="O679" t="s">
        <v>662</v>
      </c>
    </row>
    <row r="680" spans="1:15" x14ac:dyDescent="0.25">
      <c r="A680">
        <v>10015411</v>
      </c>
      <c r="B680" s="15">
        <v>891900487</v>
      </c>
      <c r="C680" s="15">
        <v>8</v>
      </c>
      <c r="D680" t="s">
        <v>2606</v>
      </c>
      <c r="E680" t="str">
        <f>IFERROR(VLOOKUP(A680,'BD LEIDY'!$B$3:$E$1114,3,FALSE)," ")</f>
        <v xml:space="preserve">COOPERATIVA DE CAFICULTORES DE CAICEDONIA  </v>
      </c>
      <c r="F680" t="s">
        <v>1403</v>
      </c>
      <c r="G680" t="s">
        <v>6010</v>
      </c>
      <c r="H680">
        <v>922160696</v>
      </c>
      <c r="J680">
        <v>4</v>
      </c>
      <c r="K680" t="s">
        <v>659</v>
      </c>
      <c r="M680" t="s">
        <v>1018</v>
      </c>
      <c r="N680">
        <v>3300225</v>
      </c>
      <c r="O680" t="s">
        <v>662</v>
      </c>
    </row>
    <row r="681" spans="1:15" x14ac:dyDescent="0.25">
      <c r="A681">
        <v>10015412</v>
      </c>
      <c r="B681" s="15">
        <v>900741284</v>
      </c>
      <c r="C681" s="15">
        <v>9</v>
      </c>
      <c r="D681" t="s">
        <v>5056</v>
      </c>
      <c r="E681" t="str">
        <f>IFERROR(VLOOKUP(A681,'BD LEIDY'!$B$3:$E$1114,3,FALSE)," ")</f>
        <v xml:space="preserve">TODOAGRO DEL NORTE SAS   </v>
      </c>
      <c r="F681" t="s">
        <v>1403</v>
      </c>
      <c r="G681" t="s">
        <v>6011</v>
      </c>
      <c r="H681">
        <v>3137444780</v>
      </c>
      <c r="J681">
        <v>4</v>
      </c>
      <c r="K681" t="s">
        <v>659</v>
      </c>
      <c r="M681" t="s">
        <v>1020</v>
      </c>
      <c r="N681">
        <v>3300203</v>
      </c>
      <c r="O681" t="s">
        <v>705</v>
      </c>
    </row>
    <row r="682" spans="1:15" x14ac:dyDescent="0.25">
      <c r="A682">
        <v>10015413</v>
      </c>
      <c r="B682" s="15">
        <v>830515183</v>
      </c>
      <c r="C682" s="15">
        <v>1</v>
      </c>
      <c r="D682" t="s">
        <v>3197</v>
      </c>
      <c r="E682" t="str">
        <f>IFERROR(VLOOKUP(A682,'BD LEIDY'!$B$3:$E$1114,3,FALSE)," ")</f>
        <v xml:space="preserve">FRUTALES LAS LAJAS SA   </v>
      </c>
      <c r="F682" t="s">
        <v>1403</v>
      </c>
      <c r="G682" t="s">
        <v>6012</v>
      </c>
      <c r="H682">
        <v>923352691</v>
      </c>
      <c r="J682">
        <v>4</v>
      </c>
      <c r="K682" t="s">
        <v>659</v>
      </c>
      <c r="M682" t="s">
        <v>1022</v>
      </c>
      <c r="N682">
        <v>3300203</v>
      </c>
      <c r="O682" t="s">
        <v>705</v>
      </c>
    </row>
    <row r="683" spans="1:15" x14ac:dyDescent="0.25">
      <c r="A683">
        <v>10015414</v>
      </c>
      <c r="B683" s="15">
        <v>900583164</v>
      </c>
      <c r="C683" s="15">
        <v>5</v>
      </c>
      <c r="D683" t="s">
        <v>1447</v>
      </c>
      <c r="E683" t="str">
        <f>IFERROR(VLOOKUP(A683,'BD LEIDY'!$B$3:$E$1114,3,FALSE)," ")</f>
        <v xml:space="preserve">AGRICOLA AUTOMOTRIZ DEL NORTE SAS   </v>
      </c>
      <c r="F683" t="s">
        <v>1403</v>
      </c>
      <c r="G683" t="s">
        <v>6013</v>
      </c>
      <c r="H683">
        <v>3116061633</v>
      </c>
      <c r="J683">
        <v>4</v>
      </c>
      <c r="K683" t="s">
        <v>659</v>
      </c>
      <c r="M683" t="s">
        <v>1024</v>
      </c>
      <c r="N683">
        <v>3300203</v>
      </c>
      <c r="O683" t="s">
        <v>705</v>
      </c>
    </row>
    <row r="684" spans="1:15" x14ac:dyDescent="0.25">
      <c r="A684">
        <v>10015442</v>
      </c>
      <c r="B684" s="15">
        <v>800096422</v>
      </c>
      <c r="C684" s="15">
        <v>9</v>
      </c>
      <c r="D684" t="s">
        <v>4934</v>
      </c>
      <c r="E684" t="str">
        <f>IFERROR(VLOOKUP(A684,'BD LEIDY'!$B$3:$E$1114,3,FALSE)," ")</f>
        <v xml:space="preserve">SOCIEDAD ALMACEN EL HACENDADO LTDA   </v>
      </c>
      <c r="F684" t="s">
        <v>1403</v>
      </c>
      <c r="G684" t="s">
        <v>6018</v>
      </c>
      <c r="H684">
        <v>963335768</v>
      </c>
      <c r="I684">
        <v>3122884602</v>
      </c>
      <c r="J684">
        <v>4</v>
      </c>
      <c r="K684" t="s">
        <v>659</v>
      </c>
      <c r="M684" t="s">
        <v>924</v>
      </c>
      <c r="N684">
        <v>3300258</v>
      </c>
      <c r="O684" t="s">
        <v>947</v>
      </c>
    </row>
    <row r="685" spans="1:15" x14ac:dyDescent="0.25">
      <c r="A685">
        <v>10015443</v>
      </c>
      <c r="B685" s="15">
        <v>42091267</v>
      </c>
      <c r="C685" s="15">
        <v>1</v>
      </c>
      <c r="D685" t="s">
        <v>2302</v>
      </c>
      <c r="E685" t="str">
        <f>IFERROR(VLOOKUP(A685,'BD LEIDY'!$B$3:$E$1114,3,FALSE)," ")</f>
        <v xml:space="preserve">CASTRILLON CALDERON ELIZABETH   </v>
      </c>
      <c r="F685" t="s">
        <v>1403</v>
      </c>
      <c r="G685" t="s">
        <v>6019</v>
      </c>
      <c r="H685">
        <v>3113349504</v>
      </c>
      <c r="J685">
        <v>4</v>
      </c>
      <c r="K685" t="s">
        <v>659</v>
      </c>
      <c r="M685" t="s">
        <v>924</v>
      </c>
      <c r="N685">
        <v>3300258</v>
      </c>
      <c r="O685" t="s">
        <v>947</v>
      </c>
    </row>
    <row r="686" spans="1:15" x14ac:dyDescent="0.25">
      <c r="A686">
        <v>10015444</v>
      </c>
      <c r="B686" s="15">
        <v>38893609</v>
      </c>
      <c r="C686" s="15">
        <v>4</v>
      </c>
      <c r="D686" t="s">
        <v>1779</v>
      </c>
      <c r="E686" t="str">
        <f>IFERROR(VLOOKUP(A686,'BD LEIDY'!$B$3:$E$1114,3,FALSE)," ")</f>
        <v xml:space="preserve">AGUDELO RUIZ LUZ AMPARO   </v>
      </c>
      <c r="F686" t="s">
        <v>1403</v>
      </c>
      <c r="G686" t="s">
        <v>6020</v>
      </c>
      <c r="H686">
        <v>3203061175</v>
      </c>
      <c r="J686">
        <v>4</v>
      </c>
      <c r="K686" t="s">
        <v>659</v>
      </c>
      <c r="M686" t="s">
        <v>1032</v>
      </c>
      <c r="N686">
        <v>3300203</v>
      </c>
      <c r="O686" t="s">
        <v>705</v>
      </c>
    </row>
    <row r="687" spans="1:15" x14ac:dyDescent="0.25">
      <c r="A687">
        <v>10015445</v>
      </c>
      <c r="B687" s="15">
        <v>800193348</v>
      </c>
      <c r="C687" s="15">
        <v>7</v>
      </c>
      <c r="D687" t="s">
        <v>2618</v>
      </c>
      <c r="E687" t="str">
        <f>IFERROR(VLOOKUP(A687,'BD LEIDY'!$B$3:$E$1114,3,FALSE)," ")</f>
        <v xml:space="preserve">COOPERATIVA DE GANADEROS DEL CENTRO Y NORTE DEL VALLE DEL CAUCA  </v>
      </c>
      <c r="F687" t="s">
        <v>1403</v>
      </c>
      <c r="G687" t="s">
        <v>6021</v>
      </c>
      <c r="H687">
        <v>3187201692</v>
      </c>
      <c r="J687">
        <v>4</v>
      </c>
      <c r="K687" t="s">
        <v>659</v>
      </c>
      <c r="M687" t="s">
        <v>1034</v>
      </c>
      <c r="N687">
        <v>3300186</v>
      </c>
      <c r="O687" t="s">
        <v>783</v>
      </c>
    </row>
    <row r="688" spans="1:15" x14ac:dyDescent="0.25">
      <c r="A688">
        <v>10015446</v>
      </c>
      <c r="B688" s="15">
        <v>891900236</v>
      </c>
      <c r="C688" s="15">
        <v>6</v>
      </c>
      <c r="D688" t="s">
        <v>2615</v>
      </c>
      <c r="E688" t="str">
        <f>IFERROR(VLOOKUP(A688,'BD LEIDY'!$B$3:$E$1114,3,FALSE)," ")</f>
        <v xml:space="preserve">COOPERATIVA DE CAFICULTORES DEL CENTRO DEL VALLE  </v>
      </c>
      <c r="F688" t="s">
        <v>1403</v>
      </c>
      <c r="G688" t="s">
        <v>6022</v>
      </c>
      <c r="H688">
        <v>2243490</v>
      </c>
      <c r="J688">
        <v>4</v>
      </c>
      <c r="K688" t="s">
        <v>659</v>
      </c>
      <c r="M688" t="s">
        <v>1034</v>
      </c>
      <c r="N688">
        <v>3300186</v>
      </c>
      <c r="O688" t="s">
        <v>783</v>
      </c>
    </row>
    <row r="689" spans="1:15" x14ac:dyDescent="0.25">
      <c r="A689">
        <v>10015506</v>
      </c>
      <c r="B689" s="15">
        <v>16366170</v>
      </c>
      <c r="C689" s="15">
        <v>3</v>
      </c>
      <c r="D689" t="s">
        <v>3787</v>
      </c>
      <c r="E689" t="str">
        <f>IFERROR(VLOOKUP(A689,'BD LEIDY'!$B$3:$E$1114,3,FALSE)," ")</f>
        <v xml:space="preserve">LLANOS AYALA JAIME   </v>
      </c>
      <c r="F689" t="s">
        <v>1403</v>
      </c>
      <c r="G689" t="s">
        <v>1039</v>
      </c>
      <c r="H689">
        <v>3188798014</v>
      </c>
      <c r="J689">
        <v>4</v>
      </c>
      <c r="K689" t="s">
        <v>659</v>
      </c>
      <c r="M689" t="s">
        <v>1034</v>
      </c>
      <c r="N689">
        <v>3300186</v>
      </c>
      <c r="O689" t="s">
        <v>783</v>
      </c>
    </row>
    <row r="690" spans="1:15" x14ac:dyDescent="0.25">
      <c r="A690">
        <v>10015507</v>
      </c>
      <c r="B690" s="15">
        <v>900765464</v>
      </c>
      <c r="C690" s="15">
        <v>1</v>
      </c>
      <c r="D690" t="s">
        <v>5022</v>
      </c>
      <c r="E690" t="str">
        <f>IFERROR(VLOOKUP(A690,'BD LEIDY'!$B$3:$E$1114,3,FALSE)," ")</f>
        <v xml:space="preserve">TECNICAMPO DEL CENTRO SAS   </v>
      </c>
      <c r="F690" t="s">
        <v>1403</v>
      </c>
      <c r="G690" t="s">
        <v>6025</v>
      </c>
      <c r="H690">
        <v>3128639097</v>
      </c>
      <c r="J690">
        <v>4</v>
      </c>
      <c r="K690" t="s">
        <v>659</v>
      </c>
      <c r="M690" t="s">
        <v>1034</v>
      </c>
      <c r="N690">
        <v>3300186</v>
      </c>
      <c r="O690" t="s">
        <v>783</v>
      </c>
    </row>
    <row r="691" spans="1:15" x14ac:dyDescent="0.25">
      <c r="A691">
        <v>10015509</v>
      </c>
      <c r="B691" s="15">
        <v>900539592</v>
      </c>
      <c r="C691" s="15">
        <v>8</v>
      </c>
      <c r="D691" t="s">
        <v>1661</v>
      </c>
      <c r="E691" t="str">
        <f>IFERROR(VLOOKUP(A691,'BD LEIDY'!$B$3:$E$1114,3,FALSE)," ")</f>
        <v xml:space="preserve">AGROMIX DEL NORTE SAS   </v>
      </c>
      <c r="F691" t="s">
        <v>1403</v>
      </c>
      <c r="G691" t="s">
        <v>6026</v>
      </c>
      <c r="H691">
        <v>922296622</v>
      </c>
      <c r="J691">
        <v>4</v>
      </c>
      <c r="K691" t="s">
        <v>659</v>
      </c>
      <c r="M691" t="s">
        <v>83</v>
      </c>
      <c r="N691">
        <v>3300203</v>
      </c>
      <c r="O691" t="s">
        <v>705</v>
      </c>
    </row>
    <row r="692" spans="1:15" x14ac:dyDescent="0.25">
      <c r="A692">
        <v>10015522</v>
      </c>
      <c r="B692" s="15">
        <v>75065538</v>
      </c>
      <c r="C692" s="15">
        <v>2</v>
      </c>
      <c r="D692" t="s">
        <v>3348</v>
      </c>
      <c r="E692" t="str">
        <f>IFERROR(VLOOKUP(A692,'BD LEIDY'!$B$3:$E$1114,3,FALSE)," ")</f>
        <v xml:space="preserve">GONZALEZ CEBALLOS CARLOS HUMBERTO   </v>
      </c>
      <c r="F692" t="s">
        <v>1403</v>
      </c>
      <c r="G692" t="s">
        <v>6029</v>
      </c>
      <c r="H692">
        <v>963144843</v>
      </c>
      <c r="J692">
        <v>4</v>
      </c>
      <c r="K692" t="s">
        <v>659</v>
      </c>
      <c r="M692" t="s">
        <v>924</v>
      </c>
      <c r="N692">
        <v>3300258</v>
      </c>
      <c r="O692" t="s">
        <v>947</v>
      </c>
    </row>
    <row r="693" spans="1:15" x14ac:dyDescent="0.25">
      <c r="A693">
        <v>10015524</v>
      </c>
      <c r="B693" s="15">
        <v>891400088</v>
      </c>
      <c r="C693" s="15">
        <v>7</v>
      </c>
      <c r="D693" t="s">
        <v>2588</v>
      </c>
      <c r="E693" t="str">
        <f>IFERROR(VLOOKUP(A693,'BD LEIDY'!$B$3:$E$1114,3,FALSE)," ")</f>
        <v xml:space="preserve">COOPCAFER-COOPERATIVA DEPARTAMENTAL CAFICULTORES DEL RISARALDA  </v>
      </c>
      <c r="F693" t="s">
        <v>1403</v>
      </c>
      <c r="G693" t="s">
        <v>6030</v>
      </c>
      <c r="H693">
        <v>3366839</v>
      </c>
      <c r="J693">
        <v>4</v>
      </c>
      <c r="K693" t="s">
        <v>659</v>
      </c>
      <c r="M693" t="s">
        <v>924</v>
      </c>
      <c r="N693">
        <v>3300258</v>
      </c>
      <c r="O693" t="s">
        <v>947</v>
      </c>
    </row>
    <row r="694" spans="1:15" x14ac:dyDescent="0.25">
      <c r="A694">
        <v>10015539</v>
      </c>
      <c r="B694" s="15">
        <v>94193035</v>
      </c>
      <c r="C694" s="15">
        <v>7</v>
      </c>
      <c r="D694" t="s">
        <v>4734</v>
      </c>
      <c r="E694" t="str">
        <f>IFERROR(VLOOKUP(A694,'BD LEIDY'!$B$3:$E$1114,3,FALSE)," ")</f>
        <v xml:space="preserve">RONCANCIO CASTELLANOS YHOVANY   </v>
      </c>
      <c r="F694" t="s">
        <v>1403</v>
      </c>
      <c r="G694" t="s">
        <v>6032</v>
      </c>
      <c r="H694">
        <v>3217770992</v>
      </c>
      <c r="I694">
        <v>3207770992</v>
      </c>
      <c r="J694">
        <v>4</v>
      </c>
      <c r="K694" t="s">
        <v>659</v>
      </c>
      <c r="M694" t="s">
        <v>1032</v>
      </c>
      <c r="N694">
        <v>3300203</v>
      </c>
      <c r="O694" t="s">
        <v>705</v>
      </c>
    </row>
    <row r="695" spans="1:15" x14ac:dyDescent="0.25">
      <c r="A695">
        <v>10015571</v>
      </c>
      <c r="B695" s="15">
        <v>6318177</v>
      </c>
      <c r="C695" s="15">
        <v>3</v>
      </c>
      <c r="D695" t="s">
        <v>2174</v>
      </c>
      <c r="E695" t="str">
        <f>IFERROR(VLOOKUP(A695,'BD LEIDY'!$B$3:$E$1114,3,FALSE)," ")</f>
        <v xml:space="preserve">CALERO ARANA MANUEL DE JESUS   </v>
      </c>
      <c r="F695" t="s">
        <v>1403</v>
      </c>
      <c r="G695" t="s">
        <v>6035</v>
      </c>
      <c r="H695">
        <v>3147993944</v>
      </c>
      <c r="J695">
        <v>4</v>
      </c>
      <c r="K695" t="s">
        <v>659</v>
      </c>
      <c r="M695" t="s">
        <v>1051</v>
      </c>
      <c r="N695">
        <v>3300186</v>
      </c>
      <c r="O695" t="s">
        <v>783</v>
      </c>
    </row>
    <row r="696" spans="1:15" x14ac:dyDescent="0.25">
      <c r="A696">
        <v>10015580</v>
      </c>
      <c r="B696" s="15">
        <v>815003648</v>
      </c>
      <c r="C696" s="15">
        <v>2</v>
      </c>
      <c r="D696" t="s">
        <v>1643</v>
      </c>
      <c r="E696" t="str">
        <f>IFERROR(VLOOKUP(A696,'BD LEIDY'!$B$3:$E$1114,3,FALSE)," ")</f>
        <v xml:space="preserve">AGROINSUMOS Y MATERIALES DE COLOMBIA SAS  </v>
      </c>
      <c r="F696" t="s">
        <v>1403</v>
      </c>
      <c r="G696" t="s">
        <v>6036</v>
      </c>
      <c r="H696">
        <v>922274321</v>
      </c>
      <c r="J696">
        <v>4</v>
      </c>
      <c r="K696" t="s">
        <v>659</v>
      </c>
      <c r="M696" t="s">
        <v>660</v>
      </c>
      <c r="N696">
        <v>3300186</v>
      </c>
      <c r="O696" t="s">
        <v>783</v>
      </c>
    </row>
    <row r="697" spans="1:15" x14ac:dyDescent="0.25">
      <c r="A697">
        <v>10015584</v>
      </c>
      <c r="B697" s="15">
        <v>9807051</v>
      </c>
      <c r="C697" s="15">
        <v>3</v>
      </c>
      <c r="D697" t="s">
        <v>2140</v>
      </c>
      <c r="E697" t="str">
        <f>IFERROR(VLOOKUP(A697,'BD LEIDY'!$B$3:$E$1114,3,FALSE)," ")</f>
        <v xml:space="preserve">BURBANO LOPEZ LUIS EDUARDO   </v>
      </c>
      <c r="F697" t="s">
        <v>1403</v>
      </c>
      <c r="G697" t="s">
        <v>6037</v>
      </c>
      <c r="H697">
        <v>3137481229</v>
      </c>
      <c r="J697">
        <v>4</v>
      </c>
      <c r="K697" t="s">
        <v>659</v>
      </c>
      <c r="M697" t="s">
        <v>998</v>
      </c>
      <c r="N697">
        <v>3300186</v>
      </c>
      <c r="O697" t="s">
        <v>783</v>
      </c>
    </row>
    <row r="698" spans="1:15" x14ac:dyDescent="0.25">
      <c r="A698">
        <v>10015588</v>
      </c>
      <c r="B698" s="15">
        <v>900321419</v>
      </c>
      <c r="C698" s="15">
        <v>4</v>
      </c>
      <c r="D698" t="s">
        <v>3393</v>
      </c>
      <c r="E698" t="str">
        <f>IFERROR(VLOOKUP(A698,'BD LEIDY'!$B$3:$E$1114,3,FALSE)," ")</f>
        <v xml:space="preserve">GRUPO CENAGRO SAS   </v>
      </c>
      <c r="F698" t="s">
        <v>1403</v>
      </c>
      <c r="G698" t="s">
        <v>6038</v>
      </c>
      <c r="H698">
        <v>3137197077</v>
      </c>
      <c r="I698">
        <v>928293883</v>
      </c>
      <c r="J698">
        <v>4</v>
      </c>
      <c r="K698" t="s">
        <v>659</v>
      </c>
      <c r="M698" t="s">
        <v>1055</v>
      </c>
      <c r="N698">
        <v>3300186</v>
      </c>
      <c r="O698" t="s">
        <v>783</v>
      </c>
    </row>
    <row r="699" spans="1:15" x14ac:dyDescent="0.25">
      <c r="A699">
        <v>10015589</v>
      </c>
      <c r="B699" s="15">
        <v>9957626</v>
      </c>
      <c r="C699" s="15">
        <v>0</v>
      </c>
      <c r="D699" t="s">
        <v>3723</v>
      </c>
      <c r="E699" t="str">
        <f>IFERROR(VLOOKUP(A699,'BD LEIDY'!$B$3:$E$1114,3,FALSE)," ")</f>
        <v xml:space="preserve">JIMENEZ LOAIZA NESTOR MAURICIO   </v>
      </c>
      <c r="F699" t="s">
        <v>1403</v>
      </c>
      <c r="G699" t="s">
        <v>6039</v>
      </c>
      <c r="H699">
        <v>3137215943</v>
      </c>
      <c r="I699">
        <v>3116041084</v>
      </c>
      <c r="J699">
        <v>4</v>
      </c>
      <c r="K699" t="s">
        <v>659</v>
      </c>
      <c r="M699" t="s">
        <v>334</v>
      </c>
      <c r="N699">
        <v>3300258</v>
      </c>
      <c r="O699" t="s">
        <v>947</v>
      </c>
    </row>
    <row r="700" spans="1:15" x14ac:dyDescent="0.25">
      <c r="A700">
        <v>10015590</v>
      </c>
      <c r="B700" s="15">
        <v>900137473</v>
      </c>
      <c r="C700" s="15">
        <v>4</v>
      </c>
      <c r="D700" t="s">
        <v>1585</v>
      </c>
      <c r="E700" t="str">
        <f>IFERROR(VLOOKUP(A700,'BD LEIDY'!$B$3:$E$1114,3,FALSE)," ")</f>
        <v xml:space="preserve">AGROAPLICACIONES SAS   </v>
      </c>
      <c r="F700" t="s">
        <v>1403</v>
      </c>
      <c r="G700" t="s">
        <v>6040</v>
      </c>
      <c r="H700">
        <v>3128430436</v>
      </c>
      <c r="J700">
        <v>4</v>
      </c>
      <c r="K700" t="s">
        <v>659</v>
      </c>
      <c r="M700" t="s">
        <v>1058</v>
      </c>
      <c r="N700">
        <v>3300186</v>
      </c>
      <c r="O700" t="s">
        <v>783</v>
      </c>
    </row>
    <row r="701" spans="1:15" x14ac:dyDescent="0.25">
      <c r="A701">
        <v>10015591</v>
      </c>
      <c r="B701" s="15">
        <v>1130625032</v>
      </c>
      <c r="C701" s="15">
        <v>1</v>
      </c>
      <c r="D701" t="s">
        <v>4099</v>
      </c>
      <c r="E701" t="str">
        <f>IFERROR(VLOOKUP(A701,'BD LEIDY'!$B$3:$E$1114,3,FALSE)," ")</f>
        <v xml:space="preserve">MORENO GUTIERREZ LUZ ADRIANA   </v>
      </c>
      <c r="F701" t="s">
        <v>1403</v>
      </c>
      <c r="G701" t="s">
        <v>6041</v>
      </c>
      <c r="H701">
        <v>3116426241</v>
      </c>
      <c r="J701">
        <v>4</v>
      </c>
      <c r="K701" t="s">
        <v>659</v>
      </c>
      <c r="M701" t="s">
        <v>1004</v>
      </c>
      <c r="N701">
        <v>3300186</v>
      </c>
      <c r="O701" t="s">
        <v>783</v>
      </c>
    </row>
    <row r="702" spans="1:15" x14ac:dyDescent="0.25">
      <c r="A702">
        <v>10015598</v>
      </c>
      <c r="B702" s="15">
        <v>836000548</v>
      </c>
      <c r="C702" s="15">
        <v>7</v>
      </c>
      <c r="D702" t="s">
        <v>1637</v>
      </c>
      <c r="E702" t="str">
        <f>IFERROR(VLOOKUP(A702,'BD LEIDY'!$B$3:$E$1114,3,FALSE)," ")</f>
        <v xml:space="preserve">AGROINSUMOS SAS   </v>
      </c>
      <c r="F702" t="s">
        <v>1403</v>
      </c>
      <c r="G702" t="s">
        <v>6045</v>
      </c>
      <c r="H702">
        <v>922149910</v>
      </c>
      <c r="J702">
        <v>4</v>
      </c>
      <c r="K702" t="s">
        <v>659</v>
      </c>
      <c r="M702" t="s">
        <v>977</v>
      </c>
      <c r="N702">
        <v>3300203</v>
      </c>
      <c r="O702" t="s">
        <v>705</v>
      </c>
    </row>
    <row r="703" spans="1:15" x14ac:dyDescent="0.25">
      <c r="A703">
        <v>10015600</v>
      </c>
      <c r="B703" s="15">
        <v>1144062795</v>
      </c>
      <c r="C703" s="15">
        <v>6</v>
      </c>
      <c r="D703" t="s">
        <v>2143</v>
      </c>
      <c r="E703" t="str">
        <f>IFERROR(VLOOKUP(A703,'BD LEIDY'!$B$3:$E$1114,3,FALSE)," ")</f>
        <v xml:space="preserve">BURBANO VALDES ELIZABETH   </v>
      </c>
      <c r="F703" t="s">
        <v>1403</v>
      </c>
      <c r="G703" t="s">
        <v>6046</v>
      </c>
      <c r="H703">
        <v>3186937339</v>
      </c>
      <c r="J703">
        <v>4</v>
      </c>
      <c r="K703" t="s">
        <v>659</v>
      </c>
      <c r="M703" t="s">
        <v>1006</v>
      </c>
      <c r="N703">
        <v>3300186</v>
      </c>
      <c r="O703" t="s">
        <v>783</v>
      </c>
    </row>
    <row r="704" spans="1:15" x14ac:dyDescent="0.25">
      <c r="A704">
        <v>10015703</v>
      </c>
      <c r="B704" s="15">
        <v>10238804</v>
      </c>
      <c r="C704" s="15">
        <v>4</v>
      </c>
      <c r="D704" t="s">
        <v>3668</v>
      </c>
      <c r="E704" t="str">
        <f>IFERROR(VLOOKUP(A704,'BD LEIDY'!$B$3:$E$1114,3,FALSE)," ")</f>
        <v xml:space="preserve">JARAMILLO GALLO MAURICIO   </v>
      </c>
      <c r="F704" t="s">
        <v>1403</v>
      </c>
      <c r="G704" t="s">
        <v>6052</v>
      </c>
      <c r="H704">
        <v>3122547151</v>
      </c>
      <c r="J704">
        <v>4</v>
      </c>
      <c r="K704" t="s">
        <v>659</v>
      </c>
      <c r="M704" t="s">
        <v>329</v>
      </c>
      <c r="N704">
        <v>3300268</v>
      </c>
      <c r="O704" t="s">
        <v>812</v>
      </c>
    </row>
    <row r="705" spans="1:15" x14ac:dyDescent="0.25">
      <c r="A705">
        <v>10015709</v>
      </c>
      <c r="B705" s="15">
        <v>810002448</v>
      </c>
      <c r="C705" s="15">
        <v>3</v>
      </c>
      <c r="D705" t="s">
        <v>3312</v>
      </c>
      <c r="E705" t="str">
        <f>IFERROR(VLOOKUP(A705,'BD LEIDY'!$B$3:$E$1114,3,FALSE)," ")</f>
        <v xml:space="preserve">GIRALDO JARAMILLO Y CIA S EN C.A.   </v>
      </c>
      <c r="F705" t="s">
        <v>1403</v>
      </c>
      <c r="G705" t="s">
        <v>6054</v>
      </c>
      <c r="H705">
        <v>3122547151</v>
      </c>
      <c r="J705">
        <v>4</v>
      </c>
      <c r="K705" t="s">
        <v>659</v>
      </c>
      <c r="M705" t="s">
        <v>329</v>
      </c>
      <c r="N705">
        <v>3300268</v>
      </c>
      <c r="O705" t="s">
        <v>812</v>
      </c>
    </row>
    <row r="706" spans="1:15" x14ac:dyDescent="0.25">
      <c r="A706">
        <v>10015710</v>
      </c>
      <c r="B706" s="15">
        <v>810002407</v>
      </c>
      <c r="C706" s="15">
        <v>1</v>
      </c>
      <c r="D706" t="s">
        <v>3689</v>
      </c>
      <c r="E706" t="str">
        <f>IFERROR(VLOOKUP(A706,'BD LEIDY'!$B$3:$E$1114,3,FALSE)," ")</f>
        <v xml:space="preserve">JARAMILLO Y CIA SA   </v>
      </c>
      <c r="F706" t="s">
        <v>1403</v>
      </c>
      <c r="G706" t="s">
        <v>6052</v>
      </c>
      <c r="H706">
        <v>3104591767</v>
      </c>
      <c r="J706">
        <v>4</v>
      </c>
      <c r="K706" t="s">
        <v>659</v>
      </c>
      <c r="M706" t="s">
        <v>329</v>
      </c>
      <c r="N706">
        <v>3300268</v>
      </c>
      <c r="O706" t="s">
        <v>812</v>
      </c>
    </row>
    <row r="707" spans="1:15" x14ac:dyDescent="0.25">
      <c r="A707">
        <v>10015711</v>
      </c>
      <c r="B707" s="15">
        <v>810004072</v>
      </c>
      <c r="C707" s="15">
        <v>7</v>
      </c>
      <c r="D707" t="s">
        <v>2639</v>
      </c>
      <c r="E707" t="str">
        <f>IFERROR(VLOOKUP(A707,'BD LEIDY'!$B$3:$E$1114,3,FALSE)," ")</f>
        <v xml:space="preserve">COROZAL SA   </v>
      </c>
      <c r="F707" t="s">
        <v>1403</v>
      </c>
      <c r="G707" t="s">
        <v>6052</v>
      </c>
      <c r="H707">
        <v>3104591767</v>
      </c>
      <c r="J707">
        <v>4</v>
      </c>
      <c r="K707" t="s">
        <v>659</v>
      </c>
      <c r="M707" t="s">
        <v>329</v>
      </c>
      <c r="N707">
        <v>3300268</v>
      </c>
      <c r="O707" t="s">
        <v>812</v>
      </c>
    </row>
    <row r="708" spans="1:15" x14ac:dyDescent="0.25">
      <c r="A708">
        <v>10015712</v>
      </c>
      <c r="B708" s="15">
        <v>900208066</v>
      </c>
      <c r="C708" s="15">
        <v>5</v>
      </c>
      <c r="D708" t="s">
        <v>4445</v>
      </c>
      <c r="E708" t="str">
        <f>IFERROR(VLOOKUP(A708,'BD LEIDY'!$B$3:$E$1114,3,FALSE)," ")</f>
        <v xml:space="preserve">PORCICOLA PRADERA SA   </v>
      </c>
      <c r="F708" t="s">
        <v>1403</v>
      </c>
      <c r="G708" t="s">
        <v>6052</v>
      </c>
      <c r="H708">
        <v>3104591767</v>
      </c>
      <c r="J708">
        <v>4</v>
      </c>
      <c r="K708" t="s">
        <v>659</v>
      </c>
      <c r="M708" t="s">
        <v>329</v>
      </c>
      <c r="N708">
        <v>3300268</v>
      </c>
      <c r="O708" t="s">
        <v>812</v>
      </c>
    </row>
    <row r="709" spans="1:15" x14ac:dyDescent="0.25">
      <c r="A709">
        <v>10015713</v>
      </c>
      <c r="B709" s="15">
        <v>800047367</v>
      </c>
      <c r="C709" s="15">
        <v>2</v>
      </c>
      <c r="D709" t="s">
        <v>3670</v>
      </c>
      <c r="E709" t="str">
        <f>IFERROR(VLOOKUP(A709,'BD LEIDY'!$B$3:$E$1114,3,FALSE)," ")</f>
        <v xml:space="preserve">JARAMILLO GIRALDO Y CIA S EN CA   </v>
      </c>
      <c r="F709" t="s">
        <v>1403</v>
      </c>
      <c r="G709" t="s">
        <v>6052</v>
      </c>
      <c r="H709">
        <v>3104591767</v>
      </c>
      <c r="J709">
        <v>4</v>
      </c>
      <c r="K709" t="s">
        <v>659</v>
      </c>
      <c r="M709" t="s">
        <v>329</v>
      </c>
      <c r="N709">
        <v>3300268</v>
      </c>
      <c r="O709" t="s">
        <v>812</v>
      </c>
    </row>
    <row r="710" spans="1:15" x14ac:dyDescent="0.25">
      <c r="A710">
        <v>10015716</v>
      </c>
      <c r="B710" s="15">
        <v>816006464</v>
      </c>
      <c r="C710" s="15">
        <v>1</v>
      </c>
      <c r="D710" t="s">
        <v>4970</v>
      </c>
      <c r="E710" t="str">
        <f>IFERROR(VLOOKUP(A710,'BD LEIDY'!$B$3:$E$1114,3,FALSE)," ")</f>
        <v xml:space="preserve">SUAGRO INSUMOS AGRICOLAS SA   </v>
      </c>
      <c r="F710" t="s">
        <v>1403</v>
      </c>
      <c r="G710" t="s">
        <v>6056</v>
      </c>
      <c r="H710">
        <v>3176592305</v>
      </c>
      <c r="I710">
        <v>963205374</v>
      </c>
      <c r="J710">
        <v>4</v>
      </c>
      <c r="K710" t="s">
        <v>659</v>
      </c>
      <c r="M710" t="s">
        <v>924</v>
      </c>
      <c r="N710">
        <v>3300258</v>
      </c>
      <c r="O710" t="s">
        <v>947</v>
      </c>
    </row>
    <row r="711" spans="1:15" x14ac:dyDescent="0.25">
      <c r="A711">
        <v>10015719</v>
      </c>
      <c r="B711" s="15">
        <v>4340961</v>
      </c>
      <c r="C711" s="15">
        <v>6</v>
      </c>
      <c r="D711" t="s">
        <v>4770</v>
      </c>
      <c r="E711" t="str">
        <f>IFERROR(VLOOKUP(A711,'BD LEIDY'!$B$3:$E$1114,3,FALSE)," ")</f>
        <v xml:space="preserve">RUDAS MUÑOZ LUIS EVELIO   </v>
      </c>
      <c r="F711" t="s">
        <v>1403</v>
      </c>
      <c r="G711" t="s">
        <v>6057</v>
      </c>
      <c r="H711">
        <v>3104595704</v>
      </c>
      <c r="J711">
        <v>4</v>
      </c>
      <c r="K711" t="s">
        <v>659</v>
      </c>
      <c r="M711" t="s">
        <v>1077</v>
      </c>
      <c r="N711">
        <v>3300268</v>
      </c>
      <c r="O711" t="s">
        <v>812</v>
      </c>
    </row>
    <row r="712" spans="1:15" x14ac:dyDescent="0.25">
      <c r="A712">
        <v>10015720</v>
      </c>
      <c r="B712" s="15">
        <v>24683880</v>
      </c>
      <c r="C712" s="15">
        <v>2</v>
      </c>
      <c r="D712" t="s">
        <v>5200</v>
      </c>
      <c r="E712" t="str">
        <f>IFERROR(VLOOKUP(A712,'BD LEIDY'!$B$3:$E$1114,3,FALSE)," ")</f>
        <v xml:space="preserve">VELEZ DE HINCAPIE MARIA LEONILA   </v>
      </c>
      <c r="F712" t="s">
        <v>1403</v>
      </c>
      <c r="G712" t="s">
        <v>6058</v>
      </c>
      <c r="H712">
        <v>3117202857</v>
      </c>
      <c r="I712">
        <v>963539191</v>
      </c>
      <c r="J712">
        <v>4</v>
      </c>
      <c r="K712" t="s">
        <v>659</v>
      </c>
      <c r="M712" t="s">
        <v>1079</v>
      </c>
      <c r="N712">
        <v>3300258</v>
      </c>
      <c r="O712" t="s">
        <v>947</v>
      </c>
    </row>
    <row r="713" spans="1:15" x14ac:dyDescent="0.25">
      <c r="A713">
        <v>10015723</v>
      </c>
      <c r="B713" s="15">
        <v>7521032</v>
      </c>
      <c r="C713" s="15">
        <v>7</v>
      </c>
      <c r="D713" t="s">
        <v>5108</v>
      </c>
      <c r="E713" t="str">
        <f>IFERROR(VLOOKUP(A713,'BD LEIDY'!$B$3:$E$1114,3,FALSE)," ")</f>
        <v xml:space="preserve">URREA SERNA JUAN MANUEL   </v>
      </c>
      <c r="F713" t="s">
        <v>1403</v>
      </c>
      <c r="G713" t="s">
        <v>6059</v>
      </c>
      <c r="H713">
        <v>3153162226</v>
      </c>
      <c r="J713">
        <v>4</v>
      </c>
      <c r="K713" t="s">
        <v>659</v>
      </c>
      <c r="M713" t="s">
        <v>847</v>
      </c>
      <c r="N713">
        <v>3300225</v>
      </c>
      <c r="O713" t="s">
        <v>662</v>
      </c>
    </row>
    <row r="714" spans="1:15" x14ac:dyDescent="0.25">
      <c r="A714">
        <v>10015725</v>
      </c>
      <c r="B714" s="15">
        <v>900581167</v>
      </c>
      <c r="C714" s="15">
        <v>8</v>
      </c>
      <c r="D714" t="s">
        <v>2801</v>
      </c>
      <c r="E714" t="str">
        <f>IFERROR(VLOOKUP(A714,'BD LEIDY'!$B$3:$E$1114,3,FALSE)," ")</f>
        <v xml:space="preserve">DISTRIBUIDORA GRUMERCO SAS   </v>
      </c>
      <c r="F714" t="s">
        <v>1403</v>
      </c>
      <c r="G714" t="s">
        <v>6060</v>
      </c>
      <c r="H714">
        <v>3207974969</v>
      </c>
      <c r="I714">
        <v>922293166</v>
      </c>
      <c r="J714">
        <v>4</v>
      </c>
      <c r="K714" t="s">
        <v>659</v>
      </c>
      <c r="M714" t="s">
        <v>83</v>
      </c>
      <c r="N714">
        <v>3300203</v>
      </c>
      <c r="O714" t="s">
        <v>705</v>
      </c>
    </row>
    <row r="715" spans="1:15" x14ac:dyDescent="0.25">
      <c r="A715">
        <v>10015728</v>
      </c>
      <c r="B715" s="15">
        <v>890306231</v>
      </c>
      <c r="C715" s="15">
        <v>9</v>
      </c>
      <c r="D715" t="s">
        <v>4897</v>
      </c>
      <c r="E715" t="str">
        <f>IFERROR(VLOOKUP(A715,'BD LEIDY'!$B$3:$E$1114,3,FALSE)," ")</f>
        <v xml:space="preserve">SEMILLAS VALLE SA   </v>
      </c>
      <c r="F715" t="s">
        <v>1403</v>
      </c>
      <c r="G715" t="s">
        <v>6061</v>
      </c>
      <c r="H715">
        <v>926668138</v>
      </c>
      <c r="I715">
        <v>926668139</v>
      </c>
      <c r="J715">
        <v>4</v>
      </c>
      <c r="K715" t="s">
        <v>659</v>
      </c>
      <c r="M715" t="s">
        <v>1055</v>
      </c>
      <c r="N715">
        <v>3300186</v>
      </c>
      <c r="O715" t="s">
        <v>783</v>
      </c>
    </row>
    <row r="716" spans="1:15" x14ac:dyDescent="0.25">
      <c r="A716">
        <v>10015757</v>
      </c>
      <c r="B716" s="15">
        <v>900301797</v>
      </c>
      <c r="C716" s="15">
        <v>8</v>
      </c>
      <c r="D716" t="s">
        <v>4894</v>
      </c>
      <c r="E716" t="str">
        <f>IFERROR(VLOOKUP(A716,'BD LEIDY'!$B$3:$E$1114,3,FALSE)," ")</f>
        <v xml:space="preserve">SEMILLA AGRO SIEMBRA LTDA   </v>
      </c>
      <c r="F716" t="s">
        <v>1403</v>
      </c>
      <c r="G716" t="s">
        <v>6062</v>
      </c>
      <c r="H716">
        <v>922674768</v>
      </c>
      <c r="J716">
        <v>4</v>
      </c>
      <c r="K716" t="s">
        <v>659</v>
      </c>
      <c r="M716" t="s">
        <v>963</v>
      </c>
      <c r="N716">
        <v>3300203</v>
      </c>
      <c r="O716" t="s">
        <v>705</v>
      </c>
    </row>
    <row r="717" spans="1:15" x14ac:dyDescent="0.25">
      <c r="A717">
        <v>10015787</v>
      </c>
      <c r="B717" s="15">
        <v>24763747</v>
      </c>
      <c r="C717" s="15">
        <v>4</v>
      </c>
      <c r="D717" t="s">
        <v>5276</v>
      </c>
      <c r="E717" t="str">
        <f>IFERROR(VLOOKUP(A717,'BD LEIDY'!$B$3:$E$1114,3,FALSE)," ")</f>
        <v xml:space="preserve">ZAPATA GRISALES LUCY   </v>
      </c>
      <c r="F717" t="s">
        <v>1403</v>
      </c>
      <c r="G717" t="s">
        <v>6064</v>
      </c>
      <c r="H717">
        <v>983685549</v>
      </c>
      <c r="J717">
        <v>4</v>
      </c>
      <c r="K717" t="s">
        <v>659</v>
      </c>
      <c r="M717" t="s">
        <v>1002</v>
      </c>
      <c r="N717">
        <v>3300258</v>
      </c>
      <c r="O717" t="s">
        <v>947</v>
      </c>
    </row>
    <row r="718" spans="1:15" x14ac:dyDescent="0.25">
      <c r="A718">
        <v>10015796</v>
      </c>
      <c r="B718" s="15">
        <v>16798404</v>
      </c>
      <c r="C718" s="15">
        <v>5</v>
      </c>
      <c r="D718" t="s">
        <v>2654</v>
      </c>
      <c r="E718" t="str">
        <f>IFERROR(VLOOKUP(A718,'BD LEIDY'!$B$3:$E$1114,3,FALSE)," ")</f>
        <v xml:space="preserve">CORTES ARISTIZABAL JOHN JAIRO   </v>
      </c>
      <c r="F718" t="s">
        <v>1403</v>
      </c>
      <c r="G718" t="s">
        <v>6065</v>
      </c>
      <c r="H718">
        <v>3206747018</v>
      </c>
      <c r="J718">
        <v>4</v>
      </c>
      <c r="K718" t="s">
        <v>659</v>
      </c>
      <c r="M718" t="s">
        <v>924</v>
      </c>
      <c r="N718">
        <v>3300268</v>
      </c>
      <c r="O718" t="s">
        <v>812</v>
      </c>
    </row>
    <row r="719" spans="1:15" x14ac:dyDescent="0.25">
      <c r="A719">
        <v>10015797</v>
      </c>
      <c r="B719" s="15">
        <v>1053792313</v>
      </c>
      <c r="C719" s="15">
        <v>1</v>
      </c>
      <c r="D719" t="s">
        <v>3827</v>
      </c>
      <c r="E719" t="str">
        <f>IFERROR(VLOOKUP(A719,'BD LEIDY'!$B$3:$E$1114,3,FALSE)," ")</f>
        <v xml:space="preserve">LOPEZ CASTRO ANIBAL   </v>
      </c>
      <c r="F719" t="s">
        <v>1403</v>
      </c>
      <c r="G719" t="s">
        <v>6066</v>
      </c>
      <c r="H719">
        <v>3162427986</v>
      </c>
      <c r="J719">
        <v>4</v>
      </c>
      <c r="K719" t="s">
        <v>659</v>
      </c>
      <c r="M719" t="s">
        <v>1088</v>
      </c>
      <c r="N719">
        <v>3300268</v>
      </c>
      <c r="O719" t="s">
        <v>812</v>
      </c>
    </row>
    <row r="720" spans="1:15" x14ac:dyDescent="0.25">
      <c r="A720">
        <v>10015798</v>
      </c>
      <c r="B720" s="15">
        <v>66857054</v>
      </c>
      <c r="C720" s="15">
        <v>6</v>
      </c>
      <c r="D720" t="s">
        <v>4035</v>
      </c>
      <c r="E720" t="str">
        <f>IFERROR(VLOOKUP(A720,'BD LEIDY'!$B$3:$E$1114,3,FALSE)," ")</f>
        <v xml:space="preserve">MIYATA KURATOMI ANDREA   </v>
      </c>
      <c r="F720" t="s">
        <v>1403</v>
      </c>
      <c r="G720" t="s">
        <v>6067</v>
      </c>
      <c r="H720">
        <v>3154659321</v>
      </c>
      <c r="J720">
        <v>4</v>
      </c>
      <c r="K720" t="s">
        <v>659</v>
      </c>
      <c r="M720" t="s">
        <v>781</v>
      </c>
      <c r="N720">
        <v>3300186</v>
      </c>
      <c r="O720" t="s">
        <v>783</v>
      </c>
    </row>
    <row r="721" spans="1:15" x14ac:dyDescent="0.25">
      <c r="A721">
        <v>10015799</v>
      </c>
      <c r="B721" s="15">
        <v>75142855</v>
      </c>
      <c r="C721" s="15">
        <v>2</v>
      </c>
      <c r="D721" t="s">
        <v>4326</v>
      </c>
      <c r="E721" t="str">
        <f>IFERROR(VLOOKUP(A721,'BD LEIDY'!$B$3:$E$1114,3,FALSE)," ")</f>
        <v xml:space="preserve">PARRA VARGAS RUBEN DARIO   </v>
      </c>
      <c r="F721" t="s">
        <v>1403</v>
      </c>
      <c r="G721" t="s">
        <v>6068</v>
      </c>
      <c r="H721">
        <v>3103965226</v>
      </c>
      <c r="J721">
        <v>4</v>
      </c>
      <c r="K721" t="s">
        <v>659</v>
      </c>
      <c r="M721" t="s">
        <v>957</v>
      </c>
      <c r="N721">
        <v>3300268</v>
      </c>
      <c r="O721" t="s">
        <v>812</v>
      </c>
    </row>
    <row r="722" spans="1:15" x14ac:dyDescent="0.25">
      <c r="A722">
        <v>10015803</v>
      </c>
      <c r="B722" s="15">
        <v>900349569</v>
      </c>
      <c r="C722" s="15">
        <v>2</v>
      </c>
      <c r="D722" t="s">
        <v>1570</v>
      </c>
      <c r="E722" t="str">
        <f>IFERROR(VLOOKUP(A722,'BD LEIDY'!$B$3:$E$1114,3,FALSE)," ")</f>
        <v xml:space="preserve">AGRO INDUSTRIAL JE SAS   </v>
      </c>
      <c r="F722" t="s">
        <v>1403</v>
      </c>
      <c r="G722" t="s">
        <v>6070</v>
      </c>
      <c r="H722">
        <v>3174395034</v>
      </c>
      <c r="I722">
        <v>922859988</v>
      </c>
      <c r="J722">
        <v>4</v>
      </c>
      <c r="K722" t="s">
        <v>659</v>
      </c>
      <c r="M722" t="s">
        <v>961</v>
      </c>
      <c r="N722">
        <v>3300186</v>
      </c>
      <c r="O722" t="s">
        <v>783</v>
      </c>
    </row>
    <row r="723" spans="1:15" x14ac:dyDescent="0.25">
      <c r="A723">
        <v>10015828</v>
      </c>
      <c r="B723" s="15">
        <v>16356127</v>
      </c>
      <c r="C723" s="15">
        <v>3</v>
      </c>
      <c r="D723" t="s">
        <v>2822</v>
      </c>
      <c r="E723" t="str">
        <f>IFERROR(VLOOKUP(A723,'BD LEIDY'!$B$3:$E$1114,3,FALSE)," ")</f>
        <v xml:space="preserve">DUQUE PEREZ CARLOS ARTURO   </v>
      </c>
      <c r="F723" t="s">
        <v>1403</v>
      </c>
      <c r="G723" t="s">
        <v>6071</v>
      </c>
      <c r="H723">
        <v>3113498538</v>
      </c>
      <c r="J723">
        <v>4</v>
      </c>
      <c r="K723" t="s">
        <v>659</v>
      </c>
      <c r="M723" t="s">
        <v>1034</v>
      </c>
      <c r="N723">
        <v>3300258</v>
      </c>
      <c r="O723" t="s">
        <v>947</v>
      </c>
    </row>
    <row r="724" spans="1:15" x14ac:dyDescent="0.25">
      <c r="A724">
        <v>10015844</v>
      </c>
      <c r="B724" s="15">
        <v>24370790</v>
      </c>
      <c r="C724" s="15">
        <v>4</v>
      </c>
      <c r="D724" t="s">
        <v>3838</v>
      </c>
      <c r="E724" t="str">
        <f>IFERROR(VLOOKUP(A724,'BD LEIDY'!$B$3:$E$1114,3,FALSE)," ")</f>
        <v xml:space="preserve">LOPEZ MURILLO LUZ IDALBA   </v>
      </c>
      <c r="F724" t="s">
        <v>1403</v>
      </c>
      <c r="G724" t="s">
        <v>6073</v>
      </c>
      <c r="H724">
        <v>3148920465</v>
      </c>
      <c r="J724">
        <v>4</v>
      </c>
      <c r="K724" t="s">
        <v>659</v>
      </c>
      <c r="M724" t="s">
        <v>1096</v>
      </c>
      <c r="N724">
        <v>3300268</v>
      </c>
      <c r="O724" t="s">
        <v>812</v>
      </c>
    </row>
    <row r="725" spans="1:15" x14ac:dyDescent="0.25">
      <c r="A725">
        <v>10015845</v>
      </c>
      <c r="B725" s="15">
        <v>6268622</v>
      </c>
      <c r="C725" s="15">
        <v>4</v>
      </c>
      <c r="D725" t="s">
        <v>3732</v>
      </c>
      <c r="E725" t="str">
        <f>IFERROR(VLOOKUP(A725,'BD LEIDY'!$B$3:$E$1114,3,FALSE)," ")</f>
        <v xml:space="preserve">JOJOA HERRERA JAIME ERNESTO   </v>
      </c>
      <c r="F725" t="s">
        <v>1403</v>
      </c>
      <c r="G725" t="s">
        <v>6074</v>
      </c>
      <c r="H725">
        <v>3157017566</v>
      </c>
      <c r="J725">
        <v>4</v>
      </c>
      <c r="K725" t="s">
        <v>659</v>
      </c>
      <c r="M725" t="s">
        <v>1006</v>
      </c>
      <c r="N725">
        <v>3300186</v>
      </c>
      <c r="O725" t="s">
        <v>783</v>
      </c>
    </row>
    <row r="726" spans="1:15" x14ac:dyDescent="0.25">
      <c r="A726">
        <v>10015846</v>
      </c>
      <c r="B726" s="15">
        <v>66887792</v>
      </c>
      <c r="C726" s="15">
        <v>1</v>
      </c>
      <c r="D726" t="s">
        <v>3857</v>
      </c>
      <c r="E726" t="str">
        <f>IFERROR(VLOOKUP(A726,'BD LEIDY'!$B$3:$E$1114,3,FALSE)," ")</f>
        <v xml:space="preserve">LUCIO MOSQUERA MARTA LUCIA   </v>
      </c>
      <c r="F726" t="s">
        <v>1403</v>
      </c>
      <c r="G726" t="s">
        <v>6075</v>
      </c>
      <c r="H726">
        <v>3136316257</v>
      </c>
      <c r="J726">
        <v>4</v>
      </c>
      <c r="K726" t="s">
        <v>659</v>
      </c>
      <c r="M726" t="s">
        <v>1004</v>
      </c>
      <c r="N726">
        <v>3300186</v>
      </c>
      <c r="O726" t="s">
        <v>783</v>
      </c>
    </row>
    <row r="727" spans="1:15" x14ac:dyDescent="0.25">
      <c r="A727">
        <v>10015848</v>
      </c>
      <c r="B727" s="15">
        <v>900813710</v>
      </c>
      <c r="C727" s="15">
        <v>5</v>
      </c>
      <c r="D727" t="s">
        <v>4027</v>
      </c>
      <c r="E727" t="str">
        <f>IFERROR(VLOOKUP(A727,'BD LEIDY'!$B$3:$E$1114,3,FALSE)," ")</f>
        <v xml:space="preserve">MIL AGRO DEL VALLE SAS   </v>
      </c>
      <c r="F727" t="s">
        <v>1403</v>
      </c>
      <c r="G727" t="s">
        <v>6076</v>
      </c>
      <c r="H727">
        <v>3137342154</v>
      </c>
      <c r="J727">
        <v>4</v>
      </c>
      <c r="K727" t="s">
        <v>659</v>
      </c>
      <c r="M727" t="s">
        <v>967</v>
      </c>
      <c r="N727">
        <v>3300186</v>
      </c>
      <c r="O727" t="s">
        <v>783</v>
      </c>
    </row>
    <row r="728" spans="1:15" x14ac:dyDescent="0.25">
      <c r="A728">
        <v>10015850</v>
      </c>
      <c r="B728" s="15">
        <v>900391494</v>
      </c>
      <c r="C728" s="15">
        <v>6</v>
      </c>
      <c r="D728" t="s">
        <v>4463</v>
      </c>
      <c r="E728" t="str">
        <f>IFERROR(VLOOKUP(A728,'BD LEIDY'!$B$3:$E$1114,3,FALSE)," ")</f>
        <v xml:space="preserve">PRODUCTOS AGRICOLAS PALMIRA SAS   </v>
      </c>
      <c r="F728" t="s">
        <v>1403</v>
      </c>
      <c r="G728" t="s">
        <v>6077</v>
      </c>
      <c r="H728">
        <v>3113545003</v>
      </c>
      <c r="I728">
        <v>2736931</v>
      </c>
      <c r="J728">
        <v>4</v>
      </c>
      <c r="K728" t="s">
        <v>659</v>
      </c>
      <c r="M728" t="s">
        <v>961</v>
      </c>
      <c r="N728">
        <v>3300186</v>
      </c>
      <c r="O728" t="s">
        <v>783</v>
      </c>
    </row>
    <row r="729" spans="1:15" x14ac:dyDescent="0.25">
      <c r="A729">
        <v>10015851</v>
      </c>
      <c r="B729" s="15">
        <v>25160213</v>
      </c>
      <c r="C729" s="15">
        <v>9</v>
      </c>
      <c r="D729" t="s">
        <v>5019</v>
      </c>
      <c r="E729" t="str">
        <f>IFERROR(VLOOKUP(A729,'BD LEIDY'!$B$3:$E$1114,3,FALSE)," ")</f>
        <v xml:space="preserve">TAMAYO VARGAS SONIA CRISTINA   </v>
      </c>
      <c r="F729" t="s">
        <v>1403</v>
      </c>
      <c r="G729" t="s">
        <v>6078</v>
      </c>
      <c r="H729">
        <v>3113838001</v>
      </c>
      <c r="I729">
        <v>963283738</v>
      </c>
      <c r="J729">
        <v>4</v>
      </c>
      <c r="K729" t="s">
        <v>659</v>
      </c>
      <c r="M729" t="s">
        <v>924</v>
      </c>
      <c r="N729">
        <v>3300258</v>
      </c>
      <c r="O729" t="s">
        <v>947</v>
      </c>
    </row>
    <row r="730" spans="1:15" x14ac:dyDescent="0.25">
      <c r="A730">
        <v>10015856</v>
      </c>
      <c r="B730" s="15">
        <v>76313433</v>
      </c>
      <c r="C730" s="15">
        <v>6</v>
      </c>
      <c r="D730" t="s">
        <v>2671</v>
      </c>
      <c r="E730" t="str">
        <f>IFERROR(VLOOKUP(A730,'BD LEIDY'!$B$3:$E$1114,3,FALSE)," ")</f>
        <v xml:space="preserve">CRUZ AUSECHA WILMER HERNEY   </v>
      </c>
      <c r="F730" t="s">
        <v>1403</v>
      </c>
      <c r="G730" t="s">
        <v>6082</v>
      </c>
      <c r="H730">
        <v>3214300760</v>
      </c>
      <c r="J730">
        <v>4</v>
      </c>
      <c r="K730" t="s">
        <v>659</v>
      </c>
      <c r="M730" t="s">
        <v>781</v>
      </c>
      <c r="N730">
        <v>3300186</v>
      </c>
      <c r="O730" t="s">
        <v>783</v>
      </c>
    </row>
    <row r="731" spans="1:15" x14ac:dyDescent="0.25">
      <c r="A731">
        <v>10015884</v>
      </c>
      <c r="B731" s="15">
        <v>815002075</v>
      </c>
      <c r="C731" s="15">
        <v>8</v>
      </c>
      <c r="D731" t="s">
        <v>5239</v>
      </c>
      <c r="E731" t="str">
        <f>IFERROR(VLOOKUP(A731,'BD LEIDY'!$B$3:$E$1114,3,FALSE)," ")</f>
        <v xml:space="preserve">VITABONO SA   </v>
      </c>
      <c r="F731" t="s">
        <v>1403</v>
      </c>
      <c r="G731" t="s">
        <v>6084</v>
      </c>
      <c r="H731">
        <v>942857080</v>
      </c>
      <c r="J731">
        <v>4</v>
      </c>
      <c r="K731" t="s">
        <v>659</v>
      </c>
      <c r="M731" t="s">
        <v>724</v>
      </c>
      <c r="N731">
        <v>3300268</v>
      </c>
      <c r="O731" t="s">
        <v>812</v>
      </c>
    </row>
    <row r="732" spans="1:15" x14ac:dyDescent="0.25">
      <c r="A732">
        <v>10015893</v>
      </c>
      <c r="B732" s="15">
        <v>19247303</v>
      </c>
      <c r="C732" s="15">
        <v>7</v>
      </c>
      <c r="D732" t="s">
        <v>3807</v>
      </c>
      <c r="E732" t="str">
        <f>IFERROR(VLOOKUP(A732,'BD LEIDY'!$B$3:$E$1114,3,FALSE)," ")</f>
        <v xml:space="preserve">LONDOÑO SALAZAR DIEGO   </v>
      </c>
      <c r="F732" t="s">
        <v>1403</v>
      </c>
      <c r="G732" t="s">
        <v>6087</v>
      </c>
      <c r="H732">
        <v>3104360323</v>
      </c>
      <c r="I732">
        <v>922163274</v>
      </c>
      <c r="J732">
        <v>4</v>
      </c>
      <c r="K732" t="s">
        <v>659</v>
      </c>
      <c r="M732" t="s">
        <v>1018</v>
      </c>
      <c r="N732">
        <v>3300225</v>
      </c>
      <c r="O732" t="s">
        <v>662</v>
      </c>
    </row>
    <row r="733" spans="1:15" x14ac:dyDescent="0.25">
      <c r="A733">
        <v>10015894</v>
      </c>
      <c r="B733" s="15">
        <v>6423266</v>
      </c>
      <c r="C733" s="15">
        <v>1</v>
      </c>
      <c r="D733" t="s">
        <v>3345</v>
      </c>
      <c r="E733" t="str">
        <f>IFERROR(VLOOKUP(A733,'BD LEIDY'!$B$3:$E$1114,3,FALSE)," ")</f>
        <v xml:space="preserve">GOMEZ VIDAL JOSE MARINO   </v>
      </c>
      <c r="F733" t="s">
        <v>1403</v>
      </c>
      <c r="G733" t="s">
        <v>6088</v>
      </c>
      <c r="H733">
        <v>3113558690</v>
      </c>
      <c r="J733">
        <v>4</v>
      </c>
      <c r="K733" t="s">
        <v>659</v>
      </c>
      <c r="M733" t="s">
        <v>1113</v>
      </c>
      <c r="N733">
        <v>3300186</v>
      </c>
      <c r="O733" t="s">
        <v>783</v>
      </c>
    </row>
    <row r="734" spans="1:15" x14ac:dyDescent="0.25">
      <c r="A734">
        <v>10015952</v>
      </c>
      <c r="B734" s="15">
        <v>900539144</v>
      </c>
      <c r="C734" s="15">
        <v>1</v>
      </c>
      <c r="D734" t="s">
        <v>2160</v>
      </c>
      <c r="E734" t="str">
        <f>IFERROR(VLOOKUP(A734,'BD LEIDY'!$B$3:$E$1114,3,FALSE)," ")</f>
        <v xml:space="preserve">CAFICULTORA LA POLONIA SAS   </v>
      </c>
      <c r="F734" t="s">
        <v>1403</v>
      </c>
      <c r="G734" t="s">
        <v>6089</v>
      </c>
      <c r="H734">
        <v>3147907950</v>
      </c>
      <c r="J734">
        <v>4</v>
      </c>
      <c r="K734" t="s">
        <v>659</v>
      </c>
      <c r="M734" t="s">
        <v>1008</v>
      </c>
      <c r="N734">
        <v>3300258</v>
      </c>
      <c r="O734" t="s">
        <v>947</v>
      </c>
    </row>
    <row r="735" spans="1:15" x14ac:dyDescent="0.25">
      <c r="A735">
        <v>10016004</v>
      </c>
      <c r="B735" s="15">
        <v>75072439</v>
      </c>
      <c r="C735" s="15">
        <v>0</v>
      </c>
      <c r="D735" t="s">
        <v>2329</v>
      </c>
      <c r="E735" t="str">
        <f>IFERROR(VLOOKUP(A735,'BD LEIDY'!$B$3:$E$1114,3,FALSE)," ")</f>
        <v xml:space="preserve">CASTRO RODRIGUEZ GUIDO FERNANDO   </v>
      </c>
      <c r="F735" t="s">
        <v>1403</v>
      </c>
      <c r="G735" t="s">
        <v>6091</v>
      </c>
      <c r="H735">
        <v>8874372</v>
      </c>
      <c r="I735">
        <v>968813131</v>
      </c>
      <c r="J735">
        <v>4</v>
      </c>
      <c r="K735" t="s">
        <v>659</v>
      </c>
      <c r="M735" t="s">
        <v>329</v>
      </c>
      <c r="N735">
        <v>3300268</v>
      </c>
      <c r="O735" t="s">
        <v>812</v>
      </c>
    </row>
    <row r="736" spans="1:15" x14ac:dyDescent="0.25">
      <c r="A736">
        <v>10016005</v>
      </c>
      <c r="B736" s="15">
        <v>816004287</v>
      </c>
      <c r="C736" s="15">
        <v>5</v>
      </c>
      <c r="D736" t="s">
        <v>2233</v>
      </c>
      <c r="E736" t="str">
        <f>IFERROR(VLOOKUP(A736,'BD LEIDY'!$B$3:$E$1114,3,FALSE)," ")</f>
        <v xml:space="preserve">CASA CAFETERA SA   </v>
      </c>
      <c r="F736" t="s">
        <v>1403</v>
      </c>
      <c r="G736" t="s">
        <v>6092</v>
      </c>
      <c r="H736">
        <v>3148928124</v>
      </c>
      <c r="J736">
        <v>4</v>
      </c>
      <c r="K736" t="s">
        <v>659</v>
      </c>
      <c r="M736" t="s">
        <v>924</v>
      </c>
      <c r="N736">
        <v>3300258</v>
      </c>
      <c r="O736" t="s">
        <v>947</v>
      </c>
    </row>
    <row r="737" spans="1:15" x14ac:dyDescent="0.25">
      <c r="A737">
        <v>10016006</v>
      </c>
      <c r="B737" s="15">
        <v>18500116</v>
      </c>
      <c r="C737" s="15">
        <v>7</v>
      </c>
      <c r="D737" t="s">
        <v>2215</v>
      </c>
      <c r="E737" t="str">
        <f>IFERROR(VLOOKUP(A737,'BD LEIDY'!$B$3:$E$1114,3,FALSE)," ")</f>
        <v xml:space="preserve">CARDONA OCAMPO LUIS ALBEIRO   </v>
      </c>
      <c r="F737" t="s">
        <v>1403</v>
      </c>
      <c r="G737" t="s">
        <v>6093</v>
      </c>
      <c r="H737">
        <v>3113838001</v>
      </c>
      <c r="J737">
        <v>4</v>
      </c>
      <c r="K737" t="s">
        <v>659</v>
      </c>
      <c r="M737" t="s">
        <v>1119</v>
      </c>
      <c r="N737">
        <v>3300258</v>
      </c>
      <c r="O737" t="s">
        <v>947</v>
      </c>
    </row>
    <row r="738" spans="1:15" x14ac:dyDescent="0.25">
      <c r="A738">
        <v>10016022</v>
      </c>
      <c r="B738" s="15">
        <v>14884881</v>
      </c>
      <c r="C738" s="15"/>
      <c r="D738" t="s">
        <v>2289</v>
      </c>
      <c r="E738" t="str">
        <f>IFERROR(VLOOKUP(A738,'BD LEIDY'!$B$3:$E$1114,3,FALSE)," ")</f>
        <v xml:space="preserve">CASTILLO CASTILLO HERNAN   </v>
      </c>
      <c r="F738" t="s">
        <v>1403</v>
      </c>
      <c r="G738" t="s">
        <v>6094</v>
      </c>
      <c r="H738">
        <v>315518090</v>
      </c>
      <c r="J738">
        <v>4</v>
      </c>
      <c r="K738" t="s">
        <v>659</v>
      </c>
      <c r="M738" t="s">
        <v>1004</v>
      </c>
      <c r="N738">
        <v>3300186</v>
      </c>
      <c r="O738" t="s">
        <v>783</v>
      </c>
    </row>
    <row r="739" spans="1:15" x14ac:dyDescent="0.25">
      <c r="A739">
        <v>10016110</v>
      </c>
      <c r="B739" s="15">
        <v>75066375</v>
      </c>
      <c r="C739" s="15">
        <v>3</v>
      </c>
      <c r="D739" t="s">
        <v>4535</v>
      </c>
      <c r="E739" t="str">
        <f>IFERROR(VLOOKUP(A739,'BD LEIDY'!$B$3:$E$1114,3,FALSE)," ")</f>
        <v xml:space="preserve">RAMIREZ BOHORQUEZ JIMMY ADRIAN   </v>
      </c>
      <c r="F739" t="s">
        <v>1403</v>
      </c>
      <c r="G739" t="s">
        <v>6099</v>
      </c>
      <c r="H739">
        <v>3206940752</v>
      </c>
      <c r="J739">
        <v>4</v>
      </c>
      <c r="K739" t="s">
        <v>659</v>
      </c>
      <c r="M739" t="s">
        <v>329</v>
      </c>
      <c r="N739">
        <v>3300268</v>
      </c>
      <c r="O739" t="s">
        <v>812</v>
      </c>
    </row>
    <row r="740" spans="1:15" x14ac:dyDescent="0.25">
      <c r="A740">
        <v>10016146</v>
      </c>
      <c r="B740" s="15">
        <v>1059786244</v>
      </c>
      <c r="C740" s="15">
        <v>9</v>
      </c>
      <c r="D740" t="s">
        <v>4629</v>
      </c>
      <c r="E740" t="str">
        <f>IFERROR(VLOOKUP(A740,'BD LEIDY'!$B$3:$E$1114,3,FALSE)," ")</f>
        <v xml:space="preserve">RIVERA RINCON LENCY LLURANI   </v>
      </c>
      <c r="F740" t="s">
        <v>1403</v>
      </c>
      <c r="G740" t="s">
        <v>6105</v>
      </c>
      <c r="H740">
        <v>3207605184</v>
      </c>
      <c r="J740">
        <v>4</v>
      </c>
      <c r="K740" t="s">
        <v>659</v>
      </c>
      <c r="M740" t="s">
        <v>1133</v>
      </c>
      <c r="N740">
        <v>3300268</v>
      </c>
      <c r="O740" t="s">
        <v>812</v>
      </c>
    </row>
    <row r="741" spans="1:15" x14ac:dyDescent="0.25">
      <c r="A741">
        <v>10016188</v>
      </c>
      <c r="B741" s="15">
        <v>4453873</v>
      </c>
      <c r="C741" s="15">
        <v>1</v>
      </c>
      <c r="D741" t="s">
        <v>3357</v>
      </c>
      <c r="E741" t="str">
        <f>IFERROR(VLOOKUP(A741,'BD LEIDY'!$B$3:$E$1114,3,FALSE)," ")</f>
        <v xml:space="preserve">GONZALEZ LOPEZ JOSE ALEJANDRO   </v>
      </c>
      <c r="F741" t="s">
        <v>1403</v>
      </c>
      <c r="G741" t="s">
        <v>6108</v>
      </c>
      <c r="H741" t="s">
        <v>1137</v>
      </c>
      <c r="J741">
        <v>4</v>
      </c>
      <c r="K741" t="s">
        <v>659</v>
      </c>
      <c r="M741" t="s">
        <v>957</v>
      </c>
      <c r="N741">
        <v>3300268</v>
      </c>
      <c r="O741" t="s">
        <v>812</v>
      </c>
    </row>
    <row r="742" spans="1:15" x14ac:dyDescent="0.25">
      <c r="A742">
        <v>10016227</v>
      </c>
      <c r="B742" s="15">
        <v>16489789</v>
      </c>
      <c r="C742" s="15">
        <v>1</v>
      </c>
      <c r="D742" t="s">
        <v>5118</v>
      </c>
      <c r="E742" t="str">
        <f>IFERROR(VLOOKUP(A742,'BD LEIDY'!$B$3:$E$1114,3,FALSE)," ")</f>
        <v xml:space="preserve">VALENCIA JORGE ENRIQUE   </v>
      </c>
      <c r="F742" t="s">
        <v>1403</v>
      </c>
      <c r="G742" t="s">
        <v>6112</v>
      </c>
      <c r="H742">
        <v>922426450</v>
      </c>
      <c r="J742">
        <v>4</v>
      </c>
      <c r="K742" t="s">
        <v>659</v>
      </c>
      <c r="M742" t="s">
        <v>1143</v>
      </c>
      <c r="N742">
        <v>3300186</v>
      </c>
      <c r="O742" t="s">
        <v>783</v>
      </c>
    </row>
    <row r="743" spans="1:15" x14ac:dyDescent="0.25">
      <c r="A743">
        <v>10016232</v>
      </c>
      <c r="B743" s="15">
        <v>900819311</v>
      </c>
      <c r="C743" s="15">
        <v>7</v>
      </c>
      <c r="D743" t="s">
        <v>1747</v>
      </c>
      <c r="E743" t="str">
        <f>IFERROR(VLOOKUP(A743,'BD LEIDY'!$B$3:$E$1114,3,FALSE)," ")</f>
        <v xml:space="preserve">AGROTERRA DE OCCIDENTE SAS   </v>
      </c>
      <c r="F743" t="s">
        <v>1403</v>
      </c>
      <c r="G743" t="s">
        <v>5538</v>
      </c>
      <c r="H743">
        <v>3157158342</v>
      </c>
      <c r="J743">
        <v>4</v>
      </c>
      <c r="K743" t="s">
        <v>659</v>
      </c>
      <c r="M743" t="s">
        <v>1145</v>
      </c>
      <c r="N743">
        <v>3300258</v>
      </c>
      <c r="O743" t="s">
        <v>947</v>
      </c>
    </row>
    <row r="744" spans="1:15" x14ac:dyDescent="0.25">
      <c r="A744">
        <v>10016284</v>
      </c>
      <c r="B744" s="15">
        <v>1089746017</v>
      </c>
      <c r="C744" s="15">
        <v>1</v>
      </c>
      <c r="D744" t="s">
        <v>3997</v>
      </c>
      <c r="E744" t="str">
        <f>IFERROR(VLOOKUP(A744,'BD LEIDY'!$B$3:$E$1114,3,FALSE)," ")</f>
        <v xml:space="preserve">MENESES CORRALES ANDRES FELIPE   </v>
      </c>
      <c r="F744" t="s">
        <v>1403</v>
      </c>
      <c r="G744" t="s">
        <v>6115</v>
      </c>
      <c r="H744">
        <v>3114250975</v>
      </c>
      <c r="J744">
        <v>4</v>
      </c>
      <c r="K744" t="s">
        <v>659</v>
      </c>
      <c r="M744" t="s">
        <v>1002</v>
      </c>
      <c r="N744">
        <v>3300225</v>
      </c>
      <c r="O744" t="s">
        <v>662</v>
      </c>
    </row>
    <row r="745" spans="1:15" x14ac:dyDescent="0.25">
      <c r="A745">
        <v>10016349</v>
      </c>
      <c r="B745" s="15">
        <v>890319806</v>
      </c>
      <c r="C745" s="15">
        <v>1</v>
      </c>
      <c r="D745" t="s">
        <v>4006</v>
      </c>
      <c r="E745" t="str">
        <f>IFERROR(VLOOKUP(A745,'BD LEIDY'!$B$3:$E$1114,3,FALSE)," ")</f>
        <v xml:space="preserve">MERCADEO LTDA   </v>
      </c>
      <c r="F745" t="s">
        <v>1403</v>
      </c>
      <c r="G745" t="s">
        <v>6116</v>
      </c>
      <c r="H745">
        <v>926662209</v>
      </c>
      <c r="J745">
        <v>4</v>
      </c>
      <c r="K745" t="s">
        <v>659</v>
      </c>
      <c r="M745" t="s">
        <v>1055</v>
      </c>
      <c r="N745">
        <v>3300186</v>
      </c>
      <c r="O745" t="s">
        <v>783</v>
      </c>
    </row>
    <row r="746" spans="1:15" x14ac:dyDescent="0.25">
      <c r="A746">
        <v>10016351</v>
      </c>
      <c r="B746" s="15">
        <v>6248662</v>
      </c>
      <c r="C746" s="15">
        <v>3</v>
      </c>
      <c r="D746" t="s">
        <v>3333</v>
      </c>
      <c r="E746" t="str">
        <f>IFERROR(VLOOKUP(A746,'BD LEIDY'!$B$3:$E$1114,3,FALSE)," ")</f>
        <v xml:space="preserve">GOMEZ ORTIZ RICHARD ALVER   </v>
      </c>
      <c r="F746" t="s">
        <v>1403</v>
      </c>
      <c r="G746" t="s">
        <v>6117</v>
      </c>
      <c r="H746">
        <v>3128014775</v>
      </c>
      <c r="J746">
        <v>4</v>
      </c>
      <c r="K746" t="s">
        <v>659</v>
      </c>
      <c r="M746" t="s">
        <v>1004</v>
      </c>
      <c r="N746">
        <v>3300186</v>
      </c>
      <c r="O746" t="s">
        <v>783</v>
      </c>
    </row>
    <row r="747" spans="1:15" x14ac:dyDescent="0.25">
      <c r="A747">
        <v>10016373</v>
      </c>
      <c r="B747" s="15">
        <v>10129789</v>
      </c>
      <c r="C747" s="15">
        <v>4</v>
      </c>
      <c r="D747" t="s">
        <v>2038</v>
      </c>
      <c r="E747" t="str">
        <f>IFERROR(VLOOKUP(A747,'BD LEIDY'!$B$3:$E$1114,3,FALSE)," ")</f>
        <v xml:space="preserve">BECERRA ARDILA ROBERTO   </v>
      </c>
      <c r="F747" t="s">
        <v>1403</v>
      </c>
      <c r="G747" t="s">
        <v>6120</v>
      </c>
      <c r="H747">
        <v>3163620267</v>
      </c>
      <c r="I747">
        <v>963679267</v>
      </c>
      <c r="J747">
        <v>4</v>
      </c>
      <c r="K747" t="s">
        <v>659</v>
      </c>
      <c r="M747" t="s">
        <v>1156</v>
      </c>
      <c r="N747">
        <v>3300258</v>
      </c>
      <c r="O747" t="s">
        <v>947</v>
      </c>
    </row>
    <row r="748" spans="1:15" x14ac:dyDescent="0.25">
      <c r="A748">
        <v>10016375</v>
      </c>
      <c r="B748" s="15">
        <v>24364504</v>
      </c>
      <c r="C748" s="15">
        <v>1</v>
      </c>
      <c r="D748" t="s">
        <v>4178</v>
      </c>
      <c r="E748" t="str">
        <f>IFERROR(VLOOKUP(A748,'BD LEIDY'!$B$3:$E$1114,3,FALSE)," ")</f>
        <v xml:space="preserve">NIETO CARDONA ALBA ROCIO   </v>
      </c>
      <c r="F748" t="s">
        <v>1403</v>
      </c>
      <c r="G748" t="s">
        <v>6121</v>
      </c>
      <c r="H748">
        <v>3216462987</v>
      </c>
      <c r="J748">
        <v>4</v>
      </c>
      <c r="K748" t="s">
        <v>659</v>
      </c>
      <c r="M748" t="s">
        <v>1096</v>
      </c>
      <c r="N748">
        <v>3300268</v>
      </c>
      <c r="O748" t="s">
        <v>812</v>
      </c>
    </row>
    <row r="749" spans="1:15" x14ac:dyDescent="0.25">
      <c r="A749">
        <v>10016435</v>
      </c>
      <c r="B749" s="15">
        <v>810005565</v>
      </c>
      <c r="C749" s="15">
        <v>0</v>
      </c>
      <c r="D749" t="s">
        <v>3432</v>
      </c>
      <c r="E749" t="str">
        <f>IFERROR(VLOOKUP(A749,'BD LEIDY'!$B$3:$E$1114,3,FALSE)," ")</f>
        <v xml:space="preserve">GUJAR Y CIA S EN CA   </v>
      </c>
      <c r="F749" t="s">
        <v>1403</v>
      </c>
      <c r="G749" t="s">
        <v>6123</v>
      </c>
      <c r="H749">
        <v>968840681</v>
      </c>
      <c r="I749">
        <v>968840060</v>
      </c>
      <c r="J749">
        <v>4</v>
      </c>
      <c r="K749" t="s">
        <v>659</v>
      </c>
      <c r="M749" t="s">
        <v>329</v>
      </c>
      <c r="N749">
        <v>3300268</v>
      </c>
      <c r="O749" t="s">
        <v>812</v>
      </c>
    </row>
    <row r="750" spans="1:15" x14ac:dyDescent="0.25">
      <c r="A750">
        <v>10016436</v>
      </c>
      <c r="B750" s="15">
        <v>890805963</v>
      </c>
      <c r="C750" s="15">
        <v>2</v>
      </c>
      <c r="D750" t="s">
        <v>3443</v>
      </c>
      <c r="E750" t="str">
        <f>IFERROR(VLOOKUP(A750,'BD LEIDY'!$B$3:$E$1114,3,FALSE)," ")</f>
        <v xml:space="preserve">GUTIERREZ DUQUE JARAMILLO Y CIA S EN CA  </v>
      </c>
      <c r="F750" t="s">
        <v>1403</v>
      </c>
      <c r="G750" t="s">
        <v>6123</v>
      </c>
      <c r="H750">
        <v>968840681</v>
      </c>
      <c r="I750">
        <v>968840060</v>
      </c>
      <c r="J750">
        <v>4</v>
      </c>
      <c r="K750" t="s">
        <v>659</v>
      </c>
      <c r="M750" t="s">
        <v>329</v>
      </c>
      <c r="N750">
        <v>3300268</v>
      </c>
      <c r="O750" t="s">
        <v>812</v>
      </c>
    </row>
    <row r="751" spans="1:15" x14ac:dyDescent="0.25">
      <c r="A751">
        <v>10016437</v>
      </c>
      <c r="B751" s="15">
        <v>800019837</v>
      </c>
      <c r="C751" s="15">
        <v>3</v>
      </c>
      <c r="D751" t="s">
        <v>3672</v>
      </c>
      <c r="E751" t="str">
        <f>IFERROR(VLOOKUP(A751,'BD LEIDY'!$B$3:$E$1114,3,FALSE)," ")</f>
        <v xml:space="preserve">JARAMILLO GUTIERREZ Y CIA S EN CA   </v>
      </c>
      <c r="F751" t="s">
        <v>1403</v>
      </c>
      <c r="G751" t="s">
        <v>6123</v>
      </c>
      <c r="H751">
        <v>968840681</v>
      </c>
      <c r="I751">
        <v>968840060</v>
      </c>
      <c r="J751">
        <v>4</v>
      </c>
      <c r="K751" t="s">
        <v>659</v>
      </c>
      <c r="M751" t="s">
        <v>329</v>
      </c>
      <c r="N751">
        <v>3300268</v>
      </c>
      <c r="O751" t="s">
        <v>812</v>
      </c>
    </row>
    <row r="752" spans="1:15" x14ac:dyDescent="0.25">
      <c r="A752">
        <v>10016510</v>
      </c>
      <c r="B752" s="15">
        <v>900261676</v>
      </c>
      <c r="C752" s="15">
        <v>2</v>
      </c>
      <c r="D752" t="s">
        <v>3340</v>
      </c>
      <c r="E752" t="str">
        <f>IFERROR(VLOOKUP(A752,'BD LEIDY'!$B$3:$E$1114,3,FALSE)," ")</f>
        <v xml:space="preserve">GOMEZ RIVERA AGROPECUARIA Y CIA   </v>
      </c>
      <c r="F752" t="s">
        <v>1403</v>
      </c>
      <c r="G752" t="s">
        <v>6130</v>
      </c>
      <c r="H752">
        <v>968876683</v>
      </c>
      <c r="J752">
        <v>4</v>
      </c>
      <c r="K752" t="s">
        <v>659</v>
      </c>
      <c r="M752" t="s">
        <v>329</v>
      </c>
      <c r="N752">
        <v>3300268</v>
      </c>
      <c r="O752" t="s">
        <v>812</v>
      </c>
    </row>
    <row r="753" spans="1:15" x14ac:dyDescent="0.25">
      <c r="A753">
        <v>10016512</v>
      </c>
      <c r="B753" s="15">
        <v>10212134</v>
      </c>
      <c r="C753" s="15">
        <v>5</v>
      </c>
      <c r="D753" t="s">
        <v>3656</v>
      </c>
      <c r="E753" t="str">
        <f>IFERROR(VLOOKUP(A753,'BD LEIDY'!$B$3:$E$1114,3,FALSE)," ")</f>
        <v xml:space="preserve">JARAMILLO BOTERO HECTOR   </v>
      </c>
      <c r="F753" t="s">
        <v>1403</v>
      </c>
      <c r="G753" t="s">
        <v>6131</v>
      </c>
      <c r="H753">
        <v>968861908</v>
      </c>
      <c r="J753">
        <v>4</v>
      </c>
      <c r="K753" t="s">
        <v>659</v>
      </c>
      <c r="M753" t="s">
        <v>329</v>
      </c>
      <c r="N753">
        <v>3300268</v>
      </c>
      <c r="O753" t="s">
        <v>812</v>
      </c>
    </row>
    <row r="754" spans="1:15" x14ac:dyDescent="0.25">
      <c r="A754">
        <v>10016553</v>
      </c>
      <c r="B754" s="15">
        <v>900772522</v>
      </c>
      <c r="C754" s="15">
        <v>1</v>
      </c>
      <c r="D754" t="s">
        <v>3747</v>
      </c>
      <c r="E754" t="str">
        <f>IFERROR(VLOOKUP(A754,'BD LEIDY'!$B$3:$E$1114,3,FALSE)," ")</f>
        <v xml:space="preserve">LA CASA DEL AGRO SEVILLA SAS   </v>
      </c>
      <c r="F754" t="s">
        <v>1403</v>
      </c>
      <c r="G754" t="s">
        <v>6135</v>
      </c>
      <c r="H754">
        <v>3117206716</v>
      </c>
      <c r="J754">
        <v>4</v>
      </c>
      <c r="K754" t="s">
        <v>659</v>
      </c>
      <c r="M754" t="s">
        <v>1016</v>
      </c>
      <c r="N754">
        <v>3300225</v>
      </c>
      <c r="O754" t="s">
        <v>662</v>
      </c>
    </row>
    <row r="755" spans="1:15" x14ac:dyDescent="0.25">
      <c r="A755">
        <v>10016555</v>
      </c>
      <c r="B755" s="15">
        <v>14893001</v>
      </c>
      <c r="C755" s="15">
        <v>1</v>
      </c>
      <c r="D755" t="s">
        <v>1952</v>
      </c>
      <c r="E755" t="str">
        <f>IFERROR(VLOOKUP(A755,'BD LEIDY'!$B$3:$E$1114,3,FALSE)," ")</f>
        <v xml:space="preserve">ARZAYUS RINCON FELIPE   </v>
      </c>
      <c r="F755" t="s">
        <v>1403</v>
      </c>
      <c r="G755" t="s">
        <v>6136</v>
      </c>
      <c r="H755">
        <v>922270214</v>
      </c>
      <c r="J755">
        <v>4</v>
      </c>
      <c r="K755" t="s">
        <v>659</v>
      </c>
      <c r="M755" t="s">
        <v>660</v>
      </c>
      <c r="N755">
        <v>3300186</v>
      </c>
      <c r="O755" t="s">
        <v>783</v>
      </c>
    </row>
    <row r="756" spans="1:15" x14ac:dyDescent="0.25">
      <c r="A756">
        <v>10016557</v>
      </c>
      <c r="B756" s="15">
        <v>890803981</v>
      </c>
      <c r="C756" s="15">
        <v>6</v>
      </c>
      <c r="D756" t="s">
        <v>3440</v>
      </c>
      <c r="E756" t="str">
        <f>IFERROR(VLOOKUP(A756,'BD LEIDY'!$B$3:$E$1114,3,FALSE)," ")</f>
        <v xml:space="preserve">GUTIERREZ BUENOS AIRES Y CIA S EN C   </v>
      </c>
      <c r="F756" t="s">
        <v>1403</v>
      </c>
      <c r="G756" t="s">
        <v>6138</v>
      </c>
      <c r="H756">
        <v>968860608</v>
      </c>
      <c r="I756">
        <v>3103885191</v>
      </c>
      <c r="J756">
        <v>4</v>
      </c>
      <c r="K756" t="s">
        <v>659</v>
      </c>
      <c r="M756" t="s">
        <v>329</v>
      </c>
      <c r="N756">
        <v>3300268</v>
      </c>
      <c r="O756" t="s">
        <v>812</v>
      </c>
    </row>
    <row r="757" spans="1:15" x14ac:dyDescent="0.25">
      <c r="A757">
        <v>10016582</v>
      </c>
      <c r="B757" s="15">
        <v>900878752</v>
      </c>
      <c r="C757" s="15">
        <v>3</v>
      </c>
      <c r="D757" t="s">
        <v>3560</v>
      </c>
      <c r="E757" t="str">
        <f>IFERROR(VLOOKUP(A757,'BD LEIDY'!$B$3:$E$1114,3,FALSE)," ")</f>
        <v xml:space="preserve">INSAE SAS - INSUMOS Y SOLUCIONES AGRICOLAS DEL EJE SAS  </v>
      </c>
      <c r="F757" t="s">
        <v>1403</v>
      </c>
      <c r="G757" t="s">
        <v>6140</v>
      </c>
      <c r="H757">
        <v>3186195240</v>
      </c>
      <c r="J757">
        <v>4</v>
      </c>
      <c r="K757" t="s">
        <v>659</v>
      </c>
      <c r="M757" t="s">
        <v>329</v>
      </c>
      <c r="N757">
        <v>3300268</v>
      </c>
      <c r="O757" t="s">
        <v>812</v>
      </c>
    </row>
    <row r="758" spans="1:15" x14ac:dyDescent="0.25">
      <c r="A758">
        <v>10016649</v>
      </c>
      <c r="B758" s="15">
        <v>900426094</v>
      </c>
      <c r="C758" s="15">
        <v>6</v>
      </c>
      <c r="D758" t="s">
        <v>4437</v>
      </c>
      <c r="E758" t="str">
        <f>IFERROR(VLOOKUP(A758,'BD LEIDY'!$B$3:$E$1114,3,FALSE)," ")</f>
        <v xml:space="preserve">PLAN TOTAL TECNOLOGIA PARA EL AGRO   </v>
      </c>
      <c r="F758" t="s">
        <v>1403</v>
      </c>
      <c r="G758" t="s">
        <v>6146</v>
      </c>
      <c r="H758">
        <v>922875349</v>
      </c>
      <c r="I758">
        <v>3183437522</v>
      </c>
      <c r="J758">
        <v>4</v>
      </c>
      <c r="K758" t="s">
        <v>659</v>
      </c>
      <c r="M758" t="s">
        <v>1188</v>
      </c>
      <c r="N758">
        <v>3300186</v>
      </c>
      <c r="O758" t="s">
        <v>783</v>
      </c>
    </row>
    <row r="759" spans="1:15" x14ac:dyDescent="0.25">
      <c r="A759">
        <v>10016662</v>
      </c>
      <c r="B759" s="15">
        <v>16548947</v>
      </c>
      <c r="C759" s="15">
        <v>0</v>
      </c>
      <c r="D759" t="s">
        <v>2286</v>
      </c>
      <c r="E759" t="str">
        <f>IFERROR(VLOOKUP(A759,'BD LEIDY'!$B$3:$E$1114,3,FALSE)," ")</f>
        <v xml:space="preserve">CASTILLO AVILA JOSE GARBELLY   </v>
      </c>
      <c r="F759" t="s">
        <v>1403</v>
      </c>
      <c r="G759" t="s">
        <v>6148</v>
      </c>
      <c r="H759">
        <v>3183895535</v>
      </c>
      <c r="J759">
        <v>4</v>
      </c>
      <c r="K759" t="s">
        <v>659</v>
      </c>
      <c r="M759" t="s">
        <v>1024</v>
      </c>
      <c r="N759">
        <v>3300203</v>
      </c>
      <c r="O759" t="s">
        <v>705</v>
      </c>
    </row>
    <row r="760" spans="1:15" x14ac:dyDescent="0.25">
      <c r="A760">
        <v>10016708</v>
      </c>
      <c r="B760" s="15">
        <v>24276253</v>
      </c>
      <c r="C760" s="15">
        <v>9</v>
      </c>
      <c r="D760" t="s">
        <v>3221</v>
      </c>
      <c r="E760" t="str">
        <f>IFERROR(VLOOKUP(A760,'BD LEIDY'!$B$3:$E$1114,3,FALSE)," ")</f>
        <v xml:space="preserve">GALLO DE JARAMILLO INES   </v>
      </c>
      <c r="F760" t="s">
        <v>1403</v>
      </c>
      <c r="G760" t="s">
        <v>6052</v>
      </c>
      <c r="H760">
        <v>968853450</v>
      </c>
      <c r="J760">
        <v>4</v>
      </c>
      <c r="K760" t="s">
        <v>659</v>
      </c>
      <c r="M760" t="s">
        <v>329</v>
      </c>
      <c r="N760">
        <v>3300268</v>
      </c>
      <c r="O760" t="s">
        <v>812</v>
      </c>
    </row>
    <row r="761" spans="1:15" x14ac:dyDescent="0.25">
      <c r="A761">
        <v>10016709</v>
      </c>
      <c r="B761" s="15">
        <v>890806048</v>
      </c>
      <c r="C761" s="15">
        <v>2</v>
      </c>
      <c r="D761" t="s">
        <v>3665</v>
      </c>
      <c r="E761" t="str">
        <f>IFERROR(VLOOKUP(A761,'BD LEIDY'!$B$3:$E$1114,3,FALSE)," ")</f>
        <v xml:space="preserve">JARAMILLO GALLO HERMANOS Y COMPAÑIA   </v>
      </c>
      <c r="F761" t="s">
        <v>1403</v>
      </c>
      <c r="G761" t="s">
        <v>6159</v>
      </c>
      <c r="H761">
        <v>968853450</v>
      </c>
      <c r="J761">
        <v>4</v>
      </c>
      <c r="K761" t="s">
        <v>659</v>
      </c>
      <c r="M761" t="s">
        <v>329</v>
      </c>
      <c r="N761">
        <v>3300268</v>
      </c>
      <c r="O761" t="s">
        <v>812</v>
      </c>
    </row>
    <row r="762" spans="1:15" x14ac:dyDescent="0.25">
      <c r="A762">
        <v>10016711</v>
      </c>
      <c r="B762" s="15">
        <v>900881439</v>
      </c>
      <c r="C762" s="15">
        <v>3</v>
      </c>
      <c r="D762" t="s">
        <v>2347</v>
      </c>
      <c r="E762" t="str">
        <f>IFERROR(VLOOKUP(A762,'BD LEIDY'!$B$3:$E$1114,3,FALSE)," ")</f>
        <v xml:space="preserve">CENTRAL DEL CAMPO SAS   </v>
      </c>
      <c r="F762" t="s">
        <v>1403</v>
      </c>
      <c r="G762" t="s">
        <v>6160</v>
      </c>
      <c r="H762">
        <v>968860669</v>
      </c>
      <c r="J762">
        <v>4</v>
      </c>
      <c r="K762" t="s">
        <v>659</v>
      </c>
      <c r="M762" t="s">
        <v>329</v>
      </c>
      <c r="N762">
        <v>3300268</v>
      </c>
      <c r="O762" t="s">
        <v>812</v>
      </c>
    </row>
    <row r="763" spans="1:15" x14ac:dyDescent="0.25">
      <c r="A763">
        <v>10016725</v>
      </c>
      <c r="B763" s="15">
        <v>900506620</v>
      </c>
      <c r="C763" s="15">
        <v>4</v>
      </c>
      <c r="D763" t="s">
        <v>1409</v>
      </c>
      <c r="E763" t="str">
        <f>IFERROR(VLOOKUP(A763,'BD LEIDY'!$B$3:$E$1114,3,FALSE)," ")</f>
        <v xml:space="preserve">ABOCAR RISARALDA SAS   </v>
      </c>
      <c r="F763" t="s">
        <v>1403</v>
      </c>
      <c r="G763" t="s">
        <v>6162</v>
      </c>
      <c r="H763">
        <v>3175133090</v>
      </c>
      <c r="J763">
        <v>4</v>
      </c>
      <c r="K763" t="s">
        <v>659</v>
      </c>
      <c r="M763" t="s">
        <v>924</v>
      </c>
      <c r="N763">
        <v>3300258</v>
      </c>
      <c r="O763" t="s">
        <v>947</v>
      </c>
    </row>
    <row r="764" spans="1:15" x14ac:dyDescent="0.25">
      <c r="A764">
        <v>10016732</v>
      </c>
      <c r="B764" s="15">
        <v>24547660</v>
      </c>
      <c r="C764" s="15">
        <v>7</v>
      </c>
      <c r="D764" t="s">
        <v>4295</v>
      </c>
      <c r="E764" t="str">
        <f>IFERROR(VLOOKUP(A764,'BD LEIDY'!$B$3:$E$1114,3,FALSE)," ")</f>
        <v xml:space="preserve">PALACIO GONZALEZ MARIA ROSALBA   </v>
      </c>
      <c r="F764" t="s">
        <v>1403</v>
      </c>
      <c r="G764" t="s">
        <v>6163</v>
      </c>
      <c r="H764">
        <v>3112780826</v>
      </c>
      <c r="J764">
        <v>4</v>
      </c>
      <c r="K764" t="s">
        <v>659</v>
      </c>
      <c r="M764" t="s">
        <v>1145</v>
      </c>
      <c r="N764">
        <v>3300258</v>
      </c>
      <c r="O764" t="s">
        <v>947</v>
      </c>
    </row>
    <row r="765" spans="1:15" x14ac:dyDescent="0.25">
      <c r="A765">
        <v>10016744</v>
      </c>
      <c r="B765" s="15">
        <v>24310499</v>
      </c>
      <c r="C765" s="15">
        <v>9</v>
      </c>
      <c r="D765" t="s">
        <v>3971</v>
      </c>
      <c r="E765" t="str">
        <f>IFERROR(VLOOKUP(A765,'BD LEIDY'!$B$3:$E$1114,3,FALSE)," ")</f>
        <v xml:space="preserve">MEJIA RESTREPO BEATRIZ HELENA   </v>
      </c>
      <c r="F765" t="s">
        <v>1403</v>
      </c>
      <c r="G765" t="s">
        <v>6052</v>
      </c>
      <c r="H765">
        <v>3104591767</v>
      </c>
      <c r="J765">
        <v>4</v>
      </c>
      <c r="K765" t="s">
        <v>659</v>
      </c>
      <c r="M765" t="s">
        <v>329</v>
      </c>
      <c r="N765">
        <v>3300268</v>
      </c>
      <c r="O765" t="s">
        <v>812</v>
      </c>
    </row>
    <row r="766" spans="1:15" x14ac:dyDescent="0.25">
      <c r="A766">
        <v>10016763</v>
      </c>
      <c r="B766" s="15">
        <v>810004405</v>
      </c>
      <c r="C766" s="15">
        <v>6</v>
      </c>
      <c r="D766" t="s">
        <v>3635</v>
      </c>
      <c r="E766" t="str">
        <f>IFERROR(VLOOKUP(A766,'BD LEIDY'!$B$3:$E$1114,3,FALSE)," ")</f>
        <v xml:space="preserve">INVERSIONES LA MARIA Y CIA S EN CA   </v>
      </c>
      <c r="F766" t="s">
        <v>1403</v>
      </c>
      <c r="G766" t="s">
        <v>6165</v>
      </c>
      <c r="H766">
        <v>968856934</v>
      </c>
      <c r="J766">
        <v>4</v>
      </c>
      <c r="K766" t="s">
        <v>659</v>
      </c>
      <c r="M766" t="s">
        <v>329</v>
      </c>
      <c r="N766">
        <v>3300268</v>
      </c>
      <c r="O766" t="s">
        <v>812</v>
      </c>
    </row>
    <row r="767" spans="1:15" x14ac:dyDescent="0.25">
      <c r="A767">
        <v>10016772</v>
      </c>
      <c r="B767" s="15">
        <v>900483899</v>
      </c>
      <c r="C767" s="15">
        <v>0</v>
      </c>
      <c r="D767" t="s">
        <v>4598</v>
      </c>
      <c r="E767" t="str">
        <f>IFERROR(VLOOKUP(A767,'BD LEIDY'!$B$3:$E$1114,3,FALSE)," ")</f>
        <v xml:space="preserve">RIEGOS &amp; MOTORES DEL VALLE SAS   </v>
      </c>
      <c r="F767" t="s">
        <v>1403</v>
      </c>
      <c r="G767" t="s">
        <v>6166</v>
      </c>
      <c r="H767">
        <v>3127197510</v>
      </c>
      <c r="J767">
        <v>4</v>
      </c>
      <c r="K767" t="s">
        <v>659</v>
      </c>
      <c r="M767" t="s">
        <v>1024</v>
      </c>
      <c r="N767">
        <v>3300203</v>
      </c>
      <c r="O767" t="s">
        <v>705</v>
      </c>
    </row>
    <row r="768" spans="1:15" x14ac:dyDescent="0.25">
      <c r="A768">
        <v>10016780</v>
      </c>
      <c r="B768" s="15">
        <v>800210882</v>
      </c>
      <c r="C768" s="15">
        <v>2</v>
      </c>
      <c r="D768" t="s">
        <v>2550</v>
      </c>
      <c r="E768" t="str">
        <f>IFERROR(VLOOKUP(A768,'BD LEIDY'!$B$3:$E$1114,3,FALSE)," ")</f>
        <v xml:space="preserve">COMERCIALIZADORA GIRALDO OSORIO Y C S EN CS  </v>
      </c>
      <c r="F768" t="s">
        <v>1403</v>
      </c>
      <c r="G768" t="s">
        <v>6168</v>
      </c>
      <c r="H768">
        <v>3128438312</v>
      </c>
      <c r="J768">
        <v>4</v>
      </c>
      <c r="K768" t="s">
        <v>659</v>
      </c>
      <c r="M768" t="s">
        <v>1212</v>
      </c>
      <c r="N768">
        <v>3300258</v>
      </c>
      <c r="O768" t="s">
        <v>947</v>
      </c>
    </row>
    <row r="769" spans="1:15" x14ac:dyDescent="0.25">
      <c r="A769">
        <v>10016828</v>
      </c>
      <c r="B769" s="15">
        <v>10280310</v>
      </c>
      <c r="C769" s="15">
        <v>5</v>
      </c>
      <c r="D769" t="s">
        <v>2296</v>
      </c>
      <c r="E769" t="str">
        <f>IFERROR(VLOOKUP(A769,'BD LEIDY'!$B$3:$E$1114,3,FALSE)," ")</f>
        <v xml:space="preserve">CASTILLO GONZALEZ ARISMENDI   </v>
      </c>
      <c r="F769" t="s">
        <v>1403</v>
      </c>
      <c r="G769" t="s">
        <v>6171</v>
      </c>
      <c r="H769">
        <v>3165236673</v>
      </c>
      <c r="J769">
        <v>4</v>
      </c>
      <c r="K769" t="s">
        <v>659</v>
      </c>
      <c r="M769" t="s">
        <v>329</v>
      </c>
      <c r="N769">
        <v>3300268</v>
      </c>
      <c r="O769" t="s">
        <v>812</v>
      </c>
    </row>
    <row r="770" spans="1:15" x14ac:dyDescent="0.25">
      <c r="A770">
        <v>10016829</v>
      </c>
      <c r="B770" s="15">
        <v>900341299</v>
      </c>
      <c r="C770" s="15">
        <v>2</v>
      </c>
      <c r="D770" t="s">
        <v>1785</v>
      </c>
      <c r="E770" t="str">
        <f>IFERROR(VLOOKUP(A770,'BD LEIDY'!$B$3:$E$1114,3,FALSE)," ")</f>
        <v xml:space="preserve">AIDAMA SAS   </v>
      </c>
      <c r="F770" t="s">
        <v>1403</v>
      </c>
      <c r="G770" t="s">
        <v>6172</v>
      </c>
      <c r="H770">
        <v>3155349051</v>
      </c>
      <c r="J770">
        <v>4</v>
      </c>
      <c r="K770" t="s">
        <v>659</v>
      </c>
      <c r="M770" t="s">
        <v>329</v>
      </c>
      <c r="N770">
        <v>3300268</v>
      </c>
      <c r="O770" t="s">
        <v>812</v>
      </c>
    </row>
    <row r="771" spans="1:15" x14ac:dyDescent="0.25">
      <c r="A771">
        <v>10016868</v>
      </c>
      <c r="B771" s="15">
        <v>900493943</v>
      </c>
      <c r="C771" s="15">
        <v>1</v>
      </c>
      <c r="D771" t="s">
        <v>2239</v>
      </c>
      <c r="E771" t="str">
        <f>IFERROR(VLOOKUP(A771,'BD LEIDY'!$B$3:$E$1114,3,FALSE)," ")</f>
        <v xml:space="preserve">CASA DEL CAMPESINO DISTRIBUIDORA SA   </v>
      </c>
      <c r="F771" t="s">
        <v>1403</v>
      </c>
      <c r="G771" t="s">
        <v>6175</v>
      </c>
      <c r="H771" t="s">
        <v>1220</v>
      </c>
      <c r="J771">
        <v>4</v>
      </c>
      <c r="K771" t="s">
        <v>659</v>
      </c>
      <c r="M771" t="s">
        <v>967</v>
      </c>
      <c r="N771">
        <v>3300186</v>
      </c>
      <c r="O771" t="s">
        <v>783</v>
      </c>
    </row>
    <row r="772" spans="1:15" x14ac:dyDescent="0.25">
      <c r="A772">
        <v>10016872</v>
      </c>
      <c r="B772" s="15">
        <v>30273370</v>
      </c>
      <c r="C772" s="15">
        <v>0</v>
      </c>
      <c r="D772" t="s">
        <v>3325</v>
      </c>
      <c r="E772" t="str">
        <f>IFERROR(VLOOKUP(A772,'BD LEIDY'!$B$3:$E$1114,3,FALSE)," ")</f>
        <v xml:space="preserve">GOMEZ DE VALENCIA GLORIA ELIZABETH   </v>
      </c>
      <c r="F772" t="s">
        <v>1403</v>
      </c>
      <c r="G772" t="s">
        <v>6176</v>
      </c>
      <c r="H772">
        <v>3122861954</v>
      </c>
      <c r="J772">
        <v>4</v>
      </c>
      <c r="K772" t="s">
        <v>659</v>
      </c>
      <c r="M772" t="s">
        <v>329</v>
      </c>
      <c r="N772">
        <v>3300268</v>
      </c>
      <c r="O772" t="s">
        <v>812</v>
      </c>
    </row>
    <row r="773" spans="1:15" x14ac:dyDescent="0.25">
      <c r="A773">
        <v>10016873</v>
      </c>
      <c r="B773" s="15">
        <v>30325770</v>
      </c>
      <c r="C773" s="15">
        <v>0</v>
      </c>
      <c r="D773" t="s">
        <v>5116</v>
      </c>
      <c r="E773" t="str">
        <f>IFERROR(VLOOKUP(A773,'BD LEIDY'!$B$3:$E$1114,3,FALSE)," ")</f>
        <v xml:space="preserve">VALENCIA GOMEZ JAZMIN   </v>
      </c>
      <c r="F773" t="s">
        <v>1403</v>
      </c>
      <c r="G773" t="s">
        <v>6176</v>
      </c>
      <c r="H773">
        <v>3122861954</v>
      </c>
      <c r="J773">
        <v>4</v>
      </c>
      <c r="K773" t="s">
        <v>659</v>
      </c>
      <c r="M773" t="s">
        <v>329</v>
      </c>
      <c r="N773">
        <v>3300268</v>
      </c>
      <c r="O773" t="s">
        <v>812</v>
      </c>
    </row>
    <row r="774" spans="1:15" x14ac:dyDescent="0.25">
      <c r="A774">
        <v>10016874</v>
      </c>
      <c r="B774" s="15">
        <v>4473819</v>
      </c>
      <c r="C774" s="15">
        <v>9</v>
      </c>
      <c r="D774" t="s">
        <v>5127</v>
      </c>
      <c r="E774" t="str">
        <f>IFERROR(VLOOKUP(A774,'BD LEIDY'!$B$3:$E$1114,3,FALSE)," ")</f>
        <v xml:space="preserve">VALENCIA TOBON JOSE RICAURTE   </v>
      </c>
      <c r="F774" t="s">
        <v>1403</v>
      </c>
      <c r="G774" t="s">
        <v>6177</v>
      </c>
      <c r="H774">
        <v>3122861954</v>
      </c>
      <c r="J774">
        <v>4</v>
      </c>
      <c r="K774" t="s">
        <v>659</v>
      </c>
      <c r="M774" t="s">
        <v>329</v>
      </c>
      <c r="N774">
        <v>3300268</v>
      </c>
      <c r="O774" t="s">
        <v>812</v>
      </c>
    </row>
    <row r="775" spans="1:15" x14ac:dyDescent="0.25">
      <c r="A775">
        <v>10016980</v>
      </c>
      <c r="B775" s="15">
        <v>94419747</v>
      </c>
      <c r="C775" s="15">
        <v>5</v>
      </c>
      <c r="D775" t="s">
        <v>3257</v>
      </c>
      <c r="E775" t="str">
        <f>IFERROR(VLOOKUP(A775,'BD LEIDY'!$B$3:$E$1114,3,FALSE)," ")</f>
        <v xml:space="preserve">GARCIA MEZA GERMAN TULIO   </v>
      </c>
      <c r="F775" t="s">
        <v>1403</v>
      </c>
      <c r="G775" t="s">
        <v>6184</v>
      </c>
      <c r="H775">
        <v>3122152227</v>
      </c>
      <c r="J775">
        <v>4</v>
      </c>
      <c r="K775" t="s">
        <v>659</v>
      </c>
      <c r="M775" t="s">
        <v>781</v>
      </c>
      <c r="N775">
        <v>3300186</v>
      </c>
      <c r="O775" t="s">
        <v>783</v>
      </c>
    </row>
    <row r="776" spans="1:15" x14ac:dyDescent="0.25">
      <c r="A776">
        <v>10017006</v>
      </c>
      <c r="B776" s="15">
        <v>38892117</v>
      </c>
      <c r="C776" s="15">
        <v>8</v>
      </c>
      <c r="D776" t="s">
        <v>2277</v>
      </c>
      <c r="E776" t="str">
        <f>IFERROR(VLOOKUP(A776,'BD LEIDY'!$B$3:$E$1114,3,FALSE)," ")</f>
        <v xml:space="preserve">CASTELLANOS CALDERON GENOVEVA   </v>
      </c>
      <c r="F776" t="s">
        <v>1403</v>
      </c>
      <c r="G776" t="s">
        <v>6185</v>
      </c>
      <c r="H776">
        <v>3217544191</v>
      </c>
      <c r="I776">
        <v>922229565</v>
      </c>
      <c r="J776">
        <v>4</v>
      </c>
      <c r="K776" t="s">
        <v>659</v>
      </c>
      <c r="M776" t="s">
        <v>1032</v>
      </c>
      <c r="N776">
        <v>3300203</v>
      </c>
      <c r="O776" t="s">
        <v>705</v>
      </c>
    </row>
    <row r="777" spans="1:15" x14ac:dyDescent="0.25">
      <c r="A777">
        <v>10017011</v>
      </c>
      <c r="B777" s="15">
        <v>1053795962</v>
      </c>
      <c r="C777" s="15">
        <v>5</v>
      </c>
      <c r="D777" t="s">
        <v>4144</v>
      </c>
      <c r="E777" t="str">
        <f>IFERROR(VLOOKUP(A777,'BD LEIDY'!$B$3:$E$1114,3,FALSE)," ")</f>
        <v xml:space="preserve">MUÑOZ MEJIA ELIANA   </v>
      </c>
      <c r="F777" t="s">
        <v>1403</v>
      </c>
      <c r="G777" t="s">
        <v>6186</v>
      </c>
      <c r="H777">
        <v>3136132996</v>
      </c>
      <c r="J777">
        <v>4</v>
      </c>
      <c r="K777" t="s">
        <v>659</v>
      </c>
      <c r="M777" t="s">
        <v>329</v>
      </c>
      <c r="N777">
        <v>3300268</v>
      </c>
      <c r="O777" t="s">
        <v>812</v>
      </c>
    </row>
    <row r="778" spans="1:15" x14ac:dyDescent="0.25">
      <c r="A778">
        <v>10017017</v>
      </c>
      <c r="B778" s="15">
        <v>4336947</v>
      </c>
      <c r="C778" s="15">
        <v>7</v>
      </c>
      <c r="D778" t="s">
        <v>2265</v>
      </c>
      <c r="E778" t="str">
        <f>IFERROR(VLOOKUP(A778,'BD LEIDY'!$B$3:$E$1114,3,FALSE)," ")</f>
        <v xml:space="preserve">CASTAÑO JAIME ANTONIO   </v>
      </c>
      <c r="F778" t="s">
        <v>1403</v>
      </c>
      <c r="G778" t="s">
        <v>6187</v>
      </c>
      <c r="H778">
        <v>3103757450</v>
      </c>
      <c r="J778">
        <v>4</v>
      </c>
      <c r="K778" t="s">
        <v>659</v>
      </c>
      <c r="M778" t="s">
        <v>924</v>
      </c>
      <c r="N778">
        <v>3300258</v>
      </c>
      <c r="O778" t="s">
        <v>947</v>
      </c>
    </row>
    <row r="779" spans="1:15" x14ac:dyDescent="0.25">
      <c r="A779">
        <v>10017029</v>
      </c>
      <c r="B779" s="15">
        <v>25096646</v>
      </c>
      <c r="C779" s="15">
        <v>0</v>
      </c>
      <c r="D779" t="s">
        <v>3973</v>
      </c>
      <c r="E779" t="str">
        <f>IFERROR(VLOOKUP(A779,'BD LEIDY'!$B$3:$E$1114,3,FALSE)," ")</f>
        <v xml:space="preserve">MEJIA SARASA ALBA LILIANA   </v>
      </c>
      <c r="F779" t="s">
        <v>1403</v>
      </c>
      <c r="G779" t="s">
        <v>6188</v>
      </c>
      <c r="H779">
        <v>944112361</v>
      </c>
      <c r="J779">
        <v>4</v>
      </c>
      <c r="K779" t="s">
        <v>659</v>
      </c>
      <c r="M779" t="s">
        <v>404</v>
      </c>
      <c r="N779">
        <v>3300268</v>
      </c>
      <c r="O779" t="s">
        <v>812</v>
      </c>
    </row>
    <row r="780" spans="1:15" x14ac:dyDescent="0.25">
      <c r="A780">
        <v>10017180</v>
      </c>
      <c r="B780" s="15">
        <v>24319076</v>
      </c>
      <c r="C780" s="15">
        <v>8</v>
      </c>
      <c r="D780" t="s">
        <v>3801</v>
      </c>
      <c r="E780" t="str">
        <f>IFERROR(VLOOKUP(A780,'BD LEIDY'!$B$3:$E$1114,3,FALSE)," ")</f>
        <v xml:space="preserve">LONDOÑO JARAMILLO PAULA CRISTINA DE LAS MERCEDES  </v>
      </c>
      <c r="F780" t="s">
        <v>1403</v>
      </c>
      <c r="G780" t="s">
        <v>6200</v>
      </c>
      <c r="H780">
        <v>31174862176</v>
      </c>
      <c r="J780">
        <v>4</v>
      </c>
      <c r="K780" t="s">
        <v>659</v>
      </c>
      <c r="M780" t="s">
        <v>329</v>
      </c>
      <c r="N780">
        <v>3300268</v>
      </c>
      <c r="O780" t="s">
        <v>812</v>
      </c>
    </row>
    <row r="781" spans="1:15" x14ac:dyDescent="0.25">
      <c r="A781">
        <v>10017181</v>
      </c>
      <c r="B781" s="15">
        <v>7563577</v>
      </c>
      <c r="C781" s="15">
        <v>9</v>
      </c>
      <c r="D781" t="s">
        <v>4205</v>
      </c>
      <c r="E781" t="str">
        <f>IFERROR(VLOOKUP(A781,'BD LEIDY'!$B$3:$E$1114,3,FALSE)," ")</f>
        <v xml:space="preserve">OCAMPO MAYA LUIS FERNANDO   </v>
      </c>
      <c r="F781" t="s">
        <v>1403</v>
      </c>
      <c r="G781" t="s">
        <v>6201</v>
      </c>
      <c r="H781">
        <v>967467373</v>
      </c>
      <c r="J781">
        <v>4</v>
      </c>
      <c r="K781" t="s">
        <v>659</v>
      </c>
      <c r="M781" t="s">
        <v>847</v>
      </c>
      <c r="N781">
        <v>3300225</v>
      </c>
      <c r="O781" t="s">
        <v>662</v>
      </c>
    </row>
    <row r="782" spans="1:15" x14ac:dyDescent="0.25">
      <c r="A782">
        <v>10017217</v>
      </c>
      <c r="B782" s="15">
        <v>80380394</v>
      </c>
      <c r="C782" s="15">
        <v>7</v>
      </c>
      <c r="D782" t="s">
        <v>4350</v>
      </c>
      <c r="E782" t="str">
        <f>IFERROR(VLOOKUP(A782,'BD LEIDY'!$B$3:$E$1114,3,FALSE)," ")</f>
        <v xml:space="preserve">PELAEZ RIOS JOHN JAIRO   </v>
      </c>
      <c r="F782" t="s">
        <v>1403</v>
      </c>
      <c r="G782" t="s">
        <v>6210</v>
      </c>
      <c r="H782">
        <v>3108800770</v>
      </c>
      <c r="J782">
        <v>4</v>
      </c>
      <c r="K782" t="s">
        <v>659</v>
      </c>
      <c r="M782" t="s">
        <v>17</v>
      </c>
      <c r="N782">
        <v>3300225</v>
      </c>
      <c r="O782" t="s">
        <v>662</v>
      </c>
    </row>
    <row r="783" spans="1:15" x14ac:dyDescent="0.25">
      <c r="A783">
        <v>10017219</v>
      </c>
      <c r="B783" s="15">
        <v>900144428</v>
      </c>
      <c r="C783" s="15">
        <v>1</v>
      </c>
      <c r="D783" t="s">
        <v>3461</v>
      </c>
      <c r="E783" t="str">
        <f>IFERROR(VLOOKUP(A783,'BD LEIDY'!$B$3:$E$1114,3,FALSE)," ")</f>
        <v xml:space="preserve">HACIENDA LLANOGRANDE Y CIA E EN C S   </v>
      </c>
      <c r="F783" t="s">
        <v>1403</v>
      </c>
      <c r="G783" t="s">
        <v>6211</v>
      </c>
      <c r="H783">
        <v>3155504344</v>
      </c>
      <c r="J783">
        <v>4</v>
      </c>
      <c r="K783" t="s">
        <v>659</v>
      </c>
      <c r="M783" t="s">
        <v>781</v>
      </c>
      <c r="N783">
        <v>3300203</v>
      </c>
      <c r="O783" t="s">
        <v>705</v>
      </c>
    </row>
    <row r="784" spans="1:15" x14ac:dyDescent="0.25">
      <c r="A784">
        <v>10017242</v>
      </c>
      <c r="B784" s="15">
        <v>6497180</v>
      </c>
      <c r="C784" s="15">
        <v>2</v>
      </c>
      <c r="D784" t="s">
        <v>4574</v>
      </c>
      <c r="E784" t="str">
        <f>IFERROR(VLOOKUP(A784,'BD LEIDY'!$B$3:$E$1114,3,FALSE)," ")</f>
        <v xml:space="preserve">RENTERIA GIRON LUIS CARLOS   </v>
      </c>
      <c r="F784" t="s">
        <v>1403</v>
      </c>
      <c r="G784" t="s">
        <v>6215</v>
      </c>
      <c r="H784">
        <v>924431526</v>
      </c>
      <c r="J784">
        <v>4</v>
      </c>
      <c r="K784" t="s">
        <v>659</v>
      </c>
      <c r="M784" t="s">
        <v>781</v>
      </c>
      <c r="N784">
        <v>3300186</v>
      </c>
      <c r="O784" t="s">
        <v>783</v>
      </c>
    </row>
    <row r="785" spans="1:15" x14ac:dyDescent="0.25">
      <c r="A785">
        <v>10017254</v>
      </c>
      <c r="B785" s="15">
        <v>900054092</v>
      </c>
      <c r="C785" s="15">
        <v>4</v>
      </c>
      <c r="D785" t="s">
        <v>3538</v>
      </c>
      <c r="E785" t="str">
        <f>IFERROR(VLOOKUP(A785,'BD LEIDY'!$B$3:$E$1114,3,FALSE)," ")</f>
        <v xml:space="preserve">INDAGRO SANEAMIENTO INTEGRADO LTDA   </v>
      </c>
      <c r="F785" t="s">
        <v>1403</v>
      </c>
      <c r="G785" t="s">
        <v>6216</v>
      </c>
      <c r="H785">
        <v>922729627</v>
      </c>
      <c r="J785">
        <v>4</v>
      </c>
      <c r="K785" t="s">
        <v>659</v>
      </c>
      <c r="M785" t="s">
        <v>961</v>
      </c>
      <c r="N785">
        <v>3300186</v>
      </c>
      <c r="O785" t="s">
        <v>783</v>
      </c>
    </row>
    <row r="786" spans="1:15" x14ac:dyDescent="0.25">
      <c r="A786">
        <v>10017257</v>
      </c>
      <c r="B786" s="15">
        <v>4611807</v>
      </c>
      <c r="C786" s="15">
        <v>3</v>
      </c>
      <c r="D786" t="s">
        <v>3715</v>
      </c>
      <c r="E786" t="str">
        <f>IFERROR(VLOOKUP(A786,'BD LEIDY'!$B$3:$E$1114,3,FALSE)," ")</f>
        <v xml:space="preserve">JIMENES URIBE ROBERT EDINSON   </v>
      </c>
      <c r="F786" t="s">
        <v>1403</v>
      </c>
      <c r="G786" t="s">
        <v>6217</v>
      </c>
      <c r="H786">
        <v>3225982175</v>
      </c>
      <c r="J786">
        <v>4</v>
      </c>
      <c r="K786" t="s">
        <v>659</v>
      </c>
      <c r="M786" t="s">
        <v>1267</v>
      </c>
      <c r="N786">
        <v>3300186</v>
      </c>
      <c r="O786" t="s">
        <v>783</v>
      </c>
    </row>
    <row r="787" spans="1:15" x14ac:dyDescent="0.25">
      <c r="A787">
        <v>10017263</v>
      </c>
      <c r="B787" s="15">
        <v>6423282</v>
      </c>
      <c r="C787" s="15">
        <v>8</v>
      </c>
      <c r="D787" t="s">
        <v>4515</v>
      </c>
      <c r="E787" t="str">
        <f>IFERROR(VLOOKUP(A787,'BD LEIDY'!$B$3:$E$1114,3,FALSE)," ")</f>
        <v xml:space="preserve">QUINTERO QUINTERO GILMAR JOSE   </v>
      </c>
      <c r="F787" t="s">
        <v>1403</v>
      </c>
      <c r="G787" t="s">
        <v>6218</v>
      </c>
      <c r="H787">
        <v>3176488819</v>
      </c>
      <c r="J787">
        <v>4</v>
      </c>
      <c r="K787" t="s">
        <v>659</v>
      </c>
      <c r="M787" t="s">
        <v>1113</v>
      </c>
      <c r="N787">
        <v>3300186</v>
      </c>
      <c r="O787" t="s">
        <v>783</v>
      </c>
    </row>
    <row r="788" spans="1:15" x14ac:dyDescent="0.25">
      <c r="A788">
        <v>10017264</v>
      </c>
      <c r="B788" s="15">
        <v>94471448</v>
      </c>
      <c r="C788" s="15">
        <v>8</v>
      </c>
      <c r="D788" t="s">
        <v>3370</v>
      </c>
      <c r="E788" t="str">
        <f>IFERROR(VLOOKUP(A788,'BD LEIDY'!$B$3:$E$1114,3,FALSE)," ")</f>
        <v xml:space="preserve">GONZALEZ VASQUEZ DIEGO LEON   </v>
      </c>
      <c r="F788" t="s">
        <v>1403</v>
      </c>
      <c r="G788" t="s">
        <v>6219</v>
      </c>
      <c r="H788">
        <v>3162594373</v>
      </c>
      <c r="J788">
        <v>4</v>
      </c>
      <c r="K788" t="s">
        <v>659</v>
      </c>
      <c r="M788" t="s">
        <v>660</v>
      </c>
      <c r="N788">
        <v>3300186</v>
      </c>
      <c r="O788" t="s">
        <v>783</v>
      </c>
    </row>
    <row r="789" spans="1:15" x14ac:dyDescent="0.25">
      <c r="A789">
        <v>10017344</v>
      </c>
      <c r="B789" s="15">
        <v>51592128</v>
      </c>
      <c r="C789" s="15">
        <v>9</v>
      </c>
      <c r="D789" t="s">
        <v>5236</v>
      </c>
      <c r="E789" t="str">
        <f>IFERROR(VLOOKUP(A789,'BD LEIDY'!$B$3:$E$1114,3,FALSE)," ")</f>
        <v xml:space="preserve">VILLEGAS LOAIZA INES EDILIA   </v>
      </c>
      <c r="F789" t="s">
        <v>1403</v>
      </c>
      <c r="G789" t="s">
        <v>6230</v>
      </c>
      <c r="J789">
        <v>4</v>
      </c>
      <c r="K789" t="s">
        <v>659</v>
      </c>
      <c r="M789" t="s">
        <v>83</v>
      </c>
      <c r="N789">
        <v>3300203</v>
      </c>
      <c r="O789" t="s">
        <v>705</v>
      </c>
    </row>
    <row r="790" spans="1:15" x14ac:dyDescent="0.25">
      <c r="A790">
        <v>10017371</v>
      </c>
      <c r="B790" s="15">
        <v>900452307</v>
      </c>
      <c r="C790" s="15">
        <v>1</v>
      </c>
      <c r="D790" t="s">
        <v>3390</v>
      </c>
      <c r="E790" t="str">
        <f>IFERROR(VLOOKUP(A790,'BD LEIDY'!$B$3:$E$1114,3,FALSE)," ")</f>
        <v xml:space="preserve">GREENSITE SAS   </v>
      </c>
      <c r="F790" t="s">
        <v>1403</v>
      </c>
      <c r="G790" t="s">
        <v>6231</v>
      </c>
      <c r="H790">
        <v>922146393</v>
      </c>
      <c r="J790">
        <v>4</v>
      </c>
      <c r="K790" t="s">
        <v>659</v>
      </c>
      <c r="M790" t="s">
        <v>977</v>
      </c>
      <c r="N790">
        <v>3300203</v>
      </c>
      <c r="O790" t="s">
        <v>705</v>
      </c>
    </row>
    <row r="791" spans="1:15" x14ac:dyDescent="0.25">
      <c r="A791">
        <v>10017419</v>
      </c>
      <c r="B791" s="15">
        <v>817007055</v>
      </c>
      <c r="C791" s="15">
        <v>0</v>
      </c>
      <c r="D791" t="s">
        <v>4906</v>
      </c>
      <c r="E791" t="str">
        <f>IFERROR(VLOOKUP(A791,'BD LEIDY'!$B$3:$E$1114,3,FALSE)," ")</f>
        <v xml:space="preserve">SERVIAGRICOLA SAS   </v>
      </c>
      <c r="F791" t="s">
        <v>1403</v>
      </c>
      <c r="G791" t="s">
        <v>1288</v>
      </c>
      <c r="H791">
        <v>928284565</v>
      </c>
      <c r="J791">
        <v>4</v>
      </c>
      <c r="K791" t="s">
        <v>659</v>
      </c>
      <c r="M791" t="s">
        <v>1287</v>
      </c>
      <c r="N791">
        <v>3300203</v>
      </c>
      <c r="O791" t="s">
        <v>705</v>
      </c>
    </row>
    <row r="792" spans="1:15" x14ac:dyDescent="0.25">
      <c r="A792">
        <v>10017432</v>
      </c>
      <c r="B792" s="15">
        <v>24395736</v>
      </c>
      <c r="C792" s="15">
        <v>4</v>
      </c>
      <c r="D792" t="s">
        <v>4347</v>
      </c>
      <c r="E792" t="str">
        <f>IFERROR(VLOOKUP(A792,'BD LEIDY'!$B$3:$E$1114,3,FALSE)," ")</f>
        <v xml:space="preserve">PELAEZ CORTES YANETH   </v>
      </c>
      <c r="F792" t="s">
        <v>1403</v>
      </c>
      <c r="G792" t="s">
        <v>6234</v>
      </c>
      <c r="H792">
        <v>968533954</v>
      </c>
      <c r="J792">
        <v>4</v>
      </c>
      <c r="K792" t="s">
        <v>659</v>
      </c>
      <c r="M792" t="s">
        <v>1133</v>
      </c>
      <c r="N792">
        <v>3300268</v>
      </c>
      <c r="O792" t="s">
        <v>812</v>
      </c>
    </row>
    <row r="793" spans="1:15" x14ac:dyDescent="0.25">
      <c r="A793">
        <v>10017494</v>
      </c>
      <c r="B793" s="15">
        <v>900811082</v>
      </c>
      <c r="C793" s="15">
        <v>9</v>
      </c>
      <c r="D793" t="s">
        <v>4900</v>
      </c>
      <c r="E793" t="str">
        <f>IFERROR(VLOOKUP(A793,'BD LEIDY'!$B$3:$E$1114,3,FALSE)," ")</f>
        <v xml:space="preserve">SEPULVEDA GALLEGO Y CIA S EN C   </v>
      </c>
      <c r="F793" t="s">
        <v>1403</v>
      </c>
      <c r="G793" t="s">
        <v>6241</v>
      </c>
      <c r="H793">
        <v>3113499737</v>
      </c>
      <c r="J793">
        <v>4</v>
      </c>
      <c r="K793" t="s">
        <v>659</v>
      </c>
      <c r="M793" t="s">
        <v>924</v>
      </c>
      <c r="N793">
        <v>3300258</v>
      </c>
      <c r="O793" t="s">
        <v>947</v>
      </c>
    </row>
    <row r="794" spans="1:15" x14ac:dyDescent="0.25">
      <c r="A794">
        <v>10017503</v>
      </c>
      <c r="B794" s="15">
        <v>6436394</v>
      </c>
      <c r="C794" s="15">
        <v>0</v>
      </c>
      <c r="D794" t="s">
        <v>2318</v>
      </c>
      <c r="E794" t="str">
        <f>IFERROR(VLOOKUP(A794,'BD LEIDY'!$B$3:$E$1114,3,FALSE)," ")</f>
        <v xml:space="preserve">CASTRO MARTINEZ JOSE DANIEL   </v>
      </c>
      <c r="F794" t="s">
        <v>1403</v>
      </c>
      <c r="G794" t="s">
        <v>6244</v>
      </c>
      <c r="H794">
        <v>3176435047</v>
      </c>
      <c r="J794">
        <v>4</v>
      </c>
      <c r="K794" t="s">
        <v>659</v>
      </c>
      <c r="M794" t="s">
        <v>1302</v>
      </c>
      <c r="N794">
        <v>3300203</v>
      </c>
      <c r="O794" t="s">
        <v>705</v>
      </c>
    </row>
    <row r="795" spans="1:15" x14ac:dyDescent="0.25">
      <c r="A795">
        <v>10017533</v>
      </c>
      <c r="B795" s="15">
        <v>10277745</v>
      </c>
      <c r="C795" s="15">
        <v>4</v>
      </c>
      <c r="D795" t="s">
        <v>3250</v>
      </c>
      <c r="E795" t="str">
        <f>IFERROR(VLOOKUP(A795,'BD LEIDY'!$B$3:$E$1114,3,FALSE)," ")</f>
        <v xml:space="preserve">GARCIA GONZALEZ DUVAN   </v>
      </c>
      <c r="F795" t="s">
        <v>1403</v>
      </c>
      <c r="G795" t="s">
        <v>6249</v>
      </c>
      <c r="H795">
        <v>3206998625</v>
      </c>
      <c r="J795">
        <v>4</v>
      </c>
      <c r="K795" t="s">
        <v>659</v>
      </c>
      <c r="M795" t="s">
        <v>329</v>
      </c>
      <c r="N795">
        <v>3300268</v>
      </c>
      <c r="O795" t="s">
        <v>812</v>
      </c>
    </row>
    <row r="796" spans="1:15" x14ac:dyDescent="0.25">
      <c r="A796">
        <v>10017565</v>
      </c>
      <c r="B796" s="15">
        <v>805019457</v>
      </c>
      <c r="C796" s="15">
        <v>6</v>
      </c>
      <c r="D796" t="s">
        <v>2627</v>
      </c>
      <c r="E796" t="str">
        <f>IFERROR(VLOOKUP(A796,'BD LEIDY'!$B$3:$E$1114,3,FALSE)," ")</f>
        <v xml:space="preserve">COOPERATIVA MULTIACTIVA UNIAGRO   </v>
      </c>
      <c r="F796" t="s">
        <v>1403</v>
      </c>
      <c r="G796" t="s">
        <v>6255</v>
      </c>
      <c r="H796">
        <v>3155494819</v>
      </c>
      <c r="J796">
        <v>4</v>
      </c>
      <c r="K796" t="s">
        <v>659</v>
      </c>
      <c r="M796" t="s">
        <v>1113</v>
      </c>
      <c r="N796">
        <v>3300203</v>
      </c>
      <c r="O796" t="s">
        <v>705</v>
      </c>
    </row>
    <row r="797" spans="1:15" x14ac:dyDescent="0.25">
      <c r="A797">
        <v>10017573</v>
      </c>
      <c r="B797" s="15">
        <v>29739519</v>
      </c>
      <c r="C797" s="15">
        <v>9</v>
      </c>
      <c r="D797" t="s">
        <v>4301</v>
      </c>
      <c r="E797" t="str">
        <f>IFERROR(VLOOKUP(A797,'BD LEIDY'!$B$3:$E$1114,3,FALSE)," ")</f>
        <v xml:space="preserve">PALOMINO TOBAR ALBA CECILIA   </v>
      </c>
      <c r="F797" t="s">
        <v>1403</v>
      </c>
      <c r="G797" t="s">
        <v>6258</v>
      </c>
      <c r="H797">
        <v>3206327246</v>
      </c>
      <c r="J797">
        <v>4</v>
      </c>
      <c r="K797" t="s">
        <v>659</v>
      </c>
      <c r="M797" t="s">
        <v>967</v>
      </c>
      <c r="N797">
        <v>3300186</v>
      </c>
      <c r="O797" t="s">
        <v>783</v>
      </c>
    </row>
    <row r="798" spans="1:15" x14ac:dyDescent="0.25">
      <c r="A798">
        <v>10017574</v>
      </c>
      <c r="B798" s="15">
        <v>6316241</v>
      </c>
      <c r="C798" s="15">
        <v>8</v>
      </c>
      <c r="D798" t="s">
        <v>4879</v>
      </c>
      <c r="E798" t="str">
        <f>IFERROR(VLOOKUP(A798,'BD LEIDY'!$B$3:$E$1114,3,FALSE)," ")</f>
        <v xml:space="preserve">SATIZABAL TASCON JAVIER   </v>
      </c>
      <c r="F798" t="s">
        <v>1403</v>
      </c>
      <c r="G798" t="s">
        <v>6259</v>
      </c>
      <c r="H798">
        <v>3104450736</v>
      </c>
      <c r="J798">
        <v>4</v>
      </c>
      <c r="K798" t="s">
        <v>659</v>
      </c>
      <c r="M798" t="s">
        <v>869</v>
      </c>
      <c r="N798">
        <v>3300186</v>
      </c>
      <c r="O798" t="s">
        <v>783</v>
      </c>
    </row>
    <row r="799" spans="1:15" x14ac:dyDescent="0.25">
      <c r="A799">
        <v>10017609</v>
      </c>
      <c r="B799" s="15">
        <v>816006092</v>
      </c>
      <c r="C799" s="15">
        <v>5</v>
      </c>
      <c r="D799" t="s">
        <v>3169</v>
      </c>
      <c r="E799" t="str">
        <f>IFERROR(VLOOKUP(A799,'BD LEIDY'!$B$3:$E$1114,3,FALSE)," ")</f>
        <v xml:space="preserve">FOLLAJES LA ILUSION SAS   </v>
      </c>
      <c r="F799" t="s">
        <v>1403</v>
      </c>
      <c r="G799" t="s">
        <v>6271</v>
      </c>
      <c r="H799">
        <v>3104522500</v>
      </c>
      <c r="J799">
        <v>4</v>
      </c>
      <c r="K799" t="s">
        <v>659</v>
      </c>
      <c r="M799" t="s">
        <v>1002</v>
      </c>
      <c r="N799">
        <v>3300258</v>
      </c>
      <c r="O799" t="s">
        <v>947</v>
      </c>
    </row>
    <row r="800" spans="1:15" x14ac:dyDescent="0.25">
      <c r="A800">
        <v>10017692</v>
      </c>
      <c r="B800" s="15">
        <v>1053787524</v>
      </c>
      <c r="C800" s="15"/>
      <c r="D800" t="s">
        <v>2213</v>
      </c>
      <c r="E800" t="str">
        <f>IFERROR(VLOOKUP(A800,'BD LEIDY'!$B$3:$E$1114,3,FALSE)," ")</f>
        <v xml:space="preserve">CARDONA MUÑOZ YENSI NATALIA   </v>
      </c>
      <c r="F800" t="s">
        <v>1403</v>
      </c>
      <c r="G800" t="s">
        <v>6273</v>
      </c>
      <c r="H800">
        <v>3112738004</v>
      </c>
      <c r="J800">
        <v>4</v>
      </c>
      <c r="K800" t="s">
        <v>659</v>
      </c>
      <c r="M800" t="s">
        <v>984</v>
      </c>
      <c r="N800">
        <v>3300225</v>
      </c>
      <c r="O800" t="s">
        <v>662</v>
      </c>
    </row>
    <row r="801" spans="1:15" x14ac:dyDescent="0.25">
      <c r="A801">
        <v>10017775</v>
      </c>
      <c r="B801" s="15">
        <v>16203858</v>
      </c>
      <c r="C801" s="15">
        <v>2</v>
      </c>
      <c r="D801" t="s">
        <v>3328</v>
      </c>
      <c r="E801" t="str">
        <f>IFERROR(VLOOKUP(A801,'BD LEIDY'!$B$3:$E$1114,3,FALSE)," ")</f>
        <v xml:space="preserve">GOMEZ JARAMILLO CARLOS ALBERTO   </v>
      </c>
      <c r="F801" t="s">
        <v>1403</v>
      </c>
      <c r="G801" t="s">
        <v>6286</v>
      </c>
      <c r="H801">
        <v>962123680</v>
      </c>
      <c r="I801">
        <v>962136119</v>
      </c>
      <c r="J801">
        <v>4</v>
      </c>
      <c r="K801" t="s">
        <v>659</v>
      </c>
      <c r="M801" t="s">
        <v>977</v>
      </c>
      <c r="N801">
        <v>3300203</v>
      </c>
      <c r="O801" t="s">
        <v>705</v>
      </c>
    </row>
    <row r="802" spans="1:15" x14ac:dyDescent="0.25">
      <c r="A802">
        <v>10017883</v>
      </c>
      <c r="B802" s="15">
        <v>900656046</v>
      </c>
      <c r="C802" s="15">
        <v>9</v>
      </c>
      <c r="D802" t="s">
        <v>3569</v>
      </c>
      <c r="E802" t="str">
        <f>IFERROR(VLOOKUP(A802,'BD LEIDY'!$B$3:$E$1114,3,FALSE)," ")</f>
        <v xml:space="preserve">INSUAGRO ARAUCARIAS SAS   </v>
      </c>
      <c r="F802" t="s">
        <v>1403</v>
      </c>
      <c r="G802" t="s">
        <v>6302</v>
      </c>
      <c r="H802">
        <v>3103594533</v>
      </c>
      <c r="J802">
        <v>4</v>
      </c>
      <c r="K802" t="s">
        <v>659</v>
      </c>
      <c r="M802" t="s">
        <v>1212</v>
      </c>
      <c r="N802">
        <v>3300258</v>
      </c>
      <c r="O802" t="s">
        <v>947</v>
      </c>
    </row>
    <row r="803" spans="1:15" x14ac:dyDescent="0.25">
      <c r="A803">
        <v>10017892</v>
      </c>
      <c r="B803" s="15">
        <v>29135323</v>
      </c>
      <c r="C803" s="15">
        <v>1</v>
      </c>
      <c r="D803" t="s">
        <v>4246</v>
      </c>
      <c r="E803" t="str">
        <f>IFERROR(VLOOKUP(A803,'BD LEIDY'!$B$3:$E$1114,3,FALSE)," ")</f>
        <v xml:space="preserve">OSORIO NARVAEZ MARIA TERESA   </v>
      </c>
      <c r="F803" t="s">
        <v>1403</v>
      </c>
      <c r="G803" t="s">
        <v>6304</v>
      </c>
      <c r="H803">
        <v>3113183498</v>
      </c>
      <c r="J803">
        <v>4</v>
      </c>
      <c r="K803" t="s">
        <v>659</v>
      </c>
      <c r="M803" t="s">
        <v>1008</v>
      </c>
      <c r="N803">
        <v>3300258</v>
      </c>
      <c r="O803" t="s">
        <v>947</v>
      </c>
    </row>
    <row r="804" spans="1:15" x14ac:dyDescent="0.25">
      <c r="A804">
        <v>10017932</v>
      </c>
      <c r="B804" s="15">
        <v>1130651771</v>
      </c>
      <c r="C804" s="15">
        <v>6</v>
      </c>
      <c r="D804" t="s">
        <v>5048</v>
      </c>
      <c r="E804" t="str">
        <f>IFERROR(VLOOKUP(A804,'BD LEIDY'!$B$3:$E$1114,3,FALSE)," ")</f>
        <v xml:space="preserve">TIMANA ARBOLEDA JHON FREDDY   </v>
      </c>
      <c r="F804" t="s">
        <v>1403</v>
      </c>
      <c r="G804" t="s">
        <v>6306</v>
      </c>
      <c r="H804">
        <v>923829574</v>
      </c>
      <c r="J804">
        <v>4</v>
      </c>
      <c r="K804" t="s">
        <v>659</v>
      </c>
      <c r="M804" t="s">
        <v>781</v>
      </c>
      <c r="N804">
        <v>3300186</v>
      </c>
      <c r="O804" t="s">
        <v>783</v>
      </c>
    </row>
    <row r="805" spans="1:15" x14ac:dyDescent="0.25">
      <c r="A805">
        <v>10017973</v>
      </c>
      <c r="B805" s="15">
        <v>900539144</v>
      </c>
      <c r="C805" s="15">
        <v>1</v>
      </c>
      <c r="D805" t="s">
        <v>2160</v>
      </c>
      <c r="E805" t="str">
        <f>IFERROR(VLOOKUP(A805,'BD LEIDY'!$B$3:$E$1114,3,FALSE)," ")</f>
        <v xml:space="preserve"> </v>
      </c>
      <c r="F805" t="s">
        <v>1403</v>
      </c>
      <c r="G805" t="s">
        <v>6089</v>
      </c>
      <c r="H805">
        <v>3147907950</v>
      </c>
      <c r="J805">
        <v>4</v>
      </c>
      <c r="K805" t="s">
        <v>659</v>
      </c>
      <c r="M805" t="s">
        <v>1008</v>
      </c>
      <c r="N805">
        <v>3300258</v>
      </c>
      <c r="O805" t="s">
        <v>947</v>
      </c>
    </row>
    <row r="806" spans="1:15" x14ac:dyDescent="0.25">
      <c r="A806">
        <v>10017976</v>
      </c>
      <c r="B806" s="15">
        <v>900734207</v>
      </c>
      <c r="C806" s="15">
        <v>2</v>
      </c>
      <c r="D806" t="s">
        <v>2757</v>
      </c>
      <c r="E806" t="str">
        <f>IFERROR(VLOOKUP(A806,'BD LEIDY'!$B$3:$E$1114,3,FALSE)," ")</f>
        <v xml:space="preserve">DISFRUTAS DE RISARALDA SAS   </v>
      </c>
      <c r="F806" t="s">
        <v>1403</v>
      </c>
      <c r="G806" t="s">
        <v>6311</v>
      </c>
      <c r="H806">
        <v>963204339</v>
      </c>
      <c r="J806">
        <v>4</v>
      </c>
      <c r="K806" t="s">
        <v>659</v>
      </c>
      <c r="M806" t="s">
        <v>924</v>
      </c>
      <c r="N806">
        <v>3300268</v>
      </c>
      <c r="O806" t="s">
        <v>812</v>
      </c>
    </row>
    <row r="807" spans="1:15" x14ac:dyDescent="0.25">
      <c r="A807">
        <v>10018001</v>
      </c>
      <c r="B807" s="15">
        <v>900661571</v>
      </c>
      <c r="C807" s="15">
        <v>4</v>
      </c>
      <c r="D807" t="s">
        <v>1770</v>
      </c>
      <c r="E807" t="str">
        <f>IFERROR(VLOOKUP(A807,'BD LEIDY'!$B$3:$E$1114,3,FALSE)," ")</f>
        <v xml:space="preserve">AGROVETERINARIA EL BIMBO SAS   </v>
      </c>
      <c r="F807" t="s">
        <v>1403</v>
      </c>
      <c r="G807" t="s">
        <v>6315</v>
      </c>
      <c r="H807">
        <v>3216421870</v>
      </c>
      <c r="J807">
        <v>4</v>
      </c>
      <c r="K807" t="s">
        <v>659</v>
      </c>
      <c r="M807" t="s">
        <v>1393</v>
      </c>
      <c r="N807">
        <v>3300186</v>
      </c>
      <c r="O807" t="s">
        <v>783</v>
      </c>
    </row>
    <row r="808" spans="1:15" x14ac:dyDescent="0.25">
      <c r="A808">
        <v>10018002</v>
      </c>
      <c r="B808" s="15">
        <v>16894373</v>
      </c>
      <c r="C808" s="15">
        <v>6</v>
      </c>
      <c r="D808" t="s">
        <v>4670</v>
      </c>
      <c r="E808" t="str">
        <f>IFERROR(VLOOKUP(A808,'BD LEIDY'!$B$3:$E$1114,3,FALSE)," ")</f>
        <v xml:space="preserve">RODRIGUEZ RIVEROS VICTOR MARIO   </v>
      </c>
      <c r="F808" t="s">
        <v>1403</v>
      </c>
      <c r="G808" t="s">
        <v>6007</v>
      </c>
      <c r="H808">
        <v>3216420896</v>
      </c>
      <c r="J808">
        <v>4</v>
      </c>
      <c r="K808" t="s">
        <v>659</v>
      </c>
      <c r="M808" t="s">
        <v>1013</v>
      </c>
      <c r="N808">
        <v>3300186</v>
      </c>
      <c r="O808" t="s">
        <v>783</v>
      </c>
    </row>
    <row r="809" spans="1:15" x14ac:dyDescent="0.25">
      <c r="A809">
        <v>10008889</v>
      </c>
      <c r="B809" s="15">
        <v>15375956</v>
      </c>
      <c r="C809" s="15"/>
      <c r="D809" t="s">
        <v>5137</v>
      </c>
      <c r="G809" t="s">
        <v>5356</v>
      </c>
      <c r="H809">
        <v>945531183</v>
      </c>
      <c r="K809" t="s">
        <v>90</v>
      </c>
      <c r="M809" t="s">
        <v>91</v>
      </c>
      <c r="N809">
        <v>3300051</v>
      </c>
      <c r="O809" t="s">
        <v>93</v>
      </c>
    </row>
    <row r="810" spans="1:15" x14ac:dyDescent="0.25">
      <c r="A810">
        <v>10008919</v>
      </c>
      <c r="B810" s="15">
        <v>15386917</v>
      </c>
      <c r="C810" s="15"/>
      <c r="D810" t="s">
        <v>4619</v>
      </c>
      <c r="G810" t="s">
        <v>5358</v>
      </c>
      <c r="H810">
        <v>945390225</v>
      </c>
      <c r="K810" t="s">
        <v>90</v>
      </c>
      <c r="M810" t="s">
        <v>91</v>
      </c>
      <c r="N810">
        <v>3300051</v>
      </c>
      <c r="O810" t="s">
        <v>93</v>
      </c>
    </row>
    <row r="811" spans="1:15" x14ac:dyDescent="0.25">
      <c r="A811">
        <v>10011172</v>
      </c>
      <c r="B811" s="15">
        <v>800004048</v>
      </c>
      <c r="C811" s="15">
        <v>3</v>
      </c>
      <c r="D811" t="s">
        <v>3074</v>
      </c>
      <c r="G811" t="s">
        <v>5545</v>
      </c>
      <c r="H811">
        <v>915466644</v>
      </c>
      <c r="K811" t="s">
        <v>90</v>
      </c>
      <c r="M811" t="s">
        <v>400</v>
      </c>
      <c r="N811">
        <v>3300139</v>
      </c>
      <c r="O811" t="s">
        <v>402</v>
      </c>
    </row>
    <row r="812" spans="1:15" x14ac:dyDescent="0.25">
      <c r="A812">
        <v>10011174</v>
      </c>
      <c r="B812" s="15">
        <v>800010991</v>
      </c>
      <c r="C812" s="15">
        <v>9</v>
      </c>
      <c r="D812" t="s">
        <v>3626</v>
      </c>
      <c r="G812" t="s">
        <v>5547</v>
      </c>
      <c r="H812">
        <v>918628299</v>
      </c>
      <c r="K812" t="s">
        <v>90</v>
      </c>
      <c r="M812" t="s">
        <v>17</v>
      </c>
      <c r="N812">
        <v>3300263</v>
      </c>
      <c r="O812" t="s">
        <v>407</v>
      </c>
    </row>
    <row r="813" spans="1:15" x14ac:dyDescent="0.25">
      <c r="A813">
        <v>10011175</v>
      </c>
      <c r="B813" s="15">
        <v>800013638</v>
      </c>
      <c r="C813" s="15">
        <v>7</v>
      </c>
      <c r="D813" t="s">
        <v>3135</v>
      </c>
      <c r="G813" t="s">
        <v>5548</v>
      </c>
      <c r="H813">
        <v>916864444</v>
      </c>
      <c r="K813" t="s">
        <v>90</v>
      </c>
      <c r="M813" t="s">
        <v>17</v>
      </c>
      <c r="N813">
        <v>3300263</v>
      </c>
      <c r="O813" t="s">
        <v>407</v>
      </c>
    </row>
    <row r="814" spans="1:15" x14ac:dyDescent="0.25">
      <c r="A814">
        <v>10011177</v>
      </c>
      <c r="B814" s="15">
        <v>800016390</v>
      </c>
      <c r="C814" s="15">
        <v>1</v>
      </c>
      <c r="D814" t="s">
        <v>5011</v>
      </c>
      <c r="G814" t="s">
        <v>5549</v>
      </c>
      <c r="H814">
        <v>945390038</v>
      </c>
      <c r="K814" t="s">
        <v>90</v>
      </c>
      <c r="M814" t="s">
        <v>120</v>
      </c>
      <c r="N814">
        <v>3300051</v>
      </c>
      <c r="O814" t="s">
        <v>93</v>
      </c>
    </row>
    <row r="815" spans="1:15" x14ac:dyDescent="0.25">
      <c r="A815">
        <v>10011181</v>
      </c>
      <c r="B815" s="15">
        <v>800020274</v>
      </c>
      <c r="C815" s="15">
        <v>9</v>
      </c>
      <c r="D815" t="s">
        <v>2404</v>
      </c>
      <c r="G815" t="s">
        <v>5550</v>
      </c>
      <c r="H815">
        <v>945532050</v>
      </c>
      <c r="K815" t="s">
        <v>90</v>
      </c>
      <c r="M815" t="s">
        <v>22</v>
      </c>
      <c r="N815">
        <v>3300051</v>
      </c>
      <c r="O815" t="s">
        <v>93</v>
      </c>
    </row>
    <row r="816" spans="1:15" x14ac:dyDescent="0.25">
      <c r="A816">
        <v>10011182</v>
      </c>
      <c r="B816" s="15">
        <v>800021599</v>
      </c>
      <c r="C816" s="15">
        <v>1</v>
      </c>
      <c r="D816" t="s">
        <v>2515</v>
      </c>
      <c r="G816" t="s">
        <v>5551</v>
      </c>
      <c r="H816">
        <v>918911980</v>
      </c>
      <c r="K816" t="s">
        <v>90</v>
      </c>
      <c r="M816" t="s">
        <v>400</v>
      </c>
      <c r="N816">
        <v>3300139</v>
      </c>
      <c r="O816" t="s">
        <v>402</v>
      </c>
    </row>
    <row r="817" spans="1:15" x14ac:dyDescent="0.25">
      <c r="A817">
        <v>10011183</v>
      </c>
      <c r="B817" s="15">
        <v>800022398</v>
      </c>
      <c r="C817" s="15">
        <v>2</v>
      </c>
      <c r="D817" t="s">
        <v>3028</v>
      </c>
      <c r="G817" t="s">
        <v>5552</v>
      </c>
      <c r="H817">
        <v>918657800</v>
      </c>
      <c r="K817" t="s">
        <v>90</v>
      </c>
      <c r="M817" t="s">
        <v>412</v>
      </c>
      <c r="N817">
        <v>3300263</v>
      </c>
      <c r="O817" t="s">
        <v>407</v>
      </c>
    </row>
    <row r="818" spans="1:15" x14ac:dyDescent="0.25">
      <c r="A818">
        <v>10011184</v>
      </c>
      <c r="B818" s="15">
        <v>800023622</v>
      </c>
      <c r="C818" s="15">
        <v>2</v>
      </c>
      <c r="D818" t="s">
        <v>3141</v>
      </c>
      <c r="G818" t="s">
        <v>5553</v>
      </c>
      <c r="H818">
        <v>945432683</v>
      </c>
      <c r="K818" t="s">
        <v>90</v>
      </c>
      <c r="M818" t="s">
        <v>404</v>
      </c>
      <c r="N818">
        <v>3300051</v>
      </c>
      <c r="O818" t="s">
        <v>93</v>
      </c>
    </row>
    <row r="819" spans="1:15" x14ac:dyDescent="0.25">
      <c r="A819">
        <v>10011185</v>
      </c>
      <c r="B819" s="15">
        <v>800026845</v>
      </c>
      <c r="C819" s="15">
        <v>1</v>
      </c>
      <c r="D819" t="s">
        <v>4208</v>
      </c>
      <c r="G819" t="s">
        <v>5554</v>
      </c>
      <c r="H819">
        <v>918844433</v>
      </c>
      <c r="K819" t="s">
        <v>90</v>
      </c>
      <c r="M819" t="s">
        <v>17</v>
      </c>
      <c r="N819">
        <v>3300263</v>
      </c>
      <c r="O819" t="s">
        <v>407</v>
      </c>
    </row>
    <row r="820" spans="1:15" x14ac:dyDescent="0.25">
      <c r="A820">
        <v>10011186</v>
      </c>
      <c r="B820" s="15">
        <v>800027501</v>
      </c>
      <c r="C820" s="15">
        <v>8</v>
      </c>
      <c r="D820" t="s">
        <v>3020</v>
      </c>
      <c r="G820" t="s">
        <v>5555</v>
      </c>
      <c r="H820">
        <v>916129811</v>
      </c>
      <c r="K820" t="s">
        <v>90</v>
      </c>
      <c r="M820" t="s">
        <v>17</v>
      </c>
      <c r="N820">
        <v>3300263</v>
      </c>
      <c r="O820" t="s">
        <v>407</v>
      </c>
    </row>
    <row r="821" spans="1:15" x14ac:dyDescent="0.25">
      <c r="A821">
        <v>10011187</v>
      </c>
      <c r="B821" s="15">
        <v>800027543</v>
      </c>
      <c r="C821" s="15">
        <v>7</v>
      </c>
      <c r="D821" t="s">
        <v>5083</v>
      </c>
      <c r="G821" t="s">
        <v>5556</v>
      </c>
      <c r="H821">
        <v>944481130</v>
      </c>
      <c r="K821" t="s">
        <v>90</v>
      </c>
      <c r="M821" t="s">
        <v>120</v>
      </c>
      <c r="N821">
        <v>3300051</v>
      </c>
      <c r="O821" t="s">
        <v>93</v>
      </c>
    </row>
    <row r="822" spans="1:15" x14ac:dyDescent="0.25">
      <c r="A822">
        <v>10011188</v>
      </c>
      <c r="B822" s="15">
        <v>800031939</v>
      </c>
      <c r="C822" s="15">
        <v>5</v>
      </c>
      <c r="D822" t="s">
        <v>3521</v>
      </c>
      <c r="G822" t="s">
        <v>5557</v>
      </c>
      <c r="H822">
        <v>916577575</v>
      </c>
      <c r="K822" t="s">
        <v>90</v>
      </c>
      <c r="M822" t="s">
        <v>17</v>
      </c>
      <c r="N822">
        <v>3300139</v>
      </c>
      <c r="O822" t="s">
        <v>402</v>
      </c>
    </row>
    <row r="823" spans="1:15" x14ac:dyDescent="0.25">
      <c r="A823">
        <v>10011190</v>
      </c>
      <c r="B823" s="15">
        <v>800039849</v>
      </c>
      <c r="C823" s="15">
        <v>7</v>
      </c>
      <c r="D823" t="s">
        <v>2421</v>
      </c>
      <c r="G823" t="s">
        <v>419</v>
      </c>
      <c r="H823">
        <v>945371800</v>
      </c>
      <c r="K823" t="s">
        <v>90</v>
      </c>
      <c r="M823" t="s">
        <v>120</v>
      </c>
      <c r="N823">
        <v>3300051</v>
      </c>
      <c r="O823" t="s">
        <v>93</v>
      </c>
    </row>
    <row r="824" spans="1:15" x14ac:dyDescent="0.25">
      <c r="A824">
        <v>10011192</v>
      </c>
      <c r="B824" s="15">
        <v>800049458</v>
      </c>
      <c r="C824" s="15">
        <v>3</v>
      </c>
      <c r="D824" t="s">
        <v>3159</v>
      </c>
      <c r="G824" t="s">
        <v>5558</v>
      </c>
      <c r="H824">
        <v>918527619</v>
      </c>
      <c r="K824" t="s">
        <v>90</v>
      </c>
      <c r="M824" t="s">
        <v>420</v>
      </c>
      <c r="N824">
        <v>3300211</v>
      </c>
      <c r="O824" t="s">
        <v>422</v>
      </c>
    </row>
    <row r="825" spans="1:15" x14ac:dyDescent="0.25">
      <c r="A825">
        <v>10011194</v>
      </c>
      <c r="B825" s="15">
        <v>800050714</v>
      </c>
      <c r="C825" s="15">
        <v>6</v>
      </c>
      <c r="D825" t="s">
        <v>1458</v>
      </c>
      <c r="G825" t="s">
        <v>5559</v>
      </c>
      <c r="H825">
        <v>915953870</v>
      </c>
      <c r="K825" t="s">
        <v>90</v>
      </c>
      <c r="M825" t="s">
        <v>17</v>
      </c>
      <c r="N825">
        <v>3300211</v>
      </c>
      <c r="O825" t="s">
        <v>422</v>
      </c>
    </row>
    <row r="826" spans="1:15" x14ac:dyDescent="0.25">
      <c r="A826">
        <v>10011197</v>
      </c>
      <c r="B826" s="15">
        <v>800053849</v>
      </c>
      <c r="C826" s="15">
        <v>5</v>
      </c>
      <c r="D826" t="s">
        <v>3132</v>
      </c>
      <c r="G826" t="s">
        <v>5560</v>
      </c>
      <c r="H826">
        <v>945619788</v>
      </c>
      <c r="K826" t="s">
        <v>90</v>
      </c>
      <c r="M826" t="s">
        <v>120</v>
      </c>
      <c r="N826">
        <v>3300051</v>
      </c>
      <c r="O826" t="s">
        <v>93</v>
      </c>
    </row>
    <row r="827" spans="1:15" x14ac:dyDescent="0.25">
      <c r="A827">
        <v>10011199</v>
      </c>
      <c r="B827" s="15">
        <v>800065684</v>
      </c>
      <c r="C827" s="15">
        <v>9</v>
      </c>
      <c r="D827" t="s">
        <v>3008</v>
      </c>
      <c r="G827" t="s">
        <v>5561</v>
      </c>
      <c r="H827">
        <v>918563001</v>
      </c>
      <c r="K827" t="s">
        <v>90</v>
      </c>
      <c r="M827" t="s">
        <v>17</v>
      </c>
      <c r="N827">
        <v>3300263</v>
      </c>
      <c r="O827" t="s">
        <v>407</v>
      </c>
    </row>
    <row r="828" spans="1:15" x14ac:dyDescent="0.25">
      <c r="A828">
        <v>10011200</v>
      </c>
      <c r="B828" s="15">
        <v>800067466</v>
      </c>
      <c r="C828" s="15">
        <v>9</v>
      </c>
      <c r="D828" t="s">
        <v>1494</v>
      </c>
      <c r="G828" t="s">
        <v>5562</v>
      </c>
      <c r="H828">
        <v>3208036902</v>
      </c>
      <c r="K828" t="s">
        <v>90</v>
      </c>
      <c r="M828" t="s">
        <v>17</v>
      </c>
      <c r="N828">
        <v>3300139</v>
      </c>
      <c r="O828" t="s">
        <v>402</v>
      </c>
    </row>
    <row r="829" spans="1:15" x14ac:dyDescent="0.25">
      <c r="A829">
        <v>10011201</v>
      </c>
      <c r="B829" s="15">
        <v>800069643</v>
      </c>
      <c r="C829" s="15">
        <v>5</v>
      </c>
      <c r="D829" t="s">
        <v>3083</v>
      </c>
      <c r="G829" t="s">
        <v>5563</v>
      </c>
      <c r="H829">
        <v>917251254</v>
      </c>
      <c r="I829">
        <v>917250083</v>
      </c>
      <c r="K829" t="s">
        <v>90</v>
      </c>
      <c r="M829" t="s">
        <v>229</v>
      </c>
      <c r="N829">
        <v>3300139</v>
      </c>
      <c r="O829" t="s">
        <v>402</v>
      </c>
    </row>
    <row r="830" spans="1:15" x14ac:dyDescent="0.25">
      <c r="A830">
        <v>10011207</v>
      </c>
      <c r="B830" s="15">
        <v>800089361</v>
      </c>
      <c r="C830" s="15">
        <v>9</v>
      </c>
      <c r="D830" t="s">
        <v>1464</v>
      </c>
      <c r="G830" t="s">
        <v>428</v>
      </c>
      <c r="H830">
        <v>3208302485</v>
      </c>
      <c r="K830" t="s">
        <v>90</v>
      </c>
      <c r="M830" t="s">
        <v>45</v>
      </c>
      <c r="N830">
        <v>3300263</v>
      </c>
      <c r="O830" t="s">
        <v>407</v>
      </c>
    </row>
    <row r="831" spans="1:15" x14ac:dyDescent="0.25">
      <c r="A831">
        <v>10011209</v>
      </c>
      <c r="B831" s="15">
        <v>800095068</v>
      </c>
      <c r="C831" s="15">
        <v>1</v>
      </c>
      <c r="D831" t="s">
        <v>1610</v>
      </c>
      <c r="G831" t="s">
        <v>5564</v>
      </c>
      <c r="H831">
        <v>915082509</v>
      </c>
      <c r="K831" t="s">
        <v>90</v>
      </c>
      <c r="M831" t="s">
        <v>17</v>
      </c>
      <c r="N831">
        <v>3300263</v>
      </c>
      <c r="O831" t="s">
        <v>407</v>
      </c>
    </row>
    <row r="832" spans="1:15" x14ac:dyDescent="0.25">
      <c r="A832">
        <v>10011210</v>
      </c>
      <c r="B832" s="15">
        <v>800096494</v>
      </c>
      <c r="C832" s="15">
        <v>9</v>
      </c>
      <c r="D832" t="s">
        <v>3040</v>
      </c>
      <c r="G832" t="s">
        <v>5558</v>
      </c>
      <c r="H832">
        <v>916683030</v>
      </c>
      <c r="K832" t="s">
        <v>90</v>
      </c>
      <c r="M832" t="s">
        <v>420</v>
      </c>
      <c r="N832">
        <v>3300211</v>
      </c>
      <c r="O832" t="s">
        <v>422</v>
      </c>
    </row>
    <row r="833" spans="1:15" hidden="1" x14ac:dyDescent="0.25">
      <c r="A833">
        <v>10011211</v>
      </c>
      <c r="B833" s="15">
        <v>800097374</v>
      </c>
      <c r="C833" s="15">
        <v>8</v>
      </c>
      <c r="D833" t="s">
        <v>2373</v>
      </c>
      <c r="G833" t="s">
        <v>5565</v>
      </c>
      <c r="H833">
        <v>916280888</v>
      </c>
      <c r="K833" t="s">
        <v>90</v>
      </c>
      <c r="M833" t="s">
        <v>17</v>
      </c>
    </row>
    <row r="834" spans="1:15" x14ac:dyDescent="0.25">
      <c r="A834">
        <v>10011212</v>
      </c>
      <c r="B834" s="15">
        <v>800099480</v>
      </c>
      <c r="C834" s="15">
        <v>1</v>
      </c>
      <c r="D834" t="s">
        <v>2409</v>
      </c>
      <c r="G834" t="s">
        <v>5566</v>
      </c>
      <c r="H834">
        <v>945561144</v>
      </c>
      <c r="K834" t="s">
        <v>90</v>
      </c>
      <c r="M834" t="s">
        <v>288</v>
      </c>
      <c r="N834">
        <v>3300051</v>
      </c>
      <c r="O834" t="s">
        <v>93</v>
      </c>
    </row>
    <row r="835" spans="1:15" x14ac:dyDescent="0.25">
      <c r="A835">
        <v>10011214</v>
      </c>
      <c r="B835" s="15">
        <v>800101932</v>
      </c>
      <c r="C835" s="15">
        <v>5</v>
      </c>
      <c r="D835" t="s">
        <v>3055</v>
      </c>
      <c r="G835" t="s">
        <v>5567</v>
      </c>
      <c r="H835">
        <v>916683030</v>
      </c>
      <c r="K835" t="s">
        <v>90</v>
      </c>
      <c r="M835" t="s">
        <v>17</v>
      </c>
      <c r="N835">
        <v>3300211</v>
      </c>
      <c r="O835" t="s">
        <v>422</v>
      </c>
    </row>
    <row r="836" spans="1:15" x14ac:dyDescent="0.25">
      <c r="A836">
        <v>10011215</v>
      </c>
      <c r="B836" s="15">
        <v>800108333</v>
      </c>
      <c r="C836" s="15">
        <v>5</v>
      </c>
      <c r="D836" t="s">
        <v>3650</v>
      </c>
      <c r="G836" t="s">
        <v>5568</v>
      </c>
      <c r="H836">
        <v>918572709</v>
      </c>
      <c r="K836" t="s">
        <v>90</v>
      </c>
      <c r="M836" t="s">
        <v>433</v>
      </c>
      <c r="N836">
        <v>3300263</v>
      </c>
      <c r="O836" t="s">
        <v>407</v>
      </c>
    </row>
    <row r="837" spans="1:15" x14ac:dyDescent="0.25">
      <c r="A837">
        <v>10011217</v>
      </c>
      <c r="B837" s="15">
        <v>800114867</v>
      </c>
      <c r="C837" s="15">
        <v>0</v>
      </c>
      <c r="D837" t="s">
        <v>4060</v>
      </c>
      <c r="G837" t="s">
        <v>5569</v>
      </c>
      <c r="H837">
        <v>918625177</v>
      </c>
      <c r="K837" t="s">
        <v>90</v>
      </c>
      <c r="M837" t="s">
        <v>190</v>
      </c>
      <c r="N837">
        <v>3300263</v>
      </c>
      <c r="O837" t="s">
        <v>407</v>
      </c>
    </row>
    <row r="838" spans="1:15" x14ac:dyDescent="0.25">
      <c r="A838">
        <v>10011218</v>
      </c>
      <c r="B838" s="15">
        <v>800114953</v>
      </c>
      <c r="C838" s="15">
        <v>6</v>
      </c>
      <c r="D838" t="s">
        <v>2705</v>
      </c>
      <c r="G838" t="s">
        <v>5558</v>
      </c>
      <c r="H838">
        <v>916683030</v>
      </c>
      <c r="K838" t="s">
        <v>90</v>
      </c>
      <c r="M838" t="s">
        <v>420</v>
      </c>
      <c r="N838">
        <v>3300211</v>
      </c>
      <c r="O838" t="s">
        <v>422</v>
      </c>
    </row>
    <row r="839" spans="1:15" x14ac:dyDescent="0.25">
      <c r="A839">
        <v>10011219</v>
      </c>
      <c r="B839" s="15">
        <v>800119297</v>
      </c>
      <c r="C839" s="15">
        <v>5</v>
      </c>
      <c r="D839" t="s">
        <v>3381</v>
      </c>
      <c r="G839" t="s">
        <v>5558</v>
      </c>
      <c r="H839">
        <v>916683030</v>
      </c>
      <c r="K839" t="s">
        <v>90</v>
      </c>
      <c r="M839" t="s">
        <v>420</v>
      </c>
      <c r="N839">
        <v>3300211</v>
      </c>
      <c r="O839" t="s">
        <v>422</v>
      </c>
    </row>
    <row r="840" spans="1:15" x14ac:dyDescent="0.25">
      <c r="A840">
        <v>10011221</v>
      </c>
      <c r="B840" s="15">
        <v>800121823</v>
      </c>
      <c r="C840" s="15">
        <v>6</v>
      </c>
      <c r="D840" t="s">
        <v>5245</v>
      </c>
      <c r="G840" t="s">
        <v>5570</v>
      </c>
      <c r="H840">
        <v>916360929</v>
      </c>
      <c r="K840" t="s">
        <v>90</v>
      </c>
      <c r="M840" t="s">
        <v>17</v>
      </c>
      <c r="N840">
        <v>3300263</v>
      </c>
      <c r="O840" t="s">
        <v>407</v>
      </c>
    </row>
    <row r="841" spans="1:15" x14ac:dyDescent="0.25">
      <c r="A841">
        <v>10011224</v>
      </c>
      <c r="B841" s="15">
        <v>800123857</v>
      </c>
      <c r="C841" s="15">
        <v>5</v>
      </c>
      <c r="D841" t="s">
        <v>3095</v>
      </c>
      <c r="G841" t="s">
        <v>5558</v>
      </c>
      <c r="H841">
        <v>916683030</v>
      </c>
      <c r="K841" t="s">
        <v>90</v>
      </c>
      <c r="M841" t="s">
        <v>420</v>
      </c>
      <c r="N841">
        <v>3300211</v>
      </c>
      <c r="O841" t="s">
        <v>422</v>
      </c>
    </row>
    <row r="842" spans="1:15" x14ac:dyDescent="0.25">
      <c r="A842">
        <v>10011225</v>
      </c>
      <c r="B842" s="15">
        <v>800123913</v>
      </c>
      <c r="C842" s="15">
        <v>1</v>
      </c>
      <c r="D842" t="s">
        <v>2568</v>
      </c>
      <c r="G842" t="s">
        <v>5571</v>
      </c>
      <c r="H842">
        <v>912366850</v>
      </c>
      <c r="K842" t="s">
        <v>90</v>
      </c>
      <c r="M842" t="s">
        <v>17</v>
      </c>
      <c r="N842">
        <v>3300263</v>
      </c>
      <c r="O842" t="s">
        <v>407</v>
      </c>
    </row>
    <row r="843" spans="1:15" x14ac:dyDescent="0.25">
      <c r="A843">
        <v>10011226</v>
      </c>
      <c r="B843" s="15">
        <v>800125859</v>
      </c>
      <c r="C843" s="15">
        <v>9</v>
      </c>
      <c r="D843" t="s">
        <v>2455</v>
      </c>
      <c r="G843" t="s">
        <v>5572</v>
      </c>
      <c r="H843">
        <v>916234704</v>
      </c>
      <c r="K843" t="s">
        <v>90</v>
      </c>
      <c r="M843" t="s">
        <v>17</v>
      </c>
      <c r="N843">
        <v>3300263</v>
      </c>
      <c r="O843" t="s">
        <v>407</v>
      </c>
    </row>
    <row r="844" spans="1:15" x14ac:dyDescent="0.25">
      <c r="A844">
        <v>10011227</v>
      </c>
      <c r="B844" s="15">
        <v>800126242</v>
      </c>
      <c r="C844" s="15">
        <v>1</v>
      </c>
      <c r="D844" t="s">
        <v>1705</v>
      </c>
      <c r="G844" t="s">
        <v>5573</v>
      </c>
      <c r="H844">
        <v>945613050</v>
      </c>
      <c r="K844" t="s">
        <v>90</v>
      </c>
      <c r="M844" t="s">
        <v>120</v>
      </c>
      <c r="N844">
        <v>3300051</v>
      </c>
      <c r="O844" t="s">
        <v>93</v>
      </c>
    </row>
    <row r="845" spans="1:15" x14ac:dyDescent="0.25">
      <c r="A845">
        <v>10011228</v>
      </c>
      <c r="B845" s="15">
        <v>800126875</v>
      </c>
      <c r="C845" s="15">
        <v>1</v>
      </c>
      <c r="D845" t="s">
        <v>3001</v>
      </c>
      <c r="G845" t="s">
        <v>5558</v>
      </c>
      <c r="H845">
        <v>916103371</v>
      </c>
      <c r="K845" t="s">
        <v>90</v>
      </c>
      <c r="M845" t="s">
        <v>420</v>
      </c>
      <c r="N845">
        <v>3300211</v>
      </c>
      <c r="O845" t="s">
        <v>422</v>
      </c>
    </row>
    <row r="846" spans="1:15" x14ac:dyDescent="0.25">
      <c r="A846">
        <v>10011229</v>
      </c>
      <c r="B846" s="15">
        <v>800129680</v>
      </c>
      <c r="C846" s="15">
        <v>6</v>
      </c>
      <c r="D846" t="s">
        <v>3058</v>
      </c>
      <c r="G846" t="s">
        <v>5574</v>
      </c>
      <c r="H846">
        <v>918621882</v>
      </c>
      <c r="I846">
        <v>918840049</v>
      </c>
      <c r="K846" t="s">
        <v>90</v>
      </c>
      <c r="M846" t="s">
        <v>17</v>
      </c>
      <c r="N846">
        <v>3300263</v>
      </c>
      <c r="O846" t="s">
        <v>407</v>
      </c>
    </row>
    <row r="847" spans="1:15" x14ac:dyDescent="0.25">
      <c r="A847">
        <v>10011230</v>
      </c>
      <c r="B847" s="15">
        <v>800130305</v>
      </c>
      <c r="C847" s="15">
        <v>0</v>
      </c>
      <c r="D847" t="s">
        <v>3101</v>
      </c>
      <c r="G847" t="s">
        <v>5558</v>
      </c>
      <c r="H847">
        <v>918527650</v>
      </c>
      <c r="K847" t="s">
        <v>90</v>
      </c>
      <c r="M847" t="s">
        <v>420</v>
      </c>
      <c r="N847">
        <v>3300211</v>
      </c>
      <c r="O847" t="s">
        <v>422</v>
      </c>
    </row>
    <row r="848" spans="1:15" x14ac:dyDescent="0.25">
      <c r="A848">
        <v>10011231</v>
      </c>
      <c r="B848" s="15">
        <v>800130771</v>
      </c>
      <c r="C848" s="15">
        <v>1</v>
      </c>
      <c r="D848" t="s">
        <v>2999</v>
      </c>
      <c r="G848" t="s">
        <v>5558</v>
      </c>
      <c r="H848">
        <v>916683030</v>
      </c>
      <c r="K848" t="s">
        <v>90</v>
      </c>
      <c r="M848" t="s">
        <v>420</v>
      </c>
      <c r="N848">
        <v>3300211</v>
      </c>
      <c r="O848" t="s">
        <v>422</v>
      </c>
    </row>
    <row r="849" spans="1:15" hidden="1" x14ac:dyDescent="0.25">
      <c r="A849">
        <v>10011233</v>
      </c>
      <c r="B849" s="15">
        <v>800131862</v>
      </c>
      <c r="C849" s="15">
        <v>6</v>
      </c>
      <c r="D849" t="s">
        <v>2407</v>
      </c>
      <c r="G849" t="s">
        <v>5565</v>
      </c>
      <c r="H849">
        <v>916280888</v>
      </c>
      <c r="K849" t="s">
        <v>90</v>
      </c>
      <c r="M849" t="s">
        <v>17</v>
      </c>
    </row>
    <row r="850" spans="1:15" x14ac:dyDescent="0.25">
      <c r="A850">
        <v>10011235</v>
      </c>
      <c r="B850" s="15">
        <v>800132469</v>
      </c>
      <c r="C850" s="15">
        <v>9</v>
      </c>
      <c r="D850" t="s">
        <v>3069</v>
      </c>
      <c r="G850" t="s">
        <v>5558</v>
      </c>
      <c r="H850">
        <v>916683030</v>
      </c>
      <c r="K850" t="s">
        <v>90</v>
      </c>
      <c r="M850" t="s">
        <v>420</v>
      </c>
      <c r="N850">
        <v>3300211</v>
      </c>
      <c r="O850" t="s">
        <v>422</v>
      </c>
    </row>
    <row r="851" spans="1:15" x14ac:dyDescent="0.25">
      <c r="A851">
        <v>10011236</v>
      </c>
      <c r="B851" s="15">
        <v>800133063</v>
      </c>
      <c r="C851" s="15">
        <v>7</v>
      </c>
      <c r="D851" t="s">
        <v>2934</v>
      </c>
      <c r="G851" t="s">
        <v>5575</v>
      </c>
      <c r="H851">
        <v>914268920</v>
      </c>
      <c r="K851" t="s">
        <v>90</v>
      </c>
      <c r="M851" t="s">
        <v>148</v>
      </c>
      <c r="N851">
        <v>3300211</v>
      </c>
      <c r="O851" t="s">
        <v>422</v>
      </c>
    </row>
    <row r="852" spans="1:15" x14ac:dyDescent="0.25">
      <c r="A852">
        <v>10011237</v>
      </c>
      <c r="B852" s="15">
        <v>800136041</v>
      </c>
      <c r="C852" s="15">
        <v>9</v>
      </c>
      <c r="D852" t="s">
        <v>5092</v>
      </c>
      <c r="G852" t="s">
        <v>5576</v>
      </c>
      <c r="H852">
        <v>3762094</v>
      </c>
      <c r="K852" t="s">
        <v>90</v>
      </c>
      <c r="M852" t="s">
        <v>17</v>
      </c>
      <c r="N852">
        <v>3300211</v>
      </c>
      <c r="O852" t="s">
        <v>422</v>
      </c>
    </row>
    <row r="853" spans="1:15" x14ac:dyDescent="0.25">
      <c r="A853">
        <v>10011240</v>
      </c>
      <c r="B853" s="15">
        <v>800142580</v>
      </c>
      <c r="C853" s="15">
        <v>1</v>
      </c>
      <c r="D853" t="s">
        <v>5037</v>
      </c>
      <c r="G853" t="s">
        <v>5577</v>
      </c>
      <c r="H853">
        <v>918504616</v>
      </c>
      <c r="I853">
        <v>913120577</v>
      </c>
      <c r="K853" t="s">
        <v>90</v>
      </c>
      <c r="M853" t="s">
        <v>443</v>
      </c>
      <c r="N853">
        <v>3300263</v>
      </c>
      <c r="O853" t="s">
        <v>407</v>
      </c>
    </row>
    <row r="854" spans="1:15" x14ac:dyDescent="0.25">
      <c r="A854">
        <v>10011241</v>
      </c>
      <c r="B854" s="15">
        <v>800145764</v>
      </c>
      <c r="C854" s="15">
        <v>3</v>
      </c>
      <c r="D854" t="s">
        <v>2090</v>
      </c>
      <c r="G854" t="s">
        <v>5578</v>
      </c>
      <c r="H854">
        <v>3204922090</v>
      </c>
      <c r="K854" t="s">
        <v>90</v>
      </c>
      <c r="M854" t="s">
        <v>17</v>
      </c>
      <c r="N854">
        <v>3300139</v>
      </c>
      <c r="O854" t="s">
        <v>402</v>
      </c>
    </row>
    <row r="855" spans="1:15" x14ac:dyDescent="0.25">
      <c r="A855">
        <v>10011243</v>
      </c>
      <c r="B855" s="15">
        <v>800149419</v>
      </c>
      <c r="C855" s="15">
        <v>5</v>
      </c>
      <c r="D855" t="s">
        <v>3866</v>
      </c>
      <c r="G855" t="s">
        <v>5579</v>
      </c>
      <c r="H855">
        <v>915207133</v>
      </c>
      <c r="K855" t="s">
        <v>90</v>
      </c>
      <c r="M855" t="s">
        <v>17</v>
      </c>
      <c r="N855">
        <v>3300263</v>
      </c>
      <c r="O855" t="s">
        <v>407</v>
      </c>
    </row>
    <row r="856" spans="1:15" x14ac:dyDescent="0.25">
      <c r="A856">
        <v>10011245</v>
      </c>
      <c r="B856" s="15">
        <v>800153745</v>
      </c>
      <c r="C856" s="15">
        <v>7</v>
      </c>
      <c r="D856" t="s">
        <v>3623</v>
      </c>
      <c r="G856" t="s">
        <v>5580</v>
      </c>
      <c r="H856">
        <v>944447925</v>
      </c>
      <c r="K856" t="s">
        <v>90</v>
      </c>
      <c r="M856" t="s">
        <v>404</v>
      </c>
      <c r="N856">
        <v>3300051</v>
      </c>
      <c r="O856" t="s">
        <v>93</v>
      </c>
    </row>
    <row r="857" spans="1:15" x14ac:dyDescent="0.25">
      <c r="A857">
        <v>10011246</v>
      </c>
      <c r="B857" s="15">
        <v>800154771</v>
      </c>
      <c r="C857" s="15">
        <v>3</v>
      </c>
      <c r="D857" t="s">
        <v>3138</v>
      </c>
      <c r="G857" t="s">
        <v>5581</v>
      </c>
      <c r="H857">
        <v>918216000</v>
      </c>
      <c r="K857" t="s">
        <v>90</v>
      </c>
      <c r="M857" t="s">
        <v>388</v>
      </c>
      <c r="N857">
        <v>3300263</v>
      </c>
      <c r="O857" t="s">
        <v>407</v>
      </c>
    </row>
    <row r="858" spans="1:15" x14ac:dyDescent="0.25">
      <c r="A858">
        <v>10011248</v>
      </c>
      <c r="B858" s="15">
        <v>800157895</v>
      </c>
      <c r="C858" s="15">
        <v>1</v>
      </c>
      <c r="D858" t="s">
        <v>3151</v>
      </c>
      <c r="G858" t="s">
        <v>5582</v>
      </c>
      <c r="H858">
        <v>916109625</v>
      </c>
      <c r="K858" t="s">
        <v>90</v>
      </c>
      <c r="M858" t="s">
        <v>17</v>
      </c>
      <c r="N858">
        <v>3300211</v>
      </c>
      <c r="O858" t="s">
        <v>422</v>
      </c>
    </row>
    <row r="859" spans="1:15" x14ac:dyDescent="0.25">
      <c r="A859">
        <v>10011249</v>
      </c>
      <c r="B859" s="15">
        <v>800158149</v>
      </c>
      <c r="C859" s="15">
        <v>1</v>
      </c>
      <c r="D859" t="s">
        <v>3003</v>
      </c>
      <c r="G859" t="s">
        <v>5555</v>
      </c>
      <c r="H859">
        <v>916129811</v>
      </c>
      <c r="K859" t="s">
        <v>90</v>
      </c>
      <c r="M859" t="s">
        <v>17</v>
      </c>
      <c r="N859">
        <v>3300263</v>
      </c>
      <c r="O859" t="s">
        <v>407</v>
      </c>
    </row>
    <row r="860" spans="1:15" x14ac:dyDescent="0.25">
      <c r="A860">
        <v>10011251</v>
      </c>
      <c r="B860" s="15">
        <v>800160435</v>
      </c>
      <c r="C860" s="15">
        <v>8</v>
      </c>
      <c r="D860" t="s">
        <v>2432</v>
      </c>
      <c r="G860" t="s">
        <v>5584</v>
      </c>
      <c r="H860">
        <v>945434612</v>
      </c>
      <c r="K860" t="s">
        <v>90</v>
      </c>
      <c r="M860" t="s">
        <v>288</v>
      </c>
      <c r="N860">
        <v>3300051</v>
      </c>
      <c r="O860" t="s">
        <v>93</v>
      </c>
    </row>
    <row r="861" spans="1:15" x14ac:dyDescent="0.25">
      <c r="A861">
        <v>10011252</v>
      </c>
      <c r="B861" s="15">
        <v>800164874</v>
      </c>
      <c r="C861" s="15">
        <v>6</v>
      </c>
      <c r="D861" t="s">
        <v>2008</v>
      </c>
      <c r="G861" t="s">
        <v>5585</v>
      </c>
      <c r="H861">
        <v>916763002</v>
      </c>
      <c r="K861" t="s">
        <v>90</v>
      </c>
      <c r="M861" t="s">
        <v>17</v>
      </c>
      <c r="N861">
        <v>3300263</v>
      </c>
      <c r="O861" t="s">
        <v>407</v>
      </c>
    </row>
    <row r="862" spans="1:15" hidden="1" x14ac:dyDescent="0.25">
      <c r="A862">
        <v>10011254</v>
      </c>
      <c r="B862" s="15">
        <v>800173004</v>
      </c>
      <c r="C862" s="15">
        <v>3</v>
      </c>
      <c r="D862" t="s">
        <v>3200</v>
      </c>
      <c r="G862" t="s">
        <v>5586</v>
      </c>
      <c r="H862">
        <v>912678676</v>
      </c>
      <c r="K862" t="s">
        <v>90</v>
      </c>
      <c r="M862" t="s">
        <v>17</v>
      </c>
    </row>
    <row r="863" spans="1:15" x14ac:dyDescent="0.25">
      <c r="A863">
        <v>10011255</v>
      </c>
      <c r="B863" s="15">
        <v>800195429</v>
      </c>
      <c r="C863" s="15">
        <v>4</v>
      </c>
      <c r="D863" t="s">
        <v>3033</v>
      </c>
      <c r="G863" t="s">
        <v>5558</v>
      </c>
      <c r="H863">
        <v>916683030</v>
      </c>
      <c r="K863" t="s">
        <v>90</v>
      </c>
      <c r="M863" t="s">
        <v>420</v>
      </c>
      <c r="N863">
        <v>3300211</v>
      </c>
      <c r="O863" t="s">
        <v>422</v>
      </c>
    </row>
    <row r="864" spans="1:15" x14ac:dyDescent="0.25">
      <c r="A864">
        <v>10011257</v>
      </c>
      <c r="B864" s="15">
        <v>800202197</v>
      </c>
      <c r="C864" s="15">
        <v>1</v>
      </c>
      <c r="D864" t="s">
        <v>4748</v>
      </c>
      <c r="G864" t="s">
        <v>5587</v>
      </c>
      <c r="H864">
        <v>914775702</v>
      </c>
      <c r="K864" t="s">
        <v>90</v>
      </c>
      <c r="M864" t="s">
        <v>17</v>
      </c>
      <c r="N864">
        <v>3300139</v>
      </c>
      <c r="O864" t="s">
        <v>402</v>
      </c>
    </row>
    <row r="865" spans="1:15" x14ac:dyDescent="0.25">
      <c r="A865">
        <v>10011258</v>
      </c>
      <c r="B865" s="15">
        <v>800205120</v>
      </c>
      <c r="C865" s="15">
        <v>9</v>
      </c>
      <c r="D865" t="s">
        <v>2702</v>
      </c>
      <c r="G865" t="s">
        <v>5588</v>
      </c>
      <c r="H865">
        <v>918574311</v>
      </c>
      <c r="K865" t="s">
        <v>90</v>
      </c>
      <c r="M865" t="s">
        <v>455</v>
      </c>
      <c r="N865">
        <v>3300263</v>
      </c>
      <c r="O865" t="s">
        <v>407</v>
      </c>
    </row>
    <row r="866" spans="1:15" x14ac:dyDescent="0.25">
      <c r="A866">
        <v>10011261</v>
      </c>
      <c r="B866" s="15">
        <v>800209481</v>
      </c>
      <c r="C866" s="15">
        <v>0</v>
      </c>
      <c r="D866" t="s">
        <v>3429</v>
      </c>
      <c r="G866" t="s">
        <v>5589</v>
      </c>
      <c r="H866">
        <v>914192900</v>
      </c>
      <c r="K866" t="s">
        <v>90</v>
      </c>
      <c r="M866" t="s">
        <v>455</v>
      </c>
      <c r="N866">
        <v>3300263</v>
      </c>
      <c r="O866" t="s">
        <v>407</v>
      </c>
    </row>
    <row r="867" spans="1:15" x14ac:dyDescent="0.25">
      <c r="A867">
        <v>10011262</v>
      </c>
      <c r="B867" s="15">
        <v>800214937</v>
      </c>
      <c r="C867" s="15">
        <v>7</v>
      </c>
      <c r="D867" t="s">
        <v>5251</v>
      </c>
      <c r="G867" t="s">
        <v>5590</v>
      </c>
      <c r="H867">
        <v>3153727374</v>
      </c>
      <c r="K867" t="s">
        <v>90</v>
      </c>
      <c r="M867" t="s">
        <v>443</v>
      </c>
      <c r="N867">
        <v>3300263</v>
      </c>
      <c r="O867" t="s">
        <v>407</v>
      </c>
    </row>
    <row r="868" spans="1:15" x14ac:dyDescent="0.25">
      <c r="A868">
        <v>10011263</v>
      </c>
      <c r="B868" s="15">
        <v>800218042</v>
      </c>
      <c r="C868" s="15">
        <v>9</v>
      </c>
      <c r="D868" t="s">
        <v>4490</v>
      </c>
      <c r="G868" t="s">
        <v>5558</v>
      </c>
      <c r="H868">
        <v>916683030</v>
      </c>
      <c r="K868" t="s">
        <v>90</v>
      </c>
      <c r="M868" t="s">
        <v>420</v>
      </c>
      <c r="N868">
        <v>3300211</v>
      </c>
      <c r="O868" t="s">
        <v>422</v>
      </c>
    </row>
    <row r="869" spans="1:15" x14ac:dyDescent="0.25">
      <c r="A869">
        <v>10011266</v>
      </c>
      <c r="B869" s="15">
        <v>800227103</v>
      </c>
      <c r="C869" s="15">
        <v>8</v>
      </c>
      <c r="D869" t="s">
        <v>3050</v>
      </c>
      <c r="G869" t="s">
        <v>5558</v>
      </c>
      <c r="H869">
        <v>916683030</v>
      </c>
      <c r="K869" t="s">
        <v>90</v>
      </c>
      <c r="M869" t="s">
        <v>420</v>
      </c>
      <c r="N869">
        <v>3300211</v>
      </c>
      <c r="O869" t="s">
        <v>422</v>
      </c>
    </row>
    <row r="870" spans="1:15" x14ac:dyDescent="0.25">
      <c r="A870">
        <v>10011267</v>
      </c>
      <c r="B870" s="15">
        <v>800227624</v>
      </c>
      <c r="C870" s="15">
        <v>3</v>
      </c>
      <c r="D870" t="s">
        <v>3707</v>
      </c>
      <c r="G870" t="s">
        <v>5558</v>
      </c>
      <c r="H870">
        <v>916683030</v>
      </c>
      <c r="K870" t="s">
        <v>90</v>
      </c>
      <c r="M870" t="s">
        <v>420</v>
      </c>
      <c r="N870">
        <v>3300211</v>
      </c>
      <c r="O870" t="s">
        <v>422</v>
      </c>
    </row>
    <row r="871" spans="1:15" x14ac:dyDescent="0.25">
      <c r="A871">
        <v>10011511</v>
      </c>
      <c r="B871" s="15">
        <v>811008489</v>
      </c>
      <c r="C871" s="15">
        <v>6</v>
      </c>
      <c r="D871" t="s">
        <v>2391</v>
      </c>
      <c r="G871" t="s">
        <v>5614</v>
      </c>
      <c r="H871">
        <v>945391406</v>
      </c>
      <c r="K871" t="s">
        <v>90</v>
      </c>
      <c r="M871" t="s">
        <v>120</v>
      </c>
      <c r="N871">
        <v>3300051</v>
      </c>
      <c r="O871" t="s">
        <v>93</v>
      </c>
    </row>
    <row r="872" spans="1:15" x14ac:dyDescent="0.25">
      <c r="A872">
        <v>10011513</v>
      </c>
      <c r="B872" s="15">
        <v>811015317</v>
      </c>
      <c r="C872" s="15">
        <v>7</v>
      </c>
      <c r="D872" t="s">
        <v>3035</v>
      </c>
      <c r="G872" t="s">
        <v>5616</v>
      </c>
      <c r="H872">
        <v>945436003</v>
      </c>
      <c r="K872" t="s">
        <v>90</v>
      </c>
      <c r="M872" t="s">
        <v>288</v>
      </c>
      <c r="N872">
        <v>3300051</v>
      </c>
      <c r="O872" t="s">
        <v>93</v>
      </c>
    </row>
    <row r="873" spans="1:15" x14ac:dyDescent="0.25">
      <c r="A873">
        <v>10011517</v>
      </c>
      <c r="B873" s="15">
        <v>811018494</v>
      </c>
      <c r="C873" s="15">
        <v>6</v>
      </c>
      <c r="D873" t="s">
        <v>3113</v>
      </c>
      <c r="G873" t="s">
        <v>5618</v>
      </c>
      <c r="H873">
        <v>945611558</v>
      </c>
      <c r="K873" t="s">
        <v>90</v>
      </c>
      <c r="M873" t="s">
        <v>120</v>
      </c>
      <c r="N873">
        <v>3300051</v>
      </c>
      <c r="O873" t="s">
        <v>93</v>
      </c>
    </row>
    <row r="874" spans="1:15" x14ac:dyDescent="0.25">
      <c r="A874">
        <v>10011519</v>
      </c>
      <c r="B874" s="15">
        <v>811020107</v>
      </c>
      <c r="C874" s="15">
        <v>7</v>
      </c>
      <c r="D874" t="s">
        <v>3052</v>
      </c>
      <c r="G874" t="s">
        <v>5619</v>
      </c>
      <c r="H874">
        <v>945321397</v>
      </c>
      <c r="K874" t="s">
        <v>90</v>
      </c>
      <c r="M874" t="s">
        <v>120</v>
      </c>
      <c r="N874">
        <v>3300051</v>
      </c>
      <c r="O874" t="s">
        <v>93</v>
      </c>
    </row>
    <row r="875" spans="1:15" x14ac:dyDescent="0.25">
      <c r="A875">
        <v>10011524</v>
      </c>
      <c r="B875" s="15">
        <v>811024612</v>
      </c>
      <c r="C875" s="15">
        <v>3</v>
      </c>
      <c r="D875" t="s">
        <v>3602</v>
      </c>
      <c r="G875" t="s">
        <v>5620</v>
      </c>
      <c r="H875">
        <v>945372102</v>
      </c>
      <c r="K875" t="s">
        <v>90</v>
      </c>
      <c r="M875" t="s">
        <v>120</v>
      </c>
      <c r="N875">
        <v>3300051</v>
      </c>
      <c r="O875" t="s">
        <v>93</v>
      </c>
    </row>
    <row r="876" spans="1:15" x14ac:dyDescent="0.25">
      <c r="A876">
        <v>10011526</v>
      </c>
      <c r="B876" s="15">
        <v>811028567</v>
      </c>
      <c r="C876" s="15">
        <v>8</v>
      </c>
      <c r="D876" t="s">
        <v>4487</v>
      </c>
      <c r="G876" t="s">
        <v>5621</v>
      </c>
      <c r="H876">
        <v>945317176</v>
      </c>
      <c r="K876" t="s">
        <v>90</v>
      </c>
      <c r="M876" t="s">
        <v>120</v>
      </c>
      <c r="N876">
        <v>3300051</v>
      </c>
      <c r="O876" t="s">
        <v>93</v>
      </c>
    </row>
    <row r="877" spans="1:15" x14ac:dyDescent="0.25">
      <c r="A877">
        <v>10011530</v>
      </c>
      <c r="B877" s="15">
        <v>811035110</v>
      </c>
      <c r="C877" s="15">
        <v>5</v>
      </c>
      <c r="D877" t="s">
        <v>2461</v>
      </c>
      <c r="G877" t="s">
        <v>5623</v>
      </c>
      <c r="H877">
        <v>945681879</v>
      </c>
      <c r="K877" t="s">
        <v>90</v>
      </c>
      <c r="M877" t="s">
        <v>404</v>
      </c>
      <c r="N877">
        <v>3300051</v>
      </c>
      <c r="O877" t="s">
        <v>93</v>
      </c>
    </row>
    <row r="878" spans="1:15" x14ac:dyDescent="0.25">
      <c r="A878">
        <v>10011534</v>
      </c>
      <c r="B878" s="15">
        <v>811037591</v>
      </c>
      <c r="C878" s="15">
        <v>3</v>
      </c>
      <c r="D878" t="s">
        <v>2444</v>
      </c>
      <c r="G878" t="s">
        <v>5625</v>
      </c>
      <c r="H878">
        <v>945666660</v>
      </c>
      <c r="K878" t="s">
        <v>90</v>
      </c>
      <c r="M878" t="s">
        <v>288</v>
      </c>
      <c r="N878">
        <v>3300051</v>
      </c>
      <c r="O878" t="s">
        <v>93</v>
      </c>
    </row>
    <row r="879" spans="1:15" x14ac:dyDescent="0.25">
      <c r="A879">
        <v>10011535</v>
      </c>
      <c r="B879" s="15">
        <v>811037748</v>
      </c>
      <c r="C879" s="15">
        <v>2</v>
      </c>
      <c r="D879" t="s">
        <v>3127</v>
      </c>
      <c r="G879" t="s">
        <v>5626</v>
      </c>
      <c r="H879">
        <v>945621744</v>
      </c>
      <c r="K879" t="s">
        <v>90</v>
      </c>
      <c r="M879" t="s">
        <v>120</v>
      </c>
      <c r="N879">
        <v>3300051</v>
      </c>
      <c r="O879" t="s">
        <v>93</v>
      </c>
    </row>
    <row r="880" spans="1:15" x14ac:dyDescent="0.25">
      <c r="A880">
        <v>10011536</v>
      </c>
      <c r="B880" s="15">
        <v>811037797</v>
      </c>
      <c r="C880" s="15">
        <v>3</v>
      </c>
      <c r="D880" t="s">
        <v>3080</v>
      </c>
      <c r="G880" t="s">
        <v>509</v>
      </c>
      <c r="H880">
        <v>945410684</v>
      </c>
      <c r="K880" t="s">
        <v>90</v>
      </c>
      <c r="M880" t="s">
        <v>508</v>
      </c>
      <c r="N880">
        <v>3300051</v>
      </c>
      <c r="O880" t="s">
        <v>93</v>
      </c>
    </row>
    <row r="881" spans="1:15" x14ac:dyDescent="0.25">
      <c r="A881">
        <v>10011538</v>
      </c>
      <c r="B881" s="15">
        <v>811039503</v>
      </c>
      <c r="C881" s="15">
        <v>4</v>
      </c>
      <c r="D881" t="s">
        <v>2435</v>
      </c>
      <c r="G881" t="s">
        <v>5627</v>
      </c>
      <c r="H881">
        <v>945628864</v>
      </c>
      <c r="K881" t="s">
        <v>90</v>
      </c>
      <c r="M881" t="s">
        <v>120</v>
      </c>
      <c r="N881">
        <v>3300051</v>
      </c>
      <c r="O881" t="s">
        <v>93</v>
      </c>
    </row>
    <row r="882" spans="1:15" x14ac:dyDescent="0.25">
      <c r="A882">
        <v>10011570</v>
      </c>
      <c r="B882" s="15">
        <v>830002313</v>
      </c>
      <c r="C882" s="15">
        <v>0</v>
      </c>
      <c r="D882" t="s">
        <v>3108</v>
      </c>
      <c r="G882" t="s">
        <v>5558</v>
      </c>
      <c r="H882">
        <v>916683030</v>
      </c>
      <c r="K882" t="s">
        <v>90</v>
      </c>
      <c r="M882" t="s">
        <v>420</v>
      </c>
      <c r="N882">
        <v>3300211</v>
      </c>
      <c r="O882" t="s">
        <v>422</v>
      </c>
    </row>
    <row r="883" spans="1:15" x14ac:dyDescent="0.25">
      <c r="A883">
        <v>10011572</v>
      </c>
      <c r="B883" s="15">
        <v>830005674</v>
      </c>
      <c r="C883" s="15">
        <v>8</v>
      </c>
      <c r="D883" t="s">
        <v>4118</v>
      </c>
      <c r="G883" t="s">
        <v>5558</v>
      </c>
      <c r="H883">
        <v>916683030</v>
      </c>
      <c r="K883" t="s">
        <v>90</v>
      </c>
      <c r="M883" t="s">
        <v>420</v>
      </c>
      <c r="N883">
        <v>3300211</v>
      </c>
      <c r="O883" t="s">
        <v>422</v>
      </c>
    </row>
    <row r="884" spans="1:15" x14ac:dyDescent="0.25">
      <c r="A884">
        <v>10011575</v>
      </c>
      <c r="B884" s="15">
        <v>830010738</v>
      </c>
      <c r="C884" s="15">
        <v>0</v>
      </c>
      <c r="D884" t="s">
        <v>2485</v>
      </c>
      <c r="G884" t="s">
        <v>5634</v>
      </c>
      <c r="H884">
        <v>317430840</v>
      </c>
      <c r="I884">
        <v>3132336687</v>
      </c>
      <c r="K884" t="s">
        <v>90</v>
      </c>
      <c r="M884" t="s">
        <v>420</v>
      </c>
      <c r="N884">
        <v>3300263</v>
      </c>
      <c r="O884" t="s">
        <v>407</v>
      </c>
    </row>
    <row r="885" spans="1:15" x14ac:dyDescent="0.25">
      <c r="A885">
        <v>10011578</v>
      </c>
      <c r="B885" s="15">
        <v>830022781</v>
      </c>
      <c r="C885" s="15">
        <v>1</v>
      </c>
      <c r="D885" t="s">
        <v>4423</v>
      </c>
      <c r="G885" t="s">
        <v>5635</v>
      </c>
      <c r="H885">
        <v>3102176154</v>
      </c>
      <c r="K885" t="s">
        <v>90</v>
      </c>
      <c r="M885" t="s">
        <v>400</v>
      </c>
      <c r="N885">
        <v>3300139</v>
      </c>
      <c r="O885" t="s">
        <v>402</v>
      </c>
    </row>
    <row r="886" spans="1:15" x14ac:dyDescent="0.25">
      <c r="A886">
        <v>10011580</v>
      </c>
      <c r="B886" s="15">
        <v>830028496</v>
      </c>
      <c r="C886" s="15">
        <v>2</v>
      </c>
      <c r="D886" t="s">
        <v>3067</v>
      </c>
      <c r="G886" t="s">
        <v>5555</v>
      </c>
      <c r="H886">
        <v>6129811</v>
      </c>
      <c r="K886" t="s">
        <v>90</v>
      </c>
      <c r="M886" t="s">
        <v>17</v>
      </c>
      <c r="N886">
        <v>3300263</v>
      </c>
      <c r="O886" t="s">
        <v>407</v>
      </c>
    </row>
    <row r="887" spans="1:15" x14ac:dyDescent="0.25">
      <c r="A887">
        <v>10011581</v>
      </c>
      <c r="B887" s="15">
        <v>830031070</v>
      </c>
      <c r="C887" s="15">
        <v>1</v>
      </c>
      <c r="D887" t="s">
        <v>5071</v>
      </c>
      <c r="G887" t="s">
        <v>5636</v>
      </c>
      <c r="H887">
        <v>913283156</v>
      </c>
      <c r="K887" t="s">
        <v>90</v>
      </c>
      <c r="M887" t="s">
        <v>521</v>
      </c>
      <c r="N887">
        <v>3300263</v>
      </c>
      <c r="O887" t="s">
        <v>407</v>
      </c>
    </row>
    <row r="888" spans="1:15" x14ac:dyDescent="0.25">
      <c r="A888">
        <v>10011582</v>
      </c>
      <c r="B888" s="15">
        <v>830035143</v>
      </c>
      <c r="C888" s="15">
        <v>7</v>
      </c>
      <c r="D888" t="s">
        <v>4745</v>
      </c>
      <c r="G888" t="s">
        <v>5587</v>
      </c>
      <c r="H888">
        <v>914775702</v>
      </c>
      <c r="K888" t="s">
        <v>90</v>
      </c>
      <c r="M888" t="s">
        <v>17</v>
      </c>
      <c r="N888">
        <v>3300139</v>
      </c>
      <c r="O888" t="s">
        <v>402</v>
      </c>
    </row>
    <row r="889" spans="1:15" x14ac:dyDescent="0.25">
      <c r="A889">
        <v>10011583</v>
      </c>
      <c r="B889" s="15">
        <v>830039311</v>
      </c>
      <c r="C889" s="15">
        <v>6</v>
      </c>
      <c r="D889" t="s">
        <v>4740</v>
      </c>
      <c r="G889" t="s">
        <v>5637</v>
      </c>
      <c r="H889">
        <v>916093635</v>
      </c>
      <c r="K889" t="s">
        <v>90</v>
      </c>
      <c r="M889" t="s">
        <v>17</v>
      </c>
      <c r="N889">
        <v>3300263</v>
      </c>
      <c r="O889" t="s">
        <v>407</v>
      </c>
    </row>
    <row r="890" spans="1:15" x14ac:dyDescent="0.25">
      <c r="A890">
        <v>10011584</v>
      </c>
      <c r="B890" s="15">
        <v>830042112</v>
      </c>
      <c r="C890" s="15">
        <v>8</v>
      </c>
      <c r="D890" t="s">
        <v>3071</v>
      </c>
      <c r="G890" t="s">
        <v>5638</v>
      </c>
      <c r="H890">
        <v>945370052</v>
      </c>
      <c r="K890" t="s">
        <v>90</v>
      </c>
      <c r="M890" t="s">
        <v>120</v>
      </c>
      <c r="N890">
        <v>3300051</v>
      </c>
      <c r="O890" t="s">
        <v>93</v>
      </c>
    </row>
    <row r="891" spans="1:15" x14ac:dyDescent="0.25">
      <c r="A891">
        <v>10011585</v>
      </c>
      <c r="B891" s="15">
        <v>830042322</v>
      </c>
      <c r="C891" s="15">
        <v>8</v>
      </c>
      <c r="D891" t="s">
        <v>2919</v>
      </c>
      <c r="G891" t="s">
        <v>5639</v>
      </c>
      <c r="H891">
        <v>913466058</v>
      </c>
      <c r="K891" t="s">
        <v>90</v>
      </c>
      <c r="M891" t="s">
        <v>400</v>
      </c>
      <c r="N891">
        <v>3300139</v>
      </c>
      <c r="O891" t="s">
        <v>402</v>
      </c>
    </row>
    <row r="892" spans="1:15" x14ac:dyDescent="0.25">
      <c r="A892">
        <v>10011587</v>
      </c>
      <c r="B892" s="15">
        <v>830046733</v>
      </c>
      <c r="C892" s="15">
        <v>1</v>
      </c>
      <c r="D892" t="s">
        <v>3977</v>
      </c>
      <c r="G892" t="s">
        <v>5558</v>
      </c>
      <c r="H892">
        <v>916683030</v>
      </c>
      <c r="K892" t="s">
        <v>90</v>
      </c>
      <c r="M892" t="s">
        <v>420</v>
      </c>
      <c r="N892">
        <v>3300211</v>
      </c>
      <c r="O892" t="s">
        <v>422</v>
      </c>
    </row>
    <row r="893" spans="1:15" hidden="1" x14ac:dyDescent="0.25">
      <c r="A893">
        <v>10011588</v>
      </c>
      <c r="B893" s="15">
        <v>830049477</v>
      </c>
      <c r="C893" s="15">
        <v>2</v>
      </c>
      <c r="D893" t="s">
        <v>2483</v>
      </c>
      <c r="G893" t="s">
        <v>5565</v>
      </c>
      <c r="H893">
        <v>6280888</v>
      </c>
      <c r="K893" t="s">
        <v>90</v>
      </c>
      <c r="M893" t="s">
        <v>17</v>
      </c>
    </row>
    <row r="894" spans="1:15" hidden="1" x14ac:dyDescent="0.25">
      <c r="A894">
        <v>10011589</v>
      </c>
      <c r="B894" s="15">
        <v>830049482</v>
      </c>
      <c r="C894" s="15">
        <v>1</v>
      </c>
      <c r="D894" t="s">
        <v>2481</v>
      </c>
      <c r="G894" t="s">
        <v>5565</v>
      </c>
      <c r="H894">
        <v>916280888</v>
      </c>
      <c r="K894" t="s">
        <v>90</v>
      </c>
      <c r="M894" t="s">
        <v>17</v>
      </c>
    </row>
    <row r="895" spans="1:15" hidden="1" x14ac:dyDescent="0.25">
      <c r="A895">
        <v>10011590</v>
      </c>
      <c r="B895" s="15">
        <v>830049483</v>
      </c>
      <c r="C895" s="15">
        <v>7</v>
      </c>
      <c r="D895" t="s">
        <v>2394</v>
      </c>
      <c r="G895" t="s">
        <v>5565</v>
      </c>
      <c r="H895">
        <v>916280888</v>
      </c>
      <c r="K895" t="s">
        <v>90</v>
      </c>
      <c r="M895" t="s">
        <v>17</v>
      </c>
    </row>
    <row r="896" spans="1:15" x14ac:dyDescent="0.25">
      <c r="A896">
        <v>10011593</v>
      </c>
      <c r="B896" s="15">
        <v>830052657</v>
      </c>
      <c r="C896" s="15">
        <v>2</v>
      </c>
      <c r="D896" t="s">
        <v>1860</v>
      </c>
      <c r="G896" t="s">
        <v>5640</v>
      </c>
      <c r="H896">
        <v>913238657</v>
      </c>
      <c r="K896" t="s">
        <v>90</v>
      </c>
      <c r="M896" t="s">
        <v>17</v>
      </c>
      <c r="N896">
        <v>3300139</v>
      </c>
      <c r="O896" t="s">
        <v>402</v>
      </c>
    </row>
    <row r="897" spans="1:15" x14ac:dyDescent="0.25">
      <c r="A897">
        <v>10011595</v>
      </c>
      <c r="B897" s="15">
        <v>830057697</v>
      </c>
      <c r="C897" s="15">
        <v>1</v>
      </c>
      <c r="D897" t="s">
        <v>4885</v>
      </c>
      <c r="G897" t="s">
        <v>5558</v>
      </c>
      <c r="H897">
        <v>918623521</v>
      </c>
      <c r="K897" t="s">
        <v>90</v>
      </c>
      <c r="M897" t="s">
        <v>420</v>
      </c>
      <c r="N897">
        <v>3300211</v>
      </c>
      <c r="O897" t="s">
        <v>422</v>
      </c>
    </row>
    <row r="898" spans="1:15" x14ac:dyDescent="0.25">
      <c r="A898">
        <v>10011596</v>
      </c>
      <c r="B898" s="15">
        <v>830058891</v>
      </c>
      <c r="C898" s="15">
        <v>7</v>
      </c>
      <c r="D898" t="s">
        <v>2472</v>
      </c>
      <c r="G898" t="s">
        <v>5641</v>
      </c>
      <c r="H898">
        <v>915082057</v>
      </c>
      <c r="K898" t="s">
        <v>90</v>
      </c>
      <c r="M898" t="s">
        <v>148</v>
      </c>
      <c r="N898">
        <v>3300139</v>
      </c>
      <c r="O898" t="s">
        <v>402</v>
      </c>
    </row>
    <row r="899" spans="1:15" x14ac:dyDescent="0.25">
      <c r="A899">
        <v>10011600</v>
      </c>
      <c r="B899" s="15">
        <v>830067747</v>
      </c>
      <c r="C899" s="15">
        <v>2</v>
      </c>
      <c r="D899" t="s">
        <v>3099</v>
      </c>
      <c r="G899" t="s">
        <v>5555</v>
      </c>
      <c r="H899">
        <v>6129811</v>
      </c>
      <c r="K899" t="s">
        <v>90</v>
      </c>
      <c r="M899" t="s">
        <v>17</v>
      </c>
      <c r="N899">
        <v>3300263</v>
      </c>
      <c r="O899" t="s">
        <v>407</v>
      </c>
    </row>
    <row r="900" spans="1:15" x14ac:dyDescent="0.25">
      <c r="A900">
        <v>10011605</v>
      </c>
      <c r="B900" s="15">
        <v>830076169</v>
      </c>
      <c r="C900" s="15">
        <v>3</v>
      </c>
      <c r="D900" t="s">
        <v>3105</v>
      </c>
      <c r="G900" t="s">
        <v>5642</v>
      </c>
      <c r="H900">
        <v>945535243</v>
      </c>
      <c r="K900" t="s">
        <v>90</v>
      </c>
      <c r="M900" t="s">
        <v>120</v>
      </c>
      <c r="N900">
        <v>3300051</v>
      </c>
      <c r="O900" t="s">
        <v>93</v>
      </c>
    </row>
    <row r="901" spans="1:15" x14ac:dyDescent="0.25">
      <c r="A901">
        <v>10011608</v>
      </c>
      <c r="B901" s="15">
        <v>830085047</v>
      </c>
      <c r="C901" s="15">
        <v>1</v>
      </c>
      <c r="D901" t="s">
        <v>3863</v>
      </c>
      <c r="G901" t="s">
        <v>5643</v>
      </c>
      <c r="H901">
        <v>914268920</v>
      </c>
      <c r="K901" t="s">
        <v>90</v>
      </c>
      <c r="M901" t="s">
        <v>148</v>
      </c>
      <c r="N901">
        <v>3300211</v>
      </c>
      <c r="O901" t="s">
        <v>422</v>
      </c>
    </row>
    <row r="902" spans="1:15" x14ac:dyDescent="0.25">
      <c r="A902">
        <v>10011609</v>
      </c>
      <c r="B902" s="15">
        <v>830085690</v>
      </c>
      <c r="C902" s="15">
        <v>8</v>
      </c>
      <c r="D902" t="s">
        <v>3124</v>
      </c>
      <c r="G902" t="s">
        <v>5644</v>
      </c>
      <c r="H902">
        <v>3156152321</v>
      </c>
      <c r="K902" t="s">
        <v>90</v>
      </c>
      <c r="M902" t="s">
        <v>17</v>
      </c>
      <c r="N902">
        <v>3300139</v>
      </c>
      <c r="O902" t="s">
        <v>402</v>
      </c>
    </row>
    <row r="903" spans="1:15" x14ac:dyDescent="0.25">
      <c r="A903">
        <v>10011610</v>
      </c>
      <c r="B903" s="15">
        <v>830090742</v>
      </c>
      <c r="C903" s="15">
        <v>2</v>
      </c>
      <c r="D903" t="s">
        <v>3467</v>
      </c>
      <c r="G903" t="s">
        <v>5645</v>
      </c>
      <c r="H903">
        <v>912499838</v>
      </c>
      <c r="K903" t="s">
        <v>90</v>
      </c>
      <c r="M903" t="s">
        <v>17</v>
      </c>
      <c r="N903">
        <v>3300139</v>
      </c>
      <c r="O903" t="s">
        <v>402</v>
      </c>
    </row>
    <row r="904" spans="1:15" x14ac:dyDescent="0.25">
      <c r="A904">
        <v>10011611</v>
      </c>
      <c r="B904" s="15">
        <v>830091683</v>
      </c>
      <c r="C904" s="15">
        <v>0</v>
      </c>
      <c r="D904" t="s">
        <v>4932</v>
      </c>
      <c r="G904" t="s">
        <v>5558</v>
      </c>
      <c r="H904">
        <v>916683030</v>
      </c>
      <c r="K904" t="s">
        <v>90</v>
      </c>
      <c r="M904" t="s">
        <v>420</v>
      </c>
      <c r="N904">
        <v>3300211</v>
      </c>
      <c r="O904" t="s">
        <v>422</v>
      </c>
    </row>
    <row r="905" spans="1:15" x14ac:dyDescent="0.25">
      <c r="A905">
        <v>10011612</v>
      </c>
      <c r="B905" s="15">
        <v>830092332</v>
      </c>
      <c r="C905" s="15">
        <v>5</v>
      </c>
      <c r="D905" t="s">
        <v>3030</v>
      </c>
      <c r="G905" t="s">
        <v>5646</v>
      </c>
      <c r="H905">
        <v>3123970952</v>
      </c>
      <c r="K905" t="s">
        <v>90</v>
      </c>
      <c r="M905" t="s">
        <v>412</v>
      </c>
      <c r="N905">
        <v>3300263</v>
      </c>
      <c r="O905" t="s">
        <v>407</v>
      </c>
    </row>
    <row r="906" spans="1:15" x14ac:dyDescent="0.25">
      <c r="A906">
        <v>10011614</v>
      </c>
      <c r="B906" s="15">
        <v>830093741</v>
      </c>
      <c r="C906" s="15">
        <v>9</v>
      </c>
      <c r="D906" t="s">
        <v>2940</v>
      </c>
      <c r="G906" t="s">
        <v>5647</v>
      </c>
      <c r="H906">
        <v>918910444</v>
      </c>
      <c r="K906" t="s">
        <v>90</v>
      </c>
      <c r="M906" t="s">
        <v>533</v>
      </c>
      <c r="N906">
        <v>3300139</v>
      </c>
      <c r="O906" t="s">
        <v>402</v>
      </c>
    </row>
    <row r="907" spans="1:15" x14ac:dyDescent="0.25">
      <c r="A907">
        <v>10011616</v>
      </c>
      <c r="B907" s="15">
        <v>830098375</v>
      </c>
      <c r="C907" s="15">
        <v>9</v>
      </c>
      <c r="D907" t="s">
        <v>3089</v>
      </c>
      <c r="G907" t="s">
        <v>5557</v>
      </c>
      <c r="H907">
        <v>916577575</v>
      </c>
      <c r="K907" t="s">
        <v>90</v>
      </c>
      <c r="M907" t="s">
        <v>17</v>
      </c>
      <c r="N907">
        <v>3300139</v>
      </c>
      <c r="O907" t="s">
        <v>402</v>
      </c>
    </row>
    <row r="908" spans="1:15" x14ac:dyDescent="0.25">
      <c r="A908">
        <v>10011618</v>
      </c>
      <c r="B908" s="15">
        <v>830100158</v>
      </c>
      <c r="C908" s="15">
        <v>5</v>
      </c>
      <c r="D908" t="s">
        <v>2464</v>
      </c>
      <c r="G908" t="s">
        <v>5648</v>
      </c>
      <c r="H908">
        <v>316145016</v>
      </c>
      <c r="K908" t="s">
        <v>90</v>
      </c>
      <c r="M908" t="s">
        <v>17</v>
      </c>
      <c r="N908">
        <v>3300263</v>
      </c>
      <c r="O908" t="s">
        <v>407</v>
      </c>
    </row>
    <row r="909" spans="1:15" x14ac:dyDescent="0.25">
      <c r="A909">
        <v>10011621</v>
      </c>
      <c r="B909" s="15">
        <v>830103204</v>
      </c>
      <c r="C909" s="15">
        <v>1</v>
      </c>
      <c r="D909" t="s">
        <v>2562</v>
      </c>
      <c r="G909" t="s">
        <v>5649</v>
      </c>
      <c r="H909">
        <v>912573725</v>
      </c>
      <c r="K909" t="s">
        <v>90</v>
      </c>
      <c r="M909" t="s">
        <v>17</v>
      </c>
      <c r="N909">
        <v>3300139</v>
      </c>
      <c r="O909" t="s">
        <v>402</v>
      </c>
    </row>
    <row r="910" spans="1:15" x14ac:dyDescent="0.25">
      <c r="A910">
        <v>10011622</v>
      </c>
      <c r="B910" s="15">
        <v>830116204</v>
      </c>
      <c r="C910" s="15">
        <v>6</v>
      </c>
      <c r="D910" t="s">
        <v>4890</v>
      </c>
      <c r="G910" t="s">
        <v>5650</v>
      </c>
      <c r="H910">
        <v>3202340351</v>
      </c>
      <c r="K910" t="s">
        <v>90</v>
      </c>
      <c r="M910" t="s">
        <v>455</v>
      </c>
      <c r="N910">
        <v>3300263</v>
      </c>
      <c r="O910" t="s">
        <v>407</v>
      </c>
    </row>
    <row r="911" spans="1:15" x14ac:dyDescent="0.25">
      <c r="A911">
        <v>10011626</v>
      </c>
      <c r="B911" s="15">
        <v>830124437</v>
      </c>
      <c r="C911" s="15">
        <v>9</v>
      </c>
      <c r="D911" t="s">
        <v>3709</v>
      </c>
      <c r="G911" t="s">
        <v>5653</v>
      </c>
      <c r="H911">
        <v>945623400</v>
      </c>
      <c r="K911" t="s">
        <v>90</v>
      </c>
      <c r="M911" t="s">
        <v>288</v>
      </c>
      <c r="N911">
        <v>3300051</v>
      </c>
      <c r="O911" t="s">
        <v>93</v>
      </c>
    </row>
    <row r="912" spans="1:15" x14ac:dyDescent="0.25">
      <c r="A912">
        <v>10011628</v>
      </c>
      <c r="B912" s="15">
        <v>830125341</v>
      </c>
      <c r="C912" s="15">
        <v>5</v>
      </c>
      <c r="D912" t="s">
        <v>2928</v>
      </c>
      <c r="G912" t="s">
        <v>5654</v>
      </c>
      <c r="H912">
        <v>3105617331</v>
      </c>
      <c r="K912" t="s">
        <v>90</v>
      </c>
      <c r="M912" t="s">
        <v>17</v>
      </c>
      <c r="N912">
        <v>3300263</v>
      </c>
      <c r="O912" t="s">
        <v>407</v>
      </c>
    </row>
    <row r="913" spans="1:15" x14ac:dyDescent="0.25">
      <c r="A913">
        <v>10011629</v>
      </c>
      <c r="B913" s="15">
        <v>830127761</v>
      </c>
      <c r="C913" s="15">
        <v>4</v>
      </c>
      <c r="D913" t="s">
        <v>5094</v>
      </c>
      <c r="G913" t="s">
        <v>5655</v>
      </c>
      <c r="H913">
        <v>916017555</v>
      </c>
      <c r="K913" t="s">
        <v>90</v>
      </c>
      <c r="M913" t="s">
        <v>17</v>
      </c>
      <c r="N913">
        <v>3300263</v>
      </c>
      <c r="O913" t="s">
        <v>407</v>
      </c>
    </row>
    <row r="914" spans="1:15" x14ac:dyDescent="0.25">
      <c r="A914">
        <v>10011632</v>
      </c>
      <c r="B914" s="15">
        <v>830131273</v>
      </c>
      <c r="C914" s="15">
        <v>7</v>
      </c>
      <c r="D914" t="s">
        <v>4996</v>
      </c>
      <c r="G914" t="s">
        <v>5656</v>
      </c>
      <c r="H914">
        <v>3132521383</v>
      </c>
      <c r="K914" t="s">
        <v>90</v>
      </c>
      <c r="M914" t="s">
        <v>455</v>
      </c>
      <c r="N914">
        <v>3300263</v>
      </c>
      <c r="O914" t="s">
        <v>407</v>
      </c>
    </row>
    <row r="915" spans="1:15" x14ac:dyDescent="0.25">
      <c r="A915">
        <v>10011634</v>
      </c>
      <c r="B915" s="15">
        <v>830131884</v>
      </c>
      <c r="C915" s="15">
        <v>7</v>
      </c>
      <c r="D915" t="s">
        <v>2172</v>
      </c>
      <c r="G915" t="s">
        <v>5640</v>
      </c>
      <c r="H915">
        <v>913238657</v>
      </c>
      <c r="K915" t="s">
        <v>90</v>
      </c>
      <c r="M915" t="s">
        <v>17</v>
      </c>
      <c r="N915">
        <v>3300139</v>
      </c>
      <c r="O915" t="s">
        <v>402</v>
      </c>
    </row>
    <row r="916" spans="1:15" x14ac:dyDescent="0.25">
      <c r="A916">
        <v>10011637</v>
      </c>
      <c r="B916" s="15">
        <v>830136561</v>
      </c>
      <c r="C916" s="15">
        <v>6</v>
      </c>
      <c r="D916" t="s">
        <v>4929</v>
      </c>
      <c r="G916" t="s">
        <v>5657</v>
      </c>
      <c r="H916">
        <v>3212017324</v>
      </c>
      <c r="K916" t="s">
        <v>90</v>
      </c>
      <c r="M916" t="s">
        <v>455</v>
      </c>
      <c r="N916">
        <v>3300263</v>
      </c>
      <c r="O916" t="s">
        <v>407</v>
      </c>
    </row>
    <row r="917" spans="1:15" x14ac:dyDescent="0.25">
      <c r="A917">
        <v>10011638</v>
      </c>
      <c r="B917" s="15">
        <v>830136669</v>
      </c>
      <c r="C917" s="15">
        <v>2</v>
      </c>
      <c r="D917" t="s">
        <v>3167</v>
      </c>
      <c r="G917" t="s">
        <v>5558</v>
      </c>
      <c r="H917">
        <v>916683030</v>
      </c>
      <c r="K917" t="s">
        <v>90</v>
      </c>
      <c r="M917" t="s">
        <v>420</v>
      </c>
      <c r="N917">
        <v>3300211</v>
      </c>
      <c r="O917" t="s">
        <v>422</v>
      </c>
    </row>
    <row r="918" spans="1:15" x14ac:dyDescent="0.25">
      <c r="A918">
        <v>10011639</v>
      </c>
      <c r="B918" s="15">
        <v>830136939</v>
      </c>
      <c r="C918" s="15">
        <v>6</v>
      </c>
      <c r="D918" t="s">
        <v>2102</v>
      </c>
      <c r="G918" t="s">
        <v>5658</v>
      </c>
      <c r="H918">
        <v>945531359</v>
      </c>
      <c r="K918" t="s">
        <v>90</v>
      </c>
      <c r="M918" t="s">
        <v>91</v>
      </c>
      <c r="N918">
        <v>3300051</v>
      </c>
      <c r="O918" t="s">
        <v>93</v>
      </c>
    </row>
    <row r="919" spans="1:15" x14ac:dyDescent="0.25">
      <c r="A919">
        <v>10011640</v>
      </c>
      <c r="B919" s="15">
        <v>830139955</v>
      </c>
      <c r="C919" s="15">
        <v>8</v>
      </c>
      <c r="D919" t="s">
        <v>3906</v>
      </c>
      <c r="G919" t="s">
        <v>5659</v>
      </c>
      <c r="H919">
        <v>916125217</v>
      </c>
      <c r="I919">
        <v>3213171117</v>
      </c>
      <c r="K919" t="s">
        <v>90</v>
      </c>
      <c r="M919" t="s">
        <v>412</v>
      </c>
      <c r="N919">
        <v>3300263</v>
      </c>
      <c r="O919" t="s">
        <v>407</v>
      </c>
    </row>
    <row r="920" spans="1:15" x14ac:dyDescent="0.25">
      <c r="A920">
        <v>10011642</v>
      </c>
      <c r="B920" s="15">
        <v>830140122</v>
      </c>
      <c r="C920" s="15">
        <v>1</v>
      </c>
      <c r="D920" t="s">
        <v>3939</v>
      </c>
      <c r="G920" t="s">
        <v>5660</v>
      </c>
      <c r="H920">
        <v>916103161</v>
      </c>
      <c r="K920" t="s">
        <v>90</v>
      </c>
      <c r="M920" t="s">
        <v>17</v>
      </c>
      <c r="N920">
        <v>3300263</v>
      </c>
      <c r="O920" t="s">
        <v>407</v>
      </c>
    </row>
    <row r="921" spans="1:15" x14ac:dyDescent="0.25">
      <c r="A921">
        <v>10011643</v>
      </c>
      <c r="B921" s="15">
        <v>830140335</v>
      </c>
      <c r="C921" s="15">
        <v>3</v>
      </c>
      <c r="D921" t="s">
        <v>5002</v>
      </c>
      <c r="G921" t="s">
        <v>5661</v>
      </c>
      <c r="H921">
        <v>912167765</v>
      </c>
      <c r="K921" t="s">
        <v>90</v>
      </c>
      <c r="M921" t="s">
        <v>17</v>
      </c>
      <c r="N921">
        <v>3300263</v>
      </c>
      <c r="O921" t="s">
        <v>407</v>
      </c>
    </row>
    <row r="922" spans="1:15" x14ac:dyDescent="0.25">
      <c r="A922">
        <v>10011644</v>
      </c>
      <c r="B922" s="15">
        <v>830141144</v>
      </c>
      <c r="C922" s="15">
        <v>8</v>
      </c>
      <c r="D922" t="s">
        <v>2847</v>
      </c>
      <c r="G922" t="s">
        <v>5662</v>
      </c>
      <c r="H922">
        <v>918617886</v>
      </c>
      <c r="K922" t="s">
        <v>90</v>
      </c>
      <c r="M922" t="s">
        <v>420</v>
      </c>
      <c r="N922">
        <v>3300139</v>
      </c>
      <c r="O922" t="s">
        <v>402</v>
      </c>
    </row>
    <row r="923" spans="1:15" x14ac:dyDescent="0.25">
      <c r="A923">
        <v>10011646</v>
      </c>
      <c r="B923" s="15">
        <v>830141761</v>
      </c>
      <c r="C923" s="15">
        <v>2</v>
      </c>
      <c r="D923" t="s">
        <v>3118</v>
      </c>
      <c r="G923" t="s">
        <v>5663</v>
      </c>
      <c r="H923">
        <v>3124506249</v>
      </c>
      <c r="K923" t="s">
        <v>90</v>
      </c>
      <c r="M923" t="s">
        <v>17</v>
      </c>
      <c r="N923">
        <v>3300139</v>
      </c>
      <c r="O923" t="s">
        <v>402</v>
      </c>
    </row>
    <row r="924" spans="1:15" x14ac:dyDescent="0.25">
      <c r="A924">
        <v>10011647</v>
      </c>
      <c r="B924" s="15">
        <v>830144599</v>
      </c>
      <c r="C924" s="15">
        <v>9</v>
      </c>
      <c r="D924" t="s">
        <v>1917</v>
      </c>
      <c r="G924" t="s">
        <v>5664</v>
      </c>
      <c r="H924">
        <v>916330349</v>
      </c>
      <c r="K924" t="s">
        <v>90</v>
      </c>
      <c r="M924" t="s">
        <v>17</v>
      </c>
      <c r="N924">
        <v>3300139</v>
      </c>
      <c r="O924" t="s">
        <v>402</v>
      </c>
    </row>
    <row r="925" spans="1:15" x14ac:dyDescent="0.25">
      <c r="A925">
        <v>10011648</v>
      </c>
      <c r="B925" s="15">
        <v>830144787</v>
      </c>
      <c r="C925" s="15">
        <v>7</v>
      </c>
      <c r="D925" t="s">
        <v>2862</v>
      </c>
      <c r="G925" t="s">
        <v>5665</v>
      </c>
      <c r="H925">
        <v>3144043533</v>
      </c>
      <c r="K925" t="s">
        <v>90</v>
      </c>
      <c r="M925" t="s">
        <v>433</v>
      </c>
      <c r="N925">
        <v>3300263</v>
      </c>
      <c r="O925" t="s">
        <v>407</v>
      </c>
    </row>
    <row r="926" spans="1:15" hidden="1" x14ac:dyDescent="0.25">
      <c r="A926">
        <v>10011652</v>
      </c>
      <c r="B926" s="15">
        <v>830501618</v>
      </c>
      <c r="C926" s="15">
        <v>2</v>
      </c>
      <c r="D926" t="s">
        <v>3092</v>
      </c>
      <c r="G926" t="s">
        <v>5666</v>
      </c>
      <c r="H926">
        <v>945626285</v>
      </c>
      <c r="K926" t="s">
        <v>90</v>
      </c>
      <c r="M926" t="s">
        <v>91</v>
      </c>
    </row>
    <row r="927" spans="1:15" x14ac:dyDescent="0.25">
      <c r="A927">
        <v>10011654</v>
      </c>
      <c r="B927" s="15">
        <v>830501747</v>
      </c>
      <c r="C927" s="15">
        <v>4</v>
      </c>
      <c r="D927" t="s">
        <v>2475</v>
      </c>
      <c r="G927" t="s">
        <v>5668</v>
      </c>
      <c r="H927">
        <v>917425136</v>
      </c>
      <c r="K927" t="s">
        <v>90</v>
      </c>
      <c r="M927" t="s">
        <v>17</v>
      </c>
      <c r="N927">
        <v>3300139</v>
      </c>
      <c r="O927" t="s">
        <v>402</v>
      </c>
    </row>
    <row r="928" spans="1:15" x14ac:dyDescent="0.25">
      <c r="A928">
        <v>10011658</v>
      </c>
      <c r="B928" s="15">
        <v>830507195</v>
      </c>
      <c r="C928" s="15">
        <v>6</v>
      </c>
      <c r="D928" t="s">
        <v>5258</v>
      </c>
      <c r="G928" t="s">
        <v>5670</v>
      </c>
      <c r="H928">
        <v>915466606</v>
      </c>
      <c r="K928" t="s">
        <v>90</v>
      </c>
      <c r="M928" t="s">
        <v>190</v>
      </c>
      <c r="N928">
        <v>3300139</v>
      </c>
      <c r="O928" t="s">
        <v>402</v>
      </c>
    </row>
    <row r="929" spans="1:15" x14ac:dyDescent="0.25">
      <c r="A929">
        <v>10011659</v>
      </c>
      <c r="B929" s="15">
        <v>830509987</v>
      </c>
      <c r="C929" s="15">
        <v>1</v>
      </c>
      <c r="D929" t="s">
        <v>3704</v>
      </c>
      <c r="G929" t="s">
        <v>5671</v>
      </c>
      <c r="H929">
        <v>945682475</v>
      </c>
      <c r="K929" t="s">
        <v>90</v>
      </c>
      <c r="M929" t="s">
        <v>91</v>
      </c>
      <c r="N929">
        <v>3300051</v>
      </c>
      <c r="O929" t="s">
        <v>93</v>
      </c>
    </row>
    <row r="930" spans="1:15" x14ac:dyDescent="0.25">
      <c r="A930">
        <v>10011674</v>
      </c>
      <c r="B930" s="15">
        <v>832005522</v>
      </c>
      <c r="C930" s="15">
        <v>4</v>
      </c>
      <c r="D930" t="s">
        <v>1964</v>
      </c>
      <c r="G930" t="s">
        <v>5674</v>
      </c>
      <c r="H930">
        <v>916125585</v>
      </c>
      <c r="K930" t="s">
        <v>90</v>
      </c>
      <c r="M930" t="s">
        <v>562</v>
      </c>
      <c r="N930">
        <v>3300139</v>
      </c>
      <c r="O930" t="s">
        <v>402</v>
      </c>
    </row>
    <row r="931" spans="1:15" x14ac:dyDescent="0.25">
      <c r="A931">
        <v>10011686</v>
      </c>
      <c r="B931" s="15">
        <v>832009573</v>
      </c>
      <c r="C931" s="15">
        <v>8</v>
      </c>
      <c r="D931" t="s">
        <v>2418</v>
      </c>
      <c r="G931" t="s">
        <v>5679</v>
      </c>
      <c r="H931">
        <v>917539448</v>
      </c>
      <c r="K931" t="s">
        <v>90</v>
      </c>
      <c r="M931" t="s">
        <v>420</v>
      </c>
      <c r="N931">
        <v>3300263</v>
      </c>
      <c r="O931" t="s">
        <v>407</v>
      </c>
    </row>
    <row r="932" spans="1:15" x14ac:dyDescent="0.25">
      <c r="A932">
        <v>10011689</v>
      </c>
      <c r="B932" s="15">
        <v>832010066</v>
      </c>
      <c r="C932" s="15">
        <v>7</v>
      </c>
      <c r="D932" t="s">
        <v>1482</v>
      </c>
      <c r="G932" t="s">
        <v>570</v>
      </c>
      <c r="H932">
        <v>316850026</v>
      </c>
      <c r="K932" t="s">
        <v>90</v>
      </c>
      <c r="M932" t="s">
        <v>148</v>
      </c>
      <c r="N932">
        <v>3300263</v>
      </c>
      <c r="O932" t="s">
        <v>407</v>
      </c>
    </row>
    <row r="933" spans="1:15" x14ac:dyDescent="0.25">
      <c r="A933">
        <v>10011690</v>
      </c>
      <c r="B933" s="15">
        <v>832010320</v>
      </c>
      <c r="C933" s="15">
        <v>3</v>
      </c>
      <c r="D933" t="s">
        <v>2993</v>
      </c>
      <c r="G933" t="s">
        <v>5680</v>
      </c>
      <c r="H933">
        <v>918623967</v>
      </c>
      <c r="K933" t="s">
        <v>90</v>
      </c>
      <c r="M933" t="s">
        <v>571</v>
      </c>
      <c r="N933">
        <v>3300263</v>
      </c>
      <c r="O933" t="s">
        <v>407</v>
      </c>
    </row>
    <row r="934" spans="1:15" x14ac:dyDescent="0.25">
      <c r="A934">
        <v>10011691</v>
      </c>
      <c r="B934" s="15">
        <v>832010593</v>
      </c>
      <c r="C934" s="15">
        <v>7</v>
      </c>
      <c r="D934" t="s">
        <v>2169</v>
      </c>
      <c r="G934" t="s">
        <v>5681</v>
      </c>
      <c r="H934">
        <v>3124352333</v>
      </c>
      <c r="K934" t="s">
        <v>90</v>
      </c>
      <c r="M934" t="s">
        <v>420</v>
      </c>
      <c r="N934">
        <v>3300263</v>
      </c>
      <c r="O934" t="s">
        <v>407</v>
      </c>
    </row>
    <row r="935" spans="1:15" x14ac:dyDescent="0.25">
      <c r="A935">
        <v>10011709</v>
      </c>
      <c r="B935" s="15">
        <v>860009645</v>
      </c>
      <c r="C935" s="15">
        <v>1</v>
      </c>
      <c r="D935" t="s">
        <v>2665</v>
      </c>
      <c r="G935" t="s">
        <v>5684</v>
      </c>
      <c r="H935">
        <v>6582700</v>
      </c>
      <c r="K935" t="s">
        <v>90</v>
      </c>
      <c r="M935" t="s">
        <v>17</v>
      </c>
      <c r="N935">
        <v>3300263</v>
      </c>
      <c r="O935" t="s">
        <v>407</v>
      </c>
    </row>
    <row r="936" spans="1:15" x14ac:dyDescent="0.25">
      <c r="A936">
        <v>10011711</v>
      </c>
      <c r="B936" s="15">
        <v>860025565</v>
      </c>
      <c r="C936" s="15">
        <v>8</v>
      </c>
      <c r="D936" t="s">
        <v>3014</v>
      </c>
      <c r="G936" t="s">
        <v>5685</v>
      </c>
      <c r="H936">
        <v>916843988</v>
      </c>
      <c r="K936" t="s">
        <v>90</v>
      </c>
      <c r="M936" t="s">
        <v>17</v>
      </c>
      <c r="N936">
        <v>3300139</v>
      </c>
      <c r="O936" t="s">
        <v>402</v>
      </c>
    </row>
    <row r="937" spans="1:15" x14ac:dyDescent="0.25">
      <c r="A937">
        <v>10011712</v>
      </c>
      <c r="B937" s="15">
        <v>860025707</v>
      </c>
      <c r="C937" s="15">
        <v>7</v>
      </c>
      <c r="D937" t="s">
        <v>2987</v>
      </c>
      <c r="G937" t="s">
        <v>5686</v>
      </c>
      <c r="H937">
        <v>915082104</v>
      </c>
      <c r="K937" t="s">
        <v>90</v>
      </c>
      <c r="M937" t="s">
        <v>17</v>
      </c>
      <c r="N937">
        <v>3300139</v>
      </c>
      <c r="O937" t="s">
        <v>402</v>
      </c>
    </row>
    <row r="938" spans="1:15" x14ac:dyDescent="0.25">
      <c r="A938">
        <v>10011713</v>
      </c>
      <c r="B938" s="15">
        <v>860025845</v>
      </c>
      <c r="C938" s="15">
        <v>5</v>
      </c>
      <c r="D938" t="s">
        <v>3699</v>
      </c>
      <c r="G938" t="s">
        <v>5687</v>
      </c>
      <c r="H938">
        <v>913238657</v>
      </c>
      <c r="K938" t="s">
        <v>90</v>
      </c>
      <c r="M938" t="s">
        <v>420</v>
      </c>
      <c r="N938">
        <v>3300139</v>
      </c>
      <c r="O938" t="s">
        <v>402</v>
      </c>
    </row>
    <row r="939" spans="1:15" hidden="1" x14ac:dyDescent="0.25">
      <c r="A939">
        <v>10011714</v>
      </c>
      <c r="B939" s="15">
        <v>860026186</v>
      </c>
      <c r="C939" s="15">
        <v>4</v>
      </c>
      <c r="D939" t="s">
        <v>2438</v>
      </c>
      <c r="G939" t="s">
        <v>5688</v>
      </c>
      <c r="H939">
        <v>2189608</v>
      </c>
      <c r="K939" t="s">
        <v>90</v>
      </c>
      <c r="M939" t="s">
        <v>17</v>
      </c>
    </row>
    <row r="940" spans="1:15" x14ac:dyDescent="0.25">
      <c r="A940">
        <v>10011716</v>
      </c>
      <c r="B940" s="15">
        <v>860031657</v>
      </c>
      <c r="C940" s="15">
        <v>1</v>
      </c>
      <c r="D940" t="s">
        <v>5142</v>
      </c>
      <c r="G940" t="s">
        <v>5687</v>
      </c>
      <c r="H940">
        <v>913238657</v>
      </c>
      <c r="K940" t="s">
        <v>90</v>
      </c>
      <c r="M940" t="s">
        <v>17</v>
      </c>
      <c r="N940">
        <v>3300139</v>
      </c>
      <c r="O940" t="s">
        <v>402</v>
      </c>
    </row>
    <row r="941" spans="1:15" x14ac:dyDescent="0.25">
      <c r="A941">
        <v>10011717</v>
      </c>
      <c r="B941" s="15">
        <v>860032436</v>
      </c>
      <c r="C941" s="15">
        <v>5</v>
      </c>
      <c r="D941" t="s">
        <v>3045</v>
      </c>
      <c r="G941" t="s">
        <v>5576</v>
      </c>
      <c r="H941">
        <v>918266868</v>
      </c>
      <c r="K941" t="s">
        <v>90</v>
      </c>
      <c r="M941" t="s">
        <v>17</v>
      </c>
      <c r="N941">
        <v>3300211</v>
      </c>
      <c r="O941" t="s">
        <v>422</v>
      </c>
    </row>
    <row r="942" spans="1:15" hidden="1" x14ac:dyDescent="0.25">
      <c r="A942">
        <v>10011718</v>
      </c>
      <c r="B942" s="15">
        <v>860033140</v>
      </c>
      <c r="C942" s="15">
        <v>5</v>
      </c>
      <c r="D942" t="s">
        <v>2430</v>
      </c>
      <c r="G942" t="s">
        <v>5565</v>
      </c>
      <c r="H942">
        <v>916280888</v>
      </c>
      <c r="K942" t="s">
        <v>90</v>
      </c>
      <c r="M942" t="s">
        <v>17</v>
      </c>
    </row>
    <row r="943" spans="1:15" hidden="1" x14ac:dyDescent="0.25">
      <c r="A943">
        <v>10011721</v>
      </c>
      <c r="B943" s="15">
        <v>860035443</v>
      </c>
      <c r="C943" s="15">
        <v>0</v>
      </c>
      <c r="D943" t="s">
        <v>2467</v>
      </c>
      <c r="G943" t="s">
        <v>5565</v>
      </c>
      <c r="H943">
        <v>916280888</v>
      </c>
      <c r="K943" t="s">
        <v>90</v>
      </c>
      <c r="M943" t="s">
        <v>17</v>
      </c>
    </row>
    <row r="944" spans="1:15" x14ac:dyDescent="0.25">
      <c r="A944">
        <v>10011725</v>
      </c>
      <c r="B944" s="15">
        <v>860040407</v>
      </c>
      <c r="C944" s="15">
        <v>5</v>
      </c>
      <c r="D944" t="s">
        <v>4442</v>
      </c>
      <c r="G944" t="s">
        <v>5689</v>
      </c>
      <c r="H944">
        <v>918911919</v>
      </c>
      <c r="K944" t="s">
        <v>90</v>
      </c>
      <c r="M944" t="s">
        <v>17</v>
      </c>
      <c r="N944">
        <v>3300263</v>
      </c>
      <c r="O944" t="s">
        <v>407</v>
      </c>
    </row>
    <row r="945" spans="1:15" x14ac:dyDescent="0.25">
      <c r="A945">
        <v>10011726</v>
      </c>
      <c r="B945" s="15">
        <v>860043345</v>
      </c>
      <c r="C945" s="15">
        <v>0</v>
      </c>
      <c r="D945" t="s">
        <v>2002</v>
      </c>
      <c r="G945" t="s">
        <v>5690</v>
      </c>
      <c r="H945">
        <v>918527624</v>
      </c>
      <c r="K945" t="s">
        <v>90</v>
      </c>
      <c r="M945" t="s">
        <v>17</v>
      </c>
      <c r="N945">
        <v>3300263</v>
      </c>
      <c r="O945" t="s">
        <v>407</v>
      </c>
    </row>
    <row r="946" spans="1:15" x14ac:dyDescent="0.25">
      <c r="A946">
        <v>10011727</v>
      </c>
      <c r="B946" s="15">
        <v>860043588</v>
      </c>
      <c r="C946" s="15">
        <v>3</v>
      </c>
      <c r="D946" t="s">
        <v>4313</v>
      </c>
      <c r="G946" t="s">
        <v>5558</v>
      </c>
      <c r="H946">
        <v>916683030</v>
      </c>
      <c r="K946" t="s">
        <v>90</v>
      </c>
      <c r="M946" t="s">
        <v>420</v>
      </c>
      <c r="N946">
        <v>3300211</v>
      </c>
      <c r="O946" t="s">
        <v>422</v>
      </c>
    </row>
    <row r="947" spans="1:15" x14ac:dyDescent="0.25">
      <c r="A947">
        <v>10011730</v>
      </c>
      <c r="B947" s="15">
        <v>860048015</v>
      </c>
      <c r="C947" s="15">
        <v>8</v>
      </c>
      <c r="D947" t="s">
        <v>3691</v>
      </c>
      <c r="G947" t="s">
        <v>5558</v>
      </c>
      <c r="H947">
        <v>916683030</v>
      </c>
      <c r="K947" t="s">
        <v>90</v>
      </c>
      <c r="M947" t="s">
        <v>420</v>
      </c>
      <c r="N947">
        <v>3300211</v>
      </c>
      <c r="O947" t="s">
        <v>422</v>
      </c>
    </row>
    <row r="948" spans="1:15" x14ac:dyDescent="0.25">
      <c r="A948">
        <v>10011731</v>
      </c>
      <c r="B948" s="15">
        <v>860048521</v>
      </c>
      <c r="C948" s="15">
        <v>3</v>
      </c>
      <c r="D948" t="s">
        <v>3006</v>
      </c>
      <c r="G948" t="s">
        <v>5559</v>
      </c>
      <c r="H948">
        <v>918266868</v>
      </c>
      <c r="K948" t="s">
        <v>90</v>
      </c>
      <c r="M948" t="s">
        <v>17</v>
      </c>
      <c r="N948">
        <v>3300211</v>
      </c>
      <c r="O948" t="s">
        <v>422</v>
      </c>
    </row>
    <row r="949" spans="1:15" x14ac:dyDescent="0.25">
      <c r="A949">
        <v>10011732</v>
      </c>
      <c r="B949" s="15">
        <v>860049100</v>
      </c>
      <c r="C949" s="15">
        <v>0</v>
      </c>
      <c r="D949" t="s">
        <v>4987</v>
      </c>
      <c r="G949" t="s">
        <v>5692</v>
      </c>
      <c r="H949">
        <v>913496960</v>
      </c>
      <c r="K949" t="s">
        <v>90</v>
      </c>
      <c r="M949" t="s">
        <v>17</v>
      </c>
      <c r="N949">
        <v>3300263</v>
      </c>
      <c r="O949" t="s">
        <v>407</v>
      </c>
    </row>
    <row r="950" spans="1:15" x14ac:dyDescent="0.25">
      <c r="A950">
        <v>10011734</v>
      </c>
      <c r="B950" s="15">
        <v>860050371</v>
      </c>
      <c r="C950" s="15">
        <v>1</v>
      </c>
      <c r="D950" t="s">
        <v>3146</v>
      </c>
      <c r="G950" t="s">
        <v>5693</v>
      </c>
      <c r="H950">
        <v>3164702960</v>
      </c>
      <c r="K950" t="s">
        <v>90</v>
      </c>
      <c r="M950" t="s">
        <v>400</v>
      </c>
      <c r="N950">
        <v>3300263</v>
      </c>
      <c r="O950" t="s">
        <v>407</v>
      </c>
    </row>
    <row r="951" spans="1:15" x14ac:dyDescent="0.25">
      <c r="A951">
        <v>10011737</v>
      </c>
      <c r="B951" s="15">
        <v>860053966</v>
      </c>
      <c r="C951" s="15">
        <v>7</v>
      </c>
      <c r="D951" t="s">
        <v>3144</v>
      </c>
      <c r="G951" t="s">
        <v>5574</v>
      </c>
      <c r="H951">
        <v>918840719</v>
      </c>
      <c r="K951" t="s">
        <v>90</v>
      </c>
      <c r="M951" t="s">
        <v>17</v>
      </c>
      <c r="N951">
        <v>3300263</v>
      </c>
      <c r="O951" t="s">
        <v>407</v>
      </c>
    </row>
    <row r="952" spans="1:15" x14ac:dyDescent="0.25">
      <c r="A952">
        <v>10011738</v>
      </c>
      <c r="B952" s="15">
        <v>860054546</v>
      </c>
      <c r="C952" s="15">
        <v>1</v>
      </c>
      <c r="D952" t="s">
        <v>4016</v>
      </c>
      <c r="G952" t="s">
        <v>5558</v>
      </c>
      <c r="H952">
        <v>916683030</v>
      </c>
      <c r="K952" t="s">
        <v>90</v>
      </c>
      <c r="M952" t="s">
        <v>420</v>
      </c>
      <c r="N952">
        <v>3300211</v>
      </c>
      <c r="O952" t="s">
        <v>422</v>
      </c>
    </row>
    <row r="953" spans="1:15" x14ac:dyDescent="0.25">
      <c r="A953">
        <v>10011744</v>
      </c>
      <c r="B953" s="15">
        <v>860065678</v>
      </c>
      <c r="C953" s="15">
        <v>2</v>
      </c>
      <c r="D953" t="s">
        <v>3097</v>
      </c>
      <c r="G953" t="s">
        <v>5694</v>
      </c>
      <c r="H953">
        <v>916103201</v>
      </c>
      <c r="K953" t="s">
        <v>90</v>
      </c>
      <c r="M953" t="s">
        <v>17</v>
      </c>
      <c r="N953">
        <v>3300263</v>
      </c>
      <c r="O953" t="s">
        <v>407</v>
      </c>
    </row>
    <row r="954" spans="1:15" hidden="1" x14ac:dyDescent="0.25">
      <c r="A954">
        <v>10011745</v>
      </c>
      <c r="B954" s="15">
        <v>860066441</v>
      </c>
      <c r="C954" s="15">
        <v>9</v>
      </c>
      <c r="D954" t="s">
        <v>2447</v>
      </c>
      <c r="G954" t="s">
        <v>5695</v>
      </c>
      <c r="H954">
        <v>6231214</v>
      </c>
      <c r="K954" t="s">
        <v>90</v>
      </c>
      <c r="M954" t="s">
        <v>17</v>
      </c>
    </row>
    <row r="955" spans="1:15" x14ac:dyDescent="0.25">
      <c r="A955">
        <v>10011751</v>
      </c>
      <c r="B955" s="15">
        <v>860350564</v>
      </c>
      <c r="C955" s="15">
        <v>3</v>
      </c>
      <c r="D955" t="s">
        <v>3599</v>
      </c>
      <c r="G955" t="s">
        <v>5696</v>
      </c>
      <c r="H955">
        <v>3174331667</v>
      </c>
      <c r="K955" t="s">
        <v>90</v>
      </c>
      <c r="M955" t="s">
        <v>17</v>
      </c>
      <c r="N955">
        <v>3300139</v>
      </c>
      <c r="O955" t="s">
        <v>402</v>
      </c>
    </row>
    <row r="956" spans="1:15" x14ac:dyDescent="0.25">
      <c r="A956">
        <v>10011754</v>
      </c>
      <c r="B956" s="15">
        <v>860351680</v>
      </c>
      <c r="C956" s="15">
        <v>4</v>
      </c>
      <c r="D956" t="s">
        <v>2379</v>
      </c>
      <c r="G956" t="s">
        <v>5697</v>
      </c>
      <c r="H956">
        <v>3174424982</v>
      </c>
      <c r="K956" t="s">
        <v>90</v>
      </c>
      <c r="M956" t="s">
        <v>17</v>
      </c>
      <c r="N956">
        <v>3300263</v>
      </c>
      <c r="O956" t="s">
        <v>407</v>
      </c>
    </row>
    <row r="957" spans="1:15" x14ac:dyDescent="0.25">
      <c r="A957">
        <v>10011755</v>
      </c>
      <c r="B957" s="15">
        <v>860351923</v>
      </c>
      <c r="C957" s="15">
        <v>9</v>
      </c>
      <c r="D957" t="s">
        <v>2985</v>
      </c>
      <c r="G957" t="s">
        <v>5559</v>
      </c>
      <c r="H957">
        <v>915953870</v>
      </c>
      <c r="K957" t="s">
        <v>90</v>
      </c>
      <c r="M957" t="s">
        <v>17</v>
      </c>
      <c r="N957">
        <v>3300211</v>
      </c>
      <c r="O957" t="s">
        <v>422</v>
      </c>
    </row>
    <row r="958" spans="1:15" x14ac:dyDescent="0.25">
      <c r="A958">
        <v>10011756</v>
      </c>
      <c r="B958" s="15">
        <v>900305698</v>
      </c>
      <c r="C958" s="15">
        <v>5</v>
      </c>
      <c r="D958" t="s">
        <v>5242</v>
      </c>
      <c r="G958" t="s">
        <v>5698</v>
      </c>
      <c r="H958">
        <v>945420844</v>
      </c>
      <c r="I958">
        <v>945420844</v>
      </c>
      <c r="K958" t="s">
        <v>90</v>
      </c>
      <c r="M958" t="s">
        <v>404</v>
      </c>
      <c r="N958">
        <v>3300051</v>
      </c>
      <c r="O958" t="s">
        <v>93</v>
      </c>
    </row>
    <row r="959" spans="1:15" x14ac:dyDescent="0.25">
      <c r="A959">
        <v>10011758</v>
      </c>
      <c r="B959" s="15">
        <v>860353804</v>
      </c>
      <c r="C959" s="15">
        <v>1</v>
      </c>
      <c r="D959" t="s">
        <v>1491</v>
      </c>
      <c r="G959" t="s">
        <v>5699</v>
      </c>
      <c r="H959">
        <v>918660546</v>
      </c>
      <c r="K959" t="s">
        <v>90</v>
      </c>
      <c r="M959" t="s">
        <v>17</v>
      </c>
      <c r="N959">
        <v>3300263</v>
      </c>
      <c r="O959" t="s">
        <v>407</v>
      </c>
    </row>
    <row r="960" spans="1:15" x14ac:dyDescent="0.25">
      <c r="A960">
        <v>10011759</v>
      </c>
      <c r="B960" s="15">
        <v>860354073</v>
      </c>
      <c r="C960" s="15">
        <v>7</v>
      </c>
      <c r="D960" t="s">
        <v>3149</v>
      </c>
      <c r="G960" t="s">
        <v>5558</v>
      </c>
      <c r="H960">
        <v>918892102</v>
      </c>
      <c r="K960" t="s">
        <v>90</v>
      </c>
      <c r="M960" t="s">
        <v>420</v>
      </c>
      <c r="N960">
        <v>3300211</v>
      </c>
      <c r="O960" t="s">
        <v>422</v>
      </c>
    </row>
    <row r="961" spans="1:15" hidden="1" x14ac:dyDescent="0.25">
      <c r="A961">
        <v>10011765</v>
      </c>
      <c r="B961" s="15">
        <v>860505263</v>
      </c>
      <c r="C961" s="15">
        <v>9</v>
      </c>
      <c r="D961" t="s">
        <v>4755</v>
      </c>
      <c r="G961" t="s">
        <v>5701</v>
      </c>
      <c r="H961">
        <v>3381099</v>
      </c>
      <c r="K961" t="s">
        <v>90</v>
      </c>
      <c r="M961" t="s">
        <v>17</v>
      </c>
    </row>
    <row r="962" spans="1:15" hidden="1" x14ac:dyDescent="0.25">
      <c r="A962">
        <v>10011767</v>
      </c>
      <c r="B962" s="15">
        <v>860516788</v>
      </c>
      <c r="C962" s="15">
        <v>0</v>
      </c>
      <c r="D962" t="s">
        <v>2415</v>
      </c>
      <c r="G962" t="s">
        <v>5702</v>
      </c>
      <c r="H962">
        <v>2125450</v>
      </c>
      <c r="K962" t="s">
        <v>90</v>
      </c>
      <c r="M962" t="s">
        <v>17</v>
      </c>
    </row>
    <row r="963" spans="1:15" x14ac:dyDescent="0.25">
      <c r="A963">
        <v>10011768</v>
      </c>
      <c r="B963" s="15">
        <v>860518356</v>
      </c>
      <c r="C963" s="15">
        <v>1</v>
      </c>
      <c r="D963" t="s">
        <v>3762</v>
      </c>
      <c r="G963" t="s">
        <v>5703</v>
      </c>
      <c r="H963">
        <v>914017000</v>
      </c>
      <c r="K963" t="s">
        <v>90</v>
      </c>
      <c r="M963" t="s">
        <v>17</v>
      </c>
      <c r="N963">
        <v>3300263</v>
      </c>
      <c r="O963" t="s">
        <v>407</v>
      </c>
    </row>
    <row r="964" spans="1:15" x14ac:dyDescent="0.25">
      <c r="A964">
        <v>10011769</v>
      </c>
      <c r="B964" s="15">
        <v>860518654</v>
      </c>
      <c r="C964" s="15">
        <v>1</v>
      </c>
      <c r="D964" t="s">
        <v>3038</v>
      </c>
      <c r="G964" t="s">
        <v>5571</v>
      </c>
      <c r="H964" t="s">
        <v>601</v>
      </c>
      <c r="K964" t="s">
        <v>90</v>
      </c>
      <c r="M964" t="s">
        <v>17</v>
      </c>
      <c r="N964">
        <v>3300263</v>
      </c>
      <c r="O964" t="s">
        <v>407</v>
      </c>
    </row>
    <row r="965" spans="1:15" x14ac:dyDescent="0.25">
      <c r="A965">
        <v>10011773</v>
      </c>
      <c r="B965" s="15">
        <v>860521813</v>
      </c>
      <c r="C965" s="15">
        <v>7</v>
      </c>
      <c r="D965" t="s">
        <v>2996</v>
      </c>
      <c r="G965" t="s">
        <v>5704</v>
      </c>
      <c r="H965">
        <v>915950080</v>
      </c>
      <c r="K965" t="s">
        <v>90</v>
      </c>
      <c r="M965" t="s">
        <v>17</v>
      </c>
      <c r="N965">
        <v>3300211</v>
      </c>
      <c r="O965" t="s">
        <v>422</v>
      </c>
    </row>
    <row r="966" spans="1:15" x14ac:dyDescent="0.25">
      <c r="A966">
        <v>10011775</v>
      </c>
      <c r="B966" s="15">
        <v>860522101</v>
      </c>
      <c r="C966" s="15">
        <v>6</v>
      </c>
      <c r="D966" t="s">
        <v>3618</v>
      </c>
      <c r="G966" t="s">
        <v>5706</v>
      </c>
      <c r="H966">
        <v>918772254</v>
      </c>
      <c r="K966" t="s">
        <v>90</v>
      </c>
      <c r="M966" t="s">
        <v>412</v>
      </c>
      <c r="N966">
        <v>3300211</v>
      </c>
      <c r="O966" t="s">
        <v>422</v>
      </c>
    </row>
    <row r="967" spans="1:15" x14ac:dyDescent="0.25">
      <c r="A967">
        <v>10011776</v>
      </c>
      <c r="B967" s="15">
        <v>860522815</v>
      </c>
      <c r="C967" s="15">
        <v>6</v>
      </c>
      <c r="D967" t="s">
        <v>2713</v>
      </c>
      <c r="G967" t="s">
        <v>5707</v>
      </c>
      <c r="H967" t="s">
        <v>605</v>
      </c>
      <c r="I967" t="s">
        <v>5308</v>
      </c>
      <c r="K967" t="s">
        <v>90</v>
      </c>
      <c r="M967" t="s">
        <v>400</v>
      </c>
      <c r="N967">
        <v>3300139</v>
      </c>
      <c r="O967" t="s">
        <v>402</v>
      </c>
    </row>
    <row r="968" spans="1:15" x14ac:dyDescent="0.25">
      <c r="A968">
        <v>10011777</v>
      </c>
      <c r="B968" s="15">
        <v>860524163</v>
      </c>
      <c r="C968" s="15">
        <v>1</v>
      </c>
      <c r="D968" t="s">
        <v>3025</v>
      </c>
      <c r="G968" t="s">
        <v>5708</v>
      </c>
      <c r="H968">
        <v>912133940</v>
      </c>
      <c r="K968" t="s">
        <v>90</v>
      </c>
      <c r="M968" t="s">
        <v>17</v>
      </c>
      <c r="N968">
        <v>3300139</v>
      </c>
      <c r="O968" t="s">
        <v>402</v>
      </c>
    </row>
    <row r="969" spans="1:15" x14ac:dyDescent="0.25">
      <c r="A969">
        <v>10011779</v>
      </c>
      <c r="B969" s="15">
        <v>860526236</v>
      </c>
      <c r="C969" s="15">
        <v>1</v>
      </c>
      <c r="D969" t="s">
        <v>3103</v>
      </c>
      <c r="G969" t="s">
        <v>5558</v>
      </c>
      <c r="H969">
        <v>916683030</v>
      </c>
      <c r="K969" t="s">
        <v>90</v>
      </c>
      <c r="M969" t="s">
        <v>420</v>
      </c>
      <c r="N969">
        <v>3300211</v>
      </c>
      <c r="O969" t="s">
        <v>422</v>
      </c>
    </row>
    <row r="970" spans="1:15" x14ac:dyDescent="0.25">
      <c r="A970">
        <v>10011780</v>
      </c>
      <c r="B970" s="15">
        <v>860529858</v>
      </c>
      <c r="C970" s="15">
        <v>4</v>
      </c>
      <c r="D970" t="s">
        <v>4063</v>
      </c>
      <c r="G970" t="s">
        <v>5709</v>
      </c>
      <c r="H970">
        <v>3176421533</v>
      </c>
      <c r="K970" t="s">
        <v>90</v>
      </c>
      <c r="M970" t="s">
        <v>148</v>
      </c>
      <c r="N970">
        <v>3300139</v>
      </c>
      <c r="O970" t="s">
        <v>402</v>
      </c>
    </row>
    <row r="971" spans="1:15" x14ac:dyDescent="0.25">
      <c r="A971">
        <v>10011781</v>
      </c>
      <c r="B971" s="15">
        <v>860531704</v>
      </c>
      <c r="C971" s="15">
        <v>5</v>
      </c>
      <c r="D971" t="s">
        <v>3086</v>
      </c>
      <c r="G971" t="s">
        <v>5694</v>
      </c>
      <c r="H971">
        <v>916103201</v>
      </c>
      <c r="K971" t="s">
        <v>90</v>
      </c>
      <c r="M971" t="s">
        <v>17</v>
      </c>
      <c r="N971">
        <v>3300263</v>
      </c>
      <c r="O971" t="s">
        <v>407</v>
      </c>
    </row>
    <row r="972" spans="1:15" x14ac:dyDescent="0.25">
      <c r="A972">
        <v>10011782</v>
      </c>
      <c r="B972" s="15">
        <v>860532145</v>
      </c>
      <c r="C972" s="15">
        <v>2</v>
      </c>
      <c r="D972" t="s">
        <v>4990</v>
      </c>
      <c r="G972" t="s">
        <v>5710</v>
      </c>
      <c r="H972">
        <v>916204120</v>
      </c>
      <c r="K972" t="s">
        <v>90</v>
      </c>
      <c r="M972" t="s">
        <v>17</v>
      </c>
      <c r="N972">
        <v>3300139</v>
      </c>
      <c r="O972" t="s">
        <v>402</v>
      </c>
    </row>
    <row r="973" spans="1:15" x14ac:dyDescent="0.25">
      <c r="A973">
        <v>10011784</v>
      </c>
      <c r="B973" s="15">
        <v>860536195</v>
      </c>
      <c r="C973" s="15">
        <v>9</v>
      </c>
      <c r="D973" t="s">
        <v>1476</v>
      </c>
      <c r="G973" t="s">
        <v>5711</v>
      </c>
      <c r="H973">
        <v>918246489</v>
      </c>
      <c r="K973" t="s">
        <v>90</v>
      </c>
      <c r="M973" t="s">
        <v>17</v>
      </c>
      <c r="N973">
        <v>3300263</v>
      </c>
      <c r="O973" t="s">
        <v>407</v>
      </c>
    </row>
    <row r="974" spans="1:15" x14ac:dyDescent="0.25">
      <c r="A974">
        <v>10011800</v>
      </c>
      <c r="B974" s="15">
        <v>890911705</v>
      </c>
      <c r="C974" s="15">
        <v>2</v>
      </c>
      <c r="D974" t="s">
        <v>3077</v>
      </c>
      <c r="G974" t="s">
        <v>5718</v>
      </c>
      <c r="H974">
        <v>945550140</v>
      </c>
      <c r="K974" t="s">
        <v>90</v>
      </c>
      <c r="M974" t="s">
        <v>91</v>
      </c>
      <c r="N974">
        <v>3300051</v>
      </c>
      <c r="O974" t="s">
        <v>93</v>
      </c>
    </row>
    <row r="975" spans="1:15" x14ac:dyDescent="0.25">
      <c r="A975">
        <v>10011802</v>
      </c>
      <c r="B975" s="15">
        <v>890913944</v>
      </c>
      <c r="C975" s="15">
        <v>5</v>
      </c>
      <c r="D975" t="s">
        <v>3110</v>
      </c>
      <c r="G975" t="s">
        <v>5720</v>
      </c>
      <c r="H975">
        <v>3128655990</v>
      </c>
      <c r="K975" t="s">
        <v>90</v>
      </c>
      <c r="M975" t="s">
        <v>120</v>
      </c>
      <c r="N975">
        <v>3300051</v>
      </c>
      <c r="O975" t="s">
        <v>93</v>
      </c>
    </row>
    <row r="976" spans="1:15" hidden="1" x14ac:dyDescent="0.25">
      <c r="A976">
        <v>10011806</v>
      </c>
      <c r="B976" s="15">
        <v>890919078</v>
      </c>
      <c r="C976" s="15">
        <v>9</v>
      </c>
      <c r="D976" t="s">
        <v>2453</v>
      </c>
      <c r="G976" t="s">
        <v>5565</v>
      </c>
      <c r="H976">
        <v>916280888</v>
      </c>
      <c r="K976" t="s">
        <v>90</v>
      </c>
      <c r="M976" t="s">
        <v>17</v>
      </c>
    </row>
    <row r="977" spans="1:15" hidden="1" x14ac:dyDescent="0.25">
      <c r="A977">
        <v>10011807</v>
      </c>
      <c r="B977" s="15">
        <v>890923589</v>
      </c>
      <c r="C977" s="15">
        <v>6</v>
      </c>
      <c r="D977" t="s">
        <v>2402</v>
      </c>
      <c r="G977" t="s">
        <v>5565</v>
      </c>
      <c r="H977">
        <v>916280888</v>
      </c>
      <c r="K977" t="s">
        <v>90</v>
      </c>
      <c r="M977" t="s">
        <v>17</v>
      </c>
    </row>
    <row r="978" spans="1:15" x14ac:dyDescent="0.25">
      <c r="A978">
        <v>10011808</v>
      </c>
      <c r="B978" s="15">
        <v>890926122</v>
      </c>
      <c r="C978" s="15">
        <v>4</v>
      </c>
      <c r="D978" t="s">
        <v>3017</v>
      </c>
      <c r="G978" t="s">
        <v>5724</v>
      </c>
      <c r="H978">
        <v>945390444</v>
      </c>
      <c r="K978" t="s">
        <v>90</v>
      </c>
      <c r="M978" t="s">
        <v>120</v>
      </c>
      <c r="N978">
        <v>3300051</v>
      </c>
      <c r="O978" t="s">
        <v>93</v>
      </c>
    </row>
    <row r="979" spans="1:15" x14ac:dyDescent="0.25">
      <c r="A979">
        <v>10011811</v>
      </c>
      <c r="B979" s="15">
        <v>890929171</v>
      </c>
      <c r="C979" s="15">
        <v>9</v>
      </c>
      <c r="D979" t="s">
        <v>3042</v>
      </c>
      <c r="G979" t="s">
        <v>5626</v>
      </c>
      <c r="H979">
        <v>945614871</v>
      </c>
      <c r="K979" t="s">
        <v>90</v>
      </c>
      <c r="M979" t="s">
        <v>120</v>
      </c>
      <c r="N979">
        <v>3300051</v>
      </c>
      <c r="O979" t="s">
        <v>93</v>
      </c>
    </row>
    <row r="980" spans="1:15" x14ac:dyDescent="0.25">
      <c r="A980">
        <v>10011814</v>
      </c>
      <c r="B980" s="15">
        <v>890938755</v>
      </c>
      <c r="C980" s="15">
        <v>8</v>
      </c>
      <c r="D980" t="s">
        <v>2441</v>
      </c>
      <c r="G980" t="s">
        <v>5728</v>
      </c>
      <c r="H980">
        <v>945372244</v>
      </c>
      <c r="K980" t="s">
        <v>90</v>
      </c>
      <c r="M980" t="s">
        <v>120</v>
      </c>
      <c r="N980">
        <v>3300051</v>
      </c>
      <c r="O980" t="s">
        <v>93</v>
      </c>
    </row>
    <row r="981" spans="1:15" x14ac:dyDescent="0.25">
      <c r="A981">
        <v>10011815</v>
      </c>
      <c r="B981" s="15">
        <v>890938757</v>
      </c>
      <c r="C981" s="15">
        <v>2</v>
      </c>
      <c r="D981" t="s">
        <v>3011</v>
      </c>
      <c r="G981" t="s">
        <v>5729</v>
      </c>
      <c r="H981">
        <v>945539154</v>
      </c>
      <c r="K981" t="s">
        <v>90</v>
      </c>
      <c r="M981" t="s">
        <v>91</v>
      </c>
      <c r="N981">
        <v>3300051</v>
      </c>
      <c r="O981" t="s">
        <v>93</v>
      </c>
    </row>
    <row r="982" spans="1:15" x14ac:dyDescent="0.25">
      <c r="A982">
        <v>10011818</v>
      </c>
      <c r="B982" s="15">
        <v>890980097</v>
      </c>
      <c r="C982" s="15">
        <v>7</v>
      </c>
      <c r="D982" t="s">
        <v>4937</v>
      </c>
      <c r="G982" t="s">
        <v>5730</v>
      </c>
      <c r="H982">
        <v>942128384</v>
      </c>
      <c r="K982" t="s">
        <v>90</v>
      </c>
      <c r="M982" t="s">
        <v>120</v>
      </c>
      <c r="N982">
        <v>3300051</v>
      </c>
      <c r="O982" t="s">
        <v>93</v>
      </c>
    </row>
    <row r="983" spans="1:15" x14ac:dyDescent="0.25">
      <c r="A983">
        <v>10011822</v>
      </c>
      <c r="B983" s="15">
        <v>900008751</v>
      </c>
      <c r="C983" s="15">
        <v>4</v>
      </c>
      <c r="D983" t="s">
        <v>2478</v>
      </c>
      <c r="G983" t="s">
        <v>5732</v>
      </c>
      <c r="H983">
        <v>913115357</v>
      </c>
      <c r="K983" t="s">
        <v>90</v>
      </c>
      <c r="M983" t="s">
        <v>521</v>
      </c>
      <c r="N983">
        <v>3300263</v>
      </c>
      <c r="O983" t="s">
        <v>407</v>
      </c>
    </row>
    <row r="984" spans="1:15" x14ac:dyDescent="0.25">
      <c r="A984">
        <v>10011826</v>
      </c>
      <c r="B984" s="15">
        <v>900014838</v>
      </c>
      <c r="C984" s="15">
        <v>0</v>
      </c>
      <c r="D984" t="s">
        <v>5059</v>
      </c>
      <c r="G984" t="s">
        <v>5735</v>
      </c>
      <c r="H984">
        <v>918423058</v>
      </c>
      <c r="K984" t="s">
        <v>90</v>
      </c>
      <c r="M984" t="s">
        <v>533</v>
      </c>
      <c r="N984">
        <v>3300211</v>
      </c>
      <c r="O984" t="s">
        <v>422</v>
      </c>
    </row>
    <row r="985" spans="1:15" x14ac:dyDescent="0.25">
      <c r="A985">
        <v>10011828</v>
      </c>
      <c r="B985" s="15">
        <v>900031275</v>
      </c>
      <c r="C985" s="15">
        <v>6</v>
      </c>
      <c r="D985" t="s">
        <v>4761</v>
      </c>
      <c r="G985" t="s">
        <v>5736</v>
      </c>
      <c r="H985">
        <v>918910101</v>
      </c>
      <c r="K985" t="s">
        <v>90</v>
      </c>
      <c r="M985" t="s">
        <v>533</v>
      </c>
      <c r="N985">
        <v>3300139</v>
      </c>
      <c r="O985" t="s">
        <v>402</v>
      </c>
    </row>
    <row r="986" spans="1:15" x14ac:dyDescent="0.25">
      <c r="A986">
        <v>10011834</v>
      </c>
      <c r="B986" s="15">
        <v>900053198</v>
      </c>
      <c r="C986" s="15">
        <v>1</v>
      </c>
      <c r="D986" t="s">
        <v>1821</v>
      </c>
      <c r="G986" t="s">
        <v>5739</v>
      </c>
      <c r="H986">
        <v>916294145</v>
      </c>
      <c r="K986" t="s">
        <v>90</v>
      </c>
      <c r="M986" t="s">
        <v>17</v>
      </c>
      <c r="N986">
        <v>3300263</v>
      </c>
      <c r="O986" t="s">
        <v>407</v>
      </c>
    </row>
    <row r="987" spans="1:15" x14ac:dyDescent="0.25">
      <c r="A987">
        <v>10011835</v>
      </c>
      <c r="B987" s="15">
        <v>900054881</v>
      </c>
      <c r="C987" s="15">
        <v>9</v>
      </c>
      <c r="D987" t="s">
        <v>2895</v>
      </c>
      <c r="G987" t="s">
        <v>5552</v>
      </c>
      <c r="H987">
        <v>945550140</v>
      </c>
      <c r="K987" t="s">
        <v>90</v>
      </c>
      <c r="M987" t="s">
        <v>412</v>
      </c>
      <c r="N987">
        <v>3300263</v>
      </c>
      <c r="O987" t="s">
        <v>407</v>
      </c>
    </row>
    <row r="988" spans="1:15" x14ac:dyDescent="0.25">
      <c r="A988">
        <v>10011838</v>
      </c>
      <c r="B988" s="15">
        <v>900060761</v>
      </c>
      <c r="C988" s="15">
        <v>8</v>
      </c>
      <c r="D988" t="s">
        <v>4859</v>
      </c>
      <c r="G988" t="s">
        <v>5740</v>
      </c>
      <c r="H988">
        <v>918246148</v>
      </c>
      <c r="K988" t="s">
        <v>90</v>
      </c>
      <c r="M988" t="s">
        <v>148</v>
      </c>
      <c r="N988">
        <v>3300211</v>
      </c>
      <c r="O988" t="s">
        <v>422</v>
      </c>
    </row>
    <row r="989" spans="1:15" x14ac:dyDescent="0.25">
      <c r="A989">
        <v>10011852</v>
      </c>
      <c r="B989" s="15">
        <v>900098416</v>
      </c>
      <c r="C989" s="15">
        <v>6</v>
      </c>
      <c r="D989" t="s">
        <v>4743</v>
      </c>
      <c r="G989" t="s">
        <v>5660</v>
      </c>
      <c r="H989">
        <v>916103161</v>
      </c>
      <c r="K989" t="s">
        <v>90</v>
      </c>
      <c r="M989" t="s">
        <v>17</v>
      </c>
      <c r="N989">
        <v>3300263</v>
      </c>
      <c r="O989" t="s">
        <v>407</v>
      </c>
    </row>
    <row r="990" spans="1:15" x14ac:dyDescent="0.25">
      <c r="A990">
        <v>10011860</v>
      </c>
      <c r="B990" s="15">
        <v>900114272</v>
      </c>
      <c r="C990" s="15">
        <v>1</v>
      </c>
      <c r="D990" t="s">
        <v>2177</v>
      </c>
      <c r="G990" t="s">
        <v>5743</v>
      </c>
      <c r="H990">
        <v>913451860</v>
      </c>
      <c r="K990" t="s">
        <v>90</v>
      </c>
      <c r="M990" t="s">
        <v>17</v>
      </c>
      <c r="N990">
        <v>3300263</v>
      </c>
      <c r="O990" t="s">
        <v>407</v>
      </c>
    </row>
    <row r="991" spans="1:15" x14ac:dyDescent="0.25">
      <c r="A991">
        <v>10011861</v>
      </c>
      <c r="B991" s="15">
        <v>900119929</v>
      </c>
      <c r="C991" s="15">
        <v>4</v>
      </c>
      <c r="D991" t="s">
        <v>3464</v>
      </c>
      <c r="G991" t="s">
        <v>5744</v>
      </c>
      <c r="H991">
        <v>918660705</v>
      </c>
      <c r="I991">
        <v>3115513205</v>
      </c>
      <c r="K991" t="s">
        <v>90</v>
      </c>
      <c r="M991" t="s">
        <v>420</v>
      </c>
      <c r="N991">
        <v>3300263</v>
      </c>
      <c r="O991" t="s">
        <v>407</v>
      </c>
    </row>
    <row r="992" spans="1:15" x14ac:dyDescent="0.25">
      <c r="A992">
        <v>10011866</v>
      </c>
      <c r="B992" s="15">
        <v>900123127</v>
      </c>
      <c r="C992" s="15">
        <v>1</v>
      </c>
      <c r="D992" t="s">
        <v>3064</v>
      </c>
      <c r="G992" t="s">
        <v>5748</v>
      </c>
      <c r="H992">
        <v>918631529</v>
      </c>
      <c r="K992" t="s">
        <v>90</v>
      </c>
      <c r="M992" t="s">
        <v>420</v>
      </c>
      <c r="N992">
        <v>3300263</v>
      </c>
      <c r="O992" t="s">
        <v>407</v>
      </c>
    </row>
    <row r="993" spans="1:15" x14ac:dyDescent="0.25">
      <c r="A993">
        <v>10011873</v>
      </c>
      <c r="B993" s="15">
        <v>900149268</v>
      </c>
      <c r="C993" s="15">
        <v>2</v>
      </c>
      <c r="D993" t="s">
        <v>3750</v>
      </c>
      <c r="G993" t="s">
        <v>5752</v>
      </c>
      <c r="H993">
        <v>3118082826</v>
      </c>
      <c r="K993" t="s">
        <v>90</v>
      </c>
      <c r="M993" t="s">
        <v>17</v>
      </c>
      <c r="N993">
        <v>3300263</v>
      </c>
      <c r="O993" t="s">
        <v>407</v>
      </c>
    </row>
    <row r="994" spans="1:15" x14ac:dyDescent="0.25">
      <c r="A994">
        <v>10011874</v>
      </c>
      <c r="B994" s="15">
        <v>900149336</v>
      </c>
      <c r="C994" s="15">
        <v>5</v>
      </c>
      <c r="D994" t="s">
        <v>4458</v>
      </c>
      <c r="G994" t="s">
        <v>5753</v>
      </c>
      <c r="H994">
        <v>918614502</v>
      </c>
      <c r="I994">
        <v>3152944064</v>
      </c>
      <c r="K994" t="s">
        <v>90</v>
      </c>
      <c r="M994" t="s">
        <v>521</v>
      </c>
      <c r="N994">
        <v>3300263</v>
      </c>
      <c r="O994" t="s">
        <v>407</v>
      </c>
    </row>
    <row r="995" spans="1:15" x14ac:dyDescent="0.25">
      <c r="A995">
        <v>10011894</v>
      </c>
      <c r="B995" s="15">
        <v>900222344</v>
      </c>
      <c r="C995" s="15">
        <v>6</v>
      </c>
      <c r="D995" t="s">
        <v>5014</v>
      </c>
      <c r="G995" t="s">
        <v>5757</v>
      </c>
      <c r="H995">
        <v>918626587</v>
      </c>
      <c r="K995" t="s">
        <v>90</v>
      </c>
      <c r="M995" t="s">
        <v>45</v>
      </c>
      <c r="N995">
        <v>3300263</v>
      </c>
      <c r="O995" t="s">
        <v>407</v>
      </c>
    </row>
    <row r="996" spans="1:15" x14ac:dyDescent="0.25">
      <c r="A996">
        <v>10011895</v>
      </c>
      <c r="B996" s="15">
        <v>900223044</v>
      </c>
      <c r="C996" s="15">
        <v>6</v>
      </c>
      <c r="D996" t="s">
        <v>2730</v>
      </c>
      <c r="G996" t="s">
        <v>5758</v>
      </c>
      <c r="H996">
        <v>944195212</v>
      </c>
      <c r="K996" t="s">
        <v>90</v>
      </c>
      <c r="M996" t="s">
        <v>120</v>
      </c>
      <c r="N996">
        <v>3300051</v>
      </c>
      <c r="O996" t="s">
        <v>93</v>
      </c>
    </row>
    <row r="997" spans="1:15" x14ac:dyDescent="0.25">
      <c r="A997">
        <v>10011898</v>
      </c>
      <c r="B997" s="15">
        <v>900232379</v>
      </c>
      <c r="C997" s="15">
        <v>6</v>
      </c>
      <c r="D997" t="s">
        <v>5040</v>
      </c>
      <c r="G997" t="s">
        <v>5760</v>
      </c>
      <c r="H997">
        <v>3108138897</v>
      </c>
      <c r="K997" t="s">
        <v>90</v>
      </c>
      <c r="M997" t="s">
        <v>148</v>
      </c>
      <c r="N997">
        <v>3300139</v>
      </c>
      <c r="O997" t="s">
        <v>402</v>
      </c>
    </row>
    <row r="998" spans="1:15" x14ac:dyDescent="0.25">
      <c r="A998">
        <v>10011903</v>
      </c>
      <c r="B998" s="15">
        <v>900244262</v>
      </c>
      <c r="C998" s="15">
        <v>5</v>
      </c>
      <c r="D998" t="s">
        <v>2739</v>
      </c>
      <c r="G998" t="s">
        <v>5762</v>
      </c>
      <c r="H998">
        <v>945371622</v>
      </c>
      <c r="K998" t="s">
        <v>90</v>
      </c>
      <c r="M998" t="s">
        <v>120</v>
      </c>
      <c r="N998">
        <v>3300051</v>
      </c>
      <c r="O998" t="s">
        <v>93</v>
      </c>
    </row>
    <row r="999" spans="1:15" x14ac:dyDescent="0.25">
      <c r="A999">
        <v>10011906</v>
      </c>
      <c r="B999" s="15">
        <v>900254024</v>
      </c>
      <c r="C999" s="15">
        <v>1</v>
      </c>
      <c r="D999" t="s">
        <v>3061</v>
      </c>
      <c r="G999" t="s">
        <v>5763</v>
      </c>
      <c r="H999">
        <v>3123432956</v>
      </c>
      <c r="K999" t="s">
        <v>90</v>
      </c>
      <c r="M999" t="s">
        <v>17</v>
      </c>
      <c r="N999">
        <v>3300263</v>
      </c>
      <c r="O999" t="s">
        <v>407</v>
      </c>
    </row>
    <row r="1000" spans="1:15" x14ac:dyDescent="0.25">
      <c r="A1000">
        <v>10011910</v>
      </c>
      <c r="B1000" s="15">
        <v>900266647</v>
      </c>
      <c r="C1000" s="15">
        <v>1</v>
      </c>
      <c r="D1000" t="s">
        <v>5031</v>
      </c>
      <c r="G1000" t="s">
        <v>5765</v>
      </c>
      <c r="H1000">
        <v>918573472</v>
      </c>
      <c r="K1000" t="s">
        <v>90</v>
      </c>
      <c r="M1000" t="s">
        <v>17</v>
      </c>
      <c r="N1000">
        <v>3300263</v>
      </c>
      <c r="O1000" t="s">
        <v>407</v>
      </c>
    </row>
    <row r="1001" spans="1:15" x14ac:dyDescent="0.25">
      <c r="A1001">
        <v>10011928</v>
      </c>
      <c r="B1001" s="15">
        <v>900338701</v>
      </c>
      <c r="C1001" s="15">
        <v>1</v>
      </c>
      <c r="D1001" t="s">
        <v>4832</v>
      </c>
      <c r="G1001" t="s">
        <v>5647</v>
      </c>
      <c r="H1001">
        <v>918910444</v>
      </c>
      <c r="K1001" t="s">
        <v>90</v>
      </c>
      <c r="M1001" t="s">
        <v>533</v>
      </c>
      <c r="N1001">
        <v>3300139</v>
      </c>
      <c r="O1001" t="s">
        <v>402</v>
      </c>
    </row>
    <row r="1002" spans="1:15" x14ac:dyDescent="0.25">
      <c r="A1002">
        <v>10011929</v>
      </c>
      <c r="B1002" s="15">
        <v>900339026</v>
      </c>
      <c r="C1002" s="15">
        <v>2</v>
      </c>
      <c r="D1002" t="s">
        <v>1901</v>
      </c>
      <c r="G1002" t="s">
        <v>5771</v>
      </c>
      <c r="H1002">
        <v>912130592</v>
      </c>
      <c r="K1002" t="s">
        <v>90</v>
      </c>
      <c r="M1002" t="s">
        <v>17</v>
      </c>
      <c r="N1002">
        <v>3300263</v>
      </c>
      <c r="O1002" t="s">
        <v>407</v>
      </c>
    </row>
    <row r="1003" spans="1:15" x14ac:dyDescent="0.25">
      <c r="A1003">
        <v>10011940</v>
      </c>
      <c r="B1003" s="15">
        <v>900362839</v>
      </c>
      <c r="C1003" s="15">
        <v>1</v>
      </c>
      <c r="D1003" t="s">
        <v>2931</v>
      </c>
      <c r="G1003" t="s">
        <v>5773</v>
      </c>
      <c r="H1003">
        <v>918626581</v>
      </c>
      <c r="K1003" t="s">
        <v>90</v>
      </c>
      <c r="M1003" t="s">
        <v>571</v>
      </c>
      <c r="N1003">
        <v>3300263</v>
      </c>
      <c r="O1003" t="s">
        <v>407</v>
      </c>
    </row>
    <row r="1004" spans="1:15" x14ac:dyDescent="0.25">
      <c r="A1004">
        <v>10011947</v>
      </c>
      <c r="B1004" s="15">
        <v>900373944</v>
      </c>
      <c r="C1004" s="15">
        <v>2</v>
      </c>
      <c r="D1004" t="s">
        <v>3874</v>
      </c>
      <c r="G1004" t="s">
        <v>5775</v>
      </c>
      <c r="H1004">
        <v>3102393995</v>
      </c>
      <c r="K1004" t="s">
        <v>90</v>
      </c>
      <c r="M1004" t="s">
        <v>17</v>
      </c>
      <c r="N1004">
        <v>3300211</v>
      </c>
      <c r="O1004" t="s">
        <v>422</v>
      </c>
    </row>
    <row r="1005" spans="1:15" x14ac:dyDescent="0.25">
      <c r="A1005">
        <v>10011953</v>
      </c>
      <c r="B1005" s="15">
        <v>900388024</v>
      </c>
      <c r="C1005" s="15">
        <v>7</v>
      </c>
      <c r="D1005" t="s">
        <v>3116</v>
      </c>
      <c r="G1005" t="s">
        <v>5668</v>
      </c>
      <c r="H1005">
        <v>913382059</v>
      </c>
      <c r="K1005" t="s">
        <v>90</v>
      </c>
      <c r="M1005" t="s">
        <v>17</v>
      </c>
      <c r="N1005">
        <v>3300139</v>
      </c>
      <c r="O1005" t="s">
        <v>402</v>
      </c>
    </row>
    <row r="1006" spans="1:15" x14ac:dyDescent="0.25">
      <c r="A1006">
        <v>10011963</v>
      </c>
      <c r="B1006" s="15">
        <v>900409984</v>
      </c>
      <c r="C1006" s="15">
        <v>4</v>
      </c>
      <c r="D1006" t="s">
        <v>2699</v>
      </c>
      <c r="G1006" t="s">
        <v>5558</v>
      </c>
      <c r="H1006">
        <v>916683030</v>
      </c>
      <c r="K1006" t="s">
        <v>90</v>
      </c>
      <c r="M1006" t="s">
        <v>420</v>
      </c>
      <c r="N1006">
        <v>3300211</v>
      </c>
      <c r="O1006" t="s">
        <v>422</v>
      </c>
    </row>
    <row r="1007" spans="1:15" x14ac:dyDescent="0.25">
      <c r="A1007">
        <v>10011965</v>
      </c>
      <c r="B1007" s="15">
        <v>900412466</v>
      </c>
      <c r="C1007" s="15">
        <v>1</v>
      </c>
      <c r="D1007" t="s">
        <v>2871</v>
      </c>
      <c r="G1007" t="s">
        <v>5647</v>
      </c>
      <c r="H1007">
        <v>918910444</v>
      </c>
      <c r="K1007" t="s">
        <v>90</v>
      </c>
      <c r="M1007" t="s">
        <v>533</v>
      </c>
      <c r="N1007">
        <v>3300139</v>
      </c>
      <c r="O1007" t="s">
        <v>402</v>
      </c>
    </row>
    <row r="1008" spans="1:15" x14ac:dyDescent="0.25">
      <c r="A1008">
        <v>10011983</v>
      </c>
      <c r="B1008" s="15">
        <v>900444854</v>
      </c>
      <c r="C1008" s="15">
        <v>3</v>
      </c>
      <c r="D1008" t="s">
        <v>4170</v>
      </c>
      <c r="G1008" t="s">
        <v>5787</v>
      </c>
      <c r="H1008">
        <v>3102608502</v>
      </c>
      <c r="K1008" t="s">
        <v>90</v>
      </c>
      <c r="M1008" t="s">
        <v>17</v>
      </c>
      <c r="N1008">
        <v>3300263</v>
      </c>
      <c r="O1008" t="s">
        <v>407</v>
      </c>
    </row>
    <row r="1009" spans="1:15" x14ac:dyDescent="0.25">
      <c r="A1009">
        <v>10011988</v>
      </c>
      <c r="B1009" s="15">
        <v>900452111</v>
      </c>
      <c r="C1009" s="15">
        <v>3</v>
      </c>
      <c r="D1009" t="s">
        <v>2850</v>
      </c>
      <c r="G1009" t="s">
        <v>5789</v>
      </c>
      <c r="H1009">
        <v>943861186</v>
      </c>
      <c r="K1009" t="s">
        <v>90</v>
      </c>
      <c r="M1009" t="s">
        <v>91</v>
      </c>
      <c r="N1009">
        <v>3300051</v>
      </c>
      <c r="O1009" t="s">
        <v>93</v>
      </c>
    </row>
    <row r="1010" spans="1:15" hidden="1" x14ac:dyDescent="0.25">
      <c r="A1010">
        <v>10011991</v>
      </c>
      <c r="B1010" s="15">
        <v>900459565</v>
      </c>
      <c r="C1010" s="15">
        <v>5</v>
      </c>
      <c r="D1010" t="s">
        <v>3189</v>
      </c>
      <c r="G1010" t="s">
        <v>5791</v>
      </c>
      <c r="H1010">
        <v>918623556</v>
      </c>
      <c r="K1010" t="s">
        <v>90</v>
      </c>
      <c r="M1010" t="s">
        <v>420</v>
      </c>
    </row>
    <row r="1011" spans="1:15" x14ac:dyDescent="0.25">
      <c r="A1011">
        <v>10012002</v>
      </c>
      <c r="B1011" s="15">
        <v>900485333</v>
      </c>
      <c r="C1011" s="15">
        <v>3</v>
      </c>
      <c r="D1011" t="s">
        <v>4827</v>
      </c>
      <c r="G1011" t="s">
        <v>5706</v>
      </c>
      <c r="H1011">
        <v>918772254</v>
      </c>
      <c r="K1011" t="s">
        <v>90</v>
      </c>
      <c r="M1011" t="s">
        <v>412</v>
      </c>
      <c r="N1011">
        <v>3300211</v>
      </c>
      <c r="O1011" t="s">
        <v>422</v>
      </c>
    </row>
    <row r="1012" spans="1:15" x14ac:dyDescent="0.25">
      <c r="A1012">
        <v>10012003</v>
      </c>
      <c r="B1012" s="15">
        <v>900485334</v>
      </c>
      <c r="C1012" s="15">
        <v>0</v>
      </c>
      <c r="D1012" t="s">
        <v>3048</v>
      </c>
      <c r="G1012" t="s">
        <v>5706</v>
      </c>
      <c r="H1012">
        <v>918772254</v>
      </c>
      <c r="K1012" t="s">
        <v>90</v>
      </c>
      <c r="M1012" t="s">
        <v>412</v>
      </c>
      <c r="N1012">
        <v>3300211</v>
      </c>
      <c r="O1012" t="s">
        <v>422</v>
      </c>
    </row>
    <row r="1013" spans="1:15" x14ac:dyDescent="0.25">
      <c r="A1013">
        <v>10012004</v>
      </c>
      <c r="B1013" s="15">
        <v>900485345</v>
      </c>
      <c r="C1013" s="15">
        <v>1</v>
      </c>
      <c r="D1013" t="s">
        <v>4510</v>
      </c>
      <c r="G1013" t="s">
        <v>5706</v>
      </c>
      <c r="H1013">
        <v>918772254</v>
      </c>
      <c r="K1013" t="s">
        <v>90</v>
      </c>
      <c r="M1013" t="s">
        <v>412</v>
      </c>
      <c r="N1013">
        <v>3300211</v>
      </c>
      <c r="O1013" t="s">
        <v>422</v>
      </c>
    </row>
    <row r="1014" spans="1:15" x14ac:dyDescent="0.25">
      <c r="A1014">
        <v>10012005</v>
      </c>
      <c r="B1014" s="15">
        <v>900485397</v>
      </c>
      <c r="C1014" s="15">
        <v>4</v>
      </c>
      <c r="D1014" t="s">
        <v>4421</v>
      </c>
      <c r="G1014" t="s">
        <v>5706</v>
      </c>
      <c r="H1014">
        <v>918772254</v>
      </c>
      <c r="K1014" t="s">
        <v>90</v>
      </c>
      <c r="M1014" t="s">
        <v>412</v>
      </c>
      <c r="N1014">
        <v>3300211</v>
      </c>
      <c r="O1014" t="s">
        <v>422</v>
      </c>
    </row>
    <row r="1015" spans="1:15" x14ac:dyDescent="0.25">
      <c r="A1015">
        <v>10012006</v>
      </c>
      <c r="B1015" s="15">
        <v>900487894</v>
      </c>
      <c r="C1015" s="15">
        <v>2</v>
      </c>
      <c r="D1015" t="s">
        <v>4857</v>
      </c>
      <c r="G1015" t="s">
        <v>5706</v>
      </c>
      <c r="H1015">
        <v>918772254</v>
      </c>
      <c r="K1015" t="s">
        <v>90</v>
      </c>
      <c r="M1015" t="s">
        <v>412</v>
      </c>
      <c r="N1015">
        <v>3300211</v>
      </c>
      <c r="O1015" t="s">
        <v>422</v>
      </c>
    </row>
    <row r="1016" spans="1:15" x14ac:dyDescent="0.25">
      <c r="A1016">
        <v>10012007</v>
      </c>
      <c r="B1016" s="15">
        <v>900487896</v>
      </c>
      <c r="C1016" s="15">
        <v>7</v>
      </c>
      <c r="D1016" t="s">
        <v>3022</v>
      </c>
      <c r="G1016" t="s">
        <v>5706</v>
      </c>
      <c r="H1016">
        <v>918772254</v>
      </c>
      <c r="K1016" t="s">
        <v>90</v>
      </c>
      <c r="M1016" t="s">
        <v>412</v>
      </c>
      <c r="N1016">
        <v>3300211</v>
      </c>
      <c r="O1016" t="s">
        <v>422</v>
      </c>
    </row>
    <row r="1017" spans="1:15" x14ac:dyDescent="0.25">
      <c r="A1017">
        <v>10012015</v>
      </c>
      <c r="B1017" s="15">
        <v>900519765</v>
      </c>
      <c r="C1017" s="15">
        <v>1</v>
      </c>
      <c r="D1017" t="s">
        <v>3696</v>
      </c>
      <c r="G1017" t="s">
        <v>5797</v>
      </c>
      <c r="H1017">
        <v>3102450424</v>
      </c>
      <c r="K1017" t="s">
        <v>90</v>
      </c>
      <c r="M1017" t="s">
        <v>17</v>
      </c>
      <c r="N1017">
        <v>3300051</v>
      </c>
      <c r="O1017" t="s">
        <v>93</v>
      </c>
    </row>
    <row r="1018" spans="1:15" x14ac:dyDescent="0.25">
      <c r="A1018">
        <v>10012018</v>
      </c>
      <c r="B1018" s="15">
        <v>900529903</v>
      </c>
      <c r="C1018" s="15">
        <v>2</v>
      </c>
      <c r="D1018" t="s">
        <v>3702</v>
      </c>
      <c r="G1018" t="s">
        <v>5799</v>
      </c>
      <c r="H1018">
        <v>918683030</v>
      </c>
      <c r="K1018" t="s">
        <v>90</v>
      </c>
      <c r="M1018" t="s">
        <v>17</v>
      </c>
      <c r="N1018">
        <v>3300051</v>
      </c>
      <c r="O1018" t="s">
        <v>93</v>
      </c>
    </row>
    <row r="1019" spans="1:15" x14ac:dyDescent="0.25">
      <c r="A1019">
        <v>10012183</v>
      </c>
      <c r="B1019" s="15">
        <v>98570864</v>
      </c>
      <c r="C1019" s="15">
        <v>8</v>
      </c>
      <c r="D1019" t="s">
        <v>4819</v>
      </c>
      <c r="G1019" t="s">
        <v>5809</v>
      </c>
      <c r="H1019">
        <v>945681169</v>
      </c>
      <c r="K1019" t="s">
        <v>90</v>
      </c>
      <c r="M1019" t="s">
        <v>91</v>
      </c>
      <c r="N1019">
        <v>3300051</v>
      </c>
      <c r="O1019" t="s">
        <v>93</v>
      </c>
    </row>
    <row r="1020" spans="1:15" x14ac:dyDescent="0.25">
      <c r="A1020">
        <v>10012274</v>
      </c>
      <c r="B1020" s="15">
        <v>900570211</v>
      </c>
      <c r="C1020" s="15">
        <v>7</v>
      </c>
      <c r="D1020" t="s">
        <v>3529</v>
      </c>
      <c r="G1020" t="s">
        <v>5811</v>
      </c>
      <c r="H1020">
        <v>944197755</v>
      </c>
      <c r="K1020" t="s">
        <v>90</v>
      </c>
      <c r="M1020" t="s">
        <v>120</v>
      </c>
      <c r="N1020">
        <v>3300051</v>
      </c>
      <c r="O1020" t="s">
        <v>93</v>
      </c>
    </row>
    <row r="1021" spans="1:15" x14ac:dyDescent="0.25">
      <c r="A1021">
        <v>10012275</v>
      </c>
      <c r="B1021" s="15">
        <v>15444890</v>
      </c>
      <c r="C1021" s="15">
        <v>9</v>
      </c>
      <c r="D1021" t="s">
        <v>4447</v>
      </c>
      <c r="G1021" t="s">
        <v>5812</v>
      </c>
      <c r="H1021">
        <v>945630103</v>
      </c>
      <c r="K1021" t="s">
        <v>90</v>
      </c>
      <c r="M1021" t="s">
        <v>404</v>
      </c>
      <c r="N1021">
        <v>3300051</v>
      </c>
      <c r="O1021" t="s">
        <v>93</v>
      </c>
    </row>
    <row r="1022" spans="1:15" x14ac:dyDescent="0.25">
      <c r="A1022">
        <v>10012346</v>
      </c>
      <c r="B1022" s="15">
        <v>860353082</v>
      </c>
      <c r="C1022" s="15">
        <v>9</v>
      </c>
      <c r="D1022" t="s">
        <v>3756</v>
      </c>
      <c r="G1022" t="s">
        <v>5819</v>
      </c>
      <c r="H1022">
        <v>312144136</v>
      </c>
      <c r="I1022">
        <v>3108194919</v>
      </c>
      <c r="K1022" t="s">
        <v>90</v>
      </c>
      <c r="M1022" t="s">
        <v>533</v>
      </c>
      <c r="N1022">
        <v>3300139</v>
      </c>
      <c r="O1022" t="s">
        <v>402</v>
      </c>
    </row>
    <row r="1023" spans="1:15" x14ac:dyDescent="0.25">
      <c r="A1023">
        <v>10012566</v>
      </c>
      <c r="B1023" s="15">
        <v>800162991</v>
      </c>
      <c r="C1023" s="15">
        <v>0</v>
      </c>
      <c r="D1023" t="s">
        <v>1895</v>
      </c>
      <c r="G1023" t="s">
        <v>5825</v>
      </c>
      <c r="H1023">
        <v>915466645</v>
      </c>
      <c r="K1023" t="s">
        <v>90</v>
      </c>
      <c r="M1023" t="s">
        <v>533</v>
      </c>
      <c r="N1023">
        <v>3300263</v>
      </c>
      <c r="O1023" t="s">
        <v>407</v>
      </c>
    </row>
    <row r="1024" spans="1:15" x14ac:dyDescent="0.25">
      <c r="A1024">
        <v>10012703</v>
      </c>
      <c r="B1024" s="15">
        <v>1032414846</v>
      </c>
      <c r="C1024" s="15">
        <v>9</v>
      </c>
      <c r="D1024" t="s">
        <v>4093</v>
      </c>
      <c r="G1024" t="s">
        <v>5832</v>
      </c>
      <c r="H1024">
        <v>912265945</v>
      </c>
      <c r="K1024" t="s">
        <v>90</v>
      </c>
      <c r="M1024" t="s">
        <v>17</v>
      </c>
      <c r="N1024">
        <v>3300139</v>
      </c>
      <c r="O1024" t="s">
        <v>402</v>
      </c>
    </row>
    <row r="1025" spans="1:15" x14ac:dyDescent="0.25">
      <c r="A1025">
        <v>10012767</v>
      </c>
      <c r="B1025" s="15">
        <v>900528213</v>
      </c>
      <c r="C1025" s="15">
        <v>4</v>
      </c>
      <c r="D1025" t="s">
        <v>5248</v>
      </c>
      <c r="G1025" t="s">
        <v>5835</v>
      </c>
      <c r="H1025">
        <v>918253488</v>
      </c>
      <c r="K1025" t="s">
        <v>90</v>
      </c>
      <c r="M1025" t="s">
        <v>148</v>
      </c>
      <c r="N1025">
        <v>3300139</v>
      </c>
      <c r="O1025" t="s">
        <v>402</v>
      </c>
    </row>
    <row r="1026" spans="1:15" x14ac:dyDescent="0.25">
      <c r="A1026">
        <v>10012794</v>
      </c>
      <c r="B1026" s="15">
        <v>900604830</v>
      </c>
      <c r="C1026" s="15">
        <v>4</v>
      </c>
      <c r="D1026" t="s">
        <v>3121</v>
      </c>
      <c r="G1026" t="s">
        <v>5837</v>
      </c>
      <c r="H1026">
        <v>945621452</v>
      </c>
      <c r="K1026" t="s">
        <v>90</v>
      </c>
      <c r="M1026" t="s">
        <v>288</v>
      </c>
      <c r="N1026">
        <v>3300051</v>
      </c>
      <c r="O1026" t="s">
        <v>93</v>
      </c>
    </row>
    <row r="1027" spans="1:15" x14ac:dyDescent="0.25">
      <c r="A1027">
        <v>10012913</v>
      </c>
      <c r="B1027" s="15">
        <v>900250463</v>
      </c>
      <c r="C1027" s="15">
        <v>3</v>
      </c>
      <c r="D1027" t="s">
        <v>2193</v>
      </c>
      <c r="G1027" t="s">
        <v>5664</v>
      </c>
      <c r="H1027">
        <v>912740528</v>
      </c>
      <c r="K1027" t="s">
        <v>90</v>
      </c>
      <c r="M1027" t="s">
        <v>17</v>
      </c>
      <c r="N1027">
        <v>3300139</v>
      </c>
      <c r="O1027" t="s">
        <v>402</v>
      </c>
    </row>
    <row r="1028" spans="1:15" x14ac:dyDescent="0.25">
      <c r="A1028">
        <v>10012919</v>
      </c>
      <c r="B1028" s="15">
        <v>800100639</v>
      </c>
      <c r="C1028" s="15">
        <v>7</v>
      </c>
      <c r="D1028" t="s">
        <v>1479</v>
      </c>
      <c r="G1028" t="s">
        <v>5840</v>
      </c>
      <c r="H1028" t="s">
        <v>787</v>
      </c>
      <c r="I1028">
        <v>3013801225</v>
      </c>
      <c r="K1028" t="s">
        <v>90</v>
      </c>
      <c r="M1028" t="s">
        <v>17</v>
      </c>
      <c r="N1028">
        <v>3300263</v>
      </c>
      <c r="O1028" t="s">
        <v>407</v>
      </c>
    </row>
    <row r="1029" spans="1:15" x14ac:dyDescent="0.25">
      <c r="A1029">
        <v>10012985</v>
      </c>
      <c r="B1029" s="15">
        <v>900354395</v>
      </c>
      <c r="C1029" s="15">
        <v>8</v>
      </c>
      <c r="D1029" t="s">
        <v>3509</v>
      </c>
      <c r="G1029" t="s">
        <v>5842</v>
      </c>
      <c r="H1029">
        <v>913363558</v>
      </c>
      <c r="K1029" t="s">
        <v>90</v>
      </c>
      <c r="M1029" t="s">
        <v>17</v>
      </c>
      <c r="N1029">
        <v>3300139</v>
      </c>
      <c r="O1029" t="s">
        <v>402</v>
      </c>
    </row>
    <row r="1030" spans="1:15" x14ac:dyDescent="0.25">
      <c r="A1030">
        <v>10013106</v>
      </c>
      <c r="B1030" s="15">
        <v>900593408</v>
      </c>
      <c r="C1030" s="15">
        <v>1</v>
      </c>
      <c r="D1030" t="s">
        <v>3765</v>
      </c>
      <c r="G1030" t="s">
        <v>5853</v>
      </c>
      <c r="H1030">
        <v>3144043533</v>
      </c>
      <c r="K1030" t="s">
        <v>90</v>
      </c>
      <c r="M1030" t="s">
        <v>562</v>
      </c>
      <c r="N1030">
        <v>3300263</v>
      </c>
      <c r="O1030" t="s">
        <v>407</v>
      </c>
    </row>
    <row r="1031" spans="1:15" x14ac:dyDescent="0.25">
      <c r="A1031">
        <v>10013236</v>
      </c>
      <c r="B1031" s="15">
        <v>900278411</v>
      </c>
      <c r="C1031" s="15">
        <v>2</v>
      </c>
      <c r="D1031" t="s">
        <v>3877</v>
      </c>
      <c r="G1031" t="s">
        <v>5873</v>
      </c>
      <c r="H1031">
        <v>3103072903</v>
      </c>
      <c r="K1031" t="s">
        <v>90</v>
      </c>
      <c r="M1031" t="s">
        <v>17</v>
      </c>
      <c r="N1031">
        <v>3300263</v>
      </c>
      <c r="O1031" t="s">
        <v>407</v>
      </c>
    </row>
    <row r="1032" spans="1:15" x14ac:dyDescent="0.25">
      <c r="A1032">
        <v>10013249</v>
      </c>
      <c r="B1032" s="15">
        <v>900549740</v>
      </c>
      <c r="C1032" s="15">
        <v>4</v>
      </c>
      <c r="D1032" t="s">
        <v>3512</v>
      </c>
      <c r="G1032" t="s">
        <v>5799</v>
      </c>
      <c r="H1032">
        <v>916683030</v>
      </c>
      <c r="K1032" t="s">
        <v>90</v>
      </c>
      <c r="M1032" t="s">
        <v>17</v>
      </c>
      <c r="N1032">
        <v>3300051</v>
      </c>
      <c r="O1032" t="s">
        <v>93</v>
      </c>
    </row>
    <row r="1033" spans="1:15" x14ac:dyDescent="0.25">
      <c r="A1033">
        <v>10013349</v>
      </c>
      <c r="B1033" s="15">
        <v>800237418</v>
      </c>
      <c r="C1033" s="15">
        <v>5</v>
      </c>
      <c r="D1033" t="s">
        <v>2339</v>
      </c>
      <c r="G1033" t="s">
        <v>5879</v>
      </c>
      <c r="H1033">
        <v>3104804888</v>
      </c>
      <c r="K1033" t="s">
        <v>90</v>
      </c>
      <c r="M1033" t="s">
        <v>17</v>
      </c>
      <c r="N1033">
        <v>3300139</v>
      </c>
      <c r="O1033" t="s">
        <v>402</v>
      </c>
    </row>
    <row r="1034" spans="1:15" x14ac:dyDescent="0.25">
      <c r="A1034">
        <v>10013452</v>
      </c>
      <c r="B1034" s="15">
        <v>811032433</v>
      </c>
      <c r="C1034" s="15">
        <v>5</v>
      </c>
      <c r="D1034" t="s">
        <v>2427</v>
      </c>
      <c r="G1034" t="s">
        <v>5883</v>
      </c>
      <c r="H1034">
        <v>945695284</v>
      </c>
      <c r="K1034" t="s">
        <v>90</v>
      </c>
      <c r="M1034" t="s">
        <v>120</v>
      </c>
      <c r="N1034">
        <v>3300051</v>
      </c>
      <c r="O1034" t="s">
        <v>93</v>
      </c>
    </row>
    <row r="1035" spans="1:15" x14ac:dyDescent="0.25">
      <c r="A1035">
        <v>10013467</v>
      </c>
      <c r="B1035" s="15">
        <v>900111576</v>
      </c>
      <c r="C1035" s="15">
        <v>1</v>
      </c>
      <c r="D1035" t="s">
        <v>3776</v>
      </c>
      <c r="G1035" t="s">
        <v>5886</v>
      </c>
      <c r="H1035">
        <v>3104994983</v>
      </c>
      <c r="I1035">
        <v>945561533</v>
      </c>
      <c r="K1035" t="s">
        <v>90</v>
      </c>
      <c r="M1035" t="s">
        <v>91</v>
      </c>
      <c r="N1035">
        <v>3300051</v>
      </c>
      <c r="O1035" t="s">
        <v>93</v>
      </c>
    </row>
    <row r="1036" spans="1:15" x14ac:dyDescent="0.25">
      <c r="A1036">
        <v>10013584</v>
      </c>
      <c r="B1036" s="15">
        <v>860533838</v>
      </c>
      <c r="C1036" s="15">
        <v>2</v>
      </c>
      <c r="D1036" t="s">
        <v>4452</v>
      </c>
      <c r="G1036" t="s">
        <v>5896</v>
      </c>
      <c r="H1036">
        <v>3212332252</v>
      </c>
      <c r="K1036" t="s">
        <v>90</v>
      </c>
      <c r="M1036" t="s">
        <v>17</v>
      </c>
      <c r="N1036">
        <v>3300139</v>
      </c>
      <c r="O1036" t="s">
        <v>402</v>
      </c>
    </row>
    <row r="1037" spans="1:15" x14ac:dyDescent="0.25">
      <c r="A1037">
        <v>10014018</v>
      </c>
      <c r="B1037" s="15">
        <v>860041216</v>
      </c>
      <c r="C1037" s="15">
        <v>1</v>
      </c>
      <c r="D1037" t="s">
        <v>5315</v>
      </c>
      <c r="G1037" t="s">
        <v>5912</v>
      </c>
      <c r="H1037">
        <v>918299732</v>
      </c>
      <c r="K1037" t="s">
        <v>90</v>
      </c>
      <c r="M1037" t="s">
        <v>17</v>
      </c>
      <c r="N1037">
        <v>3300139</v>
      </c>
      <c r="O1037" t="s">
        <v>402</v>
      </c>
    </row>
    <row r="1038" spans="1:15" x14ac:dyDescent="0.25">
      <c r="A1038">
        <v>10014039</v>
      </c>
      <c r="B1038" s="15">
        <v>900321282</v>
      </c>
      <c r="C1038" s="15">
        <v>2</v>
      </c>
      <c r="D1038" t="s">
        <v>3515</v>
      </c>
      <c r="G1038" t="s">
        <v>5914</v>
      </c>
      <c r="H1038">
        <v>943860129</v>
      </c>
      <c r="I1038">
        <v>943862132</v>
      </c>
      <c r="K1038" t="s">
        <v>90</v>
      </c>
      <c r="M1038" t="s">
        <v>627</v>
      </c>
      <c r="N1038">
        <v>3300051</v>
      </c>
      <c r="O1038" t="s">
        <v>93</v>
      </c>
    </row>
    <row r="1039" spans="1:15" x14ac:dyDescent="0.25">
      <c r="A1039">
        <v>10014046</v>
      </c>
      <c r="B1039" s="15">
        <v>15383169</v>
      </c>
      <c r="C1039" s="15">
        <v>3</v>
      </c>
      <c r="D1039" t="s">
        <v>3798</v>
      </c>
      <c r="G1039" t="s">
        <v>5915</v>
      </c>
      <c r="H1039">
        <v>3117306421</v>
      </c>
      <c r="K1039" t="s">
        <v>90</v>
      </c>
      <c r="M1039" t="s">
        <v>91</v>
      </c>
      <c r="N1039">
        <v>3300051</v>
      </c>
      <c r="O1039" t="s">
        <v>93</v>
      </c>
    </row>
    <row r="1040" spans="1:15" x14ac:dyDescent="0.25">
      <c r="A1040">
        <v>10014110</v>
      </c>
      <c r="B1040" s="15">
        <v>811046268</v>
      </c>
      <c r="C1040" s="15">
        <v>7</v>
      </c>
      <c r="D1040" t="s">
        <v>1892</v>
      </c>
      <c r="G1040" t="s">
        <v>5921</v>
      </c>
      <c r="H1040">
        <v>94444562</v>
      </c>
      <c r="I1040">
        <v>3146214563</v>
      </c>
      <c r="K1040" t="s">
        <v>90</v>
      </c>
      <c r="M1040" t="s">
        <v>101</v>
      </c>
      <c r="N1040">
        <v>3300051</v>
      </c>
      <c r="O1040" t="s">
        <v>93</v>
      </c>
    </row>
    <row r="1041" spans="1:15" x14ac:dyDescent="0.25">
      <c r="A1041">
        <v>10014492</v>
      </c>
      <c r="B1041" s="15">
        <v>900440984</v>
      </c>
      <c r="C1041" s="15">
        <v>4</v>
      </c>
      <c r="D1041" t="s">
        <v>3578</v>
      </c>
      <c r="G1041" t="s">
        <v>5937</v>
      </c>
      <c r="H1041" t="s">
        <v>919</v>
      </c>
      <c r="I1041">
        <v>5530088</v>
      </c>
      <c r="K1041" t="s">
        <v>90</v>
      </c>
      <c r="M1041" t="s">
        <v>91</v>
      </c>
      <c r="N1041">
        <v>3300051</v>
      </c>
      <c r="O1041" t="s">
        <v>93</v>
      </c>
    </row>
    <row r="1042" spans="1:15" x14ac:dyDescent="0.25">
      <c r="A1042">
        <v>10014863</v>
      </c>
      <c r="B1042" s="15">
        <v>830062640</v>
      </c>
      <c r="C1042" s="15">
        <v>0</v>
      </c>
      <c r="D1042" t="s">
        <v>3518</v>
      </c>
      <c r="G1042" t="s">
        <v>5950</v>
      </c>
      <c r="H1042">
        <v>3105770499</v>
      </c>
      <c r="K1042" t="s">
        <v>90</v>
      </c>
      <c r="M1042" t="s">
        <v>201</v>
      </c>
      <c r="N1042">
        <v>3300211</v>
      </c>
      <c r="O1042" t="s">
        <v>422</v>
      </c>
    </row>
    <row r="1043" spans="1:15" x14ac:dyDescent="0.25">
      <c r="A1043">
        <v>10015017</v>
      </c>
      <c r="B1043" s="15">
        <v>830116006</v>
      </c>
      <c r="C1043" s="15">
        <v>4</v>
      </c>
      <c r="D1043" t="s">
        <v>5139</v>
      </c>
      <c r="G1043" t="s">
        <v>5954</v>
      </c>
      <c r="H1043">
        <v>916112032</v>
      </c>
      <c r="K1043" t="s">
        <v>90</v>
      </c>
      <c r="M1043" t="s">
        <v>17</v>
      </c>
      <c r="N1043">
        <v>3300263</v>
      </c>
      <c r="O1043" t="s">
        <v>407</v>
      </c>
    </row>
    <row r="1044" spans="1:15" x14ac:dyDescent="0.25">
      <c r="A1044">
        <v>10015062</v>
      </c>
      <c r="B1044" s="15">
        <v>900703463</v>
      </c>
      <c r="C1044" s="15">
        <v>9</v>
      </c>
      <c r="D1044" t="s">
        <v>3629</v>
      </c>
      <c r="G1044" t="s">
        <v>5955</v>
      </c>
      <c r="H1044">
        <v>916145602</v>
      </c>
      <c r="K1044" t="s">
        <v>90</v>
      </c>
      <c r="M1044" t="s">
        <v>17</v>
      </c>
      <c r="N1044">
        <v>3300263</v>
      </c>
      <c r="O1044" t="s">
        <v>407</v>
      </c>
    </row>
    <row r="1045" spans="1:15" x14ac:dyDescent="0.25">
      <c r="A1045">
        <v>10015417</v>
      </c>
      <c r="B1045" s="15">
        <v>800137443</v>
      </c>
      <c r="C1045" s="15">
        <v>0</v>
      </c>
      <c r="D1045" t="s">
        <v>3129</v>
      </c>
      <c r="G1045" t="s">
        <v>6014</v>
      </c>
      <c r="H1045">
        <v>915313985</v>
      </c>
      <c r="K1045" t="s">
        <v>90</v>
      </c>
      <c r="M1045" t="s">
        <v>17</v>
      </c>
      <c r="N1045">
        <v>3300263</v>
      </c>
      <c r="O1045" t="s">
        <v>407</v>
      </c>
    </row>
    <row r="1046" spans="1:15" x14ac:dyDescent="0.25">
      <c r="A1046">
        <v>10015441</v>
      </c>
      <c r="B1046" s="15">
        <v>900783814</v>
      </c>
      <c r="C1046" s="15">
        <v>2</v>
      </c>
      <c r="D1046" t="s">
        <v>2976</v>
      </c>
      <c r="G1046" t="s">
        <v>6017</v>
      </c>
      <c r="H1046">
        <v>3103013087</v>
      </c>
      <c r="K1046" t="s">
        <v>90</v>
      </c>
      <c r="M1046" t="s">
        <v>201</v>
      </c>
      <c r="N1046">
        <v>3300139</v>
      </c>
      <c r="O1046" t="s">
        <v>402</v>
      </c>
    </row>
    <row r="1047" spans="1:15" x14ac:dyDescent="0.25">
      <c r="A1047">
        <v>10016153</v>
      </c>
      <c r="B1047" s="15">
        <v>811044255</v>
      </c>
      <c r="C1047" s="15">
        <v>2</v>
      </c>
      <c r="D1047" t="s">
        <v>2707</v>
      </c>
      <c r="G1047" t="s">
        <v>6107</v>
      </c>
      <c r="H1047">
        <v>3116450254</v>
      </c>
      <c r="K1047" t="s">
        <v>90</v>
      </c>
      <c r="M1047" t="s">
        <v>91</v>
      </c>
      <c r="N1047">
        <v>3300051</v>
      </c>
      <c r="O1047" t="s">
        <v>93</v>
      </c>
    </row>
    <row r="1048" spans="1:15" x14ac:dyDescent="0.25">
      <c r="A1048">
        <v>10016189</v>
      </c>
      <c r="B1048" s="15">
        <v>900738453</v>
      </c>
      <c r="C1048" s="15">
        <v>6</v>
      </c>
      <c r="D1048" t="s">
        <v>3532</v>
      </c>
      <c r="G1048" t="s">
        <v>6109</v>
      </c>
      <c r="H1048" t="s">
        <v>1139</v>
      </c>
      <c r="K1048" t="s">
        <v>90</v>
      </c>
      <c r="M1048" t="s">
        <v>17</v>
      </c>
      <c r="N1048">
        <v>3300051</v>
      </c>
      <c r="O1048" t="s">
        <v>93</v>
      </c>
    </row>
    <row r="1049" spans="1:15" x14ac:dyDescent="0.25">
      <c r="A1049">
        <v>10016456</v>
      </c>
      <c r="B1049" s="15">
        <v>900855679</v>
      </c>
      <c r="C1049" s="15">
        <v>4</v>
      </c>
      <c r="D1049" t="s">
        <v>4829</v>
      </c>
      <c r="G1049" t="s">
        <v>6124</v>
      </c>
      <c r="H1049" t="s">
        <v>1161</v>
      </c>
      <c r="K1049" t="s">
        <v>90</v>
      </c>
      <c r="M1049" t="s">
        <v>533</v>
      </c>
      <c r="N1049">
        <v>3300211</v>
      </c>
      <c r="O1049" t="s">
        <v>422</v>
      </c>
    </row>
    <row r="1050" spans="1:15" x14ac:dyDescent="0.25">
      <c r="A1050">
        <v>10016530</v>
      </c>
      <c r="B1050" s="15">
        <v>832001581</v>
      </c>
      <c r="C1050" s="15">
        <v>0</v>
      </c>
      <c r="D1050" t="s">
        <v>2412</v>
      </c>
      <c r="G1050" t="s">
        <v>6133</v>
      </c>
      <c r="H1050">
        <v>3102700595</v>
      </c>
      <c r="K1050" t="s">
        <v>90</v>
      </c>
      <c r="M1050" t="s">
        <v>201</v>
      </c>
      <c r="N1050">
        <v>3300263</v>
      </c>
      <c r="O1050" t="s">
        <v>407</v>
      </c>
    </row>
    <row r="1051" spans="1:15" x14ac:dyDescent="0.25">
      <c r="A1051">
        <v>10016742</v>
      </c>
      <c r="B1051" s="15">
        <v>900492396</v>
      </c>
      <c r="C1051" s="15">
        <v>6</v>
      </c>
      <c r="D1051" t="s">
        <v>2844</v>
      </c>
      <c r="G1051" t="s">
        <v>6164</v>
      </c>
      <c r="H1051">
        <v>918624627</v>
      </c>
      <c r="K1051" t="s">
        <v>90</v>
      </c>
      <c r="M1051" t="s">
        <v>420</v>
      </c>
      <c r="N1051">
        <v>3300263</v>
      </c>
      <c r="O1051" t="s">
        <v>407</v>
      </c>
    </row>
    <row r="1052" spans="1:15" x14ac:dyDescent="0.25">
      <c r="A1052">
        <v>10016894</v>
      </c>
      <c r="B1052" s="15">
        <v>900897223</v>
      </c>
      <c r="C1052" s="15">
        <v>1</v>
      </c>
      <c r="D1052" t="s">
        <v>3503</v>
      </c>
      <c r="G1052" t="s">
        <v>6181</v>
      </c>
      <c r="H1052">
        <v>3124542836</v>
      </c>
      <c r="K1052" t="s">
        <v>90</v>
      </c>
      <c r="M1052" t="s">
        <v>17</v>
      </c>
      <c r="N1052">
        <v>3300139</v>
      </c>
      <c r="O1052" t="s">
        <v>402</v>
      </c>
    </row>
    <row r="1053" spans="1:15" x14ac:dyDescent="0.25">
      <c r="A1053">
        <v>10017226</v>
      </c>
      <c r="B1053" s="15">
        <v>830099077</v>
      </c>
      <c r="C1053" s="15">
        <v>3</v>
      </c>
      <c r="D1053" t="s">
        <v>4466</v>
      </c>
      <c r="G1053" t="s">
        <v>6213</v>
      </c>
      <c r="H1053">
        <v>918966496</v>
      </c>
      <c r="K1053" t="s">
        <v>90</v>
      </c>
      <c r="M1053" t="s">
        <v>190</v>
      </c>
      <c r="N1053">
        <v>3300263</v>
      </c>
      <c r="O1053" t="s">
        <v>407</v>
      </c>
    </row>
    <row r="1054" spans="1:15" x14ac:dyDescent="0.25">
      <c r="A1054">
        <v>10017463</v>
      </c>
      <c r="B1054" s="15">
        <v>830501605</v>
      </c>
      <c r="C1054" s="15">
        <v>7</v>
      </c>
      <c r="D1054" t="s">
        <v>3883</v>
      </c>
      <c r="G1054" t="s">
        <v>6240</v>
      </c>
      <c r="H1054">
        <v>918293673</v>
      </c>
      <c r="K1054" t="s">
        <v>90</v>
      </c>
      <c r="M1054" t="s">
        <v>57</v>
      </c>
      <c r="N1054">
        <v>3300211</v>
      </c>
      <c r="O1054" t="s">
        <v>422</v>
      </c>
    </row>
    <row r="1055" spans="1:15" x14ac:dyDescent="0.25">
      <c r="A1055">
        <v>10017568</v>
      </c>
      <c r="B1055" s="15">
        <v>900425086</v>
      </c>
      <c r="C1055" s="15">
        <v>2</v>
      </c>
      <c r="D1055" t="s">
        <v>5051</v>
      </c>
      <c r="G1055" t="s">
        <v>6256</v>
      </c>
      <c r="H1055" t="s">
        <v>1317</v>
      </c>
      <c r="I1055">
        <v>3214243022</v>
      </c>
      <c r="K1055" t="s">
        <v>90</v>
      </c>
      <c r="M1055" t="s">
        <v>148</v>
      </c>
      <c r="N1055">
        <v>3300263</v>
      </c>
      <c r="O1055" t="s">
        <v>407</v>
      </c>
    </row>
    <row r="1056" spans="1:15" x14ac:dyDescent="0.25">
      <c r="A1056">
        <v>10017696</v>
      </c>
      <c r="B1056" s="15">
        <v>900936801</v>
      </c>
      <c r="C1056" s="15">
        <v>5</v>
      </c>
      <c r="D1056" t="s">
        <v>3500</v>
      </c>
      <c r="G1056" t="s">
        <v>6275</v>
      </c>
      <c r="H1056">
        <v>3125416740</v>
      </c>
      <c r="K1056" t="s">
        <v>90</v>
      </c>
      <c r="M1056" t="s">
        <v>17</v>
      </c>
      <c r="N1056">
        <v>3300263</v>
      </c>
      <c r="O1056" t="s">
        <v>407</v>
      </c>
    </row>
    <row r="1057" spans="1:15" x14ac:dyDescent="0.25">
      <c r="A1057">
        <v>10017992</v>
      </c>
      <c r="B1057" s="15">
        <v>900424415</v>
      </c>
      <c r="C1057" s="15">
        <v>8</v>
      </c>
      <c r="D1057" t="s">
        <v>1503</v>
      </c>
      <c r="G1057" t="s">
        <v>6312</v>
      </c>
      <c r="H1057">
        <v>945668354</v>
      </c>
      <c r="K1057" t="s">
        <v>90</v>
      </c>
      <c r="M1057" t="s">
        <v>288</v>
      </c>
      <c r="N1057">
        <v>3300051</v>
      </c>
      <c r="O1057" t="s">
        <v>93</v>
      </c>
    </row>
    <row r="1058" spans="1:15" hidden="1" x14ac:dyDescent="0.25">
      <c r="A1058">
        <v>100117</v>
      </c>
      <c r="D1058" t="s">
        <v>2911</v>
      </c>
      <c r="G1058" t="s">
        <v>5320</v>
      </c>
      <c r="K1058" t="s">
        <v>828</v>
      </c>
      <c r="N1058">
        <v>3300204</v>
      </c>
      <c r="O1058" t="s">
        <v>831</v>
      </c>
    </row>
    <row r="1059" spans="1:15" hidden="1" x14ac:dyDescent="0.25">
      <c r="A1059">
        <v>100117</v>
      </c>
      <c r="D1059" t="s">
        <v>2911</v>
      </c>
      <c r="G1059" t="s">
        <v>5320</v>
      </c>
      <c r="K1059" t="s">
        <v>828</v>
      </c>
      <c r="N1059">
        <v>3300204</v>
      </c>
      <c r="O1059" t="s">
        <v>831</v>
      </c>
    </row>
    <row r="1060" spans="1:15" x14ac:dyDescent="0.25">
      <c r="A1060">
        <v>10013224</v>
      </c>
      <c r="B1060" s="15">
        <v>891100321</v>
      </c>
      <c r="C1060" s="15">
        <v>1</v>
      </c>
      <c r="D1060" t="s">
        <v>2506</v>
      </c>
      <c r="E1060" t="str">
        <f>IFERROR(VLOOKUP(A1060,'BD LEIDY'!$B$3:$E$1114,3,FALSE)," ")</f>
        <v xml:space="preserve">COAGROHUILA - COOPERATIVA MULTIACTI AGROPECUARIA DEL HUILA  </v>
      </c>
      <c r="F1060" t="s">
        <v>1403</v>
      </c>
      <c r="G1060" t="s">
        <v>5870</v>
      </c>
      <c r="H1060">
        <v>988730018</v>
      </c>
      <c r="J1060">
        <v>5</v>
      </c>
      <c r="K1060" t="s">
        <v>828</v>
      </c>
      <c r="M1060" t="s">
        <v>829</v>
      </c>
      <c r="N1060">
        <v>3300204</v>
      </c>
      <c r="O1060" t="s">
        <v>831</v>
      </c>
    </row>
    <row r="1061" spans="1:15" x14ac:dyDescent="0.25">
      <c r="A1061">
        <v>10013226</v>
      </c>
      <c r="B1061" s="15">
        <v>891102742</v>
      </c>
      <c r="C1061" s="15">
        <v>8</v>
      </c>
      <c r="D1061" t="s">
        <v>3581</v>
      </c>
      <c r="E1061" t="str">
        <f>IFERROR(VLOOKUP(A1061,'BD LEIDY'!$B$3:$E$1114,3,FALSE)," ")</f>
        <v xml:space="preserve">INSUMOS HUILA LTDA   </v>
      </c>
      <c r="F1061" t="s">
        <v>1403</v>
      </c>
      <c r="G1061" t="s">
        <v>5871</v>
      </c>
      <c r="H1061">
        <v>3107796571</v>
      </c>
      <c r="J1061">
        <v>5</v>
      </c>
      <c r="K1061" t="s">
        <v>828</v>
      </c>
      <c r="M1061" t="s">
        <v>829</v>
      </c>
      <c r="N1061">
        <v>3300251</v>
      </c>
      <c r="O1061" t="s">
        <v>833</v>
      </c>
    </row>
    <row r="1062" spans="1:15" x14ac:dyDescent="0.25">
      <c r="A1062">
        <v>10013803</v>
      </c>
      <c r="B1062" s="15">
        <v>800153144</v>
      </c>
      <c r="C1062" s="15">
        <v>0</v>
      </c>
      <c r="D1062" t="s">
        <v>1842</v>
      </c>
      <c r="E1062" t="str">
        <f>IFERROR(VLOOKUP(A1062,'BD LEIDY'!$B$3:$E$1114,3,FALSE)," ")</f>
        <v xml:space="preserve">ALMACEN INSUAGRO LTDA   </v>
      </c>
      <c r="F1062" t="s">
        <v>1403</v>
      </c>
      <c r="G1062" t="s">
        <v>5899</v>
      </c>
      <c r="H1062">
        <v>984356907</v>
      </c>
      <c r="J1062">
        <v>5</v>
      </c>
      <c r="K1062" t="s">
        <v>828</v>
      </c>
      <c r="M1062" t="s">
        <v>867</v>
      </c>
      <c r="N1062">
        <v>3300204</v>
      </c>
      <c r="O1062" t="s">
        <v>831</v>
      </c>
    </row>
    <row r="1063" spans="1:15" x14ac:dyDescent="0.25">
      <c r="A1063">
        <v>10013816</v>
      </c>
      <c r="B1063" s="15">
        <v>17641619</v>
      </c>
      <c r="C1063" s="15">
        <v>0</v>
      </c>
      <c r="D1063" t="s">
        <v>4371</v>
      </c>
      <c r="E1063" t="str">
        <f>IFERROR(VLOOKUP(A1063,'BD LEIDY'!$B$3:$E$1114,3,FALSE)," ")</f>
        <v xml:space="preserve">PERDOMO ESCANDON MILLER   </v>
      </c>
      <c r="F1063" t="s">
        <v>1403</v>
      </c>
      <c r="G1063" t="s">
        <v>5903</v>
      </c>
      <c r="H1063">
        <v>988601351</v>
      </c>
      <c r="J1063">
        <v>5</v>
      </c>
      <c r="K1063" t="s">
        <v>828</v>
      </c>
      <c r="M1063" t="s">
        <v>829</v>
      </c>
      <c r="N1063">
        <v>3300204</v>
      </c>
      <c r="O1063" t="s">
        <v>831</v>
      </c>
    </row>
    <row r="1064" spans="1:15" x14ac:dyDescent="0.25">
      <c r="A1064">
        <v>10016378</v>
      </c>
      <c r="B1064" s="15">
        <v>900315039</v>
      </c>
      <c r="C1064" s="15">
        <v>4</v>
      </c>
      <c r="D1064" t="s">
        <v>3318</v>
      </c>
      <c r="E1064" t="str">
        <f>IFERROR(VLOOKUP(A1064,'BD LEIDY'!$B$3:$E$1114,3,FALSE)," ")</f>
        <v xml:space="preserve">GLOBALAGRO NEIVA SAS   </v>
      </c>
      <c r="F1064" t="s">
        <v>1403</v>
      </c>
      <c r="G1064" t="s">
        <v>6122</v>
      </c>
      <c r="H1064">
        <v>3176595461</v>
      </c>
      <c r="J1064">
        <v>5</v>
      </c>
      <c r="K1064" t="s">
        <v>828</v>
      </c>
      <c r="M1064" t="s">
        <v>829</v>
      </c>
      <c r="N1064">
        <v>3300204</v>
      </c>
      <c r="O1064" t="s">
        <v>831</v>
      </c>
    </row>
    <row r="1065" spans="1:15" x14ac:dyDescent="0.25">
      <c r="A1065">
        <v>10016380</v>
      </c>
      <c r="B1065" s="15">
        <v>900829016</v>
      </c>
      <c r="C1065" s="15">
        <v>1</v>
      </c>
      <c r="D1065" t="s">
        <v>1824</v>
      </c>
      <c r="E1065" t="str">
        <f>IFERROR(VLOOKUP(A1065,'BD LEIDY'!$B$3:$E$1114,3,FALSE)," ")</f>
        <v xml:space="preserve">ALMA G SAS   </v>
      </c>
      <c r="F1065" t="s">
        <v>1403</v>
      </c>
      <c r="G1065" t="s">
        <v>6122</v>
      </c>
      <c r="H1065">
        <v>988708383</v>
      </c>
      <c r="J1065">
        <v>5</v>
      </c>
      <c r="K1065" t="s">
        <v>828</v>
      </c>
      <c r="M1065" t="s">
        <v>829</v>
      </c>
      <c r="N1065">
        <v>3300204</v>
      </c>
      <c r="O1065" t="s">
        <v>831</v>
      </c>
    </row>
    <row r="1066" spans="1:15" x14ac:dyDescent="0.25">
      <c r="A1066">
        <v>10017415</v>
      </c>
      <c r="B1066" s="15">
        <v>1083875491</v>
      </c>
      <c r="C1066" s="15">
        <v>0</v>
      </c>
      <c r="D1066" t="s">
        <v>4052</v>
      </c>
      <c r="E1066" t="str">
        <f>IFERROR(VLOOKUP(A1066,'BD LEIDY'!$B$3:$E$1114,3,FALSE)," ")</f>
        <v xml:space="preserve">MOLINA MAZABEL EDIER FABIAN   </v>
      </c>
      <c r="F1066" t="s">
        <v>1403</v>
      </c>
      <c r="G1066" t="s">
        <v>6233</v>
      </c>
      <c r="H1066">
        <v>3212936847</v>
      </c>
      <c r="J1066">
        <v>5</v>
      </c>
      <c r="K1066" t="s">
        <v>828</v>
      </c>
      <c r="M1066" t="s">
        <v>1285</v>
      </c>
      <c r="N1066">
        <v>3300204</v>
      </c>
      <c r="O1066" t="s">
        <v>831</v>
      </c>
    </row>
    <row r="1067" spans="1:15" x14ac:dyDescent="0.25">
      <c r="A1067">
        <v>10017442</v>
      </c>
      <c r="B1067" s="15">
        <v>55195001</v>
      </c>
      <c r="C1067" s="15">
        <v>4</v>
      </c>
      <c r="D1067" t="s">
        <v>2363</v>
      </c>
      <c r="E1067" t="str">
        <f>IFERROR(VLOOKUP(A1067,'BD LEIDY'!$B$3:$E$1114,3,FALSE)," ")</f>
        <v xml:space="preserve">CHAVARRO MENDOZA ADRIANA   </v>
      </c>
      <c r="F1067" t="s">
        <v>1403</v>
      </c>
      <c r="G1067" t="s">
        <v>6235</v>
      </c>
      <c r="H1067">
        <v>32085344920</v>
      </c>
      <c r="J1067">
        <v>5</v>
      </c>
      <c r="K1067" t="s">
        <v>828</v>
      </c>
      <c r="M1067" t="s">
        <v>1290</v>
      </c>
      <c r="N1067">
        <v>3300204</v>
      </c>
      <c r="O1067" t="s">
        <v>831</v>
      </c>
    </row>
    <row r="1068" spans="1:15" x14ac:dyDescent="0.25">
      <c r="A1068">
        <v>10017459</v>
      </c>
      <c r="B1068" s="15">
        <v>12227169</v>
      </c>
      <c r="C1068" s="15">
        <v>5</v>
      </c>
      <c r="D1068" t="s">
        <v>4315</v>
      </c>
      <c r="E1068" t="str">
        <f>IFERROR(VLOOKUP(A1068,'BD LEIDY'!$B$3:$E$1114,3,FALSE)," ")</f>
        <v xml:space="preserve">PARRA CALDERON CARLOS ARTURO   </v>
      </c>
      <c r="F1068" t="s">
        <v>1403</v>
      </c>
      <c r="G1068" t="s">
        <v>6237</v>
      </c>
      <c r="H1068">
        <v>3103439875</v>
      </c>
      <c r="J1068">
        <v>5</v>
      </c>
      <c r="K1068" t="s">
        <v>828</v>
      </c>
      <c r="M1068" t="s">
        <v>1285</v>
      </c>
      <c r="N1068">
        <v>3300204</v>
      </c>
      <c r="O1068" t="s">
        <v>831</v>
      </c>
    </row>
    <row r="1069" spans="1:15" x14ac:dyDescent="0.25">
      <c r="A1069">
        <v>10017460</v>
      </c>
      <c r="B1069" s="15">
        <v>1089076779</v>
      </c>
      <c r="C1069" s="15">
        <v>1</v>
      </c>
      <c r="D1069" t="s">
        <v>5074</v>
      </c>
      <c r="E1069" t="str">
        <f>IFERROR(VLOOKUP(A1069,'BD LEIDY'!$B$3:$E$1114,3,FALSE)," ")</f>
        <v xml:space="preserve">TUMBAJOY ORTIZ WILSON DAVID   </v>
      </c>
      <c r="F1069" t="s">
        <v>1403</v>
      </c>
      <c r="G1069" t="s">
        <v>6238</v>
      </c>
      <c r="H1069">
        <v>3134847851</v>
      </c>
      <c r="J1069">
        <v>5</v>
      </c>
      <c r="K1069" t="s">
        <v>828</v>
      </c>
      <c r="M1069" t="s">
        <v>1285</v>
      </c>
      <c r="N1069">
        <v>3300204</v>
      </c>
      <c r="O1069" t="s">
        <v>831</v>
      </c>
    </row>
    <row r="1070" spans="1:15" x14ac:dyDescent="0.25">
      <c r="A1070">
        <v>10017461</v>
      </c>
      <c r="B1070" s="15">
        <v>900609645</v>
      </c>
      <c r="C1070" s="15">
        <v>0</v>
      </c>
      <c r="D1070" t="s">
        <v>2789</v>
      </c>
      <c r="E1070" t="str">
        <f>IFERROR(VLOOKUP(A1070,'BD LEIDY'!$B$3:$E$1114,3,FALSE)," ")</f>
        <v xml:space="preserve">DISTRIBUIDORA AGRICOLA DEL HUILA SA   </v>
      </c>
      <c r="F1070" t="s">
        <v>1403</v>
      </c>
      <c r="G1070" t="s">
        <v>6239</v>
      </c>
      <c r="H1070">
        <v>3148300969</v>
      </c>
      <c r="J1070">
        <v>5</v>
      </c>
      <c r="K1070" t="s">
        <v>828</v>
      </c>
      <c r="M1070" t="s">
        <v>1285</v>
      </c>
      <c r="N1070">
        <v>3300204</v>
      </c>
      <c r="O1070" t="s">
        <v>831</v>
      </c>
    </row>
    <row r="1071" spans="1:15" x14ac:dyDescent="0.25">
      <c r="A1071">
        <v>10017528</v>
      </c>
      <c r="B1071" s="15">
        <v>900466824</v>
      </c>
      <c r="C1071" s="15">
        <v>7</v>
      </c>
      <c r="D1071" t="s">
        <v>1518</v>
      </c>
      <c r="E1071" t="str">
        <f>IFERROR(VLOOKUP(A1071,'BD LEIDY'!$B$3:$E$1114,3,FALSE)," ")</f>
        <v xml:space="preserve">AGRICOLA LA PLATA SAS   </v>
      </c>
      <c r="F1071" t="s">
        <v>1403</v>
      </c>
      <c r="G1071" t="s">
        <v>6245</v>
      </c>
      <c r="H1071">
        <v>3214913902</v>
      </c>
      <c r="J1071">
        <v>5</v>
      </c>
      <c r="K1071" t="s">
        <v>828</v>
      </c>
      <c r="M1071" t="s">
        <v>1304</v>
      </c>
      <c r="N1071">
        <v>3300251</v>
      </c>
      <c r="O1071" t="s">
        <v>833</v>
      </c>
    </row>
    <row r="1072" spans="1:15" x14ac:dyDescent="0.25">
      <c r="A1072">
        <v>10017529</v>
      </c>
      <c r="B1072" s="15">
        <v>813008435</v>
      </c>
      <c r="C1072" s="15">
        <v>6</v>
      </c>
      <c r="D1072" t="s">
        <v>1444</v>
      </c>
      <c r="E1072" t="str">
        <f>IFERROR(VLOOKUP(A1072,'BD LEIDY'!$B$3:$E$1114,3,FALSE)," ")</f>
        <v xml:space="preserve">AGRICOLA ALGECIRAS SAS   </v>
      </c>
      <c r="F1072" t="s">
        <v>1403</v>
      </c>
      <c r="G1072" t="s">
        <v>6246</v>
      </c>
      <c r="H1072">
        <v>3162277441</v>
      </c>
      <c r="J1072">
        <v>5</v>
      </c>
      <c r="K1072" t="s">
        <v>828</v>
      </c>
      <c r="M1072" t="s">
        <v>1306</v>
      </c>
      <c r="N1072">
        <v>3300251</v>
      </c>
      <c r="O1072" t="s">
        <v>833</v>
      </c>
    </row>
    <row r="1073" spans="1:15" x14ac:dyDescent="0.25">
      <c r="A1073">
        <v>10017530</v>
      </c>
      <c r="B1073" s="15">
        <v>4731061</v>
      </c>
      <c r="C1073" s="15">
        <v>0</v>
      </c>
      <c r="D1073" t="s">
        <v>2874</v>
      </c>
      <c r="E1073" t="str">
        <f>IFERROR(VLOOKUP(A1073,'BD LEIDY'!$B$3:$E$1114,3,FALSE)," ")</f>
        <v xml:space="preserve">EMBUZ MUÑOZ ANCIZAR   </v>
      </c>
      <c r="F1073" t="s">
        <v>1403</v>
      </c>
      <c r="G1073" t="s">
        <v>6247</v>
      </c>
      <c r="H1073">
        <v>3124634384</v>
      </c>
      <c r="J1073">
        <v>5</v>
      </c>
      <c r="K1073" t="s">
        <v>828</v>
      </c>
      <c r="M1073" t="s">
        <v>1304</v>
      </c>
      <c r="N1073">
        <v>3300251</v>
      </c>
      <c r="O1073" t="s">
        <v>833</v>
      </c>
    </row>
    <row r="1074" spans="1:15" x14ac:dyDescent="0.25">
      <c r="A1074">
        <v>10017532</v>
      </c>
      <c r="B1074" s="15">
        <v>26427416</v>
      </c>
      <c r="C1074" s="15">
        <v>9</v>
      </c>
      <c r="D1074" t="s">
        <v>4241</v>
      </c>
      <c r="E1074" t="str">
        <f>IFERROR(VLOOKUP(A1074,'BD LEIDY'!$B$3:$E$1114,3,FALSE)," ")</f>
        <v xml:space="preserve">ORTIZ HERNANDEZ CLAUDIA PATRICIA   </v>
      </c>
      <c r="F1074" t="s">
        <v>1403</v>
      </c>
      <c r="G1074" t="s">
        <v>6248</v>
      </c>
      <c r="H1074">
        <v>3204827779</v>
      </c>
      <c r="J1074">
        <v>5</v>
      </c>
      <c r="K1074" t="s">
        <v>828</v>
      </c>
      <c r="M1074" t="s">
        <v>829</v>
      </c>
      <c r="N1074">
        <v>3300251</v>
      </c>
      <c r="O1074" t="s">
        <v>833</v>
      </c>
    </row>
    <row r="1075" spans="1:15" x14ac:dyDescent="0.25">
      <c r="A1075">
        <v>10017544</v>
      </c>
      <c r="B1075" s="15">
        <v>900424341</v>
      </c>
      <c r="C1075" s="15">
        <v>1</v>
      </c>
      <c r="D1075" t="s">
        <v>1530</v>
      </c>
      <c r="E1075" t="str">
        <f>IFERROR(VLOOKUP(A1075,'BD LEIDY'!$B$3:$E$1114,3,FALSE)," ")</f>
        <v xml:space="preserve">AGRICOLA LINEA VERDE DEL HUILA LTDA   </v>
      </c>
      <c r="F1075" t="s">
        <v>1403</v>
      </c>
      <c r="G1075" t="s">
        <v>6251</v>
      </c>
      <c r="H1075">
        <v>3123247045</v>
      </c>
      <c r="J1075">
        <v>5</v>
      </c>
      <c r="K1075" t="s">
        <v>828</v>
      </c>
      <c r="M1075" t="s">
        <v>829</v>
      </c>
      <c r="N1075">
        <v>3300251</v>
      </c>
      <c r="O1075" t="s">
        <v>833</v>
      </c>
    </row>
    <row r="1076" spans="1:15" x14ac:dyDescent="0.25">
      <c r="A1076">
        <v>10017551</v>
      </c>
      <c r="B1076" s="15">
        <v>1083887435</v>
      </c>
      <c r="C1076" s="15">
        <v>1</v>
      </c>
      <c r="D1076" t="s">
        <v>4542</v>
      </c>
      <c r="E1076" t="str">
        <f>IFERROR(VLOOKUP(A1076,'BD LEIDY'!$B$3:$E$1114,3,FALSE)," ")</f>
        <v xml:space="preserve">RAMIREZ LOPEZ EDINSON   </v>
      </c>
      <c r="F1076" t="s">
        <v>1403</v>
      </c>
      <c r="G1076" t="s">
        <v>6252</v>
      </c>
      <c r="H1076">
        <v>3144913656</v>
      </c>
      <c r="J1076">
        <v>5</v>
      </c>
      <c r="K1076" t="s">
        <v>828</v>
      </c>
      <c r="M1076" t="s">
        <v>1285</v>
      </c>
      <c r="N1076">
        <v>3300204</v>
      </c>
      <c r="O1076" t="s">
        <v>831</v>
      </c>
    </row>
    <row r="1077" spans="1:15" x14ac:dyDescent="0.25">
      <c r="A1077">
        <v>10017575</v>
      </c>
      <c r="B1077" s="15">
        <v>36280480</v>
      </c>
      <c r="C1077" s="15">
        <v>3</v>
      </c>
      <c r="D1077" t="s">
        <v>1431</v>
      </c>
      <c r="E1077" t="str">
        <f>IFERROR(VLOOKUP(A1077,'BD LEIDY'!$B$3:$E$1114,3,FALSE)," ")</f>
        <v xml:space="preserve">ACHURY MURCIA YOLANDA   </v>
      </c>
      <c r="F1077" t="s">
        <v>1403</v>
      </c>
      <c r="G1077" t="s">
        <v>6260</v>
      </c>
      <c r="H1077">
        <v>3158033449</v>
      </c>
      <c r="I1077">
        <v>988360326</v>
      </c>
      <c r="J1077">
        <v>5</v>
      </c>
      <c r="K1077" t="s">
        <v>828</v>
      </c>
      <c r="M1077" t="s">
        <v>1285</v>
      </c>
      <c r="N1077">
        <v>3300204</v>
      </c>
      <c r="O1077" t="s">
        <v>831</v>
      </c>
    </row>
    <row r="1078" spans="1:15" x14ac:dyDescent="0.25">
      <c r="A1078">
        <v>10017576</v>
      </c>
      <c r="B1078" s="15">
        <v>83041305</v>
      </c>
      <c r="C1078" s="15">
        <v>9</v>
      </c>
      <c r="D1078" t="s">
        <v>3956</v>
      </c>
      <c r="E1078" t="str">
        <f>IFERROR(VLOOKUP(A1078,'BD LEIDY'!$B$3:$E$1114,3,FALSE)," ")</f>
        <v xml:space="preserve">MEDINA CHILITO JAIRO HOLMAN   </v>
      </c>
      <c r="F1078" t="s">
        <v>1403</v>
      </c>
      <c r="G1078" t="s">
        <v>6261</v>
      </c>
      <c r="H1078">
        <v>3114729207</v>
      </c>
      <c r="J1078">
        <v>5</v>
      </c>
      <c r="K1078" t="s">
        <v>828</v>
      </c>
      <c r="M1078" t="s">
        <v>1285</v>
      </c>
      <c r="N1078">
        <v>3300204</v>
      </c>
      <c r="O1078" t="s">
        <v>831</v>
      </c>
    </row>
    <row r="1079" spans="1:15" x14ac:dyDescent="0.25">
      <c r="A1079">
        <v>10017577</v>
      </c>
      <c r="B1079" s="15">
        <v>900454452</v>
      </c>
      <c r="C1079" s="15">
        <v>9</v>
      </c>
      <c r="D1079" t="s">
        <v>1413</v>
      </c>
      <c r="E1079" t="str">
        <f>IFERROR(VLOOKUP(A1079,'BD LEIDY'!$B$3:$E$1114,3,FALSE)," ")</f>
        <v xml:space="preserve">ABONOS PACANDE SAS   </v>
      </c>
      <c r="F1079" t="s">
        <v>1403</v>
      </c>
      <c r="G1079" t="s">
        <v>6262</v>
      </c>
      <c r="H1079">
        <v>3128445223</v>
      </c>
      <c r="J1079">
        <v>5</v>
      </c>
      <c r="K1079" t="s">
        <v>828</v>
      </c>
      <c r="M1079" t="s">
        <v>1285</v>
      </c>
      <c r="N1079">
        <v>3300204</v>
      </c>
      <c r="O1079" t="s">
        <v>831</v>
      </c>
    </row>
    <row r="1080" spans="1:15" x14ac:dyDescent="0.25">
      <c r="A1080">
        <v>10017578</v>
      </c>
      <c r="B1080" s="15">
        <v>80209045</v>
      </c>
      <c r="C1080" s="15">
        <v>1</v>
      </c>
      <c r="D1080" t="s">
        <v>4758</v>
      </c>
      <c r="E1080" t="str">
        <f>IFERROR(VLOOKUP(A1080,'BD LEIDY'!$B$3:$E$1114,3,FALSE)," ")</f>
        <v xml:space="preserve">ROSERO LOPEZ JHON JAIRO   </v>
      </c>
      <c r="F1080" t="s">
        <v>1403</v>
      </c>
      <c r="G1080" t="s">
        <v>6263</v>
      </c>
      <c r="H1080">
        <v>3134533755</v>
      </c>
      <c r="J1080">
        <v>5</v>
      </c>
      <c r="K1080" t="s">
        <v>828</v>
      </c>
      <c r="M1080" t="s">
        <v>1325</v>
      </c>
      <c r="N1080">
        <v>3300204</v>
      </c>
      <c r="O1080" t="s">
        <v>831</v>
      </c>
    </row>
    <row r="1081" spans="1:15" x14ac:dyDescent="0.25">
      <c r="A1081">
        <v>10017580</v>
      </c>
      <c r="B1081" s="15">
        <v>12210327</v>
      </c>
      <c r="C1081" s="15">
        <v>8</v>
      </c>
      <c r="D1081" t="s">
        <v>4621</v>
      </c>
      <c r="E1081" t="str">
        <f>IFERROR(VLOOKUP(A1081,'BD LEIDY'!$B$3:$E$1114,3,FALSE)," ")</f>
        <v xml:space="preserve">RIVERA GUZMAN CARLOS ANDRES   </v>
      </c>
      <c r="F1081" t="s">
        <v>1403</v>
      </c>
      <c r="G1081" t="s">
        <v>6264</v>
      </c>
      <c r="H1081">
        <v>3203474534</v>
      </c>
      <c r="J1081">
        <v>5</v>
      </c>
      <c r="K1081" t="s">
        <v>828</v>
      </c>
      <c r="M1081" t="s">
        <v>1327</v>
      </c>
      <c r="N1081">
        <v>3300251</v>
      </c>
      <c r="O1081" t="s">
        <v>833</v>
      </c>
    </row>
    <row r="1082" spans="1:15" x14ac:dyDescent="0.25">
      <c r="A1082">
        <v>10017584</v>
      </c>
      <c r="B1082" s="15">
        <v>12233957</v>
      </c>
      <c r="C1082" s="15">
        <v>7</v>
      </c>
      <c r="D1082" t="s">
        <v>3320</v>
      </c>
      <c r="E1082" t="str">
        <f>IFERROR(VLOOKUP(A1082,'BD LEIDY'!$B$3:$E$1114,3,FALSE)," ")</f>
        <v xml:space="preserve">GOMEZ AVILA LUIS ALBERTO   </v>
      </c>
      <c r="F1082" t="s">
        <v>1403</v>
      </c>
      <c r="G1082" t="s">
        <v>6265</v>
      </c>
      <c r="H1082">
        <v>3107934588</v>
      </c>
      <c r="J1082">
        <v>5</v>
      </c>
      <c r="K1082" t="s">
        <v>828</v>
      </c>
      <c r="M1082" t="s">
        <v>1329</v>
      </c>
      <c r="N1082">
        <v>3300204</v>
      </c>
      <c r="O1082" t="s">
        <v>831</v>
      </c>
    </row>
    <row r="1083" spans="1:15" x14ac:dyDescent="0.25">
      <c r="A1083">
        <v>10017601</v>
      </c>
      <c r="B1083" s="15">
        <v>17704890</v>
      </c>
      <c r="C1083" s="15">
        <v>2</v>
      </c>
      <c r="D1083" t="s">
        <v>3795</v>
      </c>
      <c r="E1083" t="str">
        <f>IFERROR(VLOOKUP(A1083,'BD LEIDY'!$B$3:$E$1114,3,FALSE)," ")</f>
        <v xml:space="preserve">LOMELING CHICUE FAIVER FARITH   </v>
      </c>
      <c r="F1083" t="s">
        <v>1403</v>
      </c>
      <c r="G1083" t="s">
        <v>6270</v>
      </c>
      <c r="H1083">
        <v>3105384590</v>
      </c>
      <c r="J1083">
        <v>5</v>
      </c>
      <c r="K1083" t="s">
        <v>828</v>
      </c>
      <c r="M1083" t="s">
        <v>1285</v>
      </c>
      <c r="N1083">
        <v>3300204</v>
      </c>
      <c r="O1083" t="s">
        <v>831</v>
      </c>
    </row>
    <row r="1084" spans="1:15" x14ac:dyDescent="0.25">
      <c r="A1084">
        <v>10017693</v>
      </c>
      <c r="B1084" s="15">
        <v>12201285</v>
      </c>
      <c r="C1084" s="15">
        <v>9</v>
      </c>
      <c r="D1084" t="s">
        <v>3860</v>
      </c>
      <c r="E1084" t="str">
        <f>IFERROR(VLOOKUP(A1084,'BD LEIDY'!$B$3:$E$1114,3,FALSE)," ")</f>
        <v xml:space="preserve">LUGO RODRIGUEZ MARTIN ENRIQUE   </v>
      </c>
      <c r="F1084" t="s">
        <v>1403</v>
      </c>
      <c r="G1084" t="s">
        <v>6274</v>
      </c>
      <c r="H1084">
        <v>3115920083</v>
      </c>
      <c r="J1084">
        <v>5</v>
      </c>
      <c r="K1084" t="s">
        <v>828</v>
      </c>
      <c r="M1084" t="s">
        <v>1341</v>
      </c>
      <c r="N1084">
        <v>3300204</v>
      </c>
      <c r="O1084" t="s">
        <v>831</v>
      </c>
    </row>
    <row r="1085" spans="1:15" x14ac:dyDescent="0.25">
      <c r="A1085">
        <v>10017705</v>
      </c>
      <c r="B1085" s="15">
        <v>12189856</v>
      </c>
      <c r="C1085" s="15">
        <v>3</v>
      </c>
      <c r="D1085" t="s">
        <v>3351</v>
      </c>
      <c r="E1085" t="str">
        <f>IFERROR(VLOOKUP(A1085,'BD LEIDY'!$B$3:$E$1114,3,FALSE)," ")</f>
        <v xml:space="preserve">GONZALEZ CORREA OMAR   </v>
      </c>
      <c r="F1085" t="s">
        <v>1403</v>
      </c>
      <c r="G1085" t="s">
        <v>6277</v>
      </c>
      <c r="H1085">
        <v>3125879355</v>
      </c>
      <c r="J1085">
        <v>5</v>
      </c>
      <c r="K1085" t="s">
        <v>828</v>
      </c>
      <c r="M1085" t="s">
        <v>1345</v>
      </c>
      <c r="N1085">
        <v>3300204</v>
      </c>
      <c r="O1085" t="s">
        <v>831</v>
      </c>
    </row>
    <row r="1086" spans="1:15" x14ac:dyDescent="0.25">
      <c r="A1086">
        <v>10017768</v>
      </c>
      <c r="B1086" s="15">
        <v>12168957</v>
      </c>
      <c r="C1086" s="15">
        <v>9</v>
      </c>
      <c r="D1086" t="s">
        <v>3852</v>
      </c>
      <c r="E1086" t="str">
        <f>IFERROR(VLOOKUP(A1086,'BD LEIDY'!$B$3:$E$1114,3,FALSE)," ")</f>
        <v xml:space="preserve">LOSADA CALDERON HAROL EDINSON   </v>
      </c>
      <c r="F1086" t="s">
        <v>1403</v>
      </c>
      <c r="G1086" t="s">
        <v>6282</v>
      </c>
      <c r="H1086">
        <v>3112299389</v>
      </c>
      <c r="J1086">
        <v>5</v>
      </c>
      <c r="K1086" t="s">
        <v>828</v>
      </c>
      <c r="M1086" t="s">
        <v>1325</v>
      </c>
      <c r="N1086">
        <v>3300204</v>
      </c>
      <c r="O1086" t="s">
        <v>831</v>
      </c>
    </row>
    <row r="1087" spans="1:15" x14ac:dyDescent="0.25">
      <c r="A1087">
        <v>10017769</v>
      </c>
      <c r="B1087" s="15">
        <v>12208074</v>
      </c>
      <c r="C1087" s="15">
        <v>3</v>
      </c>
      <c r="D1087" t="s">
        <v>4079</v>
      </c>
      <c r="E1087" t="str">
        <f>IFERROR(VLOOKUP(A1087,'BD LEIDY'!$B$3:$E$1114,3,FALSE)," ")</f>
        <v xml:space="preserve">MONTEALEGRE SANCHEZ ABIMELEC   </v>
      </c>
      <c r="F1087" t="s">
        <v>1403</v>
      </c>
      <c r="G1087" t="s">
        <v>6283</v>
      </c>
      <c r="H1087">
        <v>3103208705</v>
      </c>
      <c r="J1087">
        <v>5</v>
      </c>
      <c r="K1087" t="s">
        <v>828</v>
      </c>
      <c r="M1087" t="s">
        <v>1327</v>
      </c>
      <c r="N1087">
        <v>3300204</v>
      </c>
      <c r="O1087" t="s">
        <v>831</v>
      </c>
    </row>
    <row r="1088" spans="1:15" x14ac:dyDescent="0.25">
      <c r="A1088">
        <v>10017778</v>
      </c>
      <c r="B1088" s="15">
        <v>76357945</v>
      </c>
      <c r="C1088" s="15">
        <v>1</v>
      </c>
      <c r="D1088" t="s">
        <v>4553</v>
      </c>
      <c r="E1088" t="str">
        <f>IFERROR(VLOOKUP(A1088,'BD LEIDY'!$B$3:$E$1114,3,FALSE)," ")</f>
        <v xml:space="preserve">RAMOS GUTIERREZ ANDREY RUFINO   </v>
      </c>
      <c r="F1088" t="s">
        <v>1403</v>
      </c>
      <c r="G1088" t="s">
        <v>6288</v>
      </c>
      <c r="H1088">
        <v>3105217084</v>
      </c>
      <c r="J1088">
        <v>5</v>
      </c>
      <c r="K1088" t="s">
        <v>828</v>
      </c>
      <c r="M1088" t="s">
        <v>1360</v>
      </c>
      <c r="N1088">
        <v>3300251</v>
      </c>
      <c r="O1088" t="s">
        <v>833</v>
      </c>
    </row>
    <row r="1089" spans="1:15" x14ac:dyDescent="0.25">
      <c r="A1089">
        <v>10017779</v>
      </c>
      <c r="B1089" s="15">
        <v>4730180</v>
      </c>
      <c r="C1089" s="15">
        <v>4</v>
      </c>
      <c r="D1089" t="s">
        <v>5264</v>
      </c>
      <c r="E1089" t="str">
        <f>IFERROR(VLOOKUP(A1089,'BD LEIDY'!$B$3:$E$1114,3,FALSE)," ")</f>
        <v xml:space="preserve">ZAGAL MEDINA WILFER AMADO   </v>
      </c>
      <c r="F1089" t="s">
        <v>1403</v>
      </c>
      <c r="G1089" t="s">
        <v>6289</v>
      </c>
      <c r="H1089">
        <v>3122839011</v>
      </c>
      <c r="J1089">
        <v>5</v>
      </c>
      <c r="K1089" t="s">
        <v>828</v>
      </c>
      <c r="M1089" t="s">
        <v>1362</v>
      </c>
      <c r="N1089">
        <v>3300251</v>
      </c>
      <c r="O1089" t="s">
        <v>833</v>
      </c>
    </row>
    <row r="1090" spans="1:15" x14ac:dyDescent="0.25">
      <c r="A1090">
        <v>10017791</v>
      </c>
      <c r="B1090" s="15">
        <v>79788666</v>
      </c>
      <c r="C1090" s="15">
        <v>4</v>
      </c>
      <c r="D1090" t="s">
        <v>4102</v>
      </c>
      <c r="E1090" t="str">
        <f>IFERROR(VLOOKUP(A1090,'BD LEIDY'!$B$3:$E$1114,3,FALSE)," ")</f>
        <v xml:space="preserve">MORENO MORENO JOSE ALEJANDRO   </v>
      </c>
      <c r="F1090" t="s">
        <v>1403</v>
      </c>
      <c r="G1090" t="s">
        <v>6291</v>
      </c>
      <c r="H1090">
        <v>3202887232</v>
      </c>
      <c r="J1090">
        <v>5</v>
      </c>
      <c r="K1090" t="s">
        <v>828</v>
      </c>
      <c r="M1090" t="s">
        <v>1341</v>
      </c>
      <c r="N1090">
        <v>3300204</v>
      </c>
      <c r="O1090" t="s">
        <v>831</v>
      </c>
    </row>
    <row r="1091" spans="1:15" x14ac:dyDescent="0.25">
      <c r="A1091">
        <v>10017815</v>
      </c>
      <c r="B1091" s="15">
        <v>891101158</v>
      </c>
      <c r="C1091" s="15">
        <v>1</v>
      </c>
      <c r="D1091" t="s">
        <v>2585</v>
      </c>
      <c r="E1091" t="str">
        <f>IFERROR(VLOOKUP(A1091,'BD LEIDY'!$B$3:$E$1114,3,FALSE)," ")</f>
        <v xml:space="preserve">COOCENTRAL - COOPERATIVA CENTRAL DE CAFICULTORES DEL HUILA  </v>
      </c>
      <c r="F1091" t="s">
        <v>1403</v>
      </c>
      <c r="G1091" t="s">
        <v>6293</v>
      </c>
      <c r="H1091">
        <v>3138905924</v>
      </c>
      <c r="J1091">
        <v>5</v>
      </c>
      <c r="K1091" t="s">
        <v>828</v>
      </c>
      <c r="M1091" t="s">
        <v>1341</v>
      </c>
      <c r="N1091">
        <v>3300204</v>
      </c>
      <c r="O1091" t="s">
        <v>831</v>
      </c>
    </row>
    <row r="1092" spans="1:15" x14ac:dyDescent="0.25">
      <c r="A1092">
        <v>10017816</v>
      </c>
      <c r="B1092" s="15">
        <v>7697050</v>
      </c>
      <c r="C1092" s="15">
        <v>5</v>
      </c>
      <c r="D1092" t="s">
        <v>2190</v>
      </c>
      <c r="E1092" t="str">
        <f>IFERROR(VLOOKUP(A1092,'BD LEIDY'!$B$3:$E$1114,3,FALSE)," ")</f>
        <v xml:space="preserve">CANTILLO VEGA JARIO   </v>
      </c>
      <c r="F1092" t="s">
        <v>1403</v>
      </c>
      <c r="G1092" t="s">
        <v>6294</v>
      </c>
      <c r="H1092">
        <v>3187826701</v>
      </c>
      <c r="J1092">
        <v>5</v>
      </c>
      <c r="K1092" t="s">
        <v>828</v>
      </c>
      <c r="M1092" t="s">
        <v>1345</v>
      </c>
      <c r="N1092">
        <v>3300204</v>
      </c>
      <c r="O1092" t="s">
        <v>831</v>
      </c>
    </row>
    <row r="1093" spans="1:15" x14ac:dyDescent="0.25">
      <c r="A1093">
        <v>10017817</v>
      </c>
      <c r="B1093" s="15">
        <v>12188274</v>
      </c>
      <c r="C1093" s="15">
        <v>2</v>
      </c>
      <c r="D1093" t="s">
        <v>4368</v>
      </c>
      <c r="E1093" t="str">
        <f>IFERROR(VLOOKUP(A1093,'BD LEIDY'!$B$3:$E$1114,3,FALSE)," ")</f>
        <v xml:space="preserve">PERDOMO CUELLAR LUIS GERARDO   </v>
      </c>
      <c r="F1093" t="s">
        <v>1403</v>
      </c>
      <c r="G1093" t="s">
        <v>6295</v>
      </c>
      <c r="H1093">
        <v>3125039497</v>
      </c>
      <c r="J1093">
        <v>5</v>
      </c>
      <c r="K1093" t="s">
        <v>828</v>
      </c>
      <c r="M1093" t="s">
        <v>1341</v>
      </c>
      <c r="N1093">
        <v>3300204</v>
      </c>
      <c r="O1093" t="s">
        <v>831</v>
      </c>
    </row>
    <row r="1094" spans="1:15" x14ac:dyDescent="0.25">
      <c r="A1094">
        <v>10017818</v>
      </c>
      <c r="B1094" s="15">
        <v>12194660</v>
      </c>
      <c r="C1094" s="15">
        <v>7</v>
      </c>
      <c r="D1094" t="s">
        <v>4887</v>
      </c>
      <c r="E1094" t="str">
        <f>IFERROR(VLOOKUP(A1094,'BD LEIDY'!$B$3:$E$1114,3,FALSE)," ")</f>
        <v xml:space="preserve">SCARPETTA MENDEZ PAULO CESAR   </v>
      </c>
      <c r="F1094" t="s">
        <v>1403</v>
      </c>
      <c r="G1094" t="s">
        <v>6296</v>
      </c>
      <c r="H1094">
        <v>3112570083</v>
      </c>
      <c r="J1094">
        <v>5</v>
      </c>
      <c r="K1094" t="s">
        <v>828</v>
      </c>
      <c r="M1094" t="s">
        <v>1370</v>
      </c>
      <c r="N1094">
        <v>3300204</v>
      </c>
      <c r="O1094" t="s">
        <v>831</v>
      </c>
    </row>
    <row r="1095" spans="1:15" x14ac:dyDescent="0.25">
      <c r="A1095">
        <v>10017848</v>
      </c>
      <c r="B1095" s="15">
        <v>5311653</v>
      </c>
      <c r="C1095" s="15">
        <v>2</v>
      </c>
      <c r="D1095" t="s">
        <v>2114</v>
      </c>
      <c r="E1095" t="str">
        <f>IFERROR(VLOOKUP(A1095,'BD LEIDY'!$B$3:$E$1114,3,FALSE)," ")</f>
        <v xml:space="preserve">BOLAÑOS BENAVIDES JAIME ARIEL   </v>
      </c>
      <c r="F1095" t="s">
        <v>1403</v>
      </c>
      <c r="G1095" t="s">
        <v>6301</v>
      </c>
      <c r="H1095">
        <v>968338552</v>
      </c>
      <c r="J1095">
        <v>5</v>
      </c>
      <c r="K1095" t="s">
        <v>828</v>
      </c>
      <c r="M1095" t="s">
        <v>1341</v>
      </c>
      <c r="N1095">
        <v>3300204</v>
      </c>
      <c r="O1095" t="s">
        <v>831</v>
      </c>
    </row>
    <row r="1096" spans="1:15" x14ac:dyDescent="0.25">
      <c r="A1096">
        <v>10017966</v>
      </c>
      <c r="B1096" s="15">
        <v>36089572</v>
      </c>
      <c r="C1096" s="15">
        <v>5</v>
      </c>
      <c r="D1096" t="s">
        <v>3959</v>
      </c>
      <c r="E1096" t="str">
        <f>IFERROR(VLOOKUP(A1096,'BD LEIDY'!$B$3:$E$1114,3,FALSE)," ")</f>
        <v xml:space="preserve">MEDINA PALENCIA LUZ MIRYAM   </v>
      </c>
      <c r="F1096" t="s">
        <v>1403</v>
      </c>
      <c r="G1096" t="s">
        <v>6309</v>
      </c>
      <c r="H1096">
        <v>3164542972</v>
      </c>
      <c r="J1096">
        <v>5</v>
      </c>
      <c r="K1096" t="s">
        <v>828</v>
      </c>
      <c r="M1096" t="s">
        <v>1385</v>
      </c>
      <c r="N1096">
        <v>3300251</v>
      </c>
      <c r="O1096" t="s">
        <v>833</v>
      </c>
    </row>
    <row r="1097" spans="1:15" x14ac:dyDescent="0.25">
      <c r="A1097">
        <v>10017970</v>
      </c>
      <c r="B1097" s="15">
        <v>36089274</v>
      </c>
      <c r="C1097" s="15">
        <v>5</v>
      </c>
      <c r="D1097" t="s">
        <v>3154</v>
      </c>
      <c r="E1097" t="str">
        <f>IFERROR(VLOOKUP(A1097,'BD LEIDY'!$B$3:$E$1114,3,FALSE)," ")</f>
        <v xml:space="preserve">FLOREZ CASTAÑEDA LUZ DARY   </v>
      </c>
      <c r="F1097" t="s">
        <v>1403</v>
      </c>
      <c r="G1097" t="s">
        <v>6310</v>
      </c>
      <c r="H1097">
        <v>988390532</v>
      </c>
      <c r="J1097">
        <v>5</v>
      </c>
      <c r="K1097" t="s">
        <v>828</v>
      </c>
      <c r="M1097" t="s">
        <v>1385</v>
      </c>
      <c r="N1097">
        <v>3300251</v>
      </c>
      <c r="O1097" t="s">
        <v>833</v>
      </c>
    </row>
    <row r="1098" spans="1:15" x14ac:dyDescent="0.25">
      <c r="A1098">
        <v>10017994</v>
      </c>
      <c r="B1098" s="15">
        <v>12135921</v>
      </c>
      <c r="C1098" s="15">
        <v>2</v>
      </c>
      <c r="D1098" t="s">
        <v>2825</v>
      </c>
      <c r="E1098" t="str">
        <f>IFERROR(VLOOKUP(A1098,'BD LEIDY'!$B$3:$E$1114,3,FALSE)," ")</f>
        <v xml:space="preserve">DUQUE ROJAS FABIO ALBERTO   </v>
      </c>
      <c r="F1098" t="s">
        <v>1403</v>
      </c>
      <c r="G1098" t="s">
        <v>6313</v>
      </c>
      <c r="H1098">
        <v>3133956840</v>
      </c>
      <c r="J1098">
        <v>5</v>
      </c>
      <c r="K1098" t="s">
        <v>828</v>
      </c>
      <c r="M1098" t="s">
        <v>1306</v>
      </c>
      <c r="N1098">
        <v>3300251</v>
      </c>
      <c r="O1098" t="s">
        <v>833</v>
      </c>
    </row>
    <row r="1099" spans="1:15" x14ac:dyDescent="0.25">
      <c r="A1099">
        <v>10017995</v>
      </c>
      <c r="B1099" s="15">
        <v>900951704</v>
      </c>
      <c r="C1099" s="15"/>
      <c r="D1099" t="s">
        <v>2778</v>
      </c>
      <c r="E1099" t="str">
        <f>IFERROR(VLOOKUP(A1099,'BD LEIDY'!$B$3:$E$1114,3,FALSE)," ")</f>
        <v xml:space="preserve">DISTRIBUIDOR AGRICOLA AUDOR SAS   </v>
      </c>
      <c r="F1099" t="s">
        <v>1403</v>
      </c>
      <c r="G1099" t="s">
        <v>6314</v>
      </c>
      <c r="H1099">
        <v>3188290416</v>
      </c>
      <c r="I1099">
        <v>3192274555</v>
      </c>
      <c r="J1099">
        <v>5</v>
      </c>
      <c r="K1099" t="s">
        <v>828</v>
      </c>
      <c r="M1099" t="s">
        <v>1391</v>
      </c>
      <c r="N1099">
        <v>3300204</v>
      </c>
      <c r="O1099" t="s">
        <v>831</v>
      </c>
    </row>
    <row r="1100" spans="1:15" x14ac:dyDescent="0.25">
      <c r="A1100">
        <v>10017999</v>
      </c>
      <c r="B1100" s="15">
        <v>12209233</v>
      </c>
      <c r="C1100" s="15">
        <v>2</v>
      </c>
      <c r="D1100" t="s">
        <v>3947</v>
      </c>
      <c r="E1100" t="str">
        <f>IFERROR(VLOOKUP(A1100,'BD LEIDY'!$B$3:$E$1114,3,FALSE)," ")</f>
        <v xml:space="preserve">MAZABEL REYES ADRIAN   </v>
      </c>
      <c r="F1100" t="s">
        <v>1403</v>
      </c>
      <c r="G1100" t="s">
        <v>6245</v>
      </c>
      <c r="H1100">
        <v>3214913902</v>
      </c>
      <c r="J1100">
        <v>5</v>
      </c>
      <c r="K1100" t="s">
        <v>828</v>
      </c>
      <c r="M1100" t="s">
        <v>1304</v>
      </c>
      <c r="N1100">
        <v>3300251</v>
      </c>
      <c r="O1100" t="s">
        <v>833</v>
      </c>
    </row>
    <row r="1101" spans="1:15" x14ac:dyDescent="0.25">
      <c r="A1101">
        <v>10011967</v>
      </c>
      <c r="B1101" s="15">
        <v>900416225</v>
      </c>
      <c r="C1101" s="15">
        <v>1</v>
      </c>
      <c r="D1101" t="s">
        <v>2982</v>
      </c>
      <c r="E1101" t="str">
        <f>IFERROR(VLOOKUP(A1101,'BD LEIDY'!$B$3:$E$1114,3,FALSE)," ")</f>
        <v xml:space="preserve">FITOLLANOS SAS   </v>
      </c>
      <c r="F1101" t="s">
        <v>1403</v>
      </c>
      <c r="G1101" t="s">
        <v>5783</v>
      </c>
      <c r="H1101">
        <v>986705252</v>
      </c>
      <c r="J1101">
        <v>10</v>
      </c>
      <c r="K1101" t="s">
        <v>712</v>
      </c>
      <c r="M1101" t="s">
        <v>713</v>
      </c>
      <c r="N1101">
        <v>3300182</v>
      </c>
      <c r="O1101" t="s">
        <v>715</v>
      </c>
    </row>
    <row r="1102" spans="1:15" x14ac:dyDescent="0.25">
      <c r="A1102">
        <v>10013218</v>
      </c>
      <c r="B1102" s="15">
        <v>891100445</v>
      </c>
      <c r="C1102" s="15">
        <v>6</v>
      </c>
      <c r="D1102" t="s">
        <v>4223</v>
      </c>
      <c r="E1102" t="str">
        <f>IFERROR(VLOOKUP(A1102,'BD LEIDY'!$B$3:$E$1114,3,FALSE)," ")</f>
        <v xml:space="preserve">ORGANIZACION ROA FLORHUILA SA   </v>
      </c>
      <c r="F1102" t="s">
        <v>1403</v>
      </c>
      <c r="G1102" t="s">
        <v>5866</v>
      </c>
      <c r="H1102">
        <v>916449420</v>
      </c>
      <c r="J1102">
        <v>10</v>
      </c>
      <c r="K1102" t="s">
        <v>712</v>
      </c>
      <c r="M1102" t="s">
        <v>17</v>
      </c>
      <c r="N1102">
        <v>3300182</v>
      </c>
      <c r="O1102" t="s">
        <v>715</v>
      </c>
    </row>
    <row r="1103" spans="1:15" x14ac:dyDescent="0.25">
      <c r="A1103">
        <v>10014300</v>
      </c>
      <c r="B1103" s="15">
        <v>3293930</v>
      </c>
      <c r="C1103" s="15">
        <v>2</v>
      </c>
      <c r="D1103" t="s">
        <v>4153</v>
      </c>
      <c r="E1103" t="str">
        <f>IFERROR(VLOOKUP(A1103,'BD LEIDY'!$B$3:$E$1114,3,FALSE)," ")</f>
        <v xml:space="preserve">MURCIA BERMEO JOSE ALVARO   </v>
      </c>
      <c r="F1103" t="s">
        <v>1403</v>
      </c>
      <c r="G1103" t="s">
        <v>5929</v>
      </c>
      <c r="H1103">
        <v>986676962</v>
      </c>
      <c r="J1103">
        <v>10</v>
      </c>
      <c r="K1103" t="s">
        <v>712</v>
      </c>
      <c r="M1103" t="s">
        <v>713</v>
      </c>
      <c r="N1103">
        <v>3300182</v>
      </c>
      <c r="O1103" t="s">
        <v>715</v>
      </c>
    </row>
    <row r="1104" spans="1:15" x14ac:dyDescent="0.25">
      <c r="A1104">
        <v>10014362</v>
      </c>
      <c r="B1104" s="15">
        <v>844003151</v>
      </c>
      <c r="C1104" s="15">
        <v>1</v>
      </c>
      <c r="D1104" t="s">
        <v>2662</v>
      </c>
      <c r="E1104" t="str">
        <f>IFERROR(VLOOKUP(A1104,'BD LEIDY'!$B$3:$E$1114,3,FALSE)," ")</f>
        <v xml:space="preserve">COSECHAR LTDA   </v>
      </c>
      <c r="F1104" t="s">
        <v>1403</v>
      </c>
      <c r="G1104" t="s">
        <v>5932</v>
      </c>
      <c r="H1104">
        <v>986342026</v>
      </c>
      <c r="I1104">
        <v>986675508</v>
      </c>
      <c r="J1104">
        <v>10</v>
      </c>
      <c r="K1104" t="s">
        <v>712</v>
      </c>
      <c r="M1104" t="s">
        <v>713</v>
      </c>
      <c r="N1104">
        <v>3300172</v>
      </c>
      <c r="O1104" t="s">
        <v>914</v>
      </c>
    </row>
    <row r="1105" spans="1:15" x14ac:dyDescent="0.25">
      <c r="A1105">
        <v>10014530</v>
      </c>
      <c r="B1105" s="15">
        <v>14895602</v>
      </c>
      <c r="C1105" s="15">
        <v>5</v>
      </c>
      <c r="D1105" t="s">
        <v>1976</v>
      </c>
      <c r="E1105" t="str">
        <f>IFERROR(VLOOKUP(A1105,'BD LEIDY'!$B$3:$E$1114,3,FALSE)," ")</f>
        <v xml:space="preserve">AULESTIA CASTRILLON JUAN CARLOS   </v>
      </c>
      <c r="F1105" t="s">
        <v>1403</v>
      </c>
      <c r="G1105" t="s">
        <v>5940</v>
      </c>
      <c r="H1105">
        <v>986582779</v>
      </c>
      <c r="I1105">
        <v>986500616</v>
      </c>
      <c r="J1105">
        <v>10</v>
      </c>
      <c r="K1105" t="s">
        <v>712</v>
      </c>
      <c r="M1105" t="s">
        <v>109</v>
      </c>
      <c r="N1105">
        <v>3300172</v>
      </c>
      <c r="O1105" t="s">
        <v>914</v>
      </c>
    </row>
    <row r="1106" spans="1:15" x14ac:dyDescent="0.25">
      <c r="A1106">
        <v>10014850</v>
      </c>
      <c r="B1106" s="15">
        <v>79781425</v>
      </c>
      <c r="C1106" s="15">
        <v>4</v>
      </c>
      <c r="D1106" t="s">
        <v>4478</v>
      </c>
      <c r="E1106" t="str">
        <f>IFERROR(VLOOKUP(A1106,'BD LEIDY'!$B$3:$E$1114,3,FALSE)," ")</f>
        <v xml:space="preserve">PUENTES YEPES RAMIRO   </v>
      </c>
      <c r="F1106" t="s">
        <v>1403</v>
      </c>
      <c r="G1106" t="s">
        <v>5949</v>
      </c>
      <c r="H1106">
        <v>3211474121</v>
      </c>
      <c r="J1106">
        <v>10</v>
      </c>
      <c r="K1106" t="s">
        <v>712</v>
      </c>
      <c r="M1106" t="s">
        <v>713</v>
      </c>
      <c r="N1106">
        <v>3300182</v>
      </c>
      <c r="O1106" t="s">
        <v>715</v>
      </c>
    </row>
    <row r="1107" spans="1:15" x14ac:dyDescent="0.25">
      <c r="A1107">
        <v>10015418</v>
      </c>
      <c r="B1107" s="15">
        <v>900528742</v>
      </c>
      <c r="C1107" s="15">
        <v>9</v>
      </c>
      <c r="D1107" t="s">
        <v>2512</v>
      </c>
      <c r="E1107" t="str">
        <f>IFERROR(VLOOKUP(A1107,'BD LEIDY'!$B$3:$E$1114,3,FALSE)," ")</f>
        <v xml:space="preserve">CODELCAMPO SAS   </v>
      </c>
      <c r="F1107" t="s">
        <v>1403</v>
      </c>
      <c r="G1107" t="s">
        <v>6015</v>
      </c>
      <c r="H1107">
        <v>986826745</v>
      </c>
      <c r="J1107">
        <v>10</v>
      </c>
      <c r="K1107" t="s">
        <v>712</v>
      </c>
      <c r="M1107" t="s">
        <v>713</v>
      </c>
      <c r="N1107">
        <v>3300182</v>
      </c>
      <c r="O1107" t="s">
        <v>715</v>
      </c>
    </row>
    <row r="1108" spans="1:15" x14ac:dyDescent="0.25">
      <c r="A1108">
        <v>10015495</v>
      </c>
      <c r="B1108" s="15">
        <v>900087414</v>
      </c>
      <c r="C1108" s="15">
        <v>4</v>
      </c>
      <c r="D1108" t="s">
        <v>4609</v>
      </c>
      <c r="E1108" t="str">
        <f>IFERROR(VLOOKUP(A1108,'BD LEIDY'!$B$3:$E$1114,3,FALSE)," ")</f>
        <v xml:space="preserve">RIOPAILA CASTILLA SA   </v>
      </c>
      <c r="F1108" t="s">
        <v>1403</v>
      </c>
      <c r="G1108" t="s">
        <v>6024</v>
      </c>
      <c r="H1108">
        <v>922653100</v>
      </c>
      <c r="J1108">
        <v>10</v>
      </c>
      <c r="K1108" t="s">
        <v>712</v>
      </c>
      <c r="M1108" t="s">
        <v>1022</v>
      </c>
      <c r="N1108">
        <v>3300182</v>
      </c>
      <c r="O1108" t="s">
        <v>715</v>
      </c>
    </row>
    <row r="1109" spans="1:15" x14ac:dyDescent="0.25">
      <c r="A1109">
        <v>10015615</v>
      </c>
      <c r="B1109" s="15">
        <v>40396175</v>
      </c>
      <c r="C1109" s="15">
        <v>5</v>
      </c>
      <c r="D1109" t="s">
        <v>1990</v>
      </c>
      <c r="E1109" t="str">
        <f>IFERROR(VLOOKUP(A1109,'BD LEIDY'!$B$3:$E$1114,3,FALSE)," ")</f>
        <v xml:space="preserve">AVILA BAQUERO EDNA MABEL  (AGROINSUMOS GRANADA) </v>
      </c>
      <c r="F1109" t="s">
        <v>1403</v>
      </c>
      <c r="G1109" t="s">
        <v>6047</v>
      </c>
      <c r="H1109">
        <v>3153655759</v>
      </c>
      <c r="J1109">
        <v>10</v>
      </c>
      <c r="K1109" t="s">
        <v>712</v>
      </c>
      <c r="M1109" t="s">
        <v>109</v>
      </c>
      <c r="N1109">
        <v>3300172</v>
      </c>
      <c r="O1109" t="s">
        <v>914</v>
      </c>
    </row>
    <row r="1110" spans="1:15" x14ac:dyDescent="0.25">
      <c r="A1110">
        <v>10015833</v>
      </c>
      <c r="B1110" s="15">
        <v>900474780</v>
      </c>
      <c r="C1110" s="15">
        <v>5</v>
      </c>
      <c r="D1110" t="s">
        <v>1434</v>
      </c>
      <c r="E1110" t="str">
        <f>IFERROR(VLOOKUP(A1110,'BD LEIDY'!$B$3:$E$1114,3,FALSE)," ")</f>
        <v xml:space="preserve">AGMO NUBES INVERSIONES SAS   </v>
      </c>
      <c r="F1110" t="s">
        <v>1403</v>
      </c>
      <c r="G1110" t="s">
        <v>6072</v>
      </c>
      <c r="H1110">
        <v>3104530356</v>
      </c>
      <c r="I1110">
        <v>6428577</v>
      </c>
      <c r="J1110">
        <v>10</v>
      </c>
      <c r="K1110" t="s">
        <v>712</v>
      </c>
      <c r="M1110" t="s">
        <v>17</v>
      </c>
      <c r="N1110">
        <v>3300182</v>
      </c>
      <c r="O1110" t="s">
        <v>715</v>
      </c>
    </row>
    <row r="1111" spans="1:15" x14ac:dyDescent="0.25">
      <c r="A1111">
        <v>10015834</v>
      </c>
      <c r="B1111" s="15">
        <v>900168533</v>
      </c>
      <c r="C1111" s="15">
        <v>0</v>
      </c>
      <c r="D1111" t="s">
        <v>1593</v>
      </c>
      <c r="E1111" t="str">
        <f>IFERROR(VLOOKUP(A1111,'BD LEIDY'!$B$3:$E$1114,3,FALSE)," ")</f>
        <v xml:space="preserve">AGROCOMETA SA (AGROPECUARIA Y COMERCIALIZADORA DEL META)  </v>
      </c>
      <c r="F1111" t="s">
        <v>1403</v>
      </c>
      <c r="G1111" t="s">
        <v>6072</v>
      </c>
      <c r="H1111">
        <v>3154711376</v>
      </c>
      <c r="I1111">
        <v>916919932</v>
      </c>
      <c r="J1111">
        <v>10</v>
      </c>
      <c r="K1111" t="s">
        <v>712</v>
      </c>
      <c r="M1111" t="s">
        <v>17</v>
      </c>
      <c r="N1111">
        <v>3300182</v>
      </c>
      <c r="O1111" t="s">
        <v>715</v>
      </c>
    </row>
    <row r="1112" spans="1:15" x14ac:dyDescent="0.25">
      <c r="A1112">
        <v>10015892</v>
      </c>
      <c r="B1112" s="15">
        <v>900335836</v>
      </c>
      <c r="C1112" s="15">
        <v>3</v>
      </c>
      <c r="D1112" t="s">
        <v>2520</v>
      </c>
      <c r="E1112" t="str">
        <f>IFERROR(VLOOKUP(A1112,'BD LEIDY'!$B$3:$E$1114,3,FALSE)," ")</f>
        <v xml:space="preserve">COLOMBIA AGRO SAS   </v>
      </c>
      <c r="F1112" t="s">
        <v>1403</v>
      </c>
      <c r="G1112" t="s">
        <v>6086</v>
      </c>
      <c r="H1112">
        <v>913218820</v>
      </c>
      <c r="J1112">
        <v>10</v>
      </c>
      <c r="K1112" t="s">
        <v>712</v>
      </c>
      <c r="M1112" t="s">
        <v>17</v>
      </c>
      <c r="N1112">
        <v>3300182</v>
      </c>
      <c r="O1112" t="s">
        <v>715</v>
      </c>
    </row>
    <row r="1113" spans="1:15" x14ac:dyDescent="0.25">
      <c r="A1113">
        <v>10016586</v>
      </c>
      <c r="B1113" s="15">
        <v>79295560</v>
      </c>
      <c r="C1113" s="15">
        <v>6</v>
      </c>
      <c r="D1113" t="s">
        <v>4238</v>
      </c>
      <c r="E1113" t="str">
        <f>IFERROR(VLOOKUP(A1113,'BD LEIDY'!$B$3:$E$1114,3,FALSE)," ")</f>
        <v xml:space="preserve">ORTIZ BAQUERO JOHN MILTON   </v>
      </c>
      <c r="F1113" t="s">
        <v>1403</v>
      </c>
      <c r="G1113" t="s">
        <v>6141</v>
      </c>
      <c r="H1113">
        <v>3134676581</v>
      </c>
      <c r="J1113">
        <v>10</v>
      </c>
      <c r="K1113" t="s">
        <v>712</v>
      </c>
      <c r="M1113" t="s">
        <v>713</v>
      </c>
      <c r="N1113">
        <v>3300182</v>
      </c>
      <c r="O1113" t="s">
        <v>715</v>
      </c>
    </row>
    <row r="1114" spans="1:15" x14ac:dyDescent="0.25">
      <c r="A1114">
        <v>10016589</v>
      </c>
      <c r="B1114" s="15">
        <v>890207037</v>
      </c>
      <c r="C1114" s="15">
        <v>1</v>
      </c>
      <c r="D1114" t="s">
        <v>1673</v>
      </c>
      <c r="E1114" t="str">
        <f>IFERROR(VLOOKUP(A1114,'BD LEIDY'!$B$3:$E$1114,3,FALSE)," ")</f>
        <v xml:space="preserve">AGROPECUARIA ALIAR SA   </v>
      </c>
      <c r="F1114" t="s">
        <v>1403</v>
      </c>
      <c r="G1114" t="s">
        <v>6142</v>
      </c>
      <c r="H1114">
        <v>976380192</v>
      </c>
      <c r="I1114">
        <v>976399662</v>
      </c>
      <c r="J1114">
        <v>10</v>
      </c>
      <c r="K1114" t="s">
        <v>712</v>
      </c>
      <c r="M1114" t="s">
        <v>1182</v>
      </c>
      <c r="N1114">
        <v>3300182</v>
      </c>
      <c r="O1114" t="s">
        <v>715</v>
      </c>
    </row>
    <row r="1115" spans="1:15" x14ac:dyDescent="0.25">
      <c r="A1115">
        <v>10017188</v>
      </c>
      <c r="B1115" s="15">
        <v>900404036</v>
      </c>
      <c r="C1115" s="15">
        <v>4</v>
      </c>
      <c r="D1115" t="s">
        <v>3385</v>
      </c>
      <c r="E1115" t="str">
        <f>IFERROR(VLOOKUP(A1115,'BD LEIDY'!$B$3:$E$1114,3,FALSE)," ")</f>
        <v xml:space="preserve">GRANEX AGROINDUSTRIAL SAS   </v>
      </c>
      <c r="F1115" t="s">
        <v>1403</v>
      </c>
      <c r="G1115" t="s">
        <v>6072</v>
      </c>
      <c r="H1115">
        <v>3137082397</v>
      </c>
      <c r="I1115">
        <v>913780376</v>
      </c>
      <c r="J1115">
        <v>10</v>
      </c>
      <c r="K1115" t="s">
        <v>712</v>
      </c>
      <c r="M1115" t="s">
        <v>17</v>
      </c>
      <c r="N1115">
        <v>3300182</v>
      </c>
      <c r="O1115" t="s">
        <v>715</v>
      </c>
    </row>
    <row r="1116" spans="1:15" x14ac:dyDescent="0.25">
      <c r="A1116">
        <v>10017777</v>
      </c>
      <c r="B1116" s="15">
        <v>1061791292</v>
      </c>
      <c r="C1116" s="15">
        <v>1</v>
      </c>
      <c r="D1116" t="s">
        <v>4873</v>
      </c>
      <c r="E1116" t="str">
        <f>IFERROR(VLOOKUP(A1116,'BD LEIDY'!$B$3:$E$1114,3,FALSE)," ")</f>
        <v xml:space="preserve">SARRIA YEPES MARIA CAMILA   </v>
      </c>
      <c r="F1116" t="s">
        <v>1403</v>
      </c>
      <c r="G1116" t="s">
        <v>6287</v>
      </c>
      <c r="H1116">
        <v>3173232755</v>
      </c>
      <c r="J1116">
        <v>6</v>
      </c>
      <c r="K1116" t="s">
        <v>886</v>
      </c>
      <c r="M1116" t="s">
        <v>1358</v>
      </c>
      <c r="N1116">
        <v>3300171</v>
      </c>
      <c r="O1116" t="s">
        <v>875</v>
      </c>
    </row>
    <row r="1117" spans="1:15" x14ac:dyDescent="0.25">
      <c r="A1117">
        <v>10017449</v>
      </c>
      <c r="B1117" s="15">
        <v>900347116</v>
      </c>
      <c r="C1117" s="15">
        <v>0</v>
      </c>
      <c r="D1117" t="s">
        <v>2184</v>
      </c>
      <c r="E1117" t="str">
        <f>IFERROR(VLOOKUP(A1117,'BD LEIDY'!$B$3:$E$1114,3,FALSE)," ")</f>
        <v xml:space="preserve">CAMPOALEGRE BIOLOGICOS LTDA   </v>
      </c>
      <c r="F1117" t="s">
        <v>1403</v>
      </c>
      <c r="G1117" t="s">
        <v>6236</v>
      </c>
      <c r="H1117">
        <v>955657632</v>
      </c>
      <c r="J1117">
        <v>8</v>
      </c>
      <c r="K1117" t="s">
        <v>701</v>
      </c>
      <c r="M1117" t="s">
        <v>1292</v>
      </c>
      <c r="N1117">
        <v>3300254</v>
      </c>
      <c r="O1117" t="s">
        <v>1294</v>
      </c>
    </row>
    <row r="1118" spans="1:15" x14ac:dyDescent="0.25">
      <c r="A1118">
        <v>10018026</v>
      </c>
      <c r="B1118" s="15">
        <v>63360426</v>
      </c>
      <c r="C1118" s="15">
        <v>7</v>
      </c>
      <c r="D1118" t="s">
        <v>4816</v>
      </c>
      <c r="E1118" t="str">
        <f>IFERROR(VLOOKUP(A1118,'BD LEIDY'!$B$3:$E$1114,3,FALSE)," ")</f>
        <v xml:space="preserve">SALCEDO RAMIREZ MARIBEL   </v>
      </c>
      <c r="F1118" t="s">
        <v>1403</v>
      </c>
      <c r="G1118" t="s">
        <v>6321</v>
      </c>
      <c r="H1118">
        <v>3208365192</v>
      </c>
      <c r="J1118">
        <v>8</v>
      </c>
      <c r="K1118" t="s">
        <v>701</v>
      </c>
      <c r="M1118" t="s">
        <v>702</v>
      </c>
      <c r="N1118">
        <v>3300188</v>
      </c>
      <c r="O1118" t="s">
        <v>1401</v>
      </c>
    </row>
    <row r="1119" spans="1:15" x14ac:dyDescent="0.25">
      <c r="A1119">
        <v>10011505</v>
      </c>
      <c r="B1119" s="15">
        <v>809012928</v>
      </c>
      <c r="C1119" s="15">
        <v>6</v>
      </c>
      <c r="D1119" t="s">
        <v>1679</v>
      </c>
      <c r="E1119" t="str">
        <f>IFERROR(VLOOKUP(A1119,'BD LEIDY'!$B$3:$E$1114,3,FALSE)," ")</f>
        <v xml:space="preserve">AGROPECUARIA CULTIVEMOS LTDA   </v>
      </c>
      <c r="F1119" t="s">
        <v>1403</v>
      </c>
      <c r="G1119" t="s">
        <v>5612</v>
      </c>
      <c r="H1119">
        <v>982487910</v>
      </c>
      <c r="J1119">
        <v>9</v>
      </c>
      <c r="K1119" t="s">
        <v>483</v>
      </c>
      <c r="M1119" t="s">
        <v>484</v>
      </c>
      <c r="N1119">
        <v>3300194</v>
      </c>
      <c r="O1119" t="s">
        <v>486</v>
      </c>
    </row>
    <row r="1120" spans="1:15" x14ac:dyDescent="0.25">
      <c r="A1120">
        <v>10013074</v>
      </c>
      <c r="B1120" s="15">
        <v>890707192</v>
      </c>
      <c r="C1120" s="15">
        <v>0</v>
      </c>
      <c r="D1120" t="s">
        <v>4993</v>
      </c>
      <c r="E1120" t="str">
        <f>IFERROR(VLOOKUP(A1120,'BD LEIDY'!$B$3:$E$1114,3,FALSE)," ")</f>
        <v xml:space="preserve">SUCAMPO SULLANTA SA   </v>
      </c>
      <c r="F1120" t="s">
        <v>1403</v>
      </c>
      <c r="G1120" t="s">
        <v>5850</v>
      </c>
      <c r="H1120" t="s">
        <v>801</v>
      </c>
      <c r="I1120">
        <v>982641264</v>
      </c>
      <c r="J1120">
        <v>9</v>
      </c>
      <c r="K1120" t="s">
        <v>483</v>
      </c>
      <c r="M1120" t="s">
        <v>800</v>
      </c>
      <c r="N1120">
        <v>3300194</v>
      </c>
      <c r="O1120" t="s">
        <v>486</v>
      </c>
    </row>
    <row r="1121" spans="1:15" x14ac:dyDescent="0.25">
      <c r="A1121">
        <v>10013090</v>
      </c>
      <c r="B1121" s="15">
        <v>890704021</v>
      </c>
      <c r="C1121" s="15">
        <v>6</v>
      </c>
      <c r="D1121" t="s">
        <v>4220</v>
      </c>
      <c r="E1121" t="str">
        <f>IFERROR(VLOOKUP(A1121,'BD LEIDY'!$B$3:$E$1114,3,FALSE)," ")</f>
        <v xml:space="preserve">ORGANIZACION PAJONALES SA   </v>
      </c>
      <c r="F1121" t="s">
        <v>1403</v>
      </c>
      <c r="G1121" t="s">
        <v>5851</v>
      </c>
      <c r="H1121">
        <v>982850010</v>
      </c>
      <c r="I1121">
        <v>982850003</v>
      </c>
      <c r="J1121">
        <v>9</v>
      </c>
      <c r="K1121" t="s">
        <v>483</v>
      </c>
      <c r="M1121" t="s">
        <v>800</v>
      </c>
      <c r="N1121">
        <v>3300194</v>
      </c>
      <c r="O1121" t="s">
        <v>486</v>
      </c>
    </row>
    <row r="1122" spans="1:15" x14ac:dyDescent="0.25">
      <c r="A1122">
        <v>10013145</v>
      </c>
      <c r="B1122" s="15">
        <v>1110460337</v>
      </c>
      <c r="C1122" s="15">
        <v>1</v>
      </c>
      <c r="D1122" t="s">
        <v>3944</v>
      </c>
      <c r="E1122" t="str">
        <f>IFERROR(VLOOKUP(A1122,'BD LEIDY'!$B$3:$E$1114,3,FALSE)," ")</f>
        <v xml:space="preserve">MAZ OROZCO MARIA MARCELA   </v>
      </c>
      <c r="F1122" t="s">
        <v>1403</v>
      </c>
      <c r="G1122" t="s">
        <v>5855</v>
      </c>
      <c r="H1122">
        <v>3204923048</v>
      </c>
      <c r="J1122">
        <v>9</v>
      </c>
      <c r="K1122" t="s">
        <v>483</v>
      </c>
      <c r="M1122" t="s">
        <v>807</v>
      </c>
      <c r="N1122">
        <v>3300265</v>
      </c>
      <c r="O1122" t="s">
        <v>809</v>
      </c>
    </row>
    <row r="1123" spans="1:15" x14ac:dyDescent="0.25">
      <c r="A1123">
        <v>10013146</v>
      </c>
      <c r="B1123" s="15">
        <v>809008658</v>
      </c>
      <c r="C1123" s="15">
        <v>7</v>
      </c>
      <c r="D1123" t="s">
        <v>3566</v>
      </c>
      <c r="E1123" t="str">
        <f>IFERROR(VLOOKUP(A1123,'BD LEIDY'!$B$3:$E$1114,3,FALSE)," ")</f>
        <v xml:space="preserve">INSAR LTDA   </v>
      </c>
      <c r="F1123" t="s">
        <v>1403</v>
      </c>
      <c r="G1123" t="s">
        <v>5856</v>
      </c>
      <c r="H1123">
        <v>982691110</v>
      </c>
      <c r="I1123">
        <v>3153498180</v>
      </c>
      <c r="J1123">
        <v>9</v>
      </c>
      <c r="K1123" t="s">
        <v>483</v>
      </c>
      <c r="M1123" t="s">
        <v>800</v>
      </c>
      <c r="N1123">
        <v>3300194</v>
      </c>
      <c r="O1123" t="s">
        <v>486</v>
      </c>
    </row>
    <row r="1124" spans="1:15" x14ac:dyDescent="0.25">
      <c r="A1124">
        <v>10013199</v>
      </c>
      <c r="B1124" s="15">
        <v>900162468</v>
      </c>
      <c r="C1124" s="15">
        <v>2</v>
      </c>
      <c r="D1124" t="s">
        <v>2469</v>
      </c>
      <c r="E1124" t="str">
        <f>IFERROR(VLOOKUP(A1124,'BD LEIDY'!$B$3:$E$1114,3,FALSE)," ")</f>
        <v xml:space="preserve">CI LA ESPERANZA  LTDA   </v>
      </c>
      <c r="F1124" t="s">
        <v>1403</v>
      </c>
      <c r="G1124" t="s">
        <v>5862</v>
      </c>
      <c r="H1124">
        <v>982720651</v>
      </c>
      <c r="J1124">
        <v>9</v>
      </c>
      <c r="K1124" t="s">
        <v>483</v>
      </c>
      <c r="M1124" t="s">
        <v>800</v>
      </c>
      <c r="N1124">
        <v>3300194</v>
      </c>
      <c r="O1124" t="s">
        <v>486</v>
      </c>
    </row>
    <row r="1125" spans="1:15" x14ac:dyDescent="0.25">
      <c r="A1125">
        <v>10013213</v>
      </c>
      <c r="B1125" s="15">
        <v>890700058</v>
      </c>
      <c r="C1125" s="15">
        <v>1</v>
      </c>
      <c r="D1125" t="s">
        <v>5086</v>
      </c>
      <c r="E1125" t="str">
        <f>IFERROR(VLOOKUP(A1125,'BD LEIDY'!$B$3:$E$1114,3,FALSE)," ")</f>
        <v xml:space="preserve">UNION DE ARROCEROS SAS   </v>
      </c>
      <c r="F1125" t="s">
        <v>1403</v>
      </c>
      <c r="G1125" t="s">
        <v>5864</v>
      </c>
      <c r="H1125">
        <v>3102894238</v>
      </c>
      <c r="J1125">
        <v>9</v>
      </c>
      <c r="K1125" t="s">
        <v>483</v>
      </c>
      <c r="M1125" t="s">
        <v>17</v>
      </c>
      <c r="N1125">
        <v>3300194</v>
      </c>
      <c r="O1125" t="s">
        <v>486</v>
      </c>
    </row>
    <row r="1126" spans="1:15" x14ac:dyDescent="0.25">
      <c r="A1126">
        <v>10013217</v>
      </c>
      <c r="B1126" s="15">
        <v>809005667</v>
      </c>
      <c r="C1126" s="15">
        <v>1</v>
      </c>
      <c r="D1126" t="s">
        <v>3712</v>
      </c>
      <c r="E1126" t="str">
        <f>IFERROR(VLOOKUP(A1126,'BD LEIDY'!$B$3:$E$1114,3,FALSE)," ")</f>
        <v xml:space="preserve">JESUS MARIA SANCHEZ R Y CIA S EN C   </v>
      </c>
      <c r="F1126" t="s">
        <v>1403</v>
      </c>
      <c r="G1126" t="s">
        <v>5865</v>
      </c>
      <c r="H1126">
        <v>982266013</v>
      </c>
      <c r="J1126">
        <v>9</v>
      </c>
      <c r="K1126" t="s">
        <v>483</v>
      </c>
      <c r="M1126" t="s">
        <v>821</v>
      </c>
      <c r="N1126">
        <v>3300194</v>
      </c>
      <c r="O1126" t="s">
        <v>486</v>
      </c>
    </row>
    <row r="1127" spans="1:15" x14ac:dyDescent="0.25">
      <c r="A1127">
        <v>10013222</v>
      </c>
      <c r="B1127" s="15">
        <v>809000555</v>
      </c>
      <c r="C1127" s="15">
        <v>0</v>
      </c>
      <c r="D1127" t="s">
        <v>2745</v>
      </c>
      <c r="E1127" t="str">
        <f>IFERROR(VLOOKUP(A1127,'BD LEIDY'!$B$3:$E$1114,3,FALSE)," ")</f>
        <v xml:space="preserve">DIANA AGRICOLA SAS   </v>
      </c>
      <c r="F1127" t="s">
        <v>1403</v>
      </c>
      <c r="G1127" t="s">
        <v>5868</v>
      </c>
      <c r="H1127">
        <v>982483008</v>
      </c>
      <c r="J1127">
        <v>9</v>
      </c>
      <c r="K1127" t="s">
        <v>483</v>
      </c>
      <c r="M1127" t="s">
        <v>17</v>
      </c>
      <c r="N1127">
        <v>3300194</v>
      </c>
      <c r="O1127" t="s">
        <v>486</v>
      </c>
    </row>
    <row r="1128" spans="1:15" x14ac:dyDescent="0.25">
      <c r="A1128">
        <v>10013223</v>
      </c>
      <c r="B1128" s="15">
        <v>890701355</v>
      </c>
      <c r="C1128" s="15">
        <v>7</v>
      </c>
      <c r="D1128" t="s">
        <v>2630</v>
      </c>
      <c r="E1128" t="str">
        <f>IFERROR(VLOOKUP(A1128,'BD LEIDY'!$B$3:$E$1114,3,FALSE)," ")</f>
        <v xml:space="preserve">COOPERATIVA SERVIARROZ LTDA   </v>
      </c>
      <c r="F1128" t="s">
        <v>1403</v>
      </c>
      <c r="G1128" t="s">
        <v>5869</v>
      </c>
      <c r="H1128">
        <v>2676222</v>
      </c>
      <c r="J1128">
        <v>9</v>
      </c>
      <c r="K1128" t="s">
        <v>483</v>
      </c>
      <c r="M1128" t="s">
        <v>800</v>
      </c>
      <c r="N1128">
        <v>3300194</v>
      </c>
      <c r="O1128" t="s">
        <v>486</v>
      </c>
    </row>
    <row r="1129" spans="1:15" x14ac:dyDescent="0.25">
      <c r="A1129">
        <v>10013227</v>
      </c>
      <c r="B1129" s="15">
        <v>900495397</v>
      </c>
      <c r="C1129" s="15">
        <v>7</v>
      </c>
      <c r="D1129" t="s">
        <v>1737</v>
      </c>
      <c r="E1129" t="str">
        <f>IFERROR(VLOOKUP(A1129,'BD LEIDY'!$B$3:$E$1114,3,FALSE)," ")</f>
        <v xml:space="preserve">AGROSERTOL SAS   </v>
      </c>
      <c r="F1129" t="s">
        <v>1403</v>
      </c>
      <c r="G1129" t="s">
        <v>5872</v>
      </c>
      <c r="H1129">
        <v>3138101201</v>
      </c>
      <c r="J1129">
        <v>9</v>
      </c>
      <c r="K1129" t="s">
        <v>483</v>
      </c>
      <c r="M1129" t="s">
        <v>807</v>
      </c>
      <c r="N1129">
        <v>3300265</v>
      </c>
      <c r="O1129" t="s">
        <v>809</v>
      </c>
    </row>
    <row r="1130" spans="1:15" x14ac:dyDescent="0.25">
      <c r="A1130">
        <v>10013327</v>
      </c>
      <c r="B1130" s="15">
        <v>900505360</v>
      </c>
      <c r="C1130" s="15">
        <v>1</v>
      </c>
      <c r="D1130" t="s">
        <v>3605</v>
      </c>
      <c r="E1130" t="str">
        <f>IFERROR(VLOOKUP(A1130,'BD LEIDY'!$B$3:$E$1114,3,FALSE)," ")</f>
        <v xml:space="preserve">INVERSIONES AGROCOL INSUMOS SAS   </v>
      </c>
      <c r="F1130" t="s">
        <v>1403</v>
      </c>
      <c r="G1130" t="s">
        <v>5876</v>
      </c>
      <c r="H1130">
        <v>3138891520</v>
      </c>
      <c r="J1130">
        <v>9</v>
      </c>
      <c r="K1130" t="s">
        <v>483</v>
      </c>
      <c r="M1130" t="s">
        <v>484</v>
      </c>
      <c r="N1130">
        <v>3300194</v>
      </c>
      <c r="O1130" t="s">
        <v>486</v>
      </c>
    </row>
    <row r="1131" spans="1:15" x14ac:dyDescent="0.25">
      <c r="A1131">
        <v>10013464</v>
      </c>
      <c r="B1131" s="15">
        <v>900065578</v>
      </c>
      <c r="C1131" s="15">
        <v>9</v>
      </c>
      <c r="D1131" t="s">
        <v>3535</v>
      </c>
      <c r="E1131" t="str">
        <f>IFERROR(VLOOKUP(A1131,'BD LEIDY'!$B$3:$E$1114,3,FALSE)," ")</f>
        <v xml:space="preserve">INAGRO SAS   </v>
      </c>
      <c r="F1131" t="s">
        <v>1403</v>
      </c>
      <c r="G1131" t="s">
        <v>5885</v>
      </c>
      <c r="H1131">
        <v>3208381205</v>
      </c>
      <c r="J1131">
        <v>9</v>
      </c>
      <c r="K1131" t="s">
        <v>483</v>
      </c>
      <c r="M1131" t="s">
        <v>484</v>
      </c>
      <c r="N1131">
        <v>3300194</v>
      </c>
      <c r="O1131" t="s">
        <v>486</v>
      </c>
    </row>
    <row r="1132" spans="1:15" x14ac:dyDescent="0.25">
      <c r="A1132">
        <v>10013526</v>
      </c>
      <c r="B1132" s="15">
        <v>890702966</v>
      </c>
      <c r="C1132" s="15">
        <v>1</v>
      </c>
      <c r="D1132" t="s">
        <v>1961</v>
      </c>
      <c r="E1132" t="str">
        <f>IFERROR(VLOOKUP(A1132,'BD LEIDY'!$B$3:$E$1114,3,FALSE)," ")</f>
        <v xml:space="preserve">ASORRECIO   </v>
      </c>
      <c r="F1132" t="s">
        <v>1403</v>
      </c>
      <c r="G1132" t="s">
        <v>5890</v>
      </c>
      <c r="H1132">
        <v>982894061</v>
      </c>
      <c r="J1132">
        <v>9</v>
      </c>
      <c r="K1132" t="s">
        <v>483</v>
      </c>
      <c r="M1132" t="s">
        <v>857</v>
      </c>
      <c r="N1132">
        <v>3300265</v>
      </c>
      <c r="O1132" t="s">
        <v>809</v>
      </c>
    </row>
    <row r="1133" spans="1:15" x14ac:dyDescent="0.25">
      <c r="A1133">
        <v>10013536</v>
      </c>
      <c r="B1133" s="15">
        <v>900400049</v>
      </c>
      <c r="C1133" s="15">
        <v>1</v>
      </c>
      <c r="D1133" t="s">
        <v>1604</v>
      </c>
      <c r="E1133" t="str">
        <f>IFERROR(VLOOKUP(A1133,'BD LEIDY'!$B$3:$E$1114,3,FALSE)," ")</f>
        <v xml:space="preserve">AGROGAMA COLOMBIA SAS   </v>
      </c>
      <c r="F1133" t="s">
        <v>1403</v>
      </c>
      <c r="G1133" t="s">
        <v>5891</v>
      </c>
      <c r="H1133">
        <v>3156431824</v>
      </c>
      <c r="J1133">
        <v>9</v>
      </c>
      <c r="K1133" t="s">
        <v>483</v>
      </c>
      <c r="M1133" t="s">
        <v>484</v>
      </c>
      <c r="N1133">
        <v>3300194</v>
      </c>
      <c r="O1133" t="s">
        <v>486</v>
      </c>
    </row>
    <row r="1134" spans="1:15" x14ac:dyDescent="0.25">
      <c r="A1134">
        <v>10015007</v>
      </c>
      <c r="B1134" s="15">
        <v>93371158</v>
      </c>
      <c r="C1134" s="15">
        <v>4</v>
      </c>
      <c r="D1134" t="s">
        <v>4690</v>
      </c>
      <c r="E1134" t="str">
        <f>IFERROR(VLOOKUP(A1134,'BD LEIDY'!$B$3:$E$1114,3,FALSE)," ")</f>
        <v xml:space="preserve">ROJAS CUBIDES GERMAN EDUARDO   </v>
      </c>
      <c r="F1134" t="s">
        <v>1403</v>
      </c>
      <c r="G1134" t="s">
        <v>5953</v>
      </c>
      <c r="H1134">
        <v>3106962862</v>
      </c>
      <c r="J1134">
        <v>9</v>
      </c>
      <c r="K1134" t="s">
        <v>483</v>
      </c>
      <c r="M1134" t="s">
        <v>800</v>
      </c>
      <c r="N1134">
        <v>3300167</v>
      </c>
      <c r="O1134" t="s">
        <v>940</v>
      </c>
    </row>
    <row r="1135" spans="1:15" x14ac:dyDescent="0.25">
      <c r="A1135">
        <v>10015175</v>
      </c>
      <c r="B1135" s="15">
        <v>860000698</v>
      </c>
      <c r="C1135" s="15">
        <v>0</v>
      </c>
      <c r="D1135" t="s">
        <v>3653</v>
      </c>
      <c r="E1135" t="str">
        <f>IFERROR(VLOOKUP(A1135,'BD LEIDY'!$B$3:$E$1114,3,FALSE)," ")</f>
        <v xml:space="preserve">JAIME URIBE HERMANAS LTDA   </v>
      </c>
      <c r="F1135" t="s">
        <v>1403</v>
      </c>
      <c r="G1135" t="s">
        <v>5964</v>
      </c>
      <c r="H1135">
        <v>916101963</v>
      </c>
      <c r="J1135">
        <v>9</v>
      </c>
      <c r="K1135" t="s">
        <v>483</v>
      </c>
      <c r="M1135" t="s">
        <v>17</v>
      </c>
      <c r="N1135">
        <v>3300265</v>
      </c>
      <c r="O1135" t="s">
        <v>809</v>
      </c>
    </row>
    <row r="1136" spans="1:15" x14ac:dyDescent="0.25">
      <c r="A1136">
        <v>10015432</v>
      </c>
      <c r="B1136" s="15">
        <v>93150692</v>
      </c>
      <c r="C1136" s="15">
        <v>8</v>
      </c>
      <c r="D1136" t="s">
        <v>4624</v>
      </c>
      <c r="E1136" t="str">
        <f>IFERROR(VLOOKUP(A1136,'BD LEIDY'!$B$3:$E$1114,3,FALSE)," ")</f>
        <v xml:space="preserve">RIVERA HERNAN   </v>
      </c>
      <c r="F1136" t="s">
        <v>1403</v>
      </c>
      <c r="G1136" t="s">
        <v>6016</v>
      </c>
      <c r="H1136">
        <v>3163103651</v>
      </c>
      <c r="J1136">
        <v>9</v>
      </c>
      <c r="K1136" t="s">
        <v>483</v>
      </c>
      <c r="M1136" t="s">
        <v>821</v>
      </c>
      <c r="N1136">
        <v>3300194</v>
      </c>
      <c r="O1136" t="s">
        <v>486</v>
      </c>
    </row>
    <row r="1137" spans="1:15" x14ac:dyDescent="0.25">
      <c r="A1137">
        <v>10015891</v>
      </c>
      <c r="B1137" s="15">
        <v>900598481</v>
      </c>
      <c r="C1137" s="15">
        <v>0</v>
      </c>
      <c r="D1137" t="s">
        <v>3608</v>
      </c>
      <c r="E1137" t="str">
        <f>IFERROR(VLOOKUP(A1137,'BD LEIDY'!$B$3:$E$1114,3,FALSE)," ")</f>
        <v xml:space="preserve">INVERSIONES AGROFERTIL DEL TOLIMA SAS  </v>
      </c>
      <c r="F1137" t="s">
        <v>1403</v>
      </c>
      <c r="G1137" t="s">
        <v>6085</v>
      </c>
      <c r="H1137">
        <v>3106273670</v>
      </c>
      <c r="J1137">
        <v>9</v>
      </c>
      <c r="K1137" t="s">
        <v>483</v>
      </c>
      <c r="M1137" t="s">
        <v>800</v>
      </c>
      <c r="N1137">
        <v>3300194</v>
      </c>
      <c r="O1137" t="s">
        <v>486</v>
      </c>
    </row>
    <row r="1138" spans="1:15" x14ac:dyDescent="0.25">
      <c r="A1138">
        <v>10016092</v>
      </c>
      <c r="B1138" s="15">
        <v>21203075</v>
      </c>
      <c r="C1138" s="15">
        <v>0</v>
      </c>
      <c r="D1138" t="s">
        <v>4030</v>
      </c>
      <c r="E1138" t="str">
        <f>IFERROR(VLOOKUP(A1138,'BD LEIDY'!$B$3:$E$1114,3,FALSE)," ")</f>
        <v xml:space="preserve">MILLAN RIOS ALBA LUCENY   </v>
      </c>
      <c r="F1138" t="s">
        <v>1403</v>
      </c>
      <c r="G1138" t="s">
        <v>6098</v>
      </c>
      <c r="H1138">
        <v>3208479452</v>
      </c>
      <c r="J1138">
        <v>9</v>
      </c>
      <c r="K1138" t="s">
        <v>483</v>
      </c>
      <c r="M1138" t="s">
        <v>109</v>
      </c>
      <c r="N1138">
        <v>3300172</v>
      </c>
      <c r="O1138" t="s">
        <v>914</v>
      </c>
    </row>
    <row r="1139" spans="1:15" x14ac:dyDescent="0.25">
      <c r="A1139">
        <v>10016238</v>
      </c>
      <c r="B1139" s="15">
        <v>900346992</v>
      </c>
      <c r="C1139" s="15">
        <v>1</v>
      </c>
      <c r="D1139" t="s">
        <v>1649</v>
      </c>
      <c r="E1139" t="str">
        <f>IFERROR(VLOOKUP(A1139,'BD LEIDY'!$B$3:$E$1114,3,FALSE)," ")</f>
        <v xml:space="preserve">AGROINVERSIONES LLANOGRANDE SAS   </v>
      </c>
      <c r="F1139" t="s">
        <v>1403</v>
      </c>
      <c r="G1139" t="s">
        <v>6113</v>
      </c>
      <c r="H1139">
        <v>3115294708</v>
      </c>
      <c r="J1139">
        <v>9</v>
      </c>
      <c r="K1139" t="s">
        <v>483</v>
      </c>
      <c r="M1139" t="s">
        <v>17</v>
      </c>
      <c r="N1139">
        <v>3300212</v>
      </c>
      <c r="O1139" t="s">
        <v>1148</v>
      </c>
    </row>
    <row r="1140" spans="1:15" x14ac:dyDescent="0.25">
      <c r="A1140">
        <v>10016371</v>
      </c>
      <c r="B1140" s="15">
        <v>900815808</v>
      </c>
      <c r="C1140" s="15">
        <v>7</v>
      </c>
      <c r="D1140" t="s">
        <v>1646</v>
      </c>
      <c r="E1140" t="str">
        <f>IFERROR(VLOOKUP(A1140,'BD LEIDY'!$B$3:$E$1114,3,FALSE)," ")</f>
        <v xml:space="preserve">AGROINSUMOS Y SERVICIOS CACAYAL SAS   </v>
      </c>
      <c r="F1140" t="s">
        <v>1403</v>
      </c>
      <c r="G1140" t="s">
        <v>6118</v>
      </c>
      <c r="H1140">
        <v>3212591025</v>
      </c>
      <c r="I1140">
        <v>3144785304</v>
      </c>
      <c r="J1140">
        <v>9</v>
      </c>
      <c r="K1140" t="s">
        <v>483</v>
      </c>
      <c r="M1140" t="s">
        <v>1153</v>
      </c>
      <c r="N1140">
        <v>3300172</v>
      </c>
      <c r="O1140" t="s">
        <v>914</v>
      </c>
    </row>
    <row r="1141" spans="1:15" x14ac:dyDescent="0.25">
      <c r="A1141">
        <v>10016372</v>
      </c>
      <c r="B1141" s="15">
        <v>822003732</v>
      </c>
      <c r="C1141" s="15">
        <v>9</v>
      </c>
      <c r="D1141" t="s">
        <v>3593</v>
      </c>
      <c r="E1141" t="str">
        <f>IFERROR(VLOOKUP(A1141,'BD LEIDY'!$B$3:$E$1114,3,FALSE)," ")</f>
        <v xml:space="preserve">INSUMOS Y GRANOS SAS   </v>
      </c>
      <c r="F1141" t="s">
        <v>1403</v>
      </c>
      <c r="G1141" t="s">
        <v>6119</v>
      </c>
      <c r="H1141">
        <v>986580317</v>
      </c>
      <c r="I1141">
        <v>986580317</v>
      </c>
      <c r="J1141">
        <v>9</v>
      </c>
      <c r="K1141" t="s">
        <v>483</v>
      </c>
      <c r="M1141" t="s">
        <v>109</v>
      </c>
      <c r="N1141">
        <v>3300172</v>
      </c>
      <c r="O1141" t="s">
        <v>914</v>
      </c>
    </row>
    <row r="1142" spans="1:15" x14ac:dyDescent="0.25">
      <c r="A1142">
        <v>10016852</v>
      </c>
      <c r="B1142" s="15">
        <v>809001395</v>
      </c>
      <c r="C1142" s="15">
        <v>3</v>
      </c>
      <c r="D1142" t="s">
        <v>4559</v>
      </c>
      <c r="E1142" t="str">
        <f>IFERROR(VLOOKUP(A1142,'BD LEIDY'!$B$3:$E$1114,3,FALSE)," ")</f>
        <v xml:space="preserve">REMOLINO SA   </v>
      </c>
      <c r="F1142" t="s">
        <v>1403</v>
      </c>
      <c r="G1142" t="s">
        <v>6174</v>
      </c>
      <c r="H1142">
        <v>3153342566</v>
      </c>
      <c r="I1142">
        <v>982485396</v>
      </c>
      <c r="J1142">
        <v>9</v>
      </c>
      <c r="K1142" t="s">
        <v>483</v>
      </c>
      <c r="M1142" t="s">
        <v>484</v>
      </c>
      <c r="N1142">
        <v>3300194</v>
      </c>
      <c r="O1142" t="s">
        <v>486</v>
      </c>
    </row>
    <row r="1143" spans="1:15" x14ac:dyDescent="0.25">
      <c r="A1143">
        <v>10017835</v>
      </c>
      <c r="B1143" s="15">
        <v>900835915</v>
      </c>
      <c r="C1143" s="15"/>
      <c r="D1143" t="s">
        <v>1568</v>
      </c>
      <c r="E1143" t="str">
        <f>IFERROR(VLOOKUP(A1143,'BD LEIDY'!$B$3:$E$1114,3,FALSE)," ")</f>
        <v xml:space="preserve">AGRO F SAS   </v>
      </c>
      <c r="F1143" t="s">
        <v>1403</v>
      </c>
      <c r="G1143" t="s">
        <v>6299</v>
      </c>
      <c r="H1143">
        <v>3125847798</v>
      </c>
      <c r="J1143">
        <v>9</v>
      </c>
      <c r="K1143" t="s">
        <v>483</v>
      </c>
      <c r="M1143" t="s">
        <v>1374</v>
      </c>
      <c r="N1143">
        <v>3300172</v>
      </c>
      <c r="O1143" t="s">
        <v>914</v>
      </c>
    </row>
  </sheetData>
  <autoFilter ref="A1:O1143">
    <filterColumn colId="3">
      <filters>
        <filter val="ABAHONZA  GOMEZ JOSE DUVAN"/>
        <filter val="ABOCAR RISARALDA SAS"/>
        <filter val="ABONOS PACANDE SAS"/>
        <filter val="ACERO CHAVEZ CARLOS EDUARDO"/>
        <filter val="ACERO DAZA ANA ELISABET"/>
        <filter val="ACERO EMYER"/>
        <filter val="ACHURY MURCIA YOLANDA"/>
        <filter val="AGMO NUBES INVERSIONES SAS"/>
        <filter val="AGRIAGROS LTDA"/>
        <filter val="AGRICOLA ALGECIRAS SAS"/>
        <filter val="AGRICOLA AUTOMOTRIZ DEL NORTE SAS"/>
        <filter val="AGRICOLA BAHAMAS SAS"/>
        <filter val="AGRICOLA CADENA SAS"/>
        <filter val="AGRICOLA CAPURGANA SA"/>
        <filter val="AGRICOLA CARDENAL SA"/>
        <filter val="AGRICOLA CERDEÑA SA"/>
        <filter val="AGRICOLA CIRCASIA SAS"/>
        <filter val="AGRICOLA CUNDAY SA  EN REORGANIZACION"/>
        <filter val="AGRICOLA DEL ORIENTE UNE SAS"/>
        <filter val="AGRICOLA EL CACTUS SA"/>
        <filter val="AGRICOLA EL CORTIJO SAS"/>
        <filter val="AGRICOLA EL DORADO SAS"/>
        <filter val="AGRICOLA EL EDEN SAS"/>
        <filter val="AGRICOLA EL FARO SA"/>
        <filter val="AGRICOLA EL REDIL SAS"/>
        <filter val="AGRICOLA EL RETIRO SA"/>
        <filter val="AGRICOLA EL SAMAN SAS"/>
        <filter val="AGRICOLA EL TREBOL SA"/>
        <filter val="AGRICOLA FLORCO SAS"/>
        <filter val="AGRICOLA FUSAGASUGA SAS"/>
        <filter val="AGRICOLA IBIZA SA"/>
        <filter val="AGRICOLA INDIRA SA"/>
        <filter val="AGRICOLA LA PALMA SAS"/>
        <filter val="AGRICOLA LA PLATA SAS"/>
        <filter val="AGRICOLA LA PLAYA SAS"/>
        <filter val="AGRICOLA LAS ANTILLAS SA"/>
        <filter val="AGRICOLA LAS AZORES SA"/>
        <filter val="AGRICOLA LINEA VERDE DEL HUILA LTDA"/>
        <filter val="AGRICOLA LOS CORALES SA"/>
        <filter val="AGRICOLA LOS PINOS S EN C"/>
        <filter val="AGRICOLA LUISA FERNANDA SAS"/>
        <filter val="AGRICOLA MAYORCA SA"/>
        <filter val="AGRICOLA OCOA COLOMBIA SAAS"/>
        <filter val="AGRICOLA SAN RIOMAR SAS"/>
        <filter val="AGRICOLA SANTA MARIA SA"/>
        <filter val="AGRICOLAS SANTA CATALINA SAS"/>
        <filter val="AGRICULTURA Y SERVICIOS SA"/>
        <filter val="AGRIVET CAQUEZA SAS"/>
        <filter val="AGRO ALEJO SAS"/>
        <filter val="AGRO ELECTRICOS DEL NORTE SAS"/>
        <filter val="AGRO F SAS"/>
        <filter val="AGRO INDUSTRIAL JE SAS"/>
        <filter val="AGRO INVERSIONES B &amp; V SAS"/>
        <filter val="AGRO VETERINARIA SERVICAMPO Y CIA L"/>
        <filter val="AGROANDINA GS SAS"/>
        <filter val="AGROAPLICACIONES SAS"/>
        <filter val="AGROBOLIVAR SG SAS"/>
        <filter val="AGROCADENA SAS"/>
        <filter val="AGROCOMETA SA (AGROPECUARIA Y COMERCIALIZADORA DEL META)"/>
        <filter val="AGROFER LA GRANJA SAS"/>
        <filter val="AGROFERTI SAS"/>
        <filter val="AGROGALERIA MARINILLAS SAS"/>
        <filter val="AGROGAMA COLOMBIA SAS"/>
        <filter val="AGROGENETICA SOLANUM SAS"/>
        <filter val="AGROINDUSTRIAL DON EUSEBIO SAS"/>
        <filter val="AGROINSUMOS DEL ORIENTE SAS"/>
        <filter val="AGROINSUMOS EL PASO SAS"/>
        <filter val="AGROINSUMOS PRADERA MS SAS"/>
        <filter val="AGROINSUMOS SAN CARLOS SAS"/>
        <filter val="AGROINSUMOS SAN DIEGO EU"/>
        <filter val="AGROINSUMOS SAN MIGUEL SAS"/>
        <filter val="AGROINSUMOS SAS"/>
        <filter val="AGROINSUMOS TPC SAS"/>
        <filter val="AGROINSUMOS Y MATERIALES DE COLOMBIA SAS"/>
        <filter val="AGROINSUMOS Y SERVICIOS CACAYAL SAS"/>
        <filter val="AGROINVERSIONES LLANOGRANDE SAS"/>
        <filter val="AGROINVERSIONES OSORIO LOPEZ SAS"/>
        <filter val="AGROJAR SAS"/>
        <filter val="AGROMIRAMAR SAS"/>
        <filter val="AGROMIX DEL NORTE SAS"/>
        <filter val="AGRONEGOCIOS ELITE SAS"/>
        <filter val="AGROPECUARIA ALIAR SA"/>
        <filter val="AGROPECUARIA CAMPO NORTE SAS"/>
        <filter val="AGROPECUARIA CULTIVEMOS LTDA"/>
        <filter val="AGROPECUARIA DE PAPA SAS"/>
        <filter val="AGROPECUARIA DORAMAR EU"/>
        <filter val="AGROPECUARIA INTERNACIONAL LTDA"/>
        <filter val="AGROPECUARIA KINAGRO SAS"/>
        <filter val="AGROPECUARIA LA CEJA SAS"/>
        <filter val="AGROPECUARIA LA HUELLA LTDA"/>
        <filter val="AGROPECUARIA LA MONICA SA"/>
        <filter val="AGROPECUARIA LOS CUNAS SAS"/>
        <filter val="AGROPECUARIA LUIS E RENDON B Y CIA LTDA"/>
        <filter val="AGROPECUARIA NUTRICAMPO LTDA"/>
        <filter val="AGROPECUARIA TIKAL SA"/>
        <filter val="AGROPECUARIA TUMARADO SAS"/>
        <filter val="AGROPECUARIA VIENA SA"/>
        <filter val="AGROPECUARIOS SUELOS Y GANADOS SAS"/>
        <filter val="AGROPROYECTOS SIERRA SAS"/>
        <filter val="AGROPUNTO URRAO SAS"/>
        <filter val="AGROQUIMICOS ORIENTE Y COMPAÑIA LTD A"/>
        <filter val="AGROQUIROGA MENDEZ ORTIZ HERMANOS S CS"/>
        <filter val="AGROSERTOL SAS"/>
        <filter val="AGROSERVICIOS CHIQUINQUIRA LTDA"/>
        <filter val="AGROTARAZA SAS"/>
        <filter val="AGROTERRA DE OCCIDENTE SAS"/>
        <filter val="AGROTIENDA RIONEGRO HERMANOS SAS"/>
        <filter val="AGROTIENDA RIONEGRO LTDA"/>
        <filter val="AGROTODO LA CALERA SAS"/>
        <filter val="AGROTRILLADORA SAS"/>
        <filter val="AGROTUNEZ SA"/>
        <filter val="AGROUNION PURINA SAS"/>
        <filter val="AGROVETERINARIA DEL CENTRO SAS"/>
        <filter val="AGROVETERINARIA EL BIMBO SAS"/>
        <filter val="AGUDELO LEONARDO"/>
        <filter val="AGUDELO RAMIREZ PABLO EMILIO"/>
        <filter val="AGUDELO RUIZ LUZ AMPARO"/>
        <filter val="AGUIRRE CARDENAS ALBA MARINA"/>
        <filter val="AIDAMA SAS"/>
        <filter val="AJIACO PULIDO GONZALO"/>
        <filter val="AJIACO PULIDO JOSE EDILBERTO"/>
        <filter val="ALBORNOZ SANCHEZ HENRY ALBERTO"/>
        <filter val="ALEXANDRA FARMS SAS"/>
        <filter val="ALMA G SAS"/>
        <filter val="ALMACEN AGRICOLA AGRICENTRO LTDA"/>
        <filter val="ALMACEN AGRICOLA CAMPESINO SAS"/>
        <filter val="ALMACEN AGRICOLA EL CONDOR LTDA"/>
        <filter val="ALMACEN AGRICOLA LA DESPENSA SAS"/>
        <filter val="ALMACEN AGROPECUARIO LINO GIRALDO E  HIJO LTDA"/>
        <filter val="ALMACEN INSUAGRO LTDA"/>
        <filter val="ALMACEN Y DISTRIBUCIONES AGRICOLAS EL RUIZ SA"/>
        <filter val="ALMACEN Y DISTRIBUCIONES SUPERAGRO SAS"/>
        <filter val="ALMACENES AGROMAX SAS"/>
        <filter val="ALMACENES CONSTRUAGRO SAS"/>
        <filter val="ALTAMIZAL SA"/>
        <filter val="ALVARADO FORERO OSCAR YESID"/>
        <filter val="ALVAREZ RIVEROS WILLIAM"/>
        <filter val="ALVAREZ SALDARRIAGA JUAN ALBERTO"/>
        <filter val="ALVIAREZ SERRANO TULIA ELVIRA FERNA"/>
        <filter val="ALYAMSA DEL SINU LTDA"/>
        <filter val="AMAYA FLOREZ OSCAR GUILLERMO"/>
        <filter val="AMERICAN FLOWERS MEDELLIN SAS"/>
        <filter val="ANDALUCIA SAS"/>
        <filter val="ANDINO AGRICOLA DEL EJE CAFETERO SAS"/>
        <filter val="ANEMOS SAS"/>
        <filter val="APONTE CHIRIVI MIGUEL HUMBERTO"/>
        <filter val="APONTE GIL VICTOR HENRY"/>
        <filter val="ARANGO ARANGO GUILLERMO LEON"/>
        <filter val="ARANGO HERMANOS SA"/>
        <filter val="ARANGUREN DE MARTINEZ ANA MARLEN"/>
        <filter val="ARCUMA SA"/>
        <filter val="ARDILA BOHORQUEZ OSBALDO"/>
        <filter val="ARDILA BOHORQUEZ WILSON"/>
        <filter val="ARDILA CARRILLO GUILLERMO"/>
        <filter val="ARDILA LEAL MILTON DAVID"/>
        <filter val="AREIZA PEREZ RODOLFO ALBEIRO"/>
        <filter val="ARIAS CASTAÑO JOSE ALFONSO"/>
        <filter val="ARIAS PAEZ YOHON FREDI"/>
        <filter val="ARKATEC SAS"/>
        <filter val="ARZAYUS RINCON FELIPE"/>
        <filter val="ASOCIACION DE GANADEROS DEL ALTIPLANO NORTE DE ANTIOQUIA"/>
        <filter val="ASOCIACION DE PRODUCTORES DE MORA Y TOMATE DE ARBOL"/>
        <filter val="ASORRECIO"/>
        <filter val="ASTRAL FLOWERS SAS"/>
        <filter val="ATEHORTUA DE RIVERA BLANCA ROSMIRA"/>
        <filter val="ATLANTICO SAS"/>
        <filter val="AULESTIA CASTRILLON JUAN CARLOS"/>
        <filter val="AVELLANEDA BELTRAN EDUARDO JOSE MANUEL"/>
        <filter val="AVELLANEDA RODRIGUEZ LYDA ALEJANDRA"/>
        <filter val="AVENDAÑO MOLINA OSCAR JAVIER"/>
        <filter val="AVILA BAQUERO EDNA MABEL  (AGROINSUMOS GRANADA)"/>
        <filter val="AVILA SANCHEZ NESTOR ROLANDO"/>
        <filter val="AVOCADOS FROM COLOMBIA SAS"/>
        <filter val="AYALA TORRES YOLANDA"/>
        <filter val="AYURA SAS"/>
        <filter val="BAEZ GUTIERREZ CARLOS FERNANDO"/>
        <filter val="BALL COLOMBIA LTDA"/>
        <filter val="BANAEXPORT SAS"/>
        <filter val="BARRERA MONTAÑA HECTOR ARLEY"/>
        <filter val="BARRETO AGUDELO MARIA LUISA"/>
        <filter val="BARRETO MUÑOZ  JAIME HUMBERTO"/>
        <filter val="BASTIDAS GARCIA MARIA TRINIDAD"/>
        <filter val="BAUTISTA RAMIREZ CARLOS ANDRES"/>
        <filter val="BECERRA ARDILA ROBERTO"/>
        <filter val="BECERRA QUIJANO DORELY"/>
        <filter val="BENAVIDES ABRIL MAURICIO"/>
        <filter val="BENGALA AGRICOLA SAS"/>
        <filter val="BERMUDEZ HENAO SEBASTIAN"/>
        <filter val="BERROCAL ATILANO DERREYMOR"/>
        <filter val="BEST FARMS SAS"/>
        <filter val="BIOECOLOGICOS LTDA"/>
        <filter val="BIOGENETICA SAS"/>
        <filter val="BLOOMS DIRECT SAS"/>
        <filter val="BOADA RAMIREZ RAFAEL ANTONIO"/>
        <filter val="BODEGA CAMPESINA SAS"/>
        <filter val="BOLAÑOS BENAVIDES JAIME ARIEL"/>
        <filter val="BOLIVAR MALAGON JUAN EDGAR"/>
        <filter val="BOYACA QUINTANA ALONSO"/>
        <filter val="BUILES CORREA JORGE IVAN"/>
        <filter val="BUILES GIL MARIA EUGENIA"/>
        <filter val="BUITRAGO PEREZ ISABEL CRISTINA"/>
        <filter val="BUITRON MOLANO LADY ROCIO"/>
        <filter val="BURBANO LOPEZ LUIS EDUARDO"/>
        <filter val="BURBANO VALDES ELIZABETH"/>
        <filter val="BUSTAMANTE RAMIREZ JORGE"/>
        <filter val="CABLAZQUEZ SAS"/>
        <filter val="CABRERA GOMEZ LEONEL"/>
        <filter val="CAFICULTORA LA POLONIA SAS"/>
        <filter val="CAFIOCCIDENTE - COOPERATIVA DE CAFICULTORES DEL SUR OCCIDENTE DEL"/>
        <filter val="CAICEDO SANABRIA BLANCA CECILIA"/>
        <filter val="CAIMITOS FLOWERS SAS"/>
        <filter val="CALAFATE SAS"/>
        <filter val="CALERO ARANA MANUEL DE JESUS"/>
        <filter val="CALO FARMS SAS"/>
        <filter val="CAMEN ANA MARIA"/>
        <filter val="CAMPOALEGRE BIOLOGICOS LTDA"/>
        <filter val="CANO DUQUE WILMAR HERNAN"/>
        <filter val="CANTILLO VEGA JARIO"/>
        <filter val="CARAFE SAS"/>
        <filter val="CARDENAS ALVAREZ MARIO ANTONIO"/>
        <filter val="CARDENAS DE CARDENAS ANA JUDITH"/>
        <filter val="CARDENAS VANEGAS LUZ ANGELA"/>
        <filter val="CARDONA MARTINEZ  GERMAN WBEIMAR"/>
        <filter val="CARDONA MUÑOZ YENSI NATALIA"/>
        <filter val="CARDONA OCAMPO LUIS ALBEIRO"/>
        <filter val="CARDOZO MARTINEZ AUGUSTO"/>
        <filter val="CARO SOACHA JOSE MAURICIO"/>
        <filter val="CARRILLO ORTIZ DORA ALICIA"/>
        <filter val="CASA AGRICOLA APOSENTOS LTDA"/>
        <filter val="CASA CAFETERA SA"/>
        <filter val="CASA DEL CAMPESINO DISTRIBUIDORA SA"/>
        <filter val="CASALLAS MONDRAGON PAULO"/>
        <filter val="CASAS ABRIL EDNA CATALINA"/>
        <filter val="CASAS RODRIGUEZ FREDY HUMBERTO"/>
        <filter val="CASTAÑEDA PACHON FERNANDO"/>
        <filter val="CASTAÑEDA ROA MARIA EMILSEN"/>
        <filter val="CASTAÑEDA SALCEDO ELIECER"/>
        <filter val="CASTAÑEDA SANCHEZ GLORIA PATRICIA"/>
        <filter val="CASTAÑO JAIME ANTONIO"/>
        <filter val="CASTAÑO LOPEZ RUBEN DARIO AGROINSUMOS MARSELLA"/>
        <filter val="CASTAÑO OROZCO LIGIA MARIA"/>
        <filter val="CASTAÑO QUINTERO MARTHA NUBIA"/>
        <filter val="CASTELLANOS CALDERON GENOVEVA"/>
        <filter val="CASTELLANOS GALEANO JORGE IVAN"/>
        <filter val="CASTIBLANCO GALINDO JOSE INOCENCIO"/>
        <filter val="CASTILLO AVILA JOSE GARBELLY"/>
        <filter val="CASTILLO CASTILLO HERNAN"/>
        <filter val="CASTILLO ESPINOSA MARCO ANTONIO"/>
        <filter val="CASTILLO GONZALEZ ARISMENDI"/>
        <filter val="CASTILLO MURCIA MYRIAM HELENA"/>
        <filter val="CASTRILLON CALDERON ELIZABETH"/>
        <filter val="CASTRO CASTRO EDWIN DE JESUS"/>
        <filter val="CASTRO CASTRO VICTOR MANUEL"/>
        <filter val="CASTRO DEAZA GUILLERMO ONOFRE"/>
        <filter val="CASTRO ERASMO SANTIAGO"/>
        <filter val="CASTRO MARTINEZ JOSE DANIEL"/>
        <filter val="CASTRO MORA FAVIO ENRIQUE"/>
        <filter val="CASTRO PAVAS JOSE LEONEL"/>
        <filter val="CASTRO RODRIGUEZ GUIDO FERNANDO"/>
        <filter val="CASTRO SORACIPA MARIA OVEIDA"/>
        <filter val="CASUPA SA"/>
        <filter val="CATOLICO AGUILAR ROSA ISABEL"/>
        <filter val="CENTRAL DEL CAMPO SAS"/>
        <filter val="CERON ARTUNDUAGA INGRID ELOMARYS AGROINSUMOS JA"/>
        <filter val="CHACON BARONA MILTA LUCY"/>
        <filter val="CHAVARRO MENDOZA ADRIANA"/>
        <filter val="CHINGATE ALONSO ARGEMIRO"/>
        <filter val="CI AGRICOLAS UNIDAS SA"/>
        <filter val="CI AGROMONTE SA"/>
        <filter val="CI AGROSABORES SAS"/>
        <filter val="CI BANACOL SA"/>
        <filter val="CI BANASAN SA"/>
        <filter val="CI CALLA FARMS SAS"/>
        <filter val="CI COMERCIALIZADORA LA BLANQUITA SA"/>
        <filter val="CI CULTIVOS MIRAMONTE SA EN REORGANIZACION"/>
        <filter val="CI CULTIVOS SAYONARA SAS"/>
        <filter val="CI FILLCO FLOWERS SAS"/>
        <filter val="CI FLORES CAJICA LTDA"/>
        <filter val="CI FLORES CARMEL SAS"/>
        <filter val="CI FLORES DE ALTAGRACIA SAS"/>
        <filter val="CI FLORES DE LA CAMPIÑA SA"/>
        <filter val="CI FLORES DE LA GALICIA SA"/>
        <filter val="CI FLORES DE LA VEGA SAS"/>
        <filter val="CI FLORES DE LA VICTORIA SAS"/>
        <filter val="CI FLORES MILONGA SA"/>
        <filter val="CI FRUTY GREEN SA"/>
        <filter val="CI GLOBAL EXCHANGE SA"/>
        <filter val="CI GREAT FLOWERS LTDA"/>
        <filter val="CI LA ESPERANZA  LTDA"/>
        <filter val="CI LATIN FLOWERS LTDA"/>
        <filter val="CI MAXIFLORES SAS"/>
        <filter val="CI ROSELAND LTDA"/>
        <filter val="CI SUNSHINE BOUQUET SAS"/>
        <filter val="CI TECNICAS BALTIME DE COLOMBIA SA"/>
        <filter val="CI UNIBAN SA"/>
        <filter val="CLEAN HERBS SOCIEDAD POR SIMPLIFICA"/>
        <filter val="COAGROANTIOQUIA LTDA"/>
        <filter val="COAGROHUILA - COOPERATIVA MULTIACTI AGROPECUARIA DEL HUILA"/>
        <filter val="CODEGAR LTDA - COOPERATIVA DE GANAD Y AGRICULTORES DEL RISARALDA LTDA"/>
        <filter val="CODELCAMPO SAS"/>
        <filter val="COLIBRI FLOWERS SA"/>
        <filter val="COLOMBIA AGRO SAS"/>
        <filter val="COLTABACO SAS"/>
        <filter val="COMERCIAL AGRO ORIENTE SAS"/>
        <filter val="COMERCIAL TECNO AGRO SAS"/>
        <filter val="COMERCIALIZADORA AGRO SHADDAI SAS"/>
        <filter val="COMERCIALIZADORA AGRO URRAO"/>
        <filter val="COMERCIALIZADORA DARAGROS SAS"/>
        <filter val="COMERCIALIZADORA DE INSUMOS AGROPEC UARIOS GL SAS"/>
        <filter val="COMERCIALIZADORA GIRALDO OSORIO Y C S EN CS"/>
        <filter val="COMERCIALIZADORA LLANO MORENO SAS"/>
        <filter val="COMERCIALIZADORA SURAGRO  SAS"/>
        <filter val="COMERCIALIZADORA TROPYAGRO SAS"/>
        <filter val="COMERCIALIZADORA TUCAN FLOWERS SA"/>
        <filter val="COMPAÑIA AERO AGRICOLA INTEGRAL SAS"/>
        <filter val="COMPAÑIA AGRICOLA LOS RANCHOS DE SO PO LTDA"/>
        <filter val="COMPAÑIA PECUARIA AGRICOLA SAS"/>
        <filter val="CONCENAGRO SA"/>
        <filter val="CONTRERAS DANIEL"/>
        <filter val="CONTRERAS FERNANDEZ FERNANDO"/>
        <filter val="COOCENTRAL - COOPERATIVA CENTRAL DE CAFICULTORES DEL HUILA"/>
        <filter val="COOPCAFER-COOPERATIVA DEPARTAMENTAL CAFICULTORES DEL RISARALDA"/>
        <filter val="COOPERATIVA AGROPECUARIA DE ENTRERR IOS LTDA"/>
        <filter val="COOPERATIVA AGROPECUARIA DE SUCRE COOPEAGROS"/>
        <filter val="COOPERATIVA COLANTA"/>
        <filter val="COOPERATIVA DE CAFETALEROS DEL NORTE DEL VALLE"/>
        <filter val="COOPERATIVA DE CAFICULTORES DE ANDES LTDA"/>
        <filter val="COOPERATIVA DE CAFICULTORES DE CAICEDONIA"/>
        <filter val="COOPERATIVA DE CAFICULTORES DE SALGAR"/>
        <filter val="COOPERATIVA DE CAFICULTORES DE SEVILLA  CAFISEVILLA"/>
        <filter val="COOPERATIVA DE CAFICULTORES DEL CENTRO DEL VALLE"/>
        <filter val="COOPERATIVA DE GANADEROS DEL CENTRO Y NORTE DEL VALLE DEL CAUCA"/>
        <filter val="COOPERATIVA DE LECHEROS DE LAS VEREDAS"/>
        <filter val="COOPERATIVA MULTIACTIVA EXPORTADORA DE CAFE - COOMEXCAFE"/>
        <filter val="COOPERATIVA MULTIACTIVA UNIAGRO"/>
        <filter val="COOPERATIVA SERVIARROZ LTDA"/>
        <filter val="COOPIAGROS"/>
        <filter val="COPROLEG"/>
        <filter val="COROZAL SA"/>
        <filter val="CORPORACION DE PLASTICOS AGRICOLAS  CORPOAGRO SAS"/>
        <filter val="CORREA ESTRADA LUIS GUILLERMO"/>
        <filter val="CORREA MEDINA DIEGO"/>
        <filter val="CORREDOR ALIPIO JUAN CARLOS"/>
        <filter val="CORTES ARISTIZABAL JOHN JAIRO"/>
        <filter val="CORTES REYES BLANCA NIDIA"/>
        <filter val="COSECHAR LTDA"/>
        <filter val="COUNTRY CLUB DE BOGOTA"/>
        <filter val="CRISDALEY  SAS"/>
        <filter val="CRUZ AUSECHA WILMER HERNEY"/>
        <filter val="CRUZ BERNAL JUAN"/>
        <filter val="CRUZ CONTRERAS JOSE ARMANDO"/>
        <filter val="CRUZ JAVIER HERNANDO"/>
        <filter val="CRUZ RODRIGUEZ OTONIEL"/>
        <filter val="CRUZ RODRIGUEZ WILFREDO"/>
        <filter val="CRUZ TALERO PORFIRIO"/>
        <filter val="CUEVAS ABRIL TITO ERNESTO"/>
        <filter val="CULTIVOS CASABLANCA SAS"/>
        <filter val="CULTIVOS DEL NORTE LTDA"/>
        <filter val="CULTIVOS GENERALES SAS"/>
        <filter val="CULTIVOS LA CEJA LTDA"/>
        <filter val="CUSBA GARCIA LUIS ARIEL"/>
        <filter val="DAFLOR SAS"/>
        <filter val="D'AGROS SAS"/>
        <filter val="DAZA NOVOA ITALO JULIO"/>
        <filter val="DE ANGEL CAMPUZANO GEORGINA"/>
        <filter val="DE VARGAS ANA"/>
        <filter val="DELGADO REBOLLEDO LTDA"/>
        <filter val="DELIFLOR LATIN AMERICA"/>
        <filter val="DEMETER INVERSIONES SAS"/>
        <filter val="DEPOSITO AGROPECUARIO DE OCCIDENTE SAS"/>
        <filter val="DESARROLLOS DON BOSCO SAS"/>
        <filter val="DIAGROVAL SA - DISTRIBUCIONES AGROPECUARIAS DEL VALLE SA"/>
        <filter val="DIANA AGRICOLA SAS"/>
        <filter val="DIAZ RODRIGUEZ ZULMA MILENA"/>
        <filter val="DISAGRO MANIZALEZ SAS"/>
        <filter val="DISFRUTAS DE RISARALDA SAS"/>
        <filter val="DISTRIBUCIONES AGROCALDAS SAS"/>
        <filter val="DISTRIBUCIONES MUNDO AGRO ANTIOQUIA  SAS"/>
        <filter val="DISTRIBUCIONES PALCAMPO"/>
        <filter val="DISTRIBUIDOR AGRICOLA AUDOR SAS"/>
        <filter val="DISTRIBUIDOR AGROPECUARIO  DEL QUINDIO SA"/>
        <filter val="DISTRIBUIDOR AGROPECUARIO BACATA SA SAS"/>
        <filter val="DISTRIBUIDORA AGRICOLA DE URABA SAS"/>
        <filter val="DISTRIBUIDORA AGRICOLA DEL HUILA SA"/>
        <filter val="DISTRIBUIDORA AGROINSUMOS A&amp;M SAS"/>
        <filter val="DISTRIBUIDORA DE PAPA DEL RIO SAS"/>
        <filter val="DISTRIBUIDORA FINCA GANADERA SA"/>
        <filter val="DISTRIBUIDORA GRUMERCO SAS"/>
        <filter val="DISTRIMARCA FINCA SAS"/>
        <filter val="DUEÑEZ ESPINOSA EDGAR YIOVANI"/>
        <filter val="DULCEY GARCIA MARIO"/>
        <filter val="DUQUE GOMEZ CAROLINA"/>
        <filter val="DUQUE PEREZ CARLOS ARTURO"/>
        <filter val="DUQUE ROJAS FABIO ALBERTO"/>
        <filter val="DUQUINO DIAZ ERALDO"/>
        <filter val="ECHEVERRI ZAPATA JAIME IGNACIO"/>
        <filter val="ECO FLORA DESIGN CENTER SAS"/>
        <filter val="ECOFILLERS EU"/>
        <filter val="ECOFLORA AGRO SAS"/>
        <filter val="ECOINSUMOS SA"/>
        <filter val="EL GRANJERO SAS"/>
        <filter val="EL MILAGRO DE LAS FLORES SAS"/>
        <filter val="EL MUNDO AGRICOLA Y PECUARIO SAS"/>
        <filter val="EL SEMBRADOR LTDA"/>
        <filter val="ELITE FLOWER FARMERS SAS"/>
        <filter val="EMBUZ MUÑOZ ANCIZAR"/>
        <filter val="EMPRESA ASOCIATIVA DE TRABAJO AGRICARIBE E.A.T"/>
        <filter val="EMPRESAGRO COLOMBIA SA"/>
        <filter val="ENCISO DE CHACON MARINA"/>
        <filter val="ENRIQUEZ ROSALES GERARDO NEFTALI"/>
        <filter val="ESCOBAR GARZON HENRY ORLANDO"/>
        <filter val="ESCOBAR HERRERA JORGE URIEL"/>
        <filter val="ESMERALDA BREEDING AND BIOTECHNOLOG"/>
        <filter val="ESPINOSA MONCADA JORGE GUSTAVO"/>
        <filter val="EXCELLENCE FLOWERS LTDA"/>
        <filter val="EXI CAMPO SAS"/>
        <filter val="EXIAGRICOLA JD LTDA"/>
        <filter val="EXOTIC FARMS SAS"/>
        <filter val="EXPRESSION ROSES SAS"/>
        <filter val="FALCON FARMS DE COLOMBIA SA"/>
        <filter val="FALLA TRUJILLO CARMEN AGROVETERINARIA GRANADA"/>
        <filter val="FANTASY FLOWERS SAS"/>
        <filter val="FARMAQUIM SAS"/>
        <filter val="FEDERACION COLOMBIANA DE PRODUCTORE S DE PAPA FEDEPAPA"/>
        <filter val="FEDERACION NACIONAL DE CAFETEROS DE COLOMBIA"/>
        <filter val="FERNANDO PUERTA DIAZ ASESORIAS Y REPRESENTACIONES SAS"/>
        <filter val="FERREAGROINDUSTRIAL SAS"/>
        <filter val="FERRETERIA INDUSTRIAL FREDONIA SAS"/>
        <filter val="FERRETERIA R &amp; R SANTA ROSA SAS"/>
        <filter val="FERTIAGRO SUROESTE SAS"/>
        <filter val="FERTILIZANTES Y AGRO MAS SAS"/>
        <filter val="FERTILIZER EXPERT HOLLAND SAS"/>
        <filter val="FIORI COLOMBIA SAS"/>
        <filter val="FITOLLANOS SAS"/>
        <filter val="FLEXPORT DE COLOMBIA Y CIA SA"/>
        <filter val="FLORAMERICA SAS"/>
        <filter val="FLORES ALIANZA SAS"/>
        <filter val="FLORES AURORA SAS EN REORGANIZACION"/>
        <filter val="FLORES CANELON SAS"/>
        <filter val="FLORES DE BOJACA SAS"/>
        <filter val="FLORES DE BRITANIA SAS"/>
        <filter val="FLORES DE FUNZA SA"/>
        <filter val="FLORES DE LA HACIENDA SAS"/>
        <filter val="FLORES DE LA MONTAÑA SAS"/>
        <filter val="FLORES DE LOS ANDES SAS"/>
        <filter val="FLORES DE ORIENTE SA CI"/>
        <filter val="FLORES DE PUEBLO VIEJO SAS"/>
        <filter val="FLORES DE SAN ALEJO SAS"/>
        <filter val="FLORES DE SERREZUELA SA"/>
        <filter val="FLORES DE TENJO SAS CI"/>
        <filter val="FLORES DEL AMANECER SAS"/>
        <filter val="FLORES DEL CACIQUE SAS"/>
        <filter val="FLORES DEL CAMPO SAS"/>
        <filter val="FLORES DEL GALLINERO SAS"/>
        <filter val="FLORES DEL HATO SAS"/>
        <filter val="FLORES DEL LAGO SAS CI"/>
        <filter val="FLORES DEL RIO SA"/>
        <filter val="FLORES DEL TEQUENDAMA SAS"/>
        <filter val="FLORES EL ALJIBE SAS"/>
        <filter val="FLORES EL CAPIRO SA"/>
        <filter val="FLORES EL CIPRES SAS"/>
        <filter val="FLORES EL FUTURO SA"/>
        <filter val="FLORES EL PICACHO SAS"/>
        <filter val="FLORES EL PROGRESO SAS"/>
        <filter val="FLORES EL REBAÑO SAS"/>
        <filter val="FLORES EL TANDIL SAS"/>
        <filter val="FLORES EL TRIGAL SAS"/>
        <filter val="FLORES EL ZORRO LTDA"/>
        <filter val="FLORES ESMERALDA SAS CI"/>
        <filter val="FLORES FRESCAS SAS"/>
        <filter val="FLORES GAMBUR SAS"/>
        <filter val="FLORES GUAICATA LTDA"/>
        <filter val="FLORES IPANEMA SAS"/>
        <filter val="FLORES JAYVANA SAS"/>
        <filter val="FLORES JUNCALITO SAS"/>
        <filter val="FLORES LA ALDEA SAS"/>
        <filter val="FLORES LA MANA  SAS"/>
        <filter val="FLORES LA VALVANERA SAS"/>
        <filter val="FLORES LA VIRGINIA SAS EN REORGANIZACIÓN"/>
        <filter val="FLORES LAS ACACIAS SAS"/>
        <filter val="FLORES LLANOGRANDE  FLORITA SAS"/>
        <filter val="FLORES LUCAR SAS"/>
        <filter val="FLORES LUNA NUEVA SAS"/>
        <filter val="FLORES MACONDO SAS"/>
        <filter val="FLORES MARAL SAS"/>
        <filter val="FLORES MARNELL SAS"/>
        <filter val="FLORES MONTEALTO SAS"/>
        <filter val="FLORES PRISMA SA"/>
        <filter val="FLORES RIONEGRO SA"/>
        <filter val="FLORES SAGARO SA"/>
        <filter val="FLORES SAN JUAN SA"/>
        <filter val="FLORES SILVESTRES SA"/>
        <filter val="FLORES TIBA SA"/>
        <filter val="FLORES TIMANA SAS EN REORGANIZACION"/>
        <filter val="FLORES UBATE SAS"/>
        <filter val="FLORES VALDAYA LTDA"/>
        <filter val="FLOREZ CASTAÑEDA LUZ DARY"/>
        <filter val="FLORVAL SAS"/>
        <filter val="FOGANZA Y C FERRETERO SAS"/>
        <filter val="FOLLAJES DE CAMPO ALEGRE SAS"/>
        <filter val="FOLLAJES LA ILUSION SAS"/>
        <filter val="FORERO RODRIGUEZ VICTOR JULIO"/>
        <filter val="FRAILE VELASCO OSCAR GUILLERMO"/>
        <filter val="FRUTALES LAS LAJAS SA"/>
        <filter val="FRUTOS Y VERDURAS MAQUINAGRO SAS"/>
        <filter val="FUENTES GUILLEN OSCAR JULIAN"/>
        <filter val="FUNDACION SOCIAL DE UNIBAN"/>
        <filter val="FUTURAGRO BE SAS"/>
        <filter val="G &amp; J HENRIQUEZ &amp; CIA SAS"/>
        <filter val="GALINDO JORGE ELIECER"/>
        <filter val="GALLEGO CASTAÑO JAIRO DE JESUS"/>
        <filter val="GALLEGO GALLO FABIAN DARIO"/>
        <filter val="GALLO DE JARAMILLO INES"/>
        <filter val="GARCES POSADA RAFAEL DARIO"/>
        <filter val="GARCIA AGREDO SEGUNDO OCTAVIO"/>
        <filter val="GARCIA CASTIBLANCO ORLANDO"/>
        <filter val="GARCIA GARZON LUIS CARLOS"/>
        <filter val="GARCIA GONZALEZ DUVAN"/>
        <filter val="GARCIA MEZA GERMAN TULIO"/>
        <filter val="GARCIA PALACIOS MIGUEL GUILLERMO"/>
        <filter val="GARCIA SABOYA JORGE HUMBERTO"/>
        <filter val="GARZON AVENDAÑO ELIZABET"/>
        <filter val="GARZON RUIZ MARIA RUTH"/>
        <filter val="GAVIRIA JOSE"/>
        <filter val="GEOAMBIENTE SAS"/>
        <filter val="GIL BETANCUR JORGE ALBERTO"/>
        <filter val="GIL GONZALEZ OTILIA"/>
        <filter val="GIL NOREÑA LUZ AMPARO"/>
        <filter val="GIL RUIZ AURELIO"/>
        <filter val="GIRALDO ARBELAEZ JOSE RAMON"/>
        <filter val="GIRALDO GIRALDO JUAN CARLOS"/>
        <filter val="GIRALDO JARAMILLO Y CIA S EN C.A."/>
        <filter val="GIRALDO MARIN RUBEN DARIO"/>
        <filter val="GLOBALAGRO NEIVA SAS"/>
        <filter val="GOMEZ AVILA LUIS ALBERTO"/>
        <filter val="GOMEZ DE VALENCIA GLORIA ELIZABETH"/>
        <filter val="GOMEZ JARAMILLO CARLOS ALBERTO"/>
        <filter val="GOMEZ ORTIZ RICHARD ALVER"/>
        <filter val="GOMEZ RIVERA AGROPECUARIA Y CIA"/>
        <filter val="GOMEZ VIDAL JOSE MARINO"/>
        <filter val="GONZALEZ CEBALLOS CARLOS HUMBERTO"/>
        <filter val="GONZALEZ CORREA OMAR"/>
        <filter val="GONZALEZ LANCHEROS CARLOS HUMBERTO"/>
        <filter val="GONZALEZ LOPEZ JOSE ALEJANDRO"/>
        <filter val="GONZALEZ MARQUEZ GUSTAVO ALONSO"/>
        <filter val="GONZALEZ VASQUEZ DIEGO LEON"/>
        <filter val="GONZALEZ ZAMUDIO DIEGO RICARDO"/>
        <filter val="GORDILLO MILAN PEDRO NEL"/>
        <filter val="GR  CHIA  SAS"/>
        <filter val="GRANEX AGROINDUSTRIAL SAS"/>
        <filter val="GREENSITE SAS"/>
        <filter val="GRUPO CENAGRO SAS"/>
        <filter val="GUARIN PABON ORLANDO"/>
        <filter val="GUARIN SERNA LUIS NEVARDO"/>
        <filter val="GUAVITA TORRES FAUSTO"/>
        <filter val="GUERRA DIAZ LUIS ANTONIO"/>
        <filter val="GUERRA GUTIERREZ JORGE URIEL"/>
        <filter val="GUERRA MEDINA FRANCISCO URIEL"/>
        <filter val="GUERRERO DE PARRA MARIA OLIVA"/>
        <filter val="GUIO GUIO SANTIAGO"/>
        <filter val="GUIRNALDAS SAS"/>
        <filter val="GUJAR Y CIA S EN CA"/>
        <filter val="GUTIERREZ ARROYAVE CARLOS IGNACIO"/>
        <filter val="GUTIERREZ BAQUERO VICTOR MANUEL"/>
        <filter val="GUTIERREZ BUENOS AIRES Y CIA S EN C"/>
        <filter val="GUTIERREZ DUQUE JARAMILLO Y CIA S EN CA"/>
        <filter val="GUTIERREZ LEAL ANA LUCIA"/>
        <filter val="GUTIERREZ RODRIGUEZ GILBERTO"/>
        <filter val="HACIENDA LLANOGRANDE Y CIA E EN C S"/>
        <filter val="HACIENDA SAN GREGORIO SAS"/>
        <filter val="HACIENDA SANTA PAULA ROSES SAS"/>
        <filter val="HACIENDA VELABA SA"/>
        <filter val="HASTAMORIR MAZORCA NELSON HERNAN"/>
        <filter val="HASTAMORIR PEÑALOZA JOSE EXCELINO"/>
        <filter val="HELM ANDINA LTDA"/>
        <filter val="HERNANDEZ GONZALEZ ANGEL LEONARDO"/>
        <filter val="HERNANDEZ JUAN PASTOR"/>
        <filter val="HERNANDEZ RUBIO ROSALBA"/>
        <filter val="HERNANDEZ RUIZ WILSON DE JESUS"/>
        <filter val="HERRERA NELSON"/>
        <filter val="HERRERA VALERO JOSE URIEL"/>
        <filter val="HILLSIDE FLOWERS SAS"/>
        <filter val="HILVERDA KOOIJ COLOMBIA SAS"/>
        <filter val="HMVE SAS"/>
        <filter val="HORTENSIAS DEL CAMPO SAS"/>
        <filter val="HORTENSIAS DEL LLANO SAS"/>
        <filter val="HORTIFRESCO VILLA LEOVI SAS"/>
        <filter val="HOSA SA EN REORGANIZACION EMPRESARIAL"/>
        <filter val="HYD KIWI SAS"/>
        <filter val="ICON SELECTIONS SAS"/>
        <filter val="INAGRO SAS"/>
        <filter val="INDAGRO SANEAMIENTO INTEGRADO LTDA"/>
        <filter val="INDUSTRIAS AGRARIAS Y PECUARIAS EL IMPERIO"/>
        <filter val="INNOVAGRO CM SAS"/>
        <filter val="INSAE SAS - INSUMOS Y SOLUCIONES AGRICOLAS DEL EJE SAS"/>
        <filter val="INSAGRO DE COLOMBIA SAS"/>
        <filter val="INSAR LTDA"/>
        <filter val="INSUAGRO ARAUCARIAS SAS"/>
        <filter val="INSUMARKET LTDA"/>
        <filter val="INSUMOS AGRICOLAS DEL ORIENTE LTDA"/>
        <filter val="INSUMOS AGROFERTIL SAS"/>
        <filter val="INSUMOS HUILA LTDA"/>
        <filter val="INSUMOS TIERRALTICA LTDA"/>
        <filter val="INSUMOS Y GRANOS SAS"/>
        <filter val="INVERHATS SAS"/>
        <filter val="INVERPALMAS SAS"/>
        <filter val="INVERSIONES AGRICOLAS LAS ACACIAS SAS"/>
        <filter val="INVERSIONES AGROCOL INSUMOS SAS"/>
        <filter val="INVERSIONES AGROFERTIL DEL TOLIMA SAS"/>
        <filter val="INVERSIONES AGROPECUARIAS DE BOYACA  LTDA"/>
        <filter val="INVERSIONES ALMER SAS"/>
        <filter val="INVERSIONES BALSORA SA"/>
        <filter val="INVERSIONES COQUETTE SA"/>
        <filter val="INVERSIONES CUBIVAN SAS"/>
        <filter val="INVERSIONES DEL NEUSA  SAS"/>
        <filter val="INVERSIONES EL SILENCIO SAS"/>
        <filter val="INVERSIONES LA MARIA Y CIA S EN CA"/>
        <filter val="INVERSIONES LA TORTUGA SAS"/>
        <filter val="INVERSIONES LOMAVERDE SA"/>
        <filter val="INVERSIONES RODRIGUEZ RUIZ R-R SAS"/>
        <filter val="INVERSIONES SAENZ &amp; SAENZ SAS"/>
        <filter val="INVERSIONES STHONIA SAS"/>
        <filter val="JAIME URIBE HERMANAS LTDA"/>
        <filter val="JARAMILLO BOTERO HECTOR"/>
        <filter val="JARAMILLO DE JARAMILLO LUZ DARY DEL SOCORRO"/>
        <filter val="JARAMILLO ELSY"/>
        <filter val="JARAMILLO GALLO HERMANOS Y COMPAÑIA"/>
        <filter val="JARAMILLO GALLO MAURICIO"/>
        <filter val="JARAMILLO GIRALDO Y CIA S EN CA"/>
        <filter val="JARAMILLO GUTIERREZ Y CIA S EN CA"/>
        <filter val="JARAMILLO JARAMILLO ARLEY JOVANNY"/>
        <filter val="JARAMILLO JARAMILLO GUSTAVO ALBERTO"/>
        <filter val="JARAMILLO MONCADA JHON MARIO"/>
        <filter val="JARAMILLO NAVIA LUIS ENRIQUE"/>
        <filter val="JARAMILLO RESTREPO GUSTAVO ALONSO DE LOS MILAGROS"/>
        <filter val="JARAMILLO Y CIA SA"/>
        <filter val="JARDINES DE CHIA SAS"/>
        <filter val="JARDINES DE LA CEJA SAS"/>
        <filter val="JARDINES DE LA CUESTA SAS"/>
        <filter val="JARDINES DE LOS ANDES SAS"/>
        <filter val="JARDINES DE SAN NICOLAS SAS"/>
        <filter val="JARDINES DEL PORTAL  SAS"/>
        <filter val="JARDINES DEL ROSAL SAS"/>
        <filter val="JARDINES DEL SOL  SAS"/>
        <filter val="JESUS MARIA SANCHEZ R Y CIA S EN C"/>
        <filter val="JIMENES URIBE ROBERT EDINSON"/>
        <filter val="JIMENEZ ARGUELLO RAUL"/>
        <filter val="JIMENEZ AYALA WILSON ENRIQUE"/>
        <filter val="JIMENEZ LOAIZA NESTOR MAURICIO"/>
        <filter val="JIMENEZ QUINTERO ENOC"/>
        <filter val="JIMENEZ TRUJILLO JUAN CARLOS"/>
        <filter val="JOJOA HERRERA JAIME ERNESTO"/>
        <filter val="JUNCO GONZALEZ HECTOR ALFONSO"/>
        <filter val="KIBUTZIM LTDA"/>
        <filter val="KRONOTIENDAS SAS"/>
        <filter val="L Y T &amp; CIA SAS"/>
        <filter val="LA CASA DEL AGRO SEVILLA SAS"/>
        <filter val="LA COLORADA SA"/>
        <filter val="LA COOPERATIVA DE LECHEROS DE POTREROLARGO - COOPROLAG"/>
        <filter val="LA CORSARIA SAS"/>
        <filter val="LA DESPENSA AGRICOLA SAS"/>
        <filter val="LA GAITANA FARMS SA"/>
        <filter val="LA TRAVESIA DEL MILAGRO SAS"/>
        <filter val="LACTEOS BETANIA SA"/>
        <filter val="LADINO DE MENDEZ ROSA"/>
        <filter val="LARA ARIAS MARIA DORA"/>
        <filter val="LATIN FLOWERS FARMS SAS CI"/>
        <filter val="LEAL REYES CARLOS URIEL"/>
        <filter val="LEAL REYES JOSE RAMIRO"/>
        <filter val="LLANOS AYALA JAIME"/>
        <filter val="LLANOS SANTA DIEGO FERNANDO"/>
        <filter val="LOGIBAN SAS"/>
        <filter val="LOMELING CHICUE FAIVER FARITH"/>
        <filter val="LONDOÑO BONILLA JULIO CESAR"/>
        <filter val="LONDOÑO JARAMILLO PAULA CRISTINA DE LAS MERCEDES"/>
        <filter val="LONDOÑO LUZ HELENA"/>
        <filter val="LONDOÑO SALAZAR DIEGO"/>
        <filter val="LOPERA FERNANDEZ JAVIER ALONSO"/>
        <filter val="LOPERA GIL FRANCISCO ANTONIO"/>
        <filter val="LOPERA LOPERA MARICELA"/>
        <filter val="LOPERA PEREZ JOHN FREDY"/>
        <filter val="LOPERA VILLEGAS JAIME ANTONIO"/>
        <filter val="LOPEZ ALZATE FABIO DE JESUS"/>
        <filter val="LOPEZ CASALLAS RAFAEL ANTONIO"/>
        <filter val="LOPEZ CASTRO ANIBAL"/>
        <filter val="LOPEZ ELORZA SANDRA MILENA"/>
        <filter val="LOPEZ HURTADO MARCO FIDEL"/>
        <filter val="LOPEZ JIMENEZ YUDY ALEXANDRA"/>
        <filter val="LOPEZ MURILLO LUZ IDALBA"/>
        <filter val="LOPEZ SOSA PATRICIA"/>
        <filter val="LORA VARELA BAYARDO ALONSO"/>
        <filter val="LOSADA CALDERON HAROL EDINSON"/>
        <filter val="LOZANO TORRES WILSON ALFONSO"/>
        <filter val="LUCIO MOSQUERA MARTA LUCIA"/>
        <filter val="LUGO RODRIGUEZ MARTIN ENRIQUE"/>
        <filter val="LUISA FARMS SA EN REORGANIZACION"/>
        <filter val="LUISIANA FARMS SA"/>
        <filter val="LUNA JARA JENNY ZULIETTE"/>
        <filter val="MACARENA FARMS SAS"/>
        <filter val="MADAMME ROSES SAS"/>
        <filter val="MADRID BUELVAS MARIA VICTORIA"/>
        <filter val="MAKAND SAS"/>
        <filter val="MAKRORIOS DEL AGRO SAS"/>
        <filter val="MALAGON LOPEZ MARTHA YOLANDA"/>
        <filter val="MARENTES RAMIREZ JOSE NUMAEL"/>
        <filter val="MARIN ORTIZ DIANA EUGENIA"/>
        <filter val="MARIN VIDAL JORGE ISAAC"/>
        <filter val="MARLETTI COMPANY SAS"/>
        <filter val="MARROQUIN ROMERO NESTOR YESID"/>
        <filter val="MARTINEZ ESLAVA LUIS RAMIRO"/>
        <filter val="MARTINEZ FONSECA AUGUSTO"/>
        <filter val="MARTINEZ GARCIA OLMEDO DE JESUS"/>
        <filter val="MARTINEZ HURTADO NUBIA"/>
        <filter val="MATINA FLOWERS SAS"/>
        <filter val="MAZ OROZCO MARIA MARCELA"/>
        <filter val="MAZABEL REYES ADRIAN"/>
        <filter val="MAZO RESTREPO RUBEN DARIO"/>
        <filter val="MCHERBS &amp; MCOILS SAS"/>
        <filter val="MEDINA CHILITO JAIRO HOLMAN"/>
        <filter val="MEDINA PALENCIA LUZ MIRYAM"/>
        <filter val="MEDINA SALAZAR ANA ISABEL"/>
        <filter val="MEDINA SALAZAR JULIO ANDRES"/>
        <filter val="MEJIA ARANGO DIANA MARCELA"/>
        <filter val="MEJIA RESTREPO BEATRIZ HELENA"/>
        <filter val="MEJIA SARASA ALBA LILIANA"/>
        <filter val="MELODY FLOWERS SAS"/>
        <filter val="MENDEZ BELTRAN CRISTIAN ANDDRE"/>
        <filter val="MENDEZ DIAZ ALFONSO"/>
        <filter val="MENDEZ LADINO WILLIAM ROLANDO"/>
        <filter val="MENDEZ QUIROGA ELIANA"/>
        <filter val="MENDOZA ALBA CARLOTA SOLEDAD"/>
        <filter val="MENDOZA ALVAREZ FELIX ASCANIO"/>
        <filter val="MENDOZA ESPINOSA ALBERTO"/>
        <filter val="MENESES CORRALES ANDRES FELIPE"/>
        <filter val="MERCA AGRICOLA &amp; CIA LTDA"/>
        <filter val="MERCADEGAN LTDA"/>
        <filter val="MERCADEO LTDA"/>
        <filter val="MESA CHAPARRO ISABEL"/>
        <filter val="MG CONSULTORES  SAS"/>
        <filter val="MI CAMPO EN SU CAMPO SAS"/>
        <filter val="MI DESPENSA AGROPECUARIA SAS"/>
        <filter val="MI TIERRA AGROMARKET SAS"/>
        <filter val="MIL AGRO DEL VALLE SAS"/>
        <filter val="MILLAN RIOS ALBA LUCENY"/>
        <filter val="MIRA AVENDAÑO JOSE EGIDIO"/>
        <filter val="MIYATA KURATOMI ANDREA"/>
        <filter val="MOGOLLON ROSAS LADIS CRISTINA"/>
        <filter val="MOLINA CANTOR CARLOS MAXIMILIANO"/>
        <filter val="MOLINA CARABALLO GLADYS STELLA AGROINSUMOS MAG"/>
        <filter val="MOLINA MAZABEL EDIER FABIAN"/>
        <filter val="MOLINA VERGARA JUAN CARLOS"/>
        <filter val="MONCADA RODRIGUEZ HECTOR ARMANDO"/>
        <filter val="MONGIBELLO SAS"/>
        <filter val="MONIKA FARMS SAS"/>
        <filter val="MONROY ESPINOSA AUDBERTO"/>
        <filter val="MONROY MARIÑO SALVADOR"/>
        <filter val="MONTAÑEZ PULIDO ARMANDO"/>
        <filter val="MONTAÑO RODRIGUEZ OSCAR ALIRIO"/>
        <filter val="MONTEALEGRE SANCHEZ ABIMELEC"/>
        <filter val="MONTES PALACIO CARLOS MARIO"/>
        <filter val="MONTOYA JARAMILLO RAMON FERNANDO"/>
        <filter val="MORA ARIAS MARIA DUBIELA"/>
        <filter val="MORA DIAZ BAUDILIO"/>
        <filter val="MORALES JUAN CAMILO"/>
        <filter val="MORENO GUTIERREZ LUZ ADRIANA"/>
        <filter val="MORENO MORENO JOSE ALEJANDRO"/>
        <filter val="MORENO SOSQUE JORGE IGNACIO"/>
        <filter val="MORTIGO HERNADNEZ ALEX IVAN"/>
        <filter val="MOUNTAIN ROSES SAS"/>
        <filter val="MOYA EFREN EMIRO"/>
        <filter val="MUNERA ELORZA ALBA"/>
        <filter val="MUNERA GONZALEZ NATALIA"/>
        <filter val="MUÑOZ CARDONA  LUZ MARLENY AGROPECUARIA CASA DE CAMPO"/>
        <filter val="MUÑOZ GIRALDO HERMAN"/>
        <filter val="MUÑOZ HASTAMORIR YEIMY LORENA"/>
        <filter val="MUÑOZ MEJIA ELIANA"/>
        <filter val="MUÑOZ RESTREPO ELIZABETH"/>
        <filter val="MUÑOZ TOVAR CLAUDIO OTONIEL"/>
        <filter val="MURCIA BERMEO JOSE ALVARO"/>
        <filter val="MURCIA FALLA YUDDI FERNANDA"/>
        <filter val="NACYRA NARVAEZ E HIJOS Y CIA S EN C"/>
        <filter val="NARANJALES DEL CAUCA SAS"/>
        <filter val="NARANJO HURTADO GERMAN DARIO"/>
        <filter val="NAYRE FLOWERS COLOMBIA SAS"/>
        <filter val="NEVA OCACION JHON EDISON"/>
        <filter val="NIDO DEL JABALI SAS"/>
        <filter val="NIETO CARDONA ALBA ROCIO"/>
        <filter val="NOREÑA PUERTA LIBIA ESTER"/>
        <filter val="NOVA CASTELLANOS WILMAR ALFONSO"/>
        <filter val="NOVOA ORTIZ ANA BEATRIZ"/>
        <filter val="NUTRIENDO Y CONSERVANDO SAS"/>
        <filter val="OBALIS SAS"/>
        <filter val="OCAMPO MAYA LUIS FERNANDO"/>
        <filter val="OCATI SA"/>
        <filter val="ORDOÑEZ URBANO HECTOR ULISES"/>
        <filter val="ORDUZ MORALES HORACIO DE JESUS AGRICOLA Y VETERINARIA AGROPUNTO"/>
        <filter val="ORGANIPLAST SAS"/>
        <filter val="ORGANIZACION PAJONALES SA"/>
        <filter val="ORGANIZACION ROA FLORHUILA SA"/>
        <filter val="ORJUELA RUIZ JOSE JAVIER"/>
        <filter val="OROSCO GARCIA JOSE ALBEIRO"/>
        <filter val="OROZCO DE CARDENAS  ANA SOFIA"/>
        <filter val="OROZCO GOMEZ WALTER ANTONIO"/>
        <filter val="ORTIZ BAQUERO JOHN MILTON"/>
        <filter val="ORTIZ HERNANDEZ CLAUDIA PATRICIA"/>
        <filter val="OSORIO NARVAEZ MARIA TERESA"/>
        <filter val="OSORIO RUIZ HECTOR FABIAN"/>
        <filter val="OSORIO RUIZ PABLO HUMBERTO"/>
        <filter val="OSORNO MESA JAIME DE JESUS"/>
        <filter val="OSPINA SERNA CESAR AUGUSTO"/>
        <filter val="OTALORA AREVALO CESAR AUGUSTO"/>
        <filter val="OTALORA MUÑOZ ROSALBA"/>
        <filter val="OTRAPARTE SAS"/>
        <filter val="OTUNAGRO SAS"/>
        <filter val="PABON ALMEDIA ALEX JAIR"/>
        <filter val="PACHECO AMADO ENELMERY"/>
        <filter val="PACHON VASQUEZ GUSTAVO ENRIQUE"/>
        <filter val="PAEZ LANCHEROS FABIAN LEONARDO"/>
        <filter val="PALACIO GONZALEZ MARIA ROSALBA"/>
        <filter val="PALOMINO TOBAR ALBA CECILIA"/>
        <filter val="PAMPLONA BENAVIDEZ URIEL"/>
        <filter val="PARDO ACOSTA ALCIRA"/>
        <filter val="PARDO CARRIZOSA NAVAS SAS"/>
        <filter val="PARRA CALDERON CARLOS ARTURO"/>
        <filter val="PARRA CARDENAS LUZ MERY"/>
        <filter val="PARRA CARDENAS VOLNEY"/>
        <filter val="PARRA VARGAS RUBEN DARIO"/>
        <filter val="PEDRAZA DUEÑAS CARLOS ENRIQUE"/>
        <filter val="PEDRAZA ROMERO CARLOS ARTURO"/>
        <filter val="PELAEZ CORTES YANETH"/>
        <filter val="PELAEZ RIOS JOHN JAIRO"/>
        <filter val="PENAGOS GARCES OSCAR ENRIQUE"/>
        <filter val="PEÑA GONZALEZ DIEGO ALBERTO"/>
        <filter val="PEPEAGRO SAS"/>
        <filter val="PERALTA ALVAREZ ANDRES FELIPE"/>
        <filter val="PERDOMO CUELLAR LUIS GERARDO"/>
        <filter val="PERDOMO ESCANDON MILLER"/>
        <filter val="PEREZ  MONCADA LUIS GILBERTO"/>
        <filter val="PEREZ CHAPARRO JOSE DE JESUS"/>
        <filter val="PEREZ DE RODRIGUEZ ANA MERCEDES"/>
        <filter val="PEREZ DORIA ADAN JAVIER"/>
        <filter val="PEREZ LOPERA ARGIRO DE LOS MILAGROS"/>
        <filter val="PEREZ MUNEVAR HENRY"/>
        <filter val="PEREZ RESTREPO JUAN GABRIEL"/>
        <filter val="PEREZ ROJAS JAIR FERNANDO"/>
        <filter val="PEREZ Y CARDONA SAS"/>
        <filter val="PESCA  JOSELYN"/>
        <filter val="PETALOS SAN ANTONIO SAS"/>
        <filter val="PHYTOTEC SAS"/>
        <filter val="PINEDA SAENZ NEFTALI"/>
        <filter val="PINZON ROMERO FERNANDO ALBERTO"/>
        <filter val="PLAN TOTAL TECNOLOGIA PARA EL AGRO"/>
        <filter val="PLAZOLETA BAZZANI SAS"/>
        <filter val="PORCICOLA PRADERA SA"/>
        <filter val="POSADA ECHEVERRI WILSON ANDRES"/>
        <filter val="POZO AZUL SAS"/>
        <filter val="PRESTIGE ROSES SAS"/>
        <filter val="PROCEVEFRUT EAT"/>
        <filter val="PRODUCTOS AGRICOLAS PALMIRA SAS"/>
        <filter val="PROPLANTAS SA"/>
        <filter val="PROVISION AGRICOLA CORINTO SAS"/>
        <filter val="PUENTES YEPES RAMIRO"/>
        <filter val="PUERTA ANGEL  JUAN RAUL"/>
        <filter val="PUNTO CARDINAL DE ORIENTE SAS"/>
        <filter val="QUALITY FLOWERS SAS"/>
        <filter val="QUEMBA DE LOPEZ ROSA ALBA HERMENCIA"/>
        <filter val="QUEVEDO SIMBAQUEBA FERNANDO ANTONIO"/>
        <filter val="QUIJANO CASTRO ELVER"/>
        <filter val="QUINCHE CASTILLO MARTHA BEATRIZ"/>
        <filter val="QUINTANARES FLOWERS SAS"/>
        <filter val="QUINTERO MEDINA LUZ ANGELA"/>
        <filter val="QUINTERO QUINTERO GILMAR JOSE"/>
        <filter val="QUINTERO SEGURA LUIS HERNANDO"/>
        <filter val="QUINTERO SUARIQUE MARTHA ELIZABETH"/>
        <filter val="QUIÑONEZ CARRILLO GABRIEL FRANCISCO"/>
        <filter val="QUIÑONEZ WILFREDO"/>
        <filter val="QUIROGA LUIS FERNANDO"/>
        <filter val="QUIROGA SANDRA"/>
        <filter val="RAMIREZ BOHORQUEZ JIMMY ADRIAN"/>
        <filter val="RAMIREZ BUILES RAUL DE JESUS"/>
        <filter val="RAMIREZ DE RAMIREZ CELINA INES"/>
        <filter val="RAMIREZ LOPEZ EDINSON"/>
        <filter val="RAMIREZ LUIS ROLANDO"/>
        <filter val="RAMIREZ MORENO AIDE"/>
        <filter val="RAMIREZ PARRA JORGE ALIRIO"/>
        <filter val="RAMOS GUTIERREZ ANDREY RUFINO"/>
        <filter val="REMOLINO SA"/>
        <filter val="RENDON FRANCISCO JAVIER"/>
        <filter val="RENDON LUZ AIDE"/>
        <filter val="RENDON RIVAS HERMANOS SAS"/>
        <filter val="RENDON VERGARA LUIS OVIDIO"/>
        <filter val="RENTERIA GIRON LUIS CARLOS"/>
        <filter val="RESTREPO ECHEVERRI CARLOS MARIO"/>
        <filter val="RESTREPO MESA GABRIEL ANTONIO"/>
        <filter val="REYES GONZALEZ NESTOR GERMAN"/>
        <filter val="RIAÑO ARANGUREN MIREYA CECILIA"/>
        <filter val="RIEGOS &amp; MOTORES DEL VALLE SAS"/>
        <filter val="RIOPAILA CASTILLA SA"/>
        <filter val="RIOS RIOS JESUS ANTONIO"/>
        <filter val="RIOS ROMERO CESAR DAVEY"/>
        <filter val="RIOS TABARES MANUEL ARMANDO"/>
        <filter val="RIVERA GUZMAN CARLOS ANDRES"/>
        <filter val="RIVERA HERNAN"/>
        <filter val="RIVERA RINCON LENCY LLURANI"/>
        <filter val="RODRIGUEZ ARMANDO"/>
        <filter val="RODRIGUEZ GALINDO ELIO VIDAL"/>
        <filter val="RODRIGUEZ GONZALEZ LUIS ALBERTO"/>
        <filter val="RODRIGUEZ HERNANDEZ NELY ESPERANZA"/>
        <filter val="RODRIGUEZ LEON HUMBERTO"/>
        <filter val="RODRIGUEZ MONGUI MARIA BERENICE"/>
        <filter val="RODRIGUEZ MONTAÑO NESTOR ABIGAIL"/>
        <filter val="RODRIGUEZ RIVEROS VICTOR MARIO"/>
        <filter val="RODRIGUEZ RODRIGUEZ MARCO LINO"/>
        <filter val="RODRIGUEZ ROMERO NELSON"/>
        <filter val="RODRIGUEZ VARGAS FREDY ALONSO"/>
        <filter val="RODRIGUEZ VIVEROS VICTOR MARIO"/>
        <filter val="ROJAS CHAVARRIO ALDEMAR"/>
        <filter val="ROJAS CUBIDES GERMAN EDUARDO"/>
        <filter val="ROJAS DE TORRES ALICIA"/>
        <filter val="ROLDAN PEREZ JUAN FERNANDO"/>
        <filter val="ROMERO DE MENDEZ BERTHA"/>
        <filter val="ROMERO GONZALEZ LUZ MARINA"/>
        <filter val="ROMERO RAMIREZ ROSALBA"/>
        <filter val="ROMERO RIOS URIEL ALEJANDRO"/>
        <filter val="ROMERO TRIANA JHON ALBEIRO"/>
        <filter val="RONCANCIO CASTELLANOS YHOVANY"/>
        <filter val="RONDON QUINTERO ALEYDA"/>
        <filter val="ROSAMINA SA"/>
        <filter val="ROSAS AGUACLARA SAS"/>
        <filter val="ROSAS DE SOPO SA"/>
        <filter val="ROSAS DEL NEUSA SA"/>
        <filter val="ROSERO LOPEZ JHON JAIRO"/>
        <filter val="RT SAS"/>
        <filter val="RUBIANO HENRY ALEXANDER"/>
        <filter val="RUBIO SUAREZ LUIS ALBERTO"/>
        <filter val="RUDAS MUÑOZ LUIS EVELIO"/>
        <filter val="RUEDA AGUIRRE CRUZ ENRIQUE"/>
        <filter val="RUIZ OTALORA PEDRO SIMON"/>
        <filter val="RUIZ OTALORA VICTORIA MAGDALENA"/>
        <filter val="RUIZ REINA LILIANA MARCELA"/>
        <filter val="RUIZ VELANDIA JUAN PABLO"/>
        <filter val="S &amp; J INVERSIONES S EN C"/>
        <filter val="S &amp; M AGRO SAS"/>
        <filter val="SAAVEDRA CHIA DIANA PATRICIA"/>
        <filter val="SABOGAL RINCON NELSON ELIAS"/>
        <filter val="SALAMANCA WILMER"/>
        <filter val="SALAS HERNANDEZ MARCO FIDEL"/>
        <filter val="SALAZAR GONZALEZ SEGUNDO FIDEL"/>
        <filter val="SALCEDO RAMIREZ MARIBEL"/>
        <filter val="SALDARRIAGA SOTO FELIPE"/>
        <filter val="SAN GREGORIO FLOWERS SAS"/>
        <filter val="SAN MARINO FLOWERS SAS"/>
        <filter val="SAN VALENTINO SAS"/>
        <filter val="SANCHEZ ELIANA"/>
        <filter val="SANCHEZ MORENO GUILLERMO ANDRES"/>
        <filter val="SANCHEZ SALGADO WILSON YAMITH"/>
        <filter val="SANCHEZ TRUJILLO TIBERIO"/>
        <filter val="SANDOVAL AVILA RAFAEL ANTONIO"/>
        <filter val="SANDOVAL PINZON ALEXANDER"/>
        <filter val="SANTA MARTA FLOWERS SAS"/>
        <filter val="SANTALUZ FARMS SAS"/>
        <filter val="SARA NOVOA RICARDO"/>
        <filter val="SARAY LUIS FELIPE"/>
        <filter val="SARRIA YEPES MARIA CAMILA"/>
        <filter val="SASTOQUE NIETO ALVARO"/>
        <filter val="SATIZABAL TASCON JAVIER"/>
        <filter val="SAVANNAH CROPS SAS"/>
        <filter val="SCARLETT S FLOWERS SAS"/>
        <filter val="SCARPETTA MENDEZ PAULO CESAR"/>
        <filter val="SCHREURS COLOMBIA SAS"/>
        <filter val="SEMILLA AGRO SIEMBRA LTDA"/>
        <filter val="SEMILLAS VALLE SA"/>
        <filter val="SEPULVEDA GALLEGO Y CIA S EN C"/>
        <filter val="SERRATO ALFONSO CARMEN CELMIRA"/>
        <filter val="SERVIAGRICOLA SAS"/>
        <filter val="SERVICIOS Y SUMINISTROS INTEGRALES TECHNOAGROS SAS"/>
        <filter val="SERVINAGROS LTDA"/>
        <filter val="SIERRA GONZALEZ JORGE ALEJANDRO"/>
        <filter val="SIERRA SIERRA JORGE ORLANDO"/>
        <filter val="SIMBAQUEBA DE QUEVEDO MARA LIGIA"/>
        <filter val="SINGHA SAS"/>
        <filter val="SNF SAS"/>
        <filter val="SOCIEDAD ALMACEN EL HACENDADO LTDA"/>
        <filter val="SOCIEDAD COLOMBIANA DE ORQUIDEOLOGI A"/>
        <filter val="SOCIEDAD DE AGRICULTORES CAMPOSEGUR SAS"/>
        <filter val="SOCIEDAD EXPOBANANAS SAS"/>
        <filter val="SOFAN LOPEZ LTDA"/>
        <filter val="SOTO GIRALDO WILFER HERNAN"/>
        <filter val="SUAGRO INSUMOS AGRICOLAS SA"/>
        <filter val="SUAREZ SALGUERO LUZ MARY"/>
        <filter val="SUAREZ SOTELO ABSALON"/>
        <filter val="SUAREZ SUAREZ MARCO FIDEL"/>
        <filter val="SUAREZ SUAREZ NORAIDA"/>
        <filter val="SUASUQUE SAS"/>
        <filter val="SUATA PLANTS SA"/>
        <filter val="SUCAMPO SULLANTA SA"/>
        <filter val="SUCCES FLOWERS SAS"/>
        <filter val="SUMAGRO SA"/>
        <filter val="SUNSET FLOWERS CI SAS"/>
        <filter val="SUPER TIENDA AGROPECUARIA PALCAMPO SAS"/>
        <filter val="SURTIAGRO EU"/>
        <filter val="TAHAMI &amp; CULTIFLORES SA EN REORGANIZACION"/>
        <filter val="TALLOS Y PETALOS DE COLOMBIA SAS"/>
        <filter val="TAMAYO TARCISIO"/>
        <filter val="TAMAYO VARGAS SONIA CRISTINA"/>
        <filter val="TECNICAMPO DEL CENTRO SAS"/>
        <filter val="TECNO AGRO CHINCHINA SAS"/>
        <filter val="TECNOTERRA SAS"/>
        <filter val="TEO FARMS SAS"/>
        <filter val="TERRA MIA M T M CIA S EN C"/>
        <filter val="TEUCALI FLOWERS SA EN REORGANIZACION"/>
        <filter val="THE FAMILY FLOWER SAS"/>
        <filter val="TIBAGAN GONZALEZ LUCILA"/>
        <filter val="TIMANA ARBOLEDA JHON FREDDY"/>
        <filter val="TITANIUM FLOWERS INVESTMENTS SAS"/>
        <filter val="TOCARRUNCHO HERNANDEZ CLEOTILDE"/>
        <filter val="TODOAGRO DEL NORTE SAS"/>
        <filter val="TONE FLOWERS SAS"/>
        <filter val="TORRES JUAN ALEJANDRO"/>
        <filter val="TRES COLINAS SAS"/>
        <filter val="TRINITY FARMS SA"/>
        <filter val="TUMBAJOY ORTIZ WILSON DAVID"/>
        <filter val="ULA INVESTMENT CIA SCA"/>
        <filter val="UNICOR SA"/>
        <filter val="UNIFLOR SAS  CI"/>
        <filter val="UNION DE ARROCEROS SAS"/>
        <filter val="UNIPLANTAS SA"/>
        <filter val="UNIQUE COLLECTION SA"/>
        <filter val="UNIVERSIDAD MILITAR NUEVA GRANADA"/>
        <filter val="URBINA RODRIGUEZ REMIGIO"/>
        <filter val="URREA SERNA JUAN MANUEL"/>
        <filter val="VALDERRAMA CORREDOR JOSE DODIER"/>
        <filter val="VALENCIA GOMEZ JAZMIN"/>
        <filter val="VALENCIA JORGE ENRIQUE"/>
        <filter val="VALENCIA PATIÑO CONRADO DE JESUS"/>
        <filter val="VALENCIA TOBON JOSE RICAURTE"/>
        <filter val="VALERO RUBIANO JOSE HECTOR MANUEL"/>
        <filter val="VALLEJO MUÑOZ ANDRES FELIPE"/>
        <filter val="VALLEJO TOBON JULIO CESAR"/>
        <filter val="VALLEY FLOWERS SAS"/>
        <filter val="VALMAR PRODUCTORA SAS"/>
        <filter val="VANAGRO SAS"/>
        <filter val="VANEGAS CASTELLANOS OSCAR IVAN"/>
        <filter val="VANEGAS CESPEDES MARCO TULIO"/>
        <filter val="VANEGAS HERNANDEZ ISRAEL"/>
        <filter val="VARAHONDA ORIENTE SAS"/>
        <filter val="VARGAS CORREDOR RAFAEL"/>
        <filter val="VARGAS DIAZ LUIS FELIPE"/>
        <filter val="VARGAS HELDA"/>
        <filter val="VARGAS IBAÑEZ LUIS ANGEL"/>
        <filter val="VARGAS PACHON JAIRO AUGUSTO"/>
        <filter val="VELASQUEZ GIRALDO LUZ ESNEIDA"/>
        <filter val="VELASQUEZ HERNANDEZ JAIME ENRIQUE"/>
        <filter val="VELASQUEZ LONDOÑO RAUL MAURICIO"/>
        <filter val="VELEZ ARISTIZABAL VIRGILIO ORLANDO DE JESUS"/>
        <filter val="VELEZ DE HINCAPIE MARIA LEONILA"/>
        <filter val="VELEZ MUNERA JUAN GUILLERMO"/>
        <filter val="VELEZ PEREZ RUBEN DARIO"/>
        <filter val="VELEZ RESTREPO GABRIEL FERNANDO"/>
        <filter val="VELOZA SANCHEZ GABRIEL ARCANGEL"/>
        <filter val="VILLA TOBON DINORA"/>
        <filter val="VILLAMIL CAMACHO JUAN PABLO"/>
        <filter val="VILLAMIL CHAPARRO DANIEL OVIDIO"/>
        <filter val="VILLAMIL CHAPARRO DIEGO EFREN"/>
        <filter val="VILLAMIL VILLAMIL JULIO RAMON"/>
        <filter val="VILLEGAS CALLE JAHIR HUMBERTO"/>
        <filter val="VILLEGAS LOAIZA INES EDILIA"/>
        <filter val="VITABONO SA"/>
        <filter val="VIVERO TIERRA NEGRA SAS"/>
        <filter val="VUELVEN SAS"/>
        <filter val="W &amp; T FLOWERS  AND PLANTS SAS"/>
        <filter val="WAYUU FLOWERS SAS"/>
        <filter val="YASA SAS"/>
        <filter val="YEPES BETANCUR RUBEN DARIO"/>
        <filter val="ZAGAL MEDINA WILFER AMADO"/>
        <filter val="ZANAHORIAS DE COLOMBIAS SAS"/>
        <filter val="ZAPATA AGUDELO JORGE LUIS"/>
        <filter val="ZAPATA GRISALES LUCY"/>
        <filter val="ZAPATA RODRIGUEZ RAMON EDUARDO"/>
        <filter val="ZEA VILLEGAS LUZ CARMENZA"/>
        <filter val="ZULUAGA GIRALDO GLORIA YANET"/>
        <filter val="ZULUAGA GIRALDO OSWALDO DE JESUS"/>
        <filter val="ZULUAGA HOYOS GERARDO DE JESUS"/>
      </filters>
    </filterColumn>
    <filterColumn colId="14">
      <customFilters>
        <customFilter operator="notEqual" val=" "/>
      </customFilters>
    </filterColumn>
    <sortState ref="A2:N1143">
      <sortCondition ref="K1:K1143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 filterMode="1">
    <tabColor rgb="FFFFFF00"/>
  </sheetPr>
  <dimension ref="A1:O1142"/>
  <sheetViews>
    <sheetView topLeftCell="C1" workbookViewId="0">
      <selection activeCell="C1" sqref="C1:O1056"/>
    </sheetView>
  </sheetViews>
  <sheetFormatPr baseColWidth="10" defaultColWidth="8.7109375" defaultRowHeight="15" x14ac:dyDescent="0.25"/>
  <cols>
    <col min="1" max="1" width="11" hidden="1" customWidth="1"/>
    <col min="2" max="2" width="11" customWidth="1"/>
    <col min="3" max="3" width="12" bestFit="1" customWidth="1"/>
    <col min="4" max="4" width="14.85546875" bestFit="1" customWidth="1"/>
    <col min="5" max="6" width="74.7109375" bestFit="1" customWidth="1"/>
    <col min="7" max="7" width="11.42578125" bestFit="1" customWidth="1"/>
    <col min="8" max="8" width="58.42578125" bestFit="1" customWidth="1"/>
    <col min="9" max="9" width="15.42578125" bestFit="1" customWidth="1"/>
    <col min="10" max="10" width="16.85546875" bestFit="1" customWidth="1"/>
    <col min="11" max="11" width="11.42578125" bestFit="1" customWidth="1"/>
    <col min="12" max="12" width="12.140625" customWidth="1"/>
    <col min="13" max="13" width="19.85546875" customWidth="1"/>
    <col min="14" max="14" width="8" bestFit="1" customWidth="1"/>
    <col min="15" max="15" width="36" bestFit="1" customWidth="1"/>
  </cols>
  <sheetData>
    <row r="1" spans="1:15" x14ac:dyDescent="0.25">
      <c r="A1" s="14" t="s">
        <v>5316</v>
      </c>
      <c r="B1" s="14"/>
      <c r="C1" s="14">
        <v>98</v>
      </c>
      <c r="D1" s="14" t="s">
        <v>6334</v>
      </c>
      <c r="E1" s="14" t="s">
        <v>1</v>
      </c>
      <c r="F1" s="14" t="s">
        <v>6337</v>
      </c>
      <c r="G1" s="14" t="s">
        <v>1402</v>
      </c>
      <c r="H1" s="14" t="s">
        <v>11</v>
      </c>
      <c r="I1" s="14" t="s">
        <v>5301</v>
      </c>
      <c r="J1" s="14" t="s">
        <v>5299</v>
      </c>
      <c r="K1" s="14" t="s">
        <v>6406</v>
      </c>
      <c r="L1" s="14" t="s">
        <v>6336</v>
      </c>
      <c r="M1" s="14" t="s">
        <v>5298</v>
      </c>
      <c r="N1" s="14" t="s">
        <v>5303</v>
      </c>
      <c r="O1" s="14" t="s">
        <v>5304</v>
      </c>
    </row>
    <row r="2" spans="1:15" hidden="1" x14ac:dyDescent="0.25">
      <c r="A2">
        <v>100113</v>
      </c>
      <c r="E2" t="s">
        <v>2909</v>
      </c>
      <c r="H2" t="s">
        <v>5319</v>
      </c>
      <c r="J2" t="s">
        <v>21</v>
      </c>
      <c r="N2">
        <v>3300051</v>
      </c>
      <c r="O2" t="s">
        <v>93</v>
      </c>
    </row>
    <row r="3" spans="1:15" hidden="1" x14ac:dyDescent="0.25">
      <c r="A3">
        <v>100113</v>
      </c>
      <c r="E3" t="s">
        <v>2909</v>
      </c>
      <c r="H3" t="s">
        <v>5319</v>
      </c>
      <c r="J3" t="s">
        <v>21</v>
      </c>
      <c r="N3">
        <v>3300198</v>
      </c>
      <c r="O3" t="s">
        <v>282</v>
      </c>
    </row>
    <row r="4" spans="1:15" hidden="1" x14ac:dyDescent="0.25">
      <c r="A4">
        <v>100113</v>
      </c>
      <c r="E4" t="s">
        <v>2909</v>
      </c>
      <c r="H4" t="s">
        <v>5319</v>
      </c>
      <c r="J4" t="s">
        <v>21</v>
      </c>
      <c r="N4">
        <v>3300198</v>
      </c>
      <c r="O4" t="s">
        <v>282</v>
      </c>
    </row>
    <row r="5" spans="1:15" hidden="1" x14ac:dyDescent="0.25">
      <c r="A5">
        <v>10008434</v>
      </c>
      <c r="C5" s="15">
        <v>1038409756</v>
      </c>
      <c r="D5" s="15">
        <v>6</v>
      </c>
      <c r="E5" t="s">
        <v>2819</v>
      </c>
      <c r="F5" t="str">
        <f>IFERROR(VLOOKUP(A5,'[2]BD LEIDY'!$B$3:$E$1114,3,FALSE)," ")</f>
        <v xml:space="preserve">DUQUE GOMEZ CAROLINA   </v>
      </c>
      <c r="G5" t="s">
        <v>1403</v>
      </c>
      <c r="H5" t="s">
        <v>5322</v>
      </c>
      <c r="I5">
        <v>945484073</v>
      </c>
      <c r="J5" t="s">
        <v>21</v>
      </c>
      <c r="M5" t="s">
        <v>22</v>
      </c>
      <c r="N5">
        <v>3300162</v>
      </c>
      <c r="O5" t="s">
        <v>24</v>
      </c>
    </row>
    <row r="6" spans="1:15" hidden="1" x14ac:dyDescent="0.25">
      <c r="A6">
        <v>10008435</v>
      </c>
      <c r="C6" s="15">
        <v>900574149</v>
      </c>
      <c r="D6" s="15">
        <v>6</v>
      </c>
      <c r="E6" t="s">
        <v>1601</v>
      </c>
      <c r="F6" t="str">
        <f>IFERROR(VLOOKUP(A6,'[2]BD LEIDY'!$B$3:$E$1114,3,FALSE)," ")</f>
        <v xml:space="preserve">AGROGALERIA MARINILLAS SAS   </v>
      </c>
      <c r="G6" t="s">
        <v>1403</v>
      </c>
      <c r="H6" t="s">
        <v>5323</v>
      </c>
      <c r="I6">
        <v>945450170</v>
      </c>
      <c r="J6" t="s">
        <v>21</v>
      </c>
      <c r="M6" t="s">
        <v>22</v>
      </c>
      <c r="N6">
        <v>3300162</v>
      </c>
      <c r="O6" t="s">
        <v>24</v>
      </c>
    </row>
    <row r="7" spans="1:15" hidden="1" x14ac:dyDescent="0.25">
      <c r="A7">
        <v>10008817</v>
      </c>
      <c r="C7" s="15">
        <v>15295909</v>
      </c>
      <c r="D7" s="15">
        <v>1</v>
      </c>
      <c r="E7" t="s">
        <v>2210</v>
      </c>
      <c r="F7" t="str">
        <f>IFERROR(VLOOKUP(A7,'[2]BD LEIDY'!$B$3:$E$1114,3,FALSE)," ")</f>
        <v xml:space="preserve">CARDONA MARTINEZ  GERMAN WBEIMAR   </v>
      </c>
      <c r="G7" t="s">
        <v>1403</v>
      </c>
      <c r="H7" t="s">
        <v>5347</v>
      </c>
      <c r="I7">
        <v>3108234795</v>
      </c>
      <c r="J7" t="s">
        <v>21</v>
      </c>
      <c r="M7" t="s">
        <v>67</v>
      </c>
      <c r="N7">
        <v>3300005</v>
      </c>
      <c r="O7" t="s">
        <v>69</v>
      </c>
    </row>
    <row r="8" spans="1:15" hidden="1" x14ac:dyDescent="0.25">
      <c r="A8">
        <v>10008818</v>
      </c>
      <c r="C8" s="15">
        <v>15309233</v>
      </c>
      <c r="D8" s="15">
        <v>2</v>
      </c>
      <c r="E8" t="s">
        <v>4410</v>
      </c>
      <c r="F8" t="str">
        <f>IFERROR(VLOOKUP(A8,'[2]BD LEIDY'!$B$3:$E$1114,3,FALSE)," ")</f>
        <v xml:space="preserve">PEREZ ROJAS JAIR FERNANDO   </v>
      </c>
      <c r="G8" t="s">
        <v>1403</v>
      </c>
      <c r="H8" t="s">
        <v>5348</v>
      </c>
      <c r="I8">
        <v>948366135</v>
      </c>
      <c r="J8" t="s">
        <v>21</v>
      </c>
      <c r="M8" t="s">
        <v>71</v>
      </c>
      <c r="N8">
        <v>3300005</v>
      </c>
      <c r="O8" t="s">
        <v>69</v>
      </c>
    </row>
    <row r="9" spans="1:15" hidden="1" x14ac:dyDescent="0.25">
      <c r="A9">
        <v>10008819</v>
      </c>
      <c r="C9" s="15">
        <v>15324361</v>
      </c>
      <c r="D9" s="15">
        <v>1</v>
      </c>
      <c r="E9" t="s">
        <v>4082</v>
      </c>
      <c r="F9" t="str">
        <f>IFERROR(VLOOKUP(A9,'[2]BD LEIDY'!$B$3:$E$1114,3,FALSE)," ")</f>
        <v xml:space="preserve">MONTES PALACIO CARLOS MARIO   </v>
      </c>
      <c r="G9" t="s">
        <v>1403</v>
      </c>
      <c r="H9" t="s">
        <v>5349</v>
      </c>
      <c r="I9">
        <v>948871246</v>
      </c>
      <c r="J9" t="s">
        <v>21</v>
      </c>
      <c r="M9" t="s">
        <v>74</v>
      </c>
      <c r="N9">
        <v>3300005</v>
      </c>
      <c r="O9" t="s">
        <v>69</v>
      </c>
    </row>
    <row r="10" spans="1:15" hidden="1" x14ac:dyDescent="0.25">
      <c r="A10">
        <v>10008820</v>
      </c>
      <c r="C10" s="15">
        <v>15327999</v>
      </c>
      <c r="D10" s="15">
        <v>1</v>
      </c>
      <c r="E10" t="s">
        <v>3674</v>
      </c>
      <c r="F10" t="str">
        <f>IFERROR(VLOOKUP(A10,'[2]BD LEIDY'!$B$3:$E$1114,3,FALSE)," ")</f>
        <v xml:space="preserve">JARAMILLO JARAMILLO ARLEY JOVANNY   </v>
      </c>
      <c r="G10" t="s">
        <v>1403</v>
      </c>
      <c r="H10" t="s">
        <v>5350</v>
      </c>
      <c r="I10">
        <v>3116582760</v>
      </c>
      <c r="J10" t="s">
        <v>21</v>
      </c>
      <c r="M10" t="s">
        <v>67</v>
      </c>
      <c r="N10">
        <v>3300005</v>
      </c>
      <c r="O10" t="s">
        <v>69</v>
      </c>
    </row>
    <row r="11" spans="1:15" hidden="1" x14ac:dyDescent="0.25">
      <c r="A11">
        <v>10008821</v>
      </c>
      <c r="C11" s="15">
        <v>15328906</v>
      </c>
      <c r="D11" s="15"/>
      <c r="E11" t="s">
        <v>5234</v>
      </c>
      <c r="F11" t="str">
        <f>IFERROR(VLOOKUP(A11,'[2]BD LEIDY'!$B$3:$E$1114,3,FALSE)," ")</f>
        <v xml:space="preserve">VILLEGAS CALLE JAHIR HUMBERTO   </v>
      </c>
      <c r="G11" t="s">
        <v>1403</v>
      </c>
      <c r="H11" t="s">
        <v>5351</v>
      </c>
      <c r="I11">
        <v>948536617</v>
      </c>
      <c r="J11" t="s">
        <v>21</v>
      </c>
      <c r="M11" t="s">
        <v>74</v>
      </c>
      <c r="N11">
        <v>3300005</v>
      </c>
      <c r="O11" t="s">
        <v>69</v>
      </c>
    </row>
    <row r="12" spans="1:15" hidden="1" x14ac:dyDescent="0.25">
      <c r="A12">
        <v>10008822</v>
      </c>
      <c r="C12" s="15">
        <v>15329135</v>
      </c>
      <c r="D12" s="15"/>
      <c r="E12" t="s">
        <v>4055</v>
      </c>
      <c r="F12" t="str">
        <f>IFERROR(VLOOKUP(A12,'[2]BD LEIDY'!$B$3:$E$1114,3,FALSE)," ")</f>
        <v xml:space="preserve">MOLINA VERGARA JUAN CARLOS   </v>
      </c>
      <c r="G12" t="s">
        <v>1403</v>
      </c>
      <c r="H12" t="s">
        <v>5352</v>
      </c>
      <c r="I12">
        <v>3206725448</v>
      </c>
      <c r="J12" t="s">
        <v>21</v>
      </c>
      <c r="M12" t="s">
        <v>81</v>
      </c>
      <c r="N12">
        <v>3300005</v>
      </c>
      <c r="O12" t="s">
        <v>69</v>
      </c>
    </row>
    <row r="13" spans="1:15" hidden="1" x14ac:dyDescent="0.25">
      <c r="A13">
        <v>10008856</v>
      </c>
      <c r="C13" s="15">
        <v>15353515</v>
      </c>
      <c r="D13" s="15"/>
      <c r="E13" t="s">
        <v>3921</v>
      </c>
      <c r="F13" t="str">
        <f>IFERROR(VLOOKUP(A13,'[2]BD LEIDY'!$B$3:$E$1114,3,FALSE)," ")</f>
        <v xml:space="preserve">MARTINEZ GARCIA OLMEDO DE JESUS   </v>
      </c>
      <c r="G13" t="s">
        <v>1403</v>
      </c>
      <c r="H13" t="s">
        <v>5353</v>
      </c>
      <c r="I13">
        <v>945560729</v>
      </c>
      <c r="J13" t="s">
        <v>21</v>
      </c>
      <c r="M13" t="s">
        <v>83</v>
      </c>
      <c r="N13">
        <v>3300162</v>
      </c>
      <c r="O13" t="s">
        <v>24</v>
      </c>
    </row>
    <row r="14" spans="1:15" hidden="1" x14ac:dyDescent="0.25">
      <c r="A14">
        <v>10008860</v>
      </c>
      <c r="C14" s="15">
        <v>15353731</v>
      </c>
      <c r="D14" s="15"/>
      <c r="E14" t="s">
        <v>3824</v>
      </c>
      <c r="F14" t="str">
        <f>IFERROR(VLOOKUP(A14,'[2]BD LEIDY'!$B$3:$E$1114,3,FALSE)," ")</f>
        <v xml:space="preserve">LOPEZ ALZATE FABIO DE JESUS   </v>
      </c>
      <c r="G14" t="s">
        <v>1403</v>
      </c>
      <c r="H14" t="s">
        <v>5354</v>
      </c>
      <c r="I14">
        <v>3206943254</v>
      </c>
      <c r="J14" t="s">
        <v>21</v>
      </c>
      <c r="M14" t="s">
        <v>81</v>
      </c>
      <c r="N14">
        <v>3300005</v>
      </c>
      <c r="O14" t="s">
        <v>69</v>
      </c>
    </row>
    <row r="15" spans="1:15" hidden="1" x14ac:dyDescent="0.25">
      <c r="A15">
        <v>10008884</v>
      </c>
      <c r="C15" s="15">
        <v>15355919</v>
      </c>
      <c r="D15" s="15">
        <v>1</v>
      </c>
      <c r="E15" t="s">
        <v>5135</v>
      </c>
      <c r="F15" t="str">
        <f>IFERROR(VLOOKUP(A15,'[2]BD LEIDY'!$B$3:$E$1114,3,FALSE)," ")</f>
        <v xml:space="preserve">VALLEJO MUÑOZ ANDRES FELIPE   </v>
      </c>
      <c r="G15" t="s">
        <v>1403</v>
      </c>
      <c r="H15" t="s">
        <v>5355</v>
      </c>
      <c r="I15">
        <v>945560423</v>
      </c>
      <c r="J15" t="s">
        <v>21</v>
      </c>
      <c r="M15" t="s">
        <v>83</v>
      </c>
      <c r="N15">
        <v>3300162</v>
      </c>
      <c r="O15" t="s">
        <v>24</v>
      </c>
    </row>
    <row r="16" spans="1:15" hidden="1" x14ac:dyDescent="0.25">
      <c r="A16">
        <v>10008895</v>
      </c>
      <c r="C16" s="15">
        <v>15379617</v>
      </c>
      <c r="D16" s="15">
        <v>6</v>
      </c>
      <c r="E16" t="s">
        <v>4577</v>
      </c>
      <c r="F16" t="str">
        <f>IFERROR(VLOOKUP(A16,'[2]BD LEIDY'!$B$3:$E$1114,3,FALSE)," ")</f>
        <v xml:space="preserve">RESTREPO ECHEVERRI CARLOS MARIO   </v>
      </c>
      <c r="G16" t="s">
        <v>1403</v>
      </c>
      <c r="H16" t="s">
        <v>5357</v>
      </c>
      <c r="I16">
        <v>945531770</v>
      </c>
      <c r="J16" t="s">
        <v>21</v>
      </c>
      <c r="M16" t="s">
        <v>91</v>
      </c>
      <c r="N16">
        <v>3300162</v>
      </c>
      <c r="O16" t="s">
        <v>24</v>
      </c>
    </row>
    <row r="17" spans="1:15" hidden="1" x14ac:dyDescent="0.25">
      <c r="A17">
        <v>10008930</v>
      </c>
      <c r="C17" s="15">
        <v>15427415</v>
      </c>
      <c r="D17" s="15">
        <v>1</v>
      </c>
      <c r="E17" t="s">
        <v>4374</v>
      </c>
      <c r="F17" t="str">
        <f>IFERROR(VLOOKUP(A17,'[2]BD LEIDY'!$B$3:$E$1114,3,FALSE)," ")</f>
        <v xml:space="preserve">PEREZ  MONCADA LUIS GILBERTO   </v>
      </c>
      <c r="G17" t="s">
        <v>1403</v>
      </c>
      <c r="H17" t="s">
        <v>5359</v>
      </c>
      <c r="I17">
        <v>3128500406</v>
      </c>
      <c r="J17" t="s">
        <v>21</v>
      </c>
      <c r="M17" t="s">
        <v>98</v>
      </c>
      <c r="N17">
        <v>3300005</v>
      </c>
      <c r="O17" t="s">
        <v>69</v>
      </c>
    </row>
    <row r="18" spans="1:15" hidden="1" x14ac:dyDescent="0.25">
      <c r="A18">
        <v>10008937</v>
      </c>
      <c r="C18" s="15">
        <v>15483509</v>
      </c>
      <c r="D18" s="15"/>
      <c r="E18" t="s">
        <v>4773</v>
      </c>
      <c r="F18" t="str">
        <f>IFERROR(VLOOKUP(A18,'[2]BD LEIDY'!$B$3:$E$1114,3,FALSE)," ")</f>
        <v xml:space="preserve">RUEDA AGUIRRE CRUZ ENRIQUE   </v>
      </c>
      <c r="G18" t="s">
        <v>1403</v>
      </c>
      <c r="H18" t="s">
        <v>5360</v>
      </c>
      <c r="I18">
        <v>945785772</v>
      </c>
      <c r="J18" t="s">
        <v>21</v>
      </c>
      <c r="M18" t="s">
        <v>101</v>
      </c>
      <c r="N18">
        <v>3300162</v>
      </c>
      <c r="O18" t="s">
        <v>24</v>
      </c>
    </row>
    <row r="19" spans="1:15" hidden="1" x14ac:dyDescent="0.25">
      <c r="A19">
        <v>10008938</v>
      </c>
      <c r="C19" s="15">
        <v>15484795</v>
      </c>
      <c r="D19" s="15"/>
      <c r="E19" t="s">
        <v>3850</v>
      </c>
      <c r="F19" t="str">
        <f>IFERROR(VLOOKUP(A19,'[2]BD LEIDY'!$B$3:$E$1114,3,FALSE)," ")</f>
        <v xml:space="preserve">LORA VARELA BAYARDO ALONSO   </v>
      </c>
      <c r="G19" t="s">
        <v>1403</v>
      </c>
      <c r="H19" t="s">
        <v>5361</v>
      </c>
      <c r="I19">
        <v>948503035</v>
      </c>
      <c r="J19" t="s">
        <v>21</v>
      </c>
      <c r="M19" t="s">
        <v>104</v>
      </c>
      <c r="N19">
        <v>3300005</v>
      </c>
      <c r="O19" t="s">
        <v>69</v>
      </c>
    </row>
    <row r="20" spans="1:15" hidden="1" x14ac:dyDescent="0.25">
      <c r="A20">
        <v>10008939</v>
      </c>
      <c r="C20" s="15">
        <v>15526575</v>
      </c>
      <c r="D20" s="15">
        <v>6</v>
      </c>
      <c r="E20" t="s">
        <v>5206</v>
      </c>
      <c r="F20" t="str">
        <f>IFERROR(VLOOKUP(A20,'[2]BD LEIDY'!$B$3:$E$1114,3,FALSE)," ")</f>
        <v xml:space="preserve">VELEZ PEREZ RUBEN DARIO   </v>
      </c>
      <c r="G20" t="s">
        <v>1403</v>
      </c>
      <c r="H20" t="s">
        <v>5362</v>
      </c>
      <c r="I20">
        <v>946416458</v>
      </c>
      <c r="J20" t="s">
        <v>21</v>
      </c>
      <c r="M20" t="s">
        <v>107</v>
      </c>
      <c r="N20">
        <v>3300005</v>
      </c>
      <c r="O20" t="s">
        <v>69</v>
      </c>
    </row>
    <row r="21" spans="1:15" hidden="1" x14ac:dyDescent="0.25">
      <c r="A21">
        <v>10009033</v>
      </c>
      <c r="C21" s="15">
        <v>19273493</v>
      </c>
      <c r="D21" s="15">
        <v>8</v>
      </c>
      <c r="E21" t="s">
        <v>5261</v>
      </c>
      <c r="F21" t="str">
        <f>IFERROR(VLOOKUP(A21,'[2]BD LEIDY'!$B$3:$E$1114,3,FALSE)," ")</f>
        <v xml:space="preserve">YEPES BETANCUR RUBEN DARIO   </v>
      </c>
      <c r="G21" t="s">
        <v>1403</v>
      </c>
      <c r="H21" t="s">
        <v>5367</v>
      </c>
      <c r="I21">
        <v>948691750</v>
      </c>
      <c r="J21" t="s">
        <v>21</v>
      </c>
      <c r="M21" t="s">
        <v>118</v>
      </c>
      <c r="N21">
        <v>3300162</v>
      </c>
      <c r="O21" t="s">
        <v>24</v>
      </c>
    </row>
    <row r="22" spans="1:15" hidden="1" x14ac:dyDescent="0.25">
      <c r="A22">
        <v>10009043</v>
      </c>
      <c r="C22" s="15">
        <v>19330500</v>
      </c>
      <c r="D22" s="15">
        <v>6</v>
      </c>
      <c r="E22" t="s">
        <v>2836</v>
      </c>
      <c r="H22" t="s">
        <v>5368</v>
      </c>
      <c r="I22">
        <v>945622266</v>
      </c>
      <c r="J22" t="s">
        <v>21</v>
      </c>
      <c r="M22" t="s">
        <v>120</v>
      </c>
    </row>
    <row r="23" spans="1:15" hidden="1" x14ac:dyDescent="0.25">
      <c r="A23">
        <v>10009123</v>
      </c>
      <c r="C23" s="15">
        <v>21470738</v>
      </c>
      <c r="D23" s="15">
        <v>9</v>
      </c>
      <c r="E23" t="s">
        <v>5219</v>
      </c>
      <c r="F23" t="str">
        <f>IFERROR(VLOOKUP(A23,'[2]BD LEIDY'!$B$3:$E$1114,3,FALSE)," ")</f>
        <v xml:space="preserve">VILLA TOBON DINORA   </v>
      </c>
      <c r="G23" t="s">
        <v>1403</v>
      </c>
      <c r="H23" t="s">
        <v>5381</v>
      </c>
      <c r="I23">
        <v>948691617</v>
      </c>
      <c r="J23" t="s">
        <v>21</v>
      </c>
      <c r="M23" t="s">
        <v>118</v>
      </c>
      <c r="N23">
        <v>3300162</v>
      </c>
      <c r="O23" t="s">
        <v>24</v>
      </c>
    </row>
    <row r="24" spans="1:15" hidden="1" x14ac:dyDescent="0.25">
      <c r="A24">
        <v>10009124</v>
      </c>
      <c r="C24" s="15">
        <v>21481889</v>
      </c>
      <c r="D24" s="15">
        <v>1</v>
      </c>
      <c r="E24" t="s">
        <v>2271</v>
      </c>
      <c r="F24" t="str">
        <f>IFERROR(VLOOKUP(A24,'[2]BD LEIDY'!$B$3:$E$1114,3,FALSE)," ")</f>
        <v xml:space="preserve">CASTAÑO OROZCO LIGIA MARIA   </v>
      </c>
      <c r="G24" t="s">
        <v>1403</v>
      </c>
      <c r="H24" t="s">
        <v>5382</v>
      </c>
      <c r="I24">
        <v>945483777</v>
      </c>
      <c r="J24" t="s">
        <v>21</v>
      </c>
      <c r="M24" t="s">
        <v>22</v>
      </c>
      <c r="N24">
        <v>3300162</v>
      </c>
      <c r="O24" t="s">
        <v>24</v>
      </c>
    </row>
    <row r="25" spans="1:15" hidden="1" x14ac:dyDescent="0.25">
      <c r="A25">
        <v>10009126</v>
      </c>
      <c r="C25" s="15">
        <v>21702295</v>
      </c>
      <c r="D25" s="15">
        <v>5</v>
      </c>
      <c r="E25" t="s">
        <v>2131</v>
      </c>
      <c r="F25" t="str">
        <f>IFERROR(VLOOKUP(A25,'[2]BD LEIDY'!$B$3:$E$1114,3,FALSE)," ")</f>
        <v xml:space="preserve">BUILES GIL MARIA EUGENIA   </v>
      </c>
      <c r="G25" t="s">
        <v>1403</v>
      </c>
      <c r="H25" t="s">
        <v>5383</v>
      </c>
      <c r="I25">
        <v>948663669</v>
      </c>
      <c r="J25" t="s">
        <v>21</v>
      </c>
      <c r="M25" t="s">
        <v>145</v>
      </c>
      <c r="N25">
        <v>3300005</v>
      </c>
      <c r="O25" t="s">
        <v>69</v>
      </c>
    </row>
    <row r="26" spans="1:15" hidden="1" x14ac:dyDescent="0.25">
      <c r="A26">
        <v>10009129</v>
      </c>
      <c r="C26" s="15">
        <v>21835269</v>
      </c>
      <c r="D26" s="15">
        <v>4</v>
      </c>
      <c r="E26" t="s">
        <v>2722</v>
      </c>
      <c r="F26" t="str">
        <f>IFERROR(VLOOKUP(A26,'[2]BD LEIDY'!$B$3:$E$1114,3,FALSE)," ")</f>
        <v xml:space="preserve">DE ANGEL CAMPUZANO GEORGINA   </v>
      </c>
      <c r="G26" t="s">
        <v>1403</v>
      </c>
      <c r="H26" t="s">
        <v>5386</v>
      </c>
      <c r="I26">
        <v>945531017</v>
      </c>
      <c r="J26" t="s">
        <v>21</v>
      </c>
      <c r="M26" t="s">
        <v>91</v>
      </c>
      <c r="N26">
        <v>3300162</v>
      </c>
      <c r="O26" t="s">
        <v>24</v>
      </c>
    </row>
    <row r="27" spans="1:15" hidden="1" x14ac:dyDescent="0.25">
      <c r="A27">
        <v>10009131</v>
      </c>
      <c r="C27" s="15">
        <v>21846981</v>
      </c>
      <c r="D27" s="15">
        <v>8</v>
      </c>
      <c r="E27" t="s">
        <v>3773</v>
      </c>
      <c r="F27" t="str">
        <f>IFERROR(VLOOKUP(A27,'[2]BD LEIDY'!$B$3:$E$1114,3,FALSE)," ")</f>
        <v xml:space="preserve">LARA ARIAS MARIA DORA   </v>
      </c>
      <c r="G27" t="s">
        <v>1403</v>
      </c>
      <c r="H27" t="s">
        <v>5387</v>
      </c>
      <c r="I27">
        <v>945560637</v>
      </c>
      <c r="J27" t="s">
        <v>21</v>
      </c>
      <c r="M27" t="s">
        <v>83</v>
      </c>
      <c r="N27">
        <v>3300162</v>
      </c>
      <c r="O27" t="s">
        <v>24</v>
      </c>
    </row>
    <row r="28" spans="1:15" hidden="1" x14ac:dyDescent="0.25">
      <c r="A28">
        <v>10009133</v>
      </c>
      <c r="C28" s="15">
        <v>21905799</v>
      </c>
      <c r="D28" s="15">
        <v>7</v>
      </c>
      <c r="E28" t="s">
        <v>4539</v>
      </c>
      <c r="F28" t="str">
        <f>IFERROR(VLOOKUP(A28,'[2]BD LEIDY'!$B$3:$E$1114,3,FALSE)," ")</f>
        <v xml:space="preserve">RAMIREZ DE RAMIREZ CELINA INES   </v>
      </c>
      <c r="G28" t="s">
        <v>1403</v>
      </c>
      <c r="H28" t="s">
        <v>5388</v>
      </c>
      <c r="I28">
        <v>948515587</v>
      </c>
      <c r="J28" t="s">
        <v>21</v>
      </c>
      <c r="M28" t="s">
        <v>155</v>
      </c>
      <c r="N28">
        <v>3300162</v>
      </c>
      <c r="O28" t="s">
        <v>24</v>
      </c>
    </row>
    <row r="29" spans="1:15" hidden="1" x14ac:dyDescent="0.25">
      <c r="A29">
        <v>10009135</v>
      </c>
      <c r="C29" s="15">
        <v>22101201</v>
      </c>
      <c r="D29" s="15">
        <v>8</v>
      </c>
      <c r="E29" t="s">
        <v>4565</v>
      </c>
      <c r="F29" t="str">
        <f>IFERROR(VLOOKUP(A29,'[2]BD LEIDY'!$B$3:$E$1114,3,FALSE)," ")</f>
        <v xml:space="preserve">RENDON LUZ AIDE   </v>
      </c>
      <c r="G29" t="s">
        <v>1403</v>
      </c>
      <c r="H29" t="s">
        <v>5389</v>
      </c>
      <c r="I29">
        <v>948694766</v>
      </c>
      <c r="J29" t="s">
        <v>21</v>
      </c>
      <c r="M29" t="s">
        <v>118</v>
      </c>
      <c r="N29">
        <v>3300162</v>
      </c>
      <c r="O29" t="s">
        <v>24</v>
      </c>
    </row>
    <row r="30" spans="1:15" hidden="1" x14ac:dyDescent="0.25">
      <c r="A30">
        <v>10009138</v>
      </c>
      <c r="C30" s="15">
        <v>22188318</v>
      </c>
      <c r="D30" s="15">
        <v>4</v>
      </c>
      <c r="E30" t="s">
        <v>5281</v>
      </c>
      <c r="F30" t="str">
        <f>IFERROR(VLOOKUP(A30,'[2]BD LEIDY'!$B$3:$E$1114,3,FALSE)," ")</f>
        <v xml:space="preserve">ZEA VILLEGAS LUZ CARMENZA   </v>
      </c>
      <c r="G30" t="s">
        <v>1403</v>
      </c>
      <c r="H30" t="s">
        <v>5390</v>
      </c>
      <c r="I30">
        <v>3137676858</v>
      </c>
      <c r="J30" t="s">
        <v>21</v>
      </c>
      <c r="M30" t="s">
        <v>71</v>
      </c>
      <c r="N30">
        <v>3300005</v>
      </c>
      <c r="O30" t="s">
        <v>69</v>
      </c>
    </row>
    <row r="31" spans="1:15" hidden="1" x14ac:dyDescent="0.25">
      <c r="A31">
        <v>10009725</v>
      </c>
      <c r="C31" s="15">
        <v>32562984</v>
      </c>
      <c r="D31" s="15"/>
      <c r="E31" t="s">
        <v>3832</v>
      </c>
      <c r="F31" t="str">
        <f>IFERROR(VLOOKUP(A31,'[2]BD LEIDY'!$B$3:$E$1114,3,FALSE)," ")</f>
        <v xml:space="preserve">LOPEZ ELORZA SANDRA MILENA   </v>
      </c>
      <c r="G31" t="s">
        <v>1403</v>
      </c>
      <c r="H31" t="s">
        <v>5433</v>
      </c>
      <c r="I31">
        <v>3104161596</v>
      </c>
      <c r="J31" t="s">
        <v>21</v>
      </c>
      <c r="M31" t="s">
        <v>71</v>
      </c>
      <c r="N31">
        <v>3300005</v>
      </c>
      <c r="O31" t="s">
        <v>69</v>
      </c>
    </row>
    <row r="32" spans="1:15" hidden="1" x14ac:dyDescent="0.25">
      <c r="A32">
        <v>10009749</v>
      </c>
      <c r="C32" s="15">
        <v>3469883</v>
      </c>
      <c r="D32" s="15">
        <v>1</v>
      </c>
      <c r="E32" t="s">
        <v>3686</v>
      </c>
      <c r="F32" t="str">
        <f>IFERROR(VLOOKUP(A32,'[2]BD LEIDY'!$B$3:$E$1114,3,FALSE)," ")</f>
        <v xml:space="preserve">JARAMILLO RESTREPO GUSTAVO ALONSO DE LOS MILAGROS  </v>
      </c>
      <c r="G32" t="s">
        <v>1403</v>
      </c>
      <c r="H32" t="s">
        <v>5435</v>
      </c>
      <c r="I32">
        <v>948670027</v>
      </c>
      <c r="J32" t="s">
        <v>21</v>
      </c>
      <c r="M32" t="s">
        <v>217</v>
      </c>
      <c r="N32">
        <v>3300005</v>
      </c>
      <c r="O32" t="s">
        <v>69</v>
      </c>
    </row>
    <row r="33" spans="1:15" hidden="1" x14ac:dyDescent="0.25">
      <c r="A33">
        <v>10009752</v>
      </c>
      <c r="C33" s="15">
        <v>3496338</v>
      </c>
      <c r="D33" s="15">
        <v>3</v>
      </c>
      <c r="E33" t="s">
        <v>4165</v>
      </c>
      <c r="F33" t="str">
        <f>IFERROR(VLOOKUP(A33,'[2]BD LEIDY'!$B$3:$E$1114,3,FALSE)," ")</f>
        <v xml:space="preserve">NARANJO HURTADO GERMAN DARIO   </v>
      </c>
      <c r="G33" t="s">
        <v>1403</v>
      </c>
      <c r="H33" t="s">
        <v>5436</v>
      </c>
      <c r="I33">
        <v>948686450</v>
      </c>
      <c r="J33" t="s">
        <v>21</v>
      </c>
      <c r="M33" t="s">
        <v>81</v>
      </c>
      <c r="N33">
        <v>3300005</v>
      </c>
      <c r="O33" t="s">
        <v>69</v>
      </c>
    </row>
    <row r="34" spans="1:15" hidden="1" x14ac:dyDescent="0.25">
      <c r="A34">
        <v>10009815</v>
      </c>
      <c r="C34" s="15">
        <v>39450147</v>
      </c>
      <c r="D34" s="15">
        <v>6</v>
      </c>
      <c r="E34" t="s">
        <v>3900</v>
      </c>
      <c r="F34" t="str">
        <f>IFERROR(VLOOKUP(A34,'[2]BD LEIDY'!$B$3:$E$1114,3,FALSE)," ")</f>
        <v xml:space="preserve">MARIN ORTIZ DIANA EUGENIA   </v>
      </c>
      <c r="G34" t="s">
        <v>1403</v>
      </c>
      <c r="H34" t="s">
        <v>5440</v>
      </c>
      <c r="I34">
        <v>945626371</v>
      </c>
      <c r="J34" t="s">
        <v>21</v>
      </c>
      <c r="M34" t="s">
        <v>101</v>
      </c>
      <c r="N34">
        <v>3300162</v>
      </c>
      <c r="O34" t="s">
        <v>24</v>
      </c>
    </row>
    <row r="35" spans="1:15" hidden="1" x14ac:dyDescent="0.25">
      <c r="A35">
        <v>10010104</v>
      </c>
      <c r="C35" s="15">
        <v>42843853</v>
      </c>
      <c r="D35" s="15">
        <v>6</v>
      </c>
      <c r="E35" t="s">
        <v>5284</v>
      </c>
      <c r="F35" t="str">
        <f>IFERROR(VLOOKUP(A35,'[2]BD LEIDY'!$B$3:$E$1114,3,FALSE)," ")</f>
        <v xml:space="preserve">ZULUAGA GIRALDO GLORIA YANET   </v>
      </c>
      <c r="G35" t="s">
        <v>1403</v>
      </c>
      <c r="H35" t="s">
        <v>5466</v>
      </c>
      <c r="I35">
        <v>948515719</v>
      </c>
      <c r="J35" t="s">
        <v>21</v>
      </c>
      <c r="M35" t="s">
        <v>155</v>
      </c>
      <c r="N35">
        <v>3300162</v>
      </c>
      <c r="O35" t="s">
        <v>24</v>
      </c>
    </row>
    <row r="36" spans="1:15" hidden="1" x14ac:dyDescent="0.25">
      <c r="A36">
        <v>10010154</v>
      </c>
      <c r="C36" s="15">
        <v>42901108</v>
      </c>
      <c r="D36" s="15">
        <v>6</v>
      </c>
      <c r="E36" t="s">
        <v>3297</v>
      </c>
      <c r="F36" t="str">
        <f>IFERROR(VLOOKUP(A36,'[2]BD LEIDY'!$B$3:$E$1114,3,FALSE)," ")</f>
        <v xml:space="preserve">GIL NOREÑA LUZ AMPARO   </v>
      </c>
      <c r="G36" t="s">
        <v>1403</v>
      </c>
      <c r="H36" t="s">
        <v>5468</v>
      </c>
      <c r="I36">
        <v>948663736</v>
      </c>
      <c r="J36" t="s">
        <v>21</v>
      </c>
      <c r="M36" t="s">
        <v>145</v>
      </c>
      <c r="N36">
        <v>3300005</v>
      </c>
      <c r="O36" t="s">
        <v>69</v>
      </c>
    </row>
    <row r="37" spans="1:15" hidden="1" x14ac:dyDescent="0.25">
      <c r="A37">
        <v>10010223</v>
      </c>
      <c r="C37" s="15">
        <v>43362813</v>
      </c>
      <c r="D37" s="15">
        <v>0</v>
      </c>
      <c r="E37" t="s">
        <v>5187</v>
      </c>
      <c r="F37" t="str">
        <f>IFERROR(VLOOKUP(A37,'[2]BD LEIDY'!$B$3:$E$1114,3,FALSE)," ")</f>
        <v xml:space="preserve">VELASQUEZ GIRALDO LUZ ESNEIDA   </v>
      </c>
      <c r="G37" t="s">
        <v>1403</v>
      </c>
      <c r="H37" t="s">
        <v>5474</v>
      </c>
      <c r="I37">
        <v>948206726</v>
      </c>
      <c r="J37" t="s">
        <v>21</v>
      </c>
      <c r="M37" t="s">
        <v>280</v>
      </c>
      <c r="N37">
        <v>3300198</v>
      </c>
      <c r="O37" t="s">
        <v>282</v>
      </c>
    </row>
    <row r="38" spans="1:15" hidden="1" x14ac:dyDescent="0.25">
      <c r="A38">
        <v>10010228</v>
      </c>
      <c r="C38" s="15">
        <v>43456639</v>
      </c>
      <c r="D38" s="15">
        <v>1</v>
      </c>
      <c r="E38" t="s">
        <v>2262</v>
      </c>
      <c r="F38" t="str">
        <f>IFERROR(VLOOKUP(A38,'[2]BD LEIDY'!$B$3:$E$1114,3,FALSE)," ")</f>
        <v xml:space="preserve">CASTAÑEDA SANCHEZ GLORIA PATRICIA   </v>
      </c>
      <c r="G38" t="s">
        <v>1403</v>
      </c>
      <c r="H38" t="s">
        <v>5475</v>
      </c>
      <c r="I38">
        <v>948691310</v>
      </c>
      <c r="J38" t="s">
        <v>21</v>
      </c>
      <c r="M38" t="s">
        <v>118</v>
      </c>
      <c r="N38">
        <v>3300162</v>
      </c>
      <c r="O38" t="s">
        <v>24</v>
      </c>
    </row>
    <row r="39" spans="1:15" hidden="1" x14ac:dyDescent="0.25">
      <c r="A39">
        <v>10010229</v>
      </c>
      <c r="C39" s="15">
        <v>4346503</v>
      </c>
      <c r="D39" s="15">
        <v>3</v>
      </c>
      <c r="E39" t="s">
        <v>3315</v>
      </c>
      <c r="F39" t="str">
        <f>IFERROR(VLOOKUP(A39,'[2]BD LEIDY'!$B$3:$E$1114,3,FALSE)," ")</f>
        <v xml:space="preserve">GIRALDO MARIN RUBEN DARIO   </v>
      </c>
      <c r="G39" t="s">
        <v>1403</v>
      </c>
      <c r="H39" t="s">
        <v>5476</v>
      </c>
      <c r="I39">
        <v>3128345965</v>
      </c>
      <c r="J39" t="s">
        <v>21</v>
      </c>
      <c r="M39" t="s">
        <v>104</v>
      </c>
      <c r="N39">
        <v>3300005</v>
      </c>
      <c r="O39" t="s">
        <v>69</v>
      </c>
    </row>
    <row r="40" spans="1:15" hidden="1" x14ac:dyDescent="0.25">
      <c r="A40">
        <v>10010231</v>
      </c>
      <c r="C40" s="15">
        <v>43467133</v>
      </c>
      <c r="D40" s="15"/>
      <c r="E40" t="s">
        <v>5167</v>
      </c>
      <c r="F40" t="str">
        <f>IFERROR(VLOOKUP(A40,'[2]BD LEIDY'!$B$3:$E$1114,3,FALSE)," ")</f>
        <v xml:space="preserve">VARGAS HELDA   </v>
      </c>
      <c r="G40" t="s">
        <v>1403</v>
      </c>
      <c r="H40" t="s">
        <v>5477</v>
      </c>
      <c r="I40">
        <v>945435472</v>
      </c>
      <c r="J40" t="s">
        <v>21</v>
      </c>
      <c r="M40" t="s">
        <v>288</v>
      </c>
      <c r="N40">
        <v>3300162</v>
      </c>
      <c r="O40" t="s">
        <v>24</v>
      </c>
    </row>
    <row r="41" spans="1:15" hidden="1" x14ac:dyDescent="0.25">
      <c r="A41">
        <v>10010387</v>
      </c>
      <c r="C41" s="15">
        <v>6445660</v>
      </c>
      <c r="D41" s="15">
        <v>3</v>
      </c>
      <c r="E41" t="s">
        <v>2645</v>
      </c>
      <c r="F41" t="str">
        <f>IFERROR(VLOOKUP(A41,'[2]BD LEIDY'!$B$3:$E$1114,3,FALSE)," ")</f>
        <v xml:space="preserve">CORREA ESTRADA LUIS GUILLERMO   </v>
      </c>
      <c r="G41" t="s">
        <v>1403</v>
      </c>
      <c r="H41" t="s">
        <v>5474</v>
      </c>
      <c r="I41">
        <v>948206726</v>
      </c>
      <c r="J41" t="s">
        <v>21</v>
      </c>
      <c r="M41" t="s">
        <v>22</v>
      </c>
      <c r="N41">
        <v>3300162</v>
      </c>
      <c r="O41" t="s">
        <v>24</v>
      </c>
    </row>
    <row r="42" spans="1:15" hidden="1" x14ac:dyDescent="0.25">
      <c r="A42">
        <v>10010490</v>
      </c>
      <c r="C42" s="15">
        <v>70036340</v>
      </c>
      <c r="D42" s="15">
        <v>1</v>
      </c>
      <c r="E42" t="s">
        <v>1776</v>
      </c>
      <c r="F42" t="str">
        <f>IFERROR(VLOOKUP(A42,'[2]BD LEIDY'!$B$3:$E$1114,3,FALSE)," ")</f>
        <v xml:space="preserve">AGUDELO RAMIREZ PABLO EMILIO   </v>
      </c>
      <c r="G42" t="s">
        <v>1403</v>
      </c>
      <c r="H42" t="s">
        <v>5490</v>
      </c>
      <c r="I42">
        <v>948282012</v>
      </c>
      <c r="J42" t="s">
        <v>21</v>
      </c>
      <c r="M42" t="s">
        <v>308</v>
      </c>
      <c r="N42">
        <v>3300198</v>
      </c>
      <c r="O42" t="s">
        <v>282</v>
      </c>
    </row>
    <row r="43" spans="1:15" hidden="1" x14ac:dyDescent="0.25">
      <c r="A43">
        <v>10010501</v>
      </c>
      <c r="C43" s="15">
        <v>70193491</v>
      </c>
      <c r="D43" s="15"/>
      <c r="E43" t="s">
        <v>4357</v>
      </c>
      <c r="F43" t="str">
        <f>IFERROR(VLOOKUP(A43,'[2]BD LEIDY'!$B$3:$E$1114,3,FALSE)," ")</f>
        <v xml:space="preserve">PEÑA GONZALEZ DIEGO ALBERTO   </v>
      </c>
      <c r="G43" t="s">
        <v>1403</v>
      </c>
      <c r="H43" t="s">
        <v>5491</v>
      </c>
      <c r="I43">
        <v>3103965272</v>
      </c>
      <c r="J43" t="s">
        <v>21</v>
      </c>
      <c r="M43" t="s">
        <v>81</v>
      </c>
      <c r="N43">
        <v>3300005</v>
      </c>
      <c r="O43" t="s">
        <v>69</v>
      </c>
    </row>
    <row r="44" spans="1:15" hidden="1" x14ac:dyDescent="0.25">
      <c r="A44">
        <v>10010502</v>
      </c>
      <c r="C44" s="15">
        <v>70194482</v>
      </c>
      <c r="D44" s="15">
        <v>3</v>
      </c>
      <c r="E44" t="s">
        <v>3414</v>
      </c>
      <c r="F44" t="str">
        <f>IFERROR(VLOOKUP(A44,'[2]BD LEIDY'!$B$3:$E$1114,3,FALSE)," ")</f>
        <v xml:space="preserve">GUERRA GUTIERREZ JORGE URIEL   </v>
      </c>
      <c r="G44" t="s">
        <v>1403</v>
      </c>
      <c r="H44" t="s">
        <v>5492</v>
      </c>
      <c r="I44">
        <v>948671396</v>
      </c>
      <c r="J44" t="s">
        <v>21</v>
      </c>
      <c r="M44" t="s">
        <v>217</v>
      </c>
      <c r="N44">
        <v>3300005</v>
      </c>
      <c r="O44" t="s">
        <v>69</v>
      </c>
    </row>
    <row r="45" spans="1:15" hidden="1" x14ac:dyDescent="0.25">
      <c r="A45">
        <v>10010503</v>
      </c>
      <c r="C45" s="15">
        <v>70286618</v>
      </c>
      <c r="D45" s="15">
        <v>3</v>
      </c>
      <c r="E45" t="s">
        <v>3303</v>
      </c>
      <c r="F45" t="str">
        <f>IFERROR(VLOOKUP(A45,'[2]BD LEIDY'!$B$3:$E$1114,3,FALSE)," ")</f>
        <v xml:space="preserve">GIRALDO ARBELAEZ JOSE RAMON   </v>
      </c>
      <c r="G45" t="s">
        <v>1403</v>
      </c>
      <c r="H45" t="s">
        <v>5493</v>
      </c>
      <c r="I45">
        <v>948544644</v>
      </c>
      <c r="J45" t="s">
        <v>21</v>
      </c>
      <c r="M45" t="s">
        <v>315</v>
      </c>
      <c r="N45">
        <v>3300162</v>
      </c>
      <c r="O45" t="s">
        <v>24</v>
      </c>
    </row>
    <row r="46" spans="1:15" hidden="1" x14ac:dyDescent="0.25">
      <c r="A46">
        <v>10010506</v>
      </c>
      <c r="C46" s="15">
        <v>70288508</v>
      </c>
      <c r="D46" s="15">
        <v>0</v>
      </c>
      <c r="E46" t="s">
        <v>3218</v>
      </c>
      <c r="F46" t="str">
        <f>IFERROR(VLOOKUP(A46,'[2]BD LEIDY'!$B$3:$E$1114,3,FALSE)," ")</f>
        <v xml:space="preserve">GALLEGO GALLO FABIAN DARIO   </v>
      </c>
      <c r="G46" t="s">
        <v>1403</v>
      </c>
      <c r="H46" t="s">
        <v>5494</v>
      </c>
      <c r="I46">
        <v>948544605</v>
      </c>
      <c r="J46" t="s">
        <v>21</v>
      </c>
      <c r="M46" t="s">
        <v>315</v>
      </c>
      <c r="N46">
        <v>3300162</v>
      </c>
      <c r="O46" t="s">
        <v>24</v>
      </c>
    </row>
    <row r="47" spans="1:15" hidden="1" x14ac:dyDescent="0.25">
      <c r="A47">
        <v>10010511</v>
      </c>
      <c r="C47" s="15">
        <v>70415650</v>
      </c>
      <c r="D47" s="15">
        <v>4</v>
      </c>
      <c r="E47" t="s">
        <v>4481</v>
      </c>
      <c r="F47" t="str">
        <f>IFERROR(VLOOKUP(A47,'[2]BD LEIDY'!$B$3:$E$1114,3,FALSE)," ")</f>
        <v xml:space="preserve">PUERTA ANGEL  JUAN RAUL   </v>
      </c>
      <c r="G47" t="s">
        <v>1403</v>
      </c>
      <c r="H47" t="s">
        <v>5495</v>
      </c>
      <c r="I47">
        <v>948411139</v>
      </c>
      <c r="J47" t="s">
        <v>21</v>
      </c>
      <c r="M47" t="s">
        <v>320</v>
      </c>
      <c r="N47">
        <v>3300005</v>
      </c>
      <c r="O47" t="s">
        <v>69</v>
      </c>
    </row>
    <row r="48" spans="1:15" hidden="1" x14ac:dyDescent="0.25">
      <c r="A48">
        <v>10010512</v>
      </c>
      <c r="C48" s="15">
        <v>70415970</v>
      </c>
      <c r="D48" s="15">
        <v>6</v>
      </c>
      <c r="E48" t="s">
        <v>3680</v>
      </c>
      <c r="F48" t="str">
        <f>IFERROR(VLOOKUP(A48,'[2]BD LEIDY'!$B$3:$E$1114,3,FALSE)," ")</f>
        <v xml:space="preserve">JARAMILLO MONCADA JHON MARIO   </v>
      </c>
      <c r="G48" t="s">
        <v>1403</v>
      </c>
      <c r="H48" t="s">
        <v>5496</v>
      </c>
      <c r="I48">
        <v>948412334</v>
      </c>
      <c r="J48" t="s">
        <v>21</v>
      </c>
      <c r="M48" t="s">
        <v>320</v>
      </c>
      <c r="N48">
        <v>3300005</v>
      </c>
      <c r="O48" t="s">
        <v>69</v>
      </c>
    </row>
    <row r="49" spans="1:15" hidden="1" x14ac:dyDescent="0.25">
      <c r="A49">
        <v>10010513</v>
      </c>
      <c r="C49" s="15">
        <v>70421526</v>
      </c>
      <c r="D49" s="15">
        <v>3</v>
      </c>
      <c r="E49" t="s">
        <v>3360</v>
      </c>
      <c r="F49" t="str">
        <f>IFERROR(VLOOKUP(A49,'[2]BD LEIDY'!$B$3:$E$1114,3,FALSE)," ")</f>
        <v xml:space="preserve">GONZALEZ MARQUEZ GUSTAVO ALONSO   </v>
      </c>
      <c r="G49" t="s">
        <v>1403</v>
      </c>
      <c r="H49" t="s">
        <v>5497</v>
      </c>
      <c r="I49">
        <v>948411104</v>
      </c>
      <c r="J49" t="s">
        <v>21</v>
      </c>
      <c r="M49" t="s">
        <v>320</v>
      </c>
      <c r="N49">
        <v>3300005</v>
      </c>
      <c r="O49" t="s">
        <v>69</v>
      </c>
    </row>
    <row r="50" spans="1:15" hidden="1" x14ac:dyDescent="0.25">
      <c r="A50">
        <v>10010517</v>
      </c>
      <c r="C50" s="15">
        <v>70556122</v>
      </c>
      <c r="D50" s="15">
        <v>1</v>
      </c>
      <c r="E50" t="s">
        <v>3810</v>
      </c>
      <c r="F50" t="str">
        <f>IFERROR(VLOOKUP(A50,'[2]BD LEIDY'!$B$3:$E$1114,3,FALSE)," ")</f>
        <v xml:space="preserve">LOPERA FERNANDEZ JAVIER ALONSO   </v>
      </c>
      <c r="G50" t="s">
        <v>1403</v>
      </c>
      <c r="H50" t="s">
        <v>5498</v>
      </c>
      <c r="I50">
        <v>948544310</v>
      </c>
      <c r="J50" t="s">
        <v>21</v>
      </c>
      <c r="M50" t="s">
        <v>315</v>
      </c>
      <c r="N50">
        <v>3300162</v>
      </c>
      <c r="O50" t="s">
        <v>24</v>
      </c>
    </row>
    <row r="51" spans="1:15" hidden="1" x14ac:dyDescent="0.25">
      <c r="A51">
        <v>10010520</v>
      </c>
      <c r="C51" s="15">
        <v>70561298</v>
      </c>
      <c r="D51" s="15">
        <v>9</v>
      </c>
      <c r="E51" t="s">
        <v>2146</v>
      </c>
      <c r="F51" t="str">
        <f>IFERROR(VLOOKUP(A51,'[2]BD LEIDY'!$B$3:$E$1114,3,FALSE)," ")</f>
        <v xml:space="preserve">BUSTAMANTE RAMIREZ JORGE   </v>
      </c>
      <c r="G51" t="s">
        <v>1403</v>
      </c>
      <c r="H51" t="s">
        <v>5499</v>
      </c>
      <c r="I51">
        <v>943529801</v>
      </c>
      <c r="J51" t="s">
        <v>21</v>
      </c>
      <c r="M51" t="s">
        <v>329</v>
      </c>
      <c r="N51">
        <v>3300005</v>
      </c>
      <c r="O51" t="s">
        <v>69</v>
      </c>
    </row>
    <row r="52" spans="1:15" hidden="1" x14ac:dyDescent="0.25">
      <c r="A52">
        <v>10010521</v>
      </c>
      <c r="C52" s="15">
        <v>70562742</v>
      </c>
      <c r="D52" s="15"/>
      <c r="E52" t="s">
        <v>4922</v>
      </c>
      <c r="F52" t="str">
        <f>IFERROR(VLOOKUP(A52,'[2]BD LEIDY'!$B$3:$E$1114,3,FALSE)," ")</f>
        <v xml:space="preserve">SIERRA SIERRA JORGE ORLANDO   </v>
      </c>
      <c r="G52" t="s">
        <v>1403</v>
      </c>
      <c r="H52" t="s">
        <v>5500</v>
      </c>
      <c r="I52">
        <v>3113255031</v>
      </c>
      <c r="J52" t="s">
        <v>21</v>
      </c>
      <c r="M52" t="s">
        <v>81</v>
      </c>
      <c r="N52">
        <v>3300005</v>
      </c>
      <c r="O52" t="s">
        <v>69</v>
      </c>
    </row>
    <row r="53" spans="1:15" hidden="1" x14ac:dyDescent="0.25">
      <c r="A53">
        <v>10010525</v>
      </c>
      <c r="C53" s="15">
        <v>70696427</v>
      </c>
      <c r="D53" s="15">
        <v>2</v>
      </c>
      <c r="E53" t="s">
        <v>4658</v>
      </c>
      <c r="F53" t="str">
        <f>IFERROR(VLOOKUP(A53,'[2]BD LEIDY'!$B$3:$E$1114,3,FALSE)," ")</f>
        <v xml:space="preserve">RODRIGUEZ GONZALEZ LUIS ALBERTO   </v>
      </c>
      <c r="G53" t="s">
        <v>1403</v>
      </c>
      <c r="H53" t="s">
        <v>5501</v>
      </c>
      <c r="I53">
        <v>945673804</v>
      </c>
      <c r="J53" t="s">
        <v>21</v>
      </c>
      <c r="M53" t="s">
        <v>334</v>
      </c>
      <c r="N53">
        <v>3300162</v>
      </c>
      <c r="O53" t="s">
        <v>24</v>
      </c>
    </row>
    <row r="54" spans="1:15" hidden="1" x14ac:dyDescent="0.25">
      <c r="A54">
        <v>10010547</v>
      </c>
      <c r="C54" s="15">
        <v>70953633</v>
      </c>
      <c r="D54" s="15">
        <v>6</v>
      </c>
      <c r="E54" t="s">
        <v>2187</v>
      </c>
      <c r="F54" t="str">
        <f>IFERROR(VLOOKUP(A54,'[2]BD LEIDY'!$B$3:$E$1114,3,FALSE)," ")</f>
        <v xml:space="preserve">CANO DUQUE WILMAR HERNAN   </v>
      </c>
      <c r="G54" t="s">
        <v>1403</v>
      </c>
      <c r="H54" t="s">
        <v>5502</v>
      </c>
      <c r="I54">
        <v>948516329</v>
      </c>
      <c r="J54" t="s">
        <v>21</v>
      </c>
      <c r="M54" t="s">
        <v>155</v>
      </c>
      <c r="N54">
        <v>3300162</v>
      </c>
      <c r="O54" t="s">
        <v>24</v>
      </c>
    </row>
    <row r="55" spans="1:15" hidden="1" x14ac:dyDescent="0.25">
      <c r="A55">
        <v>10010549</v>
      </c>
      <c r="C55" s="15">
        <v>70976925</v>
      </c>
      <c r="D55" s="15"/>
      <c r="E55" t="s">
        <v>4538</v>
      </c>
      <c r="F55" t="str">
        <f>IFERROR(VLOOKUP(A55,'[2]BD LEIDY'!$B$3:$E$1114,3,FALSE)," ")</f>
        <v xml:space="preserve">RAMIREZ BUILES RAUL DE JESUS   </v>
      </c>
      <c r="G55" t="s">
        <v>1403</v>
      </c>
      <c r="H55" t="s">
        <v>5503</v>
      </c>
      <c r="I55">
        <v>3117695865</v>
      </c>
      <c r="J55" t="s">
        <v>21</v>
      </c>
      <c r="M55" t="s">
        <v>145</v>
      </c>
      <c r="N55">
        <v>3300005</v>
      </c>
      <c r="O55" t="s">
        <v>69</v>
      </c>
    </row>
    <row r="56" spans="1:15" hidden="1" x14ac:dyDescent="0.25">
      <c r="A56">
        <v>10010550</v>
      </c>
      <c r="C56" s="15">
        <v>71111314</v>
      </c>
      <c r="D56" s="15">
        <v>2</v>
      </c>
      <c r="E56" t="s">
        <v>5124</v>
      </c>
      <c r="F56" t="str">
        <f>IFERROR(VLOOKUP(A56,'[2]BD LEIDY'!$B$3:$E$1114,3,FALSE)," ")</f>
        <v xml:space="preserve">VALENCIA PATIÑO CONRADO DE JESUS   </v>
      </c>
      <c r="G56" t="s">
        <v>1403</v>
      </c>
      <c r="H56" t="s">
        <v>5504</v>
      </c>
      <c r="I56">
        <v>945687655</v>
      </c>
      <c r="J56" t="s">
        <v>21</v>
      </c>
      <c r="M56" t="s">
        <v>83</v>
      </c>
      <c r="N56">
        <v>3300162</v>
      </c>
      <c r="O56" t="s">
        <v>24</v>
      </c>
    </row>
    <row r="57" spans="1:15" hidden="1" x14ac:dyDescent="0.25">
      <c r="A57">
        <v>10010554</v>
      </c>
      <c r="C57" s="15">
        <v>71117018</v>
      </c>
      <c r="D57" s="15">
        <v>4</v>
      </c>
      <c r="E57" t="s">
        <v>5287</v>
      </c>
      <c r="F57" t="str">
        <f>IFERROR(VLOOKUP(A57,'[2]BD LEIDY'!$B$3:$E$1114,3,FALSE)," ")</f>
        <v xml:space="preserve">ZULUAGA GIRALDO OSWALDO DE JESUS   </v>
      </c>
      <c r="G57" t="s">
        <v>1403</v>
      </c>
      <c r="H57" t="s">
        <v>5505</v>
      </c>
      <c r="I57">
        <v>945530143</v>
      </c>
      <c r="J57" t="s">
        <v>21</v>
      </c>
      <c r="M57" t="s">
        <v>91</v>
      </c>
      <c r="N57">
        <v>3300162</v>
      </c>
      <c r="O57" t="s">
        <v>24</v>
      </c>
    </row>
    <row r="58" spans="1:15" hidden="1" x14ac:dyDescent="0.25">
      <c r="A58">
        <v>10010555</v>
      </c>
      <c r="C58" s="15">
        <v>71117450</v>
      </c>
      <c r="D58" s="15">
        <v>3</v>
      </c>
      <c r="E58" t="s">
        <v>4967</v>
      </c>
      <c r="F58" t="str">
        <f>IFERROR(VLOOKUP(A58,'[2]BD LEIDY'!$B$3:$E$1114,3,FALSE)," ")</f>
        <v xml:space="preserve">SOTO GIRALDO WILFER HERNAN   </v>
      </c>
      <c r="G58" t="s">
        <v>1403</v>
      </c>
      <c r="H58" t="s">
        <v>5506</v>
      </c>
      <c r="I58">
        <v>945436274</v>
      </c>
      <c r="J58" t="s">
        <v>21</v>
      </c>
      <c r="M58" t="s">
        <v>288</v>
      </c>
      <c r="N58">
        <v>3300162</v>
      </c>
      <c r="O58" t="s">
        <v>24</v>
      </c>
    </row>
    <row r="59" spans="1:15" hidden="1" x14ac:dyDescent="0.25">
      <c r="A59">
        <v>10010666</v>
      </c>
      <c r="C59" s="15">
        <v>71689936</v>
      </c>
      <c r="D59" s="15">
        <v>4</v>
      </c>
      <c r="E59" t="s">
        <v>3309</v>
      </c>
      <c r="F59" t="str">
        <f>IFERROR(VLOOKUP(A59,'[2]BD LEIDY'!$B$3:$E$1114,3,FALSE)," ")</f>
        <v xml:space="preserve">GIRALDO GIRALDO JUAN CARLOS   </v>
      </c>
      <c r="G59" t="s">
        <v>1403</v>
      </c>
      <c r="H59" t="s">
        <v>5510</v>
      </c>
      <c r="I59">
        <v>948515829</v>
      </c>
      <c r="J59" t="s">
        <v>21</v>
      </c>
      <c r="M59" t="s">
        <v>155</v>
      </c>
      <c r="N59">
        <v>3300162</v>
      </c>
      <c r="O59" t="s">
        <v>24</v>
      </c>
    </row>
    <row r="60" spans="1:15" hidden="1" x14ac:dyDescent="0.25">
      <c r="A60">
        <v>10010668</v>
      </c>
      <c r="C60" s="15">
        <v>71691865</v>
      </c>
      <c r="D60" s="15">
        <v>6</v>
      </c>
      <c r="E60" t="s">
        <v>3489</v>
      </c>
      <c r="F60" t="str">
        <f>IFERROR(VLOOKUP(A60,'[2]BD LEIDY'!$B$3:$E$1114,3,FALSE)," ")</f>
        <v xml:space="preserve">HERNANDEZ RUIZ WILSON DE JESUS   </v>
      </c>
      <c r="G60" t="s">
        <v>1403</v>
      </c>
      <c r="H60" t="s">
        <v>5511</v>
      </c>
      <c r="I60">
        <v>948308674</v>
      </c>
      <c r="J60" t="s">
        <v>21</v>
      </c>
      <c r="M60" t="s">
        <v>67</v>
      </c>
      <c r="N60">
        <v>3300005</v>
      </c>
      <c r="O60" t="s">
        <v>69</v>
      </c>
    </row>
    <row r="61" spans="1:15" hidden="1" x14ac:dyDescent="0.25">
      <c r="A61">
        <v>10010698</v>
      </c>
      <c r="C61" s="15">
        <v>71777659</v>
      </c>
      <c r="D61" s="15">
        <v>6</v>
      </c>
      <c r="E61" t="s">
        <v>3903</v>
      </c>
      <c r="F61" t="str">
        <f>IFERROR(VLOOKUP(A61,'[2]BD LEIDY'!$B$3:$E$1114,3,FALSE)," ")</f>
        <v xml:space="preserve">MARIN VIDAL JORGE ISAAC   </v>
      </c>
      <c r="G61" t="s">
        <v>1403</v>
      </c>
      <c r="H61" t="s">
        <v>5516</v>
      </c>
      <c r="I61">
        <v>3127925221</v>
      </c>
      <c r="J61" t="s">
        <v>21</v>
      </c>
      <c r="M61" t="s">
        <v>361</v>
      </c>
      <c r="N61">
        <v>3300198</v>
      </c>
      <c r="O61" t="s">
        <v>282</v>
      </c>
    </row>
    <row r="62" spans="1:15" hidden="1" x14ac:dyDescent="0.25">
      <c r="A62">
        <v>10010711</v>
      </c>
      <c r="C62" s="15">
        <v>71905054</v>
      </c>
      <c r="D62" s="15">
        <v>0</v>
      </c>
      <c r="E62" t="s">
        <v>4407</v>
      </c>
      <c r="F62" t="str">
        <f>IFERROR(VLOOKUP(A62,'[2]BD LEIDY'!$B$3:$E$1114,3,FALSE)," ")</f>
        <v xml:space="preserve">PEREZ RESTREPO JUAN GABRIEL   </v>
      </c>
      <c r="G62" t="s">
        <v>1403</v>
      </c>
      <c r="H62" t="s">
        <v>5519</v>
      </c>
      <c r="I62">
        <v>948670065</v>
      </c>
      <c r="J62" t="s">
        <v>21</v>
      </c>
      <c r="M62" t="s">
        <v>91</v>
      </c>
      <c r="N62">
        <v>3300005</v>
      </c>
      <c r="O62" t="s">
        <v>69</v>
      </c>
    </row>
    <row r="63" spans="1:15" hidden="1" x14ac:dyDescent="0.25">
      <c r="A63">
        <v>10010712</v>
      </c>
      <c r="C63" s="15">
        <v>71905745</v>
      </c>
      <c r="D63" s="15"/>
      <c r="E63" t="s">
        <v>4580</v>
      </c>
      <c r="F63" t="str">
        <f>IFERROR(VLOOKUP(A63,'[2]BD LEIDY'!$B$3:$E$1114,3,FALSE)," ")</f>
        <v xml:space="preserve">RESTREPO MESA GABRIEL ANTONIO   </v>
      </c>
      <c r="G63" t="s">
        <v>1403</v>
      </c>
      <c r="H63" t="s">
        <v>5520</v>
      </c>
      <c r="I63">
        <v>948670400</v>
      </c>
      <c r="J63" t="s">
        <v>21</v>
      </c>
      <c r="M63" t="s">
        <v>217</v>
      </c>
      <c r="N63">
        <v>3300005</v>
      </c>
      <c r="O63" t="s">
        <v>69</v>
      </c>
    </row>
    <row r="64" spans="1:15" hidden="1" x14ac:dyDescent="0.25">
      <c r="A64">
        <v>10010963</v>
      </c>
      <c r="C64" s="15">
        <v>7459121</v>
      </c>
      <c r="D64" s="15">
        <v>1</v>
      </c>
      <c r="E64" t="s">
        <v>3821</v>
      </c>
      <c r="F64" t="str">
        <f>IFERROR(VLOOKUP(A64,'[2]BD LEIDY'!$B$3:$E$1114,3,FALSE)," ")</f>
        <v xml:space="preserve">LOPERA VILLEGAS JAIME ANTONIO   </v>
      </c>
      <c r="G64" t="s">
        <v>1403</v>
      </c>
      <c r="H64" t="s">
        <v>5534</v>
      </c>
      <c r="I64">
        <v>948871365</v>
      </c>
      <c r="J64" t="s">
        <v>21</v>
      </c>
      <c r="M64" t="s">
        <v>74</v>
      </c>
      <c r="N64">
        <v>3300005</v>
      </c>
      <c r="O64" t="s">
        <v>69</v>
      </c>
    </row>
    <row r="65" spans="1:15" hidden="1" x14ac:dyDescent="0.25">
      <c r="A65">
        <v>10011173</v>
      </c>
      <c r="C65" s="15">
        <v>800010950</v>
      </c>
      <c r="D65" s="15">
        <v>7</v>
      </c>
      <c r="E65" t="s">
        <v>2571</v>
      </c>
      <c r="F65" t="str">
        <f>IFERROR(VLOOKUP(A65,'[2]BD LEIDY'!$B$3:$E$1114,3,FALSE)," ")</f>
        <v xml:space="preserve">COMPAÑIA PECUARIA AGRICOLA SAS   </v>
      </c>
      <c r="G65" t="s">
        <v>1403</v>
      </c>
      <c r="H65" t="s">
        <v>5546</v>
      </c>
      <c r="I65">
        <v>943164800</v>
      </c>
      <c r="J65" t="s">
        <v>21</v>
      </c>
      <c r="M65" t="s">
        <v>404</v>
      </c>
      <c r="N65">
        <v>3300005</v>
      </c>
      <c r="O65" t="s">
        <v>69</v>
      </c>
    </row>
    <row r="66" spans="1:15" hidden="1" x14ac:dyDescent="0.25">
      <c r="A66">
        <v>10011509</v>
      </c>
      <c r="C66" s="15">
        <v>811006580</v>
      </c>
      <c r="D66" s="15">
        <v>1</v>
      </c>
      <c r="E66" t="s">
        <v>1958</v>
      </c>
      <c r="F66" t="str">
        <f>IFERROR(VLOOKUP(A66,'[2]BD LEIDY'!$B$3:$E$1114,3,FALSE)," ")</f>
        <v xml:space="preserve">ASOCIACION DE PRODUCTORES DE MORA Y TOMATE DE ARBOL  </v>
      </c>
      <c r="G66" t="s">
        <v>1403</v>
      </c>
      <c r="H66" t="s">
        <v>5613</v>
      </c>
      <c r="I66">
        <v>945625414</v>
      </c>
      <c r="J66" t="s">
        <v>21</v>
      </c>
      <c r="M66" t="s">
        <v>91</v>
      </c>
      <c r="N66">
        <v>3300162</v>
      </c>
      <c r="O66" t="s">
        <v>24</v>
      </c>
    </row>
    <row r="67" spans="1:15" hidden="1" x14ac:dyDescent="0.25">
      <c r="A67">
        <v>10011512</v>
      </c>
      <c r="C67" s="15">
        <v>811010512</v>
      </c>
      <c r="D67" s="15">
        <v>4</v>
      </c>
      <c r="E67" t="s">
        <v>4261</v>
      </c>
      <c r="F67" t="str">
        <f>IFERROR(VLOOKUP(A67,'[2]BD LEIDY'!$B$3:$E$1114,3,FALSE)," ")</f>
        <v xml:space="preserve">OTRAPARTE SAS   </v>
      </c>
      <c r="G67" t="s">
        <v>1403</v>
      </c>
      <c r="H67" t="s">
        <v>5615</v>
      </c>
      <c r="I67">
        <v>944440009</v>
      </c>
      <c r="J67" t="s">
        <v>21</v>
      </c>
      <c r="M67" t="s">
        <v>404</v>
      </c>
      <c r="N67">
        <v>3300198</v>
      </c>
      <c r="O67" t="s">
        <v>282</v>
      </c>
    </row>
    <row r="68" spans="1:15" hidden="1" x14ac:dyDescent="0.25">
      <c r="A68">
        <v>10011514</v>
      </c>
      <c r="C68" s="15">
        <v>811015568</v>
      </c>
      <c r="D68" s="15">
        <v>9</v>
      </c>
      <c r="E68" t="s">
        <v>1753</v>
      </c>
      <c r="F68" t="str">
        <f>IFERROR(VLOOKUP(A68,'[2]BD LEIDY'!$B$3:$E$1114,3,FALSE)," ")</f>
        <v xml:space="preserve">AGROTIENDA RIONEGRO LTDA   </v>
      </c>
      <c r="G68" t="s">
        <v>1403</v>
      </c>
      <c r="H68" t="s">
        <v>5617</v>
      </c>
      <c r="I68">
        <v>945610373</v>
      </c>
      <c r="J68" t="s">
        <v>21</v>
      </c>
      <c r="M68" t="s">
        <v>120</v>
      </c>
      <c r="N68">
        <v>3300162</v>
      </c>
      <c r="O68" t="s">
        <v>24</v>
      </c>
    </row>
    <row r="69" spans="1:15" hidden="1" x14ac:dyDescent="0.25">
      <c r="A69">
        <v>10011529</v>
      </c>
      <c r="C69" s="15">
        <v>811034694</v>
      </c>
      <c r="D69" s="15">
        <v>1</v>
      </c>
      <c r="E69" t="s">
        <v>1973</v>
      </c>
      <c r="F69" t="str">
        <f>IFERROR(VLOOKUP(A69,'[2]BD LEIDY'!$B$3:$E$1114,3,FALSE)," ")</f>
        <v xml:space="preserve">ATLANTICO SAS   </v>
      </c>
      <c r="G69" t="s">
        <v>1403</v>
      </c>
      <c r="H69" t="s">
        <v>5622</v>
      </c>
      <c r="I69">
        <v>3217464437</v>
      </c>
      <c r="J69" t="s">
        <v>21</v>
      </c>
      <c r="M69" t="s">
        <v>500</v>
      </c>
      <c r="N69">
        <v>3300198</v>
      </c>
      <c r="O69" t="s">
        <v>282</v>
      </c>
    </row>
    <row r="70" spans="1:15" hidden="1" x14ac:dyDescent="0.25">
      <c r="A70">
        <v>10011532</v>
      </c>
      <c r="C70" s="15">
        <v>811037075</v>
      </c>
      <c r="D70" s="15">
        <v>4</v>
      </c>
      <c r="E70" t="s">
        <v>3768</v>
      </c>
      <c r="F70" t="str">
        <f>IFERROR(VLOOKUP(A70,'[2]BD LEIDY'!$B$3:$E$1114,3,FALSE)," ")</f>
        <v xml:space="preserve">LACTEOS BETANIA SA   </v>
      </c>
      <c r="G70" t="s">
        <v>1403</v>
      </c>
      <c r="H70" t="s">
        <v>5624</v>
      </c>
      <c r="I70">
        <v>948513723</v>
      </c>
      <c r="J70" t="s">
        <v>21</v>
      </c>
      <c r="M70" t="s">
        <v>6349</v>
      </c>
      <c r="N70">
        <v>3300005</v>
      </c>
      <c r="O70" t="s">
        <v>69</v>
      </c>
    </row>
    <row r="71" spans="1:15" hidden="1" x14ac:dyDescent="0.25">
      <c r="A71">
        <v>10011540</v>
      </c>
      <c r="C71" s="15">
        <v>811043038</v>
      </c>
      <c r="D71" s="15">
        <v>6</v>
      </c>
      <c r="E71" t="s">
        <v>2798</v>
      </c>
      <c r="F71" t="str">
        <f>IFERROR(VLOOKUP(A71,'[2]BD LEIDY'!$B$3:$E$1114,3,FALSE)," ")</f>
        <v xml:space="preserve">DISTRIBUIDORA FINCA GANADERA SA   </v>
      </c>
      <c r="G71" t="s">
        <v>1403</v>
      </c>
      <c r="H71" t="s">
        <v>5628</v>
      </c>
      <c r="I71">
        <v>945560981</v>
      </c>
      <c r="J71" t="s">
        <v>21</v>
      </c>
      <c r="M71" t="s">
        <v>83</v>
      </c>
      <c r="N71">
        <v>3300162</v>
      </c>
      <c r="O71" t="s">
        <v>24</v>
      </c>
    </row>
    <row r="72" spans="1:15" hidden="1" x14ac:dyDescent="0.25">
      <c r="A72">
        <v>10011565</v>
      </c>
      <c r="C72" s="15">
        <v>8244359</v>
      </c>
      <c r="D72" s="15">
        <v>5</v>
      </c>
      <c r="E72" t="s">
        <v>3417</v>
      </c>
      <c r="F72" t="str">
        <f>IFERROR(VLOOKUP(A72,'[2]BD LEIDY'!$B$3:$E$1114,3,FALSE)," ")</f>
        <v xml:space="preserve">GUERRA MEDINA FRANCISCO URIEL   </v>
      </c>
      <c r="G72" t="s">
        <v>1403</v>
      </c>
      <c r="H72" t="s">
        <v>5633</v>
      </c>
      <c r="I72">
        <v>948687275</v>
      </c>
      <c r="J72" t="s">
        <v>21</v>
      </c>
      <c r="M72" t="s">
        <v>81</v>
      </c>
      <c r="N72">
        <v>3300005</v>
      </c>
      <c r="O72" t="s">
        <v>69</v>
      </c>
    </row>
    <row r="73" spans="1:15" hidden="1" x14ac:dyDescent="0.25">
      <c r="A73">
        <v>10011565</v>
      </c>
      <c r="C73" s="15">
        <v>8244359</v>
      </c>
      <c r="D73" s="15">
        <v>5</v>
      </c>
      <c r="E73" t="s">
        <v>3417</v>
      </c>
      <c r="F73" t="str">
        <f>IFERROR(VLOOKUP(A73,'[2]BD LEIDY'!$B$3:$E$1114,3,FALSE)," ")</f>
        <v xml:space="preserve">GUERRA MEDINA FRANCISCO URIEL   </v>
      </c>
      <c r="G73" t="s">
        <v>1403</v>
      </c>
      <c r="H73" t="s">
        <v>5633</v>
      </c>
      <c r="I73">
        <v>948687275</v>
      </c>
      <c r="J73" t="s">
        <v>21</v>
      </c>
      <c r="M73" t="s">
        <v>81</v>
      </c>
      <c r="N73">
        <v>3300005</v>
      </c>
      <c r="O73" t="s">
        <v>69</v>
      </c>
    </row>
    <row r="74" spans="1:15" hidden="1" x14ac:dyDescent="0.25">
      <c r="A74">
        <v>10011700</v>
      </c>
      <c r="C74" s="15">
        <v>8354928</v>
      </c>
      <c r="D74" s="15">
        <v>8</v>
      </c>
      <c r="E74" t="s">
        <v>5197</v>
      </c>
      <c r="F74" t="str">
        <f>IFERROR(VLOOKUP(A74,'[2]BD LEIDY'!$B$3:$E$1114,3,FALSE)," ")</f>
        <v xml:space="preserve">VELEZ ARISTIZABAL VIRGILIO ORLANDO DE JESUS  </v>
      </c>
      <c r="G74" t="s">
        <v>1403</v>
      </c>
      <c r="H74" t="s">
        <v>5682</v>
      </c>
      <c r="I74">
        <v>948687710</v>
      </c>
      <c r="J74" t="s">
        <v>21</v>
      </c>
      <c r="M74" t="s">
        <v>575</v>
      </c>
      <c r="N74">
        <v>3300005</v>
      </c>
      <c r="O74" t="s">
        <v>69</v>
      </c>
    </row>
    <row r="75" spans="1:15" hidden="1" x14ac:dyDescent="0.25">
      <c r="A75">
        <v>10011702</v>
      </c>
      <c r="C75" s="15">
        <v>8417234</v>
      </c>
      <c r="D75" s="15">
        <v>7</v>
      </c>
      <c r="E75" t="s">
        <v>3405</v>
      </c>
      <c r="F75" t="str">
        <f>IFERROR(VLOOKUP(A75,'[2]BD LEIDY'!$B$3:$E$1114,3,FALSE)," ")</f>
        <v xml:space="preserve">GUARIN SERNA LUIS NEVARDO   </v>
      </c>
      <c r="G75" t="s">
        <v>1403</v>
      </c>
      <c r="H75" t="s">
        <v>5683</v>
      </c>
      <c r="I75">
        <v>948590338</v>
      </c>
      <c r="J75" t="s">
        <v>21</v>
      </c>
      <c r="M75" t="s">
        <v>578</v>
      </c>
      <c r="N75">
        <v>3300198</v>
      </c>
      <c r="O75" t="s">
        <v>282</v>
      </c>
    </row>
    <row r="76" spans="1:15" hidden="1" x14ac:dyDescent="0.25">
      <c r="A76">
        <v>10011794</v>
      </c>
      <c r="C76" s="15">
        <v>890904224</v>
      </c>
      <c r="D76" s="15">
        <v>2</v>
      </c>
      <c r="E76" t="s">
        <v>2491</v>
      </c>
      <c r="F76" t="str">
        <f>IFERROR(VLOOKUP(A76,'[2]BD LEIDY'!$B$3:$E$1114,3,FALSE)," ")</f>
        <v xml:space="preserve">CI UNIBAN SA   </v>
      </c>
      <c r="G76" t="s">
        <v>1403</v>
      </c>
      <c r="H76" t="s">
        <v>5713</v>
      </c>
      <c r="I76">
        <v>945115540</v>
      </c>
      <c r="J76" t="s">
        <v>21</v>
      </c>
      <c r="M76" t="s">
        <v>404</v>
      </c>
      <c r="N76">
        <v>3300198</v>
      </c>
      <c r="O76" t="s">
        <v>282</v>
      </c>
    </row>
    <row r="77" spans="1:15" hidden="1" x14ac:dyDescent="0.25">
      <c r="A77">
        <v>10011795</v>
      </c>
      <c r="C77" s="15">
        <v>890904478</v>
      </c>
      <c r="D77" s="15">
        <v>6</v>
      </c>
      <c r="E77" t="s">
        <v>2597</v>
      </c>
      <c r="F77" t="str">
        <f>IFERROR(VLOOKUP(A77,'[2]BD LEIDY'!$B$3:$E$1114,3,FALSE)," ")</f>
        <v xml:space="preserve">COOPERATIVA COLANTA   </v>
      </c>
      <c r="G77" t="s">
        <v>1403</v>
      </c>
      <c r="H77" t="s">
        <v>5714</v>
      </c>
      <c r="I77">
        <v>944453000</v>
      </c>
      <c r="J77" t="s">
        <v>21</v>
      </c>
      <c r="M77" t="s">
        <v>404</v>
      </c>
      <c r="N77">
        <v>3300005</v>
      </c>
      <c r="O77" t="s">
        <v>69</v>
      </c>
    </row>
    <row r="78" spans="1:15" hidden="1" x14ac:dyDescent="0.25">
      <c r="A78">
        <v>10011796</v>
      </c>
      <c r="C78" s="15">
        <v>890904867</v>
      </c>
      <c r="D78" s="15">
        <v>8</v>
      </c>
      <c r="E78" t="s">
        <v>2503</v>
      </c>
      <c r="F78" t="str">
        <f>IFERROR(VLOOKUP(A78,'[2]BD LEIDY'!$B$3:$E$1114,3,FALSE)," ")</f>
        <v xml:space="preserve">COAGROANTIOQUIA LTDA   </v>
      </c>
      <c r="G78" t="s">
        <v>1403</v>
      </c>
      <c r="H78" t="s">
        <v>5715</v>
      </c>
      <c r="I78">
        <v>945510503</v>
      </c>
      <c r="J78" t="s">
        <v>21</v>
      </c>
      <c r="M78" t="s">
        <v>101</v>
      </c>
      <c r="N78">
        <v>3300162</v>
      </c>
      <c r="O78" t="s">
        <v>24</v>
      </c>
    </row>
    <row r="79" spans="1:15" hidden="1" x14ac:dyDescent="0.25">
      <c r="A79">
        <v>10011797</v>
      </c>
      <c r="C79" s="15">
        <v>890907245</v>
      </c>
      <c r="D79" s="15">
        <v>0</v>
      </c>
      <c r="E79" t="s">
        <v>1911</v>
      </c>
      <c r="F79" t="str">
        <f>IFERROR(VLOOKUP(A79,'[2]BD LEIDY'!$B$3:$E$1114,3,FALSE)," ")</f>
        <v xml:space="preserve">ARANGO HERMANOS SA   </v>
      </c>
      <c r="G79" t="s">
        <v>1403</v>
      </c>
      <c r="H79" t="s">
        <v>5716</v>
      </c>
      <c r="I79">
        <v>948605725</v>
      </c>
      <c r="J79" t="s">
        <v>21</v>
      </c>
      <c r="M79" t="s">
        <v>6349</v>
      </c>
      <c r="N79">
        <v>3300005</v>
      </c>
      <c r="O79" t="s">
        <v>69</v>
      </c>
    </row>
    <row r="80" spans="1:15" hidden="1" x14ac:dyDescent="0.25">
      <c r="A80">
        <v>10011798</v>
      </c>
      <c r="C80" s="15">
        <v>890907638</v>
      </c>
      <c r="D80" s="15">
        <v>1</v>
      </c>
      <c r="E80" t="s">
        <v>2603</v>
      </c>
      <c r="F80" t="str">
        <f>IFERROR(VLOOKUP(A80,'[2]BD LEIDY'!$B$3:$E$1114,3,FALSE)," ")</f>
        <v xml:space="preserve">COOPERATIVA DE CAFICULTORES DE ANDES LTDA  </v>
      </c>
      <c r="G80" t="s">
        <v>1403</v>
      </c>
      <c r="H80" t="s">
        <v>5717</v>
      </c>
      <c r="I80">
        <v>948414211</v>
      </c>
      <c r="J80" t="s">
        <v>21</v>
      </c>
      <c r="M80" t="s">
        <v>404</v>
      </c>
      <c r="N80">
        <v>3300005</v>
      </c>
      <c r="O80" t="s">
        <v>69</v>
      </c>
    </row>
    <row r="81" spans="1:15" hidden="1" x14ac:dyDescent="0.25">
      <c r="A81">
        <v>10011801</v>
      </c>
      <c r="C81" s="15">
        <v>890912426</v>
      </c>
      <c r="D81" s="15">
        <v>7</v>
      </c>
      <c r="E81" t="s">
        <v>4413</v>
      </c>
      <c r="F81" t="str">
        <f>IFERROR(VLOOKUP(A81,'[2]BD LEIDY'!$B$3:$E$1114,3,FALSE)," ")</f>
        <v xml:space="preserve">PEREZ Y CARDONA SAS   </v>
      </c>
      <c r="G81" t="s">
        <v>1403</v>
      </c>
      <c r="H81" t="s">
        <v>5719</v>
      </c>
      <c r="I81">
        <v>942624624</v>
      </c>
      <c r="J81" t="s">
        <v>21</v>
      </c>
      <c r="M81" t="s">
        <v>404</v>
      </c>
      <c r="N81">
        <v>3300005</v>
      </c>
      <c r="O81" t="s">
        <v>69</v>
      </c>
    </row>
    <row r="82" spans="1:15" hidden="1" x14ac:dyDescent="0.25">
      <c r="A82">
        <v>10011803</v>
      </c>
      <c r="C82" s="15">
        <v>890916557</v>
      </c>
      <c r="D82" s="15">
        <v>1</v>
      </c>
      <c r="E82" t="s">
        <v>1761</v>
      </c>
      <c r="F82" t="str">
        <f>IFERROR(VLOOKUP(A82,'[2]BD LEIDY'!$B$3:$E$1114,3,FALSE)," ")</f>
        <v xml:space="preserve">AGROTUNEZ SA   </v>
      </c>
      <c r="G82" t="s">
        <v>1403</v>
      </c>
      <c r="H82" t="s">
        <v>5721</v>
      </c>
      <c r="I82">
        <v>943782692</v>
      </c>
      <c r="J82" t="s">
        <v>21</v>
      </c>
      <c r="M82" t="s">
        <v>627</v>
      </c>
      <c r="N82">
        <v>3300005</v>
      </c>
      <c r="O82" t="s">
        <v>69</v>
      </c>
    </row>
    <row r="83" spans="1:15" hidden="1" x14ac:dyDescent="0.25">
      <c r="A83">
        <v>10011804</v>
      </c>
      <c r="C83" s="15">
        <v>890917018</v>
      </c>
      <c r="D83" s="15">
        <v>8</v>
      </c>
      <c r="E83" t="s">
        <v>5080</v>
      </c>
      <c r="F83" t="str">
        <f>IFERROR(VLOOKUP(A83,'[2]BD LEIDY'!$B$3:$E$1114,3,FALSE)," ")</f>
        <v xml:space="preserve">UNICOR SA   </v>
      </c>
      <c r="G83" t="s">
        <v>1403</v>
      </c>
      <c r="H83" t="s">
        <v>5722</v>
      </c>
      <c r="I83">
        <v>943778777</v>
      </c>
      <c r="J83" t="s">
        <v>21</v>
      </c>
      <c r="M83" t="s">
        <v>404</v>
      </c>
      <c r="N83">
        <v>3300005</v>
      </c>
      <c r="O83" t="s">
        <v>69</v>
      </c>
    </row>
    <row r="84" spans="1:15" hidden="1" x14ac:dyDescent="0.25">
      <c r="A84">
        <v>10011805</v>
      </c>
      <c r="C84" s="15">
        <v>890918965</v>
      </c>
      <c r="D84" s="15">
        <v>2</v>
      </c>
      <c r="E84" t="s">
        <v>2488</v>
      </c>
      <c r="F84" t="str">
        <f>IFERROR(VLOOKUP(A84,'[2]BD LEIDY'!$B$3:$E$1114,3,FALSE)," ")</f>
        <v xml:space="preserve">CI TECNICAS BALTIME DE COLOMBIA SA   </v>
      </c>
      <c r="G84" t="s">
        <v>1403</v>
      </c>
      <c r="H84" t="s">
        <v>5723</v>
      </c>
      <c r="I84">
        <v>954329900</v>
      </c>
      <c r="J84" t="s">
        <v>21</v>
      </c>
      <c r="M84" t="s">
        <v>632</v>
      </c>
      <c r="N84">
        <v>3300198</v>
      </c>
      <c r="O84" t="s">
        <v>282</v>
      </c>
    </row>
    <row r="85" spans="1:15" hidden="1" x14ac:dyDescent="0.25">
      <c r="A85">
        <v>10011809</v>
      </c>
      <c r="C85" s="15">
        <v>890926766</v>
      </c>
      <c r="D85" s="15">
        <v>7</v>
      </c>
      <c r="E85" t="s">
        <v>2385</v>
      </c>
      <c r="F85" t="str">
        <f>IFERROR(VLOOKUP(A85,'[2]BD LEIDY'!$B$3:$E$1114,3,FALSE)," ")</f>
        <v xml:space="preserve">CI BANACOL SA   </v>
      </c>
      <c r="G85" t="s">
        <v>1403</v>
      </c>
      <c r="H85" t="s">
        <v>5725</v>
      </c>
      <c r="I85">
        <v>943396262</v>
      </c>
      <c r="J85" t="s">
        <v>21</v>
      </c>
      <c r="M85" t="s">
        <v>627</v>
      </c>
      <c r="N85">
        <v>3300198</v>
      </c>
      <c r="O85" t="s">
        <v>282</v>
      </c>
    </row>
    <row r="86" spans="1:15" hidden="1" x14ac:dyDescent="0.25">
      <c r="A86">
        <v>10011810</v>
      </c>
      <c r="C86" s="15">
        <v>890927513</v>
      </c>
      <c r="D86" s="15">
        <v>5</v>
      </c>
      <c r="E86" t="s">
        <v>4568</v>
      </c>
      <c r="F86" t="str">
        <f>IFERROR(VLOOKUP(A86,'[2]BD LEIDY'!$B$3:$E$1114,3,FALSE)," ")</f>
        <v xml:space="preserve">RENDON RIVAS HERMANOS SAS   </v>
      </c>
      <c r="G86" t="s">
        <v>1403</v>
      </c>
      <c r="H86" t="s">
        <v>5726</v>
      </c>
      <c r="I86">
        <v>945611027</v>
      </c>
      <c r="J86" t="s">
        <v>21</v>
      </c>
      <c r="M86" t="s">
        <v>120</v>
      </c>
      <c r="N86">
        <v>3300162</v>
      </c>
      <c r="O86" t="s">
        <v>24</v>
      </c>
    </row>
    <row r="87" spans="1:15" hidden="1" x14ac:dyDescent="0.25">
      <c r="A87">
        <v>10011813</v>
      </c>
      <c r="C87" s="15">
        <v>890938750</v>
      </c>
      <c r="D87" s="15">
        <v>1</v>
      </c>
      <c r="E87" t="s">
        <v>2376</v>
      </c>
      <c r="F87" t="str">
        <f>IFERROR(VLOOKUP(A87,'[2]BD LEIDY'!$B$3:$E$1114,3,FALSE)," ")</f>
        <v xml:space="preserve">CI AGRICOLAS UNIDAS SA   </v>
      </c>
      <c r="G87" t="s">
        <v>1403</v>
      </c>
      <c r="H87" t="s">
        <v>5727</v>
      </c>
      <c r="I87">
        <v>943135712</v>
      </c>
      <c r="J87" t="s">
        <v>21</v>
      </c>
      <c r="M87" t="s">
        <v>404</v>
      </c>
      <c r="N87">
        <v>3300198</v>
      </c>
      <c r="O87" t="s">
        <v>282</v>
      </c>
    </row>
    <row r="88" spans="1:15" hidden="1" x14ac:dyDescent="0.25">
      <c r="A88">
        <v>10011819</v>
      </c>
      <c r="C88" s="15">
        <v>890982515</v>
      </c>
      <c r="D88" s="15">
        <v>3</v>
      </c>
      <c r="E88" t="s">
        <v>2591</v>
      </c>
      <c r="F88" t="str">
        <f>IFERROR(VLOOKUP(A88,'[2]BD LEIDY'!$B$3:$E$1114,3,FALSE)," ")</f>
        <v xml:space="preserve">COOPERATIVA AGROPECUARIA DE ENTRERR IOS LTDA  </v>
      </c>
      <c r="G88" t="s">
        <v>1403</v>
      </c>
      <c r="H88" t="s">
        <v>5731</v>
      </c>
      <c r="I88">
        <v>948670144</v>
      </c>
      <c r="J88" t="s">
        <v>21</v>
      </c>
      <c r="M88" t="s">
        <v>217</v>
      </c>
      <c r="N88">
        <v>3300005</v>
      </c>
      <c r="O88" t="s">
        <v>69</v>
      </c>
    </row>
    <row r="89" spans="1:15" hidden="1" x14ac:dyDescent="0.25">
      <c r="A89">
        <v>10011823</v>
      </c>
      <c r="C89" s="15">
        <v>900010429</v>
      </c>
      <c r="D89" s="15">
        <v>3</v>
      </c>
      <c r="E89" t="s">
        <v>1830</v>
      </c>
      <c r="F89" t="str">
        <f>IFERROR(VLOOKUP(A89,'[2]BD LEIDY'!$B$3:$E$1114,3,FALSE)," ")</f>
        <v xml:space="preserve">ALMACEN AGRICOLA CAMPESINO SAS   </v>
      </c>
      <c r="G89" t="s">
        <v>1403</v>
      </c>
      <c r="H89" t="s">
        <v>5733</v>
      </c>
      <c r="I89">
        <v>948544406</v>
      </c>
      <c r="J89" t="s">
        <v>21</v>
      </c>
      <c r="M89" t="s">
        <v>315</v>
      </c>
      <c r="N89">
        <v>3300162</v>
      </c>
      <c r="O89" t="s">
        <v>24</v>
      </c>
    </row>
    <row r="90" spans="1:15" hidden="1" x14ac:dyDescent="0.25">
      <c r="A90">
        <v>10011824</v>
      </c>
      <c r="C90" s="15">
        <v>900010430</v>
      </c>
      <c r="D90" s="15">
        <v>1</v>
      </c>
      <c r="E90" t="s">
        <v>5309</v>
      </c>
      <c r="F90" t="str">
        <f>IFERROR(VLOOKUP(A90,'[2]BD LEIDY'!$B$3:$E$1114,3,FALSE)," ")</f>
        <v xml:space="preserve">DISTRIBUCIONES MUNDO AGRO ANTIOQUIA  SAS  </v>
      </c>
      <c r="G90" t="s">
        <v>1403</v>
      </c>
      <c r="H90" t="s">
        <v>5734</v>
      </c>
      <c r="I90">
        <v>948545248</v>
      </c>
      <c r="J90" t="s">
        <v>21</v>
      </c>
      <c r="M90" t="s">
        <v>404</v>
      </c>
      <c r="N90">
        <v>3300162</v>
      </c>
      <c r="O90" t="s">
        <v>24</v>
      </c>
    </row>
    <row r="91" spans="1:15" hidden="1" x14ac:dyDescent="0.25">
      <c r="A91">
        <v>10011841</v>
      </c>
      <c r="C91" s="15">
        <v>900068296</v>
      </c>
      <c r="D91" s="15">
        <v>0</v>
      </c>
      <c r="E91" t="s">
        <v>1685</v>
      </c>
      <c r="F91" t="str">
        <f>IFERROR(VLOOKUP(A91,'[2]BD LEIDY'!$B$3:$E$1114,3,FALSE)," ")</f>
        <v xml:space="preserve">AGROPECUARIA DORAMAR EU   </v>
      </c>
      <c r="G91" t="s">
        <v>1403</v>
      </c>
      <c r="H91" t="s">
        <v>5741</v>
      </c>
      <c r="I91">
        <v>948366142</v>
      </c>
      <c r="J91" t="s">
        <v>21</v>
      </c>
      <c r="M91" t="s">
        <v>71</v>
      </c>
      <c r="N91">
        <v>3300005</v>
      </c>
      <c r="O91" t="s">
        <v>69</v>
      </c>
    </row>
    <row r="92" spans="1:15" hidden="1" x14ac:dyDescent="0.25">
      <c r="A92">
        <v>10011845</v>
      </c>
      <c r="C92" s="15">
        <v>900088916</v>
      </c>
      <c r="D92" s="15">
        <v>4</v>
      </c>
      <c r="E92" t="s">
        <v>1461</v>
      </c>
      <c r="F92" t="str">
        <f>IFERROR(VLOOKUP(A92,'[2]BD LEIDY'!$B$3:$E$1114,3,FALSE)," ")</f>
        <v xml:space="preserve">AGRICOLA CERDEÑA SA   </v>
      </c>
      <c r="G92" t="s">
        <v>1403</v>
      </c>
      <c r="H92" t="s">
        <v>5615</v>
      </c>
      <c r="I92">
        <v>944440009</v>
      </c>
      <c r="J92" t="s">
        <v>21</v>
      </c>
      <c r="M92" t="s">
        <v>404</v>
      </c>
      <c r="N92">
        <v>3300198</v>
      </c>
      <c r="O92" t="s">
        <v>282</v>
      </c>
    </row>
    <row r="93" spans="1:15" hidden="1" x14ac:dyDescent="0.25">
      <c r="A93">
        <v>10011847</v>
      </c>
      <c r="C93" s="15">
        <v>900089324</v>
      </c>
      <c r="D93" s="15">
        <v>9</v>
      </c>
      <c r="E93" t="s">
        <v>1542</v>
      </c>
      <c r="F93" t="str">
        <f>IFERROR(VLOOKUP(A93,'[2]BD LEIDY'!$B$3:$E$1114,3,FALSE)," ")</f>
        <v xml:space="preserve">AGRICOLA MAYORCA SA   </v>
      </c>
      <c r="G93" t="s">
        <v>1403</v>
      </c>
      <c r="H93" t="s">
        <v>5615</v>
      </c>
      <c r="I93">
        <v>944440009</v>
      </c>
      <c r="J93" t="s">
        <v>21</v>
      </c>
      <c r="M93" t="s">
        <v>280</v>
      </c>
      <c r="N93">
        <v>3300198</v>
      </c>
      <c r="O93" t="s">
        <v>282</v>
      </c>
    </row>
    <row r="94" spans="1:15" hidden="1" x14ac:dyDescent="0.25">
      <c r="A94">
        <v>10011863</v>
      </c>
      <c r="C94" s="15">
        <v>43717110</v>
      </c>
      <c r="D94" s="15">
        <v>7</v>
      </c>
      <c r="E94" t="s">
        <v>4147</v>
      </c>
      <c r="F94" t="str">
        <f>IFERROR(VLOOKUP(A94,'[2]BD LEIDY'!$B$3:$E$1114,3,FALSE)," ")</f>
        <v xml:space="preserve">MUÑOZ RESTREPO ELIZABETH   </v>
      </c>
      <c r="G94" t="s">
        <v>1403</v>
      </c>
      <c r="H94" t="s">
        <v>5745</v>
      </c>
      <c r="I94">
        <v>3127451520</v>
      </c>
      <c r="J94" t="s">
        <v>21</v>
      </c>
      <c r="M94" t="s">
        <v>107</v>
      </c>
      <c r="N94">
        <v>3300005</v>
      </c>
      <c r="O94" t="s">
        <v>69</v>
      </c>
    </row>
    <row r="95" spans="1:15" hidden="1" x14ac:dyDescent="0.25">
      <c r="A95">
        <v>10011865</v>
      </c>
      <c r="C95" s="15">
        <v>900122755</v>
      </c>
      <c r="D95" s="15">
        <v>0</v>
      </c>
      <c r="E95" t="s">
        <v>5077</v>
      </c>
      <c r="F95" t="str">
        <f>IFERROR(VLOOKUP(A95,'[2]BD LEIDY'!$B$3:$E$1114,3,FALSE)," ")</f>
        <v xml:space="preserve">ULA INVESTMENT CIA SCA   </v>
      </c>
      <c r="G95" t="s">
        <v>1403</v>
      </c>
      <c r="H95" t="s">
        <v>5747</v>
      </c>
      <c r="I95">
        <v>3123055</v>
      </c>
      <c r="J95" t="s">
        <v>21</v>
      </c>
      <c r="M95" t="s">
        <v>404</v>
      </c>
      <c r="N95">
        <v>3300162</v>
      </c>
      <c r="O95" t="s">
        <v>24</v>
      </c>
    </row>
    <row r="96" spans="1:15" hidden="1" x14ac:dyDescent="0.25">
      <c r="A96">
        <v>10011879</v>
      </c>
      <c r="C96" s="15">
        <v>900162495</v>
      </c>
      <c r="D96" s="15">
        <v>1</v>
      </c>
      <c r="E96" t="s">
        <v>1758</v>
      </c>
      <c r="F96" t="str">
        <f>IFERROR(VLOOKUP(A96,'[2]BD LEIDY'!$B$3:$E$1114,3,FALSE)," ")</f>
        <v xml:space="preserve">AGROTRILLADORA SAS   </v>
      </c>
      <c r="G96" t="s">
        <v>1403</v>
      </c>
      <c r="H96" t="s">
        <v>5755</v>
      </c>
      <c r="I96">
        <v>948607386</v>
      </c>
      <c r="J96" t="s">
        <v>21</v>
      </c>
      <c r="M96" t="s">
        <v>6349</v>
      </c>
      <c r="N96">
        <v>3300005</v>
      </c>
      <c r="O96" t="s">
        <v>69</v>
      </c>
    </row>
    <row r="97" spans="1:15" hidden="1" x14ac:dyDescent="0.25">
      <c r="A97">
        <v>10011897</v>
      </c>
      <c r="C97" s="15">
        <v>900232366</v>
      </c>
      <c r="D97" s="15">
        <v>0</v>
      </c>
      <c r="E97" t="s">
        <v>5312</v>
      </c>
      <c r="F97" t="str">
        <f>IFERROR(VLOOKUP(A97,'[2]BD LEIDY'!$B$3:$E$1114,3,FALSE)," ")</f>
        <v xml:space="preserve">ALMACEN AGROPECUARIO LINO GIRALDO E  HIJO LTDA  </v>
      </c>
      <c r="G97" t="s">
        <v>1403</v>
      </c>
      <c r="H97" t="s">
        <v>5759</v>
      </c>
      <c r="I97">
        <v>945460141</v>
      </c>
      <c r="J97" t="s">
        <v>21</v>
      </c>
      <c r="M97" t="s">
        <v>404</v>
      </c>
      <c r="N97">
        <v>3300162</v>
      </c>
      <c r="O97" t="s">
        <v>24</v>
      </c>
    </row>
    <row r="98" spans="1:15" hidden="1" x14ac:dyDescent="0.25">
      <c r="A98">
        <v>10011899</v>
      </c>
      <c r="C98" s="15">
        <v>900234294</v>
      </c>
      <c r="D98" s="15">
        <v>8</v>
      </c>
      <c r="E98" t="s">
        <v>2966</v>
      </c>
      <c r="F98" t="str">
        <f>IFERROR(VLOOKUP(A98,'[2]BD LEIDY'!$B$3:$E$1114,3,FALSE)," ")</f>
        <v xml:space="preserve">FERTILIZANTES Y AGRO MAS SAS   </v>
      </c>
      <c r="G98" t="s">
        <v>1403</v>
      </c>
      <c r="H98" t="s">
        <v>5761</v>
      </c>
      <c r="I98">
        <v>945319047</v>
      </c>
      <c r="J98" t="s">
        <v>21</v>
      </c>
      <c r="M98" t="s">
        <v>120</v>
      </c>
      <c r="N98">
        <v>3300162</v>
      </c>
      <c r="O98" t="s">
        <v>24</v>
      </c>
    </row>
    <row r="99" spans="1:15" hidden="1" x14ac:dyDescent="0.25">
      <c r="A99">
        <v>10011918</v>
      </c>
      <c r="C99" s="15">
        <v>900302458</v>
      </c>
      <c r="D99" s="15">
        <v>0</v>
      </c>
      <c r="E99" t="s">
        <v>2538</v>
      </c>
      <c r="F99" t="str">
        <f>IFERROR(VLOOKUP(A99,'[2]BD LEIDY'!$B$3:$E$1114,3,FALSE)," ")</f>
        <v xml:space="preserve">COMERCIALIZADORA AGRO URRAO   </v>
      </c>
      <c r="G99" t="s">
        <v>1403</v>
      </c>
      <c r="H99" t="s">
        <v>5767</v>
      </c>
      <c r="I99">
        <v>948503661</v>
      </c>
      <c r="J99" t="s">
        <v>21</v>
      </c>
      <c r="M99" t="s">
        <v>104</v>
      </c>
      <c r="N99">
        <v>3300005</v>
      </c>
      <c r="O99" t="s">
        <v>69</v>
      </c>
    </row>
    <row r="100" spans="1:15" hidden="1" x14ac:dyDescent="0.25">
      <c r="A100">
        <v>10011919</v>
      </c>
      <c r="C100" s="15">
        <v>900308111</v>
      </c>
      <c r="D100" s="15">
        <v>8</v>
      </c>
      <c r="E100" t="s">
        <v>2736</v>
      </c>
      <c r="F100" t="str">
        <f>IFERROR(VLOOKUP(A100,'[2]BD LEIDY'!$B$3:$E$1114,3,FALSE)," ")</f>
        <v xml:space="preserve">DEPOSITO AGROPECUARIO DE OCCIDENTE SAS  </v>
      </c>
      <c r="G100" t="s">
        <v>1403</v>
      </c>
      <c r="H100" t="s">
        <v>5768</v>
      </c>
      <c r="I100">
        <v>3104993075</v>
      </c>
      <c r="J100" t="s">
        <v>21</v>
      </c>
      <c r="M100" t="s">
        <v>404</v>
      </c>
      <c r="N100">
        <v>3300198</v>
      </c>
      <c r="O100" t="s">
        <v>282</v>
      </c>
    </row>
    <row r="101" spans="1:15" hidden="1" x14ac:dyDescent="0.25">
      <c r="A101">
        <v>10011924</v>
      </c>
      <c r="C101" s="15">
        <v>900324122</v>
      </c>
      <c r="D101" s="15">
        <v>6</v>
      </c>
      <c r="E101" t="s">
        <v>2547</v>
      </c>
      <c r="F101" t="str">
        <f>IFERROR(VLOOKUP(A101,'[2]BD LEIDY'!$B$3:$E$1114,3,FALSE)," ")</f>
        <v xml:space="preserve">COMERCIALIZADORA DE INSUMOS AGROPEC UARIOS GL SAS  </v>
      </c>
      <c r="G101" t="s">
        <v>1403</v>
      </c>
      <c r="H101" t="s">
        <v>5770</v>
      </c>
      <c r="I101">
        <v>942856461</v>
      </c>
      <c r="J101" t="s">
        <v>21</v>
      </c>
      <c r="M101" t="s">
        <v>404</v>
      </c>
      <c r="N101">
        <v>3300162</v>
      </c>
      <c r="O101" t="s">
        <v>24</v>
      </c>
    </row>
    <row r="102" spans="1:15" hidden="1" x14ac:dyDescent="0.25">
      <c r="A102">
        <v>10011956</v>
      </c>
      <c r="C102" s="15">
        <v>900398085</v>
      </c>
      <c r="D102" s="15">
        <v>9</v>
      </c>
      <c r="E102" t="s">
        <v>5153</v>
      </c>
      <c r="F102" t="str">
        <f>IFERROR(VLOOKUP(A102,'[2]BD LEIDY'!$B$3:$E$1114,3,FALSE)," ")</f>
        <v xml:space="preserve">VARAHONDA ORIENTE SAS   </v>
      </c>
      <c r="G102" t="s">
        <v>1403</v>
      </c>
      <c r="H102" t="s">
        <v>5778</v>
      </c>
      <c r="I102">
        <v>944000520</v>
      </c>
      <c r="J102" t="s">
        <v>21</v>
      </c>
      <c r="M102" t="s">
        <v>404</v>
      </c>
      <c r="N102">
        <v>3300162</v>
      </c>
      <c r="O102" t="s">
        <v>24</v>
      </c>
    </row>
    <row r="103" spans="1:15" hidden="1" x14ac:dyDescent="0.25">
      <c r="A103">
        <v>10011958</v>
      </c>
      <c r="C103" s="15">
        <v>900405749</v>
      </c>
      <c r="D103" s="15">
        <v>1</v>
      </c>
      <c r="E103" t="s">
        <v>2108</v>
      </c>
      <c r="F103" t="str">
        <f>IFERROR(VLOOKUP(A103,'[2]BD LEIDY'!$B$3:$E$1114,3,FALSE)," ")</f>
        <v xml:space="preserve">BODEGA CAMPESINA SAS   </v>
      </c>
      <c r="G103" t="s">
        <v>1403</v>
      </c>
      <c r="H103" t="s">
        <v>5503</v>
      </c>
      <c r="I103">
        <v>945485866</v>
      </c>
      <c r="J103" t="s">
        <v>21</v>
      </c>
      <c r="M103" t="s">
        <v>22</v>
      </c>
      <c r="N103">
        <v>3300162</v>
      </c>
      <c r="O103" t="s">
        <v>24</v>
      </c>
    </row>
    <row r="104" spans="1:15" hidden="1" x14ac:dyDescent="0.25">
      <c r="A104">
        <v>10011968</v>
      </c>
      <c r="C104" s="15">
        <v>900418420</v>
      </c>
      <c r="D104" s="15">
        <v>0</v>
      </c>
      <c r="E104" t="s">
        <v>2668</v>
      </c>
      <c r="F104" t="str">
        <f>IFERROR(VLOOKUP(A104,'[2]BD LEIDY'!$B$3:$E$1114,3,FALSE)," ")</f>
        <v xml:space="preserve">CRISDALEY  SAS   </v>
      </c>
      <c r="G104" t="s">
        <v>1403</v>
      </c>
      <c r="H104" t="s">
        <v>5784</v>
      </c>
      <c r="I104">
        <v>945432337</v>
      </c>
      <c r="J104" t="s">
        <v>21</v>
      </c>
      <c r="M104" t="s">
        <v>288</v>
      </c>
      <c r="N104">
        <v>3300162</v>
      </c>
      <c r="O104" t="s">
        <v>24</v>
      </c>
    </row>
    <row r="105" spans="1:15" hidden="1" x14ac:dyDescent="0.25">
      <c r="A105">
        <v>10011985</v>
      </c>
      <c r="C105" s="15">
        <v>900450073</v>
      </c>
      <c r="D105" s="15">
        <v>2</v>
      </c>
      <c r="E105" t="s">
        <v>2957</v>
      </c>
      <c r="F105" t="str">
        <f>IFERROR(VLOOKUP(A105,'[2]BD LEIDY'!$B$3:$E$1114,3,FALSE)," ")</f>
        <v xml:space="preserve">FERRETERIA INDUSTRIAL FREDONIA SAS   </v>
      </c>
      <c r="G105" t="s">
        <v>1403</v>
      </c>
      <c r="H105" t="s">
        <v>5788</v>
      </c>
      <c r="I105">
        <v>948401191</v>
      </c>
      <c r="J105" t="s">
        <v>21</v>
      </c>
      <c r="M105" t="s">
        <v>721</v>
      </c>
      <c r="N105">
        <v>3300005</v>
      </c>
      <c r="O105" t="s">
        <v>69</v>
      </c>
    </row>
    <row r="106" spans="1:15" hidden="1" x14ac:dyDescent="0.25">
      <c r="A106">
        <v>10011988</v>
      </c>
      <c r="C106" s="15">
        <v>900452111</v>
      </c>
      <c r="D106" s="15">
        <v>3</v>
      </c>
      <c r="E106" t="s">
        <v>2850</v>
      </c>
      <c r="F106" t="str">
        <f>IFERROR(VLOOKUP(A106,'[2]BD LEIDY'!$B$3:$E$1114,3,FALSE)," ")</f>
        <v xml:space="preserve">ECOFLORA AGRO SAS   </v>
      </c>
      <c r="G106" t="s">
        <v>1403</v>
      </c>
      <c r="H106" t="s">
        <v>5789</v>
      </c>
      <c r="I106">
        <v>943861186</v>
      </c>
      <c r="J106" t="s">
        <v>21</v>
      </c>
      <c r="M106" t="s">
        <v>91</v>
      </c>
      <c r="N106">
        <v>3300051</v>
      </c>
      <c r="O106" t="s">
        <v>93</v>
      </c>
    </row>
    <row r="107" spans="1:15" hidden="1" x14ac:dyDescent="0.25">
      <c r="A107">
        <v>10011990</v>
      </c>
      <c r="C107" s="15">
        <v>900458508</v>
      </c>
      <c r="D107" s="15">
        <v>0</v>
      </c>
      <c r="E107" t="s">
        <v>1652</v>
      </c>
      <c r="F107" t="str">
        <f>IFERROR(VLOOKUP(A107,'[2]BD LEIDY'!$B$3:$E$1114,3,FALSE)," ")</f>
        <v xml:space="preserve">AGROINVERSIONES OSORIO LOPEZ SAS   </v>
      </c>
      <c r="G107" t="s">
        <v>1403</v>
      </c>
      <c r="H107" t="s">
        <v>5790</v>
      </c>
      <c r="I107">
        <v>942854725</v>
      </c>
      <c r="J107" t="s">
        <v>21</v>
      </c>
      <c r="M107" t="s">
        <v>724</v>
      </c>
      <c r="N107">
        <v>3300005</v>
      </c>
      <c r="O107" t="s">
        <v>69</v>
      </c>
    </row>
    <row r="108" spans="1:15" hidden="1" x14ac:dyDescent="0.25">
      <c r="A108">
        <v>10011998</v>
      </c>
      <c r="C108" s="15">
        <v>900478724</v>
      </c>
      <c r="D108" s="15">
        <v>0</v>
      </c>
      <c r="E108" t="s">
        <v>3164</v>
      </c>
      <c r="F108" t="str">
        <f>IFERROR(VLOOKUP(A108,'[2]BD LEIDY'!$B$3:$E$1114,3,FALSE)," ")</f>
        <v xml:space="preserve">FOGANZA Y C FERRETERO SAS   </v>
      </c>
      <c r="G108" t="s">
        <v>1403</v>
      </c>
      <c r="H108" t="s">
        <v>5794</v>
      </c>
      <c r="I108">
        <v>3216469827</v>
      </c>
      <c r="J108" t="s">
        <v>21</v>
      </c>
      <c r="M108" t="s">
        <v>315</v>
      </c>
      <c r="N108">
        <v>3300198</v>
      </c>
      <c r="O108" t="s">
        <v>282</v>
      </c>
    </row>
    <row r="109" spans="1:15" hidden="1" x14ac:dyDescent="0.25">
      <c r="A109">
        <v>10012001</v>
      </c>
      <c r="C109" s="15">
        <v>900485008</v>
      </c>
      <c r="D109" s="15">
        <v>4</v>
      </c>
      <c r="E109" t="s">
        <v>2804</v>
      </c>
      <c r="F109" t="str">
        <f>IFERROR(VLOOKUP(A109,'[2]BD LEIDY'!$B$3:$E$1114,3,FALSE)," ")</f>
        <v xml:space="preserve">DISTRIMARCA FINCA SAS   </v>
      </c>
      <c r="G109" t="s">
        <v>1403</v>
      </c>
      <c r="H109" t="s">
        <v>5796</v>
      </c>
      <c r="I109">
        <v>945515645</v>
      </c>
      <c r="J109" t="s">
        <v>21</v>
      </c>
      <c r="M109" t="s">
        <v>101</v>
      </c>
      <c r="N109">
        <v>3300162</v>
      </c>
      <c r="O109" t="s">
        <v>24</v>
      </c>
    </row>
    <row r="110" spans="1:15" hidden="1" x14ac:dyDescent="0.25">
      <c r="A110">
        <v>10012016</v>
      </c>
      <c r="C110" s="15">
        <v>900522265</v>
      </c>
      <c r="D110" s="15">
        <v>1</v>
      </c>
      <c r="E110" t="s">
        <v>1764</v>
      </c>
      <c r="F110" t="str">
        <f>IFERROR(VLOOKUP(A110,'[2]BD LEIDY'!$B$3:$E$1114,3,FALSE)," ")</f>
        <v xml:space="preserve">AGROUNION PURINA SAS   </v>
      </c>
      <c r="G110" t="s">
        <v>1403</v>
      </c>
      <c r="H110" t="s">
        <v>5798</v>
      </c>
      <c r="I110">
        <v>945560587</v>
      </c>
      <c r="J110" t="s">
        <v>21</v>
      </c>
      <c r="M110" t="s">
        <v>83</v>
      </c>
      <c r="N110">
        <v>3300162</v>
      </c>
      <c r="O110" t="s">
        <v>24</v>
      </c>
    </row>
    <row r="111" spans="1:15" hidden="1" x14ac:dyDescent="0.25">
      <c r="A111">
        <v>10012022</v>
      </c>
      <c r="C111" s="15">
        <v>900550536</v>
      </c>
      <c r="D111" s="15">
        <v>1</v>
      </c>
      <c r="E111" t="s">
        <v>1719</v>
      </c>
      <c r="F111" t="str">
        <f>IFERROR(VLOOKUP(A111,'[2]BD LEIDY'!$B$3:$E$1114,3,FALSE)," ")</f>
        <v xml:space="preserve">AGROPECUARIOS SUELOS Y GANADOS SAS   </v>
      </c>
      <c r="G111" t="s">
        <v>1403</v>
      </c>
      <c r="H111" t="s">
        <v>5800</v>
      </c>
      <c r="I111">
        <v>948279090</v>
      </c>
      <c r="J111" t="s">
        <v>21</v>
      </c>
      <c r="M111" t="s">
        <v>280</v>
      </c>
      <c r="N111">
        <v>3300198</v>
      </c>
      <c r="O111" t="s">
        <v>282</v>
      </c>
    </row>
    <row r="112" spans="1:15" hidden="1" x14ac:dyDescent="0.25">
      <c r="A112">
        <v>10012023</v>
      </c>
      <c r="C112" s="15">
        <v>900551620</v>
      </c>
      <c r="D112" s="15">
        <v>5</v>
      </c>
      <c r="E112" t="s">
        <v>1725</v>
      </c>
      <c r="F112" t="str">
        <f>IFERROR(VLOOKUP(A112,'[2]BD LEIDY'!$B$3:$E$1114,3,FALSE)," ")</f>
        <v xml:space="preserve">AGROPUNTO URRAO SAS   </v>
      </c>
      <c r="G112" t="s">
        <v>1403</v>
      </c>
      <c r="H112" t="s">
        <v>5801</v>
      </c>
      <c r="I112">
        <v>3146526554</v>
      </c>
      <c r="J112" t="s">
        <v>21</v>
      </c>
      <c r="M112" t="s">
        <v>104</v>
      </c>
      <c r="N112">
        <v>3300005</v>
      </c>
      <c r="O112" t="s">
        <v>69</v>
      </c>
    </row>
    <row r="113" spans="1:15" hidden="1" x14ac:dyDescent="0.25">
      <c r="A113">
        <v>10012177</v>
      </c>
      <c r="C113" s="15">
        <v>98497212</v>
      </c>
      <c r="D113" s="15">
        <v>4</v>
      </c>
      <c r="E113" t="s">
        <v>3291</v>
      </c>
      <c r="F113" t="str">
        <f>IFERROR(VLOOKUP(A113,'[2]BD LEIDY'!$B$3:$E$1114,3,FALSE)," ")</f>
        <v xml:space="preserve">GIL BETANCUR JORGE ALBERTO   </v>
      </c>
      <c r="G113" t="s">
        <v>1403</v>
      </c>
      <c r="H113" t="s">
        <v>5808</v>
      </c>
      <c r="I113">
        <v>943619129</v>
      </c>
      <c r="J113" t="s">
        <v>21</v>
      </c>
      <c r="M113" t="s">
        <v>724</v>
      </c>
      <c r="N113">
        <v>3300162</v>
      </c>
      <c r="O113" t="s">
        <v>24</v>
      </c>
    </row>
    <row r="114" spans="1:15" hidden="1" x14ac:dyDescent="0.25">
      <c r="A114">
        <v>10012262</v>
      </c>
      <c r="C114" s="15">
        <v>3469254</v>
      </c>
      <c r="D114" s="15">
        <v>9</v>
      </c>
      <c r="E114" t="s">
        <v>4085</v>
      </c>
      <c r="F114" t="str">
        <f>IFERROR(VLOOKUP(A114,'[2]BD LEIDY'!$B$3:$E$1114,3,FALSE)," ")</f>
        <v xml:space="preserve">MONTOYA JARAMILLO RAMON FERNANDO   </v>
      </c>
      <c r="G114" t="s">
        <v>1403</v>
      </c>
      <c r="H114" t="s">
        <v>5810</v>
      </c>
      <c r="I114">
        <v>3113810065</v>
      </c>
      <c r="J114" t="s">
        <v>21</v>
      </c>
      <c r="M114" t="s">
        <v>217</v>
      </c>
      <c r="N114">
        <v>3300005</v>
      </c>
      <c r="O114" t="s">
        <v>69</v>
      </c>
    </row>
    <row r="115" spans="1:15" hidden="1" x14ac:dyDescent="0.25">
      <c r="A115">
        <v>10012292</v>
      </c>
      <c r="C115" s="15">
        <v>71490179</v>
      </c>
      <c r="D115" s="15">
        <v>9</v>
      </c>
      <c r="E115" t="s">
        <v>3230</v>
      </c>
      <c r="F115" t="str">
        <f>IFERROR(VLOOKUP(A115,'[2]BD LEIDY'!$B$3:$E$1114,3,FALSE)," ")</f>
        <v xml:space="preserve">GARCES POSADA RAFAEL DARIO   </v>
      </c>
      <c r="G115" t="s">
        <v>1403</v>
      </c>
      <c r="H115" t="s">
        <v>5814</v>
      </c>
      <c r="I115">
        <v>3116129665</v>
      </c>
      <c r="J115" t="s">
        <v>21</v>
      </c>
      <c r="M115" t="s">
        <v>754</v>
      </c>
      <c r="N115">
        <v>3300005</v>
      </c>
      <c r="O115" t="s">
        <v>69</v>
      </c>
    </row>
    <row r="116" spans="1:15" hidden="1" x14ac:dyDescent="0.25">
      <c r="A116">
        <v>10012298</v>
      </c>
      <c r="C116" s="15">
        <v>900520255</v>
      </c>
      <c r="D116" s="15">
        <v>7</v>
      </c>
      <c r="E116" t="s">
        <v>4362</v>
      </c>
      <c r="F116" t="str">
        <f>IFERROR(VLOOKUP(A116,'[2]BD LEIDY'!$B$3:$E$1114,3,FALSE)," ")</f>
        <v xml:space="preserve">PEPEAGRO SAS   </v>
      </c>
      <c r="G116" t="s">
        <v>1403</v>
      </c>
      <c r="H116" t="s">
        <v>5815</v>
      </c>
      <c r="I116">
        <v>3217802460</v>
      </c>
      <c r="J116" t="s">
        <v>21</v>
      </c>
      <c r="M116" t="s">
        <v>217</v>
      </c>
      <c r="N116">
        <v>3300005</v>
      </c>
      <c r="O116" t="s">
        <v>69</v>
      </c>
    </row>
    <row r="117" spans="1:15" hidden="1" x14ac:dyDescent="0.25">
      <c r="A117">
        <v>10012307</v>
      </c>
      <c r="C117" s="15">
        <v>34694270</v>
      </c>
      <c r="D117" s="15"/>
      <c r="E117" t="s">
        <v>3813</v>
      </c>
      <c r="F117" t="str">
        <f>IFERROR(VLOOKUP(A117,'[2]BD LEIDY'!$B$3:$E$1114,3,FALSE)," ")</f>
        <v xml:space="preserve">LOPERA GIL FRANCISCO ANTONIO   </v>
      </c>
      <c r="G117" t="s">
        <v>1403</v>
      </c>
      <c r="H117" t="s">
        <v>5816</v>
      </c>
      <c r="I117">
        <v>3146307762</v>
      </c>
      <c r="J117" t="s">
        <v>21</v>
      </c>
      <c r="M117" t="s">
        <v>217</v>
      </c>
      <c r="N117">
        <v>3300005</v>
      </c>
      <c r="O117" t="s">
        <v>69</v>
      </c>
    </row>
    <row r="118" spans="1:15" hidden="1" x14ac:dyDescent="0.25">
      <c r="A118">
        <v>10012325</v>
      </c>
      <c r="C118" s="15">
        <v>900076699</v>
      </c>
      <c r="D118" s="15">
        <v>9</v>
      </c>
      <c r="E118" t="s">
        <v>3632</v>
      </c>
      <c r="F118" t="str">
        <f>IFERROR(VLOOKUP(A118,'[2]BD LEIDY'!$B$3:$E$1114,3,FALSE)," ")</f>
        <v xml:space="preserve">INVERSIONES EL SILENCIO SAS   </v>
      </c>
      <c r="G118" t="s">
        <v>1403</v>
      </c>
      <c r="H118" t="s">
        <v>5817</v>
      </c>
      <c r="I118">
        <v>948671327</v>
      </c>
      <c r="J118" t="s">
        <v>21</v>
      </c>
      <c r="M118" t="s">
        <v>217</v>
      </c>
      <c r="N118">
        <v>3300005</v>
      </c>
      <c r="O118" t="s">
        <v>69</v>
      </c>
    </row>
    <row r="119" spans="1:15" hidden="1" x14ac:dyDescent="0.25">
      <c r="A119">
        <v>10012329</v>
      </c>
      <c r="C119" s="15">
        <v>32447938</v>
      </c>
      <c r="D119" s="15">
        <v>9</v>
      </c>
      <c r="E119" t="s">
        <v>3659</v>
      </c>
      <c r="F119" t="str">
        <f>IFERROR(VLOOKUP(A119,'[2]BD LEIDY'!$B$3:$E$1114,3,FALSE)," ")</f>
        <v xml:space="preserve">JARAMILLO DE JARAMILLO LUZ DARY DEL SOCORRO  </v>
      </c>
      <c r="G119" t="s">
        <v>1403</v>
      </c>
      <c r="H119" t="s">
        <v>5818</v>
      </c>
      <c r="I119">
        <v>948455557</v>
      </c>
      <c r="J119" t="s">
        <v>21</v>
      </c>
      <c r="M119" t="s">
        <v>759</v>
      </c>
      <c r="N119">
        <v>3300005</v>
      </c>
      <c r="O119" t="s">
        <v>69</v>
      </c>
    </row>
    <row r="120" spans="1:15" hidden="1" x14ac:dyDescent="0.25">
      <c r="A120">
        <v>10012669</v>
      </c>
      <c r="C120" s="15">
        <v>21870714</v>
      </c>
      <c r="D120" s="15">
        <v>9</v>
      </c>
      <c r="E120" t="s">
        <v>1967</v>
      </c>
      <c r="F120" t="str">
        <f>IFERROR(VLOOKUP(A120,'[2]BD LEIDY'!$B$3:$E$1114,3,FALSE)," ")</f>
        <v xml:space="preserve">ATEHORTUA DE RIVERA BLANCA ROSMIRA   </v>
      </c>
      <c r="G120" t="s">
        <v>1403</v>
      </c>
      <c r="H120" t="s">
        <v>5827</v>
      </c>
      <c r="I120">
        <v>948515455</v>
      </c>
      <c r="J120" t="s">
        <v>21</v>
      </c>
      <c r="M120" t="s">
        <v>155</v>
      </c>
      <c r="N120">
        <v>3300162</v>
      </c>
      <c r="O120" t="s">
        <v>24</v>
      </c>
    </row>
    <row r="121" spans="1:15" hidden="1" x14ac:dyDescent="0.25">
      <c r="A121">
        <v>10012675</v>
      </c>
      <c r="C121" s="15">
        <v>900223393</v>
      </c>
      <c r="D121" s="15">
        <v>1</v>
      </c>
      <c r="E121" t="s">
        <v>4999</v>
      </c>
      <c r="F121" t="str">
        <f>IFERROR(VLOOKUP(A121,'[2]BD LEIDY'!$B$3:$E$1114,3,FALSE)," ")</f>
        <v xml:space="preserve">SUMAGRO SA   </v>
      </c>
      <c r="G121" t="s">
        <v>1403</v>
      </c>
      <c r="H121" t="s">
        <v>5829</v>
      </c>
      <c r="I121">
        <v>94440290</v>
      </c>
      <c r="J121" t="s">
        <v>21</v>
      </c>
      <c r="M121" t="s">
        <v>404</v>
      </c>
      <c r="N121">
        <v>3300198</v>
      </c>
      <c r="O121" t="s">
        <v>282</v>
      </c>
    </row>
    <row r="122" spans="1:15" hidden="1" x14ac:dyDescent="0.25">
      <c r="A122">
        <v>10012980</v>
      </c>
      <c r="C122" s="15">
        <v>900078950</v>
      </c>
      <c r="D122" s="15">
        <v>2</v>
      </c>
      <c r="E122" t="s">
        <v>1955</v>
      </c>
      <c r="F122" t="str">
        <f>IFERROR(VLOOKUP(A122,'[2]BD LEIDY'!$B$3:$E$1114,3,FALSE)," ")</f>
        <v xml:space="preserve">ASOCIACION DE GANADEROS DEL ALTIPLANO NORTE DE ANTIOQUIA  </v>
      </c>
      <c r="G122" t="s">
        <v>1403</v>
      </c>
      <c r="H122" t="s">
        <v>5841</v>
      </c>
      <c r="I122">
        <v>3137964792</v>
      </c>
      <c r="J122" t="s">
        <v>21</v>
      </c>
      <c r="M122" t="s">
        <v>217</v>
      </c>
      <c r="N122">
        <v>3300005</v>
      </c>
      <c r="O122" t="s">
        <v>69</v>
      </c>
    </row>
    <row r="123" spans="1:15" hidden="1" x14ac:dyDescent="0.25">
      <c r="A123">
        <v>10012986</v>
      </c>
      <c r="C123" s="15">
        <v>900396502</v>
      </c>
      <c r="D123" s="15">
        <v>1</v>
      </c>
      <c r="E123" t="s">
        <v>2963</v>
      </c>
      <c r="F123" t="str">
        <f>IFERROR(VLOOKUP(A123,'[2]BD LEIDY'!$B$3:$E$1114,3,FALSE)," ")</f>
        <v xml:space="preserve">FERTIAGRO SUROESTE SAS   </v>
      </c>
      <c r="G123" t="s">
        <v>1403</v>
      </c>
      <c r="H123" t="s">
        <v>5843</v>
      </c>
      <c r="I123">
        <v>948414234</v>
      </c>
      <c r="J123" t="s">
        <v>21</v>
      </c>
      <c r="M123" t="s">
        <v>107</v>
      </c>
      <c r="N123">
        <v>3300005</v>
      </c>
      <c r="O123" t="s">
        <v>69</v>
      </c>
    </row>
    <row r="124" spans="1:15" hidden="1" x14ac:dyDescent="0.25">
      <c r="A124">
        <v>10012998</v>
      </c>
      <c r="C124" s="15">
        <v>3626061</v>
      </c>
      <c r="D124" s="15">
        <v>8</v>
      </c>
      <c r="E124" t="s">
        <v>4571</v>
      </c>
      <c r="F124" t="str">
        <f>IFERROR(VLOOKUP(A124,'[2]BD LEIDY'!$B$3:$E$1114,3,FALSE)," ")</f>
        <v xml:space="preserve">RENDON VERGARA LUIS OVIDIO   </v>
      </c>
      <c r="G124" t="s">
        <v>1403</v>
      </c>
      <c r="H124" t="s">
        <v>5845</v>
      </c>
      <c r="I124">
        <v>3104893756</v>
      </c>
      <c r="J124" t="s">
        <v>21</v>
      </c>
      <c r="M124" t="s">
        <v>98</v>
      </c>
      <c r="N124">
        <v>3300005</v>
      </c>
      <c r="O124" t="s">
        <v>69</v>
      </c>
    </row>
    <row r="125" spans="1:15" hidden="1" x14ac:dyDescent="0.25">
      <c r="A125">
        <v>10013061</v>
      </c>
      <c r="C125" s="15">
        <v>900120015</v>
      </c>
      <c r="D125" s="15">
        <v>1</v>
      </c>
      <c r="E125" t="s">
        <v>4003</v>
      </c>
      <c r="F125" t="str">
        <f>IFERROR(VLOOKUP(A125,'[2]BD LEIDY'!$B$3:$E$1114,3,FALSE)," ")</f>
        <v xml:space="preserve">MERCADEGAN LTDA   </v>
      </c>
      <c r="G125" t="s">
        <v>1403</v>
      </c>
      <c r="H125" t="s">
        <v>5847</v>
      </c>
      <c r="I125">
        <v>976339860</v>
      </c>
      <c r="J125" t="s">
        <v>21</v>
      </c>
      <c r="M125" t="s">
        <v>702</v>
      </c>
      <c r="N125">
        <v>3300198</v>
      </c>
      <c r="O125" t="s">
        <v>282</v>
      </c>
    </row>
    <row r="126" spans="1:15" hidden="1" x14ac:dyDescent="0.25">
      <c r="A126">
        <v>10013062</v>
      </c>
      <c r="C126" s="15">
        <v>70784815</v>
      </c>
      <c r="D126" s="15">
        <v>4</v>
      </c>
      <c r="E126" t="s">
        <v>3790</v>
      </c>
      <c r="F126" t="str">
        <f>IFERROR(VLOOKUP(A126,'[2]BD LEIDY'!$B$3:$E$1114,3,FALSE)," ")</f>
        <v xml:space="preserve">LLANOS SANTA DIEGO FERNANDO   </v>
      </c>
      <c r="G126" t="s">
        <v>1403</v>
      </c>
      <c r="H126" t="s">
        <v>5848</v>
      </c>
      <c r="I126">
        <v>958647694</v>
      </c>
      <c r="J126" t="s">
        <v>21</v>
      </c>
      <c r="M126" t="s">
        <v>796</v>
      </c>
      <c r="N126">
        <v>3300162</v>
      </c>
      <c r="O126" t="s">
        <v>24</v>
      </c>
    </row>
    <row r="127" spans="1:15" hidden="1" x14ac:dyDescent="0.25">
      <c r="A127">
        <v>10013068</v>
      </c>
      <c r="C127" s="15">
        <v>900306213</v>
      </c>
      <c r="D127" s="15">
        <v>1</v>
      </c>
      <c r="E127" t="s">
        <v>1682</v>
      </c>
      <c r="F127" t="str">
        <f>IFERROR(VLOOKUP(A127,'[2]BD LEIDY'!$B$3:$E$1114,3,FALSE)," ")</f>
        <v xml:space="preserve">AGROPECUARIA DE PAPA SAS   </v>
      </c>
      <c r="G127" t="s">
        <v>1403</v>
      </c>
      <c r="H127" t="s">
        <v>5849</v>
      </c>
      <c r="I127">
        <v>942855522</v>
      </c>
      <c r="J127" t="s">
        <v>21</v>
      </c>
      <c r="M127" t="s">
        <v>724</v>
      </c>
      <c r="N127">
        <v>3300005</v>
      </c>
      <c r="O127" t="s">
        <v>69</v>
      </c>
    </row>
    <row r="128" spans="1:15" hidden="1" x14ac:dyDescent="0.25">
      <c r="A128">
        <v>10013107</v>
      </c>
      <c r="C128" s="15">
        <v>42421092</v>
      </c>
      <c r="D128" s="15">
        <v>0</v>
      </c>
      <c r="E128" t="s">
        <v>4133</v>
      </c>
      <c r="F128" t="str">
        <f>IFERROR(VLOOKUP(A128,'[2]BD LEIDY'!$B$3:$E$1114,3,FALSE)," ")</f>
        <v xml:space="preserve">MUÑOZ CARDONA  LUZ MARLENY AGROPECUARIA CASA DE CAMPO  </v>
      </c>
      <c r="G128" t="s">
        <v>1403</v>
      </c>
      <c r="H128" t="s">
        <v>5854</v>
      </c>
      <c r="I128">
        <v>945615883</v>
      </c>
      <c r="J128" t="s">
        <v>21</v>
      </c>
      <c r="M128" t="s">
        <v>120</v>
      </c>
      <c r="N128">
        <v>3300162</v>
      </c>
      <c r="O128" t="s">
        <v>24</v>
      </c>
    </row>
    <row r="129" spans="1:15" hidden="1" x14ac:dyDescent="0.25">
      <c r="A129">
        <v>10013201</v>
      </c>
      <c r="C129" s="15">
        <v>900031088</v>
      </c>
      <c r="D129" s="15">
        <v>5</v>
      </c>
      <c r="E129" t="s">
        <v>2388</v>
      </c>
      <c r="F129" t="str">
        <f>IFERROR(VLOOKUP(A129,'[2]BD LEIDY'!$B$3:$E$1114,3,FALSE)," ")</f>
        <v xml:space="preserve">CI BANASAN SA   </v>
      </c>
      <c r="G129" t="s">
        <v>1403</v>
      </c>
      <c r="H129" t="s">
        <v>5863</v>
      </c>
      <c r="I129">
        <v>954351830</v>
      </c>
      <c r="J129" t="s">
        <v>21</v>
      </c>
      <c r="M129" t="s">
        <v>632</v>
      </c>
      <c r="N129">
        <v>3300198</v>
      </c>
      <c r="O129" t="s">
        <v>282</v>
      </c>
    </row>
    <row r="130" spans="1:15" hidden="1" x14ac:dyDescent="0.25">
      <c r="A130">
        <v>10013241</v>
      </c>
      <c r="C130" s="15">
        <v>811029042</v>
      </c>
      <c r="D130" s="15">
        <v>8</v>
      </c>
      <c r="E130" t="s">
        <v>3744</v>
      </c>
      <c r="F130" t="str">
        <f>IFERROR(VLOOKUP(A130,'[2]BD LEIDY'!$B$3:$E$1114,3,FALSE)," ")</f>
        <v xml:space="preserve">L Y T &amp; CIA SAS   </v>
      </c>
      <c r="G130" t="s">
        <v>1403</v>
      </c>
      <c r="H130" t="s">
        <v>5874</v>
      </c>
      <c r="I130">
        <v>3105179584</v>
      </c>
      <c r="J130" t="s">
        <v>21</v>
      </c>
      <c r="M130" t="s">
        <v>404</v>
      </c>
      <c r="N130">
        <v>3300005</v>
      </c>
      <c r="O130" t="s">
        <v>69</v>
      </c>
    </row>
    <row r="131" spans="1:15" hidden="1" x14ac:dyDescent="0.25">
      <c r="A131">
        <v>10013278</v>
      </c>
      <c r="C131" s="15">
        <v>98569114</v>
      </c>
      <c r="D131" s="15"/>
      <c r="E131" t="s">
        <v>3435</v>
      </c>
      <c r="F131" t="str">
        <f>IFERROR(VLOOKUP(A131,'[2]BD LEIDY'!$B$3:$E$1114,3,FALSE)," ")</f>
        <v xml:space="preserve">GUTIERREZ ARROYAVE CARLOS IGNACIO   </v>
      </c>
      <c r="G131" t="s">
        <v>1403</v>
      </c>
      <c r="H131" t="s">
        <v>5875</v>
      </c>
      <c r="I131">
        <v>3105083816</v>
      </c>
      <c r="J131" t="s">
        <v>21</v>
      </c>
      <c r="M131" t="s">
        <v>837</v>
      </c>
      <c r="N131">
        <v>3300162</v>
      </c>
      <c r="O131" t="s">
        <v>24</v>
      </c>
    </row>
    <row r="132" spans="1:15" hidden="1" x14ac:dyDescent="0.25">
      <c r="A132">
        <v>10013278</v>
      </c>
      <c r="C132" s="15">
        <v>98569114</v>
      </c>
      <c r="D132" s="15"/>
      <c r="E132" t="s">
        <v>3435</v>
      </c>
      <c r="F132" t="str">
        <f>IFERROR(VLOOKUP(A132,'[2]BD LEIDY'!$B$3:$E$1114,3,FALSE)," ")</f>
        <v xml:space="preserve">GUTIERREZ ARROYAVE CARLOS IGNACIO   </v>
      </c>
      <c r="G132" t="s">
        <v>1403</v>
      </c>
      <c r="H132" t="s">
        <v>5875</v>
      </c>
      <c r="I132">
        <v>3105083816</v>
      </c>
      <c r="J132" t="s">
        <v>21</v>
      </c>
      <c r="M132" t="s">
        <v>837</v>
      </c>
      <c r="N132">
        <v>3300005</v>
      </c>
      <c r="O132" t="s">
        <v>69</v>
      </c>
    </row>
    <row r="133" spans="1:15" hidden="1" x14ac:dyDescent="0.25">
      <c r="A133">
        <v>10013328</v>
      </c>
      <c r="C133" s="15">
        <v>890907323</v>
      </c>
      <c r="D133" s="15">
        <v>7</v>
      </c>
      <c r="E133" t="s">
        <v>2609</v>
      </c>
      <c r="F133" t="str">
        <f>IFERROR(VLOOKUP(A133,'[2]BD LEIDY'!$B$3:$E$1114,3,FALSE)," ")</f>
        <v xml:space="preserve">COOPERATIVA DE CAFICULTORES DE SALGAR  </v>
      </c>
      <c r="G133" t="s">
        <v>1403</v>
      </c>
      <c r="H133" t="s">
        <v>5877</v>
      </c>
      <c r="I133">
        <v>948442029</v>
      </c>
      <c r="J133" t="s">
        <v>21</v>
      </c>
      <c r="M133" t="s">
        <v>840</v>
      </c>
      <c r="N133">
        <v>3300005</v>
      </c>
      <c r="O133" t="s">
        <v>69</v>
      </c>
    </row>
    <row r="134" spans="1:15" hidden="1" x14ac:dyDescent="0.25">
      <c r="A134">
        <v>10013329</v>
      </c>
      <c r="C134" s="15">
        <v>15354016</v>
      </c>
      <c r="D134" s="15">
        <v>1</v>
      </c>
      <c r="E134" t="s">
        <v>4229</v>
      </c>
      <c r="F134" t="str">
        <f>IFERROR(VLOOKUP(A134,'[2]BD LEIDY'!$B$3:$E$1114,3,FALSE)," ")</f>
        <v xml:space="preserve">OROSCO GARCIA JOSE ALBEIRO   </v>
      </c>
      <c r="G134" t="s">
        <v>1403</v>
      </c>
      <c r="H134" t="s">
        <v>5878</v>
      </c>
      <c r="I134">
        <v>3136839066</v>
      </c>
      <c r="J134" t="s">
        <v>21</v>
      </c>
      <c r="M134" t="s">
        <v>81</v>
      </c>
      <c r="N134">
        <v>3300005</v>
      </c>
      <c r="O134" t="s">
        <v>69</v>
      </c>
    </row>
    <row r="135" spans="1:15" hidden="1" x14ac:dyDescent="0.25">
      <c r="A135">
        <v>10013481</v>
      </c>
      <c r="C135" s="15">
        <v>3469820</v>
      </c>
      <c r="D135" s="15"/>
      <c r="E135" t="s">
        <v>1909</v>
      </c>
      <c r="F135" t="str">
        <f>IFERROR(VLOOKUP(A135,'[2]BD LEIDY'!$B$3:$E$1114,3,FALSE)," ")</f>
        <v xml:space="preserve">ARANGO ARANGO GUILLERMO LEON   </v>
      </c>
      <c r="G135" t="s">
        <v>1403</v>
      </c>
      <c r="H135" t="s">
        <v>5887</v>
      </c>
      <c r="I135">
        <v>948670370</v>
      </c>
      <c r="J135" t="s">
        <v>21</v>
      </c>
      <c r="M135" t="s">
        <v>217</v>
      </c>
      <c r="N135">
        <v>3300005</v>
      </c>
      <c r="O135" t="s">
        <v>69</v>
      </c>
    </row>
    <row r="136" spans="1:15" hidden="1" x14ac:dyDescent="0.25">
      <c r="A136">
        <v>10013497</v>
      </c>
      <c r="C136" s="15">
        <v>900306990</v>
      </c>
      <c r="D136" s="15">
        <v>6</v>
      </c>
      <c r="E136" t="s">
        <v>1515</v>
      </c>
      <c r="F136" t="str">
        <f>IFERROR(VLOOKUP(A136,'[2]BD LEIDY'!$B$3:$E$1114,3,FALSE)," ")</f>
        <v xml:space="preserve">AGRICOLA LA PALMA SAS   </v>
      </c>
      <c r="G136" t="s">
        <v>1403</v>
      </c>
      <c r="H136" t="s">
        <v>5889</v>
      </c>
      <c r="I136">
        <v>3217857245</v>
      </c>
      <c r="J136" t="s">
        <v>21</v>
      </c>
      <c r="M136" t="s">
        <v>404</v>
      </c>
      <c r="N136">
        <v>3300005</v>
      </c>
      <c r="O136" t="s">
        <v>69</v>
      </c>
    </row>
    <row r="137" spans="1:15" hidden="1" x14ac:dyDescent="0.25">
      <c r="A137">
        <v>10013545</v>
      </c>
      <c r="C137" s="15">
        <v>811009524</v>
      </c>
      <c r="D137" s="15">
        <v>0</v>
      </c>
      <c r="E137" t="s">
        <v>2574</v>
      </c>
      <c r="F137" t="str">
        <f>IFERROR(VLOOKUP(A137,'[2]BD LEIDY'!$B$3:$E$1114,3,FALSE)," ")</f>
        <v xml:space="preserve">CONCENAGRO SA   </v>
      </c>
      <c r="G137" t="s">
        <v>1403</v>
      </c>
      <c r="H137" t="s">
        <v>5892</v>
      </c>
      <c r="I137">
        <v>3117704867</v>
      </c>
      <c r="J137" t="s">
        <v>21</v>
      </c>
      <c r="M137" t="s">
        <v>217</v>
      </c>
      <c r="N137">
        <v>3300005</v>
      </c>
      <c r="O137" t="s">
        <v>69</v>
      </c>
    </row>
    <row r="138" spans="1:15" hidden="1" x14ac:dyDescent="0.25">
      <c r="A138">
        <v>10013558</v>
      </c>
      <c r="C138" s="15">
        <v>900561996</v>
      </c>
      <c r="D138" s="15">
        <v>1</v>
      </c>
      <c r="E138" t="s">
        <v>1676</v>
      </c>
      <c r="F138" t="str">
        <f>IFERROR(VLOOKUP(A138,'[2]BD LEIDY'!$B$3:$E$1114,3,FALSE)," ")</f>
        <v xml:space="preserve">AGROPECUARIA CAMPO NORTE SAS   </v>
      </c>
      <c r="G138" t="s">
        <v>1403</v>
      </c>
      <c r="H138" t="s">
        <v>5894</v>
      </c>
      <c r="I138">
        <v>3207270954</v>
      </c>
      <c r="J138" t="s">
        <v>21</v>
      </c>
      <c r="M138" t="s">
        <v>145</v>
      </c>
      <c r="N138">
        <v>3300005</v>
      </c>
      <c r="O138" t="s">
        <v>69</v>
      </c>
    </row>
    <row r="139" spans="1:15" hidden="1" x14ac:dyDescent="0.25">
      <c r="A139">
        <v>10013559</v>
      </c>
      <c r="C139" s="15">
        <v>900623146</v>
      </c>
      <c r="D139" s="15">
        <v>9</v>
      </c>
      <c r="E139" t="s">
        <v>3952</v>
      </c>
      <c r="F139" t="str">
        <f>IFERROR(VLOOKUP(A139,'[2]BD LEIDY'!$B$3:$E$1114,3,FALSE)," ")</f>
        <v xml:space="preserve">MCHERBS &amp; MCOILS SAS   </v>
      </c>
      <c r="G139" t="s">
        <v>1403</v>
      </c>
      <c r="H139" t="s">
        <v>5895</v>
      </c>
      <c r="I139">
        <v>3127732088</v>
      </c>
      <c r="J139" t="s">
        <v>21</v>
      </c>
      <c r="M139" t="s">
        <v>91</v>
      </c>
      <c r="N139">
        <v>3300162</v>
      </c>
      <c r="O139" t="s">
        <v>24</v>
      </c>
    </row>
    <row r="140" spans="1:15" hidden="1" x14ac:dyDescent="0.25">
      <c r="A140">
        <v>10013591</v>
      </c>
      <c r="C140" s="15">
        <v>900351474</v>
      </c>
      <c r="D140" s="15">
        <v>8</v>
      </c>
      <c r="E140" t="s">
        <v>2535</v>
      </c>
      <c r="F140" t="str">
        <f>IFERROR(VLOOKUP(A140,'[2]BD LEIDY'!$B$3:$E$1114,3,FALSE)," ")</f>
        <v xml:space="preserve">COMERCIALIZADORA AGRO SHADDAI SAS   </v>
      </c>
      <c r="G140" t="s">
        <v>1403</v>
      </c>
      <c r="H140" t="s">
        <v>5897</v>
      </c>
      <c r="I140">
        <v>3146040868</v>
      </c>
      <c r="J140" t="s">
        <v>21</v>
      </c>
      <c r="M140" t="s">
        <v>81</v>
      </c>
      <c r="N140">
        <v>3300005</v>
      </c>
      <c r="O140" t="s">
        <v>69</v>
      </c>
    </row>
    <row r="141" spans="1:15" hidden="1" x14ac:dyDescent="0.25">
      <c r="A141">
        <v>10013862</v>
      </c>
      <c r="C141" s="15">
        <v>890900043</v>
      </c>
      <c r="D141" s="15">
        <v>8</v>
      </c>
      <c r="E141" t="s">
        <v>2523</v>
      </c>
      <c r="F141" t="str">
        <f>IFERROR(VLOOKUP(A141,'[2]BD LEIDY'!$B$3:$E$1114,3,FALSE)," ")</f>
        <v xml:space="preserve">COLTABACO SAS   </v>
      </c>
      <c r="G141" t="s">
        <v>1403</v>
      </c>
      <c r="H141" t="s">
        <v>5905</v>
      </c>
      <c r="I141">
        <v>983569000</v>
      </c>
      <c r="J141" t="s">
        <v>21</v>
      </c>
      <c r="M141" t="s">
        <v>404</v>
      </c>
      <c r="N141">
        <v>3300198</v>
      </c>
      <c r="O141" t="s">
        <v>282</v>
      </c>
    </row>
    <row r="142" spans="1:15" hidden="1" x14ac:dyDescent="0.25">
      <c r="A142">
        <v>10013872</v>
      </c>
      <c r="C142" s="15">
        <v>71991096</v>
      </c>
      <c r="D142" s="15"/>
      <c r="E142" t="s">
        <v>3484</v>
      </c>
      <c r="F142" t="str">
        <f>IFERROR(VLOOKUP(A142,'[2]BD LEIDY'!$B$3:$E$1114,3,FALSE)," ")</f>
        <v xml:space="preserve">HERNANDEZ JUAN PASTOR   </v>
      </c>
      <c r="G142" t="s">
        <v>1403</v>
      </c>
      <c r="H142" t="s">
        <v>5906</v>
      </c>
      <c r="I142">
        <v>3134214357</v>
      </c>
      <c r="J142" t="s">
        <v>21</v>
      </c>
      <c r="M142" t="s">
        <v>120</v>
      </c>
      <c r="N142">
        <v>3300198</v>
      </c>
      <c r="O142" t="s">
        <v>282</v>
      </c>
    </row>
    <row r="143" spans="1:15" hidden="1" x14ac:dyDescent="0.25">
      <c r="A143">
        <v>10013941</v>
      </c>
      <c r="C143" s="15">
        <v>3469916</v>
      </c>
      <c r="D143" s="15">
        <v>6</v>
      </c>
      <c r="E143" t="s">
        <v>4394</v>
      </c>
      <c r="F143" t="str">
        <f>IFERROR(VLOOKUP(A143,'[2]BD LEIDY'!$B$3:$E$1114,3,FALSE)," ")</f>
        <v xml:space="preserve">PEREZ LOPERA ARGIRO DE LOS MILAGROS   </v>
      </c>
      <c r="G143" t="s">
        <v>1403</v>
      </c>
      <c r="H143" t="s">
        <v>5907</v>
      </c>
      <c r="I143">
        <v>948670365</v>
      </c>
      <c r="J143" t="s">
        <v>21</v>
      </c>
      <c r="M143" t="s">
        <v>217</v>
      </c>
      <c r="N143">
        <v>3300005</v>
      </c>
      <c r="O143" t="s">
        <v>69</v>
      </c>
    </row>
    <row r="144" spans="1:15" hidden="1" x14ac:dyDescent="0.25">
      <c r="A144">
        <v>10013995</v>
      </c>
      <c r="C144" s="15">
        <v>15437955</v>
      </c>
      <c r="D144" s="15">
        <v>1</v>
      </c>
      <c r="E144" t="s">
        <v>4562</v>
      </c>
      <c r="F144" t="str">
        <f>IFERROR(VLOOKUP(A144,'[2]BD LEIDY'!$B$3:$E$1114,3,FALSE)," ")</f>
        <v xml:space="preserve">RENDON FRANCISCO JAVIER   </v>
      </c>
      <c r="G144" t="s">
        <v>1403</v>
      </c>
      <c r="H144" t="s">
        <v>5911</v>
      </c>
      <c r="I144">
        <v>3128455103</v>
      </c>
      <c r="J144" t="s">
        <v>21</v>
      </c>
      <c r="M144" t="s">
        <v>120</v>
      </c>
      <c r="N144">
        <v>3300162</v>
      </c>
      <c r="O144" t="s">
        <v>24</v>
      </c>
    </row>
    <row r="145" spans="1:15" hidden="1" x14ac:dyDescent="0.25">
      <c r="A145">
        <v>10014067</v>
      </c>
      <c r="C145" s="15">
        <v>70191100</v>
      </c>
      <c r="D145" s="15"/>
      <c r="E145" t="s">
        <v>5279</v>
      </c>
      <c r="F145" t="str">
        <f>IFERROR(VLOOKUP(A145,'[2]BD LEIDY'!$B$3:$E$1114,3,FALSE)," ")</f>
        <v xml:space="preserve">ZAPATA RODRIGUEZ RAMON EDUARDO   </v>
      </c>
      <c r="G145" t="s">
        <v>1403</v>
      </c>
      <c r="H145" t="s">
        <v>5917</v>
      </c>
      <c r="I145">
        <v>3113601757</v>
      </c>
      <c r="J145" t="s">
        <v>21</v>
      </c>
      <c r="M145" t="s">
        <v>81</v>
      </c>
      <c r="N145">
        <v>3300005</v>
      </c>
      <c r="O145" t="s">
        <v>69</v>
      </c>
    </row>
    <row r="146" spans="1:15" hidden="1" x14ac:dyDescent="0.25">
      <c r="A146">
        <v>10014068</v>
      </c>
      <c r="C146" s="15">
        <v>15328549</v>
      </c>
      <c r="D146" s="15">
        <v>5</v>
      </c>
      <c r="E146" t="s">
        <v>5203</v>
      </c>
      <c r="F146" t="str">
        <f>IFERROR(VLOOKUP(A146,'[2]BD LEIDY'!$B$3:$E$1114,3,FALSE)," ")</f>
        <v xml:space="preserve">VELEZ MUNERA JUAN GUILLERMO   </v>
      </c>
      <c r="G146" t="s">
        <v>1403</v>
      </c>
      <c r="H146" t="s">
        <v>5918</v>
      </c>
      <c r="I146">
        <v>3136862380</v>
      </c>
      <c r="J146" t="s">
        <v>21</v>
      </c>
      <c r="M146" t="s">
        <v>74</v>
      </c>
      <c r="N146">
        <v>3300005</v>
      </c>
      <c r="O146" t="s">
        <v>69</v>
      </c>
    </row>
    <row r="147" spans="1:15" hidden="1" x14ac:dyDescent="0.25">
      <c r="A147">
        <v>10014151</v>
      </c>
      <c r="C147" s="15">
        <v>892200648</v>
      </c>
      <c r="D147" s="15">
        <v>7</v>
      </c>
      <c r="E147" t="s">
        <v>4159</v>
      </c>
      <c r="F147" t="str">
        <f>IFERROR(VLOOKUP(A147,'[2]BD LEIDY'!$B$3:$E$1114,3,FALSE)," ")</f>
        <v xml:space="preserve">NACYRA NARVAEZ E HIJOS Y CIA S EN C   </v>
      </c>
      <c r="G147" t="s">
        <v>1403</v>
      </c>
      <c r="H147" t="s">
        <v>5924</v>
      </c>
      <c r="I147">
        <v>2814528</v>
      </c>
      <c r="J147" t="s">
        <v>21</v>
      </c>
      <c r="M147" t="s">
        <v>902</v>
      </c>
      <c r="N147">
        <v>3300256</v>
      </c>
      <c r="O147" t="s">
        <v>904</v>
      </c>
    </row>
    <row r="148" spans="1:15" hidden="1" x14ac:dyDescent="0.25">
      <c r="A148">
        <v>10014330</v>
      </c>
      <c r="C148" s="15">
        <v>900646181</v>
      </c>
      <c r="D148" s="15">
        <v>2</v>
      </c>
      <c r="E148" t="s">
        <v>5005</v>
      </c>
      <c r="F148" t="str">
        <f>IFERROR(VLOOKUP(A148,'[2]BD LEIDY'!$B$3:$E$1114,3,FALSE)," ")</f>
        <v xml:space="preserve">SUPER TIENDA AGROPECUARIA PALCAMPO SAS  </v>
      </c>
      <c r="G148" t="s">
        <v>1403</v>
      </c>
      <c r="H148" t="s">
        <v>5930</v>
      </c>
      <c r="I148">
        <v>3206800048</v>
      </c>
      <c r="J148" t="s">
        <v>21</v>
      </c>
      <c r="M148" t="s">
        <v>308</v>
      </c>
      <c r="N148">
        <v>3300198</v>
      </c>
      <c r="O148" t="s">
        <v>282</v>
      </c>
    </row>
    <row r="149" spans="1:15" hidden="1" x14ac:dyDescent="0.25">
      <c r="A149">
        <v>10014331</v>
      </c>
      <c r="C149" s="15">
        <v>900155227</v>
      </c>
      <c r="D149" s="15">
        <v>5</v>
      </c>
      <c r="E149" t="s">
        <v>2458</v>
      </c>
      <c r="F149" t="str">
        <f>IFERROR(VLOOKUP(A149,'[2]BD LEIDY'!$B$3:$E$1114,3,FALSE)," ")</f>
        <v xml:space="preserve">CI FRUTY GREEN SA   </v>
      </c>
      <c r="G149" t="s">
        <v>1403</v>
      </c>
      <c r="H149" t="s">
        <v>5931</v>
      </c>
      <c r="I149">
        <v>3253481</v>
      </c>
      <c r="J149" t="s">
        <v>21</v>
      </c>
      <c r="M149" t="s">
        <v>120</v>
      </c>
      <c r="N149">
        <v>3300162</v>
      </c>
      <c r="O149" t="s">
        <v>24</v>
      </c>
    </row>
    <row r="150" spans="1:15" hidden="1" x14ac:dyDescent="0.25">
      <c r="A150">
        <v>10014381</v>
      </c>
      <c r="C150" s="15">
        <v>800014656</v>
      </c>
      <c r="D150" s="15">
        <v>4</v>
      </c>
      <c r="E150" t="s">
        <v>3206</v>
      </c>
      <c r="F150" t="str">
        <f>IFERROR(VLOOKUP(A150,'[2]BD LEIDY'!$B$3:$E$1114,3,FALSE)," ")</f>
        <v xml:space="preserve">FUNDACION SOCIAL DE UNIBAN   </v>
      </c>
      <c r="G150" t="s">
        <v>1403</v>
      </c>
      <c r="H150" t="s">
        <v>5933</v>
      </c>
      <c r="I150">
        <v>945115540</v>
      </c>
      <c r="J150" t="s">
        <v>21</v>
      </c>
      <c r="M150" t="s">
        <v>404</v>
      </c>
      <c r="N150">
        <v>3300198</v>
      </c>
      <c r="O150" t="s">
        <v>282</v>
      </c>
    </row>
    <row r="151" spans="1:15" hidden="1" x14ac:dyDescent="0.25">
      <c r="A151">
        <v>10014440</v>
      </c>
      <c r="C151" s="15">
        <v>42902541</v>
      </c>
      <c r="D151" s="15"/>
      <c r="E151" t="s">
        <v>4181</v>
      </c>
      <c r="F151" t="str">
        <f>IFERROR(VLOOKUP(A151,'[2]BD LEIDY'!$B$3:$E$1114,3,FALSE)," ")</f>
        <v xml:space="preserve">NOREÑA PUERTA LIBIA ESTER   </v>
      </c>
      <c r="G151" t="s">
        <v>1403</v>
      </c>
      <c r="H151" t="s">
        <v>5935</v>
      </c>
      <c r="I151">
        <v>3146194751</v>
      </c>
      <c r="J151" t="s">
        <v>21</v>
      </c>
      <c r="M151" t="s">
        <v>145</v>
      </c>
      <c r="N151">
        <v>3300005</v>
      </c>
      <c r="O151" t="s">
        <v>69</v>
      </c>
    </row>
    <row r="152" spans="1:15" hidden="1" x14ac:dyDescent="0.25">
      <c r="A152">
        <v>10014442</v>
      </c>
      <c r="C152" s="15">
        <v>890940649</v>
      </c>
      <c r="D152" s="15">
        <v>1</v>
      </c>
      <c r="E152" t="s">
        <v>2382</v>
      </c>
      <c r="F152" t="str">
        <f>IFERROR(VLOOKUP(A152,'[2]BD LEIDY'!$B$3:$E$1114,3,FALSE)," ")</f>
        <v xml:space="preserve">CI AGROSABORES SAS   </v>
      </c>
      <c r="G152" t="s">
        <v>1403</v>
      </c>
      <c r="H152" t="s">
        <v>5421</v>
      </c>
      <c r="I152">
        <v>3216416029</v>
      </c>
      <c r="J152" t="s">
        <v>21</v>
      </c>
      <c r="M152" t="s">
        <v>120</v>
      </c>
      <c r="N152">
        <v>3300162</v>
      </c>
      <c r="O152" t="s">
        <v>24</v>
      </c>
    </row>
    <row r="153" spans="1:15" hidden="1" x14ac:dyDescent="0.25">
      <c r="A153">
        <v>10014474</v>
      </c>
      <c r="C153" s="15">
        <v>900703597</v>
      </c>
      <c r="D153" s="15">
        <v>7</v>
      </c>
      <c r="E153" t="s">
        <v>5271</v>
      </c>
      <c r="F153" t="str">
        <f>IFERROR(VLOOKUP(A153,'[2]BD LEIDY'!$B$3:$E$1114,3,FALSE)," ")</f>
        <v xml:space="preserve">ZANAHORIAS DE COLOMBIAS SAS   </v>
      </c>
      <c r="G153" t="s">
        <v>1403</v>
      </c>
      <c r="H153" t="s">
        <v>5936</v>
      </c>
      <c r="I153">
        <v>3203013718</v>
      </c>
      <c r="J153" t="s">
        <v>21</v>
      </c>
      <c r="M153" t="s">
        <v>404</v>
      </c>
      <c r="N153">
        <v>3300005</v>
      </c>
      <c r="O153" t="s">
        <v>69</v>
      </c>
    </row>
    <row r="154" spans="1:15" hidden="1" x14ac:dyDescent="0.25">
      <c r="A154">
        <v>10014513</v>
      </c>
      <c r="C154" s="15">
        <v>8154510</v>
      </c>
      <c r="D154" s="15"/>
      <c r="E154" t="s">
        <v>1932</v>
      </c>
      <c r="F154" t="str">
        <f>IFERROR(VLOOKUP(A154,'[2]BD LEIDY'!$B$3:$E$1114,3,FALSE)," ")</f>
        <v xml:space="preserve">AREIZA PEREZ RODOLFO ALBEIRO   </v>
      </c>
      <c r="G154" t="s">
        <v>1403</v>
      </c>
      <c r="H154" t="s">
        <v>5939</v>
      </c>
      <c r="I154">
        <v>3128519134</v>
      </c>
      <c r="J154" t="s">
        <v>21</v>
      </c>
      <c r="M154" t="s">
        <v>6349</v>
      </c>
      <c r="N154">
        <v>3300005</v>
      </c>
      <c r="O154" t="s">
        <v>69</v>
      </c>
    </row>
    <row r="155" spans="1:15" hidden="1" x14ac:dyDescent="0.25">
      <c r="A155">
        <v>10014796</v>
      </c>
      <c r="C155" s="15">
        <v>98495090</v>
      </c>
      <c r="D155" s="15"/>
      <c r="E155" t="s">
        <v>4251</v>
      </c>
      <c r="F155" t="str">
        <f>IFERROR(VLOOKUP(A155,'[2]BD LEIDY'!$B$3:$E$1114,3,FALSE)," ")</f>
        <v xml:space="preserve">OSORNO MESA JAIME DE JESUS   </v>
      </c>
      <c r="G155" t="s">
        <v>1403</v>
      </c>
      <c r="H155" t="s">
        <v>5946</v>
      </c>
      <c r="I155">
        <v>3206933534</v>
      </c>
      <c r="J155" t="s">
        <v>21</v>
      </c>
      <c r="M155" t="s">
        <v>145</v>
      </c>
      <c r="N155">
        <v>3300005</v>
      </c>
      <c r="O155" t="s">
        <v>69</v>
      </c>
    </row>
    <row r="156" spans="1:15" hidden="1" x14ac:dyDescent="0.25">
      <c r="A156">
        <v>10014825</v>
      </c>
      <c r="C156" s="15">
        <v>70195946</v>
      </c>
      <c r="D156" s="15">
        <v>3</v>
      </c>
      <c r="E156" t="s">
        <v>1987</v>
      </c>
      <c r="F156" t="str">
        <f>IFERROR(VLOOKUP(A156,'[2]BD LEIDY'!$B$3:$E$1114,3,FALSE)," ")</f>
        <v xml:space="preserve">AVENDAÑO MOLINA OSCAR JAVIER   </v>
      </c>
      <c r="G156" t="s">
        <v>1403</v>
      </c>
      <c r="H156" t="s">
        <v>5947</v>
      </c>
      <c r="I156">
        <v>3117620055</v>
      </c>
      <c r="J156" t="s">
        <v>21</v>
      </c>
      <c r="M156" t="s">
        <v>6349</v>
      </c>
      <c r="N156">
        <v>3300005</v>
      </c>
      <c r="O156" t="s">
        <v>69</v>
      </c>
    </row>
    <row r="157" spans="1:15" hidden="1" x14ac:dyDescent="0.25">
      <c r="A157">
        <v>10014867</v>
      </c>
      <c r="C157" s="15">
        <v>42879572</v>
      </c>
      <c r="D157" s="15">
        <v>7</v>
      </c>
      <c r="E157" t="s">
        <v>3880</v>
      </c>
      <c r="F157" t="str">
        <f>IFERROR(VLOOKUP(A157,'[2]BD LEIDY'!$B$3:$E$1114,3,FALSE)," ")</f>
        <v xml:space="preserve">MADRID BUELVAS MARIA VICTORIA   </v>
      </c>
      <c r="G157" t="s">
        <v>1403</v>
      </c>
      <c r="H157" t="s">
        <v>5951</v>
      </c>
      <c r="I157">
        <v>3126592437</v>
      </c>
      <c r="J157" t="s">
        <v>21</v>
      </c>
      <c r="M157" t="s">
        <v>404</v>
      </c>
      <c r="N157">
        <v>3300005</v>
      </c>
      <c r="O157" t="s">
        <v>69</v>
      </c>
    </row>
    <row r="158" spans="1:15" hidden="1" x14ac:dyDescent="0.25">
      <c r="A158">
        <v>10015065</v>
      </c>
      <c r="C158" s="15">
        <v>71875583</v>
      </c>
      <c r="D158" s="15"/>
      <c r="E158" t="s">
        <v>2898</v>
      </c>
      <c r="F158" t="str">
        <f>IFERROR(VLOOKUP(A158,'[2]BD LEIDY'!$B$3:$E$1114,3,FALSE)," ")</f>
        <v xml:space="preserve">ESPINOSA MONCADA JORGE GUSTAVO   </v>
      </c>
      <c r="G158" t="s">
        <v>1403</v>
      </c>
      <c r="H158" t="s">
        <v>5956</v>
      </c>
      <c r="I158">
        <v>3206754063</v>
      </c>
      <c r="J158" t="s">
        <v>21</v>
      </c>
      <c r="M158" t="s">
        <v>943</v>
      </c>
      <c r="N158">
        <v>3300162</v>
      </c>
      <c r="O158" t="s">
        <v>24</v>
      </c>
    </row>
    <row r="159" spans="1:15" hidden="1" x14ac:dyDescent="0.25">
      <c r="A159">
        <v>10015088</v>
      </c>
      <c r="C159" s="15">
        <v>890938691</v>
      </c>
      <c r="D159" s="15">
        <v>5</v>
      </c>
      <c r="E159" t="s">
        <v>1694</v>
      </c>
      <c r="F159" t="str">
        <f>IFERROR(VLOOKUP(A159,'[2]BD LEIDY'!$B$3:$E$1114,3,FALSE)," ")</f>
        <v xml:space="preserve">AGROPECUARIA LA CEJA SAS   </v>
      </c>
      <c r="G159" t="s">
        <v>1403</v>
      </c>
      <c r="H159" t="s">
        <v>5959</v>
      </c>
      <c r="I159">
        <v>948280614</v>
      </c>
      <c r="J159" t="s">
        <v>21</v>
      </c>
      <c r="M159" t="s">
        <v>308</v>
      </c>
      <c r="N159">
        <v>3300198</v>
      </c>
      <c r="O159" t="s">
        <v>282</v>
      </c>
    </row>
    <row r="160" spans="1:15" hidden="1" x14ac:dyDescent="0.25">
      <c r="A160">
        <v>10015089</v>
      </c>
      <c r="C160" s="15">
        <v>811039709</v>
      </c>
      <c r="D160" s="15">
        <v>4</v>
      </c>
      <c r="E160" t="s">
        <v>1711</v>
      </c>
      <c r="F160" t="str">
        <f>IFERROR(VLOOKUP(A160,'[2]BD LEIDY'!$B$3:$E$1114,3,FALSE)," ")</f>
        <v xml:space="preserve">AGROPECUARIA TIKAL SA   </v>
      </c>
      <c r="G160" t="s">
        <v>1403</v>
      </c>
      <c r="H160" t="s">
        <v>5960</v>
      </c>
      <c r="I160">
        <v>3103965841</v>
      </c>
      <c r="J160" t="s">
        <v>21</v>
      </c>
      <c r="M160" t="s">
        <v>308</v>
      </c>
      <c r="N160">
        <v>3300198</v>
      </c>
      <c r="O160" t="s">
        <v>282</v>
      </c>
    </row>
    <row r="161" spans="1:15" hidden="1" x14ac:dyDescent="0.25">
      <c r="A161">
        <v>10015090</v>
      </c>
      <c r="C161" s="15">
        <v>890938692</v>
      </c>
      <c r="D161" s="15">
        <v>2</v>
      </c>
      <c r="E161" t="s">
        <v>1485</v>
      </c>
      <c r="F161" t="str">
        <f>IFERROR(VLOOKUP(A161,'[2]BD LEIDY'!$B$3:$E$1114,3,FALSE)," ")</f>
        <v xml:space="preserve">AGRICOLA EL EDEN SAS   </v>
      </c>
      <c r="G161" t="s">
        <v>1403</v>
      </c>
      <c r="H161" t="s">
        <v>5960</v>
      </c>
      <c r="I161">
        <v>948280873</v>
      </c>
      <c r="J161" t="s">
        <v>21</v>
      </c>
      <c r="M161" t="s">
        <v>308</v>
      </c>
      <c r="N161">
        <v>3300198</v>
      </c>
      <c r="O161" t="s">
        <v>282</v>
      </c>
    </row>
    <row r="162" spans="1:15" hidden="1" x14ac:dyDescent="0.25">
      <c r="A162">
        <v>10015100</v>
      </c>
      <c r="C162" s="15">
        <v>811039710</v>
      </c>
      <c r="D162" s="15">
        <v>2</v>
      </c>
      <c r="E162" t="s">
        <v>1700</v>
      </c>
      <c r="F162" t="str">
        <f>IFERROR(VLOOKUP(A162,'[2]BD LEIDY'!$B$3:$E$1114,3,FALSE)," ")</f>
        <v xml:space="preserve">AGROPECUARIA LA MONICA SA   </v>
      </c>
      <c r="G162" t="s">
        <v>1403</v>
      </c>
      <c r="H162" t="s">
        <v>5960</v>
      </c>
      <c r="I162">
        <v>948280873</v>
      </c>
      <c r="J162" t="s">
        <v>21</v>
      </c>
      <c r="M162" t="s">
        <v>308</v>
      </c>
      <c r="N162">
        <v>3300198</v>
      </c>
      <c r="O162" t="s">
        <v>282</v>
      </c>
    </row>
    <row r="163" spans="1:15" hidden="1" x14ac:dyDescent="0.25">
      <c r="A163">
        <v>10015101</v>
      </c>
      <c r="C163" s="15">
        <v>900560496</v>
      </c>
      <c r="D163" s="15">
        <v>6</v>
      </c>
      <c r="E163" t="s">
        <v>1713</v>
      </c>
      <c r="F163" t="str">
        <f>IFERROR(VLOOKUP(A163,'[2]BD LEIDY'!$B$3:$E$1114,3,FALSE)," ")</f>
        <v xml:space="preserve">AGROPECUARIA TUMARADO SAS   </v>
      </c>
      <c r="G163" t="s">
        <v>1403</v>
      </c>
      <c r="H163" t="s">
        <v>5961</v>
      </c>
      <c r="I163">
        <v>948280614</v>
      </c>
      <c r="J163" t="s">
        <v>21</v>
      </c>
      <c r="M163" t="s">
        <v>308</v>
      </c>
      <c r="N163">
        <v>3300198</v>
      </c>
      <c r="O163" t="s">
        <v>282</v>
      </c>
    </row>
    <row r="164" spans="1:15" hidden="1" x14ac:dyDescent="0.25">
      <c r="A164">
        <v>10015118</v>
      </c>
      <c r="C164" s="15">
        <v>900483131</v>
      </c>
      <c r="D164" s="15">
        <v>3</v>
      </c>
      <c r="E164" t="s">
        <v>4882</v>
      </c>
      <c r="F164" t="str">
        <f>IFERROR(VLOOKUP(A164,'[2]BD LEIDY'!$B$3:$E$1114,3,FALSE)," ")</f>
        <v xml:space="preserve">SAVANNAH CROPS SAS   </v>
      </c>
      <c r="G164" t="s">
        <v>1403</v>
      </c>
      <c r="H164" t="s">
        <v>5962</v>
      </c>
      <c r="I164">
        <v>917445454</v>
      </c>
      <c r="J164" t="s">
        <v>21</v>
      </c>
      <c r="M164" t="s">
        <v>632</v>
      </c>
      <c r="N164">
        <v>3300198</v>
      </c>
      <c r="O164" t="s">
        <v>282</v>
      </c>
    </row>
    <row r="165" spans="1:15" hidden="1" x14ac:dyDescent="0.25">
      <c r="A165">
        <v>10015322</v>
      </c>
      <c r="C165" s="15">
        <v>900700594</v>
      </c>
      <c r="D165" s="15">
        <v>1</v>
      </c>
      <c r="E165" t="s">
        <v>2942</v>
      </c>
      <c r="F165" t="str">
        <f>IFERROR(VLOOKUP(A165,'[2]BD LEIDY'!$B$3:$E$1114,3,FALSE)," ")</f>
        <v xml:space="preserve">FARMAQUIM SAS   </v>
      </c>
      <c r="G165" t="s">
        <v>1403</v>
      </c>
      <c r="H165" t="s">
        <v>5993</v>
      </c>
      <c r="I165">
        <v>3218015855</v>
      </c>
      <c r="J165" t="s">
        <v>21</v>
      </c>
      <c r="M165" t="s">
        <v>627</v>
      </c>
      <c r="N165">
        <v>3300198</v>
      </c>
      <c r="O165" t="s">
        <v>282</v>
      </c>
    </row>
    <row r="166" spans="1:15" hidden="1" x14ac:dyDescent="0.25">
      <c r="A166">
        <v>10015393</v>
      </c>
      <c r="C166" s="15">
        <v>15350225</v>
      </c>
      <c r="D166" s="15"/>
      <c r="E166" t="s">
        <v>2323</v>
      </c>
      <c r="F166" t="str">
        <f>IFERROR(VLOOKUP(A166,'[2]BD LEIDY'!$B$3:$E$1114,3,FALSE)," ")</f>
        <v xml:space="preserve">CASTRO PAVAS JOSE LEONEL   </v>
      </c>
      <c r="G166" t="s">
        <v>1403</v>
      </c>
      <c r="H166" t="s">
        <v>6005</v>
      </c>
      <c r="I166">
        <v>3103473873</v>
      </c>
      <c r="J166" t="s">
        <v>21</v>
      </c>
      <c r="M166" t="s">
        <v>404</v>
      </c>
      <c r="N166">
        <v>3300005</v>
      </c>
      <c r="O166" t="s">
        <v>69</v>
      </c>
    </row>
    <row r="167" spans="1:15" hidden="1" x14ac:dyDescent="0.25">
      <c r="A167">
        <v>10015515</v>
      </c>
      <c r="C167" s="15">
        <v>900802908</v>
      </c>
      <c r="D167" s="15">
        <v>9</v>
      </c>
      <c r="E167" t="s">
        <v>1744</v>
      </c>
      <c r="F167" t="str">
        <f>IFERROR(VLOOKUP(A167,'[2]BD LEIDY'!$B$3:$E$1114,3,FALSE)," ")</f>
        <v xml:space="preserve">AGROTARAZA SAS   </v>
      </c>
      <c r="G167" t="s">
        <v>1403</v>
      </c>
      <c r="H167" t="s">
        <v>6027</v>
      </c>
      <c r="I167">
        <v>3206942458</v>
      </c>
      <c r="J167" t="s">
        <v>21</v>
      </c>
      <c r="M167" t="s">
        <v>71</v>
      </c>
      <c r="N167">
        <v>3300005</v>
      </c>
      <c r="O167" t="s">
        <v>69</v>
      </c>
    </row>
    <row r="168" spans="1:15" hidden="1" x14ac:dyDescent="0.25">
      <c r="A168">
        <v>10015517</v>
      </c>
      <c r="C168" s="15">
        <v>15486804</v>
      </c>
      <c r="D168" s="15">
        <v>5</v>
      </c>
      <c r="E168" t="s">
        <v>2892</v>
      </c>
      <c r="F168" t="str">
        <f>IFERROR(VLOOKUP(A168,'[2]BD LEIDY'!$B$3:$E$1114,3,FALSE)," ")</f>
        <v xml:space="preserve">ESCOBAR HERRERA JORGE URIEL   </v>
      </c>
      <c r="G168" t="s">
        <v>1403</v>
      </c>
      <c r="H168" t="s">
        <v>6028</v>
      </c>
      <c r="I168">
        <v>3146185801</v>
      </c>
      <c r="J168" t="s">
        <v>21</v>
      </c>
      <c r="M168" t="s">
        <v>104</v>
      </c>
      <c r="N168">
        <v>3300005</v>
      </c>
      <c r="O168" t="s">
        <v>69</v>
      </c>
    </row>
    <row r="169" spans="1:15" hidden="1" x14ac:dyDescent="0.25">
      <c r="A169">
        <v>10015592</v>
      </c>
      <c r="C169" s="15">
        <v>43366080</v>
      </c>
      <c r="D169" s="15">
        <v>7</v>
      </c>
      <c r="E169" t="s">
        <v>3968</v>
      </c>
      <c r="F169" t="str">
        <f>IFERROR(VLOOKUP(A169,'[2]BD LEIDY'!$B$3:$E$1114,3,FALSE)," ")</f>
        <v xml:space="preserve">MEJIA ARANGO DIANA MARCELA   </v>
      </c>
      <c r="G169" t="s">
        <v>1403</v>
      </c>
      <c r="H169" t="s">
        <v>6042</v>
      </c>
      <c r="I169">
        <v>3137213034</v>
      </c>
      <c r="J169" t="s">
        <v>21</v>
      </c>
      <c r="M169" t="s">
        <v>837</v>
      </c>
      <c r="N169">
        <v>3300005</v>
      </c>
      <c r="O169" t="s">
        <v>69</v>
      </c>
    </row>
    <row r="170" spans="1:15" hidden="1" x14ac:dyDescent="0.25">
      <c r="A170">
        <v>10015593</v>
      </c>
      <c r="C170" s="15">
        <v>43366346</v>
      </c>
      <c r="D170" s="15">
        <v>0</v>
      </c>
      <c r="E170" t="s">
        <v>4126</v>
      </c>
      <c r="F170" t="str">
        <f>IFERROR(VLOOKUP(A170,'[2]BD LEIDY'!$B$3:$E$1114,3,FALSE)," ")</f>
        <v xml:space="preserve">MUNERA GONZALEZ NATALIA   </v>
      </c>
      <c r="G170" t="s">
        <v>1403</v>
      </c>
      <c r="H170" t="s">
        <v>6043</v>
      </c>
      <c r="I170">
        <v>3113625369</v>
      </c>
      <c r="J170" t="s">
        <v>21</v>
      </c>
      <c r="M170" t="s">
        <v>81</v>
      </c>
      <c r="N170">
        <v>3300005</v>
      </c>
      <c r="O170" t="s">
        <v>69</v>
      </c>
    </row>
    <row r="171" spans="1:15" hidden="1" x14ac:dyDescent="0.25">
      <c r="A171">
        <v>10015594</v>
      </c>
      <c r="C171" s="15">
        <v>900608308</v>
      </c>
      <c r="D171" s="15">
        <v>9</v>
      </c>
      <c r="E171" t="s">
        <v>4796</v>
      </c>
      <c r="F171" t="str">
        <f>IFERROR(VLOOKUP(A171,'[2]BD LEIDY'!$B$3:$E$1114,3,FALSE)," ")</f>
        <v xml:space="preserve">S &amp; M AGRO SAS   </v>
      </c>
      <c r="G171" t="s">
        <v>1403</v>
      </c>
      <c r="H171" t="s">
        <v>6044</v>
      </c>
      <c r="I171">
        <v>3104709545</v>
      </c>
      <c r="J171" t="s">
        <v>21</v>
      </c>
      <c r="M171" t="s">
        <v>145</v>
      </c>
      <c r="N171">
        <v>3300005</v>
      </c>
      <c r="O171" t="s">
        <v>69</v>
      </c>
    </row>
    <row r="172" spans="1:15" hidden="1" x14ac:dyDescent="0.25">
      <c r="A172">
        <v>10015633</v>
      </c>
      <c r="C172" s="15">
        <v>811029497</v>
      </c>
      <c r="D172" s="15">
        <v>5</v>
      </c>
      <c r="E172" t="s">
        <v>2642</v>
      </c>
      <c r="F172" t="str">
        <f>IFERROR(VLOOKUP(A172,'[2]BD LEIDY'!$B$3:$E$1114,3,FALSE)," ")</f>
        <v xml:space="preserve">CORPORACION DE PLASTICOS AGRICOLAS  CORPOAGRO SAS </v>
      </c>
      <c r="G172" t="s">
        <v>1403</v>
      </c>
      <c r="H172" t="s">
        <v>6048</v>
      </c>
      <c r="I172">
        <v>3014070736</v>
      </c>
      <c r="J172" t="s">
        <v>21</v>
      </c>
      <c r="M172" t="s">
        <v>1067</v>
      </c>
      <c r="N172">
        <v>3300198</v>
      </c>
      <c r="O172" t="s">
        <v>282</v>
      </c>
    </row>
    <row r="173" spans="1:15" hidden="1" x14ac:dyDescent="0.25">
      <c r="A173">
        <v>10015640</v>
      </c>
      <c r="C173" s="15">
        <v>71906062</v>
      </c>
      <c r="D173" s="15">
        <v>4</v>
      </c>
      <c r="E173" t="s">
        <v>4703</v>
      </c>
      <c r="F173" t="str">
        <f>IFERROR(VLOOKUP(A173,'[2]BD LEIDY'!$B$3:$E$1114,3,FALSE)," ")</f>
        <v xml:space="preserve">ROLDAN PEREZ JUAN FERNANDO   </v>
      </c>
      <c r="G173" t="s">
        <v>1403</v>
      </c>
      <c r="H173" t="s">
        <v>6049</v>
      </c>
      <c r="I173">
        <v>3136849356</v>
      </c>
      <c r="J173" t="s">
        <v>21</v>
      </c>
      <c r="M173" t="s">
        <v>6349</v>
      </c>
      <c r="N173">
        <v>3300005</v>
      </c>
      <c r="O173" t="s">
        <v>69</v>
      </c>
    </row>
    <row r="174" spans="1:15" hidden="1" x14ac:dyDescent="0.25">
      <c r="A174">
        <v>10015802</v>
      </c>
      <c r="C174" s="15">
        <v>15355154</v>
      </c>
      <c r="D174" s="15">
        <v>4</v>
      </c>
      <c r="E174" t="s">
        <v>4235</v>
      </c>
      <c r="F174" t="str">
        <f>IFERROR(VLOOKUP(A174,'[2]BD LEIDY'!$B$3:$E$1114,3,FALSE)," ")</f>
        <v xml:space="preserve">OROZCO GOMEZ WALTER ANTONIO   </v>
      </c>
      <c r="G174" t="s">
        <v>1403</v>
      </c>
      <c r="H174" t="s">
        <v>6069</v>
      </c>
      <c r="I174">
        <v>3116016563</v>
      </c>
      <c r="J174" t="s">
        <v>21</v>
      </c>
      <c r="M174" t="s">
        <v>6349</v>
      </c>
      <c r="N174">
        <v>3300005</v>
      </c>
      <c r="O174" t="s">
        <v>69</v>
      </c>
    </row>
    <row r="175" spans="1:15" hidden="1" x14ac:dyDescent="0.25">
      <c r="A175">
        <v>10015852</v>
      </c>
      <c r="C175" s="15">
        <v>900451935</v>
      </c>
      <c r="D175" s="15">
        <v>0</v>
      </c>
      <c r="E175" t="s">
        <v>4940</v>
      </c>
      <c r="F175" t="str">
        <f>IFERROR(VLOOKUP(A175,'[2]BD LEIDY'!$B$3:$E$1114,3,FALSE)," ")</f>
        <v xml:space="preserve">SOCIEDAD DE AGRICULTORES CAMPOSEGUR SAS  </v>
      </c>
      <c r="G175" t="s">
        <v>1403</v>
      </c>
      <c r="H175" t="s">
        <v>6079</v>
      </c>
      <c r="I175">
        <v>3205480520</v>
      </c>
      <c r="J175" t="s">
        <v>21</v>
      </c>
      <c r="M175" t="s">
        <v>951</v>
      </c>
      <c r="N175">
        <v>3300256</v>
      </c>
      <c r="O175" t="s">
        <v>904</v>
      </c>
    </row>
    <row r="176" spans="1:15" hidden="1" x14ac:dyDescent="0.25">
      <c r="A176">
        <v>10015853</v>
      </c>
      <c r="C176" s="15">
        <v>900434094</v>
      </c>
      <c r="D176" s="15">
        <v>1</v>
      </c>
      <c r="E176" t="s">
        <v>1628</v>
      </c>
      <c r="F176" t="str">
        <f>IFERROR(VLOOKUP(A176,'[2]BD LEIDY'!$B$3:$E$1114,3,FALSE)," ")</f>
        <v xml:space="preserve">AGROINSUMOS SAN CARLOS SAS   </v>
      </c>
      <c r="G176" t="s">
        <v>1403</v>
      </c>
      <c r="H176" t="s">
        <v>6080</v>
      </c>
      <c r="I176">
        <v>3205742954</v>
      </c>
      <c r="J176" t="s">
        <v>21</v>
      </c>
      <c r="M176" t="s">
        <v>1104</v>
      </c>
      <c r="N176">
        <v>3300256</v>
      </c>
      <c r="O176" t="s">
        <v>904</v>
      </c>
    </row>
    <row r="177" spans="1:15" hidden="1" x14ac:dyDescent="0.25">
      <c r="A177">
        <v>10015854</v>
      </c>
      <c r="C177" s="15">
        <v>900041685</v>
      </c>
      <c r="D177" s="15">
        <v>5</v>
      </c>
      <c r="E177" t="s">
        <v>1883</v>
      </c>
      <c r="F177" t="str">
        <f>IFERROR(VLOOKUP(A177,'[2]BD LEIDY'!$B$3:$E$1114,3,FALSE)," ")</f>
        <v xml:space="preserve">ALYAMSA DEL SINU LTDA   </v>
      </c>
      <c r="G177" t="s">
        <v>1403</v>
      </c>
      <c r="H177" t="s">
        <v>6081</v>
      </c>
      <c r="I177">
        <v>3205668494</v>
      </c>
      <c r="J177" t="s">
        <v>21</v>
      </c>
      <c r="M177" t="s">
        <v>951</v>
      </c>
      <c r="N177">
        <v>3300256</v>
      </c>
      <c r="O177" t="s">
        <v>904</v>
      </c>
    </row>
    <row r="178" spans="1:15" hidden="1" x14ac:dyDescent="0.25">
      <c r="A178">
        <v>10016023</v>
      </c>
      <c r="C178" s="15">
        <v>900224099</v>
      </c>
      <c r="D178" s="15">
        <v>5</v>
      </c>
      <c r="E178" t="s">
        <v>1655</v>
      </c>
      <c r="F178" t="str">
        <f>IFERROR(VLOOKUP(A178,'[2]BD LEIDY'!$B$3:$E$1114,3,FALSE)," ")</f>
        <v xml:space="preserve">AGROJAR SAS   </v>
      </c>
      <c r="G178" t="s">
        <v>1403</v>
      </c>
      <c r="H178" t="s">
        <v>6095</v>
      </c>
      <c r="I178">
        <v>3207208925</v>
      </c>
      <c r="J178" t="s">
        <v>21</v>
      </c>
      <c r="M178" t="s">
        <v>759</v>
      </c>
      <c r="N178">
        <v>3300005</v>
      </c>
      <c r="O178" t="s">
        <v>69</v>
      </c>
    </row>
    <row r="179" spans="1:15" hidden="1" x14ac:dyDescent="0.25">
      <c r="A179">
        <v>10016039</v>
      </c>
      <c r="C179" s="15">
        <v>98494100</v>
      </c>
      <c r="D179" s="15">
        <v>4</v>
      </c>
      <c r="E179" t="s">
        <v>1874</v>
      </c>
      <c r="F179" t="str">
        <f>IFERROR(VLOOKUP(A179,'[2]BD LEIDY'!$B$3:$E$1114,3,FALSE)," ")</f>
        <v xml:space="preserve">ALVAREZ SALDARRIAGA JUAN ALBERTO   </v>
      </c>
      <c r="G179" t="s">
        <v>1403</v>
      </c>
      <c r="H179" t="s">
        <v>6096</v>
      </c>
      <c r="I179">
        <v>3148335868</v>
      </c>
      <c r="J179" t="s">
        <v>21</v>
      </c>
      <c r="M179" t="s">
        <v>6349</v>
      </c>
      <c r="N179">
        <v>3300005</v>
      </c>
      <c r="O179" t="s">
        <v>69</v>
      </c>
    </row>
    <row r="180" spans="1:15" hidden="1" x14ac:dyDescent="0.25">
      <c r="A180">
        <v>10016091</v>
      </c>
      <c r="C180" s="15">
        <v>1033653665</v>
      </c>
      <c r="D180" s="15">
        <v>0</v>
      </c>
      <c r="E180" t="s">
        <v>2063</v>
      </c>
      <c r="F180" t="str">
        <f>IFERROR(VLOOKUP(A180,'[2]BD LEIDY'!$B$3:$E$1114,3,FALSE)," ")</f>
        <v xml:space="preserve">BERMUDEZ HENAO SEBASTIAN   </v>
      </c>
      <c r="G180" t="s">
        <v>1403</v>
      </c>
      <c r="H180" t="s">
        <v>6097</v>
      </c>
      <c r="I180">
        <v>3117893349</v>
      </c>
      <c r="J180" t="s">
        <v>21</v>
      </c>
      <c r="M180" t="s">
        <v>320</v>
      </c>
      <c r="N180">
        <v>3300005</v>
      </c>
      <c r="O180" t="s">
        <v>69</v>
      </c>
    </row>
    <row r="181" spans="1:15" hidden="1" x14ac:dyDescent="0.25">
      <c r="A181">
        <v>10016114</v>
      </c>
      <c r="C181" s="15">
        <v>900120457</v>
      </c>
      <c r="D181" s="15">
        <v>1</v>
      </c>
      <c r="E181" t="s">
        <v>4162</v>
      </c>
      <c r="F181" t="str">
        <f>IFERROR(VLOOKUP(A181,'[2]BD LEIDY'!$B$3:$E$1114,3,FALSE)," ")</f>
        <v xml:space="preserve">NARANJALES DEL CAUCA SAS   </v>
      </c>
      <c r="G181" t="s">
        <v>1403</v>
      </c>
      <c r="H181" t="s">
        <v>6101</v>
      </c>
      <c r="I181">
        <v>3007255668</v>
      </c>
      <c r="J181" t="s">
        <v>21</v>
      </c>
      <c r="M181" t="s">
        <v>1128</v>
      </c>
      <c r="N181">
        <v>3300005</v>
      </c>
      <c r="O181" t="s">
        <v>69</v>
      </c>
    </row>
    <row r="182" spans="1:15" hidden="1" x14ac:dyDescent="0.25">
      <c r="A182">
        <v>10016115</v>
      </c>
      <c r="C182" s="15">
        <v>900812952</v>
      </c>
      <c r="D182" s="15">
        <v>6</v>
      </c>
      <c r="E182" t="s">
        <v>1640</v>
      </c>
      <c r="F182" t="str">
        <f>IFERROR(VLOOKUP(A182,'[2]BD LEIDY'!$B$3:$E$1114,3,FALSE)," ")</f>
        <v xml:space="preserve">AGROINSUMOS TPC SAS   </v>
      </c>
      <c r="G182" t="s">
        <v>1403</v>
      </c>
      <c r="H182" t="s">
        <v>6102</v>
      </c>
      <c r="I182">
        <v>3127572001</v>
      </c>
      <c r="J182" t="s">
        <v>21</v>
      </c>
      <c r="M182" t="s">
        <v>627</v>
      </c>
      <c r="N182">
        <v>3300162</v>
      </c>
      <c r="O182" t="s">
        <v>24</v>
      </c>
    </row>
    <row r="183" spans="1:15" hidden="1" x14ac:dyDescent="0.25">
      <c r="A183">
        <v>10016145</v>
      </c>
      <c r="C183" s="15">
        <v>900618127</v>
      </c>
      <c r="D183" s="15">
        <v>5</v>
      </c>
      <c r="E183" t="s">
        <v>1691</v>
      </c>
      <c r="F183" t="str">
        <f>IFERROR(VLOOKUP(A183,'[2]BD LEIDY'!$B$3:$E$1114,3,FALSE)," ")</f>
        <v xml:space="preserve">AGROPECUARIA KINAGRO SAS   </v>
      </c>
      <c r="G183" t="s">
        <v>1403</v>
      </c>
      <c r="H183" t="s">
        <v>6104</v>
      </c>
      <c r="I183">
        <v>3128665473</v>
      </c>
      <c r="J183" t="s">
        <v>21</v>
      </c>
      <c r="M183" t="s">
        <v>404</v>
      </c>
      <c r="N183">
        <v>3300005</v>
      </c>
      <c r="O183" t="s">
        <v>69</v>
      </c>
    </row>
    <row r="184" spans="1:15" hidden="1" x14ac:dyDescent="0.25">
      <c r="A184">
        <v>10016148</v>
      </c>
      <c r="C184" s="15">
        <v>900699198</v>
      </c>
      <c r="D184" s="15">
        <v>4</v>
      </c>
      <c r="E184" t="s">
        <v>2795</v>
      </c>
      <c r="F184" t="str">
        <f>IFERROR(VLOOKUP(A184,'[2]BD LEIDY'!$B$3:$E$1114,3,FALSE)," ")</f>
        <v xml:space="preserve">DISTRIBUIDORA DE PAPA DEL RIO SAS   </v>
      </c>
      <c r="G184" t="s">
        <v>1403</v>
      </c>
      <c r="H184" t="s">
        <v>6106</v>
      </c>
      <c r="I184">
        <v>942553363</v>
      </c>
      <c r="J184" t="s">
        <v>21</v>
      </c>
      <c r="M184" t="s">
        <v>724</v>
      </c>
      <c r="N184">
        <v>3300005</v>
      </c>
      <c r="O184" t="s">
        <v>69</v>
      </c>
    </row>
    <row r="185" spans="1:15" hidden="1" x14ac:dyDescent="0.25">
      <c r="A185">
        <v>10016190</v>
      </c>
      <c r="C185" s="15">
        <v>900823750</v>
      </c>
      <c r="D185" s="15">
        <v>2</v>
      </c>
      <c r="E185" t="s">
        <v>2544</v>
      </c>
      <c r="F185" t="str">
        <f>IFERROR(VLOOKUP(A185,'[2]BD LEIDY'!$B$3:$E$1114,3,FALSE)," ")</f>
        <v xml:space="preserve">COMERCIALIZADORA DARAGROS SAS   </v>
      </c>
      <c r="G185" t="s">
        <v>1403</v>
      </c>
      <c r="H185" t="s">
        <v>6110</v>
      </c>
      <c r="I185">
        <v>3117609696</v>
      </c>
      <c r="J185" t="s">
        <v>21</v>
      </c>
      <c r="M185" t="s">
        <v>145</v>
      </c>
      <c r="N185">
        <v>3300005</v>
      </c>
      <c r="O185" t="s">
        <v>69</v>
      </c>
    </row>
    <row r="186" spans="1:15" hidden="1" x14ac:dyDescent="0.25">
      <c r="A186">
        <v>10016462</v>
      </c>
      <c r="C186" s="15">
        <v>811043716</v>
      </c>
      <c r="D186" s="15">
        <v>1</v>
      </c>
      <c r="E186" t="s">
        <v>1708</v>
      </c>
      <c r="F186" t="str">
        <f>IFERROR(VLOOKUP(A186,'[2]BD LEIDY'!$B$3:$E$1114,3,FALSE)," ")</f>
        <v xml:space="preserve">AGROPECUARIA NUTRICAMPO LTDA   </v>
      </c>
      <c r="G186" t="s">
        <v>1403</v>
      </c>
      <c r="H186" t="s">
        <v>6125</v>
      </c>
      <c r="I186">
        <v>947626847</v>
      </c>
      <c r="J186" t="s">
        <v>21</v>
      </c>
      <c r="M186" t="s">
        <v>1163</v>
      </c>
      <c r="N186">
        <v>3300005</v>
      </c>
      <c r="O186" t="s">
        <v>69</v>
      </c>
    </row>
    <row r="187" spans="1:15" hidden="1" x14ac:dyDescent="0.25">
      <c r="A187">
        <v>10016467</v>
      </c>
      <c r="C187" s="15">
        <v>890930847</v>
      </c>
      <c r="D187" s="15">
        <v>0</v>
      </c>
      <c r="E187" t="s">
        <v>3620</v>
      </c>
      <c r="F187" t="str">
        <f>IFERROR(VLOOKUP(A187,'[2]BD LEIDY'!$B$3:$E$1114,3,FALSE)," ")</f>
        <v xml:space="preserve">INVERSIONES BALSORA SA   </v>
      </c>
      <c r="G187" t="s">
        <v>1403</v>
      </c>
      <c r="H187" t="s">
        <v>6126</v>
      </c>
      <c r="I187">
        <v>923116622</v>
      </c>
      <c r="J187" t="s">
        <v>21</v>
      </c>
      <c r="M187" t="s">
        <v>754</v>
      </c>
      <c r="N187">
        <v>3300005</v>
      </c>
      <c r="O187" t="s">
        <v>69</v>
      </c>
    </row>
    <row r="188" spans="1:15" hidden="1" x14ac:dyDescent="0.25">
      <c r="A188">
        <v>10016474</v>
      </c>
      <c r="C188" s="15">
        <v>900808640</v>
      </c>
      <c r="D188" s="15">
        <v>8</v>
      </c>
      <c r="E188" t="s">
        <v>1854</v>
      </c>
      <c r="F188" t="str">
        <f>IFERROR(VLOOKUP(A188,'[2]BD LEIDY'!$B$3:$E$1114,3,FALSE)," ")</f>
        <v xml:space="preserve">ALMACENES CONSTRUAGRO SAS   </v>
      </c>
      <c r="G188" t="s">
        <v>1403</v>
      </c>
      <c r="H188" t="s">
        <v>6127</v>
      </c>
      <c r="I188">
        <v>3217188789</v>
      </c>
      <c r="J188" t="s">
        <v>21</v>
      </c>
      <c r="M188" t="s">
        <v>104</v>
      </c>
      <c r="N188">
        <v>3300005</v>
      </c>
      <c r="O188" t="s">
        <v>69</v>
      </c>
    </row>
    <row r="189" spans="1:15" hidden="1" x14ac:dyDescent="0.25">
      <c r="A189">
        <v>10016487</v>
      </c>
      <c r="C189" s="15">
        <v>71905891</v>
      </c>
      <c r="D189" s="15">
        <v>9</v>
      </c>
      <c r="E189" t="s">
        <v>3818</v>
      </c>
      <c r="F189" t="str">
        <f>IFERROR(VLOOKUP(A189,'[2]BD LEIDY'!$B$3:$E$1114,3,FALSE)," ")</f>
        <v xml:space="preserve">LOPERA PEREZ JOHN FREDY   </v>
      </c>
      <c r="G189" t="s">
        <v>1403</v>
      </c>
      <c r="H189" t="s">
        <v>6129</v>
      </c>
      <c r="I189">
        <v>3117480223</v>
      </c>
      <c r="J189" t="s">
        <v>21</v>
      </c>
      <c r="M189" t="s">
        <v>217</v>
      </c>
      <c r="N189">
        <v>3300005</v>
      </c>
      <c r="O189" t="s">
        <v>69</v>
      </c>
    </row>
    <row r="190" spans="1:15" hidden="1" x14ac:dyDescent="0.25">
      <c r="A190">
        <v>10016547</v>
      </c>
      <c r="C190" s="15">
        <v>21470883</v>
      </c>
      <c r="D190" s="15">
        <v>9</v>
      </c>
      <c r="E190" t="s">
        <v>3815</v>
      </c>
      <c r="F190" t="str">
        <f>IFERROR(VLOOKUP(A190,'[2]BD LEIDY'!$B$3:$E$1114,3,FALSE)," ")</f>
        <v xml:space="preserve">LOPERA LOPERA MARICELA   </v>
      </c>
      <c r="G190" t="s">
        <v>1403</v>
      </c>
      <c r="H190" t="s">
        <v>6134</v>
      </c>
      <c r="I190">
        <v>3146976380</v>
      </c>
      <c r="J190" t="s">
        <v>21</v>
      </c>
      <c r="M190" t="s">
        <v>404</v>
      </c>
      <c r="N190">
        <v>3300005</v>
      </c>
      <c r="O190" t="s">
        <v>69</v>
      </c>
    </row>
    <row r="191" spans="1:15" hidden="1" x14ac:dyDescent="0.25">
      <c r="A191">
        <v>10016575</v>
      </c>
      <c r="C191" s="15">
        <v>800040534</v>
      </c>
      <c r="D191" s="15">
        <v>4</v>
      </c>
      <c r="E191" t="s">
        <v>2594</v>
      </c>
      <c r="F191" t="str">
        <f>IFERROR(VLOOKUP(A191,'[2]BD LEIDY'!$B$3:$E$1114,3,FALSE)," ")</f>
        <v xml:space="preserve">COOPERATIVA AGROPECUARIA DE SUCRE COOPEAGROS  </v>
      </c>
      <c r="G191" t="s">
        <v>1403</v>
      </c>
      <c r="H191" t="s">
        <v>6139</v>
      </c>
      <c r="I191">
        <v>952894018</v>
      </c>
      <c r="J191" t="s">
        <v>21</v>
      </c>
      <c r="M191" t="s">
        <v>81</v>
      </c>
      <c r="N191">
        <v>3300256</v>
      </c>
      <c r="O191" t="s">
        <v>904</v>
      </c>
    </row>
    <row r="192" spans="1:15" hidden="1" x14ac:dyDescent="0.25">
      <c r="A192">
        <v>10016595</v>
      </c>
      <c r="C192" s="15">
        <v>900163815</v>
      </c>
      <c r="D192" s="15">
        <v>1</v>
      </c>
      <c r="E192" t="s">
        <v>2396</v>
      </c>
      <c r="F192" t="str">
        <f>IFERROR(VLOOKUP(A192,'[2]BD LEIDY'!$B$3:$E$1114,3,FALSE)," ")</f>
        <v xml:space="preserve">CI COMERCIALIZADORA LA BLANQUITA SA   </v>
      </c>
      <c r="G192" t="s">
        <v>1403</v>
      </c>
      <c r="H192" t="s">
        <v>6143</v>
      </c>
      <c r="I192">
        <v>3183758405</v>
      </c>
      <c r="J192" t="s">
        <v>21</v>
      </c>
      <c r="M192" t="s">
        <v>721</v>
      </c>
      <c r="N192">
        <v>3300005</v>
      </c>
      <c r="O192" t="s">
        <v>69</v>
      </c>
    </row>
    <row r="193" spans="1:15" hidden="1" x14ac:dyDescent="0.25">
      <c r="A193">
        <v>10016631</v>
      </c>
      <c r="C193" s="15">
        <v>70192838</v>
      </c>
      <c r="D193" s="15">
        <v>2</v>
      </c>
      <c r="E193" t="s">
        <v>2839</v>
      </c>
      <c r="F193" t="str">
        <f>IFERROR(VLOOKUP(A193,'[2]BD LEIDY'!$B$3:$E$1114,3,FALSE)," ")</f>
        <v xml:space="preserve">ECHEVERRI ZAPATA JAIME IGNACIO   </v>
      </c>
      <c r="G193" t="s">
        <v>1403</v>
      </c>
      <c r="H193" t="s">
        <v>6145</v>
      </c>
      <c r="I193">
        <v>3117616155</v>
      </c>
      <c r="J193" t="s">
        <v>21</v>
      </c>
      <c r="M193" t="s">
        <v>81</v>
      </c>
      <c r="N193">
        <v>3300005</v>
      </c>
      <c r="O193" t="s">
        <v>69</v>
      </c>
    </row>
    <row r="194" spans="1:15" hidden="1" x14ac:dyDescent="0.25">
      <c r="A194">
        <v>10016685</v>
      </c>
      <c r="C194" s="15">
        <v>900233284</v>
      </c>
      <c r="D194" s="15">
        <v>1</v>
      </c>
      <c r="E194" t="s">
        <v>1441</v>
      </c>
      <c r="F194" t="str">
        <f>IFERROR(VLOOKUP(A194,'[2]BD LEIDY'!$B$3:$E$1114,3,FALSE)," ")</f>
        <v xml:space="preserve">AGRIAGROS LTDA   </v>
      </c>
      <c r="G194" t="s">
        <v>1403</v>
      </c>
      <c r="H194" t="s">
        <v>6149</v>
      </c>
      <c r="I194">
        <v>3205669469</v>
      </c>
      <c r="J194" t="s">
        <v>21</v>
      </c>
      <c r="M194" t="s">
        <v>951</v>
      </c>
      <c r="N194">
        <v>3300256</v>
      </c>
      <c r="O194" t="s">
        <v>904</v>
      </c>
    </row>
    <row r="195" spans="1:15" hidden="1" x14ac:dyDescent="0.25">
      <c r="A195">
        <v>10016687</v>
      </c>
      <c r="C195" s="15">
        <v>800245275</v>
      </c>
      <c r="D195" s="15">
        <v>2</v>
      </c>
      <c r="E195" t="s">
        <v>1488</v>
      </c>
      <c r="F195" t="str">
        <f>IFERROR(VLOOKUP(A195,'[2]BD LEIDY'!$B$3:$E$1114,3,FALSE)," ")</f>
        <v xml:space="preserve">AGRICOLA EL FARO SA   </v>
      </c>
      <c r="G195" t="s">
        <v>1403</v>
      </c>
      <c r="H195" t="s">
        <v>6150</v>
      </c>
      <c r="I195">
        <v>3116351969</v>
      </c>
      <c r="J195" t="s">
        <v>21</v>
      </c>
      <c r="M195" t="s">
        <v>404</v>
      </c>
      <c r="N195">
        <v>3300198</v>
      </c>
      <c r="O195" t="s">
        <v>282</v>
      </c>
    </row>
    <row r="196" spans="1:15" hidden="1" x14ac:dyDescent="0.25">
      <c r="A196">
        <v>10016688</v>
      </c>
      <c r="C196" s="15">
        <v>800109363</v>
      </c>
      <c r="D196" s="15">
        <v>0</v>
      </c>
      <c r="E196" t="s">
        <v>1524</v>
      </c>
      <c r="F196" t="str">
        <f>IFERROR(VLOOKUP(A196,'[2]BD LEIDY'!$B$3:$E$1114,3,FALSE)," ")</f>
        <v xml:space="preserve">AGRICOLA LAS ANTILLAS SA   </v>
      </c>
      <c r="G196" t="s">
        <v>1403</v>
      </c>
      <c r="H196" t="s">
        <v>6151</v>
      </c>
      <c r="I196">
        <v>3116351969</v>
      </c>
      <c r="J196" t="s">
        <v>21</v>
      </c>
      <c r="M196" t="s">
        <v>404</v>
      </c>
      <c r="N196">
        <v>3300198</v>
      </c>
      <c r="O196" t="s">
        <v>282</v>
      </c>
    </row>
    <row r="197" spans="1:15" hidden="1" x14ac:dyDescent="0.25">
      <c r="A197">
        <v>10016689</v>
      </c>
      <c r="C197" s="15">
        <v>811012468</v>
      </c>
      <c r="D197" s="15">
        <v>7</v>
      </c>
      <c r="E197" t="s">
        <v>1450</v>
      </c>
      <c r="F197" t="str">
        <f>IFERROR(VLOOKUP(A197,'[2]BD LEIDY'!$B$3:$E$1114,3,FALSE)," ")</f>
        <v xml:space="preserve">AGRICOLA BAHAMAS SAS   </v>
      </c>
      <c r="G197" t="s">
        <v>1403</v>
      </c>
      <c r="H197" t="s">
        <v>6152</v>
      </c>
      <c r="I197">
        <v>3116351969</v>
      </c>
      <c r="J197" t="s">
        <v>21</v>
      </c>
      <c r="M197" t="s">
        <v>404</v>
      </c>
      <c r="N197">
        <v>3300198</v>
      </c>
      <c r="O197" t="s">
        <v>282</v>
      </c>
    </row>
    <row r="198" spans="1:15" hidden="1" x14ac:dyDescent="0.25">
      <c r="A198">
        <v>10016690</v>
      </c>
      <c r="C198" s="15">
        <v>811045043</v>
      </c>
      <c r="D198" s="15">
        <v>2</v>
      </c>
      <c r="E198" t="s">
        <v>1512</v>
      </c>
      <c r="F198" t="str">
        <f>IFERROR(VLOOKUP(A198,'[2]BD LEIDY'!$B$3:$E$1114,3,FALSE)," ")</f>
        <v xml:space="preserve">AGRICOLA INDIRA SA   </v>
      </c>
      <c r="G198" t="s">
        <v>1403</v>
      </c>
      <c r="H198" t="s">
        <v>6153</v>
      </c>
      <c r="I198">
        <v>3116351969</v>
      </c>
      <c r="J198" t="s">
        <v>21</v>
      </c>
      <c r="M198" t="s">
        <v>404</v>
      </c>
      <c r="N198">
        <v>3300198</v>
      </c>
      <c r="O198" t="s">
        <v>282</v>
      </c>
    </row>
    <row r="199" spans="1:15" hidden="1" x14ac:dyDescent="0.25">
      <c r="A199">
        <v>10016691</v>
      </c>
      <c r="C199" s="15">
        <v>811018266</v>
      </c>
      <c r="D199" s="15">
        <v>3</v>
      </c>
      <c r="E199" t="s">
        <v>1527</v>
      </c>
      <c r="F199" t="str">
        <f>IFERROR(VLOOKUP(A199,'[2]BD LEIDY'!$B$3:$E$1114,3,FALSE)," ")</f>
        <v xml:space="preserve">AGRICOLA LAS AZORES SA   </v>
      </c>
      <c r="G199" t="s">
        <v>1403</v>
      </c>
      <c r="H199" t="s">
        <v>6154</v>
      </c>
      <c r="I199">
        <v>3116351969</v>
      </c>
      <c r="J199" t="s">
        <v>21</v>
      </c>
      <c r="M199" t="s">
        <v>404</v>
      </c>
      <c r="N199">
        <v>3300198</v>
      </c>
      <c r="O199" t="s">
        <v>282</v>
      </c>
    </row>
    <row r="200" spans="1:15" hidden="1" x14ac:dyDescent="0.25">
      <c r="A200">
        <v>10016692</v>
      </c>
      <c r="C200" s="15">
        <v>900044503</v>
      </c>
      <c r="D200" s="15">
        <v>7</v>
      </c>
      <c r="E200" t="s">
        <v>1509</v>
      </c>
      <c r="F200" t="str">
        <f>IFERROR(VLOOKUP(A200,'[2]BD LEIDY'!$B$3:$E$1114,3,FALSE)," ")</f>
        <v xml:space="preserve">AGRICOLA IBIZA SA   </v>
      </c>
      <c r="G200" t="s">
        <v>1403</v>
      </c>
      <c r="H200" t="s">
        <v>6155</v>
      </c>
      <c r="I200">
        <v>3116351969</v>
      </c>
      <c r="J200" t="s">
        <v>21</v>
      </c>
      <c r="M200" t="s">
        <v>404</v>
      </c>
      <c r="N200">
        <v>3300198</v>
      </c>
      <c r="O200" t="s">
        <v>282</v>
      </c>
    </row>
    <row r="201" spans="1:15" hidden="1" x14ac:dyDescent="0.25">
      <c r="A201">
        <v>10016693</v>
      </c>
      <c r="C201" s="15">
        <v>900147530</v>
      </c>
      <c r="D201" s="15">
        <v>9</v>
      </c>
      <c r="E201" t="s">
        <v>1455</v>
      </c>
      <c r="F201" t="str">
        <f>IFERROR(VLOOKUP(A201,'[2]BD LEIDY'!$B$3:$E$1114,3,FALSE)," ")</f>
        <v xml:space="preserve">AGRICOLA CAPURGANA SA   </v>
      </c>
      <c r="G201" t="s">
        <v>1403</v>
      </c>
      <c r="H201" t="s">
        <v>6156</v>
      </c>
      <c r="I201">
        <v>3116351969</v>
      </c>
      <c r="J201" t="s">
        <v>21</v>
      </c>
      <c r="M201" t="s">
        <v>404</v>
      </c>
      <c r="N201">
        <v>3300198</v>
      </c>
      <c r="O201" t="s">
        <v>282</v>
      </c>
    </row>
    <row r="202" spans="1:15" hidden="1" x14ac:dyDescent="0.25">
      <c r="A202">
        <v>10016695</v>
      </c>
      <c r="C202" s="15">
        <v>811036701</v>
      </c>
      <c r="D202" s="15">
        <v>2</v>
      </c>
      <c r="E202" t="s">
        <v>1533</v>
      </c>
      <c r="F202" t="str">
        <f>IFERROR(VLOOKUP(A202,'[2]BD LEIDY'!$B$3:$E$1114,3,FALSE)," ")</f>
        <v xml:space="preserve">AGRICOLA LOS CORALES SA   </v>
      </c>
      <c r="G202" t="s">
        <v>1403</v>
      </c>
      <c r="H202" t="s">
        <v>6157</v>
      </c>
      <c r="I202">
        <v>3116351969</v>
      </c>
      <c r="J202" t="s">
        <v>21</v>
      </c>
      <c r="M202" t="s">
        <v>404</v>
      </c>
      <c r="N202">
        <v>3300198</v>
      </c>
      <c r="O202" t="s">
        <v>282</v>
      </c>
    </row>
    <row r="203" spans="1:15" hidden="1" x14ac:dyDescent="0.25">
      <c r="A203">
        <v>10016696</v>
      </c>
      <c r="C203" s="15">
        <v>800142181</v>
      </c>
      <c r="D203" s="15">
        <v>6</v>
      </c>
      <c r="E203" t="s">
        <v>1539</v>
      </c>
      <c r="F203" t="str">
        <f>IFERROR(VLOOKUP(A203,'[2]BD LEIDY'!$B$3:$E$1114,3,FALSE)," ")</f>
        <v xml:space="preserve">AGRICOLA LUISA FERNANDA SAS   </v>
      </c>
      <c r="G203" t="s">
        <v>1403</v>
      </c>
      <c r="H203" t="s">
        <v>6158</v>
      </c>
      <c r="I203">
        <v>3116351969</v>
      </c>
      <c r="J203" t="s">
        <v>21</v>
      </c>
      <c r="M203" t="s">
        <v>404</v>
      </c>
      <c r="N203">
        <v>3300198</v>
      </c>
      <c r="O203" t="s">
        <v>282</v>
      </c>
    </row>
    <row r="204" spans="1:15" hidden="1" x14ac:dyDescent="0.25">
      <c r="A204">
        <v>10016697</v>
      </c>
      <c r="C204" s="15">
        <v>900583470</v>
      </c>
      <c r="D204" s="15">
        <v>4</v>
      </c>
      <c r="E204" t="s">
        <v>1554</v>
      </c>
      <c r="F204" t="str">
        <f>IFERROR(VLOOKUP(A204,'[2]BD LEIDY'!$B$3:$E$1114,3,FALSE)," ")</f>
        <v xml:space="preserve">AGRICOLAS SANTA CATALINA SAS   </v>
      </c>
      <c r="G204" t="s">
        <v>1403</v>
      </c>
      <c r="H204" t="s">
        <v>6152</v>
      </c>
      <c r="I204">
        <v>3116351969</v>
      </c>
      <c r="J204" t="s">
        <v>21</v>
      </c>
      <c r="M204" t="s">
        <v>404</v>
      </c>
      <c r="N204">
        <v>3300198</v>
      </c>
      <c r="O204" t="s">
        <v>282</v>
      </c>
    </row>
    <row r="205" spans="1:15" hidden="1" x14ac:dyDescent="0.25">
      <c r="A205">
        <v>10016698</v>
      </c>
      <c r="C205" s="15">
        <v>890901756</v>
      </c>
      <c r="D205" s="15">
        <v>5</v>
      </c>
      <c r="E205" t="s">
        <v>3470</v>
      </c>
      <c r="F205" t="str">
        <f>IFERROR(VLOOKUP(A205,'[2]BD LEIDY'!$B$3:$E$1114,3,FALSE)," ")</f>
        <v xml:space="preserve">HACIENDA VELABA SA   </v>
      </c>
      <c r="G205" t="s">
        <v>1403</v>
      </c>
      <c r="H205" t="s">
        <v>6156</v>
      </c>
      <c r="I205">
        <v>3116351969</v>
      </c>
      <c r="J205" t="s">
        <v>21</v>
      </c>
      <c r="M205" t="s">
        <v>404</v>
      </c>
      <c r="N205">
        <v>3300198</v>
      </c>
      <c r="O205" t="s">
        <v>282</v>
      </c>
    </row>
    <row r="206" spans="1:15" hidden="1" x14ac:dyDescent="0.25">
      <c r="A206">
        <v>10016718</v>
      </c>
      <c r="C206" s="15">
        <v>860011246</v>
      </c>
      <c r="D206" s="15">
        <v>2</v>
      </c>
      <c r="E206" t="s">
        <v>2565</v>
      </c>
      <c r="F206" t="str">
        <f>IFERROR(VLOOKUP(A206,'[2]BD LEIDY'!$B$3:$E$1114,3,FALSE)," ")</f>
        <v xml:space="preserve">COMPAÑIA AERO AGRICOLA INTEGRAL SAS   </v>
      </c>
      <c r="G206" t="s">
        <v>1403</v>
      </c>
      <c r="H206" t="s">
        <v>6161</v>
      </c>
      <c r="I206">
        <v>3108924555</v>
      </c>
      <c r="J206" t="s">
        <v>21</v>
      </c>
      <c r="M206" t="s">
        <v>1204</v>
      </c>
      <c r="N206">
        <v>3300198</v>
      </c>
      <c r="O206" t="s">
        <v>282</v>
      </c>
    </row>
    <row r="207" spans="1:15" hidden="1" x14ac:dyDescent="0.25">
      <c r="A207">
        <v>10016773</v>
      </c>
      <c r="C207" s="15">
        <v>900840409</v>
      </c>
      <c r="D207" s="15">
        <v>7</v>
      </c>
      <c r="E207" t="s">
        <v>1565</v>
      </c>
      <c r="F207" t="str">
        <f>IFERROR(VLOOKUP(A207,'[2]BD LEIDY'!$B$3:$E$1114,3,FALSE)," ")</f>
        <v xml:space="preserve">AGRO ELECTRICOS DEL NORTE SAS   </v>
      </c>
      <c r="G207" t="s">
        <v>1403</v>
      </c>
      <c r="H207" t="s">
        <v>6167</v>
      </c>
      <c r="I207">
        <v>3103931259</v>
      </c>
      <c r="J207" t="s">
        <v>21</v>
      </c>
      <c r="M207" t="s">
        <v>74</v>
      </c>
      <c r="N207">
        <v>3300005</v>
      </c>
      <c r="O207" t="s">
        <v>69</v>
      </c>
    </row>
    <row r="208" spans="1:15" hidden="1" x14ac:dyDescent="0.25">
      <c r="A208">
        <v>10016786</v>
      </c>
      <c r="C208" s="15">
        <v>71577391</v>
      </c>
      <c r="D208" s="15">
        <v>1</v>
      </c>
      <c r="E208" t="s">
        <v>5209</v>
      </c>
      <c r="F208" t="str">
        <f>IFERROR(VLOOKUP(A208,'[2]BD LEIDY'!$B$3:$E$1114,3,FALSE)," ")</f>
        <v xml:space="preserve">VELEZ RESTREPO GABRIEL FERNANDO   </v>
      </c>
      <c r="G208" t="s">
        <v>1403</v>
      </c>
      <c r="H208" t="s">
        <v>6169</v>
      </c>
      <c r="I208">
        <v>3113337115</v>
      </c>
      <c r="J208" t="s">
        <v>21</v>
      </c>
      <c r="M208" t="s">
        <v>404</v>
      </c>
      <c r="N208">
        <v>3300005</v>
      </c>
      <c r="O208" t="s">
        <v>69</v>
      </c>
    </row>
    <row r="209" spans="1:15" hidden="1" x14ac:dyDescent="0.25">
      <c r="A209">
        <v>10016801</v>
      </c>
      <c r="C209" s="15">
        <v>891001125</v>
      </c>
      <c r="D209" s="15">
        <v>1</v>
      </c>
      <c r="E209" t="s">
        <v>2633</v>
      </c>
      <c r="F209" t="str">
        <f>IFERROR(VLOOKUP(A209,'[2]BD LEIDY'!$B$3:$E$1114,3,FALSE)," ")</f>
        <v xml:space="preserve">COOPIAGROS   </v>
      </c>
      <c r="G209" t="s">
        <v>1403</v>
      </c>
      <c r="H209" t="s">
        <v>6170</v>
      </c>
      <c r="I209">
        <v>947746544</v>
      </c>
      <c r="J209" t="s">
        <v>21</v>
      </c>
      <c r="M209" t="s">
        <v>951</v>
      </c>
      <c r="N209">
        <v>3300256</v>
      </c>
      <c r="O209" t="s">
        <v>904</v>
      </c>
    </row>
    <row r="210" spans="1:15" hidden="1" x14ac:dyDescent="0.25">
      <c r="A210">
        <v>10016830</v>
      </c>
      <c r="C210" s="15">
        <v>823002496</v>
      </c>
      <c r="D210" s="15">
        <v>4</v>
      </c>
      <c r="E210" t="s">
        <v>2877</v>
      </c>
      <c r="F210" t="str">
        <f>IFERROR(VLOOKUP(A210,'[2]BD LEIDY'!$B$3:$E$1114,3,FALSE)," ")</f>
        <v xml:space="preserve">EMPRESA ASOCIATIVA DE TRABAJO AGRICARIBE E.A.T  </v>
      </c>
      <c r="G210" t="s">
        <v>1403</v>
      </c>
      <c r="H210" t="s">
        <v>6173</v>
      </c>
      <c r="I210">
        <v>3116518298</v>
      </c>
      <c r="J210" t="s">
        <v>21</v>
      </c>
      <c r="M210" t="s">
        <v>902</v>
      </c>
      <c r="N210">
        <v>3300256</v>
      </c>
      <c r="O210" t="s">
        <v>904</v>
      </c>
    </row>
    <row r="211" spans="1:15" hidden="1" x14ac:dyDescent="0.25">
      <c r="A211">
        <v>10016875</v>
      </c>
      <c r="C211" s="15">
        <v>1017176525</v>
      </c>
      <c r="D211" s="15">
        <v>3</v>
      </c>
      <c r="E211" t="s">
        <v>4918</v>
      </c>
      <c r="F211" t="str">
        <f>IFERROR(VLOOKUP(A211,'[2]BD LEIDY'!$B$3:$E$1114,3,FALSE)," ")</f>
        <v xml:space="preserve">SIERRA GONZALEZ JORGE ALEJANDRO   </v>
      </c>
      <c r="G211" t="s">
        <v>1403</v>
      </c>
      <c r="H211" t="s">
        <v>6178</v>
      </c>
      <c r="I211">
        <v>3116352950</v>
      </c>
      <c r="J211" t="s">
        <v>21</v>
      </c>
      <c r="M211" t="s">
        <v>404</v>
      </c>
      <c r="N211">
        <v>3300005</v>
      </c>
      <c r="O211" t="s">
        <v>69</v>
      </c>
    </row>
    <row r="212" spans="1:15" hidden="1" x14ac:dyDescent="0.25">
      <c r="A212">
        <v>10016875</v>
      </c>
      <c r="C212" s="15">
        <v>1017176525</v>
      </c>
      <c r="D212" s="15">
        <v>3</v>
      </c>
      <c r="E212" t="s">
        <v>4918</v>
      </c>
      <c r="F212" t="str">
        <f>IFERROR(VLOOKUP(A212,'[2]BD LEIDY'!$B$3:$E$1114,3,FALSE)," ")</f>
        <v xml:space="preserve">SIERRA GONZALEZ JORGE ALEJANDRO   </v>
      </c>
      <c r="G212" t="s">
        <v>1403</v>
      </c>
      <c r="H212" t="s">
        <v>6178</v>
      </c>
      <c r="I212">
        <v>3116352950</v>
      </c>
      <c r="J212" t="s">
        <v>21</v>
      </c>
      <c r="M212" t="s">
        <v>404</v>
      </c>
      <c r="N212">
        <v>3300005</v>
      </c>
      <c r="O212" t="s">
        <v>69</v>
      </c>
    </row>
    <row r="213" spans="1:15" hidden="1" x14ac:dyDescent="0.25">
      <c r="A213">
        <v>10016883</v>
      </c>
      <c r="C213" s="15">
        <v>800076381</v>
      </c>
      <c r="D213" s="15">
        <v>1</v>
      </c>
      <c r="E213" t="s">
        <v>3641</v>
      </c>
      <c r="F213" t="str">
        <f>IFERROR(VLOOKUP(A213,'[2]BD LEIDY'!$B$3:$E$1114,3,FALSE)," ")</f>
        <v xml:space="preserve">INVERSIONES LOMAVERDE SA   </v>
      </c>
      <c r="G213" t="s">
        <v>1403</v>
      </c>
      <c r="H213" t="s">
        <v>6179</v>
      </c>
      <c r="I213">
        <v>943540354</v>
      </c>
      <c r="J213" t="s">
        <v>21</v>
      </c>
      <c r="M213" t="s">
        <v>404</v>
      </c>
      <c r="N213">
        <v>3300005</v>
      </c>
      <c r="O213" t="s">
        <v>69</v>
      </c>
    </row>
    <row r="214" spans="1:15" hidden="1" x14ac:dyDescent="0.25">
      <c r="A214">
        <v>10016884</v>
      </c>
      <c r="C214" s="15">
        <v>15352010</v>
      </c>
      <c r="D214" s="15"/>
      <c r="E214" t="s">
        <v>4614</v>
      </c>
      <c r="F214" t="str">
        <f>IFERROR(VLOOKUP(A214,'[2]BD LEIDY'!$B$3:$E$1114,3,FALSE)," ")</f>
        <v xml:space="preserve">RIOS RIOS JESUS ANTONIO   </v>
      </c>
      <c r="G214" t="s">
        <v>1403</v>
      </c>
      <c r="H214" t="s">
        <v>6180</v>
      </c>
      <c r="I214">
        <v>3146771064</v>
      </c>
      <c r="J214" t="s">
        <v>21</v>
      </c>
      <c r="M214" t="s">
        <v>81</v>
      </c>
      <c r="N214">
        <v>3300005</v>
      </c>
      <c r="O214" t="s">
        <v>69</v>
      </c>
    </row>
    <row r="215" spans="1:15" hidden="1" x14ac:dyDescent="0.25">
      <c r="A215">
        <v>10017039</v>
      </c>
      <c r="C215" s="15">
        <v>9001141453</v>
      </c>
      <c r="D215" s="15">
        <v>3</v>
      </c>
      <c r="E215" t="s">
        <v>3541</v>
      </c>
      <c r="F215" t="str">
        <f>IFERROR(VLOOKUP(A215,'[2]BD LEIDY'!$B$3:$E$1114,3,FALSE)," ")</f>
        <v xml:space="preserve">INDUSTRIAS AGRARIAS Y PECUARIAS EL IMPERIO  </v>
      </c>
      <c r="G215" t="s">
        <v>1403</v>
      </c>
      <c r="H215" t="s">
        <v>6189</v>
      </c>
      <c r="I215">
        <v>944447570</v>
      </c>
      <c r="J215" t="s">
        <v>21</v>
      </c>
      <c r="M215" t="s">
        <v>404</v>
      </c>
      <c r="N215">
        <v>3300005</v>
      </c>
      <c r="O215" t="s">
        <v>69</v>
      </c>
    </row>
    <row r="216" spans="1:15" hidden="1" x14ac:dyDescent="0.25">
      <c r="A216">
        <v>10017040</v>
      </c>
      <c r="C216" s="15">
        <v>900758003</v>
      </c>
      <c r="D216" s="15">
        <v>0</v>
      </c>
      <c r="E216" t="s">
        <v>5068</v>
      </c>
      <c r="F216" t="str">
        <f>IFERROR(VLOOKUP(A216,'[2]BD LEIDY'!$B$3:$E$1114,3,FALSE)," ")</f>
        <v xml:space="preserve">TRES COLINAS SAS   </v>
      </c>
      <c r="G216" t="s">
        <v>1403</v>
      </c>
      <c r="H216" t="s">
        <v>6190</v>
      </c>
      <c r="I216">
        <v>3103733554</v>
      </c>
      <c r="J216" t="s">
        <v>21</v>
      </c>
      <c r="M216" t="s">
        <v>315</v>
      </c>
      <c r="N216">
        <v>3300051</v>
      </c>
      <c r="O216" t="s">
        <v>93</v>
      </c>
    </row>
    <row r="217" spans="1:15" hidden="1" x14ac:dyDescent="0.25">
      <c r="A217">
        <v>10017051</v>
      </c>
      <c r="C217" s="15">
        <v>32465496</v>
      </c>
      <c r="D217" s="15">
        <v>1</v>
      </c>
      <c r="E217" t="s">
        <v>3804</v>
      </c>
      <c r="F217" t="str">
        <f>IFERROR(VLOOKUP(A217,'[2]BD LEIDY'!$B$3:$E$1114,3,FALSE)," ")</f>
        <v xml:space="preserve">LONDOÑO LUZ HELENA   </v>
      </c>
      <c r="G217" t="s">
        <v>1403</v>
      </c>
      <c r="H217" t="s">
        <v>6192</v>
      </c>
      <c r="I217">
        <v>3104521144</v>
      </c>
      <c r="J217" t="s">
        <v>21</v>
      </c>
      <c r="M217" t="s">
        <v>217</v>
      </c>
      <c r="N217">
        <v>3300005</v>
      </c>
      <c r="O217" t="s">
        <v>69</v>
      </c>
    </row>
    <row r="218" spans="1:15" hidden="1" x14ac:dyDescent="0.25">
      <c r="A218">
        <v>10017070</v>
      </c>
      <c r="C218" s="15">
        <v>64560234</v>
      </c>
      <c r="D218" s="15">
        <v>1</v>
      </c>
      <c r="E218" t="s">
        <v>3989</v>
      </c>
      <c r="F218" t="str">
        <f>IFERROR(VLOOKUP(A218,'[2]BD LEIDY'!$B$3:$E$1114,3,FALSE)," ")</f>
        <v xml:space="preserve">MENDOZA ALBA CARLOTA SOLEDAD   </v>
      </c>
      <c r="G218" t="s">
        <v>1403</v>
      </c>
      <c r="H218" t="s">
        <v>6193</v>
      </c>
      <c r="I218">
        <v>3135734735</v>
      </c>
      <c r="J218" t="s">
        <v>21</v>
      </c>
      <c r="M218" t="s">
        <v>1239</v>
      </c>
      <c r="N218">
        <v>3300256</v>
      </c>
      <c r="O218" t="s">
        <v>904</v>
      </c>
    </row>
    <row r="219" spans="1:15" hidden="1" x14ac:dyDescent="0.25">
      <c r="A219">
        <v>10017163</v>
      </c>
      <c r="C219" s="15">
        <v>43808486</v>
      </c>
      <c r="D219" s="15">
        <v>1</v>
      </c>
      <c r="E219" t="s">
        <v>4123</v>
      </c>
      <c r="F219" t="str">
        <f>IFERROR(VLOOKUP(A219,'[2]BD LEIDY'!$B$3:$E$1114,3,FALSE)," ")</f>
        <v xml:space="preserve">MUNERA ELORZA ALBA   </v>
      </c>
      <c r="G219" t="s">
        <v>1403</v>
      </c>
      <c r="H219" t="s">
        <v>6198</v>
      </c>
      <c r="I219">
        <v>3136927620</v>
      </c>
      <c r="J219" t="s">
        <v>21</v>
      </c>
      <c r="M219" t="s">
        <v>1088</v>
      </c>
      <c r="N219">
        <v>3300005</v>
      </c>
      <c r="O219" t="s">
        <v>69</v>
      </c>
    </row>
    <row r="220" spans="1:15" hidden="1" x14ac:dyDescent="0.25">
      <c r="A220">
        <v>10017174</v>
      </c>
      <c r="C220" s="15">
        <v>3436587</v>
      </c>
      <c r="D220" s="15">
        <v>4</v>
      </c>
      <c r="E220" t="s">
        <v>5290</v>
      </c>
      <c r="F220" t="str">
        <f>IFERROR(VLOOKUP(A220,'[2]BD LEIDY'!$B$3:$E$1114,3,FALSE)," ")</f>
        <v xml:space="preserve">ZULUAGA HOYOS GERARDO DE JESUS   </v>
      </c>
      <c r="G220" t="s">
        <v>1403</v>
      </c>
      <c r="H220" t="s">
        <v>6199</v>
      </c>
      <c r="I220">
        <v>948647122</v>
      </c>
      <c r="J220" t="s">
        <v>21</v>
      </c>
      <c r="M220" t="s">
        <v>796</v>
      </c>
      <c r="N220">
        <v>3300162</v>
      </c>
      <c r="O220" t="s">
        <v>24</v>
      </c>
    </row>
    <row r="221" spans="1:15" hidden="1" x14ac:dyDescent="0.25">
      <c r="A221">
        <v>10017178</v>
      </c>
      <c r="C221" s="15">
        <v>900921157</v>
      </c>
      <c r="D221" s="15">
        <v>4</v>
      </c>
      <c r="E221" t="s">
        <v>1750</v>
      </c>
      <c r="F221" t="str">
        <f>IFERROR(VLOOKUP(A221,'[2]BD LEIDY'!$B$3:$E$1114,3,FALSE)," ")</f>
        <v xml:space="preserve">AGROTIENDA RIONEGRO HERMANOS SAS   </v>
      </c>
      <c r="G221" t="s">
        <v>1403</v>
      </c>
      <c r="H221" t="s">
        <v>5617</v>
      </c>
      <c r="I221">
        <v>945610373</v>
      </c>
      <c r="J221" t="s">
        <v>21</v>
      </c>
      <c r="M221" t="s">
        <v>120</v>
      </c>
      <c r="N221">
        <v>3300162</v>
      </c>
      <c r="O221" t="s">
        <v>24</v>
      </c>
    </row>
    <row r="222" spans="1:15" hidden="1" x14ac:dyDescent="0.25">
      <c r="A222">
        <v>10017198</v>
      </c>
      <c r="C222" s="15">
        <v>811045791</v>
      </c>
      <c r="D222" s="15">
        <v>3</v>
      </c>
      <c r="E222" t="s">
        <v>4176</v>
      </c>
      <c r="F222" t="str">
        <f>IFERROR(VLOOKUP(A222,'[2]BD LEIDY'!$B$3:$E$1114,3,FALSE)," ")</f>
        <v xml:space="preserve">NIDO DEL JABALI SAS   </v>
      </c>
      <c r="G222" t="s">
        <v>1403</v>
      </c>
      <c r="H222" t="s">
        <v>6204</v>
      </c>
      <c r="I222">
        <v>3104121273</v>
      </c>
      <c r="J222" t="s">
        <v>21</v>
      </c>
      <c r="M222" t="s">
        <v>308</v>
      </c>
      <c r="N222">
        <v>3300198</v>
      </c>
      <c r="O222" t="s">
        <v>282</v>
      </c>
    </row>
    <row r="223" spans="1:15" hidden="1" x14ac:dyDescent="0.25">
      <c r="A223">
        <v>10017199</v>
      </c>
      <c r="C223" s="15">
        <v>70547271</v>
      </c>
      <c r="D223" s="15">
        <v>2</v>
      </c>
      <c r="E223" t="s">
        <v>4354</v>
      </c>
      <c r="F223" t="str">
        <f>IFERROR(VLOOKUP(A223,'[2]BD LEIDY'!$B$3:$E$1114,3,FALSE)," ")</f>
        <v xml:space="preserve">PENAGOS GARCES OSCAR ENRIQUE   </v>
      </c>
      <c r="G223" t="s">
        <v>1403</v>
      </c>
      <c r="H223" t="s">
        <v>6205</v>
      </c>
      <c r="I223">
        <v>3104121273</v>
      </c>
      <c r="J223" t="s">
        <v>21</v>
      </c>
      <c r="M223" t="s">
        <v>308</v>
      </c>
      <c r="N223">
        <v>3300198</v>
      </c>
      <c r="O223" t="s">
        <v>282</v>
      </c>
    </row>
    <row r="224" spans="1:15" hidden="1" x14ac:dyDescent="0.25">
      <c r="A224">
        <v>10017200</v>
      </c>
      <c r="C224" s="15">
        <v>811038838</v>
      </c>
      <c r="D224" s="15">
        <v>1</v>
      </c>
      <c r="E224" t="s">
        <v>3212</v>
      </c>
      <c r="F224" t="str">
        <f>IFERROR(VLOOKUP(A224,'[2]BD LEIDY'!$B$3:$E$1114,3,FALSE)," ")</f>
        <v xml:space="preserve">G &amp; J HENRIQUEZ &amp; CIA SAS   </v>
      </c>
      <c r="G224" t="s">
        <v>1403</v>
      </c>
      <c r="H224" t="s">
        <v>6204</v>
      </c>
      <c r="I224">
        <v>3104121273</v>
      </c>
      <c r="J224" t="s">
        <v>21</v>
      </c>
      <c r="M224" t="s">
        <v>308</v>
      </c>
      <c r="N224">
        <v>3300198</v>
      </c>
      <c r="O224" t="s">
        <v>282</v>
      </c>
    </row>
    <row r="225" spans="1:15" hidden="1" x14ac:dyDescent="0.25">
      <c r="A225">
        <v>10017201</v>
      </c>
      <c r="C225" s="15">
        <v>800152266</v>
      </c>
      <c r="D225" s="15">
        <v>6</v>
      </c>
      <c r="E225" t="s">
        <v>2786</v>
      </c>
      <c r="F225" t="str">
        <f>IFERROR(VLOOKUP(A225,'[2]BD LEIDY'!$B$3:$E$1114,3,FALSE)," ")</f>
        <v xml:space="preserve">DISTRIBUIDORA AGRICOLA DE URABA SAS   </v>
      </c>
      <c r="G225" t="s">
        <v>1403</v>
      </c>
      <c r="H225" t="s">
        <v>6206</v>
      </c>
      <c r="I225">
        <v>3104121273</v>
      </c>
      <c r="J225" t="s">
        <v>21</v>
      </c>
      <c r="M225" t="s">
        <v>308</v>
      </c>
      <c r="N225">
        <v>3300198</v>
      </c>
      <c r="O225" t="s">
        <v>282</v>
      </c>
    </row>
    <row r="226" spans="1:15" hidden="1" x14ac:dyDescent="0.25">
      <c r="A226">
        <v>10017202</v>
      </c>
      <c r="C226" s="15">
        <v>811024238</v>
      </c>
      <c r="D226" s="15">
        <v>1</v>
      </c>
      <c r="E226" t="s">
        <v>2016</v>
      </c>
      <c r="F226" t="str">
        <f>IFERROR(VLOOKUP(A226,'[2]BD LEIDY'!$B$3:$E$1114,3,FALSE)," ")</f>
        <v xml:space="preserve">BANAEXPORT SAS   </v>
      </c>
      <c r="G226" t="s">
        <v>1403</v>
      </c>
      <c r="H226" t="s">
        <v>6207</v>
      </c>
      <c r="I226">
        <v>3104121273</v>
      </c>
      <c r="J226" t="s">
        <v>21</v>
      </c>
      <c r="M226" t="s">
        <v>308</v>
      </c>
      <c r="N226">
        <v>3300198</v>
      </c>
      <c r="O226" t="s">
        <v>282</v>
      </c>
    </row>
    <row r="227" spans="1:15" hidden="1" x14ac:dyDescent="0.25">
      <c r="A227">
        <v>10017203</v>
      </c>
      <c r="C227" s="15">
        <v>800004708</v>
      </c>
      <c r="D227" s="15">
        <v>6</v>
      </c>
      <c r="E227" t="s">
        <v>1716</v>
      </c>
      <c r="F227" t="str">
        <f>IFERROR(VLOOKUP(A227,'[2]BD LEIDY'!$B$3:$E$1114,3,FALSE)," ")</f>
        <v xml:space="preserve">AGROPECUARIA VIENA SA   </v>
      </c>
      <c r="G227" t="s">
        <v>1403</v>
      </c>
      <c r="H227" t="s">
        <v>6208</v>
      </c>
      <c r="I227">
        <v>3104121273</v>
      </c>
      <c r="J227" t="s">
        <v>21</v>
      </c>
      <c r="M227" t="s">
        <v>308</v>
      </c>
      <c r="N227">
        <v>3300198</v>
      </c>
      <c r="O227" t="s">
        <v>282</v>
      </c>
    </row>
    <row r="228" spans="1:15" hidden="1" x14ac:dyDescent="0.25">
      <c r="A228">
        <v>10017205</v>
      </c>
      <c r="C228" s="15">
        <v>800022051</v>
      </c>
      <c r="D228" s="15">
        <v>2</v>
      </c>
      <c r="E228" t="s">
        <v>1702</v>
      </c>
      <c r="F228" t="str">
        <f>IFERROR(VLOOKUP(A228,'[2]BD LEIDY'!$B$3:$E$1114,3,FALSE)," ")</f>
        <v xml:space="preserve">AGROPECUARIA LOS CUNAS SAS   </v>
      </c>
      <c r="G228" t="s">
        <v>1403</v>
      </c>
      <c r="H228" t="s">
        <v>6207</v>
      </c>
      <c r="I228">
        <v>3104121273</v>
      </c>
      <c r="J228" t="s">
        <v>21</v>
      </c>
      <c r="M228" t="s">
        <v>308</v>
      </c>
      <c r="N228">
        <v>3300198</v>
      </c>
      <c r="O228" t="s">
        <v>282</v>
      </c>
    </row>
    <row r="229" spans="1:15" hidden="1" x14ac:dyDescent="0.25">
      <c r="A229">
        <v>10017206</v>
      </c>
      <c r="C229" s="15">
        <v>900534120</v>
      </c>
      <c r="D229" s="15">
        <v>2</v>
      </c>
      <c r="E229" t="s">
        <v>3793</v>
      </c>
      <c r="F229" t="str">
        <f>IFERROR(VLOOKUP(A229,'[2]BD LEIDY'!$B$3:$E$1114,3,FALSE)," ")</f>
        <v xml:space="preserve">LOGIBAN SAS   </v>
      </c>
      <c r="G229" t="s">
        <v>1403</v>
      </c>
      <c r="H229" t="s">
        <v>6206</v>
      </c>
      <c r="I229">
        <v>3104121273</v>
      </c>
      <c r="J229" t="s">
        <v>21</v>
      </c>
      <c r="M229" t="s">
        <v>308</v>
      </c>
      <c r="N229">
        <v>3300198</v>
      </c>
      <c r="O229" t="s">
        <v>282</v>
      </c>
    </row>
    <row r="230" spans="1:15" hidden="1" x14ac:dyDescent="0.25">
      <c r="A230">
        <v>10017207</v>
      </c>
      <c r="C230" s="15">
        <v>890930060</v>
      </c>
      <c r="D230" s="15">
        <v>1</v>
      </c>
      <c r="E230" t="s">
        <v>1551</v>
      </c>
      <c r="F230" t="str">
        <f>IFERROR(VLOOKUP(A230,'[2]BD LEIDY'!$B$3:$E$1114,3,FALSE)," ")</f>
        <v xml:space="preserve">AGRICOLA SANTA MARIA SA   </v>
      </c>
      <c r="G230" t="s">
        <v>1403</v>
      </c>
      <c r="H230" t="s">
        <v>6204</v>
      </c>
      <c r="I230">
        <v>3104121273</v>
      </c>
      <c r="J230" t="s">
        <v>21</v>
      </c>
      <c r="M230" t="s">
        <v>308</v>
      </c>
      <c r="N230">
        <v>3300198</v>
      </c>
      <c r="O230" t="s">
        <v>282</v>
      </c>
    </row>
    <row r="231" spans="1:15" hidden="1" x14ac:dyDescent="0.25">
      <c r="A231">
        <v>10017212</v>
      </c>
      <c r="C231" s="15">
        <v>900830575</v>
      </c>
      <c r="D231" s="15">
        <v>9</v>
      </c>
      <c r="E231" t="s">
        <v>4024</v>
      </c>
      <c r="F231" t="str">
        <f>IFERROR(VLOOKUP(A231,'[2]BD LEIDY'!$B$3:$E$1114,3,FALSE)," ")</f>
        <v xml:space="preserve">MI TIERRA AGROMARKET SAS   </v>
      </c>
      <c r="G231" t="s">
        <v>1403</v>
      </c>
      <c r="H231" t="s">
        <v>6209</v>
      </c>
      <c r="I231">
        <v>3104724556</v>
      </c>
      <c r="J231" t="s">
        <v>21</v>
      </c>
      <c r="M231" t="s">
        <v>1204</v>
      </c>
      <c r="N231">
        <v>3300198</v>
      </c>
      <c r="O231" t="s">
        <v>282</v>
      </c>
    </row>
    <row r="232" spans="1:15" hidden="1" x14ac:dyDescent="0.25">
      <c r="A232">
        <v>10017221</v>
      </c>
      <c r="C232" s="15">
        <v>70353735</v>
      </c>
      <c r="D232" s="15">
        <v>4</v>
      </c>
      <c r="E232" t="s">
        <v>1939</v>
      </c>
      <c r="F232" t="str">
        <f>IFERROR(VLOOKUP(A232,'[2]BD LEIDY'!$B$3:$E$1114,3,FALSE)," ")</f>
        <v xml:space="preserve">ARIAS CASTAÑO JOSE ALFONSO   </v>
      </c>
      <c r="G232" t="s">
        <v>1403</v>
      </c>
      <c r="H232" t="s">
        <v>6212</v>
      </c>
      <c r="I232">
        <v>3137471665</v>
      </c>
      <c r="J232" t="s">
        <v>21</v>
      </c>
      <c r="M232" t="s">
        <v>404</v>
      </c>
      <c r="N232">
        <v>3300005</v>
      </c>
      <c r="O232" t="s">
        <v>69</v>
      </c>
    </row>
    <row r="233" spans="1:15" hidden="1" x14ac:dyDescent="0.25">
      <c r="A233">
        <v>10017239</v>
      </c>
      <c r="C233" s="15">
        <v>900807878</v>
      </c>
      <c r="D233" s="15">
        <v>9</v>
      </c>
      <c r="E233" t="s">
        <v>3647</v>
      </c>
      <c r="F233" t="str">
        <f>IFERROR(VLOOKUP(A233,'[2]BD LEIDY'!$B$3:$E$1114,3,FALSE)," ")</f>
        <v xml:space="preserve">INVERSIONES SAENZ &amp; SAENZ SAS   </v>
      </c>
      <c r="G233" t="s">
        <v>1403</v>
      </c>
      <c r="H233" t="s">
        <v>6214</v>
      </c>
      <c r="I233">
        <v>3135859575</v>
      </c>
      <c r="J233" t="s">
        <v>21</v>
      </c>
      <c r="M233" t="s">
        <v>1262</v>
      </c>
      <c r="N233">
        <v>3300256</v>
      </c>
      <c r="O233" t="s">
        <v>904</v>
      </c>
    </row>
    <row r="234" spans="1:15" hidden="1" x14ac:dyDescent="0.25">
      <c r="A234">
        <v>10017286</v>
      </c>
      <c r="C234" s="15">
        <v>900222313</v>
      </c>
      <c r="D234" s="15">
        <v>8</v>
      </c>
      <c r="E234" t="s">
        <v>4912</v>
      </c>
      <c r="F234" t="str">
        <f>IFERROR(VLOOKUP(A234,'[2]BD LEIDY'!$B$3:$E$1114,3,FALSE)," ")</f>
        <v xml:space="preserve">SERVINAGROS LTDA   </v>
      </c>
      <c r="G234" t="s">
        <v>1403</v>
      </c>
      <c r="H234" t="s">
        <v>6221</v>
      </c>
      <c r="I234">
        <v>3135128843</v>
      </c>
      <c r="J234" t="s">
        <v>21</v>
      </c>
      <c r="M234" t="s">
        <v>1262</v>
      </c>
      <c r="N234">
        <v>3300256</v>
      </c>
      <c r="O234" t="s">
        <v>904</v>
      </c>
    </row>
    <row r="235" spans="1:15" hidden="1" x14ac:dyDescent="0.25">
      <c r="A235">
        <v>10017289</v>
      </c>
      <c r="C235" s="15">
        <v>900881832</v>
      </c>
      <c r="D235" s="15">
        <v>5</v>
      </c>
      <c r="E235" t="s">
        <v>3203</v>
      </c>
      <c r="F235" t="str">
        <f>IFERROR(VLOOKUP(A235,'[2]BD LEIDY'!$B$3:$E$1114,3,FALSE)," ")</f>
        <v xml:space="preserve">FRUTOS Y VERDURAS MAQUINAGRO SAS   </v>
      </c>
      <c r="G235" t="s">
        <v>1403</v>
      </c>
      <c r="H235" t="s">
        <v>5355</v>
      </c>
      <c r="I235">
        <v>945561902</v>
      </c>
      <c r="J235" t="s">
        <v>21</v>
      </c>
      <c r="M235" t="s">
        <v>83</v>
      </c>
      <c r="N235">
        <v>3300162</v>
      </c>
      <c r="O235" t="s">
        <v>24</v>
      </c>
    </row>
    <row r="236" spans="1:15" hidden="1" x14ac:dyDescent="0.25">
      <c r="A236">
        <v>10017293</v>
      </c>
      <c r="C236" s="15">
        <v>78028149</v>
      </c>
      <c r="D236" s="15">
        <v>4</v>
      </c>
      <c r="E236" t="s">
        <v>4387</v>
      </c>
      <c r="F236" t="str">
        <f>IFERROR(VLOOKUP(A236,'[2]BD LEIDY'!$B$3:$E$1114,3,FALSE)," ")</f>
        <v xml:space="preserve">PEREZ DORIA ADAN JAVIER   </v>
      </c>
      <c r="G236" t="s">
        <v>1403</v>
      </c>
      <c r="H236" t="s">
        <v>6223</v>
      </c>
      <c r="I236">
        <v>3218395747</v>
      </c>
      <c r="J236" t="s">
        <v>21</v>
      </c>
      <c r="M236" t="s">
        <v>951</v>
      </c>
      <c r="N236">
        <v>3300256</v>
      </c>
      <c r="O236" t="s">
        <v>904</v>
      </c>
    </row>
    <row r="237" spans="1:15" hidden="1" x14ac:dyDescent="0.25">
      <c r="A237">
        <v>10017304</v>
      </c>
      <c r="C237" s="15">
        <v>70410283</v>
      </c>
      <c r="D237" s="15"/>
      <c r="E237" t="s">
        <v>5274</v>
      </c>
      <c r="F237" t="str">
        <f>IFERROR(VLOOKUP(A237,'[2]BD LEIDY'!$B$3:$E$1114,3,FALSE)," ")</f>
        <v xml:space="preserve">ZAPATA AGUDELO JORGE LUIS   </v>
      </c>
      <c r="G237" t="s">
        <v>1403</v>
      </c>
      <c r="H237" t="s">
        <v>6225</v>
      </c>
      <c r="I237">
        <v>3104297326</v>
      </c>
      <c r="J237" t="s">
        <v>21</v>
      </c>
      <c r="M237" t="s">
        <v>320</v>
      </c>
      <c r="N237">
        <v>3300005</v>
      </c>
      <c r="O237" t="s">
        <v>69</v>
      </c>
    </row>
    <row r="238" spans="1:15" hidden="1" x14ac:dyDescent="0.25">
      <c r="A238">
        <v>10017305</v>
      </c>
      <c r="C238" s="15">
        <v>900222465</v>
      </c>
      <c r="D238" s="15">
        <v>9</v>
      </c>
      <c r="E238" t="s">
        <v>3590</v>
      </c>
      <c r="F238" t="str">
        <f>IFERROR(VLOOKUP(A238,'[2]BD LEIDY'!$B$3:$E$1114,3,FALSE)," ")</f>
        <v xml:space="preserve">INSUMOS TIERRALTICA LTDA   </v>
      </c>
      <c r="G238" t="s">
        <v>1403</v>
      </c>
      <c r="H238" t="s">
        <v>6226</v>
      </c>
      <c r="I238">
        <v>3137493514</v>
      </c>
      <c r="J238" t="s">
        <v>21</v>
      </c>
      <c r="M238" t="s">
        <v>1277</v>
      </c>
      <c r="N238">
        <v>3300256</v>
      </c>
      <c r="O238" t="s">
        <v>904</v>
      </c>
    </row>
    <row r="239" spans="1:15" hidden="1" x14ac:dyDescent="0.25">
      <c r="A239">
        <v>10017316</v>
      </c>
      <c r="C239" s="15">
        <v>900474414</v>
      </c>
      <c r="D239" s="15">
        <v>4</v>
      </c>
      <c r="E239" t="s">
        <v>1722</v>
      </c>
      <c r="F239" t="str">
        <f>IFERROR(VLOOKUP(A239,'[2]BD LEIDY'!$B$3:$E$1114,3,FALSE)," ")</f>
        <v xml:space="preserve">AGROPROYECTOS SIERRA SAS   </v>
      </c>
      <c r="G239" t="s">
        <v>1403</v>
      </c>
      <c r="H239" t="s">
        <v>6227</v>
      </c>
      <c r="J239" t="s">
        <v>21</v>
      </c>
      <c r="M239" t="s">
        <v>404</v>
      </c>
      <c r="N239">
        <v>3300005</v>
      </c>
      <c r="O239" t="s">
        <v>69</v>
      </c>
    </row>
    <row r="240" spans="1:15" hidden="1" x14ac:dyDescent="0.25">
      <c r="A240">
        <v>10017323</v>
      </c>
      <c r="C240" s="15">
        <v>900444199</v>
      </c>
      <c r="D240" s="15">
        <v>7</v>
      </c>
      <c r="E240" t="s">
        <v>1573</v>
      </c>
      <c r="F240" t="str">
        <f>IFERROR(VLOOKUP(A240,'[2]BD LEIDY'!$B$3:$E$1114,3,FALSE)," ")</f>
        <v xml:space="preserve">AGRO INVERSIONES B &amp; V SAS   </v>
      </c>
      <c r="G240" t="s">
        <v>1403</v>
      </c>
      <c r="H240" t="s">
        <v>6228</v>
      </c>
      <c r="J240" t="s">
        <v>21</v>
      </c>
      <c r="M240" t="s">
        <v>1262</v>
      </c>
      <c r="N240">
        <v>3300256</v>
      </c>
      <c r="O240" t="s">
        <v>904</v>
      </c>
    </row>
    <row r="241" spans="1:15" hidden="1" x14ac:dyDescent="0.25">
      <c r="A241">
        <v>10017340</v>
      </c>
      <c r="C241" s="15">
        <v>900413207</v>
      </c>
      <c r="D241" s="15">
        <v>5</v>
      </c>
      <c r="E241" t="s">
        <v>5028</v>
      </c>
      <c r="F241" t="str">
        <f>IFERROR(VLOOKUP(A241,'[2]BD LEIDY'!$B$3:$E$1114,3,FALSE)," ")</f>
        <v xml:space="preserve">TECNOTERRA SAS   </v>
      </c>
      <c r="G241" t="s">
        <v>1403</v>
      </c>
      <c r="H241" t="s">
        <v>6229</v>
      </c>
      <c r="J241" t="s">
        <v>21</v>
      </c>
      <c r="M241" t="s">
        <v>627</v>
      </c>
      <c r="N241">
        <v>3300256</v>
      </c>
      <c r="O241" t="s">
        <v>904</v>
      </c>
    </row>
    <row r="242" spans="1:15" hidden="1" x14ac:dyDescent="0.25">
      <c r="A242">
        <v>10017379</v>
      </c>
      <c r="C242" s="15">
        <v>800172762</v>
      </c>
      <c r="D242" s="15">
        <v>3</v>
      </c>
      <c r="E242" t="s">
        <v>4946</v>
      </c>
      <c r="F242" t="str">
        <f>IFERROR(VLOOKUP(A242,'[2]BD LEIDY'!$B$3:$E$1114,3,FALSE)," ")</f>
        <v xml:space="preserve">SOFAN LOPEZ LTDA   </v>
      </c>
      <c r="G242" t="s">
        <v>1403</v>
      </c>
      <c r="H242" t="s">
        <v>6232</v>
      </c>
      <c r="I242">
        <v>947822826</v>
      </c>
      <c r="J242" t="s">
        <v>21</v>
      </c>
      <c r="M242" t="s">
        <v>1262</v>
      </c>
      <c r="N242">
        <v>3300256</v>
      </c>
      <c r="O242" t="s">
        <v>904</v>
      </c>
    </row>
    <row r="243" spans="1:15" hidden="1" x14ac:dyDescent="0.25">
      <c r="A243">
        <v>10017379</v>
      </c>
      <c r="C243" s="15">
        <v>800172762</v>
      </c>
      <c r="D243" s="15">
        <v>3</v>
      </c>
      <c r="E243" t="s">
        <v>4946</v>
      </c>
      <c r="F243" t="str">
        <f>IFERROR(VLOOKUP(A243,'[2]BD LEIDY'!$B$3:$E$1114,3,FALSE)," ")</f>
        <v xml:space="preserve">SOFAN LOPEZ LTDA   </v>
      </c>
      <c r="G243" t="s">
        <v>1403</v>
      </c>
      <c r="H243" t="s">
        <v>6232</v>
      </c>
      <c r="I243">
        <v>947822826</v>
      </c>
      <c r="J243" t="s">
        <v>21</v>
      </c>
      <c r="M243" t="s">
        <v>1262</v>
      </c>
      <c r="N243">
        <v>3300256</v>
      </c>
      <c r="O243" t="s">
        <v>904</v>
      </c>
    </row>
    <row r="244" spans="1:15" hidden="1" x14ac:dyDescent="0.25">
      <c r="A244">
        <v>10017571</v>
      </c>
      <c r="C244" s="15">
        <v>900941574</v>
      </c>
      <c r="D244" s="15">
        <v>8</v>
      </c>
      <c r="E244" t="s">
        <v>3693</v>
      </c>
      <c r="F244" t="str">
        <f>IFERROR(VLOOKUP(A244,'[2]BD LEIDY'!$B$3:$E$1114,3,FALSE)," ")</f>
        <v xml:space="preserve">JARDINES DE LA CEJA SAS   </v>
      </c>
      <c r="G244" t="s">
        <v>1403</v>
      </c>
      <c r="H244" t="s">
        <v>6257</v>
      </c>
      <c r="I244">
        <v>943114997</v>
      </c>
      <c r="J244" t="s">
        <v>21</v>
      </c>
      <c r="M244" t="s">
        <v>404</v>
      </c>
      <c r="N244">
        <v>3300051</v>
      </c>
      <c r="O244" t="s">
        <v>93</v>
      </c>
    </row>
    <row r="245" spans="1:15" hidden="1" x14ac:dyDescent="0.25">
      <c r="A245">
        <v>10017691</v>
      </c>
      <c r="C245" s="15">
        <v>900974078</v>
      </c>
      <c r="D245" s="15"/>
      <c r="E245" t="s">
        <v>1588</v>
      </c>
      <c r="F245" t="str">
        <f>IFERROR(VLOOKUP(A245,'[2]BD LEIDY'!$B$3:$E$1114,3,FALSE)," ")</f>
        <v xml:space="preserve">AGROBOLIVAR SG SAS   </v>
      </c>
      <c r="G245" t="s">
        <v>1403</v>
      </c>
      <c r="H245" t="s">
        <v>6272</v>
      </c>
      <c r="I245">
        <v>3217461873</v>
      </c>
      <c r="J245" t="s">
        <v>21</v>
      </c>
      <c r="M245" t="s">
        <v>288</v>
      </c>
      <c r="N245">
        <v>3300162</v>
      </c>
      <c r="O245" t="s">
        <v>24</v>
      </c>
    </row>
    <row r="246" spans="1:15" hidden="1" x14ac:dyDescent="0.25">
      <c r="A246">
        <v>10017700</v>
      </c>
      <c r="C246" s="15">
        <v>900867864</v>
      </c>
      <c r="D246" s="15">
        <v>2</v>
      </c>
      <c r="E246" t="s">
        <v>1607</v>
      </c>
      <c r="F246" t="str">
        <f>IFERROR(VLOOKUP(A246,'[2]BD LEIDY'!$B$3:$E$1114,3,FALSE)," ")</f>
        <v xml:space="preserve">AGROGENETICA SOLANUM SAS   </v>
      </c>
      <c r="G246" t="s">
        <v>1403</v>
      </c>
      <c r="H246" t="s">
        <v>6276</v>
      </c>
      <c r="I246">
        <v>3215151844</v>
      </c>
      <c r="J246" t="s">
        <v>21</v>
      </c>
      <c r="M246" t="s">
        <v>724</v>
      </c>
      <c r="N246">
        <v>3300005</v>
      </c>
      <c r="O246" t="s">
        <v>69</v>
      </c>
    </row>
    <row r="247" spans="1:15" hidden="1" x14ac:dyDescent="0.25">
      <c r="A247">
        <v>10017716</v>
      </c>
      <c r="C247" s="15">
        <v>19895118</v>
      </c>
      <c r="D247" s="15">
        <v>1</v>
      </c>
      <c r="E247" t="s">
        <v>4864</v>
      </c>
      <c r="F247" t="str">
        <f>IFERROR(VLOOKUP(A247,'[2]BD LEIDY'!$B$3:$E$1114,3,FALSE)," ")</f>
        <v xml:space="preserve">SARA NOVOA RICARDO   </v>
      </c>
      <c r="G247" t="s">
        <v>1403</v>
      </c>
      <c r="H247" t="s">
        <v>6279</v>
      </c>
      <c r="I247">
        <v>3148636277</v>
      </c>
      <c r="J247" t="s">
        <v>21</v>
      </c>
      <c r="M247" t="s">
        <v>1348</v>
      </c>
      <c r="N247">
        <v>3300256</v>
      </c>
      <c r="O247" t="s">
        <v>904</v>
      </c>
    </row>
    <row r="248" spans="1:15" hidden="1" x14ac:dyDescent="0.25">
      <c r="A248">
        <v>10017738</v>
      </c>
      <c r="C248" s="15">
        <v>70850983</v>
      </c>
      <c r="D248" s="15">
        <v>6</v>
      </c>
      <c r="E248" t="s">
        <v>3992</v>
      </c>
      <c r="F248" t="str">
        <f>IFERROR(VLOOKUP(A248,'[2]BD LEIDY'!$B$3:$E$1114,3,FALSE)," ")</f>
        <v xml:space="preserve">MENDOZA ALVAREZ FELIX ASCANIO   </v>
      </c>
      <c r="G248" t="s">
        <v>1403</v>
      </c>
      <c r="H248" t="s">
        <v>6280</v>
      </c>
      <c r="I248">
        <v>3187592105</v>
      </c>
      <c r="J248" t="s">
        <v>21</v>
      </c>
      <c r="M248" t="s">
        <v>361</v>
      </c>
      <c r="N248">
        <v>3300198</v>
      </c>
      <c r="O248" t="s">
        <v>282</v>
      </c>
    </row>
    <row r="249" spans="1:15" hidden="1" x14ac:dyDescent="0.25">
      <c r="A249">
        <v>10017748</v>
      </c>
      <c r="C249" s="15">
        <v>900296617</v>
      </c>
      <c r="D249" s="15">
        <v>9</v>
      </c>
      <c r="E249" t="s">
        <v>1548</v>
      </c>
      <c r="F249" t="str">
        <f>IFERROR(VLOOKUP(A249,'[2]BD LEIDY'!$B$3:$E$1114,3,FALSE)," ")</f>
        <v xml:space="preserve">AGRICOLA SAN RIOMAR SAS   </v>
      </c>
      <c r="G249" t="s">
        <v>1403</v>
      </c>
      <c r="H249" t="s">
        <v>6281</v>
      </c>
      <c r="I249">
        <v>3104143812</v>
      </c>
      <c r="J249" t="s">
        <v>21</v>
      </c>
      <c r="M249" t="s">
        <v>308</v>
      </c>
      <c r="N249">
        <v>3300198</v>
      </c>
      <c r="O249" t="s">
        <v>282</v>
      </c>
    </row>
    <row r="250" spans="1:15" hidden="1" x14ac:dyDescent="0.25">
      <c r="A250">
        <v>10017773</v>
      </c>
      <c r="C250" s="15">
        <v>900820087</v>
      </c>
      <c r="D250" s="15">
        <v>3</v>
      </c>
      <c r="E250" t="s">
        <v>1544</v>
      </c>
      <c r="F250" t="str">
        <f>IFERROR(VLOOKUP(A250,'[2]BD LEIDY'!$B$3:$E$1114,3,FALSE)," ")</f>
        <v xml:space="preserve">AGRICOLA OCOA COLOMBIA SAAS   </v>
      </c>
      <c r="G250" t="s">
        <v>1403</v>
      </c>
      <c r="H250" t="s">
        <v>6284</v>
      </c>
      <c r="I250">
        <v>3167459737</v>
      </c>
      <c r="J250" t="s">
        <v>21</v>
      </c>
      <c r="M250" t="s">
        <v>17</v>
      </c>
      <c r="N250">
        <v>3300005</v>
      </c>
      <c r="O250" t="s">
        <v>69</v>
      </c>
    </row>
    <row r="251" spans="1:15" hidden="1" x14ac:dyDescent="0.25">
      <c r="A251">
        <v>10017774</v>
      </c>
      <c r="C251" s="15">
        <v>900425148</v>
      </c>
      <c r="D251" s="15">
        <v>0</v>
      </c>
      <c r="E251" t="s">
        <v>4199</v>
      </c>
      <c r="F251" t="str">
        <f>IFERROR(VLOOKUP(A251,'[2]BD LEIDY'!$B$3:$E$1114,3,FALSE)," ")</f>
        <v xml:space="preserve">NUTRIENDO Y CONSERVANDO SAS   </v>
      </c>
      <c r="G251" t="s">
        <v>1403</v>
      </c>
      <c r="H251" t="s">
        <v>6285</v>
      </c>
      <c r="I251">
        <v>3104686878</v>
      </c>
      <c r="J251" t="s">
        <v>21</v>
      </c>
      <c r="M251" t="s">
        <v>1355</v>
      </c>
      <c r="N251">
        <v>3300256</v>
      </c>
      <c r="O251" t="s">
        <v>904</v>
      </c>
    </row>
    <row r="252" spans="1:15" hidden="1" x14ac:dyDescent="0.25">
      <c r="A252">
        <v>10017793</v>
      </c>
      <c r="C252" s="15">
        <v>900949580</v>
      </c>
      <c r="D252" s="15">
        <v>9</v>
      </c>
      <c r="E252" t="s">
        <v>1996</v>
      </c>
      <c r="F252" t="str">
        <f>IFERROR(VLOOKUP(A252,'[2]BD LEIDY'!$B$3:$E$1114,3,FALSE)," ")</f>
        <v xml:space="preserve">AVOCADOS FROM COLOMBIA SAS   </v>
      </c>
      <c r="G252" t="s">
        <v>1403</v>
      </c>
      <c r="H252" t="s">
        <v>6292</v>
      </c>
      <c r="I252">
        <v>3122222300</v>
      </c>
      <c r="J252" t="s">
        <v>21</v>
      </c>
      <c r="M252" t="s">
        <v>1096</v>
      </c>
      <c r="N252">
        <v>3300005</v>
      </c>
      <c r="O252" t="s">
        <v>69</v>
      </c>
    </row>
    <row r="253" spans="1:15" hidden="1" x14ac:dyDescent="0.25">
      <c r="A253">
        <v>10017819</v>
      </c>
      <c r="C253" s="15">
        <v>10932605</v>
      </c>
      <c r="D253" s="15"/>
      <c r="E253" t="s">
        <v>2088</v>
      </c>
      <c r="F253" t="str">
        <f>IFERROR(VLOOKUP(A253,'[2]BD LEIDY'!$B$3:$E$1114,3,FALSE)," ")</f>
        <v xml:space="preserve">BERROCAL ATILANO DERREYMOR   </v>
      </c>
      <c r="G253" t="s">
        <v>1403</v>
      </c>
      <c r="H253" t="s">
        <v>6297</v>
      </c>
      <c r="I253">
        <v>3006603671</v>
      </c>
      <c r="J253" t="s">
        <v>21</v>
      </c>
      <c r="M253" t="s">
        <v>1262</v>
      </c>
      <c r="N253">
        <v>3300256</v>
      </c>
      <c r="O253" t="s">
        <v>904</v>
      </c>
    </row>
    <row r="254" spans="1:15" hidden="1" x14ac:dyDescent="0.25">
      <c r="A254">
        <v>10017839</v>
      </c>
      <c r="C254" s="15">
        <v>900252345</v>
      </c>
      <c r="D254" s="15">
        <v>1</v>
      </c>
      <c r="E254" t="s">
        <v>3738</v>
      </c>
      <c r="F254" t="str">
        <f>IFERROR(VLOOKUP(A254,'[2]BD LEIDY'!$B$3:$E$1114,3,FALSE)," ")</f>
        <v xml:space="preserve">KIBUTZIM LTDA   </v>
      </c>
      <c r="G254" t="s">
        <v>1403</v>
      </c>
      <c r="H254" t="s">
        <v>6300</v>
      </c>
      <c r="I254">
        <v>3113144070</v>
      </c>
      <c r="J254" t="s">
        <v>21</v>
      </c>
      <c r="M254" t="s">
        <v>404</v>
      </c>
      <c r="N254">
        <v>3300162</v>
      </c>
      <c r="O254" t="s">
        <v>24</v>
      </c>
    </row>
    <row r="255" spans="1:15" hidden="1" x14ac:dyDescent="0.25">
      <c r="A255">
        <v>10017916</v>
      </c>
      <c r="C255" s="15">
        <v>3514368</v>
      </c>
      <c r="D255" s="15">
        <v>2</v>
      </c>
      <c r="E255" t="s">
        <v>2128</v>
      </c>
      <c r="F255" t="str">
        <f>IFERROR(VLOOKUP(A255,'[2]BD LEIDY'!$B$3:$E$1114,3,FALSE)," ")</f>
        <v xml:space="preserve">BUILES CORREA JORGE IVAN   </v>
      </c>
      <c r="G255" t="s">
        <v>1403</v>
      </c>
      <c r="H255" t="s">
        <v>6305</v>
      </c>
      <c r="I255">
        <v>3113909764</v>
      </c>
      <c r="J255" t="s">
        <v>21</v>
      </c>
      <c r="M255" t="s">
        <v>404</v>
      </c>
      <c r="N255">
        <v>3300256</v>
      </c>
      <c r="O255" t="s">
        <v>904</v>
      </c>
    </row>
    <row r="256" spans="1:15" hidden="1" x14ac:dyDescent="0.25">
      <c r="A256">
        <v>10017957</v>
      </c>
      <c r="C256" s="15">
        <v>8306390</v>
      </c>
      <c r="D256" s="15"/>
      <c r="E256" t="s">
        <v>4253</v>
      </c>
      <c r="F256" t="str">
        <f>IFERROR(VLOOKUP(A256,'[2]BD LEIDY'!$B$3:$E$1114,3,FALSE)," ")</f>
        <v xml:space="preserve">OSPINA SERNA CESAR AUGUSTO   </v>
      </c>
      <c r="G256" t="s">
        <v>1403</v>
      </c>
      <c r="H256" t="s">
        <v>6307</v>
      </c>
      <c r="I256">
        <v>3148627815</v>
      </c>
      <c r="J256" t="s">
        <v>21</v>
      </c>
      <c r="M256" t="s">
        <v>404</v>
      </c>
      <c r="N256">
        <v>3300005</v>
      </c>
      <c r="O256" t="s">
        <v>69</v>
      </c>
    </row>
    <row r="257" spans="1:15" hidden="1" x14ac:dyDescent="0.25">
      <c r="A257">
        <v>10017965</v>
      </c>
      <c r="C257" s="15">
        <v>900365147</v>
      </c>
      <c r="D257" s="15">
        <v>5</v>
      </c>
      <c r="E257" t="s">
        <v>4909</v>
      </c>
      <c r="F257" t="str">
        <f>IFERROR(VLOOKUP(A257,'[2]BD LEIDY'!$B$3:$E$1114,3,FALSE)," ")</f>
        <v xml:space="preserve">SERVICIOS Y SUMINISTROS INTEGRALES TECHNOAGROS SAS  </v>
      </c>
      <c r="G257" t="s">
        <v>1403</v>
      </c>
      <c r="H257" t="s">
        <v>6308</v>
      </c>
      <c r="I257">
        <v>947822951</v>
      </c>
      <c r="J257" t="s">
        <v>21</v>
      </c>
      <c r="M257" t="s">
        <v>1262</v>
      </c>
      <c r="N257">
        <v>3300256</v>
      </c>
      <c r="O257" t="s">
        <v>904</v>
      </c>
    </row>
    <row r="258" spans="1:15" hidden="1" x14ac:dyDescent="0.25">
      <c r="A258">
        <v>10018019</v>
      </c>
      <c r="C258" s="15">
        <v>900984336</v>
      </c>
      <c r="D258" s="15">
        <v>6</v>
      </c>
      <c r="E258" t="s">
        <v>2559</v>
      </c>
      <c r="F258" t="str">
        <f>IFERROR(VLOOKUP(A258,'[2]BD LEIDY'!$B$3:$E$1114,3,FALSE)," ")</f>
        <v xml:space="preserve">COMERCIALIZADORA TROPYAGRO SAS   </v>
      </c>
      <c r="G258" t="s">
        <v>1403</v>
      </c>
      <c r="H258" t="s">
        <v>6316</v>
      </c>
      <c r="I258">
        <v>3218150927</v>
      </c>
      <c r="J258" t="s">
        <v>21</v>
      </c>
      <c r="M258" t="s">
        <v>404</v>
      </c>
      <c r="N258">
        <v>3300198</v>
      </c>
      <c r="O258" t="s">
        <v>282</v>
      </c>
    </row>
    <row r="259" spans="1:15" hidden="1" x14ac:dyDescent="0.25">
      <c r="A259">
        <v>10018020</v>
      </c>
      <c r="C259" s="15">
        <v>900984454</v>
      </c>
      <c r="D259" s="15">
        <v>7</v>
      </c>
      <c r="E259" t="s">
        <v>4943</v>
      </c>
      <c r="F259" t="str">
        <f>IFERROR(VLOOKUP(A259,'[2]BD LEIDY'!$B$3:$E$1114,3,FALSE)," ")</f>
        <v xml:space="preserve">SOCIEDAD EXPOBANANAS SAS   </v>
      </c>
      <c r="G259" t="s">
        <v>1403</v>
      </c>
      <c r="H259" t="s">
        <v>6317</v>
      </c>
      <c r="I259">
        <v>3218150927</v>
      </c>
      <c r="J259" t="s">
        <v>21</v>
      </c>
      <c r="M259" t="s">
        <v>404</v>
      </c>
      <c r="N259">
        <v>3300198</v>
      </c>
      <c r="O259" t="s">
        <v>282</v>
      </c>
    </row>
    <row r="260" spans="1:15" hidden="1" x14ac:dyDescent="0.25">
      <c r="A260">
        <v>10018021</v>
      </c>
      <c r="C260" s="15">
        <v>900984415</v>
      </c>
      <c r="D260" s="15">
        <v>1</v>
      </c>
      <c r="E260" t="s">
        <v>1658</v>
      </c>
      <c r="F260" t="str">
        <f>IFERROR(VLOOKUP(A260,'[2]BD LEIDY'!$B$3:$E$1114,3,FALSE)," ")</f>
        <v xml:space="preserve">AGROMIRAMAR SAS   </v>
      </c>
      <c r="G260" t="s">
        <v>1403</v>
      </c>
      <c r="H260" t="s">
        <v>6318</v>
      </c>
      <c r="I260">
        <v>3218150927</v>
      </c>
      <c r="J260" t="s">
        <v>21</v>
      </c>
      <c r="M260" t="s">
        <v>404</v>
      </c>
      <c r="N260">
        <v>3300198</v>
      </c>
      <c r="O260" t="s">
        <v>282</v>
      </c>
    </row>
    <row r="261" spans="1:15" hidden="1" x14ac:dyDescent="0.25">
      <c r="A261">
        <v>10018023</v>
      </c>
      <c r="C261" s="15">
        <v>15384780</v>
      </c>
      <c r="D261" s="15"/>
      <c r="E261" t="s">
        <v>3216</v>
      </c>
      <c r="F261" t="str">
        <f>IFERROR(VLOOKUP(A261,'[2]BD LEIDY'!$B$3:$E$1114,3,FALSE)," ")</f>
        <v xml:space="preserve">GALLEGO CASTAÑO JAIRO DE JESUS   </v>
      </c>
      <c r="G261" t="s">
        <v>1403</v>
      </c>
      <c r="H261" t="s">
        <v>6319</v>
      </c>
      <c r="I261">
        <v>3163574562</v>
      </c>
      <c r="J261" t="s">
        <v>21</v>
      </c>
      <c r="M261" t="s">
        <v>6349</v>
      </c>
      <c r="N261">
        <v>3300005</v>
      </c>
      <c r="O261" t="s">
        <v>69</v>
      </c>
    </row>
    <row r="262" spans="1:15" hidden="1" x14ac:dyDescent="0.25">
      <c r="A262">
        <v>10018024</v>
      </c>
      <c r="C262" s="15">
        <v>8151476</v>
      </c>
      <c r="D262" s="15"/>
      <c r="E262" t="s">
        <v>4033</v>
      </c>
      <c r="F262" t="str">
        <f>IFERROR(VLOOKUP(A262,'[2]BD LEIDY'!$B$3:$E$1114,3,FALSE)," ")</f>
        <v xml:space="preserve">MIRA AVENDAÑO JOSE EGIDIO   </v>
      </c>
      <c r="G262" t="s">
        <v>1403</v>
      </c>
      <c r="H262" t="s">
        <v>6320</v>
      </c>
      <c r="I262">
        <v>3176709670</v>
      </c>
      <c r="J262" t="s">
        <v>21</v>
      </c>
      <c r="M262" t="s">
        <v>6349</v>
      </c>
      <c r="N262">
        <v>3300005</v>
      </c>
      <c r="O262" t="s">
        <v>69</v>
      </c>
    </row>
    <row r="263" spans="1:15" hidden="1" x14ac:dyDescent="0.25">
      <c r="A263">
        <v>100112</v>
      </c>
      <c r="E263" t="s">
        <v>2907</v>
      </c>
      <c r="H263" t="s">
        <v>5318</v>
      </c>
      <c r="J263" t="s">
        <v>28</v>
      </c>
      <c r="N263">
        <v>3300109</v>
      </c>
      <c r="O263" t="s">
        <v>31</v>
      </c>
    </row>
    <row r="264" spans="1:15" hidden="1" x14ac:dyDescent="0.25">
      <c r="A264">
        <v>100112</v>
      </c>
      <c r="E264" t="s">
        <v>2907</v>
      </c>
      <c r="H264" t="s">
        <v>5318</v>
      </c>
      <c r="J264" t="s">
        <v>28</v>
      </c>
      <c r="N264">
        <v>3300109</v>
      </c>
      <c r="O264" t="s">
        <v>31</v>
      </c>
    </row>
    <row r="265" spans="1:15" hidden="1" x14ac:dyDescent="0.25">
      <c r="A265">
        <v>10008441</v>
      </c>
      <c r="C265" s="15">
        <v>1049604385</v>
      </c>
      <c r="D265" s="15"/>
      <c r="E265" t="s">
        <v>5254</v>
      </c>
      <c r="H265" t="s">
        <v>5324</v>
      </c>
      <c r="I265">
        <v>3138351274</v>
      </c>
      <c r="J265" t="s">
        <v>28</v>
      </c>
      <c r="M265" t="s">
        <v>29</v>
      </c>
    </row>
    <row r="266" spans="1:15" hidden="1" x14ac:dyDescent="0.25">
      <c r="A266">
        <v>10008476</v>
      </c>
      <c r="C266" s="15">
        <v>1055670021</v>
      </c>
      <c r="D266" s="15">
        <v>1</v>
      </c>
      <c r="E266" t="s">
        <v>5229</v>
      </c>
      <c r="F266" t="str">
        <f>IFERROR(VLOOKUP(A266,'[2]BD LEIDY'!$B$3:$E$1114,3,FALSE)," ")</f>
        <v xml:space="preserve">VILLAMIL CHAPARRO DIEGO EFREN   </v>
      </c>
      <c r="G266" t="s">
        <v>1403</v>
      </c>
      <c r="H266" t="s">
        <v>5327</v>
      </c>
      <c r="I266">
        <v>3123198581</v>
      </c>
      <c r="J266" t="s">
        <v>28</v>
      </c>
      <c r="M266" t="s">
        <v>32</v>
      </c>
      <c r="N266">
        <v>3300109</v>
      </c>
      <c r="O266" t="s">
        <v>31</v>
      </c>
    </row>
    <row r="267" spans="1:15" hidden="1" x14ac:dyDescent="0.25">
      <c r="A267">
        <v>10008477</v>
      </c>
      <c r="C267" s="15">
        <v>1056074372</v>
      </c>
      <c r="D267" s="15">
        <v>7</v>
      </c>
      <c r="E267" t="s">
        <v>4173</v>
      </c>
      <c r="F267" t="str">
        <f>IFERROR(VLOOKUP(A267,'[2]BD LEIDY'!$B$3:$E$1114,3,FALSE)," ")</f>
        <v xml:space="preserve">NEVA OCACION JHON EDISON   </v>
      </c>
      <c r="G267" t="s">
        <v>1403</v>
      </c>
      <c r="H267" t="s">
        <v>5328</v>
      </c>
      <c r="I267">
        <v>3162497728</v>
      </c>
      <c r="J267" t="s">
        <v>28</v>
      </c>
      <c r="M267" t="s">
        <v>34</v>
      </c>
      <c r="N267">
        <v>3300109</v>
      </c>
      <c r="O267" t="s">
        <v>31</v>
      </c>
    </row>
    <row r="268" spans="1:15" hidden="1" x14ac:dyDescent="0.25">
      <c r="A268">
        <v>10008787</v>
      </c>
      <c r="C268" s="15">
        <v>1184810</v>
      </c>
      <c r="D268" s="15">
        <v>2</v>
      </c>
      <c r="E268" t="s">
        <v>5216</v>
      </c>
      <c r="F268" t="str">
        <f>IFERROR(VLOOKUP(A268,'[2]BD LEIDY'!$B$3:$E$1114,3,FALSE)," ")</f>
        <v xml:space="preserve">VELOZA SANCHEZ GABRIEL ARCANGEL   </v>
      </c>
      <c r="G268" t="s">
        <v>1403</v>
      </c>
      <c r="H268" t="s">
        <v>5346</v>
      </c>
      <c r="I268">
        <v>987305017</v>
      </c>
      <c r="J268" t="s">
        <v>28</v>
      </c>
      <c r="M268" t="s">
        <v>64</v>
      </c>
      <c r="N268">
        <v>3300109</v>
      </c>
      <c r="O268" t="s">
        <v>31</v>
      </c>
    </row>
    <row r="269" spans="1:15" hidden="1" x14ac:dyDescent="0.25">
      <c r="A269">
        <v>10008984</v>
      </c>
      <c r="C269" s="15">
        <v>17174077</v>
      </c>
      <c r="D269" s="15"/>
      <c r="E269" t="s">
        <v>2197</v>
      </c>
      <c r="F269" t="str">
        <f>IFERROR(VLOOKUP(A269,'[2]BD LEIDY'!$B$3:$E$1114,3,FALSE)," ")</f>
        <v xml:space="preserve">CARDENAS ALVAREZ MARIO ANTONIO   </v>
      </c>
      <c r="G269" t="s">
        <v>1403</v>
      </c>
      <c r="H269" t="s">
        <v>5363</v>
      </c>
      <c r="I269">
        <v>7870510</v>
      </c>
      <c r="J269" t="s">
        <v>28</v>
      </c>
      <c r="M269" t="s">
        <v>110</v>
      </c>
      <c r="N269">
        <v>3300109</v>
      </c>
      <c r="O269" t="s">
        <v>31</v>
      </c>
    </row>
    <row r="270" spans="1:15" hidden="1" x14ac:dyDescent="0.25">
      <c r="A270">
        <v>10009005</v>
      </c>
      <c r="C270" s="15">
        <v>19089331</v>
      </c>
      <c r="D270" s="15">
        <v>5</v>
      </c>
      <c r="E270" t="s">
        <v>4307</v>
      </c>
      <c r="H270" t="s">
        <v>5365</v>
      </c>
      <c r="I270">
        <v>3123797879</v>
      </c>
      <c r="J270" t="s">
        <v>28</v>
      </c>
      <c r="M270" t="s">
        <v>114</v>
      </c>
    </row>
    <row r="271" spans="1:15" hidden="1" x14ac:dyDescent="0.25">
      <c r="A271">
        <v>10009053</v>
      </c>
      <c r="C271" s="15">
        <v>19455201</v>
      </c>
      <c r="D271" s="15">
        <v>6</v>
      </c>
      <c r="E271" t="s">
        <v>4634</v>
      </c>
      <c r="H271" t="s">
        <v>5370</v>
      </c>
      <c r="I271">
        <v>3203007937</v>
      </c>
      <c r="J271" t="s">
        <v>28</v>
      </c>
      <c r="M271" t="s">
        <v>123</v>
      </c>
    </row>
    <row r="272" spans="1:15" hidden="1" x14ac:dyDescent="0.25">
      <c r="A272">
        <v>10009105</v>
      </c>
      <c r="C272" s="15">
        <v>20958449</v>
      </c>
      <c r="D272" s="15">
        <v>8</v>
      </c>
      <c r="E272" t="s">
        <v>4984</v>
      </c>
      <c r="H272" t="s">
        <v>5377</v>
      </c>
      <c r="I272">
        <v>3112875526</v>
      </c>
      <c r="J272" t="s">
        <v>28</v>
      </c>
      <c r="M272" t="s">
        <v>29</v>
      </c>
    </row>
    <row r="273" spans="1:15" hidden="1" x14ac:dyDescent="0.25">
      <c r="A273">
        <v>10009148</v>
      </c>
      <c r="C273" s="15">
        <v>23284942</v>
      </c>
      <c r="D273" s="15"/>
      <c r="E273" t="s">
        <v>4982</v>
      </c>
      <c r="F273" t="str">
        <f>IFERROR(VLOOKUP(A273,'[2]BD LEIDY'!$B$3:$E$1114,3,FALSE)," ")</f>
        <v xml:space="preserve">SUAREZ SUAREZ NORAIDA   </v>
      </c>
      <c r="G273" t="s">
        <v>1403</v>
      </c>
      <c r="H273" t="s">
        <v>5391</v>
      </c>
      <c r="I273">
        <v>3112337620</v>
      </c>
      <c r="J273" t="s">
        <v>28</v>
      </c>
      <c r="M273" t="s">
        <v>161</v>
      </c>
      <c r="N273">
        <v>3300109</v>
      </c>
      <c r="O273" t="s">
        <v>31</v>
      </c>
    </row>
    <row r="274" spans="1:15" hidden="1" x14ac:dyDescent="0.25">
      <c r="A274">
        <v>10009155</v>
      </c>
      <c r="C274" s="15">
        <v>23315189</v>
      </c>
      <c r="D274" s="15">
        <v>1</v>
      </c>
      <c r="E274" t="s">
        <v>3889</v>
      </c>
      <c r="F274" t="str">
        <f>IFERROR(VLOOKUP(A274,'[2]BD LEIDY'!$B$3:$E$1114,3,FALSE)," ")</f>
        <v xml:space="preserve">MALAGON LOPEZ MARTHA YOLANDA   </v>
      </c>
      <c r="G274" t="s">
        <v>1403</v>
      </c>
      <c r="H274" t="s">
        <v>5392</v>
      </c>
      <c r="I274">
        <v>987360104</v>
      </c>
      <c r="J274" t="s">
        <v>28</v>
      </c>
      <c r="M274" t="s">
        <v>163</v>
      </c>
      <c r="N274">
        <v>3300109</v>
      </c>
      <c r="O274" t="s">
        <v>31</v>
      </c>
    </row>
    <row r="275" spans="1:15" hidden="1" x14ac:dyDescent="0.25">
      <c r="A275">
        <v>10009156</v>
      </c>
      <c r="C275" s="15">
        <v>23322626</v>
      </c>
      <c r="D275" s="15">
        <v>6</v>
      </c>
      <c r="E275" t="s">
        <v>4232</v>
      </c>
      <c r="F275" t="str">
        <f>IFERROR(VLOOKUP(A275,'[2]BD LEIDY'!$B$3:$E$1114,3,FALSE)," ")</f>
        <v xml:space="preserve">OROZCO DE CARDENAS  ANA SOFIA   </v>
      </c>
      <c r="G275" t="s">
        <v>1403</v>
      </c>
      <c r="H275" t="s">
        <v>5393</v>
      </c>
      <c r="I275">
        <v>3112196854</v>
      </c>
      <c r="J275" t="s">
        <v>28</v>
      </c>
      <c r="M275" t="s">
        <v>110</v>
      </c>
      <c r="N275">
        <v>3300109</v>
      </c>
      <c r="O275" t="s">
        <v>31</v>
      </c>
    </row>
    <row r="276" spans="1:15" hidden="1" x14ac:dyDescent="0.25">
      <c r="A276">
        <v>10009158</v>
      </c>
      <c r="C276" s="15">
        <v>23360477</v>
      </c>
      <c r="D276" s="15">
        <v>7</v>
      </c>
      <c r="E276" t="s">
        <v>4521</v>
      </c>
      <c r="F276" t="str">
        <f>IFERROR(VLOOKUP(A276,'[2]BD LEIDY'!$B$3:$E$1114,3,FALSE)," ")</f>
        <v xml:space="preserve">QUINTERO SUARIQUE MARTHA ELIZABETH   </v>
      </c>
      <c r="G276" t="s">
        <v>1403</v>
      </c>
      <c r="H276" t="s">
        <v>5394</v>
      </c>
      <c r="I276">
        <v>3208063300</v>
      </c>
      <c r="J276" t="s">
        <v>28</v>
      </c>
      <c r="M276" t="s">
        <v>34</v>
      </c>
      <c r="N276">
        <v>3300109</v>
      </c>
      <c r="O276" t="s">
        <v>31</v>
      </c>
    </row>
    <row r="277" spans="1:15" hidden="1" x14ac:dyDescent="0.25">
      <c r="A277">
        <v>10009165</v>
      </c>
      <c r="C277" s="15">
        <v>23501534</v>
      </c>
      <c r="D277" s="15"/>
      <c r="E277" t="s">
        <v>4271</v>
      </c>
      <c r="F277" t="str">
        <f>IFERROR(VLOOKUP(A277,'[2]BD LEIDY'!$B$3:$E$1114,3,FALSE)," ")</f>
        <v xml:space="preserve">PACHECO AMADO ENELMERY   </v>
      </c>
      <c r="G277" t="s">
        <v>1403</v>
      </c>
      <c r="H277" t="s">
        <v>5395</v>
      </c>
      <c r="I277">
        <v>3102508203</v>
      </c>
      <c r="J277" t="s">
        <v>28</v>
      </c>
      <c r="M277" t="s">
        <v>161</v>
      </c>
      <c r="N277">
        <v>3300109</v>
      </c>
      <c r="O277" t="s">
        <v>31</v>
      </c>
    </row>
    <row r="278" spans="1:15" hidden="1" x14ac:dyDescent="0.25">
      <c r="A278">
        <v>10009166</v>
      </c>
      <c r="C278" s="15">
        <v>23682030</v>
      </c>
      <c r="D278" s="15">
        <v>0</v>
      </c>
      <c r="E278" t="s">
        <v>2257</v>
      </c>
      <c r="F278" t="str">
        <f>IFERROR(VLOOKUP(A278,'[2]BD LEIDY'!$B$3:$E$1114,3,FALSE)," ")</f>
        <v xml:space="preserve">CASTAÑEDA ROA MARIA EMILSEN   </v>
      </c>
      <c r="G278" t="s">
        <v>1403</v>
      </c>
      <c r="H278" t="s">
        <v>5396</v>
      </c>
      <c r="I278">
        <v>987539154</v>
      </c>
      <c r="J278" t="s">
        <v>28</v>
      </c>
      <c r="M278" t="s">
        <v>168</v>
      </c>
      <c r="N278">
        <v>3300109</v>
      </c>
      <c r="O278" t="s">
        <v>31</v>
      </c>
    </row>
    <row r="279" spans="1:15" hidden="1" x14ac:dyDescent="0.25">
      <c r="A279">
        <v>10009167</v>
      </c>
      <c r="C279" s="15">
        <v>23770221</v>
      </c>
      <c r="D279" s="15"/>
      <c r="E279" t="s">
        <v>4010</v>
      </c>
      <c r="F279" t="str">
        <f>IFERROR(VLOOKUP(A279,'[2]BD LEIDY'!$B$3:$E$1114,3,FALSE)," ")</f>
        <v xml:space="preserve">MESA CHAPARRO ISABEL   </v>
      </c>
      <c r="G279" t="s">
        <v>1403</v>
      </c>
      <c r="H279" t="s">
        <v>5397</v>
      </c>
      <c r="I279">
        <v>3107859784</v>
      </c>
      <c r="J279" t="s">
        <v>28</v>
      </c>
      <c r="M279" t="s">
        <v>170</v>
      </c>
      <c r="N279">
        <v>3300109</v>
      </c>
      <c r="O279" t="s">
        <v>31</v>
      </c>
    </row>
    <row r="280" spans="1:15" hidden="1" x14ac:dyDescent="0.25">
      <c r="A280">
        <v>10009169</v>
      </c>
      <c r="C280" s="15">
        <v>23857092</v>
      </c>
      <c r="D280" s="15">
        <v>1</v>
      </c>
      <c r="E280" t="s">
        <v>4661</v>
      </c>
      <c r="F280" t="str">
        <f>IFERROR(VLOOKUP(A280,'[2]BD LEIDY'!$B$3:$E$1114,3,FALSE)," ")</f>
        <v xml:space="preserve">RODRIGUEZ HERNANDEZ NELY ESPERANZA   </v>
      </c>
      <c r="G280" t="s">
        <v>1403</v>
      </c>
      <c r="H280" t="s">
        <v>5398</v>
      </c>
      <c r="I280">
        <v>3144227876</v>
      </c>
      <c r="J280" t="s">
        <v>28</v>
      </c>
      <c r="M280" t="s">
        <v>172</v>
      </c>
      <c r="N280">
        <v>3300109</v>
      </c>
      <c r="O280" t="s">
        <v>31</v>
      </c>
    </row>
    <row r="281" spans="1:15" hidden="1" x14ac:dyDescent="0.25">
      <c r="A281">
        <v>10009170</v>
      </c>
      <c r="C281" s="15">
        <v>23857499</v>
      </c>
      <c r="D281" s="15">
        <v>3</v>
      </c>
      <c r="E281" t="s">
        <v>3275</v>
      </c>
      <c r="F281" t="str">
        <f>IFERROR(VLOOKUP(A281,'[2]BD LEIDY'!$B$3:$E$1114,3,FALSE)," ")</f>
        <v xml:space="preserve">GARZON AVENDAÑO ELIZABET   </v>
      </c>
      <c r="G281" t="s">
        <v>1403</v>
      </c>
      <c r="H281" t="s">
        <v>5399</v>
      </c>
      <c r="I281">
        <v>3105856761</v>
      </c>
      <c r="J281" t="s">
        <v>28</v>
      </c>
      <c r="M281" t="s">
        <v>29</v>
      </c>
      <c r="N281">
        <v>3300109</v>
      </c>
      <c r="O281" t="s">
        <v>31</v>
      </c>
    </row>
    <row r="282" spans="1:15" hidden="1" x14ac:dyDescent="0.25">
      <c r="A282">
        <v>10009172</v>
      </c>
      <c r="C282" s="15">
        <v>23924909</v>
      </c>
      <c r="D282" s="15">
        <v>9</v>
      </c>
      <c r="E282" t="s">
        <v>4384</v>
      </c>
      <c r="F282" t="str">
        <f>IFERROR(VLOOKUP(A282,'[2]BD LEIDY'!$B$3:$E$1114,3,FALSE)," ")</f>
        <v xml:space="preserve">PEREZ DE RODRIGUEZ ANA MERCEDES   </v>
      </c>
      <c r="G282" t="s">
        <v>1403</v>
      </c>
      <c r="H282" t="s">
        <v>5400</v>
      </c>
      <c r="I282">
        <v>3115315352</v>
      </c>
      <c r="J282" t="s">
        <v>28</v>
      </c>
      <c r="M282" t="s">
        <v>175</v>
      </c>
      <c r="N282">
        <v>3300109</v>
      </c>
      <c r="O282" t="s">
        <v>31</v>
      </c>
    </row>
    <row r="283" spans="1:15" hidden="1" x14ac:dyDescent="0.25">
      <c r="A283">
        <v>10009214</v>
      </c>
      <c r="C283" s="15">
        <v>24202227</v>
      </c>
      <c r="D283" s="15">
        <v>1</v>
      </c>
      <c r="E283" t="s">
        <v>2181</v>
      </c>
      <c r="F283" t="str">
        <f>IFERROR(VLOOKUP(A283,'[2]BD LEIDY'!$B$3:$E$1114,3,FALSE)," ")</f>
        <v xml:space="preserve">CAMEN ANA MARIA   </v>
      </c>
      <c r="G283" t="s">
        <v>1403</v>
      </c>
      <c r="H283" t="s">
        <v>5403</v>
      </c>
      <c r="I283">
        <v>3124776882</v>
      </c>
      <c r="J283" t="s">
        <v>28</v>
      </c>
      <c r="M283" t="s">
        <v>29</v>
      </c>
      <c r="N283">
        <v>3300109</v>
      </c>
      <c r="O283" t="s">
        <v>31</v>
      </c>
    </row>
    <row r="284" spans="1:15" hidden="1" x14ac:dyDescent="0.25">
      <c r="A284">
        <v>10009216</v>
      </c>
      <c r="C284" s="15">
        <v>24211745</v>
      </c>
      <c r="D284" s="15">
        <v>1</v>
      </c>
      <c r="E284" t="s">
        <v>3423</v>
      </c>
      <c r="F284" t="str">
        <f>IFERROR(VLOOKUP(A284,'[2]BD LEIDY'!$B$3:$E$1114,3,FALSE)," ")</f>
        <v xml:space="preserve">GUERRERO DE PARRA MARIA OLIVA   </v>
      </c>
      <c r="G284" t="s">
        <v>1403</v>
      </c>
      <c r="H284" t="s">
        <v>5404</v>
      </c>
      <c r="I284">
        <v>3204925514</v>
      </c>
      <c r="J284" t="s">
        <v>28</v>
      </c>
      <c r="M284" t="s">
        <v>64</v>
      </c>
      <c r="N284">
        <v>3300109</v>
      </c>
      <c r="O284" t="s">
        <v>31</v>
      </c>
    </row>
    <row r="285" spans="1:15" hidden="1" x14ac:dyDescent="0.25">
      <c r="A285">
        <v>10009217</v>
      </c>
      <c r="C285" s="15">
        <v>24212610</v>
      </c>
      <c r="D285" s="15"/>
      <c r="E285" t="s">
        <v>4721</v>
      </c>
      <c r="F285" t="str">
        <f>IFERROR(VLOOKUP(A285,'[2]BD LEIDY'!$B$3:$E$1114,3,FALSE)," ")</f>
        <v xml:space="preserve">ROMERO RAMIREZ ROSALBA   </v>
      </c>
      <c r="G285" t="s">
        <v>1403</v>
      </c>
      <c r="H285" t="s">
        <v>5405</v>
      </c>
      <c r="I285">
        <v>3125868798</v>
      </c>
      <c r="J285" t="s">
        <v>28</v>
      </c>
      <c r="M285" t="s">
        <v>64</v>
      </c>
      <c r="N285">
        <v>3300109</v>
      </c>
      <c r="O285" t="s">
        <v>31</v>
      </c>
    </row>
    <row r="286" spans="1:15" hidden="1" x14ac:dyDescent="0.25">
      <c r="A286">
        <v>10009222</v>
      </c>
      <c r="C286" s="15">
        <v>24219290</v>
      </c>
      <c r="D286" s="15">
        <v>9</v>
      </c>
      <c r="E286" t="s">
        <v>4785</v>
      </c>
      <c r="F286" t="str">
        <f>IFERROR(VLOOKUP(A286,'[2]BD LEIDY'!$B$3:$E$1114,3,FALSE)," ")</f>
        <v xml:space="preserve">RUIZ OTALORA VICTORIA MAGDALENA   </v>
      </c>
      <c r="G286" t="s">
        <v>1403</v>
      </c>
      <c r="H286" t="s">
        <v>5407</v>
      </c>
      <c r="I286">
        <v>3204293624</v>
      </c>
      <c r="J286" t="s">
        <v>28</v>
      </c>
      <c r="M286" t="s">
        <v>181</v>
      </c>
      <c r="N286">
        <v>3300109</v>
      </c>
      <c r="O286" t="s">
        <v>31</v>
      </c>
    </row>
    <row r="287" spans="1:15" hidden="1" x14ac:dyDescent="0.25">
      <c r="A287">
        <v>10009223</v>
      </c>
      <c r="C287" s="15">
        <v>24219461</v>
      </c>
      <c r="D287" s="15">
        <v>1</v>
      </c>
      <c r="E287" t="s">
        <v>4788</v>
      </c>
      <c r="F287" t="str">
        <f>IFERROR(VLOOKUP(A287,'[2]BD LEIDY'!$B$3:$E$1114,3,FALSE)," ")</f>
        <v xml:space="preserve">RUIZ REINA LILIANA MARCELA   </v>
      </c>
      <c r="G287" t="s">
        <v>1403</v>
      </c>
      <c r="H287" t="s">
        <v>5408</v>
      </c>
      <c r="I287">
        <v>987366035</v>
      </c>
      <c r="J287" t="s">
        <v>28</v>
      </c>
      <c r="M287" t="s">
        <v>181</v>
      </c>
      <c r="N287">
        <v>3300109</v>
      </c>
      <c r="O287" t="s">
        <v>31</v>
      </c>
    </row>
    <row r="288" spans="1:15" hidden="1" x14ac:dyDescent="0.25">
      <c r="A288">
        <v>10009740</v>
      </c>
      <c r="C288" s="15">
        <v>33655080</v>
      </c>
      <c r="D288" s="15"/>
      <c r="E288" t="s">
        <v>2202</v>
      </c>
      <c r="F288" t="str">
        <f>IFERROR(VLOOKUP(A288,'[2]BD LEIDY'!$B$3:$E$1114,3,FALSE)," ")</f>
        <v xml:space="preserve">CARDENAS DE CARDENAS ANA JUDITH   </v>
      </c>
      <c r="G288" t="s">
        <v>1403</v>
      </c>
      <c r="H288" t="s">
        <v>5434</v>
      </c>
      <c r="I288">
        <v>3143087214</v>
      </c>
      <c r="J288" t="s">
        <v>28</v>
      </c>
      <c r="M288" t="s">
        <v>161</v>
      </c>
      <c r="N288">
        <v>3300109</v>
      </c>
      <c r="O288" t="s">
        <v>31</v>
      </c>
    </row>
    <row r="289" spans="1:15" hidden="1" x14ac:dyDescent="0.25">
      <c r="A289">
        <v>10009838</v>
      </c>
      <c r="C289" s="15">
        <v>40014129</v>
      </c>
      <c r="D289" s="15">
        <v>2</v>
      </c>
      <c r="E289" t="s">
        <v>3294</v>
      </c>
      <c r="F289" t="str">
        <f>IFERROR(VLOOKUP(A289,'[2]BD LEIDY'!$B$3:$E$1114,3,FALSE)," ")</f>
        <v xml:space="preserve">GIL GONZALEZ OTILIA   </v>
      </c>
      <c r="G289" t="s">
        <v>1403</v>
      </c>
      <c r="H289" t="s">
        <v>5406</v>
      </c>
      <c r="I289">
        <v>987366573</v>
      </c>
      <c r="J289" t="s">
        <v>28</v>
      </c>
      <c r="M289" t="s">
        <v>181</v>
      </c>
      <c r="N289">
        <v>3300109</v>
      </c>
      <c r="O289" t="s">
        <v>31</v>
      </c>
    </row>
    <row r="290" spans="1:15" hidden="1" x14ac:dyDescent="0.25">
      <c r="A290">
        <v>10009839</v>
      </c>
      <c r="C290" s="15">
        <v>40019275</v>
      </c>
      <c r="D290" s="15">
        <v>8</v>
      </c>
      <c r="E290" t="s">
        <v>4492</v>
      </c>
      <c r="F290" t="str">
        <f>IFERROR(VLOOKUP(A290,'[2]BD LEIDY'!$B$3:$E$1114,3,FALSE)," ")</f>
        <v xml:space="preserve">QUEMBA DE LOPEZ ROSA ALBA HERMENCIA   </v>
      </c>
      <c r="G290" t="s">
        <v>1403</v>
      </c>
      <c r="H290" t="s">
        <v>5442</v>
      </c>
      <c r="I290">
        <v>3138324633</v>
      </c>
      <c r="J290" t="s">
        <v>28</v>
      </c>
      <c r="M290" t="s">
        <v>231</v>
      </c>
      <c r="N290">
        <v>3300109</v>
      </c>
      <c r="O290" t="s">
        <v>31</v>
      </c>
    </row>
    <row r="291" spans="1:15" hidden="1" x14ac:dyDescent="0.25">
      <c r="A291">
        <v>10009840</v>
      </c>
      <c r="C291" s="15">
        <v>40024546</v>
      </c>
      <c r="D291" s="15">
        <v>9</v>
      </c>
      <c r="E291" t="s">
        <v>2299</v>
      </c>
      <c r="F291" t="str">
        <f>IFERROR(VLOOKUP(A291,'[2]BD LEIDY'!$B$3:$E$1114,3,FALSE)," ")</f>
        <v xml:space="preserve">CASTILLO MURCIA MYRIAM HELENA   </v>
      </c>
      <c r="G291" t="s">
        <v>1403</v>
      </c>
      <c r="H291" t="s">
        <v>5443</v>
      </c>
      <c r="I291">
        <v>987455252</v>
      </c>
      <c r="J291" t="s">
        <v>28</v>
      </c>
      <c r="M291" t="s">
        <v>29</v>
      </c>
      <c r="N291">
        <v>3300109</v>
      </c>
      <c r="O291" t="s">
        <v>31</v>
      </c>
    </row>
    <row r="292" spans="1:15" hidden="1" x14ac:dyDescent="0.25">
      <c r="A292">
        <v>10009843</v>
      </c>
      <c r="C292" s="15">
        <v>40026954</v>
      </c>
      <c r="D292" s="15">
        <v>1</v>
      </c>
      <c r="E292" t="s">
        <v>3486</v>
      </c>
      <c r="F292" t="str">
        <f>IFERROR(VLOOKUP(A292,'[2]BD LEIDY'!$B$3:$E$1114,3,FALSE)," ")</f>
        <v xml:space="preserve">HERNANDEZ RUBIO ROSALBA   </v>
      </c>
      <c r="G292" t="s">
        <v>1403</v>
      </c>
      <c r="H292" t="s">
        <v>5444</v>
      </c>
      <c r="I292">
        <v>3134823603</v>
      </c>
      <c r="J292" t="s">
        <v>28</v>
      </c>
      <c r="M292" t="s">
        <v>234</v>
      </c>
      <c r="N292">
        <v>3300109</v>
      </c>
      <c r="O292" t="s">
        <v>31</v>
      </c>
    </row>
    <row r="293" spans="1:15" hidden="1" x14ac:dyDescent="0.25">
      <c r="A293">
        <v>10009848</v>
      </c>
      <c r="C293" s="15">
        <v>40038353</v>
      </c>
      <c r="D293" s="15">
        <v>5</v>
      </c>
      <c r="E293" t="s">
        <v>2659</v>
      </c>
      <c r="F293" t="str">
        <f>IFERROR(VLOOKUP(A293,'[2]BD LEIDY'!$B$3:$E$1114,3,FALSE)," ")</f>
        <v xml:space="preserve">CORTES REYES BLANCA NIDIA   </v>
      </c>
      <c r="G293" t="s">
        <v>1403</v>
      </c>
      <c r="H293" t="s">
        <v>5445</v>
      </c>
      <c r="I293">
        <v>3133494172</v>
      </c>
      <c r="J293" t="s">
        <v>28</v>
      </c>
      <c r="M293" t="s">
        <v>234</v>
      </c>
      <c r="N293">
        <v>3300109</v>
      </c>
      <c r="O293" t="s">
        <v>31</v>
      </c>
    </row>
    <row r="294" spans="1:15" hidden="1" x14ac:dyDescent="0.25">
      <c r="A294">
        <v>10009851</v>
      </c>
      <c r="C294" s="15">
        <v>40041614</v>
      </c>
      <c r="D294" s="15"/>
      <c r="E294" t="s">
        <v>4667</v>
      </c>
      <c r="F294" t="str">
        <f>IFERROR(VLOOKUP(A294,'[2]BD LEIDY'!$B$3:$E$1114,3,FALSE)," ")</f>
        <v xml:space="preserve">RODRIGUEZ MONGUI MARIA BERENICE   </v>
      </c>
      <c r="G294" t="s">
        <v>1403</v>
      </c>
      <c r="H294" t="s">
        <v>5446</v>
      </c>
      <c r="I294">
        <v>3132135368</v>
      </c>
      <c r="J294" t="s">
        <v>28</v>
      </c>
      <c r="M294" t="s">
        <v>29</v>
      </c>
      <c r="N294">
        <v>3300109</v>
      </c>
      <c r="O294" t="s">
        <v>31</v>
      </c>
    </row>
    <row r="295" spans="1:15" hidden="1" x14ac:dyDescent="0.25">
      <c r="A295">
        <v>10009869</v>
      </c>
      <c r="C295" s="15">
        <v>7161945</v>
      </c>
      <c r="D295" s="15"/>
      <c r="E295" t="s">
        <v>3834</v>
      </c>
      <c r="F295" t="str">
        <f>IFERROR(VLOOKUP(A295,'[2]BD LEIDY'!$B$3:$E$1114,3,FALSE)," ")</f>
        <v xml:space="preserve">LOPEZ HURTADO MARCO FIDEL   </v>
      </c>
      <c r="G295" t="s">
        <v>1403</v>
      </c>
      <c r="H295" t="s">
        <v>5448</v>
      </c>
      <c r="I295">
        <v>3142401446</v>
      </c>
      <c r="J295" t="s">
        <v>28</v>
      </c>
      <c r="M295" t="s">
        <v>161</v>
      </c>
      <c r="N295">
        <v>3300109</v>
      </c>
      <c r="O295" t="s">
        <v>31</v>
      </c>
    </row>
    <row r="296" spans="1:15" hidden="1" x14ac:dyDescent="0.25">
      <c r="A296">
        <v>10009926</v>
      </c>
      <c r="C296" s="15">
        <v>4081988</v>
      </c>
      <c r="D296" s="15">
        <v>2</v>
      </c>
      <c r="E296" t="s">
        <v>4426</v>
      </c>
      <c r="F296" t="str">
        <f>IFERROR(VLOOKUP(A296,'[2]BD LEIDY'!$B$3:$E$1114,3,FALSE)," ")</f>
        <v xml:space="preserve">PINEDA SAENZ NEFTALI   </v>
      </c>
      <c r="G296" t="s">
        <v>1403</v>
      </c>
      <c r="H296" t="s">
        <v>5449</v>
      </c>
      <c r="I296">
        <v>3114582029</v>
      </c>
      <c r="J296" t="s">
        <v>28</v>
      </c>
      <c r="M296" t="s">
        <v>242</v>
      </c>
      <c r="N296">
        <v>3300109</v>
      </c>
      <c r="O296" t="s">
        <v>31</v>
      </c>
    </row>
    <row r="297" spans="1:15" hidden="1" x14ac:dyDescent="0.25">
      <c r="A297">
        <v>10009936</v>
      </c>
      <c r="C297" s="15">
        <v>4123343</v>
      </c>
      <c r="D297" s="15">
        <v>4</v>
      </c>
      <c r="E297" t="s">
        <v>2710</v>
      </c>
      <c r="F297" t="str">
        <f>IFERROR(VLOOKUP(A297,'[2]BD LEIDY'!$B$3:$E$1114,3,FALSE)," ")</f>
        <v xml:space="preserve">CUSBA GARCIA LUIS ARIEL   </v>
      </c>
      <c r="G297" t="s">
        <v>1403</v>
      </c>
      <c r="H297" t="s">
        <v>5450</v>
      </c>
      <c r="I297">
        <v>3138323118</v>
      </c>
      <c r="J297" t="s">
        <v>28</v>
      </c>
      <c r="M297" t="s">
        <v>244</v>
      </c>
      <c r="N297">
        <v>3300109</v>
      </c>
      <c r="O297" t="s">
        <v>31</v>
      </c>
    </row>
    <row r="298" spans="1:15" hidden="1" x14ac:dyDescent="0.25">
      <c r="A298">
        <v>10009956</v>
      </c>
      <c r="C298" s="15">
        <v>4164884</v>
      </c>
      <c r="D298" s="15">
        <v>2</v>
      </c>
      <c r="E298" t="s">
        <v>2719</v>
      </c>
      <c r="F298" t="str">
        <f>IFERROR(VLOOKUP(A298,'[2]BD LEIDY'!$B$3:$E$1114,3,FALSE)," ")</f>
        <v xml:space="preserve">DAZA NOVOA ITALO JULIO   </v>
      </c>
      <c r="G298" t="s">
        <v>1403</v>
      </c>
      <c r="H298" t="s">
        <v>5454</v>
      </c>
      <c r="I298">
        <v>3112633890</v>
      </c>
      <c r="J298" t="s">
        <v>28</v>
      </c>
      <c r="M298" t="s">
        <v>250</v>
      </c>
      <c r="N298">
        <v>3300109</v>
      </c>
      <c r="O298" t="s">
        <v>31</v>
      </c>
    </row>
    <row r="299" spans="1:15" hidden="1" x14ac:dyDescent="0.25">
      <c r="A299">
        <v>10009957</v>
      </c>
      <c r="C299" s="15">
        <v>41676788</v>
      </c>
      <c r="D299" s="15">
        <v>5</v>
      </c>
      <c r="E299" t="s">
        <v>1877</v>
      </c>
      <c r="F299" t="str">
        <f>IFERROR(VLOOKUP(A299,'[2]BD LEIDY'!$B$3:$E$1114,3,FALSE)," ")</f>
        <v xml:space="preserve">ALVIAREZ SERRANO TULIA ELVIRA FERNA   </v>
      </c>
      <c r="G299" t="s">
        <v>1403</v>
      </c>
      <c r="H299" t="s">
        <v>5455</v>
      </c>
      <c r="I299">
        <v>987700964</v>
      </c>
      <c r="J299" t="s">
        <v>28</v>
      </c>
      <c r="M299" t="s">
        <v>123</v>
      </c>
      <c r="N299">
        <v>3300109</v>
      </c>
      <c r="O299" t="s">
        <v>31</v>
      </c>
    </row>
    <row r="300" spans="1:15" hidden="1" x14ac:dyDescent="0.25">
      <c r="A300">
        <v>10009969</v>
      </c>
      <c r="C300" s="15">
        <v>4192350</v>
      </c>
      <c r="D300" s="15">
        <v>0</v>
      </c>
      <c r="E300" t="s">
        <v>4304</v>
      </c>
      <c r="F300" t="str">
        <f>IFERROR(VLOOKUP(A300,'[2]BD LEIDY'!$B$3:$E$1114,3,FALSE)," ")</f>
        <v xml:space="preserve">PAMPLONA BENAVIDEZ URIEL   </v>
      </c>
      <c r="G300" t="s">
        <v>1403</v>
      </c>
      <c r="H300" t="s">
        <v>5456</v>
      </c>
      <c r="I300">
        <v>3204931927</v>
      </c>
      <c r="J300" t="s">
        <v>28</v>
      </c>
      <c r="M300" t="s">
        <v>253</v>
      </c>
      <c r="N300">
        <v>3300109</v>
      </c>
      <c r="O300" t="s">
        <v>31</v>
      </c>
    </row>
    <row r="301" spans="1:15" hidden="1" x14ac:dyDescent="0.25">
      <c r="A301">
        <v>10009978</v>
      </c>
      <c r="C301" s="15">
        <v>4215675</v>
      </c>
      <c r="D301" s="15">
        <v>1</v>
      </c>
      <c r="E301" t="s">
        <v>4381</v>
      </c>
      <c r="F301" t="str">
        <f>IFERROR(VLOOKUP(A301,'[2]BD LEIDY'!$B$3:$E$1114,3,FALSE)," ")</f>
        <v xml:space="preserve">PEREZ CHAPARRO JOSE DE JESUS   </v>
      </c>
      <c r="G301" t="s">
        <v>1403</v>
      </c>
      <c r="H301" t="s">
        <v>5457</v>
      </c>
      <c r="I301">
        <v>3112072066</v>
      </c>
      <c r="J301" t="s">
        <v>28</v>
      </c>
      <c r="M301" t="s">
        <v>255</v>
      </c>
      <c r="N301">
        <v>3300026</v>
      </c>
      <c r="O301" t="s">
        <v>38</v>
      </c>
    </row>
    <row r="302" spans="1:15" hidden="1" x14ac:dyDescent="0.25">
      <c r="A302">
        <v>10009987</v>
      </c>
      <c r="C302" s="15">
        <v>4216071</v>
      </c>
      <c r="D302" s="15"/>
      <c r="E302" t="s">
        <v>4071</v>
      </c>
      <c r="F302" t="str">
        <f>IFERROR(VLOOKUP(A302,'[2]BD LEIDY'!$B$3:$E$1114,3,FALSE)," ")</f>
        <v xml:space="preserve">MONROY MARIÑO SALVADOR   </v>
      </c>
      <c r="G302" t="s">
        <v>1403</v>
      </c>
      <c r="H302" t="s">
        <v>5459</v>
      </c>
      <c r="I302">
        <v>3138272019</v>
      </c>
      <c r="J302" t="s">
        <v>28</v>
      </c>
      <c r="M302" t="s">
        <v>255</v>
      </c>
      <c r="N302">
        <v>3300026</v>
      </c>
      <c r="O302" t="s">
        <v>38</v>
      </c>
    </row>
    <row r="303" spans="1:15" hidden="1" x14ac:dyDescent="0.25">
      <c r="A303">
        <v>10010062</v>
      </c>
      <c r="C303" s="15">
        <v>4234154</v>
      </c>
      <c r="D303" s="15">
        <v>5</v>
      </c>
      <c r="E303" t="s">
        <v>3300</v>
      </c>
      <c r="F303" t="str">
        <f>IFERROR(VLOOKUP(A303,'[2]BD LEIDY'!$B$3:$E$1114,3,FALSE)," ")</f>
        <v xml:space="preserve">GIL RUIZ AURELIO   </v>
      </c>
      <c r="G303" t="s">
        <v>1403</v>
      </c>
      <c r="H303" t="s">
        <v>5460</v>
      </c>
      <c r="I303">
        <v>3118533143</v>
      </c>
      <c r="J303" t="s">
        <v>28</v>
      </c>
      <c r="M303" t="s">
        <v>259</v>
      </c>
      <c r="N303">
        <v>3300026</v>
      </c>
      <c r="O303" t="s">
        <v>38</v>
      </c>
    </row>
    <row r="304" spans="1:15" hidden="1" x14ac:dyDescent="0.25">
      <c r="A304">
        <v>10010077</v>
      </c>
      <c r="C304" s="15">
        <v>4248330</v>
      </c>
      <c r="D304" s="15">
        <v>6</v>
      </c>
      <c r="E304" t="s">
        <v>4066</v>
      </c>
      <c r="F304" t="str">
        <f>IFERROR(VLOOKUP(A304,'[2]BD LEIDY'!$B$3:$E$1114,3,FALSE)," ")</f>
        <v xml:space="preserve">MONROY ESPINOSA AUDBERTO   </v>
      </c>
      <c r="G304" t="s">
        <v>1403</v>
      </c>
      <c r="H304" t="s">
        <v>5461</v>
      </c>
      <c r="I304">
        <v>3105554316</v>
      </c>
      <c r="J304" t="s">
        <v>28</v>
      </c>
      <c r="M304" t="s">
        <v>231</v>
      </c>
      <c r="N304">
        <v>3300109</v>
      </c>
      <c r="O304" t="s">
        <v>31</v>
      </c>
    </row>
    <row r="305" spans="1:15" hidden="1" x14ac:dyDescent="0.25">
      <c r="A305">
        <v>10010078</v>
      </c>
      <c r="C305" s="15">
        <v>4248504</v>
      </c>
      <c r="D305" s="15">
        <v>0</v>
      </c>
      <c r="E305" t="s">
        <v>1886</v>
      </c>
      <c r="F305" t="str">
        <f>IFERROR(VLOOKUP(A305,'[2]BD LEIDY'!$B$3:$E$1114,3,FALSE)," ")</f>
        <v xml:space="preserve">AMAYA FLOREZ OSCAR GUILLERMO   </v>
      </c>
      <c r="G305" t="s">
        <v>1403</v>
      </c>
      <c r="H305" t="s">
        <v>5462</v>
      </c>
      <c r="I305">
        <v>3103434296</v>
      </c>
      <c r="J305" t="s">
        <v>28</v>
      </c>
      <c r="M305" t="s">
        <v>231</v>
      </c>
      <c r="N305">
        <v>3300109</v>
      </c>
      <c r="O305" t="s">
        <v>31</v>
      </c>
    </row>
    <row r="306" spans="1:15" hidden="1" x14ac:dyDescent="0.25">
      <c r="A306">
        <v>10010088</v>
      </c>
      <c r="C306" s="15">
        <v>4266975</v>
      </c>
      <c r="D306" s="15">
        <v>2</v>
      </c>
      <c r="E306" t="s">
        <v>4851</v>
      </c>
      <c r="F306" t="str">
        <f>IFERROR(VLOOKUP(A306,'[2]BD LEIDY'!$B$3:$E$1114,3,FALSE)," ")</f>
        <v xml:space="preserve">SANDOVAL PINZON ALEXANDER   </v>
      </c>
      <c r="G306" t="s">
        <v>1403</v>
      </c>
      <c r="H306" t="s">
        <v>5464</v>
      </c>
      <c r="I306">
        <v>3123506715</v>
      </c>
      <c r="J306" t="s">
        <v>28</v>
      </c>
      <c r="M306" t="s">
        <v>253</v>
      </c>
      <c r="N306">
        <v>3300109</v>
      </c>
      <c r="O306" t="s">
        <v>31</v>
      </c>
    </row>
    <row r="307" spans="1:15" hidden="1" x14ac:dyDescent="0.25">
      <c r="A307">
        <v>10010089</v>
      </c>
      <c r="C307" s="15">
        <v>4267815</v>
      </c>
      <c r="D307" s="15"/>
      <c r="E307" t="s">
        <v>5232</v>
      </c>
      <c r="F307" t="str">
        <f>IFERROR(VLOOKUP(A307,'[2]BD LEIDY'!$B$3:$E$1114,3,FALSE)," ")</f>
        <v xml:space="preserve">VILLAMIL VILLAMIL JULIO RAMON   </v>
      </c>
      <c r="G307" t="s">
        <v>1403</v>
      </c>
      <c r="H307" t="s">
        <v>5465</v>
      </c>
      <c r="I307">
        <v>3134187057</v>
      </c>
      <c r="J307" t="s">
        <v>28</v>
      </c>
      <c r="M307" t="s">
        <v>264</v>
      </c>
      <c r="N307">
        <v>3300109</v>
      </c>
      <c r="O307" t="s">
        <v>31</v>
      </c>
    </row>
    <row r="308" spans="1:15" hidden="1" x14ac:dyDescent="0.25">
      <c r="A308">
        <v>10010137</v>
      </c>
      <c r="C308" s="15">
        <v>42865430</v>
      </c>
      <c r="D308" s="15"/>
      <c r="E308" t="s">
        <v>2030</v>
      </c>
      <c r="F308" t="str">
        <f>IFERROR(VLOOKUP(A308,'[2]BD LEIDY'!$B$3:$E$1114,3,FALSE)," ")</f>
        <v xml:space="preserve">BARRETO MUÑOZ  JAIME HUMBERTO   </v>
      </c>
      <c r="G308" t="s">
        <v>1403</v>
      </c>
      <c r="H308" t="s">
        <v>5467</v>
      </c>
      <c r="I308">
        <v>3123268039</v>
      </c>
      <c r="J308" t="s">
        <v>28</v>
      </c>
      <c r="M308" t="s">
        <v>268</v>
      </c>
      <c r="N308">
        <v>3300026</v>
      </c>
      <c r="O308" t="s">
        <v>38</v>
      </c>
    </row>
    <row r="309" spans="1:15" hidden="1" x14ac:dyDescent="0.25">
      <c r="A309">
        <v>10010191</v>
      </c>
      <c r="C309" s="15">
        <v>42911680</v>
      </c>
      <c r="D309" s="15"/>
      <c r="E309" t="s">
        <v>1788</v>
      </c>
      <c r="F309" t="str">
        <f>IFERROR(VLOOKUP(A309,'[2]BD LEIDY'!$B$3:$E$1114,3,FALSE)," ")</f>
        <v xml:space="preserve">AJIACO PULIDO GONZALO   </v>
      </c>
      <c r="G309" t="s">
        <v>1403</v>
      </c>
      <c r="H309" t="s">
        <v>5469</v>
      </c>
      <c r="I309">
        <v>3112360438</v>
      </c>
      <c r="J309" t="s">
        <v>28</v>
      </c>
      <c r="M309" t="s">
        <v>64</v>
      </c>
      <c r="N309">
        <v>3300109</v>
      </c>
      <c r="O309" t="s">
        <v>31</v>
      </c>
    </row>
    <row r="310" spans="1:15" hidden="1" x14ac:dyDescent="0.25">
      <c r="A310">
        <v>10010196</v>
      </c>
      <c r="C310" s="15">
        <v>4291288</v>
      </c>
      <c r="D310" s="15">
        <v>6</v>
      </c>
      <c r="E310" t="s">
        <v>1790</v>
      </c>
      <c r="F310" t="str">
        <f>IFERROR(VLOOKUP(A310,'[2]BD LEIDY'!$B$3:$E$1114,3,FALSE)," ")</f>
        <v xml:space="preserve">AJIACO PULIDO JOSE EDILBERTO   </v>
      </c>
      <c r="G310" t="s">
        <v>1403</v>
      </c>
      <c r="H310" t="s">
        <v>5470</v>
      </c>
      <c r="I310">
        <v>3103493947</v>
      </c>
      <c r="J310" t="s">
        <v>28</v>
      </c>
      <c r="M310" t="s">
        <v>273</v>
      </c>
      <c r="N310">
        <v>3300109</v>
      </c>
      <c r="O310" t="s">
        <v>31</v>
      </c>
    </row>
    <row r="311" spans="1:15" hidden="1" x14ac:dyDescent="0.25">
      <c r="A311">
        <v>10010201</v>
      </c>
      <c r="C311" s="15">
        <v>4291434</v>
      </c>
      <c r="D311" s="15">
        <v>5</v>
      </c>
      <c r="E311" t="s">
        <v>3918</v>
      </c>
      <c r="F311" t="str">
        <f>IFERROR(VLOOKUP(A311,'[2]BD LEIDY'!$B$3:$E$1114,3,FALSE)," ")</f>
        <v xml:space="preserve">MARTINEZ FONSECA AUGUSTO   </v>
      </c>
      <c r="G311" t="s">
        <v>1403</v>
      </c>
      <c r="H311" t="s">
        <v>5471</v>
      </c>
      <c r="I311">
        <v>3105589376</v>
      </c>
      <c r="J311" t="s">
        <v>28</v>
      </c>
      <c r="M311" t="s">
        <v>64</v>
      </c>
      <c r="N311">
        <v>3300109</v>
      </c>
      <c r="O311" t="s">
        <v>31</v>
      </c>
    </row>
    <row r="312" spans="1:15" hidden="1" x14ac:dyDescent="0.25">
      <c r="A312">
        <v>10010209</v>
      </c>
      <c r="C312" s="15">
        <v>4292466</v>
      </c>
      <c r="D312" s="15"/>
      <c r="E312" t="s">
        <v>4775</v>
      </c>
      <c r="H312" t="s">
        <v>5472</v>
      </c>
      <c r="I312">
        <v>3213118914</v>
      </c>
      <c r="J312" t="s">
        <v>28</v>
      </c>
      <c r="M312" t="s">
        <v>268</v>
      </c>
    </row>
    <row r="313" spans="1:15" hidden="1" x14ac:dyDescent="0.25">
      <c r="A313">
        <v>10010218</v>
      </c>
      <c r="C313" s="15">
        <v>4293692</v>
      </c>
      <c r="D313" s="15"/>
      <c r="E313" t="s">
        <v>4654</v>
      </c>
      <c r="F313" t="str">
        <f>IFERROR(VLOOKUP(A313,'[2]BD LEIDY'!$B$3:$E$1114,3,FALSE)," ")</f>
        <v xml:space="preserve">RODRIGUEZ GALINDO ELIO VIDAL   </v>
      </c>
      <c r="G313" t="s">
        <v>1403</v>
      </c>
      <c r="H313" t="s">
        <v>5473</v>
      </c>
      <c r="I313">
        <v>3114879118</v>
      </c>
      <c r="J313" t="s">
        <v>28</v>
      </c>
      <c r="M313" t="s">
        <v>277</v>
      </c>
      <c r="N313">
        <v>3300109</v>
      </c>
      <c r="O313" t="s">
        <v>31</v>
      </c>
    </row>
    <row r="314" spans="1:15" hidden="1" x14ac:dyDescent="0.25">
      <c r="A314">
        <v>10010254</v>
      </c>
      <c r="C314" s="15">
        <v>46368083</v>
      </c>
      <c r="D314" s="15">
        <v>9</v>
      </c>
      <c r="E314" t="s">
        <v>4591</v>
      </c>
      <c r="F314" t="str">
        <f>IFERROR(VLOOKUP(A314,'[2]BD LEIDY'!$B$3:$E$1114,3,FALSE)," ")</f>
        <v xml:space="preserve">RIAÑO ARANGUREN MIREYA CECILIA   </v>
      </c>
      <c r="G314" t="s">
        <v>1403</v>
      </c>
      <c r="H314" t="s">
        <v>5478</v>
      </c>
      <c r="I314">
        <v>3123153947</v>
      </c>
      <c r="J314" t="s">
        <v>28</v>
      </c>
      <c r="M314" t="s">
        <v>291</v>
      </c>
      <c r="N314">
        <v>3300109</v>
      </c>
      <c r="O314" t="s">
        <v>31</v>
      </c>
    </row>
    <row r="315" spans="1:15" hidden="1" x14ac:dyDescent="0.25">
      <c r="A315">
        <v>10010256</v>
      </c>
      <c r="C315" s="15">
        <v>46381306</v>
      </c>
      <c r="D315" s="15">
        <v>1</v>
      </c>
      <c r="E315" t="s">
        <v>1782</v>
      </c>
      <c r="F315" t="str">
        <f>IFERROR(VLOOKUP(A315,'[2]BD LEIDY'!$B$3:$E$1114,3,FALSE)," ")</f>
        <v xml:space="preserve">AGUIRRE CARDENAS ALBA MARINA   </v>
      </c>
      <c r="G315" t="s">
        <v>1403</v>
      </c>
      <c r="H315" t="s">
        <v>5479</v>
      </c>
      <c r="I315">
        <v>3203011655</v>
      </c>
      <c r="J315" t="s">
        <v>28</v>
      </c>
      <c r="M315" t="s">
        <v>255</v>
      </c>
      <c r="N315">
        <v>3300109</v>
      </c>
      <c r="O315" t="s">
        <v>31</v>
      </c>
    </row>
    <row r="316" spans="1:15" hidden="1" x14ac:dyDescent="0.25">
      <c r="A316">
        <v>10010258</v>
      </c>
      <c r="C316" s="15">
        <v>46454186</v>
      </c>
      <c r="D316" s="15"/>
      <c r="E316" t="s">
        <v>2046</v>
      </c>
      <c r="F316" t="str">
        <f>IFERROR(VLOOKUP(A316,'[2]BD LEIDY'!$B$3:$E$1114,3,FALSE)," ")</f>
        <v xml:space="preserve">BECERRA QUIJANO DORELY   </v>
      </c>
      <c r="G316" t="s">
        <v>1403</v>
      </c>
      <c r="H316" t="s">
        <v>5480</v>
      </c>
      <c r="I316">
        <v>3208542651</v>
      </c>
      <c r="J316" t="s">
        <v>28</v>
      </c>
      <c r="M316" t="s">
        <v>294</v>
      </c>
      <c r="N316">
        <v>3300109</v>
      </c>
      <c r="O316" t="s">
        <v>31</v>
      </c>
    </row>
    <row r="317" spans="1:15" hidden="1" x14ac:dyDescent="0.25">
      <c r="A317">
        <v>10010416</v>
      </c>
      <c r="C317" s="15">
        <v>6744099</v>
      </c>
      <c r="D317" s="15">
        <v>3</v>
      </c>
      <c r="E317" t="s">
        <v>2692</v>
      </c>
      <c r="F317" t="str">
        <f>IFERROR(VLOOKUP(A317,'[2]BD LEIDY'!$B$3:$E$1114,3,FALSE)," ")</f>
        <v xml:space="preserve">CRUZ TALERO PORFIRIO   </v>
      </c>
      <c r="G317" t="s">
        <v>1403</v>
      </c>
      <c r="H317" t="s">
        <v>5485</v>
      </c>
      <c r="I317">
        <v>987368354</v>
      </c>
      <c r="J317" t="s">
        <v>28</v>
      </c>
      <c r="M317" t="s">
        <v>301</v>
      </c>
      <c r="N317">
        <v>3300109</v>
      </c>
      <c r="O317" t="s">
        <v>31</v>
      </c>
    </row>
    <row r="318" spans="1:15" hidden="1" x14ac:dyDescent="0.25">
      <c r="A318">
        <v>10010433</v>
      </c>
      <c r="C318" s="15">
        <v>6751649</v>
      </c>
      <c r="D318" s="15"/>
      <c r="E318" t="s">
        <v>4075</v>
      </c>
      <c r="F318" t="str">
        <f>IFERROR(VLOOKUP(A318,'[2]BD LEIDY'!$B$3:$E$1114,3,FALSE)," ")</f>
        <v xml:space="preserve">MONTAÑEZ PULIDO ARMANDO   </v>
      </c>
      <c r="G318" t="s">
        <v>1403</v>
      </c>
      <c r="H318" t="s">
        <v>5486</v>
      </c>
      <c r="I318">
        <v>3142964409</v>
      </c>
      <c r="J318" t="s">
        <v>28</v>
      </c>
      <c r="M318" t="s">
        <v>181</v>
      </c>
      <c r="N318">
        <v>3300109</v>
      </c>
      <c r="O318" t="s">
        <v>31</v>
      </c>
    </row>
    <row r="319" spans="1:15" hidden="1" x14ac:dyDescent="0.25">
      <c r="A319">
        <v>10010451</v>
      </c>
      <c r="C319" s="15">
        <v>6760834</v>
      </c>
      <c r="D319" s="15">
        <v>8</v>
      </c>
      <c r="E319" t="s">
        <v>4643</v>
      </c>
      <c r="F319" t="str">
        <f>IFERROR(VLOOKUP(A319,'[2]BD LEIDY'!$B$3:$E$1114,3,FALSE)," ")</f>
        <v xml:space="preserve">RODRIGUEZ ARMANDO   </v>
      </c>
      <c r="G319" t="s">
        <v>1403</v>
      </c>
      <c r="H319" t="s">
        <v>5487</v>
      </c>
      <c r="I319">
        <v>3115213458</v>
      </c>
      <c r="J319" t="s">
        <v>28</v>
      </c>
      <c r="M319" t="s">
        <v>259</v>
      </c>
      <c r="N319">
        <v>3300109</v>
      </c>
      <c r="O319" t="s">
        <v>31</v>
      </c>
    </row>
    <row r="320" spans="1:15" hidden="1" x14ac:dyDescent="0.25">
      <c r="A320">
        <v>10010481</v>
      </c>
      <c r="C320" s="15">
        <v>6775268</v>
      </c>
      <c r="D320" s="15">
        <v>4</v>
      </c>
      <c r="E320" t="s">
        <v>4979</v>
      </c>
      <c r="F320" t="str">
        <f>IFERROR(VLOOKUP(A320,'[2]BD LEIDY'!$B$3:$E$1114,3,FALSE)," ")</f>
        <v xml:space="preserve">SUAREZ SUAREZ MARCO FIDEL   </v>
      </c>
      <c r="G320" t="s">
        <v>1403</v>
      </c>
      <c r="H320" t="s">
        <v>5489</v>
      </c>
      <c r="I320">
        <v>3105554166</v>
      </c>
      <c r="J320" t="s">
        <v>28</v>
      </c>
      <c r="M320" t="s">
        <v>161</v>
      </c>
      <c r="N320">
        <v>3300109</v>
      </c>
      <c r="O320" t="s">
        <v>31</v>
      </c>
    </row>
    <row r="321" spans="1:15" hidden="1" x14ac:dyDescent="0.25">
      <c r="A321">
        <v>10010559</v>
      </c>
      <c r="C321" s="15">
        <v>7120221</v>
      </c>
      <c r="D321" s="15"/>
      <c r="E321" t="s">
        <v>4769</v>
      </c>
      <c r="F321" t="str">
        <f>IFERROR(VLOOKUP(A321,'[2]BD LEIDY'!$B$3:$E$1114,3,FALSE)," ")</f>
        <v xml:space="preserve">RUBIO SUAREZ LUIS ALBERTO   </v>
      </c>
      <c r="G321" t="s">
        <v>1403</v>
      </c>
      <c r="H321" t="s">
        <v>5448</v>
      </c>
      <c r="I321">
        <v>3204197451</v>
      </c>
      <c r="J321" t="s">
        <v>28</v>
      </c>
      <c r="M321" t="s">
        <v>161</v>
      </c>
      <c r="N321">
        <v>3300109</v>
      </c>
      <c r="O321" t="s">
        <v>31</v>
      </c>
    </row>
    <row r="322" spans="1:15" hidden="1" x14ac:dyDescent="0.25">
      <c r="A322">
        <v>10010560</v>
      </c>
      <c r="C322" s="15">
        <v>7124528</v>
      </c>
      <c r="D322" s="15">
        <v>5</v>
      </c>
      <c r="E322" t="s">
        <v>1866</v>
      </c>
      <c r="F322" t="str">
        <f>IFERROR(VLOOKUP(A322,'[2]BD LEIDY'!$B$3:$E$1114,3,FALSE)," ")</f>
        <v xml:space="preserve">ALVARADO FORERO OSCAR YESID   </v>
      </c>
      <c r="G322" t="s">
        <v>1403</v>
      </c>
      <c r="H322" t="s">
        <v>5507</v>
      </c>
      <c r="I322">
        <v>3133972477</v>
      </c>
      <c r="J322" t="s">
        <v>28</v>
      </c>
      <c r="M322" t="s">
        <v>346</v>
      </c>
      <c r="N322">
        <v>3300109</v>
      </c>
      <c r="O322" t="s">
        <v>31</v>
      </c>
    </row>
    <row r="323" spans="1:15" hidden="1" x14ac:dyDescent="0.25">
      <c r="A323">
        <v>10010574</v>
      </c>
      <c r="C323" s="15">
        <v>7125403</v>
      </c>
      <c r="D323" s="15"/>
      <c r="E323" t="s">
        <v>2682</v>
      </c>
      <c r="F323" t="str">
        <f>IFERROR(VLOOKUP(A323,'[2]BD LEIDY'!$B$3:$E$1114,3,FALSE)," ")</f>
        <v xml:space="preserve">CRUZ JAVIER HERNANDO   </v>
      </c>
      <c r="G323" t="s">
        <v>1403</v>
      </c>
      <c r="H323" t="s">
        <v>5329</v>
      </c>
      <c r="I323">
        <v>3115419472</v>
      </c>
      <c r="J323" t="s">
        <v>28</v>
      </c>
      <c r="M323" t="s">
        <v>255</v>
      </c>
      <c r="N323">
        <v>3300026</v>
      </c>
      <c r="O323" t="s">
        <v>38</v>
      </c>
    </row>
    <row r="324" spans="1:15" hidden="1" x14ac:dyDescent="0.25">
      <c r="A324">
        <v>10010587</v>
      </c>
      <c r="C324" s="15">
        <v>7125661</v>
      </c>
      <c r="D324" s="15"/>
      <c r="E324" t="s">
        <v>4846</v>
      </c>
      <c r="F324" t="str">
        <f>IFERROR(VLOOKUP(A324,'[2]BD LEIDY'!$B$3:$E$1114,3,FALSE)," ")</f>
        <v xml:space="preserve">SANCHEZ TRUJILLO TIBERIO   </v>
      </c>
      <c r="G324" t="s">
        <v>1403</v>
      </c>
      <c r="H324" t="s">
        <v>5401</v>
      </c>
      <c r="I324">
        <v>3114536985</v>
      </c>
      <c r="J324" t="s">
        <v>28</v>
      </c>
      <c r="M324" t="s">
        <v>255</v>
      </c>
      <c r="N324">
        <v>3300026</v>
      </c>
      <c r="O324" t="s">
        <v>38</v>
      </c>
    </row>
    <row r="325" spans="1:15" hidden="1" x14ac:dyDescent="0.25">
      <c r="A325">
        <v>10010639</v>
      </c>
      <c r="C325" s="15">
        <v>7162358</v>
      </c>
      <c r="D325" s="15">
        <v>1</v>
      </c>
      <c r="E325" t="s">
        <v>2686</v>
      </c>
      <c r="F325" t="str">
        <f>IFERROR(VLOOKUP(A325,'[2]BD LEIDY'!$B$3:$E$1114,3,FALSE)," ")</f>
        <v xml:space="preserve">CRUZ RODRIGUEZ OTONIEL   </v>
      </c>
      <c r="G325" t="s">
        <v>1403</v>
      </c>
      <c r="H325" t="s">
        <v>5509</v>
      </c>
      <c r="I325">
        <v>3124782408</v>
      </c>
      <c r="J325" t="s">
        <v>28</v>
      </c>
      <c r="M325" t="s">
        <v>181</v>
      </c>
      <c r="N325">
        <v>3300109</v>
      </c>
      <c r="O325" t="s">
        <v>31</v>
      </c>
    </row>
    <row r="326" spans="1:15" hidden="1" x14ac:dyDescent="0.25">
      <c r="A326">
        <v>10010660</v>
      </c>
      <c r="C326" s="15">
        <v>7167270</v>
      </c>
      <c r="D326" s="15">
        <v>5</v>
      </c>
      <c r="E326" t="s">
        <v>4586</v>
      </c>
      <c r="H326" t="s">
        <v>5434</v>
      </c>
      <c r="I326">
        <v>3134796639</v>
      </c>
      <c r="J326" t="s">
        <v>28</v>
      </c>
      <c r="M326" t="s">
        <v>29</v>
      </c>
    </row>
    <row r="327" spans="1:15" hidden="1" x14ac:dyDescent="0.25">
      <c r="A327">
        <v>10010669</v>
      </c>
      <c r="C327" s="15">
        <v>7169197</v>
      </c>
      <c r="D327" s="15"/>
      <c r="E327" t="s">
        <v>4847</v>
      </c>
      <c r="F327" t="str">
        <f>IFERROR(VLOOKUP(A327,'[2]BD LEIDY'!$B$3:$E$1114,3,FALSE)," ")</f>
        <v xml:space="preserve">SANDOVAL AVILA RAFAEL ANTONIO   </v>
      </c>
      <c r="G327" t="s">
        <v>1403</v>
      </c>
      <c r="H327" t="s">
        <v>5512</v>
      </c>
      <c r="I327">
        <v>3105741546</v>
      </c>
      <c r="J327" t="s">
        <v>28</v>
      </c>
      <c r="M327" t="s">
        <v>172</v>
      </c>
      <c r="N327">
        <v>3300109</v>
      </c>
      <c r="O327" t="s">
        <v>31</v>
      </c>
    </row>
    <row r="328" spans="1:15" hidden="1" x14ac:dyDescent="0.25">
      <c r="A328">
        <v>10010679</v>
      </c>
      <c r="C328" s="15">
        <v>7172490</v>
      </c>
      <c r="D328" s="15">
        <v>9</v>
      </c>
      <c r="E328" t="s">
        <v>1906</v>
      </c>
      <c r="F328" t="str">
        <f>IFERROR(VLOOKUP(A328,'[2]BD LEIDY'!$B$3:$E$1114,3,FALSE)," ")</f>
        <v xml:space="preserve">APONTE GIL VICTOR HENRY   </v>
      </c>
      <c r="G328" t="s">
        <v>1403</v>
      </c>
      <c r="H328" t="s">
        <v>5513</v>
      </c>
      <c r="I328">
        <v>987372937</v>
      </c>
      <c r="J328" t="s">
        <v>28</v>
      </c>
      <c r="M328" t="s">
        <v>259</v>
      </c>
      <c r="N328">
        <v>3300109</v>
      </c>
      <c r="O328" t="s">
        <v>31</v>
      </c>
    </row>
    <row r="329" spans="1:15" hidden="1" x14ac:dyDescent="0.25">
      <c r="A329">
        <v>10010679</v>
      </c>
      <c r="C329" s="15">
        <v>7172490</v>
      </c>
      <c r="D329" s="15">
        <v>9</v>
      </c>
      <c r="E329" t="s">
        <v>1906</v>
      </c>
      <c r="F329" t="str">
        <f>IFERROR(VLOOKUP(A329,'[2]BD LEIDY'!$B$3:$E$1114,3,FALSE)," ")</f>
        <v xml:space="preserve">APONTE GIL VICTOR HENRY   </v>
      </c>
      <c r="G329" t="s">
        <v>1403</v>
      </c>
      <c r="H329" t="s">
        <v>5513</v>
      </c>
      <c r="I329">
        <v>987372937</v>
      </c>
      <c r="J329" t="s">
        <v>28</v>
      </c>
      <c r="M329" t="s">
        <v>259</v>
      </c>
      <c r="N329">
        <v>3300109</v>
      </c>
      <c r="O329" t="s">
        <v>31</v>
      </c>
    </row>
    <row r="330" spans="1:15" hidden="1" x14ac:dyDescent="0.25">
      <c r="A330">
        <v>10010694</v>
      </c>
      <c r="C330" s="15">
        <v>7176311</v>
      </c>
      <c r="D330" s="15">
        <v>7</v>
      </c>
      <c r="E330" t="s">
        <v>5169</v>
      </c>
      <c r="F330" t="str">
        <f>IFERROR(VLOOKUP(A330,'[2]BD LEIDY'!$B$3:$E$1114,3,FALSE)," ")</f>
        <v xml:space="preserve">VARGAS IBAÑEZ LUIS ANGEL   </v>
      </c>
      <c r="G330" t="s">
        <v>1403</v>
      </c>
      <c r="H330" t="s">
        <v>5514</v>
      </c>
      <c r="I330">
        <v>3143107631</v>
      </c>
      <c r="J330" t="s">
        <v>28</v>
      </c>
      <c r="M330" t="s">
        <v>29</v>
      </c>
      <c r="N330">
        <v>3300026</v>
      </c>
      <c r="O330" t="s">
        <v>38</v>
      </c>
    </row>
    <row r="331" spans="1:15" hidden="1" x14ac:dyDescent="0.25">
      <c r="A331">
        <v>10010695</v>
      </c>
      <c r="C331" s="15">
        <v>7176401</v>
      </c>
      <c r="D331" s="15">
        <v>1</v>
      </c>
      <c r="E331" t="s">
        <v>3735</v>
      </c>
      <c r="F331" t="str">
        <f>IFERROR(VLOOKUP(A331,'[2]BD LEIDY'!$B$3:$E$1114,3,FALSE)," ")</f>
        <v xml:space="preserve">JUNCO GONZALEZ HECTOR ALFONSO   </v>
      </c>
      <c r="G331" t="s">
        <v>1403</v>
      </c>
      <c r="H331" t="s">
        <v>5515</v>
      </c>
      <c r="I331">
        <v>3103051909</v>
      </c>
      <c r="J331" t="s">
        <v>28</v>
      </c>
      <c r="M331" t="s">
        <v>34</v>
      </c>
      <c r="N331">
        <v>3300109</v>
      </c>
      <c r="O331" t="s">
        <v>31</v>
      </c>
    </row>
    <row r="332" spans="1:15" hidden="1" x14ac:dyDescent="0.25">
      <c r="A332">
        <v>10010703</v>
      </c>
      <c r="C332" s="15">
        <v>7181687</v>
      </c>
      <c r="D332" s="15">
        <v>0</v>
      </c>
      <c r="E332" t="s">
        <v>4677</v>
      </c>
      <c r="F332" t="str">
        <f>IFERROR(VLOOKUP(A332,'[2]BD LEIDY'!$B$3:$E$1114,3,FALSE)," ")</f>
        <v xml:space="preserve">RODRIGUEZ VARGAS FREDY ALONSO   </v>
      </c>
      <c r="G332" t="s">
        <v>1403</v>
      </c>
      <c r="H332" t="s">
        <v>5517</v>
      </c>
      <c r="I332">
        <v>3202325205</v>
      </c>
      <c r="J332" t="s">
        <v>28</v>
      </c>
      <c r="M332" t="s">
        <v>29</v>
      </c>
      <c r="N332">
        <v>3300109</v>
      </c>
      <c r="O332" t="s">
        <v>31</v>
      </c>
    </row>
    <row r="333" spans="1:15" hidden="1" x14ac:dyDescent="0.25">
      <c r="A333">
        <v>10010704</v>
      </c>
      <c r="C333" s="15">
        <v>7182236</v>
      </c>
      <c r="D333" s="15">
        <v>7</v>
      </c>
      <c r="E333" t="s">
        <v>3363</v>
      </c>
      <c r="H333" t="s">
        <v>5518</v>
      </c>
      <c r="I333">
        <v>3142914981</v>
      </c>
      <c r="J333" t="s">
        <v>28</v>
      </c>
      <c r="M333" t="s">
        <v>29</v>
      </c>
    </row>
    <row r="334" spans="1:15" hidden="1" x14ac:dyDescent="0.25">
      <c r="A334">
        <v>10010741</v>
      </c>
      <c r="C334" s="15">
        <v>7223610</v>
      </c>
      <c r="D334" s="15">
        <v>6</v>
      </c>
      <c r="E334" t="s">
        <v>3523</v>
      </c>
      <c r="H334" t="s">
        <v>5521</v>
      </c>
      <c r="I334">
        <v>3123504455</v>
      </c>
      <c r="J334" t="s">
        <v>28</v>
      </c>
      <c r="M334" t="s">
        <v>123</v>
      </c>
    </row>
    <row r="335" spans="1:15" hidden="1" x14ac:dyDescent="0.25">
      <c r="A335">
        <v>10010749</v>
      </c>
      <c r="C335" s="15">
        <v>7226324</v>
      </c>
      <c r="D335" s="15">
        <v>8</v>
      </c>
      <c r="E335" t="s">
        <v>3192</v>
      </c>
      <c r="F335" t="str">
        <f>IFERROR(VLOOKUP(A335,'[2]BD LEIDY'!$B$3:$E$1114,3,FALSE)," ")</f>
        <v xml:space="preserve">FRAILE VELASCO OSCAR GUILLERMO   </v>
      </c>
      <c r="G335" t="s">
        <v>1403</v>
      </c>
      <c r="H335" t="s">
        <v>5522</v>
      </c>
      <c r="I335">
        <v>3203274845</v>
      </c>
      <c r="J335" t="s">
        <v>28</v>
      </c>
      <c r="M335" t="s">
        <v>123</v>
      </c>
      <c r="N335">
        <v>3300026</v>
      </c>
      <c r="O335" t="s">
        <v>38</v>
      </c>
    </row>
    <row r="336" spans="1:15" hidden="1" x14ac:dyDescent="0.25">
      <c r="A336">
        <v>10010789</v>
      </c>
      <c r="C336" s="15">
        <v>72326708</v>
      </c>
      <c r="D336" s="15"/>
      <c r="E336" t="s">
        <v>1942</v>
      </c>
      <c r="F336" t="str">
        <f>IFERROR(VLOOKUP(A336,'[2]BD LEIDY'!$B$3:$E$1114,3,FALSE)," ")</f>
        <v xml:space="preserve">ARIAS PAEZ YOHON FREDI   </v>
      </c>
      <c r="G336" t="s">
        <v>1403</v>
      </c>
      <c r="H336" t="s">
        <v>5523</v>
      </c>
      <c r="I336">
        <v>3107879710</v>
      </c>
      <c r="J336" t="s">
        <v>28</v>
      </c>
      <c r="M336" t="s">
        <v>371</v>
      </c>
      <c r="N336">
        <v>3300109</v>
      </c>
      <c r="O336" t="s">
        <v>31</v>
      </c>
    </row>
    <row r="337" spans="1:15" hidden="1" x14ac:dyDescent="0.25">
      <c r="A337">
        <v>10010800</v>
      </c>
      <c r="C337" s="15">
        <v>7307958</v>
      </c>
      <c r="D337" s="15">
        <v>5</v>
      </c>
      <c r="E337" t="s">
        <v>4976</v>
      </c>
      <c r="F337" t="str">
        <f>IFERROR(VLOOKUP(A337,'[2]BD LEIDY'!$B$3:$E$1114,3,FALSE)," ")</f>
        <v xml:space="preserve">SUAREZ SOTELO ABSALON   </v>
      </c>
      <c r="G337" t="s">
        <v>1403</v>
      </c>
      <c r="H337" t="s">
        <v>5524</v>
      </c>
      <c r="I337">
        <v>987263624</v>
      </c>
      <c r="J337" t="s">
        <v>28</v>
      </c>
      <c r="M337" t="s">
        <v>373</v>
      </c>
      <c r="N337">
        <v>3300109</v>
      </c>
      <c r="O337" t="s">
        <v>31</v>
      </c>
    </row>
    <row r="338" spans="1:15" hidden="1" x14ac:dyDescent="0.25">
      <c r="A338">
        <v>10010801</v>
      </c>
      <c r="C338" s="15">
        <v>7313149</v>
      </c>
      <c r="D338" s="15">
        <v>8</v>
      </c>
      <c r="E338" t="s">
        <v>1818</v>
      </c>
      <c r="F338" t="str">
        <f>IFERROR(VLOOKUP(A338,'[2]BD LEIDY'!$B$3:$E$1114,3,FALSE)," ")</f>
        <v xml:space="preserve">ALBORNOZ SANCHEZ HENRY ALBERTO   </v>
      </c>
      <c r="G338" t="s">
        <v>1403</v>
      </c>
      <c r="H338" t="s">
        <v>5525</v>
      </c>
      <c r="I338">
        <v>987266675</v>
      </c>
      <c r="J338" t="s">
        <v>28</v>
      </c>
      <c r="M338" t="s">
        <v>373</v>
      </c>
      <c r="N338">
        <v>3300109</v>
      </c>
      <c r="O338" t="s">
        <v>31</v>
      </c>
    </row>
    <row r="339" spans="1:15" hidden="1" x14ac:dyDescent="0.25">
      <c r="A339">
        <v>10010822</v>
      </c>
      <c r="C339" s="15">
        <v>741505250</v>
      </c>
      <c r="D339" s="15"/>
      <c r="E339" t="s">
        <v>4249</v>
      </c>
      <c r="F339" t="str">
        <f>IFERROR(VLOOKUP(A339,'[2]BD LEIDY'!$B$3:$E$1114,3,FALSE)," ")</f>
        <v xml:space="preserve">OSORIO RUIZ HECTOR FABIAN   </v>
      </c>
      <c r="G339" t="s">
        <v>1403</v>
      </c>
      <c r="H339" t="s">
        <v>5428</v>
      </c>
      <c r="I339">
        <v>3138153562</v>
      </c>
      <c r="J339" t="s">
        <v>28</v>
      </c>
      <c r="M339" t="s">
        <v>193</v>
      </c>
      <c r="N339">
        <v>3300026</v>
      </c>
      <c r="O339" t="s">
        <v>38</v>
      </c>
    </row>
    <row r="340" spans="1:15" hidden="1" x14ac:dyDescent="0.25">
      <c r="A340">
        <v>10010840</v>
      </c>
      <c r="C340" s="15">
        <v>74326094</v>
      </c>
      <c r="D340" s="15">
        <v>1</v>
      </c>
      <c r="E340" t="s">
        <v>3233</v>
      </c>
      <c r="F340" t="str">
        <f>IFERROR(VLOOKUP(A340,'[2]BD LEIDY'!$B$3:$E$1114,3,FALSE)," ")</f>
        <v xml:space="preserve">GARCIA AGREDO SEGUNDO OCTAVIO   </v>
      </c>
      <c r="G340" t="s">
        <v>1403</v>
      </c>
      <c r="H340" t="s">
        <v>5526</v>
      </c>
      <c r="I340">
        <v>987870210</v>
      </c>
      <c r="J340" t="s">
        <v>28</v>
      </c>
      <c r="M340" t="s">
        <v>110</v>
      </c>
      <c r="N340">
        <v>3300109</v>
      </c>
      <c r="O340" t="s">
        <v>31</v>
      </c>
    </row>
    <row r="341" spans="1:15" hidden="1" x14ac:dyDescent="0.25">
      <c r="A341">
        <v>10010915</v>
      </c>
      <c r="C341" s="15">
        <v>74333619</v>
      </c>
      <c r="D341" s="15">
        <v>7</v>
      </c>
      <c r="E341" t="s">
        <v>3426</v>
      </c>
      <c r="F341" t="str">
        <f>IFERROR(VLOOKUP(A341,'[2]BD LEIDY'!$B$3:$E$1114,3,FALSE)," ")</f>
        <v xml:space="preserve">GUIO GUIO SANTIAGO   </v>
      </c>
      <c r="G341" t="s">
        <v>1403</v>
      </c>
      <c r="H341" t="s">
        <v>5527</v>
      </c>
      <c r="I341">
        <v>3118272838</v>
      </c>
      <c r="J341" t="s">
        <v>28</v>
      </c>
      <c r="M341" t="s">
        <v>161</v>
      </c>
      <c r="N341">
        <v>3300109</v>
      </c>
      <c r="O341" t="s">
        <v>31</v>
      </c>
    </row>
    <row r="342" spans="1:15" hidden="1" x14ac:dyDescent="0.25">
      <c r="A342">
        <v>10010924</v>
      </c>
      <c r="C342" s="15">
        <v>74357273</v>
      </c>
      <c r="D342" s="15">
        <v>6</v>
      </c>
      <c r="E342" t="s">
        <v>2689</v>
      </c>
      <c r="F342" t="str">
        <f>IFERROR(VLOOKUP(A342,'[2]BD LEIDY'!$B$3:$E$1114,3,FALSE)," ")</f>
        <v xml:space="preserve">CRUZ RODRIGUEZ WILFREDO   </v>
      </c>
      <c r="G342" t="s">
        <v>1403</v>
      </c>
      <c r="H342" t="s">
        <v>5528</v>
      </c>
      <c r="I342">
        <v>3133077484</v>
      </c>
      <c r="J342" t="s">
        <v>28</v>
      </c>
      <c r="M342" t="s">
        <v>259</v>
      </c>
      <c r="N342">
        <v>3300109</v>
      </c>
      <c r="O342" t="s">
        <v>31</v>
      </c>
    </row>
    <row r="343" spans="1:15" hidden="1" x14ac:dyDescent="0.25">
      <c r="A343">
        <v>10010947</v>
      </c>
      <c r="C343" s="15">
        <v>743736890</v>
      </c>
      <c r="D343" s="15"/>
      <c r="E343" t="s">
        <v>5114</v>
      </c>
      <c r="F343" t="str">
        <f>IFERROR(VLOOKUP(A343,'[2]BD LEIDY'!$B$3:$E$1114,3,FALSE)," ")</f>
        <v xml:space="preserve">VALDERRAMA CORREDOR JOSE DODIER   </v>
      </c>
      <c r="G343" t="s">
        <v>1403</v>
      </c>
      <c r="H343" t="s">
        <v>5531</v>
      </c>
      <c r="I343">
        <v>3107850181</v>
      </c>
      <c r="J343" t="s">
        <v>28</v>
      </c>
      <c r="M343" t="s">
        <v>123</v>
      </c>
      <c r="N343">
        <v>3300026</v>
      </c>
      <c r="O343" t="s">
        <v>38</v>
      </c>
    </row>
    <row r="344" spans="1:15" hidden="1" x14ac:dyDescent="0.25">
      <c r="A344">
        <v>10010953</v>
      </c>
      <c r="C344" s="15">
        <v>74378887</v>
      </c>
      <c r="D344" s="15"/>
      <c r="E344" t="s">
        <v>4337</v>
      </c>
      <c r="F344" t="str">
        <f>IFERROR(VLOOKUP(A344,'[2]BD LEIDY'!$B$3:$E$1114,3,FALSE)," ")</f>
        <v xml:space="preserve">PEDRAZA DUEÑAS CARLOS ENRIQUE   </v>
      </c>
      <c r="G344" t="s">
        <v>1403</v>
      </c>
      <c r="H344" t="s">
        <v>5532</v>
      </c>
      <c r="I344">
        <v>3124922218</v>
      </c>
      <c r="J344" t="s">
        <v>28</v>
      </c>
      <c r="M344" t="s">
        <v>383</v>
      </c>
      <c r="N344">
        <v>3300109</v>
      </c>
      <c r="O344" t="s">
        <v>31</v>
      </c>
    </row>
    <row r="345" spans="1:15" hidden="1" x14ac:dyDescent="0.25">
      <c r="A345">
        <v>10010961</v>
      </c>
      <c r="C345" s="15">
        <v>74439231</v>
      </c>
      <c r="D345" s="15">
        <v>1</v>
      </c>
      <c r="E345" t="s">
        <v>4288</v>
      </c>
      <c r="F345" t="str">
        <f>IFERROR(VLOOKUP(A345,'[2]BD LEIDY'!$B$3:$E$1114,3,FALSE)," ")</f>
        <v xml:space="preserve">PAEZ LANCHEROS FABIAN LEONARDO   </v>
      </c>
      <c r="G345" t="s">
        <v>1403</v>
      </c>
      <c r="H345" t="s">
        <v>5533</v>
      </c>
      <c r="I345">
        <v>987264497</v>
      </c>
      <c r="J345" t="s">
        <v>28</v>
      </c>
      <c r="M345" t="s">
        <v>373</v>
      </c>
      <c r="N345">
        <v>3300109</v>
      </c>
      <c r="O345" t="s">
        <v>31</v>
      </c>
    </row>
    <row r="346" spans="1:15" hidden="1" x14ac:dyDescent="0.25">
      <c r="A346">
        <v>10011285</v>
      </c>
      <c r="C346" s="15">
        <v>80295477</v>
      </c>
      <c r="D346" s="15">
        <v>6</v>
      </c>
      <c r="E346" t="s">
        <v>5306</v>
      </c>
      <c r="F346" t="str">
        <f>IFERROR(VLOOKUP(A346,'[2]BD LEIDY'!$B$3:$E$1114,3,FALSE)," ")</f>
        <v xml:space="preserve">CUEVAS ABRIL TITO ERNESTO   </v>
      </c>
      <c r="G346" t="s">
        <v>1403</v>
      </c>
      <c r="H346" t="s">
        <v>5417</v>
      </c>
      <c r="I346">
        <v>332102197</v>
      </c>
      <c r="J346" t="s">
        <v>28</v>
      </c>
      <c r="M346" t="s">
        <v>181</v>
      </c>
      <c r="N346">
        <v>3300026</v>
      </c>
      <c r="O346" t="s">
        <v>38</v>
      </c>
    </row>
    <row r="347" spans="1:15" hidden="1" x14ac:dyDescent="0.25">
      <c r="A347">
        <v>10011392</v>
      </c>
      <c r="C347" s="15">
        <v>804664130</v>
      </c>
      <c r="D347" s="15"/>
      <c r="E347" t="s">
        <v>4228</v>
      </c>
      <c r="F347" t="str">
        <f>IFERROR(VLOOKUP(A347,'[2]BD LEIDY'!$B$3:$E$1114,3,FALSE)," ")</f>
        <v xml:space="preserve">ORJUELA RUIZ JOSE JAVIER   </v>
      </c>
      <c r="G347" t="s">
        <v>1403</v>
      </c>
      <c r="H347" t="s">
        <v>5333</v>
      </c>
      <c r="I347">
        <v>3132956881</v>
      </c>
      <c r="J347" t="s">
        <v>28</v>
      </c>
      <c r="M347" t="s">
        <v>193</v>
      </c>
      <c r="N347">
        <v>3300026</v>
      </c>
      <c r="O347" t="s">
        <v>38</v>
      </c>
    </row>
    <row r="348" spans="1:15" hidden="1" x14ac:dyDescent="0.25">
      <c r="A348">
        <v>10011555</v>
      </c>
      <c r="C348" s="15">
        <v>820003266</v>
      </c>
      <c r="D348" s="15">
        <v>0</v>
      </c>
      <c r="E348" t="s">
        <v>1500</v>
      </c>
      <c r="F348" t="str">
        <f>IFERROR(VLOOKUP(A348,'[2]BD LEIDY'!$B$3:$E$1114,3,FALSE)," ")</f>
        <v xml:space="preserve">AGRICOLA EL TREBOL SA   </v>
      </c>
      <c r="G348" t="s">
        <v>1403</v>
      </c>
      <c r="H348" t="s">
        <v>5629</v>
      </c>
      <c r="I348">
        <v>7368436</v>
      </c>
      <c r="J348" t="s">
        <v>28</v>
      </c>
      <c r="M348" t="s">
        <v>29</v>
      </c>
      <c r="N348">
        <v>3300109</v>
      </c>
      <c r="O348" t="s">
        <v>31</v>
      </c>
    </row>
    <row r="349" spans="1:15" hidden="1" x14ac:dyDescent="0.25">
      <c r="A349">
        <v>10011556</v>
      </c>
      <c r="C349" s="15">
        <v>820004891</v>
      </c>
      <c r="D349" s="15">
        <v>9</v>
      </c>
      <c r="E349" t="s">
        <v>2856</v>
      </c>
      <c r="F349" t="str">
        <f>IFERROR(VLOOKUP(A349,'[2]BD LEIDY'!$B$3:$E$1114,3,FALSE)," ")</f>
        <v xml:space="preserve">ECOINSUMOS SA   </v>
      </c>
      <c r="G349" t="s">
        <v>1403</v>
      </c>
      <c r="H349" t="s">
        <v>5630</v>
      </c>
      <c r="I349">
        <v>987441044</v>
      </c>
      <c r="J349" t="s">
        <v>28</v>
      </c>
      <c r="M349" t="s">
        <v>64</v>
      </c>
      <c r="N349">
        <v>3300109</v>
      </c>
      <c r="O349" t="s">
        <v>31</v>
      </c>
    </row>
    <row r="350" spans="1:15" hidden="1" x14ac:dyDescent="0.25">
      <c r="A350">
        <v>10011829</v>
      </c>
      <c r="C350" s="15">
        <v>900034026</v>
      </c>
      <c r="D350" s="15">
        <v>2</v>
      </c>
      <c r="E350" t="s">
        <v>5310</v>
      </c>
      <c r="F350" t="str">
        <f>IFERROR(VLOOKUP(A350,'[2]BD LEIDY'!$B$3:$E$1114,3,FALSE)," ")</f>
        <v xml:space="preserve">INVERSIONES AGROPECUARIAS DE BOYACA  LTDA  </v>
      </c>
      <c r="G350" t="s">
        <v>1403</v>
      </c>
      <c r="H350" t="s">
        <v>5737</v>
      </c>
      <c r="I350">
        <v>987455093</v>
      </c>
      <c r="J350" t="s">
        <v>28</v>
      </c>
      <c r="M350" t="s">
        <v>29</v>
      </c>
      <c r="N350">
        <v>3300109</v>
      </c>
      <c r="O350" t="s">
        <v>31</v>
      </c>
    </row>
    <row r="351" spans="1:15" hidden="1" x14ac:dyDescent="0.25">
      <c r="A351">
        <v>10011829</v>
      </c>
      <c r="C351" s="15">
        <v>900034026</v>
      </c>
      <c r="D351" s="15">
        <v>2</v>
      </c>
      <c r="E351" t="s">
        <v>5310</v>
      </c>
      <c r="F351" t="str">
        <f>IFERROR(VLOOKUP(A351,'[2]BD LEIDY'!$B$3:$E$1114,3,FALSE)," ")</f>
        <v xml:space="preserve">INVERSIONES AGROPECUARIAS DE BOYACA  LTDA  </v>
      </c>
      <c r="G351" t="s">
        <v>1403</v>
      </c>
      <c r="H351" t="s">
        <v>5737</v>
      </c>
      <c r="I351">
        <v>987455093</v>
      </c>
      <c r="J351" t="s">
        <v>28</v>
      </c>
      <c r="M351" t="s">
        <v>29</v>
      </c>
      <c r="N351">
        <v>3300109</v>
      </c>
      <c r="O351" t="s">
        <v>31</v>
      </c>
    </row>
    <row r="352" spans="1:15" hidden="1" x14ac:dyDescent="0.25">
      <c r="A352">
        <v>10011872</v>
      </c>
      <c r="C352" s="15">
        <v>900144317</v>
      </c>
      <c r="D352" s="15">
        <v>2</v>
      </c>
      <c r="E352" t="s">
        <v>1740</v>
      </c>
      <c r="F352" t="str">
        <f>IFERROR(VLOOKUP(A352,'[2]BD LEIDY'!$B$3:$E$1114,3,FALSE)," ")</f>
        <v xml:space="preserve">AGROSERVICIOS CHIQUINQUIRA LTDA   </v>
      </c>
      <c r="G352" t="s">
        <v>1403</v>
      </c>
      <c r="H352" t="s">
        <v>5751</v>
      </c>
      <c r="I352">
        <v>987266951</v>
      </c>
      <c r="J352" t="s">
        <v>28</v>
      </c>
      <c r="M352" t="s">
        <v>373</v>
      </c>
      <c r="N352">
        <v>3300109</v>
      </c>
      <c r="O352" t="s">
        <v>31</v>
      </c>
    </row>
    <row r="353" spans="1:15" hidden="1" x14ac:dyDescent="0.25">
      <c r="A353">
        <v>10011878</v>
      </c>
      <c r="C353" s="15">
        <v>900161445</v>
      </c>
      <c r="D353" s="15">
        <v>9</v>
      </c>
      <c r="E353" t="s">
        <v>3644</v>
      </c>
      <c r="F353" t="str">
        <f>IFERROR(VLOOKUP(A353,'[2]BD LEIDY'!$B$3:$E$1114,3,FALSE)," ")</f>
        <v xml:space="preserve">INVERSIONES RODRIGUEZ RUIZ R-R SAS   </v>
      </c>
      <c r="G353" t="s">
        <v>1403</v>
      </c>
      <c r="H353" t="s">
        <v>5754</v>
      </c>
      <c r="I353">
        <v>987366404</v>
      </c>
      <c r="J353" t="s">
        <v>28</v>
      </c>
      <c r="M353" t="s">
        <v>181</v>
      </c>
      <c r="N353">
        <v>3300109</v>
      </c>
      <c r="O353" t="s">
        <v>31</v>
      </c>
    </row>
    <row r="354" spans="1:15" hidden="1" x14ac:dyDescent="0.25">
      <c r="A354">
        <v>10011890</v>
      </c>
      <c r="C354" s="15">
        <v>900201541</v>
      </c>
      <c r="D354" s="15">
        <v>0</v>
      </c>
      <c r="E354" t="s">
        <v>3572</v>
      </c>
      <c r="F354" t="str">
        <f>IFERROR(VLOOKUP(A354,'[2]BD LEIDY'!$B$3:$E$1114,3,FALSE)," ")</f>
        <v xml:space="preserve">INSUMARKET LTDA   </v>
      </c>
      <c r="G354" t="s">
        <v>1403</v>
      </c>
      <c r="H354" t="s">
        <v>5756</v>
      </c>
      <c r="I354">
        <v>987402929</v>
      </c>
      <c r="J354" t="s">
        <v>28</v>
      </c>
      <c r="M354" t="s">
        <v>29</v>
      </c>
      <c r="N354">
        <v>3300109</v>
      </c>
      <c r="O354" t="s">
        <v>31</v>
      </c>
    </row>
    <row r="355" spans="1:15" hidden="1" x14ac:dyDescent="0.25">
      <c r="A355">
        <v>10011912</v>
      </c>
      <c r="C355" s="15">
        <v>900275328</v>
      </c>
      <c r="D355" s="15">
        <v>5</v>
      </c>
      <c r="E355" t="s">
        <v>1473</v>
      </c>
      <c r="H355" t="s">
        <v>5766</v>
      </c>
      <c r="I355">
        <v>987456656</v>
      </c>
      <c r="J355" t="s">
        <v>28</v>
      </c>
      <c r="M355" t="s">
        <v>29</v>
      </c>
    </row>
    <row r="356" spans="1:15" hidden="1" x14ac:dyDescent="0.25">
      <c r="A356">
        <v>10011943</v>
      </c>
      <c r="C356" s="15">
        <v>900369584</v>
      </c>
      <c r="D356" s="15">
        <v>9</v>
      </c>
      <c r="E356" t="s">
        <v>4793</v>
      </c>
      <c r="F356" t="str">
        <f>IFERROR(VLOOKUP(A356,'[2]BD LEIDY'!$B$3:$E$1114,3,FALSE)," ")</f>
        <v xml:space="preserve">S &amp; J INVERSIONES S EN C   </v>
      </c>
      <c r="G356" t="s">
        <v>1403</v>
      </c>
      <c r="H356" t="s">
        <v>5774</v>
      </c>
      <c r="I356">
        <v>3153162182</v>
      </c>
      <c r="J356" t="s">
        <v>28</v>
      </c>
      <c r="M356" t="s">
        <v>181</v>
      </c>
      <c r="N356">
        <v>3300109</v>
      </c>
      <c r="O356" t="s">
        <v>31</v>
      </c>
    </row>
    <row r="357" spans="1:15" hidden="1" x14ac:dyDescent="0.25">
      <c r="A357">
        <v>10011950</v>
      </c>
      <c r="C357" s="15">
        <v>900385242</v>
      </c>
      <c r="D357" s="15">
        <v>2</v>
      </c>
      <c r="E357" t="s">
        <v>1664</v>
      </c>
      <c r="F357" t="str">
        <f>IFERROR(VLOOKUP(A357,'[2]BD LEIDY'!$B$3:$E$1114,3,FALSE)," ")</f>
        <v xml:space="preserve">AGRONEGOCIOS ELITE SAS   </v>
      </c>
      <c r="G357" t="s">
        <v>1403</v>
      </c>
      <c r="H357" t="s">
        <v>5776</v>
      </c>
      <c r="I357">
        <v>3186940406</v>
      </c>
      <c r="J357" t="s">
        <v>28</v>
      </c>
      <c r="M357" t="s">
        <v>244</v>
      </c>
      <c r="N357">
        <v>3300109</v>
      </c>
      <c r="O357" t="s">
        <v>31</v>
      </c>
    </row>
    <row r="358" spans="1:15" hidden="1" x14ac:dyDescent="0.25">
      <c r="A358">
        <v>10011957</v>
      </c>
      <c r="C358" s="15">
        <v>900405205</v>
      </c>
      <c r="D358" s="15">
        <v>7</v>
      </c>
      <c r="E358" t="s">
        <v>1848</v>
      </c>
      <c r="F358" t="str">
        <f>IFERROR(VLOOKUP(A358,'[2]BD LEIDY'!$B$3:$E$1114,3,FALSE)," ")</f>
        <v xml:space="preserve">ALMACEN Y DISTRIBUCIONES SUPERAGRO SAS  </v>
      </c>
      <c r="G358" t="s">
        <v>1403</v>
      </c>
      <c r="H358" t="s">
        <v>5779</v>
      </c>
      <c r="I358">
        <v>987455023</v>
      </c>
      <c r="J358" t="s">
        <v>28</v>
      </c>
      <c r="M358" t="s">
        <v>29</v>
      </c>
      <c r="N358">
        <v>3300109</v>
      </c>
      <c r="O358" t="s">
        <v>31</v>
      </c>
    </row>
    <row r="359" spans="1:15" hidden="1" x14ac:dyDescent="0.25">
      <c r="A359">
        <v>10011960</v>
      </c>
      <c r="C359" s="15">
        <v>900407457</v>
      </c>
      <c r="D359" s="15">
        <v>5</v>
      </c>
      <c r="E359" t="s">
        <v>2556</v>
      </c>
      <c r="F359" t="str">
        <f>IFERROR(VLOOKUP(A359,'[2]BD LEIDY'!$B$3:$E$1114,3,FALSE)," ")</f>
        <v xml:space="preserve">COMERCIALIZADORA SURAGRO  SAS   </v>
      </c>
      <c r="G359" t="s">
        <v>1403</v>
      </c>
      <c r="H359" t="s">
        <v>5780</v>
      </c>
      <c r="I359">
        <v>987455025</v>
      </c>
      <c r="J359" t="s">
        <v>28</v>
      </c>
      <c r="M359" t="s">
        <v>29</v>
      </c>
      <c r="N359">
        <v>3300109</v>
      </c>
      <c r="O359" t="s">
        <v>31</v>
      </c>
    </row>
    <row r="360" spans="1:15" hidden="1" x14ac:dyDescent="0.25">
      <c r="A360">
        <v>10011966</v>
      </c>
      <c r="C360" s="15">
        <v>900414986</v>
      </c>
      <c r="D360" s="15">
        <v>0</v>
      </c>
      <c r="E360" t="s">
        <v>3596</v>
      </c>
      <c r="F360" t="str">
        <f>IFERROR(VLOOKUP(A360,'[2]BD LEIDY'!$B$3:$E$1114,3,FALSE)," ")</f>
        <v xml:space="preserve">INVERHATS SAS   </v>
      </c>
      <c r="G360" t="s">
        <v>1403</v>
      </c>
      <c r="H360" t="s">
        <v>5782</v>
      </c>
      <c r="I360">
        <v>3115146114</v>
      </c>
      <c r="J360" t="s">
        <v>28</v>
      </c>
      <c r="M360" t="s">
        <v>710</v>
      </c>
      <c r="N360">
        <v>3300109</v>
      </c>
      <c r="O360" t="s">
        <v>31</v>
      </c>
    </row>
    <row r="361" spans="1:15" hidden="1" x14ac:dyDescent="0.25">
      <c r="A361">
        <v>10011976</v>
      </c>
      <c r="C361" s="15">
        <v>900432694</v>
      </c>
      <c r="D361" s="15">
        <v>1</v>
      </c>
      <c r="E361" t="s">
        <v>3557</v>
      </c>
      <c r="F361" t="str">
        <f>IFERROR(VLOOKUP(A361,'[2]BD LEIDY'!$B$3:$E$1114,3,FALSE)," ")</f>
        <v xml:space="preserve">INNOVAGRO CM SAS   </v>
      </c>
      <c r="G361" t="s">
        <v>1403</v>
      </c>
      <c r="H361" t="s">
        <v>5785</v>
      </c>
      <c r="I361">
        <v>3102049480</v>
      </c>
      <c r="J361" t="s">
        <v>28</v>
      </c>
      <c r="M361" t="s">
        <v>181</v>
      </c>
      <c r="N361">
        <v>3300109</v>
      </c>
      <c r="O361" t="s">
        <v>31</v>
      </c>
    </row>
    <row r="362" spans="1:15" hidden="1" x14ac:dyDescent="0.25">
      <c r="A362">
        <v>10011980</v>
      </c>
      <c r="C362" s="15">
        <v>900440825</v>
      </c>
      <c r="D362" s="15">
        <v>1</v>
      </c>
      <c r="E362" t="s">
        <v>3209</v>
      </c>
      <c r="F362" t="str">
        <f>IFERROR(VLOOKUP(A362,'[2]BD LEIDY'!$B$3:$E$1114,3,FALSE)," ")</f>
        <v xml:space="preserve">FUTURAGRO BE SAS   </v>
      </c>
      <c r="G362" t="s">
        <v>1403</v>
      </c>
      <c r="H362" t="s">
        <v>5786</v>
      </c>
      <c r="I362">
        <v>3118082847</v>
      </c>
      <c r="J362" t="s">
        <v>28</v>
      </c>
      <c r="M362" t="s">
        <v>301</v>
      </c>
      <c r="N362">
        <v>3300109</v>
      </c>
      <c r="O362" t="s">
        <v>31</v>
      </c>
    </row>
    <row r="363" spans="1:15" hidden="1" x14ac:dyDescent="0.25">
      <c r="A363">
        <v>10012046</v>
      </c>
      <c r="C363" s="15">
        <v>9320094</v>
      </c>
      <c r="D363" s="15">
        <v>8</v>
      </c>
      <c r="E363" t="s">
        <v>4664</v>
      </c>
      <c r="F363" t="str">
        <f>IFERROR(VLOOKUP(A363,'[2]BD LEIDY'!$B$3:$E$1114,3,FALSE)," ")</f>
        <v xml:space="preserve">RODRIGUEZ LEON HUMBERTO   </v>
      </c>
      <c r="G363" t="s">
        <v>1403</v>
      </c>
      <c r="H363" t="s">
        <v>5804</v>
      </c>
      <c r="I363">
        <v>3114604288</v>
      </c>
      <c r="J363" t="s">
        <v>28</v>
      </c>
      <c r="M363" t="s">
        <v>181</v>
      </c>
      <c r="N363">
        <v>3300109</v>
      </c>
      <c r="O363" t="s">
        <v>31</v>
      </c>
    </row>
    <row r="364" spans="1:15" hidden="1" x14ac:dyDescent="0.25">
      <c r="A364">
        <v>10012156</v>
      </c>
      <c r="C364" s="15">
        <v>9533314</v>
      </c>
      <c r="D364" s="15"/>
      <c r="E364" t="s">
        <v>4416</v>
      </c>
      <c r="F364" t="str">
        <f>IFERROR(VLOOKUP(A364,'[2]BD LEIDY'!$B$3:$E$1114,3,FALSE)," ")</f>
        <v xml:space="preserve">PESCA  JOSELYN   </v>
      </c>
      <c r="G364" t="s">
        <v>1403</v>
      </c>
      <c r="H364" t="s">
        <v>5326</v>
      </c>
      <c r="I364">
        <v>3107560683</v>
      </c>
      <c r="J364" t="s">
        <v>28</v>
      </c>
      <c r="M364" t="s">
        <v>255</v>
      </c>
      <c r="N364">
        <v>3300026</v>
      </c>
      <c r="O364" t="s">
        <v>38</v>
      </c>
    </row>
    <row r="365" spans="1:15" hidden="1" x14ac:dyDescent="0.25">
      <c r="A365">
        <v>10012164</v>
      </c>
      <c r="C365" s="15">
        <v>9535541</v>
      </c>
      <c r="D365" s="15">
        <v>2</v>
      </c>
      <c r="E365" t="s">
        <v>4783</v>
      </c>
      <c r="F365" t="str">
        <f>IFERROR(VLOOKUP(A365,'[2]BD LEIDY'!$B$3:$E$1114,3,FALSE)," ")</f>
        <v xml:space="preserve">RUIZ OTALORA PEDRO SIMON   </v>
      </c>
      <c r="G365" t="s">
        <v>1403</v>
      </c>
      <c r="H365" t="s">
        <v>5430</v>
      </c>
      <c r="I365">
        <v>3174006230</v>
      </c>
      <c r="J365" t="s">
        <v>28</v>
      </c>
      <c r="M365" t="s">
        <v>181</v>
      </c>
      <c r="N365">
        <v>3300109</v>
      </c>
      <c r="O365" t="s">
        <v>31</v>
      </c>
    </row>
    <row r="366" spans="1:15" hidden="1" x14ac:dyDescent="0.25">
      <c r="A366">
        <v>10012472</v>
      </c>
      <c r="C366" s="15">
        <v>79451108</v>
      </c>
      <c r="D366" s="15">
        <v>9</v>
      </c>
      <c r="E366" t="s">
        <v>4214</v>
      </c>
      <c r="F366" t="str">
        <f>IFERROR(VLOOKUP(A366,'[2]BD LEIDY'!$B$3:$E$1114,3,FALSE)," ")</f>
        <v xml:space="preserve">ORDUZ MORALES HORACIO DE JESUS AGRICOLA Y VETERINARIA AGROPUNTO  </v>
      </c>
      <c r="G366" t="s">
        <v>1403</v>
      </c>
      <c r="H366" t="s">
        <v>5823</v>
      </c>
      <c r="I366">
        <v>987721108</v>
      </c>
      <c r="J366" t="s">
        <v>28</v>
      </c>
      <c r="M366" t="s">
        <v>244</v>
      </c>
      <c r="N366">
        <v>3300109</v>
      </c>
      <c r="O366" t="s">
        <v>31</v>
      </c>
    </row>
    <row r="367" spans="1:15" hidden="1" x14ac:dyDescent="0.25">
      <c r="A367">
        <v>10013221</v>
      </c>
      <c r="C367" s="15">
        <v>4060790</v>
      </c>
      <c r="D367" s="15">
        <v>1</v>
      </c>
      <c r="E367" t="s">
        <v>2648</v>
      </c>
      <c r="F367" t="str">
        <f>IFERROR(VLOOKUP(A367,'[2]BD LEIDY'!$B$3:$E$1114,3,FALSE)," ")</f>
        <v xml:space="preserve">CORREA MEDINA DIEGO   </v>
      </c>
      <c r="G367" t="s">
        <v>1403</v>
      </c>
      <c r="H367" t="s">
        <v>5867</v>
      </c>
      <c r="I367">
        <v>3132628680</v>
      </c>
      <c r="J367" t="s">
        <v>28</v>
      </c>
      <c r="M367" t="s">
        <v>824</v>
      </c>
      <c r="N367">
        <v>3300109</v>
      </c>
      <c r="O367" t="s">
        <v>31</v>
      </c>
    </row>
    <row r="368" spans="1:15" hidden="1" x14ac:dyDescent="0.25">
      <c r="A368">
        <v>10013438</v>
      </c>
      <c r="C368" s="15">
        <v>1057214047</v>
      </c>
      <c r="D368" s="15">
        <v>3</v>
      </c>
      <c r="E368" t="s">
        <v>1993</v>
      </c>
      <c r="F368" t="str">
        <f>IFERROR(VLOOKUP(A368,'[2]BD LEIDY'!$B$3:$E$1114,3,FALSE)," ")</f>
        <v xml:space="preserve">AVILA SANCHEZ NESTOR ROLANDO   </v>
      </c>
      <c r="G368" t="s">
        <v>1403</v>
      </c>
      <c r="H368" t="s">
        <v>5881</v>
      </c>
      <c r="I368">
        <v>3202097482</v>
      </c>
      <c r="J368" t="s">
        <v>28</v>
      </c>
      <c r="M368" t="s">
        <v>114</v>
      </c>
      <c r="N368">
        <v>3300109</v>
      </c>
      <c r="O368" t="s">
        <v>31</v>
      </c>
    </row>
    <row r="369" spans="1:15" hidden="1" x14ac:dyDescent="0.25">
      <c r="A369">
        <v>10013462</v>
      </c>
      <c r="C369" s="15">
        <v>23474792</v>
      </c>
      <c r="D369" s="15">
        <v>2</v>
      </c>
      <c r="E369" t="s">
        <v>4088</v>
      </c>
      <c r="F369" t="str">
        <f>IFERROR(VLOOKUP(A369,'[2]BD LEIDY'!$B$3:$E$1114,3,FALSE)," ")</f>
        <v xml:space="preserve">MORA ARIAS MARIA DUBIELA   </v>
      </c>
      <c r="G369" t="s">
        <v>1403</v>
      </c>
      <c r="H369" t="s">
        <v>5884</v>
      </c>
      <c r="I369">
        <v>3112091884</v>
      </c>
      <c r="J369" t="s">
        <v>28</v>
      </c>
      <c r="M369" t="s">
        <v>268</v>
      </c>
      <c r="N369">
        <v>3300109</v>
      </c>
      <c r="O369" t="s">
        <v>31</v>
      </c>
    </row>
    <row r="370" spans="1:15" hidden="1" x14ac:dyDescent="0.25">
      <c r="A370">
        <v>10013548</v>
      </c>
      <c r="C370" s="15">
        <v>900571240</v>
      </c>
      <c r="D370" s="15">
        <v>5</v>
      </c>
      <c r="E370" t="s">
        <v>2960</v>
      </c>
      <c r="F370" t="str">
        <f>IFERROR(VLOOKUP(A370,'[2]BD LEIDY'!$B$3:$E$1114,3,FALSE)," ")</f>
        <v xml:space="preserve">FERRETERIA R &amp; R SANTA ROSA SAS   </v>
      </c>
      <c r="G370" t="s">
        <v>1403</v>
      </c>
      <c r="H370" t="s">
        <v>5893</v>
      </c>
      <c r="I370">
        <v>3134799115</v>
      </c>
      <c r="J370" t="s">
        <v>28</v>
      </c>
      <c r="M370" t="s">
        <v>373</v>
      </c>
      <c r="N370">
        <v>3300109</v>
      </c>
      <c r="O370" t="s">
        <v>31</v>
      </c>
    </row>
    <row r="371" spans="1:15" hidden="1" x14ac:dyDescent="0.25">
      <c r="A371">
        <v>10014038</v>
      </c>
      <c r="C371" s="15">
        <v>900306424</v>
      </c>
      <c r="D371" s="15">
        <v>9</v>
      </c>
      <c r="E371" t="s">
        <v>1946</v>
      </c>
      <c r="F371" t="str">
        <f>IFERROR(VLOOKUP(A371,'[2]BD LEIDY'!$B$3:$E$1114,3,FALSE)," ")</f>
        <v xml:space="preserve">ARKATEC SAS   </v>
      </c>
      <c r="G371" t="s">
        <v>1403</v>
      </c>
      <c r="H371" t="s">
        <v>5913</v>
      </c>
      <c r="I371">
        <v>917455506</v>
      </c>
      <c r="J371" t="s">
        <v>28</v>
      </c>
      <c r="M371" t="s">
        <v>29</v>
      </c>
      <c r="N371">
        <v>3300109</v>
      </c>
      <c r="O371" t="s">
        <v>31</v>
      </c>
    </row>
    <row r="372" spans="1:15" hidden="1" x14ac:dyDescent="0.25">
      <c r="A372">
        <v>10014065</v>
      </c>
      <c r="C372" s="15">
        <v>7170215</v>
      </c>
      <c r="D372" s="15">
        <v>0</v>
      </c>
      <c r="E372" t="s">
        <v>4321</v>
      </c>
      <c r="F372" t="str">
        <f>IFERROR(VLOOKUP(A372,'[2]BD LEIDY'!$B$3:$E$1114,3,FALSE)," ")</f>
        <v xml:space="preserve">PARRA CARDENAS VOLNEY   </v>
      </c>
      <c r="G372" t="s">
        <v>1403</v>
      </c>
      <c r="H372" t="s">
        <v>5916</v>
      </c>
      <c r="I372">
        <v>3208423565</v>
      </c>
      <c r="J372" t="s">
        <v>28</v>
      </c>
      <c r="M372" t="s">
        <v>29</v>
      </c>
      <c r="N372">
        <v>3300109</v>
      </c>
      <c r="O372" t="s">
        <v>31</v>
      </c>
    </row>
    <row r="373" spans="1:15" hidden="1" x14ac:dyDescent="0.25">
      <c r="A373">
        <v>10014198</v>
      </c>
      <c r="C373" s="15">
        <v>1051475761</v>
      </c>
      <c r="D373" s="15">
        <v>1</v>
      </c>
      <c r="E373" t="s">
        <v>2248</v>
      </c>
      <c r="F373" t="str">
        <f>IFERROR(VLOOKUP(A373,'[2]BD LEIDY'!$B$3:$E$1114,3,FALSE)," ")</f>
        <v xml:space="preserve">CASAS ABRIL EDNA CATALINA   </v>
      </c>
      <c r="G373" t="s">
        <v>1403</v>
      </c>
      <c r="H373" t="s">
        <v>5926</v>
      </c>
      <c r="I373">
        <v>3107873607</v>
      </c>
      <c r="J373" t="s">
        <v>28</v>
      </c>
      <c r="M373" t="s">
        <v>255</v>
      </c>
      <c r="N373">
        <v>3300109</v>
      </c>
      <c r="O373" t="s">
        <v>31</v>
      </c>
    </row>
    <row r="374" spans="1:15" hidden="1" x14ac:dyDescent="0.25">
      <c r="A374">
        <v>10014627</v>
      </c>
      <c r="C374" s="15">
        <v>6764643</v>
      </c>
      <c r="D374" s="15">
        <v>6</v>
      </c>
      <c r="E374" t="s">
        <v>4150</v>
      </c>
      <c r="F374" t="str">
        <f>IFERROR(VLOOKUP(A374,'[2]BD LEIDY'!$B$3:$E$1114,3,FALSE)," ")</f>
        <v xml:space="preserve">MUÑOZ TOVAR CLAUDIO OTONIEL   </v>
      </c>
      <c r="G374" t="s">
        <v>1403</v>
      </c>
      <c r="H374" t="s">
        <v>5942</v>
      </c>
      <c r="I374">
        <v>3153166777</v>
      </c>
      <c r="J374" t="s">
        <v>28</v>
      </c>
      <c r="M374" t="s">
        <v>34</v>
      </c>
      <c r="N374">
        <v>3300109</v>
      </c>
      <c r="O374" t="s">
        <v>31</v>
      </c>
    </row>
    <row r="375" spans="1:15" hidden="1" x14ac:dyDescent="0.25">
      <c r="A375">
        <v>10014681</v>
      </c>
      <c r="C375" s="15">
        <v>74364561</v>
      </c>
      <c r="D375" s="15">
        <v>1</v>
      </c>
      <c r="E375" t="s">
        <v>2677</v>
      </c>
      <c r="F375" t="str">
        <f>IFERROR(VLOOKUP(A375,'[2]BD LEIDY'!$B$3:$E$1114,3,FALSE)," ")</f>
        <v xml:space="preserve">CRUZ CONTRERAS JOSE ARMANDO   </v>
      </c>
      <c r="G375" t="s">
        <v>1403</v>
      </c>
      <c r="H375" t="s">
        <v>5944</v>
      </c>
      <c r="I375">
        <v>3125080470</v>
      </c>
      <c r="J375" t="s">
        <v>28</v>
      </c>
      <c r="M375" t="s">
        <v>268</v>
      </c>
      <c r="N375">
        <v>3300109</v>
      </c>
      <c r="O375" t="s">
        <v>31</v>
      </c>
    </row>
    <row r="376" spans="1:15" hidden="1" x14ac:dyDescent="0.25">
      <c r="A376">
        <v>10014823</v>
      </c>
      <c r="C376" s="15">
        <v>1049642512</v>
      </c>
      <c r="D376" s="15">
        <v>3</v>
      </c>
      <c r="E376" t="s">
        <v>4791</v>
      </c>
      <c r="F376" t="str">
        <f>IFERROR(VLOOKUP(A376,'[2]BD LEIDY'!$B$3:$E$1114,3,FALSE)," ")</f>
        <v xml:space="preserve">RUIZ VELANDIA JUAN PABLO   </v>
      </c>
      <c r="G376" t="s">
        <v>1403</v>
      </c>
      <c r="H376" t="s">
        <v>5406</v>
      </c>
      <c r="I376">
        <v>3118807769</v>
      </c>
      <c r="J376" t="s">
        <v>28</v>
      </c>
      <c r="M376" t="s">
        <v>181</v>
      </c>
      <c r="N376">
        <v>3300109</v>
      </c>
      <c r="O376" t="s">
        <v>31</v>
      </c>
    </row>
    <row r="377" spans="1:15" hidden="1" x14ac:dyDescent="0.25">
      <c r="A377">
        <v>10015142</v>
      </c>
      <c r="C377" s="15">
        <v>24219165</v>
      </c>
      <c r="D377" s="15">
        <v>6</v>
      </c>
      <c r="E377" t="s">
        <v>4258</v>
      </c>
      <c r="F377" t="str">
        <f>IFERROR(VLOOKUP(A377,'[2]BD LEIDY'!$B$3:$E$1114,3,FALSE)," ")</f>
        <v xml:space="preserve">OTALORA MUÑOZ ROSALBA   </v>
      </c>
      <c r="G377" t="s">
        <v>1403</v>
      </c>
      <c r="H377" t="s">
        <v>5963</v>
      </c>
      <c r="I377">
        <v>3118807769</v>
      </c>
      <c r="J377" t="s">
        <v>28</v>
      </c>
      <c r="M377" t="s">
        <v>29</v>
      </c>
      <c r="N377">
        <v>3300109</v>
      </c>
      <c r="O377" t="s">
        <v>31</v>
      </c>
    </row>
    <row r="378" spans="1:15" hidden="1" x14ac:dyDescent="0.25">
      <c r="A378">
        <v>10015176</v>
      </c>
      <c r="C378" s="15">
        <v>1056954866</v>
      </c>
      <c r="D378" s="15">
        <v>1</v>
      </c>
      <c r="E378" t="s">
        <v>4512</v>
      </c>
      <c r="F378" t="str">
        <f>IFERROR(VLOOKUP(A378,'[2]BD LEIDY'!$B$3:$E$1114,3,FALSE)," ")</f>
        <v xml:space="preserve">QUINTERO MEDINA LUZ ANGELA   </v>
      </c>
      <c r="G378" t="s">
        <v>1403</v>
      </c>
      <c r="H378" t="s">
        <v>5965</v>
      </c>
      <c r="I378">
        <v>3122621936</v>
      </c>
      <c r="J378" t="s">
        <v>28</v>
      </c>
      <c r="M378" t="s">
        <v>181</v>
      </c>
      <c r="N378">
        <v>3300109</v>
      </c>
      <c r="O378" t="s">
        <v>31</v>
      </c>
    </row>
    <row r="379" spans="1:15" hidden="1" x14ac:dyDescent="0.25">
      <c r="A379">
        <v>10015279</v>
      </c>
      <c r="C379" s="15">
        <v>72325090</v>
      </c>
      <c r="D379" s="15">
        <v>0</v>
      </c>
      <c r="E379" t="s">
        <v>5159</v>
      </c>
      <c r="F379" t="str">
        <f>IFERROR(VLOOKUP(A379,'[2]BD LEIDY'!$B$3:$E$1114,3,FALSE)," ")</f>
        <v xml:space="preserve">VARGAS CORREDOR RAFAEL   </v>
      </c>
      <c r="G379" t="s">
        <v>1403</v>
      </c>
      <c r="H379" t="s">
        <v>5983</v>
      </c>
      <c r="I379">
        <v>3118827243</v>
      </c>
      <c r="J379" t="s">
        <v>28</v>
      </c>
      <c r="M379" t="s">
        <v>371</v>
      </c>
      <c r="N379">
        <v>3300109</v>
      </c>
      <c r="O379" t="s">
        <v>31</v>
      </c>
    </row>
    <row r="380" spans="1:15" hidden="1" x14ac:dyDescent="0.25">
      <c r="A380">
        <v>10015308</v>
      </c>
      <c r="C380" s="15">
        <v>7128002</v>
      </c>
      <c r="D380" s="15">
        <v>1</v>
      </c>
      <c r="E380" t="s">
        <v>2651</v>
      </c>
      <c r="F380" t="str">
        <f>IFERROR(VLOOKUP(A380,'[2]BD LEIDY'!$B$3:$E$1114,3,FALSE)," ")</f>
        <v xml:space="preserve">CORREDOR ALIPIO JUAN CARLOS   </v>
      </c>
      <c r="G380" t="s">
        <v>1403</v>
      </c>
      <c r="H380" t="s">
        <v>5989</v>
      </c>
      <c r="I380">
        <v>3208520512</v>
      </c>
      <c r="J380" t="s">
        <v>28</v>
      </c>
      <c r="M380" t="s">
        <v>32</v>
      </c>
      <c r="N380">
        <v>3300109</v>
      </c>
      <c r="O380" t="s">
        <v>31</v>
      </c>
    </row>
    <row r="381" spans="1:15" hidden="1" x14ac:dyDescent="0.25">
      <c r="A381">
        <v>10015472</v>
      </c>
      <c r="C381" s="15">
        <v>1056482062</v>
      </c>
      <c r="D381" s="15"/>
      <c r="E381" t="s">
        <v>4190</v>
      </c>
      <c r="F381" t="str">
        <f>IFERROR(VLOOKUP(A381,'[2]BD LEIDY'!$B$3:$E$1114,3,FALSE)," ")</f>
        <v xml:space="preserve">NOVA CASTELLANOS WILMAR ALFONSO   </v>
      </c>
      <c r="G381" t="s">
        <v>1403</v>
      </c>
      <c r="H381" t="s">
        <v>6023</v>
      </c>
      <c r="I381">
        <v>311250634</v>
      </c>
      <c r="J381" t="s">
        <v>28</v>
      </c>
      <c r="M381" t="s">
        <v>29</v>
      </c>
      <c r="N381">
        <v>3300109</v>
      </c>
      <c r="O381" t="s">
        <v>31</v>
      </c>
    </row>
    <row r="382" spans="1:15" hidden="1" x14ac:dyDescent="0.25">
      <c r="A382">
        <v>10015529</v>
      </c>
      <c r="C382" s="15">
        <v>900803721</v>
      </c>
      <c r="D382" s="15">
        <v>3</v>
      </c>
      <c r="E382" t="s">
        <v>2716</v>
      </c>
      <c r="F382" t="str">
        <f>IFERROR(VLOOKUP(A382,'[2]BD LEIDY'!$B$3:$E$1114,3,FALSE)," ")</f>
        <v xml:space="preserve">D'AGROS SAS   </v>
      </c>
      <c r="G382" t="s">
        <v>1403</v>
      </c>
      <c r="H382" t="s">
        <v>6031</v>
      </c>
      <c r="I382">
        <v>3124822618</v>
      </c>
      <c r="J382" t="s">
        <v>28</v>
      </c>
      <c r="M382" t="s">
        <v>1046</v>
      </c>
      <c r="N382">
        <v>3300109</v>
      </c>
      <c r="O382" t="s">
        <v>31</v>
      </c>
    </row>
    <row r="383" spans="1:15" hidden="1" x14ac:dyDescent="0.25">
      <c r="A383">
        <v>10015532</v>
      </c>
      <c r="C383" s="15">
        <v>33367879</v>
      </c>
      <c r="D383" s="15">
        <v>2</v>
      </c>
      <c r="E383" t="s">
        <v>3836</v>
      </c>
      <c r="F383" t="str">
        <f>IFERROR(VLOOKUP(A383,'[2]BD LEIDY'!$B$3:$E$1114,3,FALSE)," ")</f>
        <v xml:space="preserve">LOPEZ JIMENEZ YUDY ALEXANDRA   </v>
      </c>
      <c r="G383" t="s">
        <v>1403</v>
      </c>
      <c r="H383" t="s">
        <v>5406</v>
      </c>
      <c r="J383" t="s">
        <v>28</v>
      </c>
      <c r="M383" t="s">
        <v>181</v>
      </c>
      <c r="N383">
        <v>3300109</v>
      </c>
      <c r="O383" t="s">
        <v>31</v>
      </c>
    </row>
    <row r="384" spans="1:15" hidden="1" x14ac:dyDescent="0.25">
      <c r="A384">
        <v>10015545</v>
      </c>
      <c r="C384" s="15">
        <v>900749866</v>
      </c>
      <c r="D384" s="15">
        <v>1</v>
      </c>
      <c r="E384" t="s">
        <v>4202</v>
      </c>
      <c r="F384" t="str">
        <f>IFERROR(VLOOKUP(A384,'[2]BD LEIDY'!$B$3:$E$1114,3,FALSE)," ")</f>
        <v xml:space="preserve">OBALIS SAS   </v>
      </c>
      <c r="G384" t="s">
        <v>1403</v>
      </c>
      <c r="H384" t="s">
        <v>6033</v>
      </c>
      <c r="I384">
        <v>7601676</v>
      </c>
      <c r="J384" t="s">
        <v>28</v>
      </c>
      <c r="M384" t="s">
        <v>123</v>
      </c>
      <c r="N384">
        <v>3300109</v>
      </c>
      <c r="O384" t="s">
        <v>31</v>
      </c>
    </row>
    <row r="385" spans="1:15" hidden="1" x14ac:dyDescent="0.25">
      <c r="A385">
        <v>10015549</v>
      </c>
      <c r="C385" s="15">
        <v>900775482</v>
      </c>
      <c r="D385" s="15">
        <v>7</v>
      </c>
      <c r="E385" t="s">
        <v>2733</v>
      </c>
      <c r="F385" t="str">
        <f>IFERROR(VLOOKUP(A385,'[2]BD LEIDY'!$B$3:$E$1114,3,FALSE)," ")</f>
        <v xml:space="preserve">DEMETER INVERSIONES SAS   </v>
      </c>
      <c r="G385" t="s">
        <v>1403</v>
      </c>
      <c r="H385" t="s">
        <v>6034</v>
      </c>
      <c r="I385">
        <v>3115714052</v>
      </c>
      <c r="J385" t="s">
        <v>28</v>
      </c>
      <c r="M385" t="s">
        <v>29</v>
      </c>
      <c r="N385">
        <v>3300109</v>
      </c>
      <c r="O385" t="s">
        <v>31</v>
      </c>
    </row>
    <row r="386" spans="1:15" hidden="1" x14ac:dyDescent="0.25">
      <c r="A386">
        <v>10015714</v>
      </c>
      <c r="C386" s="15">
        <v>40042418</v>
      </c>
      <c r="D386" s="15">
        <v>0</v>
      </c>
      <c r="E386" t="s">
        <v>3843</v>
      </c>
      <c r="F386" t="str">
        <f>IFERROR(VLOOKUP(A386,'[2]BD LEIDY'!$B$3:$E$1114,3,FALSE)," ")</f>
        <v xml:space="preserve">LOPEZ SOSA PATRICIA   </v>
      </c>
      <c r="G386" t="s">
        <v>1403</v>
      </c>
      <c r="H386" t="s">
        <v>6055</v>
      </c>
      <c r="I386">
        <v>3143891681</v>
      </c>
      <c r="J386" t="s">
        <v>28</v>
      </c>
      <c r="M386" t="s">
        <v>29</v>
      </c>
      <c r="N386">
        <v>3300109</v>
      </c>
      <c r="O386" t="s">
        <v>31</v>
      </c>
    </row>
    <row r="387" spans="1:15" hidden="1" x14ac:dyDescent="0.25">
      <c r="A387">
        <v>10015761</v>
      </c>
      <c r="C387" s="15">
        <v>9535249</v>
      </c>
      <c r="D387" s="15">
        <v>6</v>
      </c>
      <c r="E387" t="s">
        <v>4255</v>
      </c>
      <c r="F387" t="str">
        <f>IFERROR(VLOOKUP(A387,'[2]BD LEIDY'!$B$3:$E$1114,3,FALSE)," ")</f>
        <v xml:space="preserve">OTALORA AREVALO CESAR AUGUSTO   </v>
      </c>
      <c r="G387" t="s">
        <v>1403</v>
      </c>
      <c r="H387" t="s">
        <v>6063</v>
      </c>
      <c r="I387">
        <v>3144291101</v>
      </c>
      <c r="J387" t="s">
        <v>28</v>
      </c>
      <c r="M387" t="s">
        <v>181</v>
      </c>
      <c r="N387">
        <v>3300109</v>
      </c>
      <c r="O387" t="s">
        <v>31</v>
      </c>
    </row>
    <row r="388" spans="1:15" hidden="1" x14ac:dyDescent="0.25">
      <c r="A388">
        <v>10016116</v>
      </c>
      <c r="C388" s="15">
        <v>1055670192</v>
      </c>
      <c r="D388" s="15"/>
      <c r="E388" t="s">
        <v>5227</v>
      </c>
      <c r="F388" t="str">
        <f>IFERROR(VLOOKUP(A388,'[2]BD LEIDY'!$B$3:$E$1114,3,FALSE)," ")</f>
        <v xml:space="preserve">VILLAMIL CHAPARRO DANIEL OVIDIO   </v>
      </c>
      <c r="G388" t="s">
        <v>1403</v>
      </c>
      <c r="H388" t="s">
        <v>6103</v>
      </c>
      <c r="I388">
        <v>3143554625</v>
      </c>
      <c r="J388" t="s">
        <v>28</v>
      </c>
      <c r="M388" t="s">
        <v>114</v>
      </c>
      <c r="N388">
        <v>3300109</v>
      </c>
      <c r="O388" t="s">
        <v>31</v>
      </c>
    </row>
    <row r="389" spans="1:15" hidden="1" x14ac:dyDescent="0.25">
      <c r="A389">
        <v>10016233</v>
      </c>
      <c r="C389" s="15">
        <v>4188436</v>
      </c>
      <c r="D389" s="15">
        <v>1</v>
      </c>
      <c r="E389" t="s">
        <v>4399</v>
      </c>
      <c r="F389" t="str">
        <f>IFERROR(VLOOKUP(A389,'[2]BD LEIDY'!$B$3:$E$1114,3,FALSE)," ")</f>
        <v xml:space="preserve">PEREZ MUNEVAR HENRY   </v>
      </c>
      <c r="G389" t="s">
        <v>1403</v>
      </c>
      <c r="H389" t="s">
        <v>5478</v>
      </c>
      <c r="I389">
        <v>3134674755</v>
      </c>
      <c r="J389" t="s">
        <v>28</v>
      </c>
      <c r="M389" t="s">
        <v>291</v>
      </c>
      <c r="N389">
        <v>3300109</v>
      </c>
      <c r="O389" t="s">
        <v>31</v>
      </c>
    </row>
    <row r="390" spans="1:15" hidden="1" x14ac:dyDescent="0.25">
      <c r="A390">
        <v>10016239</v>
      </c>
      <c r="C390" s="15">
        <v>4211865</v>
      </c>
      <c r="D390" s="15"/>
      <c r="E390" t="s">
        <v>2828</v>
      </c>
      <c r="F390" t="str">
        <f>IFERROR(VLOOKUP(A390,'[2]BD LEIDY'!$B$3:$E$1114,3,FALSE)," ")</f>
        <v xml:space="preserve">DUQUINO DIAZ ERALDO   </v>
      </c>
      <c r="G390" t="s">
        <v>1403</v>
      </c>
      <c r="H390" t="s">
        <v>6114</v>
      </c>
      <c r="I390">
        <v>3103496365</v>
      </c>
      <c r="J390" t="s">
        <v>28</v>
      </c>
      <c r="M390" t="s">
        <v>175</v>
      </c>
      <c r="N390">
        <v>3300109</v>
      </c>
      <c r="O390" t="s">
        <v>31</v>
      </c>
    </row>
    <row r="391" spans="1:15" hidden="1" x14ac:dyDescent="0.25">
      <c r="A391">
        <v>10016483</v>
      </c>
      <c r="C391" s="15">
        <v>40037679</v>
      </c>
      <c r="D391" s="15">
        <v>6</v>
      </c>
      <c r="E391" t="s">
        <v>4318</v>
      </c>
      <c r="F391" t="str">
        <f>IFERROR(VLOOKUP(A391,'[2]BD LEIDY'!$B$3:$E$1114,3,FALSE)," ")</f>
        <v xml:space="preserve">PARRA CARDENAS LUZ MERY   </v>
      </c>
      <c r="G391" t="s">
        <v>1403</v>
      </c>
      <c r="H391" t="s">
        <v>6128</v>
      </c>
      <c r="I391">
        <v>3208423565</v>
      </c>
      <c r="J391" t="s">
        <v>28</v>
      </c>
      <c r="M391" t="s">
        <v>29</v>
      </c>
      <c r="N391">
        <v>3300109</v>
      </c>
      <c r="O391" t="s">
        <v>31</v>
      </c>
    </row>
    <row r="392" spans="1:15" hidden="1" x14ac:dyDescent="0.25">
      <c r="A392">
        <v>10016483</v>
      </c>
      <c r="C392" s="15">
        <v>40037679</v>
      </c>
      <c r="D392" s="15">
        <v>6</v>
      </c>
      <c r="E392" t="s">
        <v>4318</v>
      </c>
      <c r="F392" t="str">
        <f>IFERROR(VLOOKUP(A392,'[2]BD LEIDY'!$B$3:$E$1114,3,FALSE)," ")</f>
        <v xml:space="preserve">PARRA CARDENAS LUZ MERY   </v>
      </c>
      <c r="G392" t="s">
        <v>1403</v>
      </c>
      <c r="H392" t="s">
        <v>6128</v>
      </c>
      <c r="I392">
        <v>3208423565</v>
      </c>
      <c r="J392" t="s">
        <v>28</v>
      </c>
      <c r="M392" t="s">
        <v>29</v>
      </c>
      <c r="N392">
        <v>3300109</v>
      </c>
      <c r="O392" t="s">
        <v>31</v>
      </c>
    </row>
    <row r="393" spans="1:15" hidden="1" x14ac:dyDescent="0.25">
      <c r="A393">
        <v>10016556</v>
      </c>
      <c r="C393" s="15">
        <v>1051240521</v>
      </c>
      <c r="D393" s="15"/>
      <c r="E393" t="s">
        <v>5146</v>
      </c>
      <c r="F393" t="str">
        <f>IFERROR(VLOOKUP(A393,'[2]BD LEIDY'!$B$3:$E$1114,3,FALSE)," ")</f>
        <v xml:space="preserve">VANEGAS CASTELLANOS OSCAR IVAN   </v>
      </c>
      <c r="G393" t="s">
        <v>1403</v>
      </c>
      <c r="H393" t="s">
        <v>6137</v>
      </c>
      <c r="J393" t="s">
        <v>28</v>
      </c>
      <c r="M393" t="s">
        <v>1176</v>
      </c>
      <c r="N393">
        <v>3300109</v>
      </c>
      <c r="O393" t="s">
        <v>31</v>
      </c>
    </row>
    <row r="394" spans="1:15" hidden="1" x14ac:dyDescent="0.25">
      <c r="A394">
        <v>10016607</v>
      </c>
      <c r="C394" s="15">
        <v>7172821</v>
      </c>
      <c r="D394" s="15"/>
      <c r="E394" t="s">
        <v>5225</v>
      </c>
      <c r="F394" t="str">
        <f>IFERROR(VLOOKUP(A394,'[2]BD LEIDY'!$B$3:$E$1114,3,FALSE)," ")</f>
        <v xml:space="preserve">VILLAMIL CAMACHO JUAN PABLO   </v>
      </c>
      <c r="G394" t="s">
        <v>1403</v>
      </c>
      <c r="H394" t="s">
        <v>6144</v>
      </c>
      <c r="I394">
        <v>3112170182</v>
      </c>
      <c r="J394" t="s">
        <v>28</v>
      </c>
      <c r="M394" t="s">
        <v>123</v>
      </c>
      <c r="N394">
        <v>3300109</v>
      </c>
      <c r="O394" t="s">
        <v>31</v>
      </c>
    </row>
    <row r="395" spans="1:15" hidden="1" x14ac:dyDescent="0.25">
      <c r="A395">
        <v>10016611</v>
      </c>
      <c r="C395" s="15">
        <v>1057185738</v>
      </c>
      <c r="D395" s="15">
        <v>9</v>
      </c>
      <c r="E395" t="s">
        <v>5043</v>
      </c>
      <c r="F395" t="str">
        <f>IFERROR(VLOOKUP(A395,'[2]BD LEIDY'!$B$3:$E$1114,3,FALSE)," ")</f>
        <v xml:space="preserve">TIBAGAN GONZALEZ LUCILA   </v>
      </c>
      <c r="G395" t="s">
        <v>1403</v>
      </c>
      <c r="H395" t="s">
        <v>5463</v>
      </c>
      <c r="I395">
        <v>3195676962</v>
      </c>
      <c r="J395" t="s">
        <v>28</v>
      </c>
      <c r="M395" t="s">
        <v>231</v>
      </c>
      <c r="N395">
        <v>3300109</v>
      </c>
      <c r="O395" t="s">
        <v>31</v>
      </c>
    </row>
    <row r="396" spans="1:15" hidden="1" x14ac:dyDescent="0.25">
      <c r="A396">
        <v>10016895</v>
      </c>
      <c r="C396" s="15">
        <v>74362683</v>
      </c>
      <c r="D396" s="15">
        <v>2</v>
      </c>
      <c r="E396" t="s">
        <v>2024</v>
      </c>
      <c r="F396" t="str">
        <f>IFERROR(VLOOKUP(A396,'[2]BD LEIDY'!$B$3:$E$1114,3,FALSE)," ")</f>
        <v xml:space="preserve">BARRERA MONTAÑA HECTOR ARLEY   </v>
      </c>
      <c r="G396" t="s">
        <v>1403</v>
      </c>
      <c r="H396" t="s">
        <v>6182</v>
      </c>
      <c r="I396">
        <v>3214667958</v>
      </c>
      <c r="J396" t="s">
        <v>28</v>
      </c>
      <c r="M396" t="s">
        <v>294</v>
      </c>
      <c r="N396">
        <v>3300109</v>
      </c>
      <c r="O396" t="s">
        <v>31</v>
      </c>
    </row>
    <row r="397" spans="1:15" hidden="1" x14ac:dyDescent="0.25">
      <c r="A397">
        <v>10017042</v>
      </c>
      <c r="C397" s="15">
        <v>46457571</v>
      </c>
      <c r="D397" s="15"/>
      <c r="E397" t="s">
        <v>4799</v>
      </c>
      <c r="F397" t="str">
        <f>IFERROR(VLOOKUP(A397,'[2]BD LEIDY'!$B$3:$E$1114,3,FALSE)," ")</f>
        <v xml:space="preserve">SAAVEDRA CHIA DIANA PATRICIA   </v>
      </c>
      <c r="G397" t="s">
        <v>1403</v>
      </c>
      <c r="H397" t="s">
        <v>6191</v>
      </c>
      <c r="I397">
        <v>3213139736</v>
      </c>
      <c r="J397" t="s">
        <v>28</v>
      </c>
      <c r="M397" t="s">
        <v>123</v>
      </c>
      <c r="N397">
        <v>3300109</v>
      </c>
      <c r="O397" t="s">
        <v>31</v>
      </c>
    </row>
    <row r="398" spans="1:15" hidden="1" x14ac:dyDescent="0.25">
      <c r="A398">
        <v>10017108</v>
      </c>
      <c r="C398" s="15">
        <v>900926508</v>
      </c>
      <c r="D398" s="15">
        <v>9</v>
      </c>
      <c r="E398" t="s">
        <v>1562</v>
      </c>
      <c r="F398" t="str">
        <f>IFERROR(VLOOKUP(A398,'[2]BD LEIDY'!$B$3:$E$1114,3,FALSE)," ")</f>
        <v xml:space="preserve">AGRO ALEJO SAS   </v>
      </c>
      <c r="G398" t="s">
        <v>1403</v>
      </c>
      <c r="H398" t="s">
        <v>6195</v>
      </c>
      <c r="I398">
        <v>3118980141</v>
      </c>
      <c r="J398" t="s">
        <v>28</v>
      </c>
      <c r="M398" t="s">
        <v>253</v>
      </c>
      <c r="N398">
        <v>3300109</v>
      </c>
      <c r="O398" t="s">
        <v>31</v>
      </c>
    </row>
    <row r="399" spans="1:15" hidden="1" x14ac:dyDescent="0.25">
      <c r="A399">
        <v>10017183</v>
      </c>
      <c r="C399" s="15">
        <v>4252882</v>
      </c>
      <c r="D399" s="15">
        <v>5</v>
      </c>
      <c r="E399" t="s">
        <v>2005</v>
      </c>
      <c r="F399" t="str">
        <f>IFERROR(VLOOKUP(A399,'[2]BD LEIDY'!$B$3:$E$1114,3,FALSE)," ")</f>
        <v xml:space="preserve">BAEZ GUTIERREZ CARLOS FERNANDO   </v>
      </c>
      <c r="G399" t="s">
        <v>1403</v>
      </c>
      <c r="H399" t="s">
        <v>6202</v>
      </c>
      <c r="J399" t="s">
        <v>28</v>
      </c>
      <c r="M399" t="s">
        <v>1249</v>
      </c>
      <c r="N399">
        <v>3300109</v>
      </c>
      <c r="O399" t="s">
        <v>31</v>
      </c>
    </row>
    <row r="400" spans="1:15" hidden="1" x14ac:dyDescent="0.25">
      <c r="A400">
        <v>10017184</v>
      </c>
      <c r="C400" s="15">
        <v>40029678</v>
      </c>
      <c r="D400" s="15">
        <v>5</v>
      </c>
      <c r="E400" t="s">
        <v>2032</v>
      </c>
      <c r="F400" t="str">
        <f>IFERROR(VLOOKUP(A400,'[2]BD LEIDY'!$B$3:$E$1114,3,FALSE)," ")</f>
        <v xml:space="preserve">BASTIDAS GARCIA MARIA TRINIDAD   </v>
      </c>
      <c r="G400" t="s">
        <v>1403</v>
      </c>
      <c r="H400" t="s">
        <v>6203</v>
      </c>
      <c r="J400" t="s">
        <v>28</v>
      </c>
      <c r="M400" t="s">
        <v>1176</v>
      </c>
      <c r="N400">
        <v>3300109</v>
      </c>
      <c r="O400" t="s">
        <v>31</v>
      </c>
    </row>
    <row r="401" spans="1:15" hidden="1" x14ac:dyDescent="0.25">
      <c r="A401">
        <v>10017290</v>
      </c>
      <c r="C401" s="15">
        <v>4291322</v>
      </c>
      <c r="D401" s="15"/>
      <c r="E401" t="s">
        <v>3826</v>
      </c>
      <c r="F401" t="str">
        <f>IFERROR(VLOOKUP(A401,'[2]BD LEIDY'!$B$3:$E$1114,3,FALSE)," ")</f>
        <v xml:space="preserve">LOPEZ CASALLAS RAFAEL ANTONIO   </v>
      </c>
      <c r="G401" t="s">
        <v>1403</v>
      </c>
      <c r="H401" t="s">
        <v>5469</v>
      </c>
      <c r="I401">
        <v>3142972157</v>
      </c>
      <c r="J401" t="s">
        <v>28</v>
      </c>
      <c r="M401" t="s">
        <v>64</v>
      </c>
      <c r="N401">
        <v>3300109</v>
      </c>
      <c r="O401" t="s">
        <v>31</v>
      </c>
    </row>
    <row r="402" spans="1:15" hidden="1" x14ac:dyDescent="0.25">
      <c r="A402">
        <v>10017496</v>
      </c>
      <c r="C402" s="15">
        <v>1056954289</v>
      </c>
      <c r="D402" s="15">
        <v>1</v>
      </c>
      <c r="E402" t="s">
        <v>2035</v>
      </c>
      <c r="F402" t="str">
        <f>IFERROR(VLOOKUP(A402,'[2]BD LEIDY'!$B$3:$E$1114,3,FALSE)," ")</f>
        <v xml:space="preserve">BAUTISTA RAMIREZ CARLOS ANDRES   </v>
      </c>
      <c r="G402" t="s">
        <v>1403</v>
      </c>
      <c r="H402" t="s">
        <v>6242</v>
      </c>
      <c r="I402">
        <v>3132515027</v>
      </c>
      <c r="J402" t="s">
        <v>28</v>
      </c>
      <c r="M402" t="s">
        <v>181</v>
      </c>
      <c r="N402">
        <v>3300109</v>
      </c>
      <c r="O402" t="s">
        <v>31</v>
      </c>
    </row>
    <row r="403" spans="1:15" hidden="1" x14ac:dyDescent="0.25">
      <c r="A403">
        <v>10017498</v>
      </c>
      <c r="C403" s="15">
        <v>40028657</v>
      </c>
      <c r="D403" s="15"/>
      <c r="E403" t="s">
        <v>5054</v>
      </c>
      <c r="F403" t="str">
        <f>IFERROR(VLOOKUP(A403,'[2]BD LEIDY'!$B$3:$E$1114,3,FALSE)," ")</f>
        <v xml:space="preserve">TOCARRUNCHO HERNANDEZ CLEOTILDE   </v>
      </c>
      <c r="G403" t="s">
        <v>1403</v>
      </c>
      <c r="H403" t="s">
        <v>6243</v>
      </c>
      <c r="I403">
        <v>3133480837</v>
      </c>
      <c r="J403" t="s">
        <v>28</v>
      </c>
      <c r="M403" t="s">
        <v>163</v>
      </c>
      <c r="N403">
        <v>3300109</v>
      </c>
      <c r="O403" t="s">
        <v>31</v>
      </c>
    </row>
    <row r="404" spans="1:15" hidden="1" x14ac:dyDescent="0.25">
      <c r="A404">
        <v>10017535</v>
      </c>
      <c r="C404" s="15">
        <v>24070039</v>
      </c>
      <c r="D404" s="15">
        <v>3</v>
      </c>
      <c r="E404" t="s">
        <v>2342</v>
      </c>
      <c r="F404" t="str">
        <f>IFERROR(VLOOKUP(A404,'[2]BD LEIDY'!$B$3:$E$1114,3,FALSE)," ")</f>
        <v xml:space="preserve">CATOLICO AGUILAR ROSA ISABEL   </v>
      </c>
      <c r="G404" t="s">
        <v>1403</v>
      </c>
      <c r="H404" t="s">
        <v>6250</v>
      </c>
      <c r="I404">
        <v>3123746387</v>
      </c>
      <c r="J404" t="s">
        <v>28</v>
      </c>
      <c r="M404" t="s">
        <v>231</v>
      </c>
      <c r="N404">
        <v>3300109</v>
      </c>
      <c r="O404" t="s">
        <v>31</v>
      </c>
    </row>
    <row r="405" spans="1:15" hidden="1" x14ac:dyDescent="0.25">
      <c r="A405">
        <v>10017553</v>
      </c>
      <c r="C405" s="15">
        <v>1052312192</v>
      </c>
      <c r="D405" s="15">
        <v>5</v>
      </c>
      <c r="E405" t="s">
        <v>2305</v>
      </c>
      <c r="F405" t="str">
        <f>IFERROR(VLOOKUP(A405,'[2]BD LEIDY'!$B$3:$E$1114,3,FALSE)," ")</f>
        <v xml:space="preserve">CASTRO CASTRO EDWIN DE JESUS   </v>
      </c>
      <c r="G405" t="s">
        <v>1403</v>
      </c>
      <c r="H405" t="s">
        <v>6253</v>
      </c>
      <c r="I405">
        <v>3133596090</v>
      </c>
      <c r="J405" t="s">
        <v>28</v>
      </c>
      <c r="M405" t="s">
        <v>123</v>
      </c>
      <c r="N405">
        <v>3300109</v>
      </c>
      <c r="O405" t="s">
        <v>31</v>
      </c>
    </row>
    <row r="406" spans="1:15" hidden="1" x14ac:dyDescent="0.25">
      <c r="A406">
        <v>10017555</v>
      </c>
      <c r="C406" s="15">
        <v>7182530</v>
      </c>
      <c r="D406" s="15">
        <v>8</v>
      </c>
      <c r="E406" t="s">
        <v>4813</v>
      </c>
      <c r="F406" t="str">
        <f>IFERROR(VLOOKUP(A406,'[2]BD LEIDY'!$B$3:$E$1114,3,FALSE)," ")</f>
        <v xml:space="preserve">SALAZAR GONZALEZ SEGUNDO FIDEL   </v>
      </c>
      <c r="G406" t="s">
        <v>1403</v>
      </c>
      <c r="H406" t="s">
        <v>6254</v>
      </c>
      <c r="I406">
        <v>3102823220</v>
      </c>
      <c r="J406" t="s">
        <v>28</v>
      </c>
      <c r="M406" t="s">
        <v>242</v>
      </c>
      <c r="N406">
        <v>3300109</v>
      </c>
      <c r="O406" t="s">
        <v>31</v>
      </c>
    </row>
    <row r="407" spans="1:15" hidden="1" x14ac:dyDescent="0.25">
      <c r="A407">
        <v>10017593</v>
      </c>
      <c r="C407" s="15">
        <v>19499776</v>
      </c>
      <c r="D407" s="15"/>
      <c r="E407" t="s">
        <v>2218</v>
      </c>
      <c r="F407" t="str">
        <f>IFERROR(VLOOKUP(A407,'[2]BD LEIDY'!$B$3:$E$1114,3,FALSE)," ")</f>
        <v xml:space="preserve">CARDOZO MARTINEZ AUGUSTO   </v>
      </c>
      <c r="G407" t="s">
        <v>1403</v>
      </c>
      <c r="H407" t="s">
        <v>6266</v>
      </c>
      <c r="I407">
        <v>3112132166</v>
      </c>
      <c r="J407" t="s">
        <v>28</v>
      </c>
      <c r="M407" t="s">
        <v>1331</v>
      </c>
      <c r="N407">
        <v>3300109</v>
      </c>
      <c r="O407" t="s">
        <v>31</v>
      </c>
    </row>
    <row r="408" spans="1:15" hidden="1" x14ac:dyDescent="0.25">
      <c r="A408">
        <v>10017597</v>
      </c>
      <c r="C408" s="15">
        <v>4250908</v>
      </c>
      <c r="D408" s="15">
        <v>9</v>
      </c>
      <c r="E408" t="s">
        <v>2816</v>
      </c>
      <c r="F408" t="str">
        <f>IFERROR(VLOOKUP(A408,'[2]BD LEIDY'!$B$3:$E$1114,3,FALSE)," ")</f>
        <v xml:space="preserve">DULCEY GARCIA MARIO   </v>
      </c>
      <c r="G408" t="s">
        <v>1403</v>
      </c>
      <c r="H408" t="s">
        <v>6267</v>
      </c>
      <c r="I408">
        <v>987889177</v>
      </c>
      <c r="J408" t="s">
        <v>28</v>
      </c>
      <c r="M408" t="s">
        <v>1333</v>
      </c>
      <c r="N408">
        <v>3300109</v>
      </c>
      <c r="O408" t="s">
        <v>31</v>
      </c>
    </row>
    <row r="409" spans="1:15" hidden="1" x14ac:dyDescent="0.25">
      <c r="A409">
        <v>10017600</v>
      </c>
      <c r="C409" s="15">
        <v>7185676</v>
      </c>
      <c r="D409" s="15"/>
      <c r="E409" t="s">
        <v>4673</v>
      </c>
      <c r="F409" t="str">
        <f>IFERROR(VLOOKUP(A409,'[2]BD LEIDY'!$B$3:$E$1114,3,FALSE)," ")</f>
        <v xml:space="preserve">RODRIGUEZ RODRIGUEZ MARCO LINO   </v>
      </c>
      <c r="G409" t="s">
        <v>1403</v>
      </c>
      <c r="H409" t="s">
        <v>6269</v>
      </c>
      <c r="I409">
        <v>3143011794</v>
      </c>
      <c r="J409" t="s">
        <v>28</v>
      </c>
      <c r="M409" t="s">
        <v>29</v>
      </c>
      <c r="N409">
        <v>3300109</v>
      </c>
      <c r="O409" t="s">
        <v>31</v>
      </c>
    </row>
    <row r="410" spans="1:15" hidden="1" x14ac:dyDescent="0.25">
      <c r="A410">
        <v>10018058</v>
      </c>
      <c r="C410" s="15">
        <v>24187529</v>
      </c>
      <c r="D410" s="15">
        <v>4</v>
      </c>
      <c r="E410" t="s">
        <v>1914</v>
      </c>
      <c r="F410" t="str">
        <f>IFERROR(VLOOKUP(A410,'[2]BD LEIDY'!$B$3:$E$1114,3,FALSE)," ")</f>
        <v xml:space="preserve"> </v>
      </c>
      <c r="G410" t="s">
        <v>1403</v>
      </c>
      <c r="H410" t="s">
        <v>6322</v>
      </c>
      <c r="I410">
        <v>3208338751</v>
      </c>
      <c r="J410" t="s">
        <v>28</v>
      </c>
      <c r="M410" t="s">
        <v>29</v>
      </c>
      <c r="N410">
        <v>3300109</v>
      </c>
      <c r="O410" t="s">
        <v>31</v>
      </c>
    </row>
    <row r="411" spans="1:15" hidden="1" x14ac:dyDescent="0.25">
      <c r="A411">
        <v>10018060</v>
      </c>
      <c r="C411" s="15">
        <v>74334661</v>
      </c>
      <c r="D411" s="15">
        <v>1</v>
      </c>
      <c r="E411" t="s">
        <v>3720</v>
      </c>
      <c r="F411" t="str">
        <f>IFERROR(VLOOKUP(A411,'[2]BD LEIDY'!$B$3:$E$1114,3,FALSE)," ")</f>
        <v xml:space="preserve"> </v>
      </c>
      <c r="G411" t="s">
        <v>1403</v>
      </c>
      <c r="H411" t="s">
        <v>6324</v>
      </c>
      <c r="I411">
        <v>3223242050</v>
      </c>
      <c r="J411" t="s">
        <v>28</v>
      </c>
      <c r="M411" t="s">
        <v>268</v>
      </c>
      <c r="N411">
        <v>3300109</v>
      </c>
      <c r="O411" t="s">
        <v>31</v>
      </c>
    </row>
    <row r="412" spans="1:15" hidden="1" x14ac:dyDescent="0.25">
      <c r="A412">
        <v>10018063</v>
      </c>
      <c r="C412" s="15">
        <v>1049617702</v>
      </c>
      <c r="D412" s="15">
        <v>0</v>
      </c>
      <c r="E412" t="s">
        <v>3965</v>
      </c>
      <c r="F412" t="str">
        <f>IFERROR(VLOOKUP(A412,'[2]BD LEIDY'!$B$3:$E$1114,3,FALSE)," ")</f>
        <v xml:space="preserve"> </v>
      </c>
      <c r="G412" t="s">
        <v>1403</v>
      </c>
      <c r="H412" t="s">
        <v>6327</v>
      </c>
      <c r="I412">
        <v>3167547945</v>
      </c>
      <c r="J412" t="s">
        <v>28</v>
      </c>
      <c r="M412" t="s">
        <v>242</v>
      </c>
      <c r="N412">
        <v>3300109</v>
      </c>
      <c r="O412" t="s">
        <v>31</v>
      </c>
    </row>
    <row r="413" spans="1:15" hidden="1" x14ac:dyDescent="0.25">
      <c r="A413">
        <v>10018066</v>
      </c>
      <c r="C413" s="15">
        <v>1054372977</v>
      </c>
      <c r="D413" s="15">
        <v>3</v>
      </c>
      <c r="E413" t="s">
        <v>4841</v>
      </c>
      <c r="F413" t="str">
        <f>IFERROR(VLOOKUP(A413,'[2]BD LEIDY'!$B$3:$E$1114,3,FALSE)," ")</f>
        <v xml:space="preserve"> </v>
      </c>
      <c r="G413" t="s">
        <v>1403</v>
      </c>
      <c r="H413" t="s">
        <v>6328</v>
      </c>
      <c r="I413">
        <v>3114621508</v>
      </c>
      <c r="J413" t="s">
        <v>28</v>
      </c>
      <c r="M413" t="s">
        <v>163</v>
      </c>
      <c r="N413">
        <v>3300109</v>
      </c>
      <c r="O413" t="s">
        <v>31</v>
      </c>
    </row>
    <row r="414" spans="1:15" hidden="1" x14ac:dyDescent="0.25">
      <c r="A414">
        <v>10018067</v>
      </c>
      <c r="C414" s="15">
        <v>23583076</v>
      </c>
      <c r="D414" s="15">
        <v>4</v>
      </c>
      <c r="E414" t="s">
        <v>4043</v>
      </c>
      <c r="F414" t="str">
        <f>IFERROR(VLOOKUP(A414,'[2]BD LEIDY'!$B$3:$E$1114,3,FALSE)," ")</f>
        <v xml:space="preserve"> </v>
      </c>
      <c r="G414" t="s">
        <v>1403</v>
      </c>
      <c r="H414" t="s">
        <v>6329</v>
      </c>
      <c r="I414">
        <v>3115575175</v>
      </c>
      <c r="J414" t="s">
        <v>28</v>
      </c>
      <c r="M414" t="s">
        <v>244</v>
      </c>
      <c r="N414">
        <v>3300109</v>
      </c>
      <c r="O414" t="s">
        <v>31</v>
      </c>
    </row>
    <row r="415" spans="1:15" hidden="1" x14ac:dyDescent="0.25">
      <c r="A415">
        <v>10018068</v>
      </c>
      <c r="C415" s="15">
        <v>19412643</v>
      </c>
      <c r="D415" s="15">
        <v>3</v>
      </c>
      <c r="E415" t="s">
        <v>4810</v>
      </c>
      <c r="F415" t="str">
        <f>IFERROR(VLOOKUP(A415,'[2]BD LEIDY'!$B$3:$E$1114,3,FALSE)," ")</f>
        <v xml:space="preserve"> </v>
      </c>
      <c r="G415" t="s">
        <v>1403</v>
      </c>
      <c r="H415" t="s">
        <v>6330</v>
      </c>
      <c r="I415">
        <v>3144229268</v>
      </c>
      <c r="J415" t="s">
        <v>28</v>
      </c>
      <c r="M415" t="s">
        <v>163</v>
      </c>
      <c r="N415">
        <v>3300109</v>
      </c>
      <c r="O415" t="s">
        <v>31</v>
      </c>
    </row>
    <row r="416" spans="1:15" hidden="1" x14ac:dyDescent="0.25">
      <c r="A416">
        <v>10018069</v>
      </c>
      <c r="C416" s="15">
        <v>7172890</v>
      </c>
      <c r="D416" s="15">
        <v>1</v>
      </c>
      <c r="E416" t="s">
        <v>4046</v>
      </c>
      <c r="F416" t="str">
        <f>IFERROR(VLOOKUP(A416,'[2]BD LEIDY'!$B$3:$E$1114,3,FALSE)," ")</f>
        <v xml:space="preserve"> </v>
      </c>
      <c r="G416" t="s">
        <v>1403</v>
      </c>
      <c r="H416" t="s">
        <v>6331</v>
      </c>
      <c r="I416">
        <v>3204114918</v>
      </c>
      <c r="J416" t="s">
        <v>28</v>
      </c>
      <c r="M416" t="s">
        <v>234</v>
      </c>
      <c r="N416">
        <v>3300109</v>
      </c>
      <c r="O416" t="s">
        <v>31</v>
      </c>
    </row>
    <row r="417" spans="1:15" hidden="1" x14ac:dyDescent="0.25">
      <c r="A417">
        <v>10018070</v>
      </c>
      <c r="C417" s="15">
        <v>1049631078</v>
      </c>
      <c r="D417" s="15">
        <v>0</v>
      </c>
      <c r="E417" t="s">
        <v>4139</v>
      </c>
      <c r="F417" t="str">
        <f>IFERROR(VLOOKUP(A417,'[2]BD LEIDY'!$B$3:$E$1114,3,FALSE)," ")</f>
        <v xml:space="preserve"> </v>
      </c>
      <c r="G417" t="s">
        <v>1403</v>
      </c>
      <c r="H417" t="s">
        <v>6332</v>
      </c>
      <c r="I417">
        <v>3115505981</v>
      </c>
      <c r="J417" t="s">
        <v>28</v>
      </c>
      <c r="M417" t="s">
        <v>64</v>
      </c>
      <c r="N417">
        <v>3300109</v>
      </c>
      <c r="O417" t="s">
        <v>31</v>
      </c>
    </row>
    <row r="418" spans="1:15" hidden="1" x14ac:dyDescent="0.25">
      <c r="A418">
        <v>10013810</v>
      </c>
      <c r="C418" s="15">
        <v>800166277</v>
      </c>
      <c r="D418" s="15">
        <v>8</v>
      </c>
      <c r="E418" t="s">
        <v>2624</v>
      </c>
      <c r="F418" t="str">
        <f>IFERROR(VLOOKUP(A418,'[2]BD LEIDY'!$B$3:$E$1114,3,FALSE)," ")</f>
        <v xml:space="preserve">COOPERATIVA MULTIACTIVA EXPORTADORA DE CAFE - COOMEXCAFE  </v>
      </c>
      <c r="G418" t="s">
        <v>1403</v>
      </c>
      <c r="H418" t="s">
        <v>5902</v>
      </c>
      <c r="I418">
        <v>928239530</v>
      </c>
      <c r="J418" t="s">
        <v>872</v>
      </c>
      <c r="M418" t="s">
        <v>873</v>
      </c>
      <c r="N418">
        <v>3300171</v>
      </c>
      <c r="O418" t="s">
        <v>875</v>
      </c>
    </row>
    <row r="419" spans="1:15" hidden="1" x14ac:dyDescent="0.25">
      <c r="A419">
        <v>10014846</v>
      </c>
      <c r="C419" s="15">
        <v>34545468</v>
      </c>
      <c r="D419" s="15">
        <v>6</v>
      </c>
      <c r="E419" t="s">
        <v>2354</v>
      </c>
      <c r="F419" t="str">
        <f>IFERROR(VLOOKUP(A419,'[2]BD LEIDY'!$B$3:$E$1114,3,FALSE)," ")</f>
        <v xml:space="preserve">CHACON BARONA MILTA LUCY   </v>
      </c>
      <c r="G419" t="s">
        <v>1403</v>
      </c>
      <c r="H419" t="s">
        <v>5948</v>
      </c>
      <c r="I419">
        <v>3148304818</v>
      </c>
      <c r="J419" t="s">
        <v>872</v>
      </c>
      <c r="M419" t="s">
        <v>873</v>
      </c>
      <c r="N419">
        <v>3300239</v>
      </c>
      <c r="O419" t="s">
        <v>933</v>
      </c>
    </row>
    <row r="420" spans="1:15" hidden="1" x14ac:dyDescent="0.25">
      <c r="A420">
        <v>100111</v>
      </c>
      <c r="E420" t="s">
        <v>2905</v>
      </c>
      <c r="H420" t="s">
        <v>5317</v>
      </c>
      <c r="J420" t="s">
        <v>16</v>
      </c>
      <c r="N420">
        <v>3300054</v>
      </c>
      <c r="O420" t="s">
        <v>41</v>
      </c>
    </row>
    <row r="421" spans="1:15" hidden="1" x14ac:dyDescent="0.25">
      <c r="A421">
        <v>100111</v>
      </c>
      <c r="E421" t="s">
        <v>2905</v>
      </c>
      <c r="H421" t="s">
        <v>5317</v>
      </c>
      <c r="J421" t="s">
        <v>16</v>
      </c>
      <c r="N421">
        <v>3300054</v>
      </c>
      <c r="O421" t="s">
        <v>41</v>
      </c>
    </row>
    <row r="422" spans="1:15" hidden="1" x14ac:dyDescent="0.25">
      <c r="A422">
        <v>10008422</v>
      </c>
      <c r="C422" s="15">
        <v>10295450</v>
      </c>
      <c r="D422" s="15">
        <v>3</v>
      </c>
      <c r="E422" t="s">
        <v>4266</v>
      </c>
      <c r="F422" t="str">
        <f>IFERROR(VLOOKUP(A422,'[2]BD LEIDY'!$B$3:$E$1114,3,FALSE)," ")</f>
        <v xml:space="preserve">PABON ALMEDIA ALEX JAIR   </v>
      </c>
      <c r="G422" t="s">
        <v>1403</v>
      </c>
      <c r="H422" t="s">
        <v>5321</v>
      </c>
      <c r="I422">
        <v>3186507106</v>
      </c>
      <c r="J422" t="s">
        <v>16</v>
      </c>
      <c r="M422" t="s">
        <v>17</v>
      </c>
      <c r="N422">
        <v>3300104</v>
      </c>
      <c r="O422" t="s">
        <v>19</v>
      </c>
    </row>
    <row r="423" spans="1:15" hidden="1" x14ac:dyDescent="0.25">
      <c r="A423">
        <v>10008516</v>
      </c>
      <c r="C423" s="15">
        <v>1068952210</v>
      </c>
      <c r="D423" s="15"/>
      <c r="E423" t="s">
        <v>4669</v>
      </c>
      <c r="F423" t="str">
        <f>IFERROR(VLOOKUP(A423,'[2]BD LEIDY'!$B$3:$E$1114,3,FALSE)," ")</f>
        <v xml:space="preserve">RODRIGUEZ MONTAÑO NESTOR ABIGAIL   </v>
      </c>
      <c r="G423" t="s">
        <v>1403</v>
      </c>
      <c r="H423" t="s">
        <v>5330</v>
      </c>
      <c r="I423">
        <v>3125409788</v>
      </c>
      <c r="J423" t="s">
        <v>16</v>
      </c>
      <c r="M423" t="s">
        <v>36</v>
      </c>
      <c r="N423">
        <v>3300026</v>
      </c>
      <c r="O423" t="s">
        <v>38</v>
      </c>
    </row>
    <row r="424" spans="1:15" hidden="1" x14ac:dyDescent="0.25">
      <c r="A424">
        <v>10008573</v>
      </c>
      <c r="C424" s="15">
        <v>10741321840</v>
      </c>
      <c r="D424" s="15"/>
      <c r="E424" t="s">
        <v>1930</v>
      </c>
      <c r="F424" t="str">
        <f>IFERROR(VLOOKUP(A424,'[2]BD LEIDY'!$B$3:$E$1114,3,FALSE)," ")</f>
        <v xml:space="preserve">ARDILA LEAL MILTON DAVID   </v>
      </c>
      <c r="G424" t="s">
        <v>1403</v>
      </c>
      <c r="H424" t="s">
        <v>5332</v>
      </c>
      <c r="I424">
        <v>918493006</v>
      </c>
      <c r="J424" t="s">
        <v>16</v>
      </c>
      <c r="M424" t="s">
        <v>39</v>
      </c>
      <c r="N424">
        <v>3300054</v>
      </c>
      <c r="O424" t="s">
        <v>41</v>
      </c>
    </row>
    <row r="425" spans="1:15" hidden="1" x14ac:dyDescent="0.25">
      <c r="A425">
        <v>10008611</v>
      </c>
      <c r="C425" s="15">
        <v>1049618272</v>
      </c>
      <c r="D425" s="15">
        <v>1</v>
      </c>
      <c r="E425" t="s">
        <v>3472</v>
      </c>
      <c r="F425" t="str">
        <f>IFERROR(VLOOKUP(A425,'[2]BD LEIDY'!$B$3:$E$1114,3,FALSE)," ")</f>
        <v xml:space="preserve">HASTAMORIR MAZORCA NELSON HERNAN   </v>
      </c>
      <c r="G425" t="s">
        <v>1403</v>
      </c>
      <c r="H425" t="s">
        <v>5334</v>
      </c>
      <c r="I425">
        <v>3123856711</v>
      </c>
      <c r="J425" t="s">
        <v>16</v>
      </c>
      <c r="M425" t="s">
        <v>42</v>
      </c>
      <c r="N425">
        <v>3300104</v>
      </c>
      <c r="O425" t="s">
        <v>19</v>
      </c>
    </row>
    <row r="426" spans="1:15" hidden="1" x14ac:dyDescent="0.25">
      <c r="A426">
        <v>10008673</v>
      </c>
      <c r="C426" s="15">
        <v>11325215</v>
      </c>
      <c r="D426" s="15"/>
      <c r="E426" t="s">
        <v>2050</v>
      </c>
      <c r="F426" t="str">
        <f>IFERROR(VLOOKUP(A426,'[2]BD LEIDY'!$B$3:$E$1114,3,FALSE)," ")</f>
        <v xml:space="preserve">BENAVIDES ABRIL MAURICIO   </v>
      </c>
      <c r="G426" t="s">
        <v>1403</v>
      </c>
      <c r="H426" t="s">
        <v>5335</v>
      </c>
      <c r="I426">
        <v>3153942674</v>
      </c>
      <c r="J426" t="s">
        <v>16</v>
      </c>
      <c r="M426" t="s">
        <v>42</v>
      </c>
      <c r="N426">
        <v>3300026</v>
      </c>
      <c r="O426" t="s">
        <v>38</v>
      </c>
    </row>
    <row r="427" spans="1:15" hidden="1" x14ac:dyDescent="0.25">
      <c r="A427">
        <v>10008690</v>
      </c>
      <c r="C427" s="15">
        <v>11333168</v>
      </c>
      <c r="D427" s="15"/>
      <c r="E427" t="s">
        <v>5189</v>
      </c>
      <c r="F427" t="str">
        <f>IFERROR(VLOOKUP(A427,'[2]BD LEIDY'!$B$3:$E$1114,3,FALSE)," ")</f>
        <v xml:space="preserve">VELASQUEZ HERNANDEZ JAIME ENRIQUE   </v>
      </c>
      <c r="G427" t="s">
        <v>1403</v>
      </c>
      <c r="H427" t="s">
        <v>5336</v>
      </c>
      <c r="I427">
        <v>918502141</v>
      </c>
      <c r="J427" t="s">
        <v>16</v>
      </c>
      <c r="M427" t="s">
        <v>45</v>
      </c>
      <c r="N427">
        <v>3300104</v>
      </c>
      <c r="O427" t="s">
        <v>19</v>
      </c>
    </row>
    <row r="428" spans="1:15" hidden="1" x14ac:dyDescent="0.25">
      <c r="A428">
        <v>10008743</v>
      </c>
      <c r="C428" s="15">
        <v>11383908</v>
      </c>
      <c r="D428" s="15"/>
      <c r="E428" t="s">
        <v>4529</v>
      </c>
      <c r="F428" t="str">
        <f>IFERROR(VLOOKUP(A428,'[2]BD LEIDY'!$B$3:$E$1114,3,FALSE)," ")</f>
        <v xml:space="preserve">QUIROGA LUIS FERNANDO   </v>
      </c>
      <c r="G428" t="s">
        <v>1403</v>
      </c>
      <c r="H428" t="s">
        <v>5337</v>
      </c>
      <c r="I428">
        <v>917708548</v>
      </c>
      <c r="J428" t="s">
        <v>16</v>
      </c>
      <c r="M428" t="s">
        <v>17</v>
      </c>
      <c r="N428">
        <v>3300054</v>
      </c>
      <c r="O428" t="s">
        <v>41</v>
      </c>
    </row>
    <row r="429" spans="1:15" hidden="1" x14ac:dyDescent="0.25">
      <c r="A429">
        <v>10008747</v>
      </c>
      <c r="C429" s="15">
        <v>11384873</v>
      </c>
      <c r="D429" s="15"/>
      <c r="E429" t="s">
        <v>4675</v>
      </c>
      <c r="F429" t="str">
        <f>IFERROR(VLOOKUP(A429,'[2]BD LEIDY'!$B$3:$E$1114,3,FALSE)," ")</f>
        <v xml:space="preserve">RODRIGUEZ ROMERO NELSON   </v>
      </c>
      <c r="G429" t="s">
        <v>1403</v>
      </c>
      <c r="H429" t="s">
        <v>5338</v>
      </c>
      <c r="I429">
        <v>3125532765</v>
      </c>
      <c r="J429" t="s">
        <v>16</v>
      </c>
      <c r="M429" t="s">
        <v>48</v>
      </c>
      <c r="N429">
        <v>3300026</v>
      </c>
      <c r="O429" t="s">
        <v>38</v>
      </c>
    </row>
    <row r="430" spans="1:15" hidden="1" x14ac:dyDescent="0.25">
      <c r="A430">
        <v>10008749</v>
      </c>
      <c r="C430" s="15">
        <v>11385530</v>
      </c>
      <c r="D430" s="15">
        <v>4</v>
      </c>
      <c r="E430" t="s">
        <v>2889</v>
      </c>
      <c r="F430" t="str">
        <f>IFERROR(VLOOKUP(A430,'[2]BD LEIDY'!$B$3:$E$1114,3,FALSE)," ")</f>
        <v xml:space="preserve">ESCOBAR GARZON HENRY ORLANDO   </v>
      </c>
      <c r="G430" t="s">
        <v>1403</v>
      </c>
      <c r="H430" t="s">
        <v>5339</v>
      </c>
      <c r="I430">
        <v>3107733417</v>
      </c>
      <c r="J430" t="s">
        <v>16</v>
      </c>
      <c r="M430" t="s">
        <v>50</v>
      </c>
      <c r="N430">
        <v>3300054</v>
      </c>
      <c r="O430" t="s">
        <v>41</v>
      </c>
    </row>
    <row r="431" spans="1:15" hidden="1" x14ac:dyDescent="0.25">
      <c r="A431">
        <v>10008757</v>
      </c>
      <c r="C431" s="15">
        <v>11405203</v>
      </c>
      <c r="D431" s="15">
        <v>8</v>
      </c>
      <c r="E431" t="s">
        <v>3437</v>
      </c>
      <c r="F431" t="str">
        <f>IFERROR(VLOOKUP(A431,'[2]BD LEIDY'!$B$3:$E$1114,3,FALSE)," ")</f>
        <v xml:space="preserve">GUTIERREZ BAQUERO VICTOR MANUEL   </v>
      </c>
      <c r="G431" t="s">
        <v>1403</v>
      </c>
      <c r="H431" t="s">
        <v>5340</v>
      </c>
      <c r="I431">
        <v>918480903</v>
      </c>
      <c r="J431" t="s">
        <v>16</v>
      </c>
      <c r="M431" t="s">
        <v>52</v>
      </c>
      <c r="N431">
        <v>3300054</v>
      </c>
      <c r="O431" t="s">
        <v>41</v>
      </c>
    </row>
    <row r="432" spans="1:15" hidden="1" x14ac:dyDescent="0.25">
      <c r="A432">
        <v>10008758</v>
      </c>
      <c r="C432" s="15">
        <v>11406708</v>
      </c>
      <c r="D432" s="15">
        <v>1</v>
      </c>
      <c r="E432" t="s">
        <v>2366</v>
      </c>
      <c r="F432" t="str">
        <f>IFERROR(VLOOKUP(A432,'[2]BD LEIDY'!$B$3:$E$1114,3,FALSE)," ")</f>
        <v xml:space="preserve">CHINGATE ALONSO ARGEMIRO   </v>
      </c>
      <c r="G432" t="s">
        <v>1403</v>
      </c>
      <c r="H432" t="s">
        <v>5341</v>
      </c>
      <c r="I432">
        <v>3133964048</v>
      </c>
      <c r="J432" t="s">
        <v>16</v>
      </c>
      <c r="M432" t="s">
        <v>52</v>
      </c>
      <c r="N432">
        <v>3300054</v>
      </c>
      <c r="O432" t="s">
        <v>41</v>
      </c>
    </row>
    <row r="433" spans="1:15" hidden="1" x14ac:dyDescent="0.25">
      <c r="A433">
        <v>10008760</v>
      </c>
      <c r="C433" s="15">
        <v>11409358</v>
      </c>
      <c r="D433" s="15">
        <v>0</v>
      </c>
      <c r="E433" t="s">
        <v>2315</v>
      </c>
      <c r="F433" t="str">
        <f>IFERROR(VLOOKUP(A433,'[2]BD LEIDY'!$B$3:$E$1114,3,FALSE)," ")</f>
        <v xml:space="preserve">CASTRO ERASMO SANTIAGO   </v>
      </c>
      <c r="G433" t="s">
        <v>1403</v>
      </c>
      <c r="H433" t="s">
        <v>5342</v>
      </c>
      <c r="I433">
        <v>3214533032</v>
      </c>
      <c r="J433" t="s">
        <v>16</v>
      </c>
      <c r="M433" t="s">
        <v>39</v>
      </c>
      <c r="N433">
        <v>3300054</v>
      </c>
      <c r="O433" t="s">
        <v>41</v>
      </c>
    </row>
    <row r="434" spans="1:15" hidden="1" x14ac:dyDescent="0.25">
      <c r="A434">
        <v>10008777</v>
      </c>
      <c r="C434" s="15">
        <v>11510798</v>
      </c>
      <c r="D434" s="15"/>
      <c r="E434" t="s">
        <v>3214</v>
      </c>
      <c r="F434" t="str">
        <f>IFERROR(VLOOKUP(A434,'[2]BD LEIDY'!$B$3:$E$1114,3,FALSE)," ")</f>
        <v xml:space="preserve">GALINDO JORGE ELIECER   </v>
      </c>
      <c r="G434" t="s">
        <v>1403</v>
      </c>
      <c r="H434" t="s">
        <v>5343</v>
      </c>
      <c r="I434">
        <v>3132610087</v>
      </c>
      <c r="J434" t="s">
        <v>16</v>
      </c>
      <c r="M434" t="s">
        <v>57</v>
      </c>
      <c r="N434">
        <v>3300104</v>
      </c>
      <c r="O434" t="s">
        <v>19</v>
      </c>
    </row>
    <row r="435" spans="1:15" hidden="1" x14ac:dyDescent="0.25">
      <c r="A435">
        <v>10008780</v>
      </c>
      <c r="C435" s="15">
        <v>11518196</v>
      </c>
      <c r="D435" s="15">
        <v>1</v>
      </c>
      <c r="E435" t="s">
        <v>4583</v>
      </c>
      <c r="F435" t="str">
        <f>IFERROR(VLOOKUP(A435,'[2]BD LEIDY'!$B$3:$E$1114,3,FALSE)," ")</f>
        <v xml:space="preserve">REYES GONZALEZ NESTOR GERMAN   </v>
      </c>
      <c r="G435" t="s">
        <v>1403</v>
      </c>
      <c r="H435" t="s">
        <v>5344</v>
      </c>
      <c r="I435">
        <v>918541064</v>
      </c>
      <c r="J435" t="s">
        <v>16</v>
      </c>
      <c r="M435" t="s">
        <v>59</v>
      </c>
      <c r="N435">
        <v>3300104</v>
      </c>
      <c r="O435" t="s">
        <v>19</v>
      </c>
    </row>
    <row r="436" spans="1:15" hidden="1" x14ac:dyDescent="0.25">
      <c r="A436">
        <v>10008782</v>
      </c>
      <c r="C436" s="15">
        <v>11519660</v>
      </c>
      <c r="D436" s="15"/>
      <c r="E436" t="s">
        <v>3278</v>
      </c>
      <c r="H436" t="s">
        <v>5345</v>
      </c>
      <c r="I436">
        <v>3103233453</v>
      </c>
      <c r="J436" t="s">
        <v>16</v>
      </c>
      <c r="M436" t="s">
        <v>61</v>
      </c>
    </row>
    <row r="437" spans="1:15" hidden="1" x14ac:dyDescent="0.25">
      <c r="A437">
        <v>10009000</v>
      </c>
      <c r="C437" s="15">
        <v>19056254</v>
      </c>
      <c r="D437" s="15">
        <v>4</v>
      </c>
      <c r="E437" t="s">
        <v>3408</v>
      </c>
      <c r="F437" t="str">
        <f>IFERROR(VLOOKUP(A437,'[2]BD LEIDY'!$B$3:$E$1114,3,FALSE)," ")</f>
        <v xml:space="preserve">GUAVITA TORRES FAUSTO   </v>
      </c>
      <c r="G437" t="s">
        <v>1403</v>
      </c>
      <c r="H437" t="s">
        <v>5364</v>
      </c>
      <c r="I437">
        <v>3112260119</v>
      </c>
      <c r="J437" t="s">
        <v>16</v>
      </c>
      <c r="M437" t="s">
        <v>112</v>
      </c>
      <c r="N437">
        <v>3300054</v>
      </c>
      <c r="O437" t="s">
        <v>41</v>
      </c>
    </row>
    <row r="438" spans="1:15" hidden="1" x14ac:dyDescent="0.25">
      <c r="A438">
        <v>10009030</v>
      </c>
      <c r="C438" s="15">
        <v>19189213</v>
      </c>
      <c r="D438" s="15"/>
      <c r="E438" t="s">
        <v>5017</v>
      </c>
      <c r="F438" t="str">
        <f>IFERROR(VLOOKUP(A438,'[2]BD LEIDY'!$B$3:$E$1114,3,FALSE)," ")</f>
        <v xml:space="preserve">TAMAYO TARCISIO   </v>
      </c>
      <c r="G438" t="s">
        <v>1403</v>
      </c>
      <c r="H438" t="s">
        <v>5366</v>
      </c>
      <c r="I438">
        <v>913456161</v>
      </c>
      <c r="J438" t="s">
        <v>16</v>
      </c>
      <c r="M438" t="s">
        <v>17</v>
      </c>
      <c r="N438">
        <v>3300054</v>
      </c>
      <c r="O438" t="s">
        <v>41</v>
      </c>
    </row>
    <row r="439" spans="1:15" hidden="1" x14ac:dyDescent="0.25">
      <c r="A439">
        <v>10009044</v>
      </c>
      <c r="C439" s="15">
        <v>1933650</v>
      </c>
      <c r="D439" s="15"/>
      <c r="E439" t="s">
        <v>1904</v>
      </c>
      <c r="F439" t="str">
        <f>IFERROR(VLOOKUP(A439,'[2]BD LEIDY'!$B$3:$E$1114,3,FALSE)," ")</f>
        <v xml:space="preserve">APONTE CHIRIVI MIGUEL HUMBERTO   </v>
      </c>
      <c r="G439" t="s">
        <v>1403</v>
      </c>
      <c r="H439" t="s">
        <v>5369</v>
      </c>
      <c r="I439">
        <v>3108837299</v>
      </c>
      <c r="J439" t="s">
        <v>16</v>
      </c>
      <c r="M439" t="s">
        <v>17</v>
      </c>
      <c r="N439">
        <v>3300104</v>
      </c>
      <c r="O439" t="s">
        <v>19</v>
      </c>
    </row>
    <row r="440" spans="1:15" hidden="1" x14ac:dyDescent="0.25">
      <c r="A440">
        <v>10009060</v>
      </c>
      <c r="C440" s="15">
        <v>203206</v>
      </c>
      <c r="D440" s="15">
        <v>2</v>
      </c>
      <c r="E440" t="s">
        <v>2310</v>
      </c>
      <c r="F440" t="str">
        <f>IFERROR(VLOOKUP(A440,'[2]BD LEIDY'!$B$3:$E$1114,3,FALSE)," ")</f>
        <v xml:space="preserve">CASTRO CASTRO VICTOR MANUEL   </v>
      </c>
      <c r="G440" t="s">
        <v>1403</v>
      </c>
      <c r="H440" t="s">
        <v>5371</v>
      </c>
      <c r="I440">
        <v>918480106</v>
      </c>
      <c r="J440" t="s">
        <v>16</v>
      </c>
      <c r="M440" t="s">
        <v>52</v>
      </c>
      <c r="N440">
        <v>3300054</v>
      </c>
      <c r="O440" t="s">
        <v>41</v>
      </c>
    </row>
    <row r="441" spans="1:15" hidden="1" x14ac:dyDescent="0.25">
      <c r="A441">
        <v>10009062</v>
      </c>
      <c r="C441" s="15">
        <v>20368813</v>
      </c>
      <c r="D441" s="15">
        <v>4</v>
      </c>
      <c r="E441" t="s">
        <v>2336</v>
      </c>
      <c r="F441" t="str">
        <f>IFERROR(VLOOKUP(A441,'[2]BD LEIDY'!$B$3:$E$1114,3,FALSE)," ")</f>
        <v xml:space="preserve">CASTRO SORACIPA MARIA OVEIDA   </v>
      </c>
      <c r="G441" t="s">
        <v>1403</v>
      </c>
      <c r="H441" t="s">
        <v>5372</v>
      </c>
      <c r="I441">
        <v>918471106</v>
      </c>
      <c r="J441" t="s">
        <v>16</v>
      </c>
      <c r="M441" t="s">
        <v>126</v>
      </c>
      <c r="N441">
        <v>3300054</v>
      </c>
      <c r="O441" t="s">
        <v>41</v>
      </c>
    </row>
    <row r="442" spans="1:15" hidden="1" x14ac:dyDescent="0.25">
      <c r="A442">
        <v>10009070</v>
      </c>
      <c r="C442" s="15">
        <v>20564950</v>
      </c>
      <c r="D442" s="15">
        <v>5</v>
      </c>
      <c r="E442" t="s">
        <v>4926</v>
      </c>
      <c r="F442" t="str">
        <f>IFERROR(VLOOKUP(A442,'[2]BD LEIDY'!$B$3:$E$1114,3,FALSE)," ")</f>
        <v xml:space="preserve">SIMBAQUEBA DE QUEVEDO MARA LIGIA   </v>
      </c>
      <c r="G442" t="s">
        <v>1403</v>
      </c>
      <c r="H442" t="s">
        <v>5373</v>
      </c>
      <c r="I442">
        <v>918487126</v>
      </c>
      <c r="J442" t="s">
        <v>16</v>
      </c>
      <c r="M442" t="s">
        <v>128</v>
      </c>
      <c r="N442">
        <v>3300054</v>
      </c>
      <c r="O442" t="s">
        <v>41</v>
      </c>
    </row>
    <row r="443" spans="1:15" hidden="1" x14ac:dyDescent="0.25">
      <c r="A443">
        <v>10009079</v>
      </c>
      <c r="C443" s="15">
        <v>20753345</v>
      </c>
      <c r="D443" s="15">
        <v>1</v>
      </c>
      <c r="E443" t="s">
        <v>4710</v>
      </c>
      <c r="F443" t="str">
        <f>IFERROR(VLOOKUP(A443,'[2]BD LEIDY'!$B$3:$E$1114,3,FALSE)," ")</f>
        <v xml:space="preserve">ROMERO DE MENDEZ BERTHA   </v>
      </c>
      <c r="G443" t="s">
        <v>1403</v>
      </c>
      <c r="H443" t="s">
        <v>5374</v>
      </c>
      <c r="I443">
        <v>3165194163</v>
      </c>
      <c r="J443" t="s">
        <v>16</v>
      </c>
      <c r="M443" t="s">
        <v>17</v>
      </c>
      <c r="N443">
        <v>3300054</v>
      </c>
      <c r="O443" t="s">
        <v>41</v>
      </c>
    </row>
    <row r="444" spans="1:15" hidden="1" x14ac:dyDescent="0.25">
      <c r="A444">
        <v>10009094</v>
      </c>
      <c r="C444" s="15">
        <v>20885500</v>
      </c>
      <c r="D444" s="15">
        <v>1</v>
      </c>
      <c r="E444" t="s">
        <v>2224</v>
      </c>
      <c r="F444" t="str">
        <f>IFERROR(VLOOKUP(A444,'[2]BD LEIDY'!$B$3:$E$1114,3,FALSE)," ")</f>
        <v xml:space="preserve">CARRILLO ORTIZ DORA ALICIA   </v>
      </c>
      <c r="G444" t="s">
        <v>1403</v>
      </c>
      <c r="H444" t="s">
        <v>5375</v>
      </c>
      <c r="I444">
        <v>3105747863</v>
      </c>
      <c r="J444" t="s">
        <v>16</v>
      </c>
      <c r="M444" t="s">
        <v>131</v>
      </c>
      <c r="N444">
        <v>3300054</v>
      </c>
      <c r="O444" t="s">
        <v>41</v>
      </c>
    </row>
    <row r="445" spans="1:15" hidden="1" x14ac:dyDescent="0.25">
      <c r="A445">
        <v>10009096</v>
      </c>
      <c r="C445" s="15">
        <v>20887025</v>
      </c>
      <c r="D445" s="15">
        <v>3</v>
      </c>
      <c r="E445" t="s">
        <v>1424</v>
      </c>
      <c r="F445" t="str">
        <f>IFERROR(VLOOKUP(A445,'[2]BD LEIDY'!$B$3:$E$1114,3,FALSE)," ")</f>
        <v xml:space="preserve">ACERO DAZA ANA ELISABET   </v>
      </c>
      <c r="G445" t="s">
        <v>1403</v>
      </c>
      <c r="H445" t="s">
        <v>5376</v>
      </c>
      <c r="I445">
        <v>918680099</v>
      </c>
      <c r="J445" t="s">
        <v>16</v>
      </c>
      <c r="M445" t="s">
        <v>131</v>
      </c>
      <c r="N445">
        <v>3300054</v>
      </c>
      <c r="O445" t="s">
        <v>41</v>
      </c>
    </row>
    <row r="446" spans="1:15" hidden="1" x14ac:dyDescent="0.25">
      <c r="A446">
        <v>10009109</v>
      </c>
      <c r="C446" s="15">
        <v>21061347</v>
      </c>
      <c r="D446" s="15">
        <v>8</v>
      </c>
      <c r="E446" t="s">
        <v>3448</v>
      </c>
      <c r="F446" t="str">
        <f>IFERROR(VLOOKUP(A446,'[2]BD LEIDY'!$B$3:$E$1114,3,FALSE)," ")</f>
        <v xml:space="preserve">GUTIERREZ LEAL ANA LUCIA   </v>
      </c>
      <c r="G446" t="s">
        <v>1403</v>
      </c>
      <c r="H446" t="s">
        <v>5378</v>
      </c>
      <c r="I446">
        <v>3162243748</v>
      </c>
      <c r="J446" t="s">
        <v>16</v>
      </c>
      <c r="M446" t="s">
        <v>135</v>
      </c>
      <c r="N446">
        <v>3300026</v>
      </c>
      <c r="O446" t="s">
        <v>38</v>
      </c>
    </row>
    <row r="447" spans="1:15" hidden="1" x14ac:dyDescent="0.25">
      <c r="A447">
        <v>10009110</v>
      </c>
      <c r="C447" s="15">
        <v>21061587</v>
      </c>
      <c r="D447" s="15">
        <v>9</v>
      </c>
      <c r="E447" t="s">
        <v>3962</v>
      </c>
      <c r="F447" t="str">
        <f>IFERROR(VLOOKUP(A447,'[2]BD LEIDY'!$B$3:$E$1114,3,FALSE)," ")</f>
        <v xml:space="preserve">MEDINA SALAZAR ANA ISABEL   </v>
      </c>
      <c r="G447" t="s">
        <v>1403</v>
      </c>
      <c r="H447" t="s">
        <v>5379</v>
      </c>
      <c r="I447">
        <v>918488382</v>
      </c>
      <c r="J447" t="s">
        <v>16</v>
      </c>
      <c r="M447" t="s">
        <v>135</v>
      </c>
      <c r="N447">
        <v>3300054</v>
      </c>
      <c r="O447" t="s">
        <v>41</v>
      </c>
    </row>
    <row r="448" spans="1:15" hidden="1" x14ac:dyDescent="0.25">
      <c r="A448">
        <v>10009116</v>
      </c>
      <c r="C448" s="15">
        <v>21103422</v>
      </c>
      <c r="D448" s="15">
        <v>4</v>
      </c>
      <c r="E448" t="s">
        <v>4737</v>
      </c>
      <c r="F448" t="str">
        <f>IFERROR(VLOOKUP(A448,'[2]BD LEIDY'!$B$3:$E$1114,3,FALSE)," ")</f>
        <v xml:space="preserve">RONDON QUINTERO ALEYDA   </v>
      </c>
      <c r="G448" t="s">
        <v>1403</v>
      </c>
      <c r="H448" t="s">
        <v>5380</v>
      </c>
      <c r="I448">
        <v>3132091226</v>
      </c>
      <c r="J448" t="s">
        <v>16</v>
      </c>
      <c r="M448" t="s">
        <v>138</v>
      </c>
      <c r="N448">
        <v>3300104</v>
      </c>
      <c r="O448" t="s">
        <v>19</v>
      </c>
    </row>
    <row r="449" spans="1:15" hidden="1" x14ac:dyDescent="0.25">
      <c r="A449">
        <v>10009127</v>
      </c>
      <c r="C449" s="15">
        <v>21074199</v>
      </c>
      <c r="D449" s="15"/>
      <c r="E449" t="s">
        <v>2725</v>
      </c>
      <c r="F449" t="str">
        <f>IFERROR(VLOOKUP(A449,'[2]BD LEIDY'!$B$3:$E$1114,3,FALSE)," ")</f>
        <v xml:space="preserve">DE VARGAS ANA   </v>
      </c>
      <c r="G449" t="s">
        <v>1403</v>
      </c>
      <c r="H449" t="s">
        <v>5384</v>
      </c>
      <c r="I449">
        <v>917708116</v>
      </c>
      <c r="J449" t="s">
        <v>16</v>
      </c>
      <c r="M449" t="s">
        <v>17</v>
      </c>
      <c r="N449">
        <v>3300054</v>
      </c>
      <c r="O449" t="s">
        <v>41</v>
      </c>
    </row>
    <row r="450" spans="1:15" hidden="1" x14ac:dyDescent="0.25">
      <c r="A450">
        <v>10009128</v>
      </c>
      <c r="C450" s="15">
        <v>217721</v>
      </c>
      <c r="D450" s="15">
        <v>5</v>
      </c>
      <c r="E450" t="s">
        <v>5151</v>
      </c>
      <c r="F450" t="str">
        <f>IFERROR(VLOOKUP(A450,'[2]BD LEIDY'!$B$3:$E$1114,3,FALSE)," ")</f>
        <v xml:space="preserve">VANEGAS HERNANDEZ ISRAEL   </v>
      </c>
      <c r="G450" t="s">
        <v>1403</v>
      </c>
      <c r="H450" t="s">
        <v>5385</v>
      </c>
      <c r="I450">
        <v>9999999</v>
      </c>
      <c r="J450" t="s">
        <v>16</v>
      </c>
      <c r="M450" t="s">
        <v>148</v>
      </c>
      <c r="N450">
        <v>3300104</v>
      </c>
      <c r="O450" t="s">
        <v>19</v>
      </c>
    </row>
    <row r="451" spans="1:15" hidden="1" x14ac:dyDescent="0.25">
      <c r="A451">
        <v>10009210</v>
      </c>
      <c r="C451" s="15">
        <v>24162998</v>
      </c>
      <c r="D451" s="15">
        <v>7</v>
      </c>
      <c r="E451" t="s">
        <v>4964</v>
      </c>
      <c r="H451" t="s">
        <v>5402</v>
      </c>
      <c r="I451">
        <v>3158945399</v>
      </c>
      <c r="J451" t="s">
        <v>16</v>
      </c>
      <c r="M451" t="s">
        <v>42</v>
      </c>
    </row>
    <row r="452" spans="1:15" hidden="1" x14ac:dyDescent="0.25">
      <c r="A452">
        <v>10009259</v>
      </c>
      <c r="C452" s="15">
        <v>28788394</v>
      </c>
      <c r="D452" s="15">
        <v>0</v>
      </c>
      <c r="E452" t="s">
        <v>4505</v>
      </c>
      <c r="F452" t="str">
        <f>IFERROR(VLOOKUP(A452,'[2]BD LEIDY'!$B$3:$E$1114,3,FALSE)," ")</f>
        <v xml:space="preserve">QUINCHE CASTILLO MARTHA BEATRIZ   </v>
      </c>
      <c r="G452" t="s">
        <v>1403</v>
      </c>
      <c r="H452" t="s">
        <v>5409</v>
      </c>
      <c r="I452">
        <v>3114572097</v>
      </c>
      <c r="J452" t="s">
        <v>16</v>
      </c>
      <c r="M452" t="s">
        <v>185</v>
      </c>
      <c r="N452">
        <v>3300054</v>
      </c>
      <c r="O452" t="s">
        <v>41</v>
      </c>
    </row>
    <row r="453" spans="1:15" hidden="1" x14ac:dyDescent="0.25">
      <c r="A453">
        <v>10009323</v>
      </c>
      <c r="C453" s="15">
        <v>2984847</v>
      </c>
      <c r="D453" s="15">
        <v>0</v>
      </c>
      <c r="E453" t="s">
        <v>2254</v>
      </c>
      <c r="F453" t="str">
        <f>IFERROR(VLOOKUP(A453,'[2]BD LEIDY'!$B$3:$E$1114,3,FALSE)," ")</f>
        <v xml:space="preserve">CASTAÑEDA PACHON FERNANDO   </v>
      </c>
      <c r="G453" t="s">
        <v>1403</v>
      </c>
      <c r="H453" t="s">
        <v>5410</v>
      </c>
      <c r="I453">
        <v>3133836837</v>
      </c>
      <c r="J453" t="s">
        <v>16</v>
      </c>
      <c r="M453" t="s">
        <v>36</v>
      </c>
      <c r="N453">
        <v>3300104</v>
      </c>
      <c r="O453" t="s">
        <v>19</v>
      </c>
    </row>
    <row r="454" spans="1:15" hidden="1" x14ac:dyDescent="0.25">
      <c r="A454">
        <v>10009374</v>
      </c>
      <c r="C454" s="15">
        <v>2986034</v>
      </c>
      <c r="D454" s="15">
        <v>9</v>
      </c>
      <c r="E454" t="s">
        <v>4601</v>
      </c>
      <c r="H454" t="s">
        <v>5411</v>
      </c>
      <c r="I454">
        <v>915437190</v>
      </c>
      <c r="J454" t="s">
        <v>16</v>
      </c>
      <c r="M454" t="s">
        <v>45</v>
      </c>
    </row>
    <row r="455" spans="1:15" hidden="1" x14ac:dyDescent="0.25">
      <c r="A455">
        <v>10009415</v>
      </c>
      <c r="C455" s="15">
        <v>3003158</v>
      </c>
      <c r="D455" s="15"/>
      <c r="E455" t="s">
        <v>5134</v>
      </c>
      <c r="F455" t="str">
        <f>IFERROR(VLOOKUP(A455,'[2]BD LEIDY'!$B$3:$E$1114,3,FALSE)," ")</f>
        <v xml:space="preserve">VALERO RUBIANO JOSE HECTOR MANUEL   </v>
      </c>
      <c r="G455" t="s">
        <v>1403</v>
      </c>
      <c r="H455" t="s">
        <v>5412</v>
      </c>
      <c r="I455">
        <v>912431110</v>
      </c>
      <c r="J455" t="s">
        <v>16</v>
      </c>
      <c r="M455" t="s">
        <v>17</v>
      </c>
      <c r="N455">
        <v>3300054</v>
      </c>
      <c r="O455" t="s">
        <v>41</v>
      </c>
    </row>
    <row r="456" spans="1:15" hidden="1" x14ac:dyDescent="0.25">
      <c r="A456">
        <v>10009423</v>
      </c>
      <c r="C456" s="15">
        <v>3019074</v>
      </c>
      <c r="D456" s="15">
        <v>1</v>
      </c>
      <c r="E456" t="s">
        <v>3268</v>
      </c>
      <c r="H456" t="s">
        <v>5413</v>
      </c>
      <c r="I456">
        <v>918767090</v>
      </c>
      <c r="J456" t="s">
        <v>16</v>
      </c>
      <c r="M456" t="s">
        <v>190</v>
      </c>
    </row>
    <row r="457" spans="1:15" hidden="1" x14ac:dyDescent="0.25">
      <c r="A457">
        <v>10009424</v>
      </c>
      <c r="C457" s="15">
        <v>3022802</v>
      </c>
      <c r="D457" s="15">
        <v>6</v>
      </c>
      <c r="E457" t="s">
        <v>3779</v>
      </c>
      <c r="F457" t="str">
        <f>IFERROR(VLOOKUP(A457,'[2]BD LEIDY'!$B$3:$E$1114,3,FALSE)," ")</f>
        <v xml:space="preserve">LEAL REYES CARLOS URIEL   </v>
      </c>
      <c r="G457" t="s">
        <v>1403</v>
      </c>
      <c r="H457" t="s">
        <v>5414</v>
      </c>
      <c r="I457">
        <v>3105504737</v>
      </c>
      <c r="J457" t="s">
        <v>16</v>
      </c>
      <c r="M457" t="s">
        <v>39</v>
      </c>
      <c r="N457">
        <v>3300054</v>
      </c>
      <c r="O457" t="s">
        <v>41</v>
      </c>
    </row>
    <row r="458" spans="1:15" hidden="1" x14ac:dyDescent="0.25">
      <c r="A458">
        <v>10009433</v>
      </c>
      <c r="C458" s="15">
        <v>3091276</v>
      </c>
      <c r="D458" s="15"/>
      <c r="E458" t="s">
        <v>4250</v>
      </c>
      <c r="F458" t="str">
        <f>IFERROR(VLOOKUP(A458,'[2]BD LEIDY'!$B$3:$E$1114,3,FALSE)," ")</f>
        <v xml:space="preserve">OSORIO RUIZ PABLO HUMBERTO   </v>
      </c>
      <c r="G458" t="s">
        <v>1403</v>
      </c>
      <c r="H458" t="s">
        <v>5415</v>
      </c>
      <c r="I458">
        <v>3132379875</v>
      </c>
      <c r="J458" t="s">
        <v>16</v>
      </c>
      <c r="M458" t="s">
        <v>193</v>
      </c>
      <c r="N458">
        <v>3300026</v>
      </c>
      <c r="O458" t="s">
        <v>38</v>
      </c>
    </row>
    <row r="459" spans="1:15" hidden="1" x14ac:dyDescent="0.25">
      <c r="A459">
        <v>10009438</v>
      </c>
      <c r="C459" s="15">
        <v>3100345</v>
      </c>
      <c r="D459" s="15">
        <v>6</v>
      </c>
      <c r="E459" t="s">
        <v>2282</v>
      </c>
      <c r="F459" t="str">
        <f>IFERROR(VLOOKUP(A459,'[2]BD LEIDY'!$B$3:$E$1114,3,FALSE)," ")</f>
        <v xml:space="preserve">CASTIBLANCO GALINDO JOSE INOCENCIO   </v>
      </c>
      <c r="G459" t="s">
        <v>1403</v>
      </c>
      <c r="H459" t="s">
        <v>5416</v>
      </c>
      <c r="I459">
        <v>3107975879</v>
      </c>
      <c r="J459" t="s">
        <v>16</v>
      </c>
      <c r="M459" t="s">
        <v>57</v>
      </c>
      <c r="N459">
        <v>3300104</v>
      </c>
      <c r="O459" t="s">
        <v>19</v>
      </c>
    </row>
    <row r="460" spans="1:15" hidden="1" x14ac:dyDescent="0.25">
      <c r="A460">
        <v>10009492</v>
      </c>
      <c r="C460" s="15">
        <v>3151999</v>
      </c>
      <c r="D460" s="15">
        <v>0</v>
      </c>
      <c r="E460" t="s">
        <v>1925</v>
      </c>
      <c r="F460" t="str">
        <f>IFERROR(VLOOKUP(A460,'[2]BD LEIDY'!$B$3:$E$1114,3,FALSE)," ")</f>
        <v xml:space="preserve">ARDILA BOHORQUEZ WILSON   </v>
      </c>
      <c r="G460" t="s">
        <v>1403</v>
      </c>
      <c r="H460" t="s">
        <v>5417</v>
      </c>
      <c r="I460">
        <v>3167418719</v>
      </c>
      <c r="J460" t="s">
        <v>16</v>
      </c>
      <c r="M460" t="s">
        <v>112</v>
      </c>
      <c r="N460">
        <v>3300054</v>
      </c>
      <c r="O460" t="s">
        <v>41</v>
      </c>
    </row>
    <row r="461" spans="1:15" hidden="1" x14ac:dyDescent="0.25">
      <c r="A461">
        <v>10009538</v>
      </c>
      <c r="C461" s="15">
        <v>3165733</v>
      </c>
      <c r="D461" s="15"/>
      <c r="E461" t="s">
        <v>4498</v>
      </c>
      <c r="F461" t="str">
        <f>IFERROR(VLOOKUP(A461,'[2]BD LEIDY'!$B$3:$E$1114,3,FALSE)," ")</f>
        <v xml:space="preserve">QUIJANO CASTRO ELVER   </v>
      </c>
      <c r="G461" t="s">
        <v>1403</v>
      </c>
      <c r="H461" t="s">
        <v>5419</v>
      </c>
      <c r="I461">
        <v>918254390</v>
      </c>
      <c r="J461" t="s">
        <v>16</v>
      </c>
      <c r="M461" t="s">
        <v>148</v>
      </c>
      <c r="N461">
        <v>3300104</v>
      </c>
      <c r="O461" t="s">
        <v>19</v>
      </c>
    </row>
    <row r="462" spans="1:15" hidden="1" x14ac:dyDescent="0.25">
      <c r="A462">
        <v>10009539</v>
      </c>
      <c r="C462" s="15">
        <v>3169205</v>
      </c>
      <c r="D462" s="15">
        <v>0</v>
      </c>
      <c r="E462" t="s">
        <v>4057</v>
      </c>
      <c r="F462" t="str">
        <f>IFERROR(VLOOKUP(A462,'[2]BD LEIDY'!$B$3:$E$1114,3,FALSE)," ")</f>
        <v xml:space="preserve">MONCADA RODRIGUEZ HECTOR ARMANDO   </v>
      </c>
      <c r="G462" t="s">
        <v>1403</v>
      </c>
      <c r="H462" t="s">
        <v>5420</v>
      </c>
      <c r="I462">
        <v>3112638344</v>
      </c>
      <c r="J462" t="s">
        <v>16</v>
      </c>
      <c r="M462" t="s">
        <v>198</v>
      </c>
      <c r="N462">
        <v>3300104</v>
      </c>
      <c r="O462" t="s">
        <v>19</v>
      </c>
    </row>
    <row r="463" spans="1:15" hidden="1" x14ac:dyDescent="0.25">
      <c r="A463">
        <v>10009540</v>
      </c>
      <c r="C463" s="15">
        <v>3169700</v>
      </c>
      <c r="D463" s="15">
        <v>5</v>
      </c>
      <c r="E463" t="s">
        <v>3452</v>
      </c>
      <c r="F463" t="str">
        <f>IFERROR(VLOOKUP(A463,'[2]BD LEIDY'!$B$3:$E$1114,3,FALSE)," ")</f>
        <v xml:space="preserve">GUTIERREZ RODRIGUEZ GILBERTO   </v>
      </c>
      <c r="G463" t="s">
        <v>1403</v>
      </c>
      <c r="H463" t="s">
        <v>5421</v>
      </c>
      <c r="I463">
        <v>3112004256</v>
      </c>
      <c r="J463" t="s">
        <v>16</v>
      </c>
      <c r="M463" t="s">
        <v>198</v>
      </c>
      <c r="N463">
        <v>3300104</v>
      </c>
      <c r="O463" t="s">
        <v>19</v>
      </c>
    </row>
    <row r="464" spans="1:15" hidden="1" x14ac:dyDescent="0.25">
      <c r="A464">
        <v>10009586</v>
      </c>
      <c r="C464" s="15">
        <v>3195434</v>
      </c>
      <c r="D464" s="15">
        <v>0</v>
      </c>
      <c r="E464" t="s">
        <v>1981</v>
      </c>
      <c r="F464" t="str">
        <f>IFERROR(VLOOKUP(A464,'[2]BD LEIDY'!$B$3:$E$1114,3,FALSE)," ")</f>
        <v xml:space="preserve">AVELLANEDA BELTRAN EDUARDO JOSE MANUEL  </v>
      </c>
      <c r="G464" t="s">
        <v>1403</v>
      </c>
      <c r="H464" t="s">
        <v>5422</v>
      </c>
      <c r="I464">
        <v>8647154</v>
      </c>
      <c r="J464" t="s">
        <v>16</v>
      </c>
      <c r="M464" t="s">
        <v>201</v>
      </c>
      <c r="N464">
        <v>3300104</v>
      </c>
      <c r="O464" t="s">
        <v>19</v>
      </c>
    </row>
    <row r="465" spans="1:15" hidden="1" x14ac:dyDescent="0.25">
      <c r="A465">
        <v>10009599</v>
      </c>
      <c r="C465" s="15">
        <v>3196450</v>
      </c>
      <c r="D465" s="15">
        <v>3</v>
      </c>
      <c r="E465" t="s">
        <v>2018</v>
      </c>
      <c r="H465" t="s">
        <v>5423</v>
      </c>
      <c r="I465">
        <v>3123047648</v>
      </c>
      <c r="J465" t="s">
        <v>16</v>
      </c>
      <c r="M465" t="s">
        <v>61</v>
      </c>
    </row>
    <row r="466" spans="1:15" hidden="1" x14ac:dyDescent="0.25">
      <c r="A466">
        <v>10009615</v>
      </c>
      <c r="C466" s="15">
        <v>3220712</v>
      </c>
      <c r="D466" s="15">
        <v>0</v>
      </c>
      <c r="E466" t="s">
        <v>4867</v>
      </c>
      <c r="F466" t="str">
        <f>IFERROR(VLOOKUP(A466,'[2]BD LEIDY'!$B$3:$E$1114,3,FALSE)," ")</f>
        <v xml:space="preserve">SARAY LUIS FELIPE   </v>
      </c>
      <c r="G466" t="s">
        <v>1403</v>
      </c>
      <c r="H466" t="s">
        <v>5424</v>
      </c>
      <c r="I466">
        <v>918485257</v>
      </c>
      <c r="J466" t="s">
        <v>16</v>
      </c>
      <c r="M466" t="s">
        <v>204</v>
      </c>
      <c r="N466">
        <v>3300054</v>
      </c>
      <c r="O466" t="s">
        <v>41</v>
      </c>
    </row>
    <row r="467" spans="1:15" hidden="1" x14ac:dyDescent="0.25">
      <c r="A467">
        <v>10009616</v>
      </c>
      <c r="C467" s="15">
        <v>32209356</v>
      </c>
      <c r="D467" s="15"/>
      <c r="E467" t="s">
        <v>4091</v>
      </c>
      <c r="F467" t="str">
        <f>IFERROR(VLOOKUP(A467,'[2]BD LEIDY'!$B$3:$E$1114,3,FALSE)," ")</f>
        <v xml:space="preserve">MORA DIAZ BAUDILIO   </v>
      </c>
      <c r="G467" t="s">
        <v>1403</v>
      </c>
      <c r="H467" t="s">
        <v>5425</v>
      </c>
      <c r="I467">
        <v>918485059</v>
      </c>
      <c r="J467" t="s">
        <v>16</v>
      </c>
      <c r="M467" t="s">
        <v>206</v>
      </c>
      <c r="N467">
        <v>3300054</v>
      </c>
      <c r="O467" t="s">
        <v>41</v>
      </c>
    </row>
    <row r="468" spans="1:15" hidden="1" x14ac:dyDescent="0.25">
      <c r="A468">
        <v>10009640</v>
      </c>
      <c r="C468" s="15">
        <v>3226153</v>
      </c>
      <c r="D468" s="15"/>
      <c r="E468" t="s">
        <v>1928</v>
      </c>
      <c r="F468" t="str">
        <f>IFERROR(VLOOKUP(A468,'[2]BD LEIDY'!$B$3:$E$1114,3,FALSE)," ")</f>
        <v xml:space="preserve">ARDILA CARRILLO GUILLERMO   </v>
      </c>
      <c r="G468" t="s">
        <v>1403</v>
      </c>
      <c r="H468" t="s">
        <v>5426</v>
      </c>
      <c r="I468">
        <v>3189373508</v>
      </c>
      <c r="J468" t="s">
        <v>16</v>
      </c>
      <c r="M468" t="s">
        <v>135</v>
      </c>
      <c r="N468">
        <v>3300026</v>
      </c>
      <c r="O468" t="s">
        <v>38</v>
      </c>
    </row>
    <row r="469" spans="1:15" hidden="1" x14ac:dyDescent="0.25">
      <c r="A469">
        <v>10009658</v>
      </c>
      <c r="C469" s="15">
        <v>3240770</v>
      </c>
      <c r="D469" s="15">
        <v>3</v>
      </c>
      <c r="E469" t="s">
        <v>4518</v>
      </c>
      <c r="F469" t="str">
        <f>IFERROR(VLOOKUP(A469,'[2]BD LEIDY'!$B$3:$E$1114,3,FALSE)," ")</f>
        <v xml:space="preserve">QUINTERO SEGURA LUIS HERNANDO   </v>
      </c>
      <c r="G469" t="s">
        <v>1403</v>
      </c>
      <c r="H469" t="s">
        <v>5427</v>
      </c>
      <c r="I469">
        <v>918585339</v>
      </c>
      <c r="J469" t="s">
        <v>16</v>
      </c>
      <c r="M469" t="s">
        <v>193</v>
      </c>
      <c r="N469">
        <v>3300104</v>
      </c>
      <c r="O469" t="s">
        <v>19</v>
      </c>
    </row>
    <row r="470" spans="1:15" hidden="1" x14ac:dyDescent="0.25">
      <c r="A470">
        <v>10009697</v>
      </c>
      <c r="C470" s="15">
        <v>3242238</v>
      </c>
      <c r="D470" s="15">
        <v>5</v>
      </c>
      <c r="E470" t="s">
        <v>3263</v>
      </c>
      <c r="F470" t="str">
        <f>IFERROR(VLOOKUP(A470,'[2]BD LEIDY'!$B$3:$E$1114,3,FALSE)," ")</f>
        <v xml:space="preserve">GARCIA SABOYA JORGE HUMBERTO   </v>
      </c>
      <c r="G470" t="s">
        <v>1403</v>
      </c>
      <c r="H470" t="s">
        <v>5429</v>
      </c>
      <c r="I470">
        <v>918565365</v>
      </c>
      <c r="J470" t="s">
        <v>16</v>
      </c>
      <c r="M470" t="s">
        <v>193</v>
      </c>
      <c r="N470">
        <v>3300104</v>
      </c>
      <c r="O470" t="s">
        <v>19</v>
      </c>
    </row>
    <row r="471" spans="1:15" hidden="1" x14ac:dyDescent="0.25">
      <c r="A471">
        <v>10009707</v>
      </c>
      <c r="C471" s="15">
        <v>3242673</v>
      </c>
      <c r="D471" s="15">
        <v>6</v>
      </c>
      <c r="E471" t="s">
        <v>3241</v>
      </c>
      <c r="F471" t="str">
        <f>IFERROR(VLOOKUP(A471,'[2]BD LEIDY'!$B$3:$E$1114,3,FALSE)," ")</f>
        <v xml:space="preserve">GARCIA CASTIBLANCO ORLANDO   </v>
      </c>
      <c r="G471" t="s">
        <v>1403</v>
      </c>
      <c r="H471" t="s">
        <v>5431</v>
      </c>
      <c r="I471">
        <v>918589135</v>
      </c>
      <c r="J471" t="s">
        <v>16</v>
      </c>
      <c r="M471" t="s">
        <v>193</v>
      </c>
      <c r="N471">
        <v>3300104</v>
      </c>
      <c r="O471" t="s">
        <v>19</v>
      </c>
    </row>
    <row r="472" spans="1:15" hidden="1" x14ac:dyDescent="0.25">
      <c r="A472">
        <v>10009720</v>
      </c>
      <c r="C472" s="15">
        <v>3242934</v>
      </c>
      <c r="D472" s="15">
        <v>3</v>
      </c>
      <c r="E472" t="s">
        <v>4343</v>
      </c>
      <c r="F472" t="str">
        <f>IFERROR(VLOOKUP(A472,'[2]BD LEIDY'!$B$3:$E$1114,3,FALSE)," ")</f>
        <v xml:space="preserve">PEDRAZA ROMERO CARLOS ARTURO   </v>
      </c>
      <c r="G472" t="s">
        <v>1403</v>
      </c>
      <c r="H472" t="s">
        <v>5432</v>
      </c>
      <c r="I472">
        <v>918589089</v>
      </c>
      <c r="J472" t="s">
        <v>16</v>
      </c>
      <c r="M472" t="s">
        <v>198</v>
      </c>
      <c r="N472">
        <v>3300104</v>
      </c>
      <c r="O472" t="s">
        <v>19</v>
      </c>
    </row>
    <row r="473" spans="1:15" hidden="1" x14ac:dyDescent="0.25">
      <c r="A473">
        <v>10009773</v>
      </c>
      <c r="C473" s="15">
        <v>35375316</v>
      </c>
      <c r="D473" s="15">
        <v>9</v>
      </c>
      <c r="E473" t="s">
        <v>4548</v>
      </c>
      <c r="F473" t="str">
        <f>IFERROR(VLOOKUP(A473,'[2]BD LEIDY'!$B$3:$E$1114,3,FALSE)," ")</f>
        <v xml:space="preserve">RAMIREZ MORENO AIDE   </v>
      </c>
      <c r="G473" t="s">
        <v>1403</v>
      </c>
      <c r="H473" t="s">
        <v>5437</v>
      </c>
      <c r="I473">
        <v>847502</v>
      </c>
      <c r="J473" t="s">
        <v>16</v>
      </c>
      <c r="M473" t="s">
        <v>221</v>
      </c>
      <c r="N473">
        <v>3300054</v>
      </c>
      <c r="O473" t="s">
        <v>41</v>
      </c>
    </row>
    <row r="474" spans="1:15" hidden="1" x14ac:dyDescent="0.25">
      <c r="A474">
        <v>10009782</v>
      </c>
      <c r="C474" s="15">
        <v>35513900</v>
      </c>
      <c r="D474" s="15"/>
      <c r="E474" t="s">
        <v>4531</v>
      </c>
      <c r="F474" t="str">
        <f>IFERROR(VLOOKUP(A474,'[2]BD LEIDY'!$B$3:$E$1114,3,FALSE)," ")</f>
        <v xml:space="preserve">QUIROGA SANDRA   </v>
      </c>
      <c r="G474" t="s">
        <v>1403</v>
      </c>
      <c r="H474" t="s">
        <v>5438</v>
      </c>
      <c r="I474">
        <v>917708548</v>
      </c>
      <c r="J474" t="s">
        <v>16</v>
      </c>
      <c r="M474" t="s">
        <v>17</v>
      </c>
      <c r="N474">
        <v>3300054</v>
      </c>
      <c r="O474" t="s">
        <v>41</v>
      </c>
    </row>
    <row r="475" spans="1:15" hidden="1" x14ac:dyDescent="0.25">
      <c r="A475">
        <v>10009803</v>
      </c>
      <c r="C475" s="15">
        <v>38246039</v>
      </c>
      <c r="D475" s="15">
        <v>1</v>
      </c>
      <c r="E475" t="s">
        <v>3662</v>
      </c>
      <c r="F475" t="str">
        <f>IFERROR(VLOOKUP(A475,'[2]BD LEIDY'!$B$3:$E$1114,3,FALSE)," ")</f>
        <v xml:space="preserve">JARAMILLO ELSY   </v>
      </c>
      <c r="G475" t="s">
        <v>1403</v>
      </c>
      <c r="H475" t="s">
        <v>5439</v>
      </c>
      <c r="I475">
        <v>918562332</v>
      </c>
      <c r="J475" t="s">
        <v>16</v>
      </c>
      <c r="M475" t="s">
        <v>42</v>
      </c>
      <c r="N475">
        <v>3300104</v>
      </c>
      <c r="O475" t="s">
        <v>19</v>
      </c>
    </row>
    <row r="476" spans="1:15" hidden="1" x14ac:dyDescent="0.25">
      <c r="A476">
        <v>10009818</v>
      </c>
      <c r="C476" s="15">
        <v>39611509</v>
      </c>
      <c r="D476" s="15"/>
      <c r="E476" t="s">
        <v>4715</v>
      </c>
      <c r="F476" t="str">
        <f>IFERROR(VLOOKUP(A476,'[2]BD LEIDY'!$B$3:$E$1114,3,FALSE)," ")</f>
        <v xml:space="preserve">ROMERO GONZALEZ LUZ MARINA   </v>
      </c>
      <c r="G476" t="s">
        <v>1403</v>
      </c>
      <c r="H476" t="s">
        <v>5441</v>
      </c>
      <c r="I476">
        <v>918866462</v>
      </c>
      <c r="J476" t="s">
        <v>16</v>
      </c>
      <c r="M476" t="s">
        <v>227</v>
      </c>
      <c r="N476">
        <v>3300054</v>
      </c>
      <c r="O476" t="s">
        <v>41</v>
      </c>
    </row>
    <row r="477" spans="1:15" hidden="1" x14ac:dyDescent="0.25">
      <c r="A477">
        <v>10009826</v>
      </c>
      <c r="C477" s="15">
        <v>39725342</v>
      </c>
      <c r="D477" s="15">
        <v>8</v>
      </c>
      <c r="E477" t="s">
        <v>1999</v>
      </c>
      <c r="F477" t="str">
        <f>IFERROR(VLOOKUP(A477,'[2]BD LEIDY'!$B$3:$E$1114,3,FALSE)," ")</f>
        <v xml:space="preserve">AYALA TORRES YOLANDA   </v>
      </c>
      <c r="G477" t="s">
        <v>1403</v>
      </c>
      <c r="H477" t="s">
        <v>5418</v>
      </c>
      <c r="I477">
        <v>3125011923</v>
      </c>
      <c r="J477" t="s">
        <v>16</v>
      </c>
      <c r="M477" t="s">
        <v>229</v>
      </c>
      <c r="N477">
        <v>3300026</v>
      </c>
      <c r="O477" t="s">
        <v>38</v>
      </c>
    </row>
    <row r="478" spans="1:15" hidden="1" x14ac:dyDescent="0.25">
      <c r="A478">
        <v>10009859</v>
      </c>
      <c r="C478" s="15">
        <v>40412434</v>
      </c>
      <c r="D478" s="15">
        <v>7</v>
      </c>
      <c r="E478" t="s">
        <v>2274</v>
      </c>
      <c r="F478" t="str">
        <f>IFERROR(VLOOKUP(A478,'[2]BD LEIDY'!$B$3:$E$1114,3,FALSE)," ")</f>
        <v xml:space="preserve">CASTAÑO QUINTERO MARTHA NUBIA   </v>
      </c>
      <c r="G478" t="s">
        <v>1403</v>
      </c>
      <c r="H478" t="s">
        <v>5447</v>
      </c>
      <c r="I478">
        <v>918480056</v>
      </c>
      <c r="J478" t="s">
        <v>16</v>
      </c>
      <c r="M478" t="s">
        <v>52</v>
      </c>
      <c r="N478">
        <v>3300054</v>
      </c>
      <c r="O478" t="s">
        <v>41</v>
      </c>
    </row>
    <row r="479" spans="1:15" hidden="1" x14ac:dyDescent="0.25">
      <c r="A479">
        <v>10009919</v>
      </c>
      <c r="C479" s="15">
        <v>406956</v>
      </c>
      <c r="D479" s="15"/>
      <c r="E479" t="s">
        <v>5174</v>
      </c>
      <c r="F479" t="str">
        <f>IFERROR(VLOOKUP(A479,'[2]BD LEIDY'!$B$3:$E$1114,3,FALSE)," ")</f>
        <v xml:space="preserve">VARGAS PACHON JAIRO AUGUSTO   </v>
      </c>
      <c r="G479" t="s">
        <v>1403</v>
      </c>
      <c r="H479" t="s">
        <v>5325</v>
      </c>
      <c r="I479">
        <v>3112568266</v>
      </c>
      <c r="J479" t="s">
        <v>16</v>
      </c>
      <c r="M479" t="s">
        <v>240</v>
      </c>
      <c r="N479">
        <v>3300026</v>
      </c>
      <c r="O479" t="s">
        <v>38</v>
      </c>
    </row>
    <row r="480" spans="1:15" hidden="1" x14ac:dyDescent="0.25">
      <c r="A480">
        <v>10009937</v>
      </c>
      <c r="C480" s="15">
        <v>412379</v>
      </c>
      <c r="D480" s="15">
        <v>4</v>
      </c>
      <c r="E480" t="s">
        <v>5103</v>
      </c>
      <c r="F480" t="str">
        <f>IFERROR(VLOOKUP(A480,'[2]BD LEIDY'!$B$3:$E$1114,3,FALSE)," ")</f>
        <v xml:space="preserve">URBINA RODRIGUEZ REMIGIO   </v>
      </c>
      <c r="G480" t="s">
        <v>1403</v>
      </c>
      <c r="H480" t="s">
        <v>5451</v>
      </c>
      <c r="I480">
        <v>918648222</v>
      </c>
      <c r="J480" t="s">
        <v>16</v>
      </c>
      <c r="M480" t="s">
        <v>246</v>
      </c>
      <c r="N480">
        <v>3300104</v>
      </c>
      <c r="O480" t="s">
        <v>19</v>
      </c>
    </row>
    <row r="481" spans="1:15" hidden="1" x14ac:dyDescent="0.25">
      <c r="A481">
        <v>10009945</v>
      </c>
      <c r="C481" s="15">
        <v>41389125</v>
      </c>
      <c r="D481" s="15">
        <v>1</v>
      </c>
      <c r="E481" t="s">
        <v>4693</v>
      </c>
      <c r="F481" t="str">
        <f>IFERROR(VLOOKUP(A481,'[2]BD LEIDY'!$B$3:$E$1114,3,FALSE)," ")</f>
        <v xml:space="preserve">ROJAS DE TORRES ALICIA   </v>
      </c>
      <c r="G481" t="s">
        <v>1403</v>
      </c>
      <c r="H481" t="s">
        <v>5452</v>
      </c>
      <c r="I481">
        <v>918487105</v>
      </c>
      <c r="J481" t="s">
        <v>16</v>
      </c>
      <c r="M481" t="s">
        <v>128</v>
      </c>
      <c r="N481">
        <v>3300054</v>
      </c>
      <c r="O481" t="s">
        <v>41</v>
      </c>
    </row>
    <row r="482" spans="1:15" hidden="1" x14ac:dyDescent="0.25">
      <c r="A482">
        <v>10009953</v>
      </c>
      <c r="C482" s="15">
        <v>41578295</v>
      </c>
      <c r="D482" s="15">
        <v>6</v>
      </c>
      <c r="E482" t="s">
        <v>2883</v>
      </c>
      <c r="F482" t="str">
        <f>IFERROR(VLOOKUP(A482,'[2]BD LEIDY'!$B$3:$E$1114,3,FALSE)," ")</f>
        <v xml:space="preserve">ENCISO DE CHACON MARINA   </v>
      </c>
      <c r="G482" t="s">
        <v>1403</v>
      </c>
      <c r="H482" t="s">
        <v>5453</v>
      </c>
      <c r="I482">
        <v>918640500</v>
      </c>
      <c r="J482" t="s">
        <v>16</v>
      </c>
      <c r="M482" t="s">
        <v>190</v>
      </c>
      <c r="N482">
        <v>3300104</v>
      </c>
      <c r="O482" t="s">
        <v>19</v>
      </c>
    </row>
    <row r="483" spans="1:15" hidden="1" x14ac:dyDescent="0.25">
      <c r="A483">
        <v>10009983</v>
      </c>
      <c r="C483" s="15">
        <v>4215889</v>
      </c>
      <c r="D483" s="15">
        <v>9</v>
      </c>
      <c r="E483" t="s">
        <v>2579</v>
      </c>
      <c r="F483" t="str">
        <f>IFERROR(VLOOKUP(A483,'[2]BD LEIDY'!$B$3:$E$1114,3,FALSE)," ")</f>
        <v xml:space="preserve">CONTRERAS DANIEL   </v>
      </c>
      <c r="G483" t="s">
        <v>1403</v>
      </c>
      <c r="H483" t="s">
        <v>5458</v>
      </c>
      <c r="I483">
        <v>3108077107</v>
      </c>
      <c r="J483" t="s">
        <v>16</v>
      </c>
      <c r="M483" t="s">
        <v>148</v>
      </c>
      <c r="N483">
        <v>3300104</v>
      </c>
      <c r="O483" t="s">
        <v>19</v>
      </c>
    </row>
    <row r="484" spans="1:15" hidden="1" x14ac:dyDescent="0.25">
      <c r="A484">
        <v>10010274</v>
      </c>
      <c r="C484" s="15">
        <v>518018972</v>
      </c>
      <c r="D484" s="15"/>
      <c r="E484" t="s">
        <v>4974</v>
      </c>
      <c r="F484" t="str">
        <f>IFERROR(VLOOKUP(A484,'[2]BD LEIDY'!$B$3:$E$1114,3,FALSE)," ")</f>
        <v xml:space="preserve">SUAREZ SALGUERO LUZ MARY   </v>
      </c>
      <c r="G484" t="s">
        <v>1403</v>
      </c>
      <c r="H484" t="s">
        <v>5481</v>
      </c>
      <c r="I484">
        <v>3112788931</v>
      </c>
      <c r="J484" t="s">
        <v>16</v>
      </c>
      <c r="M484" t="s">
        <v>227</v>
      </c>
      <c r="N484">
        <v>3300054</v>
      </c>
      <c r="O484" t="s">
        <v>41</v>
      </c>
    </row>
    <row r="485" spans="1:15" hidden="1" x14ac:dyDescent="0.25">
      <c r="A485">
        <v>10010280</v>
      </c>
      <c r="C485" s="15">
        <v>52289350</v>
      </c>
      <c r="D485" s="15">
        <v>3</v>
      </c>
      <c r="E485" t="s">
        <v>2199</v>
      </c>
      <c r="H485" t="s">
        <v>5482</v>
      </c>
      <c r="I485">
        <v>3166719337</v>
      </c>
      <c r="J485" t="s">
        <v>16</v>
      </c>
      <c r="M485" t="s">
        <v>17</v>
      </c>
    </row>
    <row r="486" spans="1:15" hidden="1" x14ac:dyDescent="0.25">
      <c r="A486">
        <v>10010297</v>
      </c>
      <c r="C486" s="15">
        <v>5767701</v>
      </c>
      <c r="D486" s="15">
        <v>5</v>
      </c>
      <c r="E486" t="s">
        <v>3402</v>
      </c>
      <c r="F486" t="str">
        <f>IFERROR(VLOOKUP(A486,'[2]BD LEIDY'!$B$3:$E$1114,3,FALSE)," ")</f>
        <v xml:space="preserve">GUARIN PABON ORLANDO   </v>
      </c>
      <c r="G486" t="s">
        <v>1403</v>
      </c>
      <c r="H486" t="s">
        <v>5483</v>
      </c>
      <c r="I486">
        <v>913429886</v>
      </c>
      <c r="J486" t="s">
        <v>16</v>
      </c>
      <c r="M486" t="s">
        <v>17</v>
      </c>
      <c r="N486">
        <v>3300054</v>
      </c>
      <c r="O486" t="s">
        <v>41</v>
      </c>
    </row>
    <row r="487" spans="1:15" hidden="1" x14ac:dyDescent="0.25">
      <c r="A487">
        <v>10010380</v>
      </c>
      <c r="C487" s="15">
        <v>60346986</v>
      </c>
      <c r="D487" s="15">
        <v>0</v>
      </c>
      <c r="E487" t="s">
        <v>3282</v>
      </c>
      <c r="F487" t="str">
        <f>IFERROR(VLOOKUP(A487,'[2]BD LEIDY'!$B$3:$E$1114,3,FALSE)," ")</f>
        <v xml:space="preserve">GARZON RUIZ MARIA RUTH   </v>
      </c>
      <c r="G487" t="s">
        <v>1403</v>
      </c>
      <c r="H487" t="s">
        <v>5484</v>
      </c>
      <c r="I487">
        <v>913345450</v>
      </c>
      <c r="J487" t="s">
        <v>16</v>
      </c>
      <c r="M487" t="s">
        <v>17</v>
      </c>
      <c r="N487">
        <v>3300054</v>
      </c>
      <c r="O487" t="s">
        <v>41</v>
      </c>
    </row>
    <row r="488" spans="1:15" hidden="1" x14ac:dyDescent="0.25">
      <c r="A488">
        <v>10010455</v>
      </c>
      <c r="C488" s="15">
        <v>6763130</v>
      </c>
      <c r="D488" s="15">
        <v>5</v>
      </c>
      <c r="E488" t="s">
        <v>2291</v>
      </c>
      <c r="F488" t="str">
        <f>IFERROR(VLOOKUP(A488,'[2]BD LEIDY'!$B$3:$E$1114,3,FALSE)," ")</f>
        <v xml:space="preserve">CASTILLO ESPINOSA MARCO ANTONIO   </v>
      </c>
      <c r="G488" t="s">
        <v>1403</v>
      </c>
      <c r="H488" t="s">
        <v>5488</v>
      </c>
      <c r="I488">
        <v>912923109</v>
      </c>
      <c r="J488" t="s">
        <v>16</v>
      </c>
      <c r="M488" t="s">
        <v>17</v>
      </c>
      <c r="N488">
        <v>3300104</v>
      </c>
      <c r="O488" t="s">
        <v>19</v>
      </c>
    </row>
    <row r="489" spans="1:15" hidden="1" x14ac:dyDescent="0.25">
      <c r="A489">
        <v>10010636</v>
      </c>
      <c r="C489" s="15">
        <v>7162144</v>
      </c>
      <c r="D489" s="15">
        <v>5</v>
      </c>
      <c r="E489" t="s">
        <v>2043</v>
      </c>
      <c r="H489" t="s">
        <v>5508</v>
      </c>
      <c r="I489">
        <v>987442644</v>
      </c>
      <c r="J489" t="s">
        <v>16</v>
      </c>
      <c r="M489" t="s">
        <v>29</v>
      </c>
    </row>
    <row r="490" spans="1:15" hidden="1" x14ac:dyDescent="0.25">
      <c r="A490">
        <v>10010931</v>
      </c>
      <c r="C490" s="15">
        <v>74364229</v>
      </c>
      <c r="D490" s="15">
        <v>0</v>
      </c>
      <c r="E490" t="s">
        <v>3497</v>
      </c>
      <c r="F490" t="str">
        <f>IFERROR(VLOOKUP(A490,'[2]BD LEIDY'!$B$3:$E$1114,3,FALSE)," ")</f>
        <v xml:space="preserve">HERRERA VALERO JOSE URIEL   </v>
      </c>
      <c r="G490" t="s">
        <v>1403</v>
      </c>
      <c r="H490" t="s">
        <v>5529</v>
      </c>
      <c r="I490">
        <v>3108075753</v>
      </c>
      <c r="J490" t="s">
        <v>16</v>
      </c>
      <c r="M490" t="s">
        <v>17</v>
      </c>
      <c r="N490">
        <v>3300054</v>
      </c>
      <c r="O490" t="s">
        <v>41</v>
      </c>
    </row>
    <row r="491" spans="1:15" hidden="1" x14ac:dyDescent="0.25">
      <c r="A491">
        <v>10010941</v>
      </c>
      <c r="C491" s="15">
        <v>74370413</v>
      </c>
      <c r="D491" s="15">
        <v>4</v>
      </c>
      <c r="E491" t="s">
        <v>4949</v>
      </c>
      <c r="H491" t="s">
        <v>5530</v>
      </c>
      <c r="I491">
        <v>3133476749</v>
      </c>
      <c r="J491" t="s">
        <v>16</v>
      </c>
      <c r="M491" t="s">
        <v>255</v>
      </c>
    </row>
    <row r="492" spans="1:15" hidden="1" x14ac:dyDescent="0.25">
      <c r="A492">
        <v>10010989</v>
      </c>
      <c r="C492" s="15">
        <v>79136418</v>
      </c>
      <c r="D492" s="15"/>
      <c r="E492" t="s">
        <v>2153</v>
      </c>
      <c r="F492" t="str">
        <f>IFERROR(VLOOKUP(A492,'[2]BD LEIDY'!$B$3:$E$1114,3,FALSE)," ")</f>
        <v xml:space="preserve">CABRERA GOMEZ LEONEL   </v>
      </c>
      <c r="G492" t="s">
        <v>1403</v>
      </c>
      <c r="H492" t="s">
        <v>5535</v>
      </c>
      <c r="I492">
        <v>918263299</v>
      </c>
      <c r="J492" t="s">
        <v>16</v>
      </c>
      <c r="M492" t="s">
        <v>388</v>
      </c>
      <c r="N492">
        <v>3300104</v>
      </c>
      <c r="O492" t="s">
        <v>19</v>
      </c>
    </row>
    <row r="493" spans="1:15" hidden="1" x14ac:dyDescent="0.25">
      <c r="A493">
        <v>10011028</v>
      </c>
      <c r="C493" s="15">
        <v>80725697</v>
      </c>
      <c r="D493" s="15">
        <v>6</v>
      </c>
      <c r="E493" t="s">
        <v>5062</v>
      </c>
      <c r="F493" t="str">
        <f>IFERROR(VLOOKUP(A493,'[2]BD LEIDY'!$B$3:$E$1114,3,FALSE)," ")</f>
        <v xml:space="preserve">TORRES JUAN ALEJANDRO   </v>
      </c>
      <c r="G493" t="s">
        <v>1403</v>
      </c>
      <c r="H493" t="s">
        <v>5536</v>
      </c>
      <c r="I493">
        <v>3143121592</v>
      </c>
      <c r="J493" t="s">
        <v>16</v>
      </c>
      <c r="M493" t="s">
        <v>57</v>
      </c>
      <c r="N493">
        <v>3300104</v>
      </c>
      <c r="O493" t="s">
        <v>19</v>
      </c>
    </row>
    <row r="494" spans="1:15" hidden="1" x14ac:dyDescent="0.25">
      <c r="A494">
        <v>10011056</v>
      </c>
      <c r="C494" s="15">
        <v>79184573</v>
      </c>
      <c r="D494" s="15">
        <v>5</v>
      </c>
      <c r="E494" t="s">
        <v>4725</v>
      </c>
      <c r="F494" t="str">
        <f>IFERROR(VLOOKUP(A494,'[2]BD LEIDY'!$B$3:$E$1114,3,FALSE)," ")</f>
        <v xml:space="preserve">ROMERO RIOS URIEL ALEJANDRO   </v>
      </c>
      <c r="G494" t="s">
        <v>1403</v>
      </c>
      <c r="H494" t="s">
        <v>5537</v>
      </c>
      <c r="I494">
        <v>918484439</v>
      </c>
      <c r="J494" t="s">
        <v>16</v>
      </c>
      <c r="M494" t="s">
        <v>112</v>
      </c>
      <c r="N494">
        <v>3300054</v>
      </c>
      <c r="O494" t="s">
        <v>41</v>
      </c>
    </row>
    <row r="495" spans="1:15" hidden="1" x14ac:dyDescent="0.25">
      <c r="A495">
        <v>10011105</v>
      </c>
      <c r="C495" s="15">
        <v>79319507</v>
      </c>
      <c r="D495" s="15">
        <v>0</v>
      </c>
      <c r="E495" t="s">
        <v>3186</v>
      </c>
      <c r="F495" t="str">
        <f>IFERROR(VLOOKUP(A495,'[2]BD LEIDY'!$B$3:$E$1114,3,FALSE)," ")</f>
        <v xml:space="preserve">FORERO RODRIGUEZ VICTOR JULIO   </v>
      </c>
      <c r="G495" t="s">
        <v>1403</v>
      </c>
      <c r="H495" t="s">
        <v>5539</v>
      </c>
      <c r="I495">
        <v>3133967850</v>
      </c>
      <c r="J495" t="s">
        <v>16</v>
      </c>
      <c r="M495" t="s">
        <v>392</v>
      </c>
      <c r="N495">
        <v>3300104</v>
      </c>
      <c r="O495" t="s">
        <v>19</v>
      </c>
    </row>
    <row r="496" spans="1:15" hidden="1" x14ac:dyDescent="0.25">
      <c r="A496">
        <v>10011111</v>
      </c>
      <c r="C496" s="15">
        <v>79386817</v>
      </c>
      <c r="D496" s="15">
        <v>4</v>
      </c>
      <c r="E496" t="s">
        <v>1936</v>
      </c>
      <c r="H496" t="s">
        <v>5540</v>
      </c>
      <c r="I496">
        <v>915690865</v>
      </c>
      <c r="J496" t="s">
        <v>16</v>
      </c>
      <c r="M496" t="s">
        <v>17</v>
      </c>
    </row>
    <row r="497" spans="1:15" hidden="1" x14ac:dyDescent="0.25">
      <c r="A497">
        <v>10011141</v>
      </c>
      <c r="C497" s="15">
        <v>79654721</v>
      </c>
      <c r="D497" s="15"/>
      <c r="E497" t="s">
        <v>3373</v>
      </c>
      <c r="F497" t="str">
        <f>IFERROR(VLOOKUP(A497,'[2]BD LEIDY'!$B$3:$E$1114,3,FALSE)," ")</f>
        <v xml:space="preserve">GONZALEZ ZAMUDIO DIEGO RICARDO   </v>
      </c>
      <c r="G497" t="s">
        <v>1403</v>
      </c>
      <c r="H497" t="s">
        <v>5541</v>
      </c>
      <c r="I497">
        <v>3412513</v>
      </c>
      <c r="J497" t="s">
        <v>16</v>
      </c>
      <c r="M497" t="s">
        <v>17</v>
      </c>
      <c r="N497">
        <v>3300054</v>
      </c>
      <c r="O497" t="s">
        <v>41</v>
      </c>
    </row>
    <row r="498" spans="1:15" hidden="1" x14ac:dyDescent="0.25">
      <c r="A498">
        <v>10011142</v>
      </c>
      <c r="C498" s="15">
        <v>79664387</v>
      </c>
      <c r="D498" s="15">
        <v>1</v>
      </c>
      <c r="E498" t="s">
        <v>4764</v>
      </c>
      <c r="F498" t="str">
        <f>IFERROR(VLOOKUP(A498,'[2]BD LEIDY'!$B$3:$E$1114,3,FALSE)," ")</f>
        <v xml:space="preserve">RUBIANO HENRY ALEXANDER   </v>
      </c>
      <c r="G498" t="s">
        <v>1403</v>
      </c>
      <c r="H498" t="s">
        <v>5542</v>
      </c>
      <c r="I498">
        <v>912104511</v>
      </c>
      <c r="J498" t="s">
        <v>16</v>
      </c>
      <c r="M498" t="s">
        <v>17</v>
      </c>
      <c r="N498">
        <v>3300054</v>
      </c>
      <c r="O498" t="s">
        <v>41</v>
      </c>
    </row>
    <row r="499" spans="1:15" hidden="1" x14ac:dyDescent="0.25">
      <c r="A499">
        <v>10011163</v>
      </c>
      <c r="C499" s="15">
        <v>79905889</v>
      </c>
      <c r="D499" s="15"/>
      <c r="E499" t="s">
        <v>3718</v>
      </c>
      <c r="F499" t="str">
        <f>IFERROR(VLOOKUP(A499,'[2]BD LEIDY'!$B$3:$E$1114,3,FALSE)," ")</f>
        <v xml:space="preserve">JIMENEZ ARGUELLO RAUL   </v>
      </c>
      <c r="G499" t="s">
        <v>1403</v>
      </c>
      <c r="H499" t="s">
        <v>5543</v>
      </c>
      <c r="I499">
        <v>3203392673</v>
      </c>
      <c r="J499" t="s">
        <v>16</v>
      </c>
      <c r="M499" t="s">
        <v>397</v>
      </c>
      <c r="N499">
        <v>3300104</v>
      </c>
      <c r="O499" t="s">
        <v>19</v>
      </c>
    </row>
    <row r="500" spans="1:15" hidden="1" x14ac:dyDescent="0.25">
      <c r="A500">
        <v>10011168</v>
      </c>
      <c r="C500" s="15">
        <v>79959195</v>
      </c>
      <c r="D500" s="15">
        <v>1</v>
      </c>
      <c r="E500" t="s">
        <v>4495</v>
      </c>
      <c r="F500" t="str">
        <f>IFERROR(VLOOKUP(A500,'[2]BD LEIDY'!$B$3:$E$1114,3,FALSE)," ")</f>
        <v xml:space="preserve">QUEVEDO SIMBAQUEBA FERNANDO ANTONIO   </v>
      </c>
      <c r="G500" t="s">
        <v>1403</v>
      </c>
      <c r="H500" t="s">
        <v>5544</v>
      </c>
      <c r="I500">
        <v>918486357</v>
      </c>
      <c r="J500" t="s">
        <v>16</v>
      </c>
      <c r="M500" t="s">
        <v>204</v>
      </c>
      <c r="N500">
        <v>3300054</v>
      </c>
      <c r="O500" t="s">
        <v>41</v>
      </c>
    </row>
    <row r="501" spans="1:15" hidden="1" x14ac:dyDescent="0.25">
      <c r="A501">
        <v>10011250</v>
      </c>
      <c r="C501" s="15">
        <v>800159028</v>
      </c>
      <c r="D501" s="15">
        <v>1</v>
      </c>
      <c r="E501" t="s">
        <v>1536</v>
      </c>
      <c r="F501" t="str">
        <f>IFERROR(VLOOKUP(A501,'[2]BD LEIDY'!$B$3:$E$1114,3,FALSE)," ")</f>
        <v xml:space="preserve">AGRICOLA LOS PINOS S EN C   </v>
      </c>
      <c r="G501" t="s">
        <v>1403</v>
      </c>
      <c r="H501" t="s">
        <v>5583</v>
      </c>
      <c r="I501">
        <v>918209914</v>
      </c>
      <c r="J501" t="s">
        <v>16</v>
      </c>
      <c r="M501" t="s">
        <v>148</v>
      </c>
      <c r="N501">
        <v>3300104</v>
      </c>
      <c r="O501" t="s">
        <v>19</v>
      </c>
    </row>
    <row r="502" spans="1:15" hidden="1" x14ac:dyDescent="0.25">
      <c r="A502">
        <v>10011265</v>
      </c>
      <c r="C502" s="15">
        <v>800223743</v>
      </c>
      <c r="D502" s="15">
        <v>3</v>
      </c>
      <c r="E502" t="s">
        <v>1616</v>
      </c>
      <c r="F502" t="str">
        <f>IFERROR(VLOOKUP(A502,'[2]BD LEIDY'!$B$3:$E$1114,3,FALSE)," ")</f>
        <v xml:space="preserve">AGROINSUMOS DEL ORIENTE SAS   </v>
      </c>
      <c r="G502" t="s">
        <v>1403</v>
      </c>
      <c r="H502" t="s">
        <v>5591</v>
      </c>
      <c r="I502">
        <v>918488101</v>
      </c>
      <c r="J502" t="s">
        <v>16</v>
      </c>
      <c r="M502" t="s">
        <v>135</v>
      </c>
      <c r="N502">
        <v>3300054</v>
      </c>
      <c r="O502" t="s">
        <v>41</v>
      </c>
    </row>
    <row r="503" spans="1:15" hidden="1" x14ac:dyDescent="0.25">
      <c r="A503">
        <v>10011271</v>
      </c>
      <c r="C503" s="15">
        <v>80063350</v>
      </c>
      <c r="D503" s="15">
        <v>4</v>
      </c>
      <c r="E503" t="s">
        <v>3985</v>
      </c>
      <c r="F503" t="str">
        <f>IFERROR(VLOOKUP(A503,'[2]BD LEIDY'!$B$3:$E$1114,3,FALSE)," ")</f>
        <v xml:space="preserve">MENDEZ LADINO WILLIAM ROLANDO   </v>
      </c>
      <c r="G503" t="s">
        <v>1403</v>
      </c>
      <c r="H503" t="s">
        <v>5592</v>
      </c>
      <c r="I503">
        <v>3203135144</v>
      </c>
      <c r="J503" t="s">
        <v>16</v>
      </c>
      <c r="M503" t="s">
        <v>17</v>
      </c>
      <c r="N503">
        <v>3300054</v>
      </c>
      <c r="O503" t="s">
        <v>41</v>
      </c>
    </row>
    <row r="504" spans="1:15" hidden="1" x14ac:dyDescent="0.25">
      <c r="A504">
        <v>10011274</v>
      </c>
      <c r="C504" s="15">
        <v>80108138</v>
      </c>
      <c r="D504" s="15">
        <v>4</v>
      </c>
      <c r="E504" t="s">
        <v>3979</v>
      </c>
      <c r="F504" t="str">
        <f>IFERROR(VLOOKUP(A504,'[2]BD LEIDY'!$B$3:$E$1114,3,FALSE)," ")</f>
        <v xml:space="preserve">MENDEZ BELTRAN CRISTIAN ANDDRE   </v>
      </c>
      <c r="G504" t="s">
        <v>1403</v>
      </c>
      <c r="H504" t="s">
        <v>5593</v>
      </c>
      <c r="I504">
        <v>917708669</v>
      </c>
      <c r="J504" t="s">
        <v>16</v>
      </c>
      <c r="M504" t="s">
        <v>17</v>
      </c>
      <c r="N504">
        <v>3300054</v>
      </c>
      <c r="O504" t="s">
        <v>41</v>
      </c>
    </row>
    <row r="505" spans="1:15" hidden="1" x14ac:dyDescent="0.25">
      <c r="A505">
        <v>10011294</v>
      </c>
      <c r="C505" s="15">
        <v>803402500</v>
      </c>
      <c r="D505" s="15"/>
      <c r="E505" t="s">
        <v>3495</v>
      </c>
      <c r="F505" t="str">
        <f>IFERROR(VLOOKUP(A505,'[2]BD LEIDY'!$B$3:$E$1114,3,FALSE)," ")</f>
        <v xml:space="preserve">HERRERA NELSON   </v>
      </c>
      <c r="G505" t="s">
        <v>1403</v>
      </c>
      <c r="H505" t="s">
        <v>5594</v>
      </c>
      <c r="I505">
        <v>8341449</v>
      </c>
      <c r="J505" t="s">
        <v>16</v>
      </c>
      <c r="M505" t="s">
        <v>462</v>
      </c>
      <c r="N505">
        <v>3300054</v>
      </c>
      <c r="O505" t="s">
        <v>41</v>
      </c>
    </row>
    <row r="506" spans="1:15" hidden="1" x14ac:dyDescent="0.25">
      <c r="A506">
        <v>10011296</v>
      </c>
      <c r="C506" s="15">
        <v>80353254</v>
      </c>
      <c r="D506" s="15">
        <v>1</v>
      </c>
      <c r="E506" t="s">
        <v>5148</v>
      </c>
      <c r="F506" t="str">
        <f>IFERROR(VLOOKUP(A506,'[2]BD LEIDY'!$B$3:$E$1114,3,FALSE)," ")</f>
        <v xml:space="preserve">VANEGAS CESPEDES MARCO TULIO   </v>
      </c>
      <c r="G506" t="s">
        <v>1403</v>
      </c>
      <c r="H506" t="s">
        <v>5385</v>
      </c>
      <c r="I506">
        <v>3102535525</v>
      </c>
      <c r="J506" t="s">
        <v>16</v>
      </c>
      <c r="M506" t="s">
        <v>148</v>
      </c>
      <c r="N506">
        <v>3300104</v>
      </c>
      <c r="O506" t="s">
        <v>19</v>
      </c>
    </row>
    <row r="507" spans="1:15" hidden="1" x14ac:dyDescent="0.25">
      <c r="A507">
        <v>10011300</v>
      </c>
      <c r="C507" s="15">
        <v>80380666</v>
      </c>
      <c r="D507" s="15"/>
      <c r="E507" t="s">
        <v>5162</v>
      </c>
      <c r="F507" t="str">
        <f>IFERROR(VLOOKUP(A507,'[2]BD LEIDY'!$B$3:$E$1114,3,FALSE)," ")</f>
        <v xml:space="preserve">VARGAS DIAZ LUIS FELIPE   </v>
      </c>
      <c r="G507" t="s">
        <v>1403</v>
      </c>
      <c r="H507" t="s">
        <v>5595</v>
      </c>
      <c r="I507">
        <v>3103404901</v>
      </c>
      <c r="J507" t="s">
        <v>16</v>
      </c>
      <c r="M507" t="s">
        <v>57</v>
      </c>
      <c r="N507">
        <v>3300104</v>
      </c>
      <c r="O507" t="s">
        <v>19</v>
      </c>
    </row>
    <row r="508" spans="1:15" hidden="1" x14ac:dyDescent="0.25">
      <c r="A508">
        <v>10011307</v>
      </c>
      <c r="C508" s="15">
        <v>80391480</v>
      </c>
      <c r="D508" s="15">
        <v>1</v>
      </c>
      <c r="E508" t="s">
        <v>4801</v>
      </c>
      <c r="F508" t="str">
        <f>IFERROR(VLOOKUP(A508,'[2]BD LEIDY'!$B$3:$E$1114,3,FALSE)," ")</f>
        <v xml:space="preserve">SABOGAL RINCON NELSON ELIAS   </v>
      </c>
      <c r="G508" t="s">
        <v>1403</v>
      </c>
      <c r="H508" t="s">
        <v>5596</v>
      </c>
      <c r="I508">
        <v>3103439297</v>
      </c>
      <c r="J508" t="s">
        <v>16</v>
      </c>
      <c r="M508" t="s">
        <v>206</v>
      </c>
      <c r="N508">
        <v>3300054</v>
      </c>
      <c r="O508" t="s">
        <v>41</v>
      </c>
    </row>
    <row r="509" spans="1:15" hidden="1" x14ac:dyDescent="0.25">
      <c r="A509">
        <v>10011310</v>
      </c>
      <c r="C509" s="15">
        <v>80393166</v>
      </c>
      <c r="D509" s="15">
        <v>0</v>
      </c>
      <c r="E509" t="s">
        <v>1421</v>
      </c>
      <c r="F509" t="str">
        <f>IFERROR(VLOOKUP(A509,'[2]BD LEIDY'!$B$3:$E$1114,3,FALSE)," ")</f>
        <v xml:space="preserve">ACERO CHAVEZ CARLOS EDUARDO   </v>
      </c>
      <c r="G509" t="s">
        <v>1403</v>
      </c>
      <c r="H509" t="s">
        <v>5597</v>
      </c>
      <c r="I509">
        <v>3203067070</v>
      </c>
      <c r="J509" t="s">
        <v>16</v>
      </c>
      <c r="M509" t="s">
        <v>392</v>
      </c>
      <c r="N509">
        <v>3300104</v>
      </c>
      <c r="O509" t="s">
        <v>19</v>
      </c>
    </row>
    <row r="510" spans="1:15" hidden="1" x14ac:dyDescent="0.25">
      <c r="A510">
        <v>10011311</v>
      </c>
      <c r="C510" s="15">
        <v>80393267</v>
      </c>
      <c r="D510" s="15">
        <v>6</v>
      </c>
      <c r="E510" t="s">
        <v>3481</v>
      </c>
      <c r="F510" t="str">
        <f>IFERROR(VLOOKUP(A510,'[2]BD LEIDY'!$B$3:$E$1114,3,FALSE)," ")</f>
        <v xml:space="preserve">HERNANDEZ GONZALEZ ANGEL LEONARDO   </v>
      </c>
      <c r="G510" t="s">
        <v>1403</v>
      </c>
      <c r="H510" t="s">
        <v>5598</v>
      </c>
      <c r="I510">
        <v>3143282613</v>
      </c>
      <c r="J510" t="s">
        <v>16</v>
      </c>
      <c r="M510" t="s">
        <v>392</v>
      </c>
      <c r="N510">
        <v>3300104</v>
      </c>
      <c r="O510" t="s">
        <v>19</v>
      </c>
    </row>
    <row r="511" spans="1:15" hidden="1" x14ac:dyDescent="0.25">
      <c r="A511">
        <v>10011314</v>
      </c>
      <c r="C511" s="15">
        <v>80393638</v>
      </c>
      <c r="D511" s="15"/>
      <c r="E511" t="s">
        <v>3995</v>
      </c>
      <c r="F511" t="str">
        <f>IFERROR(VLOOKUP(A511,'[2]BD LEIDY'!$B$3:$E$1114,3,FALSE)," ")</f>
        <v xml:space="preserve">MENDOZA ESPINOSA ALBERTO   </v>
      </c>
      <c r="G511" t="s">
        <v>1403</v>
      </c>
      <c r="H511" t="s">
        <v>5599</v>
      </c>
      <c r="I511">
        <v>3115895885</v>
      </c>
      <c r="J511" t="s">
        <v>16</v>
      </c>
      <c r="M511" t="s">
        <v>148</v>
      </c>
      <c r="N511">
        <v>3300104</v>
      </c>
      <c r="O511" t="s">
        <v>19</v>
      </c>
    </row>
    <row r="512" spans="1:15" hidden="1" x14ac:dyDescent="0.25">
      <c r="A512">
        <v>10011352</v>
      </c>
      <c r="C512" s="15">
        <v>80396713</v>
      </c>
      <c r="D512" s="15"/>
      <c r="E512" t="s">
        <v>2313</v>
      </c>
      <c r="F512" t="str">
        <f>IFERROR(VLOOKUP(A512,'[2]BD LEIDY'!$B$3:$E$1114,3,FALSE)," ")</f>
        <v xml:space="preserve">CASTRO DEAZA GUILLERMO ONOFRE   </v>
      </c>
      <c r="G512" t="s">
        <v>1403</v>
      </c>
      <c r="H512" t="s">
        <v>5600</v>
      </c>
      <c r="I512">
        <v>3183006313</v>
      </c>
      <c r="J512" t="s">
        <v>16</v>
      </c>
      <c r="M512" t="s">
        <v>42</v>
      </c>
      <c r="N512">
        <v>3300026</v>
      </c>
      <c r="O512" t="s">
        <v>38</v>
      </c>
    </row>
    <row r="513" spans="1:15" hidden="1" x14ac:dyDescent="0.25">
      <c r="A513">
        <v>10011358</v>
      </c>
      <c r="C513" s="15">
        <v>80397141</v>
      </c>
      <c r="D513" s="15"/>
      <c r="E513" t="s">
        <v>2322</v>
      </c>
      <c r="F513" t="str">
        <f>IFERROR(VLOOKUP(A513,'[2]BD LEIDY'!$B$3:$E$1114,3,FALSE)," ")</f>
        <v xml:space="preserve">CASTRO MORA FAVIO ENRIQUE   </v>
      </c>
      <c r="G513" t="s">
        <v>1403</v>
      </c>
      <c r="H513" t="s">
        <v>5331</v>
      </c>
      <c r="I513">
        <v>3118708918</v>
      </c>
      <c r="J513" t="s">
        <v>16</v>
      </c>
      <c r="M513" t="s">
        <v>42</v>
      </c>
      <c r="N513">
        <v>3300026</v>
      </c>
      <c r="O513" t="s">
        <v>38</v>
      </c>
    </row>
    <row r="514" spans="1:15" hidden="1" x14ac:dyDescent="0.25">
      <c r="A514">
        <v>10011366</v>
      </c>
      <c r="C514" s="15">
        <v>80398002</v>
      </c>
      <c r="D514" s="15">
        <v>4</v>
      </c>
      <c r="E514" t="s">
        <v>3915</v>
      </c>
      <c r="F514" t="str">
        <f>IFERROR(VLOOKUP(A514,'[2]BD LEIDY'!$B$3:$E$1114,3,FALSE)," ")</f>
        <v xml:space="preserve">MARTINEZ ESLAVA LUIS RAMIRO   </v>
      </c>
      <c r="G514" t="s">
        <v>1403</v>
      </c>
      <c r="H514" t="s">
        <v>5601</v>
      </c>
      <c r="I514">
        <v>3107827447</v>
      </c>
      <c r="J514" t="s">
        <v>16</v>
      </c>
      <c r="M514" t="s">
        <v>388</v>
      </c>
      <c r="N514">
        <v>3300104</v>
      </c>
      <c r="O514" t="s">
        <v>19</v>
      </c>
    </row>
    <row r="515" spans="1:15" hidden="1" x14ac:dyDescent="0.25">
      <c r="A515">
        <v>10011368</v>
      </c>
      <c r="C515" s="15">
        <v>80400869</v>
      </c>
      <c r="D515" s="15">
        <v>0</v>
      </c>
      <c r="E515" t="s">
        <v>3227</v>
      </c>
      <c r="H515" t="s">
        <v>5602</v>
      </c>
      <c r="I515">
        <v>3158866848</v>
      </c>
      <c r="J515" t="s">
        <v>16</v>
      </c>
      <c r="M515" t="s">
        <v>388</v>
      </c>
    </row>
    <row r="516" spans="1:15" hidden="1" x14ac:dyDescent="0.25">
      <c r="A516">
        <v>10011379</v>
      </c>
      <c r="C516" s="15">
        <v>80450140</v>
      </c>
      <c r="D516" s="15">
        <v>4</v>
      </c>
      <c r="E516" t="s">
        <v>1871</v>
      </c>
      <c r="F516" t="str">
        <f>IFERROR(VLOOKUP(A516,'[2]BD LEIDY'!$B$3:$E$1114,3,FALSE)," ")</f>
        <v xml:space="preserve">ALVAREZ RIVEROS WILLIAM   </v>
      </c>
      <c r="G516" t="s">
        <v>1403</v>
      </c>
      <c r="H516" t="s">
        <v>5603</v>
      </c>
      <c r="I516">
        <v>948480238</v>
      </c>
      <c r="J516" t="s">
        <v>16</v>
      </c>
      <c r="M516" t="s">
        <v>52</v>
      </c>
      <c r="N516">
        <v>3300054</v>
      </c>
      <c r="O516" t="s">
        <v>41</v>
      </c>
    </row>
    <row r="517" spans="1:15" hidden="1" x14ac:dyDescent="0.25">
      <c r="A517">
        <v>10011380</v>
      </c>
      <c r="C517" s="15">
        <v>80450272</v>
      </c>
      <c r="D517" s="15">
        <v>8</v>
      </c>
      <c r="E517" t="s">
        <v>3782</v>
      </c>
      <c r="F517" t="str">
        <f>IFERROR(VLOOKUP(A517,'[2]BD LEIDY'!$B$3:$E$1114,3,FALSE)," ")</f>
        <v xml:space="preserve">LEAL REYES JOSE RAMIRO   </v>
      </c>
      <c r="G517" t="s">
        <v>1403</v>
      </c>
      <c r="H517" t="s">
        <v>5604</v>
      </c>
      <c r="I517">
        <v>918493010</v>
      </c>
      <c r="J517" t="s">
        <v>16</v>
      </c>
      <c r="M517" t="s">
        <v>39</v>
      </c>
      <c r="N517">
        <v>3300054</v>
      </c>
      <c r="O517" t="s">
        <v>41</v>
      </c>
    </row>
    <row r="518" spans="1:15" hidden="1" x14ac:dyDescent="0.25">
      <c r="A518">
        <v>10011401</v>
      </c>
      <c r="C518" s="15">
        <v>80466710</v>
      </c>
      <c r="D518" s="15">
        <v>2</v>
      </c>
      <c r="E518" t="s">
        <v>3354</v>
      </c>
      <c r="F518" t="str">
        <f>IFERROR(VLOOKUP(A518,'[2]BD LEIDY'!$B$3:$E$1114,3,FALSE)," ")</f>
        <v xml:space="preserve">GONZALEZ LANCHEROS CARLOS HUMBERTO   </v>
      </c>
      <c r="G518" t="s">
        <v>1403</v>
      </c>
      <c r="H518" t="s">
        <v>5605</v>
      </c>
      <c r="I518">
        <v>3134319040</v>
      </c>
      <c r="J518" t="s">
        <v>16</v>
      </c>
      <c r="M518" t="s">
        <v>193</v>
      </c>
      <c r="N518">
        <v>3300104</v>
      </c>
      <c r="O518" t="s">
        <v>19</v>
      </c>
    </row>
    <row r="519" spans="1:15" hidden="1" x14ac:dyDescent="0.25">
      <c r="A519">
        <v>10011433</v>
      </c>
      <c r="C519" s="15">
        <v>80467457</v>
      </c>
      <c r="D519" s="15">
        <v>8</v>
      </c>
      <c r="E519" t="s">
        <v>2675</v>
      </c>
      <c r="F519" t="str">
        <f>IFERROR(VLOOKUP(A519,'[2]BD LEIDY'!$B$3:$E$1114,3,FALSE)," ")</f>
        <v xml:space="preserve">CRUZ BERNAL JUAN   </v>
      </c>
      <c r="G519" t="s">
        <v>1403</v>
      </c>
      <c r="H519" t="s">
        <v>5333</v>
      </c>
      <c r="I519">
        <v>3107586873</v>
      </c>
      <c r="J519" t="s">
        <v>16</v>
      </c>
      <c r="M519" t="s">
        <v>193</v>
      </c>
      <c r="N519">
        <v>3300104</v>
      </c>
      <c r="O519" t="s">
        <v>19</v>
      </c>
    </row>
    <row r="520" spans="1:15" hidden="1" x14ac:dyDescent="0.25">
      <c r="A520">
        <v>10011447</v>
      </c>
      <c r="C520" s="15">
        <v>804678740</v>
      </c>
      <c r="D520" s="15"/>
      <c r="E520" t="s">
        <v>2117</v>
      </c>
      <c r="F520" t="str">
        <f>IFERROR(VLOOKUP(A520,'[2]BD LEIDY'!$B$3:$E$1114,3,FALSE)," ")</f>
        <v xml:space="preserve">BOLIVAR MALAGON JUAN EDGAR   </v>
      </c>
      <c r="G520" t="s">
        <v>1403</v>
      </c>
      <c r="H520" t="s">
        <v>5333</v>
      </c>
      <c r="I520">
        <v>3134839175</v>
      </c>
      <c r="J520" t="s">
        <v>16</v>
      </c>
      <c r="M520" t="s">
        <v>193</v>
      </c>
      <c r="N520">
        <v>3300104</v>
      </c>
      <c r="O520" t="s">
        <v>19</v>
      </c>
    </row>
    <row r="521" spans="1:15" hidden="1" x14ac:dyDescent="0.25">
      <c r="A521">
        <v>10011466</v>
      </c>
      <c r="C521" s="15">
        <v>80468489</v>
      </c>
      <c r="D521" s="15">
        <v>8</v>
      </c>
      <c r="E521" t="s">
        <v>4687</v>
      </c>
      <c r="F521" t="str">
        <f>IFERROR(VLOOKUP(A521,'[2]BD LEIDY'!$B$3:$E$1114,3,FALSE)," ")</f>
        <v xml:space="preserve">ROJAS CHAVARRIO ALDEMAR   </v>
      </c>
      <c r="G521" t="s">
        <v>1403</v>
      </c>
      <c r="H521" t="s">
        <v>5607</v>
      </c>
      <c r="I521">
        <v>3115358774</v>
      </c>
      <c r="J521" t="s">
        <v>16</v>
      </c>
      <c r="M521" t="s">
        <v>193</v>
      </c>
      <c r="N521">
        <v>3300104</v>
      </c>
      <c r="O521" t="s">
        <v>19</v>
      </c>
    </row>
    <row r="522" spans="1:15" hidden="1" x14ac:dyDescent="0.25">
      <c r="A522">
        <v>10011472</v>
      </c>
      <c r="C522" s="15">
        <v>80537752</v>
      </c>
      <c r="D522" s="15"/>
      <c r="E522" t="s">
        <v>4844</v>
      </c>
      <c r="F522" t="str">
        <f>IFERROR(VLOOKUP(A522,'[2]BD LEIDY'!$B$3:$E$1114,3,FALSE)," ")</f>
        <v xml:space="preserve">SANCHEZ SALGADO WILSON YAMITH   </v>
      </c>
      <c r="G522" t="s">
        <v>1403</v>
      </c>
      <c r="H522" t="s">
        <v>5608</v>
      </c>
      <c r="I522">
        <v>3123165363</v>
      </c>
      <c r="J522" t="s">
        <v>16</v>
      </c>
      <c r="M522" t="s">
        <v>392</v>
      </c>
      <c r="N522">
        <v>3300104</v>
      </c>
      <c r="O522" t="s">
        <v>19</v>
      </c>
    </row>
    <row r="523" spans="1:15" hidden="1" x14ac:dyDescent="0.25">
      <c r="A523">
        <v>10011473</v>
      </c>
      <c r="C523" s="15">
        <v>80537840</v>
      </c>
      <c r="D523" s="15"/>
      <c r="E523" t="s">
        <v>4077</v>
      </c>
      <c r="F523" t="str">
        <f>IFERROR(VLOOKUP(A523,'[2]BD LEIDY'!$B$3:$E$1114,3,FALSE)," ")</f>
        <v xml:space="preserve">MONTAÑO RODRIGUEZ OSCAR ALIRIO   </v>
      </c>
      <c r="G523" t="s">
        <v>1403</v>
      </c>
      <c r="H523" t="s">
        <v>5609</v>
      </c>
      <c r="I523">
        <v>918529603</v>
      </c>
      <c r="J523" t="s">
        <v>16</v>
      </c>
      <c r="M523" t="s">
        <v>201</v>
      </c>
      <c r="N523">
        <v>3300104</v>
      </c>
      <c r="O523" t="s">
        <v>19</v>
      </c>
    </row>
    <row r="524" spans="1:15" hidden="1" x14ac:dyDescent="0.25">
      <c r="A524">
        <v>10011499</v>
      </c>
      <c r="C524" s="15">
        <v>808001639</v>
      </c>
      <c r="D524" s="15">
        <v>1</v>
      </c>
      <c r="E524" t="s">
        <v>1833</v>
      </c>
      <c r="F524" t="str">
        <f>IFERROR(VLOOKUP(A524,'[2]BD LEIDY'!$B$3:$E$1114,3,FALSE)," ")</f>
        <v xml:space="preserve">ALMACEN AGRICOLA EL CONDOR LTDA   </v>
      </c>
      <c r="G524" t="s">
        <v>1403</v>
      </c>
      <c r="H524" t="s">
        <v>5610</v>
      </c>
      <c r="I524">
        <v>918289335</v>
      </c>
      <c r="J524" t="s">
        <v>16</v>
      </c>
      <c r="M524" t="s">
        <v>148</v>
      </c>
      <c r="N524">
        <v>3300104</v>
      </c>
      <c r="O524" t="s">
        <v>19</v>
      </c>
    </row>
    <row r="525" spans="1:15" hidden="1" x14ac:dyDescent="0.25">
      <c r="A525">
        <v>10011500</v>
      </c>
      <c r="C525" s="15">
        <v>808003068</v>
      </c>
      <c r="D525" s="15">
        <v>5</v>
      </c>
      <c r="E525" t="s">
        <v>4461</v>
      </c>
      <c r="F525" t="str">
        <f>IFERROR(VLOOKUP(A525,'[2]BD LEIDY'!$B$3:$E$1114,3,FALSE)," ")</f>
        <v xml:space="preserve">PROCEVEFRUT EAT   </v>
      </c>
      <c r="G525" t="s">
        <v>1403</v>
      </c>
      <c r="H525" t="s">
        <v>5339</v>
      </c>
      <c r="I525">
        <v>918689063</v>
      </c>
      <c r="J525" t="s">
        <v>16</v>
      </c>
      <c r="M525" t="s">
        <v>50</v>
      </c>
      <c r="N525">
        <v>3300054</v>
      </c>
      <c r="O525" t="s">
        <v>41</v>
      </c>
    </row>
    <row r="526" spans="1:15" hidden="1" x14ac:dyDescent="0.25">
      <c r="A526">
        <v>10011503</v>
      </c>
      <c r="C526" s="15">
        <v>808003962</v>
      </c>
      <c r="D526" s="15">
        <v>5</v>
      </c>
      <c r="E526" t="s">
        <v>2399</v>
      </c>
      <c r="H526" t="s">
        <v>5611</v>
      </c>
      <c r="I526">
        <v>918338665</v>
      </c>
      <c r="J526" t="s">
        <v>16</v>
      </c>
      <c r="M526" t="s">
        <v>481</v>
      </c>
    </row>
    <row r="527" spans="1:15" hidden="1" x14ac:dyDescent="0.25">
      <c r="A527">
        <v>10011559</v>
      </c>
      <c r="C527" s="15">
        <v>82390977</v>
      </c>
      <c r="D527" s="15">
        <v>0</v>
      </c>
      <c r="E527" t="s">
        <v>4728</v>
      </c>
      <c r="F527" t="str">
        <f>IFERROR(VLOOKUP(A527,'[2]BD LEIDY'!$B$3:$E$1114,3,FALSE)," ")</f>
        <v xml:space="preserve">ROMERO TRIANA JHON ALBEIRO   </v>
      </c>
      <c r="G527" t="s">
        <v>1403</v>
      </c>
      <c r="H527" t="s">
        <v>5631</v>
      </c>
      <c r="I527">
        <v>3143111100</v>
      </c>
      <c r="J527" t="s">
        <v>16</v>
      </c>
      <c r="M527" t="s">
        <v>229</v>
      </c>
      <c r="N527">
        <v>3300054</v>
      </c>
      <c r="O527" t="s">
        <v>41</v>
      </c>
    </row>
    <row r="528" spans="1:15" hidden="1" x14ac:dyDescent="0.25">
      <c r="A528">
        <v>10011560</v>
      </c>
      <c r="C528" s="15">
        <v>82392101</v>
      </c>
      <c r="D528" s="15"/>
      <c r="E528" t="s">
        <v>3855</v>
      </c>
      <c r="F528" t="str">
        <f>IFERROR(VLOOKUP(A528,'[2]BD LEIDY'!$B$3:$E$1114,3,FALSE)," ")</f>
        <v xml:space="preserve">LOZANO TORRES WILSON ALFONSO   </v>
      </c>
      <c r="G528" t="s">
        <v>1403</v>
      </c>
      <c r="H528" t="s">
        <v>5632</v>
      </c>
      <c r="I528">
        <v>3112406418</v>
      </c>
      <c r="J528" t="s">
        <v>16</v>
      </c>
      <c r="M528" t="s">
        <v>227</v>
      </c>
      <c r="N528">
        <v>3300054</v>
      </c>
      <c r="O528" t="s">
        <v>41</v>
      </c>
    </row>
    <row r="529" spans="1:15" hidden="1" x14ac:dyDescent="0.25">
      <c r="A529">
        <v>10011624</v>
      </c>
      <c r="C529" s="15">
        <v>830119428</v>
      </c>
      <c r="D529" s="15">
        <v>2</v>
      </c>
      <c r="E529" t="s">
        <v>2925</v>
      </c>
      <c r="F529" t="str">
        <f>IFERROR(VLOOKUP(A529,'[2]BD LEIDY'!$B$3:$E$1114,3,FALSE)," ")</f>
        <v xml:space="preserve">EXIAGRICOLA JD LTDA   </v>
      </c>
      <c r="G529" t="s">
        <v>1403</v>
      </c>
      <c r="H529" t="s">
        <v>5651</v>
      </c>
      <c r="I529">
        <v>912171912</v>
      </c>
      <c r="J529" t="s">
        <v>16</v>
      </c>
      <c r="M529" t="s">
        <v>17</v>
      </c>
      <c r="N529">
        <v>3300054</v>
      </c>
      <c r="O529" t="s">
        <v>41</v>
      </c>
    </row>
    <row r="530" spans="1:15" hidden="1" x14ac:dyDescent="0.25">
      <c r="A530">
        <v>10011625</v>
      </c>
      <c r="C530" s="15">
        <v>830123012</v>
      </c>
      <c r="D530" s="15">
        <v>8</v>
      </c>
      <c r="E530" t="s">
        <v>1579</v>
      </c>
      <c r="F530" t="str">
        <f>IFERROR(VLOOKUP(A530,'[2]BD LEIDY'!$B$3:$E$1114,3,FALSE)," ")</f>
        <v xml:space="preserve">AGRO VETERINARIA SERVICAMPO Y CIA L   </v>
      </c>
      <c r="G530" t="s">
        <v>1403</v>
      </c>
      <c r="H530" t="s">
        <v>5652</v>
      </c>
      <c r="I530">
        <v>917400768</v>
      </c>
      <c r="J530" t="s">
        <v>16</v>
      </c>
      <c r="M530" t="s">
        <v>17</v>
      </c>
      <c r="N530">
        <v>3300054</v>
      </c>
      <c r="O530" t="s">
        <v>41</v>
      </c>
    </row>
    <row r="531" spans="1:15" hidden="1" x14ac:dyDescent="0.25">
      <c r="A531">
        <v>10011653</v>
      </c>
      <c r="C531" s="15">
        <v>830501739</v>
      </c>
      <c r="D531" s="15">
        <v>5</v>
      </c>
      <c r="E531" t="s">
        <v>1731</v>
      </c>
      <c r="H531" t="s">
        <v>5667</v>
      </c>
      <c r="I531">
        <v>915298199</v>
      </c>
      <c r="J531" t="s">
        <v>16</v>
      </c>
      <c r="M531" t="s">
        <v>229</v>
      </c>
    </row>
    <row r="532" spans="1:15" hidden="1" x14ac:dyDescent="0.25">
      <c r="A532">
        <v>10011657</v>
      </c>
      <c r="C532" s="15">
        <v>830506344</v>
      </c>
      <c r="D532" s="15">
        <v>2</v>
      </c>
      <c r="E532" t="s">
        <v>3575</v>
      </c>
      <c r="F532" t="str">
        <f>IFERROR(VLOOKUP(A532,'[2]BD LEIDY'!$B$3:$E$1114,3,FALSE)," ")</f>
        <v xml:space="preserve">INSUMOS AGRICOLAS DEL ORIENTE LTDA   </v>
      </c>
      <c r="G532" t="s">
        <v>1403</v>
      </c>
      <c r="H532" t="s">
        <v>5669</v>
      </c>
      <c r="I532">
        <v>918484083</v>
      </c>
      <c r="J532" t="s">
        <v>16</v>
      </c>
      <c r="M532" t="s">
        <v>112</v>
      </c>
      <c r="N532">
        <v>3300054</v>
      </c>
      <c r="O532" t="s">
        <v>41</v>
      </c>
    </row>
    <row r="533" spans="1:15" hidden="1" x14ac:dyDescent="0.25">
      <c r="A533">
        <v>10011666</v>
      </c>
      <c r="C533" s="15">
        <v>832002204</v>
      </c>
      <c r="D533" s="15">
        <v>3</v>
      </c>
      <c r="E533" t="s">
        <v>1851</v>
      </c>
      <c r="F533" t="str">
        <f>IFERROR(VLOOKUP(A533,'[2]BD LEIDY'!$B$3:$E$1114,3,FALSE)," ")</f>
        <v xml:space="preserve">ALMACENES AGROMAX SAS   </v>
      </c>
      <c r="G533" t="s">
        <v>1403</v>
      </c>
      <c r="H533" t="s">
        <v>5672</v>
      </c>
      <c r="I533">
        <v>3132524455</v>
      </c>
      <c r="J533" t="s">
        <v>16</v>
      </c>
      <c r="M533" t="s">
        <v>392</v>
      </c>
      <c r="N533">
        <v>3300104</v>
      </c>
      <c r="O533" t="s">
        <v>19</v>
      </c>
    </row>
    <row r="534" spans="1:15" hidden="1" x14ac:dyDescent="0.25">
      <c r="A534">
        <v>10011669</v>
      </c>
      <c r="C534" s="15">
        <v>832004593</v>
      </c>
      <c r="D534" s="15">
        <v>2</v>
      </c>
      <c r="E534" t="s">
        <v>2868</v>
      </c>
      <c r="F534" t="str">
        <f>IFERROR(VLOOKUP(A534,'[2]BD LEIDY'!$B$3:$E$1114,3,FALSE)," ")</f>
        <v xml:space="preserve">EL SEMBRADOR LTDA   </v>
      </c>
      <c r="G534" t="s">
        <v>1403</v>
      </c>
      <c r="H534" t="s">
        <v>5673</v>
      </c>
      <c r="I534">
        <v>7810681</v>
      </c>
      <c r="J534" t="s">
        <v>16</v>
      </c>
      <c r="M534" t="s">
        <v>229</v>
      </c>
      <c r="N534">
        <v>3300054</v>
      </c>
      <c r="O534" t="s">
        <v>41</v>
      </c>
    </row>
    <row r="535" spans="1:15" hidden="1" x14ac:dyDescent="0.25">
      <c r="A535">
        <v>10011678</v>
      </c>
      <c r="C535" s="15">
        <v>832006674</v>
      </c>
      <c r="D535" s="15">
        <v>1</v>
      </c>
      <c r="E535" t="s">
        <v>5008</v>
      </c>
      <c r="F535" t="str">
        <f>IFERROR(VLOOKUP(A535,'[2]BD LEIDY'!$B$3:$E$1114,3,FALSE)," ")</f>
        <v xml:space="preserve">SURTIAGRO EU   </v>
      </c>
      <c r="G535" t="s">
        <v>1403</v>
      </c>
      <c r="H535" t="s">
        <v>5675</v>
      </c>
      <c r="I535">
        <v>918583093</v>
      </c>
      <c r="J535" t="s">
        <v>16</v>
      </c>
      <c r="M535" t="s">
        <v>61</v>
      </c>
      <c r="N535">
        <v>3300104</v>
      </c>
      <c r="O535" t="s">
        <v>19</v>
      </c>
    </row>
    <row r="536" spans="1:15" hidden="1" x14ac:dyDescent="0.25">
      <c r="A536">
        <v>10011681</v>
      </c>
      <c r="C536" s="15">
        <v>832008547</v>
      </c>
      <c r="D536" s="15">
        <v>1</v>
      </c>
      <c r="E536" t="s">
        <v>1755</v>
      </c>
      <c r="F536" t="str">
        <f>IFERROR(VLOOKUP(A536,'[2]BD LEIDY'!$B$3:$E$1114,3,FALSE)," ")</f>
        <v xml:space="preserve">AGROTODO LA CALERA SAS   </v>
      </c>
      <c r="G536" t="s">
        <v>1403</v>
      </c>
      <c r="H536" t="s">
        <v>5676</v>
      </c>
      <c r="I536">
        <v>918600322</v>
      </c>
      <c r="J536" t="s">
        <v>16</v>
      </c>
      <c r="M536" t="s">
        <v>397</v>
      </c>
      <c r="N536">
        <v>3300104</v>
      </c>
      <c r="O536" t="s">
        <v>19</v>
      </c>
    </row>
    <row r="537" spans="1:15" hidden="1" x14ac:dyDescent="0.25">
      <c r="A537">
        <v>10011684</v>
      </c>
      <c r="C537" s="15">
        <v>832009053</v>
      </c>
      <c r="D537" s="15">
        <v>1</v>
      </c>
      <c r="E537" t="s">
        <v>1827</v>
      </c>
      <c r="F537" t="str">
        <f>IFERROR(VLOOKUP(A537,'[2]BD LEIDY'!$B$3:$E$1114,3,FALSE)," ")</f>
        <v xml:space="preserve">ALMACEN AGRICOLA AGRICENTRO LTDA   </v>
      </c>
      <c r="G537" t="s">
        <v>1403</v>
      </c>
      <c r="H537" t="s">
        <v>5677</v>
      </c>
      <c r="I537">
        <v>918777779</v>
      </c>
      <c r="J537" t="s">
        <v>16</v>
      </c>
      <c r="M537" t="s">
        <v>190</v>
      </c>
      <c r="N537">
        <v>3300104</v>
      </c>
      <c r="O537" t="s">
        <v>19</v>
      </c>
    </row>
    <row r="538" spans="1:15" hidden="1" x14ac:dyDescent="0.25">
      <c r="A538">
        <v>10011685</v>
      </c>
      <c r="C538" s="15">
        <v>832009355</v>
      </c>
      <c r="D538" s="15">
        <v>9</v>
      </c>
      <c r="E538" t="s">
        <v>2636</v>
      </c>
      <c r="F538" t="str">
        <f>IFERROR(VLOOKUP(A538,'[2]BD LEIDY'!$B$3:$E$1114,3,FALSE)," ")</f>
        <v xml:space="preserve">COPROLEG   </v>
      </c>
      <c r="G538" t="s">
        <v>1403</v>
      </c>
      <c r="H538" t="s">
        <v>5678</v>
      </c>
      <c r="I538">
        <v>3132625324</v>
      </c>
      <c r="J538" t="s">
        <v>16</v>
      </c>
      <c r="M538" t="s">
        <v>567</v>
      </c>
      <c r="N538">
        <v>3300104</v>
      </c>
      <c r="O538" t="s">
        <v>19</v>
      </c>
    </row>
    <row r="539" spans="1:15" hidden="1" x14ac:dyDescent="0.25">
      <c r="A539">
        <v>10011728</v>
      </c>
      <c r="C539" s="15">
        <v>860046341</v>
      </c>
      <c r="D539" s="15">
        <v>5</v>
      </c>
      <c r="E539" t="s">
        <v>5307</v>
      </c>
      <c r="F539" t="str">
        <f>IFERROR(VLOOKUP(A539,'[2]BD LEIDY'!$B$3:$E$1114,3,FALSE)," ")</f>
        <v xml:space="preserve">FEDERACION COLOMBIANA DE PRODUCTORE S DE PAPA FEDEPAPA  </v>
      </c>
      <c r="G539" t="s">
        <v>1403</v>
      </c>
      <c r="H539" t="s">
        <v>5691</v>
      </c>
      <c r="I539">
        <v>918526226</v>
      </c>
      <c r="J539" t="s">
        <v>16</v>
      </c>
      <c r="M539" t="s">
        <v>201</v>
      </c>
      <c r="N539">
        <v>3300104</v>
      </c>
      <c r="O539" t="s">
        <v>19</v>
      </c>
    </row>
    <row r="540" spans="1:15" hidden="1" x14ac:dyDescent="0.25">
      <c r="A540">
        <v>10011764</v>
      </c>
      <c r="C540" s="15">
        <v>860501528</v>
      </c>
      <c r="D540" s="15">
        <v>7</v>
      </c>
      <c r="E540" t="s">
        <v>2450</v>
      </c>
      <c r="H540" t="s">
        <v>5700</v>
      </c>
      <c r="I540">
        <v>916224519</v>
      </c>
      <c r="J540" t="s">
        <v>16</v>
      </c>
      <c r="M540" t="s">
        <v>17</v>
      </c>
    </row>
    <row r="541" spans="1:15" hidden="1" x14ac:dyDescent="0.25">
      <c r="A541">
        <v>10011774</v>
      </c>
      <c r="C541" s="15">
        <v>860522063</v>
      </c>
      <c r="D541" s="15">
        <v>4</v>
      </c>
      <c r="E541" t="s">
        <v>1688</v>
      </c>
      <c r="F541" t="str">
        <f>IFERROR(VLOOKUP(A541,'[2]BD LEIDY'!$B$3:$E$1114,3,FALSE)," ")</f>
        <v xml:space="preserve">AGROPECUARIA INTERNACIONAL LTDA   </v>
      </c>
      <c r="G541" t="s">
        <v>1403</v>
      </c>
      <c r="H541" t="s">
        <v>5705</v>
      </c>
      <c r="I541">
        <v>6797409</v>
      </c>
      <c r="J541" t="s">
        <v>16</v>
      </c>
      <c r="M541" t="s">
        <v>17</v>
      </c>
      <c r="N541">
        <v>3300054</v>
      </c>
      <c r="O541" t="s">
        <v>41</v>
      </c>
    </row>
    <row r="542" spans="1:15" hidden="1" x14ac:dyDescent="0.25">
      <c r="A542">
        <v>10011786</v>
      </c>
      <c r="C542" s="15">
        <v>87571347</v>
      </c>
      <c r="D542" s="15">
        <v>6</v>
      </c>
      <c r="E542" t="s">
        <v>2886</v>
      </c>
      <c r="F542" t="str">
        <f>IFERROR(VLOOKUP(A542,'[2]BD LEIDY'!$B$3:$E$1114,3,FALSE)," ")</f>
        <v xml:space="preserve">ENRIQUEZ ROSALES GERARDO NEFTALI   </v>
      </c>
      <c r="G542" t="s">
        <v>1403</v>
      </c>
      <c r="H542" t="s">
        <v>5712</v>
      </c>
      <c r="I542">
        <v>3133498199</v>
      </c>
      <c r="J542" t="s">
        <v>16</v>
      </c>
      <c r="M542" t="s">
        <v>388</v>
      </c>
      <c r="N542">
        <v>3300104</v>
      </c>
      <c r="O542" t="s">
        <v>19</v>
      </c>
    </row>
    <row r="543" spans="1:15" hidden="1" x14ac:dyDescent="0.25">
      <c r="A543">
        <v>10011831</v>
      </c>
      <c r="C543" s="15">
        <v>900036777</v>
      </c>
      <c r="D543" s="15">
        <v>4</v>
      </c>
      <c r="E543" t="s">
        <v>1631</v>
      </c>
      <c r="F543" t="str">
        <f>IFERROR(VLOOKUP(A543,'[2]BD LEIDY'!$B$3:$E$1114,3,FALSE)," ")</f>
        <v xml:space="preserve">AGROINSUMOS SAN DIEGO EU   </v>
      </c>
      <c r="G543" t="s">
        <v>1403</v>
      </c>
      <c r="H543" t="s">
        <v>5738</v>
      </c>
      <c r="I543">
        <v>3106968122</v>
      </c>
      <c r="J543" t="s">
        <v>16</v>
      </c>
      <c r="M543" t="s">
        <v>148</v>
      </c>
      <c r="N543">
        <v>3300104</v>
      </c>
      <c r="O543" t="s">
        <v>19</v>
      </c>
    </row>
    <row r="544" spans="1:15" hidden="1" x14ac:dyDescent="0.25">
      <c r="A544">
        <v>10011864</v>
      </c>
      <c r="C544" s="15">
        <v>900120734</v>
      </c>
      <c r="D544" s="15">
        <v>7</v>
      </c>
      <c r="E544" t="s">
        <v>2760</v>
      </c>
      <c r="H544" t="s">
        <v>5746</v>
      </c>
      <c r="I544">
        <v>3108577308</v>
      </c>
      <c r="J544" t="s">
        <v>16</v>
      </c>
      <c r="M544" t="s">
        <v>198</v>
      </c>
    </row>
    <row r="545" spans="1:15" hidden="1" x14ac:dyDescent="0.25">
      <c r="A545">
        <v>10011867</v>
      </c>
      <c r="C545" s="15">
        <v>900123883</v>
      </c>
      <c r="D545" s="15">
        <v>1</v>
      </c>
      <c r="E545" t="s">
        <v>5311</v>
      </c>
      <c r="F545" t="str">
        <f>IFERROR(VLOOKUP(A545,'[2]BD LEIDY'!$B$3:$E$1114,3,FALSE)," ")</f>
        <v xml:space="preserve">AGROQUIMICOS ORIENTE Y COMPAÑIA LTD A  </v>
      </c>
      <c r="G545" t="s">
        <v>1403</v>
      </c>
      <c r="H545" t="s">
        <v>5749</v>
      </c>
      <c r="I545">
        <v>918676898</v>
      </c>
      <c r="J545" t="s">
        <v>16</v>
      </c>
      <c r="M545" t="s">
        <v>227</v>
      </c>
      <c r="N545">
        <v>3300054</v>
      </c>
      <c r="O545" t="s">
        <v>41</v>
      </c>
    </row>
    <row r="546" spans="1:15" hidden="1" x14ac:dyDescent="0.25">
      <c r="A546">
        <v>10011868</v>
      </c>
      <c r="C546" s="15">
        <v>900130013</v>
      </c>
      <c r="D546" s="15">
        <v>8</v>
      </c>
      <c r="E546" t="s">
        <v>2865</v>
      </c>
      <c r="F546" t="str">
        <f>IFERROR(VLOOKUP(A546,'[2]BD LEIDY'!$B$3:$E$1114,3,FALSE)," ")</f>
        <v xml:space="preserve">EL MUNDO AGRICOLA Y PECUARIO SAS   </v>
      </c>
      <c r="G546" t="s">
        <v>1403</v>
      </c>
      <c r="H546" t="s">
        <v>5750</v>
      </c>
      <c r="I546">
        <v>3156488035</v>
      </c>
      <c r="J546" t="s">
        <v>16</v>
      </c>
      <c r="M546" t="s">
        <v>227</v>
      </c>
      <c r="N546">
        <v>3300054</v>
      </c>
      <c r="O546" t="s">
        <v>41</v>
      </c>
    </row>
    <row r="547" spans="1:15" hidden="1" x14ac:dyDescent="0.25">
      <c r="A547">
        <v>10011907</v>
      </c>
      <c r="C547" s="15">
        <v>900260528</v>
      </c>
      <c r="D547" s="15">
        <v>6</v>
      </c>
      <c r="E547" t="s">
        <v>4000</v>
      </c>
      <c r="F547" t="str">
        <f>IFERROR(VLOOKUP(A547,'[2]BD LEIDY'!$B$3:$E$1114,3,FALSE)," ")</f>
        <v xml:space="preserve">MERCA AGRICOLA &amp; CIA LTDA   </v>
      </c>
      <c r="G547" t="s">
        <v>1403</v>
      </c>
      <c r="H547" t="s">
        <v>5764</v>
      </c>
      <c r="I547">
        <v>918209946</v>
      </c>
      <c r="J547" t="s">
        <v>16</v>
      </c>
      <c r="M547" t="s">
        <v>148</v>
      </c>
      <c r="N547">
        <v>3300104</v>
      </c>
      <c r="O547" t="s">
        <v>19</v>
      </c>
    </row>
    <row r="548" spans="1:15" hidden="1" x14ac:dyDescent="0.25">
      <c r="A548">
        <v>10011923</v>
      </c>
      <c r="C548" s="15">
        <v>900319437</v>
      </c>
      <c r="D548" s="15">
        <v>0</v>
      </c>
      <c r="E548" t="s">
        <v>2532</v>
      </c>
      <c r="F548" t="str">
        <f>IFERROR(VLOOKUP(A548,'[2]BD LEIDY'!$B$3:$E$1114,3,FALSE)," ")</f>
        <v xml:space="preserve">COMERCIAL TECNO AGRO SAS   </v>
      </c>
      <c r="G548" t="s">
        <v>1403</v>
      </c>
      <c r="H548" t="s">
        <v>5769</v>
      </c>
      <c r="I548">
        <v>918430290</v>
      </c>
      <c r="J548" t="s">
        <v>16</v>
      </c>
      <c r="M548" t="s">
        <v>533</v>
      </c>
      <c r="N548">
        <v>3300104</v>
      </c>
      <c r="O548" t="s">
        <v>19</v>
      </c>
    </row>
    <row r="549" spans="1:15" hidden="1" x14ac:dyDescent="0.25">
      <c r="A549">
        <v>10011930</v>
      </c>
      <c r="C549" s="15">
        <v>900342127</v>
      </c>
      <c r="D549" s="15">
        <v>9</v>
      </c>
      <c r="E549" t="s">
        <v>2230</v>
      </c>
      <c r="F549" t="str">
        <f>IFERROR(VLOOKUP(A549,'[2]BD LEIDY'!$B$3:$E$1114,3,FALSE)," ")</f>
        <v xml:space="preserve">CASA AGRICOLA APOSENTOS LTDA   </v>
      </c>
      <c r="G549" t="s">
        <v>1403</v>
      </c>
      <c r="H549" t="s">
        <v>5772</v>
      </c>
      <c r="I549">
        <v>3115384915</v>
      </c>
      <c r="J549" t="s">
        <v>16</v>
      </c>
      <c r="M549" t="s">
        <v>696</v>
      </c>
      <c r="N549">
        <v>3300054</v>
      </c>
      <c r="O549" t="s">
        <v>41</v>
      </c>
    </row>
    <row r="550" spans="1:15" hidden="1" x14ac:dyDescent="0.25">
      <c r="A550">
        <v>10011959</v>
      </c>
      <c r="C550" s="15">
        <v>900407253</v>
      </c>
      <c r="D550" s="15">
        <v>1</v>
      </c>
      <c r="E550" t="s">
        <v>1767</v>
      </c>
      <c r="F550" t="str">
        <f>IFERROR(VLOOKUP(A550,'[2]BD LEIDY'!$B$3:$E$1114,3,FALSE)," ")</f>
        <v xml:space="preserve">AGROVETERINARIA DEL CENTRO SAS   </v>
      </c>
      <c r="G550" t="s">
        <v>1403</v>
      </c>
      <c r="H550" t="s">
        <v>5412</v>
      </c>
      <c r="I550">
        <v>912431110</v>
      </c>
      <c r="J550" t="s">
        <v>16</v>
      </c>
      <c r="M550" t="s">
        <v>17</v>
      </c>
      <c r="N550">
        <v>3300054</v>
      </c>
      <c r="O550" t="s">
        <v>41</v>
      </c>
    </row>
    <row r="551" spans="1:15" hidden="1" x14ac:dyDescent="0.25">
      <c r="A551">
        <v>10011962</v>
      </c>
      <c r="C551" s="15">
        <v>900408946</v>
      </c>
      <c r="D551" s="15">
        <v>1</v>
      </c>
      <c r="E551" t="s">
        <v>2780</v>
      </c>
      <c r="F551" t="str">
        <f>IFERROR(VLOOKUP(A551,'[2]BD LEIDY'!$B$3:$E$1114,3,FALSE)," ")</f>
        <v xml:space="preserve">DISTRIBUIDOR AGROPECUARIO BACATA SA SAS  </v>
      </c>
      <c r="G551" t="s">
        <v>1403</v>
      </c>
      <c r="H551" t="s">
        <v>5781</v>
      </c>
      <c r="I551">
        <v>3204491749</v>
      </c>
      <c r="J551" t="s">
        <v>16</v>
      </c>
      <c r="M551" t="s">
        <v>190</v>
      </c>
      <c r="N551">
        <v>3300104</v>
      </c>
      <c r="O551" t="s">
        <v>19</v>
      </c>
    </row>
    <row r="552" spans="1:15" hidden="1" x14ac:dyDescent="0.25">
      <c r="A552">
        <v>10011975</v>
      </c>
      <c r="C552" s="15">
        <v>900429519</v>
      </c>
      <c r="D552" s="15">
        <v>8</v>
      </c>
      <c r="E552" t="s">
        <v>1582</v>
      </c>
      <c r="F552" t="str">
        <f>IFERROR(VLOOKUP(A552,'[2]BD LEIDY'!$B$3:$E$1114,3,FALSE)," ")</f>
        <v xml:space="preserve">AGROANDINA GS SAS   </v>
      </c>
      <c r="G552" t="s">
        <v>1403</v>
      </c>
      <c r="H552" t="s">
        <v>5402</v>
      </c>
      <c r="I552">
        <v>3202349460</v>
      </c>
      <c r="J552" t="s">
        <v>16</v>
      </c>
      <c r="M552" t="s">
        <v>42</v>
      </c>
      <c r="N552">
        <v>3300104</v>
      </c>
      <c r="O552" t="s">
        <v>19</v>
      </c>
    </row>
    <row r="553" spans="1:15" hidden="1" x14ac:dyDescent="0.25">
      <c r="A553">
        <v>10011978</v>
      </c>
      <c r="C553" s="15">
        <v>900433952</v>
      </c>
      <c r="D553" s="15">
        <v>1</v>
      </c>
      <c r="E553" t="s">
        <v>1734</v>
      </c>
      <c r="F553" t="str">
        <f>IFERROR(VLOOKUP(A553,'[2]BD LEIDY'!$B$3:$E$1114,3,FALSE)," ")</f>
        <v xml:space="preserve">AGROQUIROGA MENDEZ ORTIZ HERMANOS S CS  </v>
      </c>
      <c r="G553" t="s">
        <v>1403</v>
      </c>
      <c r="H553" t="s">
        <v>5438</v>
      </c>
      <c r="I553">
        <v>917708548</v>
      </c>
      <c r="J553" t="s">
        <v>16</v>
      </c>
      <c r="M553" t="s">
        <v>17</v>
      </c>
      <c r="N553">
        <v>3300054</v>
      </c>
      <c r="O553" t="s">
        <v>41</v>
      </c>
    </row>
    <row r="554" spans="1:15" hidden="1" x14ac:dyDescent="0.25">
      <c r="A554">
        <v>10011996</v>
      </c>
      <c r="C554" s="15">
        <v>900471182</v>
      </c>
      <c r="D554" s="15">
        <v>7</v>
      </c>
      <c r="E554" t="s">
        <v>2529</v>
      </c>
      <c r="F554" t="str">
        <f>IFERROR(VLOOKUP(A554,'[2]BD LEIDY'!$B$3:$E$1114,3,FALSE)," ")</f>
        <v xml:space="preserve">COMERCIAL AGRO ORIENTE SAS   </v>
      </c>
      <c r="G554" t="s">
        <v>1403</v>
      </c>
      <c r="H554" t="s">
        <v>5792</v>
      </c>
      <c r="I554">
        <v>3112310364</v>
      </c>
      <c r="J554" t="s">
        <v>16</v>
      </c>
      <c r="M554" t="s">
        <v>52</v>
      </c>
      <c r="N554">
        <v>3300054</v>
      </c>
      <c r="O554" t="s">
        <v>41</v>
      </c>
    </row>
    <row r="555" spans="1:15" hidden="1" x14ac:dyDescent="0.25">
      <c r="A555">
        <v>10011997</v>
      </c>
      <c r="C555" s="15">
        <v>900477132</v>
      </c>
      <c r="D555" s="15">
        <v>6</v>
      </c>
      <c r="E555" t="s">
        <v>1634</v>
      </c>
      <c r="F555" t="str">
        <f>IFERROR(VLOOKUP(A555,'[2]BD LEIDY'!$B$3:$E$1114,3,FALSE)," ")</f>
        <v xml:space="preserve">AGROINSUMOS SAN MIGUEL SAS   </v>
      </c>
      <c r="G555" t="s">
        <v>1403</v>
      </c>
      <c r="H555" t="s">
        <v>5793</v>
      </c>
      <c r="I555">
        <v>918921011</v>
      </c>
      <c r="J555" t="s">
        <v>16</v>
      </c>
      <c r="M555" t="s">
        <v>533</v>
      </c>
      <c r="N555">
        <v>3300104</v>
      </c>
      <c r="O555" t="s">
        <v>19</v>
      </c>
    </row>
    <row r="556" spans="1:15" hidden="1" x14ac:dyDescent="0.25">
      <c r="A556">
        <v>10012000</v>
      </c>
      <c r="C556" s="15">
        <v>900482836</v>
      </c>
      <c r="D556" s="15">
        <v>2</v>
      </c>
      <c r="E556" t="s">
        <v>1506</v>
      </c>
      <c r="F556" t="str">
        <f>IFERROR(VLOOKUP(A556,'[2]BD LEIDY'!$B$3:$E$1114,3,FALSE)," ")</f>
        <v xml:space="preserve">AGRICOLA FUSAGASUGA SAS   </v>
      </c>
      <c r="G556" t="s">
        <v>1403</v>
      </c>
      <c r="H556" t="s">
        <v>5795</v>
      </c>
      <c r="I556">
        <v>3107800462</v>
      </c>
      <c r="J556" t="s">
        <v>16</v>
      </c>
      <c r="M556" t="s">
        <v>227</v>
      </c>
      <c r="N556">
        <v>3300054</v>
      </c>
      <c r="O556" t="s">
        <v>41</v>
      </c>
    </row>
    <row r="557" spans="1:15" hidden="1" x14ac:dyDescent="0.25">
      <c r="A557">
        <v>10012024</v>
      </c>
      <c r="C557" s="15">
        <v>900556152</v>
      </c>
      <c r="D557" s="15">
        <v>2</v>
      </c>
      <c r="E557" t="s">
        <v>4018</v>
      </c>
      <c r="F557" t="str">
        <f>IFERROR(VLOOKUP(A557,'[2]BD LEIDY'!$B$3:$E$1114,3,FALSE)," ")</f>
        <v xml:space="preserve">MI CAMPO EN SU CAMPO SAS   </v>
      </c>
      <c r="G557" t="s">
        <v>1403</v>
      </c>
      <c r="H557" t="s">
        <v>5802</v>
      </c>
      <c r="I557">
        <v>3107829184</v>
      </c>
      <c r="J557" t="s">
        <v>16</v>
      </c>
      <c r="M557" t="s">
        <v>48</v>
      </c>
      <c r="N557">
        <v>3300054</v>
      </c>
      <c r="O557" t="s">
        <v>41</v>
      </c>
    </row>
    <row r="558" spans="1:15" hidden="1" x14ac:dyDescent="0.25">
      <c r="A558">
        <v>10012028</v>
      </c>
      <c r="C558" s="15">
        <v>91218371</v>
      </c>
      <c r="D558" s="15">
        <v>6</v>
      </c>
      <c r="E558" t="s">
        <v>4524</v>
      </c>
      <c r="F558" t="str">
        <f>IFERROR(VLOOKUP(A558,'[2]BD LEIDY'!$B$3:$E$1114,3,FALSE)," ")</f>
        <v xml:space="preserve">QUIÑONEZ CARRILLO GABRIEL FRANCISCO   </v>
      </c>
      <c r="G558" t="s">
        <v>1403</v>
      </c>
      <c r="H558" t="s">
        <v>5803</v>
      </c>
      <c r="I558">
        <v>918993500</v>
      </c>
      <c r="J558" t="s">
        <v>16</v>
      </c>
      <c r="M558" t="s">
        <v>738</v>
      </c>
      <c r="N558">
        <v>3300054</v>
      </c>
      <c r="O558" t="s">
        <v>41</v>
      </c>
    </row>
    <row r="559" spans="1:15" hidden="1" x14ac:dyDescent="0.25">
      <c r="A559">
        <v>10012061</v>
      </c>
      <c r="C559" s="15">
        <v>3262542</v>
      </c>
      <c r="D559" s="15">
        <v>5</v>
      </c>
      <c r="E559" t="s">
        <v>2221</v>
      </c>
      <c r="F559" t="str">
        <f>IFERROR(VLOOKUP(A559,'[2]BD LEIDY'!$B$3:$E$1114,3,FALSE)," ")</f>
        <v xml:space="preserve">CARO SOACHA JOSE MAURICIO   </v>
      </c>
      <c r="G559" t="s">
        <v>1403</v>
      </c>
      <c r="H559" t="s">
        <v>5805</v>
      </c>
      <c r="I559">
        <v>3105834591</v>
      </c>
      <c r="J559" t="s">
        <v>16</v>
      </c>
      <c r="M559" t="s">
        <v>741</v>
      </c>
      <c r="N559">
        <v>3300104</v>
      </c>
      <c r="O559" t="s">
        <v>19</v>
      </c>
    </row>
    <row r="560" spans="1:15" hidden="1" x14ac:dyDescent="0.25">
      <c r="A560">
        <v>10012076</v>
      </c>
      <c r="C560" s="15">
        <v>93349815</v>
      </c>
      <c r="D560" s="15"/>
      <c r="E560" t="s">
        <v>4527</v>
      </c>
      <c r="F560" t="str">
        <f>IFERROR(VLOOKUP(A560,'[2]BD LEIDY'!$B$3:$E$1114,3,FALSE)," ")</f>
        <v xml:space="preserve">QUIÑONEZ WILFREDO   </v>
      </c>
      <c r="G560" t="s">
        <v>1403</v>
      </c>
      <c r="H560" t="s">
        <v>5806</v>
      </c>
      <c r="I560">
        <v>3123760867</v>
      </c>
      <c r="J560" t="s">
        <v>16</v>
      </c>
      <c r="M560" t="s">
        <v>743</v>
      </c>
      <c r="N560">
        <v>3300104</v>
      </c>
      <c r="O560" t="s">
        <v>19</v>
      </c>
    </row>
    <row r="561" spans="1:15" hidden="1" x14ac:dyDescent="0.25">
      <c r="A561">
        <v>10012077</v>
      </c>
      <c r="C561" s="15">
        <v>93366147</v>
      </c>
      <c r="D561" s="15">
        <v>3</v>
      </c>
      <c r="E561" t="s">
        <v>5191</v>
      </c>
      <c r="F561" t="str">
        <f>IFERROR(VLOOKUP(A561,'[2]BD LEIDY'!$B$3:$E$1114,3,FALSE)," ")</f>
        <v xml:space="preserve">VELASQUEZ LONDOÑO RAUL MAURICIO   </v>
      </c>
      <c r="G561" t="s">
        <v>1403</v>
      </c>
      <c r="H561" t="s">
        <v>5807</v>
      </c>
      <c r="I561">
        <v>3115147774</v>
      </c>
      <c r="J561" t="s">
        <v>16</v>
      </c>
      <c r="M561" t="s">
        <v>17</v>
      </c>
      <c r="N561">
        <v>3300104</v>
      </c>
      <c r="O561" t="s">
        <v>19</v>
      </c>
    </row>
    <row r="562" spans="1:15" hidden="1" x14ac:dyDescent="0.25">
      <c r="A562">
        <v>10012276</v>
      </c>
      <c r="C562" s="15">
        <v>3151916</v>
      </c>
      <c r="D562" s="15">
        <v>1</v>
      </c>
      <c r="E562" t="s">
        <v>1922</v>
      </c>
      <c r="F562" t="str">
        <f>IFERROR(VLOOKUP(A562,'[2]BD LEIDY'!$B$3:$E$1114,3,FALSE)," ")</f>
        <v xml:space="preserve">ARDILA BOHORQUEZ OSBALDO   </v>
      </c>
      <c r="G562" t="s">
        <v>1403</v>
      </c>
      <c r="H562" t="s">
        <v>5813</v>
      </c>
      <c r="I562">
        <v>3202262291</v>
      </c>
      <c r="J562" t="s">
        <v>16</v>
      </c>
      <c r="M562" t="s">
        <v>112</v>
      </c>
      <c r="N562">
        <v>3300054</v>
      </c>
      <c r="O562" t="s">
        <v>41</v>
      </c>
    </row>
    <row r="563" spans="1:15" hidden="1" x14ac:dyDescent="0.25">
      <c r="A563">
        <v>10012396</v>
      </c>
      <c r="C563" s="15">
        <v>3186164</v>
      </c>
      <c r="D563" s="15"/>
      <c r="E563" t="s">
        <v>3898</v>
      </c>
      <c r="F563" t="str">
        <f>IFERROR(VLOOKUP(A563,'[2]BD LEIDY'!$B$3:$E$1114,3,FALSE)," ")</f>
        <v xml:space="preserve">MARENTES RAMIREZ JOSE NUMAEL   </v>
      </c>
      <c r="G563" t="s">
        <v>1403</v>
      </c>
      <c r="H563" t="s">
        <v>5820</v>
      </c>
      <c r="I563">
        <v>3154828347</v>
      </c>
      <c r="J563" t="s">
        <v>16</v>
      </c>
      <c r="M563" t="s">
        <v>229</v>
      </c>
      <c r="N563">
        <v>3300026</v>
      </c>
      <c r="O563" t="s">
        <v>38</v>
      </c>
    </row>
    <row r="564" spans="1:15" hidden="1" x14ac:dyDescent="0.25">
      <c r="A564">
        <v>10012459</v>
      </c>
      <c r="C564" s="15">
        <v>900034616</v>
      </c>
      <c r="D564" s="15">
        <v>3</v>
      </c>
      <c r="E564" t="s">
        <v>3478</v>
      </c>
      <c r="F564" t="str">
        <f>IFERROR(VLOOKUP(A564,'[2]BD LEIDY'!$B$3:$E$1114,3,FALSE)," ")</f>
        <v xml:space="preserve">HELM ANDINA LTDA   </v>
      </c>
      <c r="G564" t="s">
        <v>1403</v>
      </c>
      <c r="H564" t="s">
        <v>5821</v>
      </c>
      <c r="I564">
        <v>916215264</v>
      </c>
      <c r="J564" t="s">
        <v>16</v>
      </c>
      <c r="M564" t="s">
        <v>17</v>
      </c>
      <c r="N564">
        <v>3300225</v>
      </c>
      <c r="O564" t="s">
        <v>662</v>
      </c>
    </row>
    <row r="565" spans="1:15" hidden="1" x14ac:dyDescent="0.25">
      <c r="A565">
        <v>10012469</v>
      </c>
      <c r="C565" s="15">
        <v>900084568</v>
      </c>
      <c r="D565" s="15">
        <v>6</v>
      </c>
      <c r="E565" t="s">
        <v>3753</v>
      </c>
      <c r="F565" t="str">
        <f>IFERROR(VLOOKUP(A565,'[2]BD LEIDY'!$B$3:$E$1114,3,FALSE)," ")</f>
        <v xml:space="preserve">LA COOPERATIVA DE LECHEROS DE POTREROLARGO - COOPROLAG  </v>
      </c>
      <c r="G565" t="s">
        <v>1403</v>
      </c>
      <c r="H565" t="s">
        <v>5822</v>
      </c>
      <c r="I565">
        <v>3134121592</v>
      </c>
      <c r="J565" t="s">
        <v>16</v>
      </c>
      <c r="M565" t="s">
        <v>567</v>
      </c>
      <c r="N565">
        <v>3300104</v>
      </c>
      <c r="O565" t="s">
        <v>19</v>
      </c>
    </row>
    <row r="566" spans="1:15" hidden="1" x14ac:dyDescent="0.25">
      <c r="A566">
        <v>10012542</v>
      </c>
      <c r="C566" s="15">
        <v>80450058</v>
      </c>
      <c r="D566" s="15">
        <v>8</v>
      </c>
      <c r="E566" t="s">
        <v>1773</v>
      </c>
      <c r="F566" t="str">
        <f>IFERROR(VLOOKUP(A566,'[2]BD LEIDY'!$B$3:$E$1114,3,FALSE)," ")</f>
        <v xml:space="preserve">AGUDELO LEONARDO   </v>
      </c>
      <c r="G566" t="s">
        <v>1403</v>
      </c>
      <c r="H566" t="s">
        <v>5824</v>
      </c>
      <c r="I566">
        <v>3202193686</v>
      </c>
      <c r="J566" t="s">
        <v>16</v>
      </c>
      <c r="M566" t="s">
        <v>766</v>
      </c>
      <c r="N566">
        <v>3300054</v>
      </c>
      <c r="O566" t="s">
        <v>41</v>
      </c>
    </row>
    <row r="567" spans="1:15" hidden="1" x14ac:dyDescent="0.25">
      <c r="A567">
        <v>10012652</v>
      </c>
      <c r="C567" s="15">
        <v>51889263</v>
      </c>
      <c r="D567" s="15">
        <v>1</v>
      </c>
      <c r="E567" t="s">
        <v>4049</v>
      </c>
      <c r="F567" t="str">
        <f>IFERROR(VLOOKUP(A567,'[2]BD LEIDY'!$B$3:$E$1114,3,FALSE)," ")</f>
        <v xml:space="preserve">MOLINA CARABALLO GLADYS STELLA AGROINSUMOS MAG  </v>
      </c>
      <c r="G567" t="s">
        <v>1403</v>
      </c>
      <c r="H567" t="s">
        <v>5826</v>
      </c>
      <c r="I567">
        <v>922833181</v>
      </c>
      <c r="J567" t="s">
        <v>16</v>
      </c>
      <c r="M567" t="s">
        <v>769</v>
      </c>
      <c r="N567">
        <v>3300104</v>
      </c>
      <c r="O567" t="s">
        <v>19</v>
      </c>
    </row>
    <row r="568" spans="1:15" hidden="1" x14ac:dyDescent="0.25">
      <c r="A568">
        <v>10012673</v>
      </c>
      <c r="C568" s="15">
        <v>79182560</v>
      </c>
      <c r="D568" s="15"/>
      <c r="E568" t="s">
        <v>4551</v>
      </c>
      <c r="F568" t="str">
        <f>IFERROR(VLOOKUP(A568,'[2]BD LEIDY'!$B$3:$E$1114,3,FALSE)," ")</f>
        <v xml:space="preserve">RAMIREZ PARRA JORGE ALIRIO   </v>
      </c>
      <c r="G568" t="s">
        <v>1403</v>
      </c>
      <c r="H568" t="s">
        <v>5828</v>
      </c>
      <c r="I568">
        <v>3505609002</v>
      </c>
      <c r="J568" t="s">
        <v>16</v>
      </c>
      <c r="M568" t="s">
        <v>229</v>
      </c>
      <c r="N568">
        <v>3300026</v>
      </c>
      <c r="O568" t="s">
        <v>38</v>
      </c>
    </row>
    <row r="569" spans="1:15" hidden="1" x14ac:dyDescent="0.25">
      <c r="A569">
        <v>10012679</v>
      </c>
      <c r="C569" s="15">
        <v>40764082</v>
      </c>
      <c r="D569" s="15">
        <v>8</v>
      </c>
      <c r="E569" t="s">
        <v>2937</v>
      </c>
      <c r="F569" t="str">
        <f>IFERROR(VLOOKUP(A569,'[2]BD LEIDY'!$B$3:$E$1114,3,FALSE)," ")</f>
        <v xml:space="preserve">FALLA TRUJILLO CARMEN AGROVETERINARIA GRANADA  </v>
      </c>
      <c r="G569" t="s">
        <v>1403</v>
      </c>
      <c r="H569" t="s">
        <v>5830</v>
      </c>
      <c r="I569">
        <v>3202152316</v>
      </c>
      <c r="J569" t="s">
        <v>16</v>
      </c>
      <c r="M569" t="s">
        <v>109</v>
      </c>
      <c r="N569">
        <v>3300054</v>
      </c>
      <c r="O569" t="s">
        <v>41</v>
      </c>
    </row>
    <row r="570" spans="1:15" hidden="1" x14ac:dyDescent="0.25">
      <c r="A570">
        <v>10012686</v>
      </c>
      <c r="C570" s="15">
        <v>900599976</v>
      </c>
      <c r="D570" s="15">
        <v>9</v>
      </c>
      <c r="E570" t="s">
        <v>3741</v>
      </c>
      <c r="F570" t="str">
        <f>IFERROR(VLOOKUP(A570,'[2]BD LEIDY'!$B$3:$E$1114,3,FALSE)," ")</f>
        <v xml:space="preserve">KRONOTIENDAS SAS   </v>
      </c>
      <c r="G570" t="s">
        <v>1403</v>
      </c>
      <c r="H570" t="s">
        <v>5831</v>
      </c>
      <c r="I570">
        <v>3206927164</v>
      </c>
      <c r="J570" t="s">
        <v>16</v>
      </c>
      <c r="M570" t="s">
        <v>775</v>
      </c>
      <c r="N570">
        <v>3300104</v>
      </c>
      <c r="O570" t="s">
        <v>19</v>
      </c>
    </row>
    <row r="571" spans="1:15" hidden="1" x14ac:dyDescent="0.25">
      <c r="A571">
        <v>10012739</v>
      </c>
      <c r="C571" s="15">
        <v>79448707</v>
      </c>
      <c r="D571" s="15"/>
      <c r="E571" t="s">
        <v>3909</v>
      </c>
      <c r="F571" t="str">
        <f>IFERROR(VLOOKUP(A571,'[2]BD LEIDY'!$B$3:$E$1114,3,FALSE)," ")</f>
        <v xml:space="preserve">MARROQUIN ROMERO NESTOR YESID   </v>
      </c>
      <c r="G571" t="s">
        <v>1403</v>
      </c>
      <c r="H571" t="s">
        <v>5833</v>
      </c>
      <c r="I571">
        <v>3118121841</v>
      </c>
      <c r="J571" t="s">
        <v>16</v>
      </c>
      <c r="M571" t="s">
        <v>227</v>
      </c>
      <c r="N571">
        <v>3300026</v>
      </c>
      <c r="O571" t="s">
        <v>38</v>
      </c>
    </row>
    <row r="572" spans="1:15" hidden="1" x14ac:dyDescent="0.25">
      <c r="A572">
        <v>10012761</v>
      </c>
      <c r="C572" s="15">
        <v>900611017</v>
      </c>
      <c r="D572" s="15">
        <v>1</v>
      </c>
      <c r="E572" t="s">
        <v>1470</v>
      </c>
      <c r="F572" t="str">
        <f>IFERROR(VLOOKUP(A572,'[2]BD LEIDY'!$B$3:$E$1114,3,FALSE)," ")</f>
        <v xml:space="preserve">AGRICOLA DEL ORIENTE UNE SAS   </v>
      </c>
      <c r="G572" t="s">
        <v>1403</v>
      </c>
      <c r="H572" t="s">
        <v>5834</v>
      </c>
      <c r="I572">
        <v>918488415</v>
      </c>
      <c r="J572" t="s">
        <v>16</v>
      </c>
      <c r="M572" t="s">
        <v>135</v>
      </c>
      <c r="N572">
        <v>3300054</v>
      </c>
      <c r="O572" t="s">
        <v>41</v>
      </c>
    </row>
    <row r="573" spans="1:15" hidden="1" x14ac:dyDescent="0.25">
      <c r="A573">
        <v>10012780</v>
      </c>
      <c r="C573" s="15">
        <v>16608198</v>
      </c>
      <c r="D573" s="15">
        <v>9</v>
      </c>
      <c r="E573" t="s">
        <v>3683</v>
      </c>
      <c r="F573" t="str">
        <f>IFERROR(VLOOKUP(A573,'[2]BD LEIDY'!$B$3:$E$1114,3,FALSE)," ")</f>
        <v xml:space="preserve">JARAMILLO NAVIA LUIS ENRIQUE   </v>
      </c>
      <c r="G573" t="s">
        <v>1403</v>
      </c>
      <c r="H573" t="s">
        <v>5836</v>
      </c>
      <c r="I573">
        <v>3113343546</v>
      </c>
      <c r="J573" t="s">
        <v>16</v>
      </c>
      <c r="M573" t="s">
        <v>781</v>
      </c>
      <c r="N573">
        <v>3300186</v>
      </c>
      <c r="O573" t="s">
        <v>783</v>
      </c>
    </row>
    <row r="574" spans="1:15" hidden="1" x14ac:dyDescent="0.25">
      <c r="A574">
        <v>10012900</v>
      </c>
      <c r="C574" s="15">
        <v>900294698</v>
      </c>
      <c r="D574" s="15">
        <v>6</v>
      </c>
      <c r="E574" t="s">
        <v>2553</v>
      </c>
      <c r="F574" t="str">
        <f>IFERROR(VLOOKUP(A574,'[2]BD LEIDY'!$B$3:$E$1114,3,FALSE)," ")</f>
        <v xml:space="preserve">COMERCIALIZADORA LLANO MORENO SAS   </v>
      </c>
      <c r="G574" t="s">
        <v>1403</v>
      </c>
      <c r="H574" t="s">
        <v>5838</v>
      </c>
      <c r="I574">
        <v>313001618</v>
      </c>
      <c r="J574" t="s">
        <v>16</v>
      </c>
      <c r="M574" t="s">
        <v>17</v>
      </c>
      <c r="N574">
        <v>3300054</v>
      </c>
      <c r="O574" t="s">
        <v>41</v>
      </c>
    </row>
    <row r="575" spans="1:15" hidden="1" x14ac:dyDescent="0.25">
      <c r="A575">
        <v>10012918</v>
      </c>
      <c r="C575" s="15">
        <v>20646076</v>
      </c>
      <c r="D575" s="15">
        <v>5</v>
      </c>
      <c r="E575" t="s">
        <v>1984</v>
      </c>
      <c r="F575" t="str">
        <f>IFERROR(VLOOKUP(A575,'[2]BD LEIDY'!$B$3:$E$1114,3,FALSE)," ")</f>
        <v xml:space="preserve">AVELLANEDA RODRIGUEZ LYDA ALEJANDRA   </v>
      </c>
      <c r="G575" t="s">
        <v>1403</v>
      </c>
      <c r="H575" t="s">
        <v>5839</v>
      </c>
      <c r="I575">
        <v>3115768980</v>
      </c>
      <c r="J575" t="s">
        <v>16</v>
      </c>
      <c r="M575" t="s">
        <v>443</v>
      </c>
      <c r="N575">
        <v>3300104</v>
      </c>
      <c r="O575" t="s">
        <v>19</v>
      </c>
    </row>
    <row r="576" spans="1:15" hidden="1" x14ac:dyDescent="0.25">
      <c r="A576">
        <v>10012994</v>
      </c>
      <c r="C576" s="15">
        <v>20564505</v>
      </c>
      <c r="D576" s="15"/>
      <c r="E576" t="s">
        <v>3771</v>
      </c>
      <c r="F576" t="str">
        <f>IFERROR(VLOOKUP(A576,'[2]BD LEIDY'!$B$3:$E$1114,3,FALSE)," ")</f>
        <v xml:space="preserve">LADINO DE MENDEZ ROSA   </v>
      </c>
      <c r="G576" t="s">
        <v>1403</v>
      </c>
      <c r="H576" t="s">
        <v>5844</v>
      </c>
      <c r="I576">
        <v>3203135144</v>
      </c>
      <c r="J576" t="s">
        <v>16</v>
      </c>
      <c r="M576" t="s">
        <v>17</v>
      </c>
      <c r="N576">
        <v>3300054</v>
      </c>
      <c r="O576" t="s">
        <v>41</v>
      </c>
    </row>
    <row r="577" spans="1:15" hidden="1" x14ac:dyDescent="0.25">
      <c r="A577">
        <v>10013035</v>
      </c>
      <c r="C577" s="15">
        <v>1070752706</v>
      </c>
      <c r="D577" s="15"/>
      <c r="E577" t="s">
        <v>5313</v>
      </c>
      <c r="F577" t="str">
        <f>IFERROR(VLOOKUP(A577,'[2]BD LEIDY'!$B$3:$E$1114,3,FALSE)," ")</f>
        <v xml:space="preserve">FUENTES GUILLEN OSCAR JULIAN   </v>
      </c>
      <c r="G577" t="s">
        <v>1403</v>
      </c>
      <c r="H577" t="s">
        <v>5846</v>
      </c>
      <c r="I577">
        <v>3204631496</v>
      </c>
      <c r="J577" t="s">
        <v>16</v>
      </c>
      <c r="M577" t="s">
        <v>131</v>
      </c>
      <c r="N577">
        <v>3300026</v>
      </c>
      <c r="O577" t="s">
        <v>38</v>
      </c>
    </row>
    <row r="578" spans="1:15" hidden="1" x14ac:dyDescent="0.25">
      <c r="A578">
        <v>10013103</v>
      </c>
      <c r="C578" s="15">
        <v>1022954189</v>
      </c>
      <c r="D578" s="15">
        <v>8</v>
      </c>
      <c r="E578" t="s">
        <v>4120</v>
      </c>
      <c r="F578" t="str">
        <f>IFERROR(VLOOKUP(A578,'[2]BD LEIDY'!$B$3:$E$1114,3,FALSE)," ")</f>
        <v xml:space="preserve">MOYA EFREN EMIRO   </v>
      </c>
      <c r="G578" t="s">
        <v>1403</v>
      </c>
      <c r="H578" t="s">
        <v>5852</v>
      </c>
      <c r="I578">
        <v>3212918815</v>
      </c>
      <c r="J578" t="s">
        <v>16</v>
      </c>
      <c r="M578" t="s">
        <v>769</v>
      </c>
      <c r="N578">
        <v>3300104</v>
      </c>
      <c r="O578" t="s">
        <v>19</v>
      </c>
    </row>
    <row r="579" spans="1:15" hidden="1" x14ac:dyDescent="0.25">
      <c r="A579">
        <v>10013164</v>
      </c>
      <c r="C579" s="15">
        <v>39622668</v>
      </c>
      <c r="D579" s="15">
        <v>0</v>
      </c>
      <c r="E579" t="s">
        <v>3869</v>
      </c>
      <c r="F579" t="str">
        <f>IFERROR(VLOOKUP(A579,'[2]BD LEIDY'!$B$3:$E$1114,3,FALSE)," ")</f>
        <v xml:space="preserve">LUNA JARA JENNY ZULIETTE   </v>
      </c>
      <c r="G579" t="s">
        <v>1403</v>
      </c>
      <c r="H579" t="s">
        <v>5858</v>
      </c>
      <c r="I579">
        <v>3213139740</v>
      </c>
      <c r="J579" t="s">
        <v>16</v>
      </c>
      <c r="M579" t="s">
        <v>17</v>
      </c>
      <c r="N579">
        <v>3300104</v>
      </c>
      <c r="O579" t="s">
        <v>19</v>
      </c>
    </row>
    <row r="580" spans="1:15" hidden="1" x14ac:dyDescent="0.25">
      <c r="A580">
        <v>10013172</v>
      </c>
      <c r="C580" s="15">
        <v>10337754000</v>
      </c>
      <c r="D580" s="15"/>
      <c r="E580" t="s">
        <v>3988</v>
      </c>
      <c r="F580" t="str">
        <f>IFERROR(VLOOKUP(A580,'[2]BD LEIDY'!$B$3:$E$1114,3,FALSE)," ")</f>
        <v xml:space="preserve">MENDEZ QUIROGA ELIANA   </v>
      </c>
      <c r="G580" t="s">
        <v>1403</v>
      </c>
      <c r="H580" t="s">
        <v>5438</v>
      </c>
      <c r="I580">
        <v>917708548</v>
      </c>
      <c r="J580" t="s">
        <v>16</v>
      </c>
      <c r="M580" t="s">
        <v>17</v>
      </c>
      <c r="N580">
        <v>3300054</v>
      </c>
      <c r="O580" t="s">
        <v>41</v>
      </c>
    </row>
    <row r="581" spans="1:15" hidden="1" x14ac:dyDescent="0.25">
      <c r="A581">
        <v>10013175</v>
      </c>
      <c r="C581" s="15">
        <v>900617159</v>
      </c>
      <c r="D581" s="15">
        <v>6</v>
      </c>
      <c r="E581" t="s">
        <v>2792</v>
      </c>
      <c r="F581" t="str">
        <f>IFERROR(VLOOKUP(A581,'[2]BD LEIDY'!$B$3:$E$1114,3,FALSE)," ")</f>
        <v xml:space="preserve">DISTRIBUIDORA AGROINSUMOS A&amp;M SAS   </v>
      </c>
      <c r="G581" t="s">
        <v>1403</v>
      </c>
      <c r="H581" t="s">
        <v>5859</v>
      </c>
      <c r="I581">
        <v>3112060221</v>
      </c>
      <c r="J581" t="s">
        <v>16</v>
      </c>
      <c r="M581" t="s">
        <v>814</v>
      </c>
      <c r="N581">
        <v>3300104</v>
      </c>
      <c r="O581" t="s">
        <v>19</v>
      </c>
    </row>
    <row r="582" spans="1:15" hidden="1" x14ac:dyDescent="0.25">
      <c r="A582">
        <v>10013197</v>
      </c>
      <c r="C582" s="15">
        <v>1077145788</v>
      </c>
      <c r="D582" s="15">
        <v>9</v>
      </c>
      <c r="E582" t="s">
        <v>3247</v>
      </c>
      <c r="F582" t="str">
        <f>IFERROR(VLOOKUP(A582,'[2]BD LEIDY'!$B$3:$E$1114,3,FALSE)," ")</f>
        <v xml:space="preserve">GARCIA GARZON LUIS CARLOS   </v>
      </c>
      <c r="G582" t="s">
        <v>1403</v>
      </c>
      <c r="H582" t="s">
        <v>5860</v>
      </c>
      <c r="I582">
        <v>3012617546</v>
      </c>
      <c r="J582" t="s">
        <v>16</v>
      </c>
      <c r="M582" t="s">
        <v>193</v>
      </c>
      <c r="N582">
        <v>3300104</v>
      </c>
      <c r="O582" t="s">
        <v>19</v>
      </c>
    </row>
    <row r="583" spans="1:15" hidden="1" x14ac:dyDescent="0.25">
      <c r="A583">
        <v>10013198</v>
      </c>
      <c r="C583" s="15">
        <v>900075256</v>
      </c>
      <c r="D583" s="15">
        <v>5</v>
      </c>
      <c r="E583" t="s">
        <v>2621</v>
      </c>
      <c r="F583" t="str">
        <f>IFERROR(VLOOKUP(A583,'[2]BD LEIDY'!$B$3:$E$1114,3,FALSE)," ")</f>
        <v xml:space="preserve">COOPERATIVA DE LECHEROS DE LAS VEREDAS  </v>
      </c>
      <c r="G583" t="s">
        <v>1403</v>
      </c>
      <c r="H583" t="s">
        <v>5861</v>
      </c>
      <c r="I583">
        <v>3114565437</v>
      </c>
      <c r="J583" t="s">
        <v>16</v>
      </c>
      <c r="M583" t="s">
        <v>567</v>
      </c>
      <c r="N583">
        <v>3300104</v>
      </c>
      <c r="O583" t="s">
        <v>19</v>
      </c>
    </row>
    <row r="584" spans="1:15" hidden="1" x14ac:dyDescent="0.25">
      <c r="A584">
        <v>10013386</v>
      </c>
      <c r="C584" s="15">
        <v>900475031</v>
      </c>
      <c r="D584" s="15">
        <v>1</v>
      </c>
      <c r="E584" t="s">
        <v>1559</v>
      </c>
      <c r="F584" t="str">
        <f>IFERROR(VLOOKUP(A584,'[2]BD LEIDY'!$B$3:$E$1114,3,FALSE)," ")</f>
        <v xml:space="preserve">AGRIVET CAQUEZA SAS   </v>
      </c>
      <c r="G584" t="s">
        <v>1403</v>
      </c>
      <c r="H584" t="s">
        <v>5880</v>
      </c>
      <c r="I584">
        <v>3138728305</v>
      </c>
      <c r="J584" t="s">
        <v>16</v>
      </c>
      <c r="M584" t="s">
        <v>52</v>
      </c>
      <c r="N584">
        <v>3300054</v>
      </c>
      <c r="O584" t="s">
        <v>41</v>
      </c>
    </row>
    <row r="585" spans="1:15" hidden="1" x14ac:dyDescent="0.25">
      <c r="A585">
        <v>10013490</v>
      </c>
      <c r="C585" s="15">
        <v>3091263</v>
      </c>
      <c r="D585" s="15">
        <v>0</v>
      </c>
      <c r="E585" t="s">
        <v>2813</v>
      </c>
      <c r="F585" t="str">
        <f>IFERROR(VLOOKUP(A585,'[2]BD LEIDY'!$B$3:$E$1114,3,FALSE)," ")</f>
        <v xml:space="preserve">DUEÑEZ ESPINOSA EDGAR YIOVANI   </v>
      </c>
      <c r="G585" t="s">
        <v>1403</v>
      </c>
      <c r="H585" t="s">
        <v>5888</v>
      </c>
      <c r="I585">
        <v>3115451439</v>
      </c>
      <c r="J585" t="s">
        <v>16</v>
      </c>
      <c r="M585" t="s">
        <v>814</v>
      </c>
      <c r="N585">
        <v>3300104</v>
      </c>
      <c r="O585" t="s">
        <v>19</v>
      </c>
    </row>
    <row r="586" spans="1:15" hidden="1" x14ac:dyDescent="0.25">
      <c r="A586">
        <v>10013666</v>
      </c>
      <c r="C586" s="15">
        <v>800239996</v>
      </c>
      <c r="D586" s="15">
        <v>1</v>
      </c>
      <c r="E586" t="s">
        <v>3288</v>
      </c>
      <c r="F586" t="str">
        <f>IFERROR(VLOOKUP(A586,'[2]BD LEIDY'!$B$3:$E$1114,3,FALSE)," ")</f>
        <v xml:space="preserve">GEOAMBIENTE SAS   </v>
      </c>
      <c r="G586" t="s">
        <v>1403</v>
      </c>
      <c r="H586" t="s">
        <v>5898</v>
      </c>
      <c r="I586">
        <v>918614030</v>
      </c>
      <c r="J586" t="s">
        <v>16</v>
      </c>
      <c r="M586" t="s">
        <v>420</v>
      </c>
      <c r="N586">
        <v>3300104</v>
      </c>
      <c r="O586" t="s">
        <v>19</v>
      </c>
    </row>
    <row r="587" spans="1:15" hidden="1" x14ac:dyDescent="0.25">
      <c r="A587">
        <v>10013805</v>
      </c>
      <c r="C587" s="15">
        <v>900613466</v>
      </c>
      <c r="D587" s="15">
        <v>4</v>
      </c>
      <c r="E587" t="s">
        <v>5034</v>
      </c>
      <c r="F587" t="str">
        <f>IFERROR(VLOOKUP(A587,'[2]BD LEIDY'!$B$3:$E$1114,3,FALSE)," ")</f>
        <v xml:space="preserve">TERRA MIA M T M CIA S EN C   </v>
      </c>
      <c r="G587" t="s">
        <v>1403</v>
      </c>
      <c r="H587" t="s">
        <v>5901</v>
      </c>
      <c r="I587">
        <v>918715866</v>
      </c>
      <c r="J587" t="s">
        <v>16</v>
      </c>
      <c r="M587" t="s">
        <v>227</v>
      </c>
      <c r="N587">
        <v>3300054</v>
      </c>
      <c r="O587" t="s">
        <v>41</v>
      </c>
    </row>
    <row r="588" spans="1:15" hidden="1" x14ac:dyDescent="0.25">
      <c r="A588">
        <v>10013833</v>
      </c>
      <c r="C588" s="15">
        <v>900539182</v>
      </c>
      <c r="D588" s="15">
        <v>1</v>
      </c>
      <c r="E588" t="s">
        <v>2775</v>
      </c>
      <c r="F588" t="str">
        <f>IFERROR(VLOOKUP(A588,'[2]BD LEIDY'!$B$3:$E$1114,3,FALSE)," ")</f>
        <v xml:space="preserve">DISTRIBUCIONES PALCAMPO   </v>
      </c>
      <c r="G588" t="s">
        <v>1403</v>
      </c>
      <c r="H588" t="s">
        <v>5904</v>
      </c>
      <c r="I588">
        <v>926626816</v>
      </c>
      <c r="J588" t="s">
        <v>16</v>
      </c>
      <c r="M588" t="s">
        <v>713</v>
      </c>
      <c r="N588">
        <v>3300182</v>
      </c>
      <c r="O588" t="s">
        <v>715</v>
      </c>
    </row>
    <row r="589" spans="1:15" hidden="1" x14ac:dyDescent="0.25">
      <c r="A589">
        <v>10013964</v>
      </c>
      <c r="C589" s="15">
        <v>900676919</v>
      </c>
      <c r="D589" s="15">
        <v>9</v>
      </c>
      <c r="E589" t="s">
        <v>3638</v>
      </c>
      <c r="F589" t="str">
        <f>IFERROR(VLOOKUP(A589,'[2]BD LEIDY'!$B$3:$E$1114,3,FALSE)," ")</f>
        <v xml:space="preserve">INVERSIONES LA TORTUGA SAS   </v>
      </c>
      <c r="G589" t="s">
        <v>1403</v>
      </c>
      <c r="H589" t="s">
        <v>5908</v>
      </c>
      <c r="I589">
        <v>3188296651</v>
      </c>
      <c r="J589" t="s">
        <v>16</v>
      </c>
      <c r="M589" t="s">
        <v>17</v>
      </c>
      <c r="N589">
        <v>3300104</v>
      </c>
      <c r="O589" t="s">
        <v>19</v>
      </c>
    </row>
    <row r="590" spans="1:15" hidden="1" x14ac:dyDescent="0.25">
      <c r="A590">
        <v>10013971</v>
      </c>
      <c r="C590" s="15">
        <v>11431130</v>
      </c>
      <c r="D590" s="15">
        <v>9</v>
      </c>
      <c r="E590" t="s">
        <v>3475</v>
      </c>
      <c r="F590" t="str">
        <f>IFERROR(VLOOKUP(A590,'[2]BD LEIDY'!$B$3:$E$1114,3,FALSE)," ")</f>
        <v xml:space="preserve">HASTAMORIR PEÑALOZA JOSE EXCELINO   </v>
      </c>
      <c r="G590" t="s">
        <v>1403</v>
      </c>
      <c r="H590" t="s">
        <v>5909</v>
      </c>
      <c r="I590">
        <v>3112637455</v>
      </c>
      <c r="J590" t="s">
        <v>16</v>
      </c>
      <c r="M590" t="s">
        <v>883</v>
      </c>
      <c r="N590">
        <v>3300104</v>
      </c>
      <c r="O590" t="s">
        <v>19</v>
      </c>
    </row>
    <row r="591" spans="1:15" hidden="1" x14ac:dyDescent="0.25">
      <c r="A591">
        <v>10013978</v>
      </c>
      <c r="C591" s="15">
        <v>79739521</v>
      </c>
      <c r="D591" s="15">
        <v>6</v>
      </c>
      <c r="E591" t="s">
        <v>4616</v>
      </c>
      <c r="F591" t="str">
        <f>IFERROR(VLOOKUP(A591,'[2]BD LEIDY'!$B$3:$E$1114,3,FALSE)," ")</f>
        <v xml:space="preserve">RIOS ROMERO CESAR DAVEY   </v>
      </c>
      <c r="G591" t="s">
        <v>1403</v>
      </c>
      <c r="H591" t="s">
        <v>5910</v>
      </c>
      <c r="I591">
        <v>3174352107</v>
      </c>
      <c r="J591" t="s">
        <v>16</v>
      </c>
      <c r="M591" t="s">
        <v>17</v>
      </c>
      <c r="N591">
        <v>3300054</v>
      </c>
      <c r="O591" t="s">
        <v>41</v>
      </c>
    </row>
    <row r="592" spans="1:15" hidden="1" x14ac:dyDescent="0.25">
      <c r="A592">
        <v>10014090</v>
      </c>
      <c r="C592" s="15">
        <v>840001061</v>
      </c>
      <c r="D592" s="15">
        <v>1</v>
      </c>
      <c r="E592" t="s">
        <v>2727</v>
      </c>
      <c r="F592" t="str">
        <f>IFERROR(VLOOKUP(A592,'[2]BD LEIDY'!$B$3:$E$1114,3,FALSE)," ")</f>
        <v xml:space="preserve">DELGADO REBOLLEDO LTDA   </v>
      </c>
      <c r="G592" t="s">
        <v>1403</v>
      </c>
      <c r="H592" t="s">
        <v>5919</v>
      </c>
      <c r="I592">
        <v>915408570</v>
      </c>
      <c r="J592" t="s">
        <v>16</v>
      </c>
      <c r="M592" t="s">
        <v>896</v>
      </c>
      <c r="N592">
        <v>3300054</v>
      </c>
      <c r="O592" t="s">
        <v>41</v>
      </c>
    </row>
    <row r="593" spans="1:15" hidden="1" x14ac:dyDescent="0.25">
      <c r="A593">
        <v>10014102</v>
      </c>
      <c r="C593" s="15">
        <v>52087264</v>
      </c>
      <c r="D593" s="15">
        <v>0</v>
      </c>
      <c r="E593" t="s">
        <v>2351</v>
      </c>
      <c r="F593" t="str">
        <f>IFERROR(VLOOKUP(A593,'[2]BD LEIDY'!$B$3:$E$1114,3,FALSE)," ")</f>
        <v xml:space="preserve">CERON ARTUNDUAGA INGRID ELOMARYS AGROINSUMOS JA  </v>
      </c>
      <c r="G593" t="s">
        <v>1403</v>
      </c>
      <c r="H593" t="s">
        <v>5920</v>
      </c>
      <c r="I593">
        <v>3106190504</v>
      </c>
      <c r="J593" t="s">
        <v>16</v>
      </c>
      <c r="M593" t="s">
        <v>204</v>
      </c>
      <c r="N593">
        <v>3300054</v>
      </c>
      <c r="O593" t="s">
        <v>41</v>
      </c>
    </row>
    <row r="594" spans="1:15" hidden="1" x14ac:dyDescent="0.25">
      <c r="A594">
        <v>10014120</v>
      </c>
      <c r="C594" s="15">
        <v>900704967</v>
      </c>
      <c r="D594" s="15">
        <v>3</v>
      </c>
      <c r="E594" t="s">
        <v>1595</v>
      </c>
      <c r="F594" t="str">
        <f>IFERROR(VLOOKUP(A594,'[2]BD LEIDY'!$B$3:$E$1114,3,FALSE)," ")</f>
        <v xml:space="preserve">AGROFER LA GRANJA SAS   </v>
      </c>
      <c r="G594" t="s">
        <v>1403</v>
      </c>
      <c r="H594" t="s">
        <v>5922</v>
      </c>
      <c r="I594">
        <v>3103097747</v>
      </c>
      <c r="J594" t="s">
        <v>16</v>
      </c>
      <c r="M594" t="s">
        <v>443</v>
      </c>
      <c r="N594">
        <v>3300104</v>
      </c>
      <c r="O594" t="s">
        <v>19</v>
      </c>
    </row>
    <row r="595" spans="1:15" hidden="1" x14ac:dyDescent="0.25">
      <c r="A595">
        <v>10014121</v>
      </c>
      <c r="C595" s="15">
        <v>900705480</v>
      </c>
      <c r="D595" s="15">
        <v>3</v>
      </c>
      <c r="E595" t="s">
        <v>1590</v>
      </c>
      <c r="F595" t="str">
        <f>IFERROR(VLOOKUP(A595,'[2]BD LEIDY'!$B$3:$E$1114,3,FALSE)," ")</f>
        <v xml:space="preserve">AGROCADENA SAS   </v>
      </c>
      <c r="G595" t="s">
        <v>1403</v>
      </c>
      <c r="H595" t="s">
        <v>5923</v>
      </c>
      <c r="I595">
        <v>3123891125</v>
      </c>
      <c r="J595" t="s">
        <v>16</v>
      </c>
      <c r="M595" t="s">
        <v>201</v>
      </c>
      <c r="N595">
        <v>3300104</v>
      </c>
      <c r="O595" t="s">
        <v>19</v>
      </c>
    </row>
    <row r="596" spans="1:15" hidden="1" x14ac:dyDescent="0.25">
      <c r="A596">
        <v>10014162</v>
      </c>
      <c r="C596" s="15">
        <v>21103504</v>
      </c>
      <c r="D596" s="15">
        <v>1</v>
      </c>
      <c r="E596" t="s">
        <v>2166</v>
      </c>
      <c r="F596" t="str">
        <f>IFERROR(VLOOKUP(A596,'[2]BD LEIDY'!$B$3:$E$1114,3,FALSE)," ")</f>
        <v xml:space="preserve">CAICEDO SANABRIA BLANCA CECILIA   </v>
      </c>
      <c r="G596" t="s">
        <v>1403</v>
      </c>
      <c r="H596" t="s">
        <v>5925</v>
      </c>
      <c r="I596">
        <v>3125107706</v>
      </c>
      <c r="J596" t="s">
        <v>16</v>
      </c>
      <c r="M596" t="s">
        <v>193</v>
      </c>
      <c r="N596">
        <v>3300104</v>
      </c>
      <c r="O596" t="s">
        <v>19</v>
      </c>
    </row>
    <row r="597" spans="1:15" hidden="1" x14ac:dyDescent="0.25">
      <c r="A597">
        <v>10014225</v>
      </c>
      <c r="C597" s="15">
        <v>900714708</v>
      </c>
      <c r="D597" s="15">
        <v>5</v>
      </c>
      <c r="E597" t="s">
        <v>1622</v>
      </c>
      <c r="F597" t="str">
        <f>IFERROR(VLOOKUP(A597,'[2]BD LEIDY'!$B$3:$E$1114,3,FALSE)," ")</f>
        <v xml:space="preserve">AGROINSUMOS EL PASO SAS   </v>
      </c>
      <c r="G597" t="s">
        <v>1403</v>
      </c>
      <c r="H597" t="s">
        <v>5927</v>
      </c>
      <c r="I597">
        <v>3142581390</v>
      </c>
      <c r="J597" t="s">
        <v>16</v>
      </c>
      <c r="M597" t="s">
        <v>443</v>
      </c>
      <c r="N597">
        <v>3300104</v>
      </c>
      <c r="O597" t="s">
        <v>19</v>
      </c>
    </row>
    <row r="598" spans="1:15" hidden="1" x14ac:dyDescent="0.25">
      <c r="A598">
        <v>10014250</v>
      </c>
      <c r="C598" s="15">
        <v>3110903</v>
      </c>
      <c r="D598" s="15">
        <v>9</v>
      </c>
      <c r="E598" t="s">
        <v>1428</v>
      </c>
      <c r="F598" t="str">
        <f>IFERROR(VLOOKUP(A598,'[2]BD LEIDY'!$B$3:$E$1114,3,FALSE)," ")</f>
        <v xml:space="preserve">ACERO EMYER   </v>
      </c>
      <c r="G598" t="s">
        <v>1403</v>
      </c>
      <c r="H598" t="s">
        <v>5928</v>
      </c>
      <c r="I598">
        <v>3143326289</v>
      </c>
      <c r="J598" t="s">
        <v>16</v>
      </c>
      <c r="M598" t="s">
        <v>50</v>
      </c>
      <c r="N598">
        <v>3300054</v>
      </c>
      <c r="O598" t="s">
        <v>41</v>
      </c>
    </row>
    <row r="599" spans="1:15" hidden="1" x14ac:dyDescent="0.25">
      <c r="A599">
        <v>10014425</v>
      </c>
      <c r="C599" s="15">
        <v>11255509</v>
      </c>
      <c r="D599" s="15">
        <v>1</v>
      </c>
      <c r="E599" t="s">
        <v>2251</v>
      </c>
      <c r="F599" t="str">
        <f>IFERROR(VLOOKUP(A599,'[2]BD LEIDY'!$B$3:$E$1114,3,FALSE)," ")</f>
        <v xml:space="preserve">CASAS RODRIGUEZ FREDY HUMBERTO   </v>
      </c>
      <c r="G599" t="s">
        <v>1403</v>
      </c>
      <c r="H599" t="s">
        <v>5934</v>
      </c>
      <c r="I599">
        <v>3107992365</v>
      </c>
      <c r="J599" t="s">
        <v>16</v>
      </c>
      <c r="M599" t="s">
        <v>42</v>
      </c>
      <c r="N599">
        <v>3300104</v>
      </c>
      <c r="O599" t="s">
        <v>19</v>
      </c>
    </row>
    <row r="600" spans="1:15" hidden="1" x14ac:dyDescent="0.25">
      <c r="A600">
        <v>10014506</v>
      </c>
      <c r="C600" s="15">
        <v>20484925</v>
      </c>
      <c r="D600" s="15">
        <v>7</v>
      </c>
      <c r="E600" t="s">
        <v>4194</v>
      </c>
      <c r="F600" t="str">
        <f>IFERROR(VLOOKUP(A600,'[2]BD LEIDY'!$B$3:$E$1114,3,FALSE)," ")</f>
        <v xml:space="preserve">NOVOA ORTIZ ANA BEATRIZ   </v>
      </c>
      <c r="G600" t="s">
        <v>1403</v>
      </c>
      <c r="H600" t="s">
        <v>5938</v>
      </c>
      <c r="I600">
        <v>3134039850</v>
      </c>
      <c r="J600" t="s">
        <v>16</v>
      </c>
      <c r="M600" t="s">
        <v>206</v>
      </c>
      <c r="N600">
        <v>3300054</v>
      </c>
      <c r="O600" t="s">
        <v>41</v>
      </c>
    </row>
    <row r="601" spans="1:15" hidden="1" x14ac:dyDescent="0.25">
      <c r="A601">
        <v>10014648</v>
      </c>
      <c r="C601" s="15">
        <v>808003435</v>
      </c>
      <c r="D601" s="15">
        <v>5</v>
      </c>
      <c r="E601" t="s">
        <v>3759</v>
      </c>
      <c r="F601" t="str">
        <f>IFERROR(VLOOKUP(A601,'[2]BD LEIDY'!$B$3:$E$1114,3,FALSE)," ")</f>
        <v xml:space="preserve">LA DESPENSA AGRICOLA SAS   </v>
      </c>
      <c r="G601" t="s">
        <v>1403</v>
      </c>
      <c r="H601" t="s">
        <v>5943</v>
      </c>
      <c r="I601">
        <v>3156003627</v>
      </c>
      <c r="J601" t="s">
        <v>16</v>
      </c>
      <c r="M601" t="s">
        <v>738</v>
      </c>
      <c r="N601">
        <v>3300054</v>
      </c>
      <c r="O601" t="s">
        <v>41</v>
      </c>
    </row>
    <row r="602" spans="1:15" hidden="1" x14ac:dyDescent="0.25">
      <c r="A602">
        <v>10014763</v>
      </c>
      <c r="C602" s="15">
        <v>52289350</v>
      </c>
      <c r="D602" s="15">
        <v>3</v>
      </c>
      <c r="E602" t="s">
        <v>2208</v>
      </c>
      <c r="F602" t="str">
        <f>IFERROR(VLOOKUP(A602,'[2]BD LEIDY'!$B$3:$E$1114,3,FALSE)," ")</f>
        <v xml:space="preserve">CARDENAS VANEGAS LUZ ANGELA   </v>
      </c>
      <c r="G602" t="s">
        <v>1403</v>
      </c>
      <c r="H602" t="s">
        <v>5945</v>
      </c>
      <c r="I602">
        <v>3187200207</v>
      </c>
      <c r="J602" t="s">
        <v>16</v>
      </c>
      <c r="M602" t="s">
        <v>17</v>
      </c>
      <c r="N602">
        <v>3300054</v>
      </c>
      <c r="O602" t="s">
        <v>41</v>
      </c>
    </row>
    <row r="603" spans="1:15" hidden="1" x14ac:dyDescent="0.25">
      <c r="A603">
        <v>10014890</v>
      </c>
      <c r="C603" s="15">
        <v>900500932</v>
      </c>
      <c r="D603" s="15">
        <v>1</v>
      </c>
      <c r="E603" t="s">
        <v>2954</v>
      </c>
      <c r="F603" t="str">
        <f>IFERROR(VLOOKUP(A603,'[2]BD LEIDY'!$B$3:$E$1114,3,FALSE)," ")</f>
        <v xml:space="preserve">FERREAGROINDUSTRIAL SAS   </v>
      </c>
      <c r="G603" t="s">
        <v>1403</v>
      </c>
      <c r="H603" t="s">
        <v>5952</v>
      </c>
      <c r="I603">
        <v>3182941875</v>
      </c>
      <c r="J603" t="s">
        <v>16</v>
      </c>
      <c r="M603" t="s">
        <v>937</v>
      </c>
      <c r="N603">
        <v>3300054</v>
      </c>
      <c r="O603" t="s">
        <v>41</v>
      </c>
    </row>
    <row r="604" spans="1:15" hidden="1" x14ac:dyDescent="0.25">
      <c r="A604">
        <v>10015066</v>
      </c>
      <c r="C604" s="15">
        <v>1097394083</v>
      </c>
      <c r="D604" s="15">
        <v>5</v>
      </c>
      <c r="E604" t="s">
        <v>2134</v>
      </c>
      <c r="F604" t="str">
        <f>IFERROR(VLOOKUP(A604,'[2]BD LEIDY'!$B$3:$E$1114,3,FALSE)," ")</f>
        <v xml:space="preserve">BUITRAGO PEREZ ISABEL CRISTINA   </v>
      </c>
      <c r="G604" t="s">
        <v>1403</v>
      </c>
      <c r="H604" t="s">
        <v>5957</v>
      </c>
      <c r="I604">
        <v>3138017888</v>
      </c>
      <c r="J604" t="s">
        <v>16</v>
      </c>
      <c r="M604" t="s">
        <v>48</v>
      </c>
      <c r="N604">
        <v>3300054</v>
      </c>
      <c r="O604" t="s">
        <v>41</v>
      </c>
    </row>
    <row r="605" spans="1:15" hidden="1" x14ac:dyDescent="0.25">
      <c r="A605">
        <v>10015380</v>
      </c>
      <c r="C605" s="15">
        <v>6017727</v>
      </c>
      <c r="D605" s="15"/>
      <c r="E605" t="s">
        <v>2260</v>
      </c>
      <c r="F605" t="str">
        <f>IFERROR(VLOOKUP(A605,'[2]BD LEIDY'!$B$3:$E$1114,3,FALSE)," ")</f>
        <v xml:space="preserve">CASTAÑEDA SALCEDO ELIECER   </v>
      </c>
      <c r="G605" t="s">
        <v>1403</v>
      </c>
      <c r="H605" t="s">
        <v>6004</v>
      </c>
      <c r="I605">
        <v>3178420086</v>
      </c>
      <c r="J605" t="s">
        <v>16</v>
      </c>
      <c r="M605" t="s">
        <v>17</v>
      </c>
      <c r="N605">
        <v>3300104</v>
      </c>
      <c r="O605" t="s">
        <v>19</v>
      </c>
    </row>
    <row r="606" spans="1:15" hidden="1" x14ac:dyDescent="0.25">
      <c r="A606">
        <v>10015647</v>
      </c>
      <c r="C606" s="15">
        <v>52888194</v>
      </c>
      <c r="D606" s="15">
        <v>0</v>
      </c>
      <c r="E606" t="s">
        <v>2748</v>
      </c>
      <c r="F606" t="str">
        <f>IFERROR(VLOOKUP(A606,'[2]BD LEIDY'!$B$3:$E$1114,3,FALSE)," ")</f>
        <v xml:space="preserve">DIAZ RODRIGUEZ ZULMA MILENA   </v>
      </c>
      <c r="G606" t="s">
        <v>1403</v>
      </c>
      <c r="H606" t="s">
        <v>6050</v>
      </c>
      <c r="I606">
        <v>3133956529</v>
      </c>
      <c r="J606" t="s">
        <v>16</v>
      </c>
      <c r="M606" t="s">
        <v>696</v>
      </c>
      <c r="N606">
        <v>3300054</v>
      </c>
      <c r="O606" t="s">
        <v>41</v>
      </c>
    </row>
    <row r="607" spans="1:15" hidden="1" x14ac:dyDescent="0.25">
      <c r="A607">
        <v>10015700</v>
      </c>
      <c r="C607" s="15">
        <v>11448163</v>
      </c>
      <c r="D607" s="15">
        <v>6</v>
      </c>
      <c r="E607" t="s">
        <v>4807</v>
      </c>
      <c r="F607" t="str">
        <f>IFERROR(VLOOKUP(A607,'[2]BD LEIDY'!$B$3:$E$1114,3,FALSE)," ")</f>
        <v xml:space="preserve">SALAMANCA WILMER   </v>
      </c>
      <c r="G607" t="s">
        <v>1403</v>
      </c>
      <c r="H607" t="s">
        <v>6051</v>
      </c>
      <c r="I607">
        <v>3133791779</v>
      </c>
      <c r="J607" t="s">
        <v>16</v>
      </c>
      <c r="M607" t="s">
        <v>392</v>
      </c>
      <c r="N607">
        <v>3300104</v>
      </c>
      <c r="O607" t="s">
        <v>19</v>
      </c>
    </row>
    <row r="608" spans="1:15" hidden="1" x14ac:dyDescent="0.25">
      <c r="A608">
        <v>10015705</v>
      </c>
      <c r="C608" s="15">
        <v>800225340</v>
      </c>
      <c r="D608" s="15">
        <v>8</v>
      </c>
      <c r="E608" t="s">
        <v>5097</v>
      </c>
      <c r="F608" t="str">
        <f>IFERROR(VLOOKUP(A608,'[2]BD LEIDY'!$B$3:$E$1114,3,FALSE)," ")</f>
        <v xml:space="preserve">UNIVERSIDAD MILITAR NUEVA GRANADA   </v>
      </c>
      <c r="G608" t="s">
        <v>1403</v>
      </c>
      <c r="H608" t="s">
        <v>6053</v>
      </c>
      <c r="I608">
        <v>65000000</v>
      </c>
      <c r="J608" t="s">
        <v>16</v>
      </c>
      <c r="M608" t="s">
        <v>17</v>
      </c>
      <c r="N608">
        <v>3300104</v>
      </c>
      <c r="O608" t="s">
        <v>19</v>
      </c>
    </row>
    <row r="609" spans="1:15" hidden="1" x14ac:dyDescent="0.25">
      <c r="A609">
        <v>10015858</v>
      </c>
      <c r="C609" s="15">
        <v>80525942</v>
      </c>
      <c r="D609" s="15">
        <v>8</v>
      </c>
      <c r="E609" t="s">
        <v>3982</v>
      </c>
      <c r="F609" t="str">
        <f>IFERROR(VLOOKUP(A609,'[2]BD LEIDY'!$B$3:$E$1114,3,FALSE)," ")</f>
        <v xml:space="preserve">MENDEZ DIAZ ALFONSO   </v>
      </c>
      <c r="G609" t="s">
        <v>1403</v>
      </c>
      <c r="H609" t="s">
        <v>6083</v>
      </c>
      <c r="I609">
        <v>3105607772</v>
      </c>
      <c r="J609" t="s">
        <v>16</v>
      </c>
      <c r="M609" t="s">
        <v>206</v>
      </c>
      <c r="N609">
        <v>3300054</v>
      </c>
      <c r="O609" t="s">
        <v>41</v>
      </c>
    </row>
    <row r="610" spans="1:15" hidden="1" x14ac:dyDescent="0.25">
      <c r="A610">
        <v>10015983</v>
      </c>
      <c r="C610" s="15">
        <v>900820066</v>
      </c>
      <c r="D610" s="15">
        <v>9</v>
      </c>
      <c r="E610" t="s">
        <v>2922</v>
      </c>
      <c r="F610" t="str">
        <f>IFERROR(VLOOKUP(A610,'[2]BD LEIDY'!$B$3:$E$1114,3,FALSE)," ")</f>
        <v xml:space="preserve">EXI CAMPO SAS   </v>
      </c>
      <c r="G610" t="s">
        <v>1403</v>
      </c>
      <c r="H610" t="s">
        <v>6090</v>
      </c>
      <c r="I610">
        <v>3133334948</v>
      </c>
      <c r="J610" t="s">
        <v>16</v>
      </c>
      <c r="M610" t="s">
        <v>48</v>
      </c>
      <c r="N610">
        <v>3300054</v>
      </c>
      <c r="O610" t="s">
        <v>41</v>
      </c>
    </row>
    <row r="611" spans="1:15" hidden="1" x14ac:dyDescent="0.25">
      <c r="A611">
        <v>10016111</v>
      </c>
      <c r="C611" s="15">
        <v>900847995</v>
      </c>
      <c r="D611" s="15">
        <v>3</v>
      </c>
      <c r="E611" t="s">
        <v>3886</v>
      </c>
      <c r="F611" t="str">
        <f>IFERROR(VLOOKUP(A611,'[2]BD LEIDY'!$B$3:$E$1114,3,FALSE)," ")</f>
        <v xml:space="preserve">MAKRORIOS DEL AGRO SAS   </v>
      </c>
      <c r="G611" t="s">
        <v>1403</v>
      </c>
      <c r="H611" t="s">
        <v>6100</v>
      </c>
      <c r="I611">
        <v>3174406544</v>
      </c>
      <c r="J611" t="s">
        <v>16</v>
      </c>
      <c r="M611" t="s">
        <v>135</v>
      </c>
      <c r="N611">
        <v>3300054</v>
      </c>
      <c r="O611" t="s">
        <v>41</v>
      </c>
    </row>
    <row r="612" spans="1:15" hidden="1" x14ac:dyDescent="0.25">
      <c r="A612">
        <v>10016225</v>
      </c>
      <c r="C612" s="15">
        <v>79814159</v>
      </c>
      <c r="D612" s="15">
        <v>3</v>
      </c>
      <c r="E612" t="s">
        <v>4545</v>
      </c>
      <c r="F612" t="str">
        <f>IFERROR(VLOOKUP(A612,'[2]BD LEIDY'!$B$3:$E$1114,3,FALSE)," ")</f>
        <v xml:space="preserve">RAMIREZ LUIS ROLANDO   </v>
      </c>
      <c r="G612" t="s">
        <v>1403</v>
      </c>
      <c r="H612" t="s">
        <v>6111</v>
      </c>
      <c r="I612">
        <v>3132622635</v>
      </c>
      <c r="J612" t="s">
        <v>16</v>
      </c>
      <c r="M612" t="s">
        <v>52</v>
      </c>
      <c r="N612">
        <v>3300054</v>
      </c>
      <c r="O612" t="s">
        <v>41</v>
      </c>
    </row>
    <row r="613" spans="1:15" hidden="1" x14ac:dyDescent="0.25">
      <c r="A613">
        <v>10016525</v>
      </c>
      <c r="C613" s="15">
        <v>1020735555</v>
      </c>
      <c r="D613" s="15">
        <v>4</v>
      </c>
      <c r="E613" t="s">
        <v>4836</v>
      </c>
      <c r="F613" t="str">
        <f>IFERROR(VLOOKUP(A613,'[2]BD LEIDY'!$B$3:$E$1114,3,FALSE)," ")</f>
        <v xml:space="preserve">SANCHEZ ELIANA   </v>
      </c>
      <c r="G613" t="s">
        <v>1403</v>
      </c>
      <c r="H613" t="s">
        <v>6132</v>
      </c>
      <c r="J613" t="s">
        <v>16</v>
      </c>
      <c r="M613" t="s">
        <v>42</v>
      </c>
      <c r="N613">
        <v>3300104</v>
      </c>
      <c r="O613" t="s">
        <v>19</v>
      </c>
    </row>
    <row r="614" spans="1:15" hidden="1" x14ac:dyDescent="0.25">
      <c r="A614">
        <v>10016661</v>
      </c>
      <c r="C614" s="15">
        <v>900408676</v>
      </c>
      <c r="D614" s="15">
        <v>6</v>
      </c>
      <c r="E614" t="s">
        <v>2951</v>
      </c>
      <c r="F614" t="str">
        <f>IFERROR(VLOOKUP(A614,'[2]BD LEIDY'!$B$3:$E$1114,3,FALSE)," ")</f>
        <v xml:space="preserve">FERNANDO PUERTA DIAZ ASESORIAS Y REPRESENTACIONES SAS  </v>
      </c>
      <c r="G614" t="s">
        <v>1403</v>
      </c>
      <c r="H614" t="s">
        <v>6147</v>
      </c>
      <c r="I614">
        <v>916297016</v>
      </c>
      <c r="J614" t="s">
        <v>16</v>
      </c>
      <c r="M614" t="s">
        <v>17</v>
      </c>
      <c r="N614">
        <v>3300104</v>
      </c>
      <c r="O614" t="s">
        <v>19</v>
      </c>
    </row>
    <row r="615" spans="1:15" hidden="1" x14ac:dyDescent="0.25">
      <c r="A615">
        <v>10016891</v>
      </c>
      <c r="C615" s="15">
        <v>900769104</v>
      </c>
      <c r="D615" s="15">
        <v>3</v>
      </c>
      <c r="E615" t="s">
        <v>5144</v>
      </c>
      <c r="F615" t="str">
        <f>IFERROR(VLOOKUP(A615,'[2]BD LEIDY'!$B$3:$E$1114,3,FALSE)," ")</f>
        <v xml:space="preserve">VANAGRO SAS   </v>
      </c>
      <c r="G615" t="s">
        <v>1403</v>
      </c>
      <c r="H615" t="s">
        <v>5923</v>
      </c>
      <c r="I615">
        <v>3214125216</v>
      </c>
      <c r="J615" t="s">
        <v>16</v>
      </c>
      <c r="M615" t="s">
        <v>201</v>
      </c>
      <c r="N615">
        <v>3300104</v>
      </c>
      <c r="O615" t="s">
        <v>19</v>
      </c>
    </row>
    <row r="616" spans="1:15" hidden="1" x14ac:dyDescent="0.25">
      <c r="A616">
        <v>10016962</v>
      </c>
      <c r="C616" s="15">
        <v>900889093</v>
      </c>
      <c r="D616" s="15">
        <v>5</v>
      </c>
      <c r="E616" t="s">
        <v>1521</v>
      </c>
      <c r="F616" t="str">
        <f>IFERROR(VLOOKUP(A616,'[2]BD LEIDY'!$B$3:$E$1114,3,FALSE)," ")</f>
        <v xml:space="preserve">AGRICOLA LA PLAYA SAS   </v>
      </c>
      <c r="G616" t="s">
        <v>1403</v>
      </c>
      <c r="H616" t="s">
        <v>6183</v>
      </c>
      <c r="I616">
        <v>3112638344</v>
      </c>
      <c r="J616" t="s">
        <v>16</v>
      </c>
      <c r="M616" t="s">
        <v>198</v>
      </c>
      <c r="N616">
        <v>3300104</v>
      </c>
      <c r="O616" t="s">
        <v>19</v>
      </c>
    </row>
    <row r="617" spans="1:15" hidden="1" x14ac:dyDescent="0.25">
      <c r="A617">
        <v>10017080</v>
      </c>
      <c r="C617" s="15">
        <v>900057744</v>
      </c>
      <c r="D617" s="15">
        <v>1</v>
      </c>
      <c r="E617" t="s">
        <v>2500</v>
      </c>
      <c r="F617" t="str">
        <f>IFERROR(VLOOKUP(A617,'[2]BD LEIDY'!$B$3:$E$1114,3,FALSE)," ")</f>
        <v xml:space="preserve">CLEAN HERBS SOCIEDAD POR SIMPLIFICA   </v>
      </c>
      <c r="G617" t="s">
        <v>1403</v>
      </c>
      <c r="H617" t="s">
        <v>6194</v>
      </c>
      <c r="I617">
        <v>3164724701</v>
      </c>
      <c r="J617" t="s">
        <v>16</v>
      </c>
      <c r="M617" t="s">
        <v>17</v>
      </c>
      <c r="N617">
        <v>3300104</v>
      </c>
      <c r="O617" t="s">
        <v>19</v>
      </c>
    </row>
    <row r="618" spans="1:15" hidden="1" x14ac:dyDescent="0.25">
      <c r="A618">
        <v>10017110</v>
      </c>
      <c r="C618" s="15">
        <v>900385322</v>
      </c>
      <c r="D618" s="15">
        <v>3</v>
      </c>
      <c r="E618" t="s">
        <v>2969</v>
      </c>
      <c r="F618" t="str">
        <f>IFERROR(VLOOKUP(A618,'[2]BD LEIDY'!$B$3:$E$1114,3,FALSE)," ")</f>
        <v xml:space="preserve">FERTILIZER EXPERT HOLLAND SAS   </v>
      </c>
      <c r="G618" t="s">
        <v>1403</v>
      </c>
      <c r="H618" t="s">
        <v>6196</v>
      </c>
      <c r="I618">
        <v>3204095028</v>
      </c>
      <c r="J618" t="s">
        <v>16</v>
      </c>
      <c r="M618" t="s">
        <v>201</v>
      </c>
      <c r="N618">
        <v>3300104</v>
      </c>
      <c r="O618" t="s">
        <v>19</v>
      </c>
    </row>
    <row r="619" spans="1:15" hidden="1" x14ac:dyDescent="0.25">
      <c r="A619">
        <v>10017139</v>
      </c>
      <c r="C619" s="15">
        <v>20546138</v>
      </c>
      <c r="D619" s="15">
        <v>4</v>
      </c>
      <c r="E619" t="s">
        <v>4310</v>
      </c>
      <c r="F619" t="str">
        <f>IFERROR(VLOOKUP(A619,'[2]BD LEIDY'!$B$3:$E$1114,3,FALSE)," ")</f>
        <v xml:space="preserve">PARDO ACOSTA ALCIRA   </v>
      </c>
      <c r="G619" t="s">
        <v>1403</v>
      </c>
      <c r="H619" t="s">
        <v>6197</v>
      </c>
      <c r="I619">
        <v>914890186</v>
      </c>
      <c r="J619" t="s">
        <v>16</v>
      </c>
      <c r="M619" t="s">
        <v>766</v>
      </c>
      <c r="N619">
        <v>3300054</v>
      </c>
      <c r="O619" t="s">
        <v>41</v>
      </c>
    </row>
    <row r="620" spans="1:15" hidden="1" x14ac:dyDescent="0.25">
      <c r="A620">
        <v>10017246</v>
      </c>
      <c r="C620" s="15">
        <v>80466062</v>
      </c>
      <c r="D620" s="15">
        <v>8</v>
      </c>
      <c r="E620" t="s">
        <v>2242</v>
      </c>
      <c r="F620" t="str">
        <f>IFERROR(VLOOKUP(A620,'[2]BD LEIDY'!$B$3:$E$1114,3,FALSE)," ")</f>
        <v xml:space="preserve">CASALLAS MONDRAGON PAULO   </v>
      </c>
      <c r="G620" t="s">
        <v>1403</v>
      </c>
      <c r="H620" t="s">
        <v>5606</v>
      </c>
      <c r="I620">
        <v>3214498813</v>
      </c>
      <c r="J620" t="s">
        <v>16</v>
      </c>
      <c r="M620" t="s">
        <v>193</v>
      </c>
      <c r="N620">
        <v>3300104</v>
      </c>
      <c r="O620" t="s">
        <v>19</v>
      </c>
    </row>
    <row r="621" spans="1:15" hidden="1" x14ac:dyDescent="0.25">
      <c r="A621">
        <v>10017285</v>
      </c>
      <c r="C621" s="15">
        <v>3100576</v>
      </c>
      <c r="D621" s="15">
        <v>0</v>
      </c>
      <c r="E621" t="s">
        <v>3260</v>
      </c>
      <c r="F621" t="str">
        <f>IFERROR(VLOOKUP(A621,'[2]BD LEIDY'!$B$3:$E$1114,3,FALSE)," ")</f>
        <v xml:space="preserve">GARCIA PALACIOS MIGUEL GUILLERMO   </v>
      </c>
      <c r="G621" t="s">
        <v>1403</v>
      </c>
      <c r="H621" t="s">
        <v>6220</v>
      </c>
      <c r="I621">
        <v>3105658560</v>
      </c>
      <c r="J621" t="s">
        <v>16</v>
      </c>
      <c r="M621" t="s">
        <v>57</v>
      </c>
      <c r="N621">
        <v>3300104</v>
      </c>
      <c r="O621" t="s">
        <v>19</v>
      </c>
    </row>
    <row r="622" spans="1:15" hidden="1" x14ac:dyDescent="0.25">
      <c r="A622">
        <v>10017287</v>
      </c>
      <c r="C622" s="15">
        <v>900527565</v>
      </c>
      <c r="D622" s="15">
        <v>7</v>
      </c>
      <c r="E622" t="s">
        <v>3563</v>
      </c>
      <c r="F622" t="str">
        <f>IFERROR(VLOOKUP(A622,'[2]BD LEIDY'!$B$3:$E$1114,3,FALSE)," ")</f>
        <v xml:space="preserve">INSAGRO DE COLOMBIA SAS   </v>
      </c>
      <c r="G622" t="s">
        <v>1403</v>
      </c>
      <c r="H622" t="s">
        <v>6222</v>
      </c>
      <c r="I622">
        <v>3105516996</v>
      </c>
      <c r="J622" t="s">
        <v>16</v>
      </c>
      <c r="M622" t="s">
        <v>198</v>
      </c>
      <c r="N622">
        <v>3300104</v>
      </c>
      <c r="O622" t="s">
        <v>19</v>
      </c>
    </row>
    <row r="623" spans="1:15" hidden="1" x14ac:dyDescent="0.25">
      <c r="A623">
        <v>10017295</v>
      </c>
      <c r="C623" s="15">
        <v>80664178</v>
      </c>
      <c r="D623" s="15">
        <v>2</v>
      </c>
      <c r="E623" t="s">
        <v>4115</v>
      </c>
      <c r="F623" t="str">
        <f>IFERROR(VLOOKUP(A623,'[2]BD LEIDY'!$B$3:$E$1114,3,FALSE)," ")</f>
        <v xml:space="preserve">MORTIGO HERNADNEZ ALEX IVAN   </v>
      </c>
      <c r="G623" t="s">
        <v>1403</v>
      </c>
      <c r="H623" t="s">
        <v>6224</v>
      </c>
      <c r="I623">
        <v>3214088660</v>
      </c>
      <c r="J623" t="s">
        <v>16</v>
      </c>
      <c r="M623" t="s">
        <v>190</v>
      </c>
      <c r="N623">
        <v>3300104</v>
      </c>
      <c r="O623" t="s">
        <v>19</v>
      </c>
    </row>
    <row r="624" spans="1:15" hidden="1" x14ac:dyDescent="0.25">
      <c r="A624">
        <v>10017599</v>
      </c>
      <c r="C624" s="15">
        <v>4248581</v>
      </c>
      <c r="D624" s="15"/>
      <c r="E624" t="s">
        <v>2122</v>
      </c>
      <c r="F624" t="str">
        <f>IFERROR(VLOOKUP(A624,'[2]BD LEIDY'!$B$3:$E$1114,3,FALSE)," ")</f>
        <v xml:space="preserve">BOYACA QUINTANA ALONSO   </v>
      </c>
      <c r="G624" t="s">
        <v>1403</v>
      </c>
      <c r="H624" t="s">
        <v>6268</v>
      </c>
      <c r="I624">
        <v>3112365319</v>
      </c>
      <c r="J624" t="s">
        <v>16</v>
      </c>
      <c r="M624" t="s">
        <v>190</v>
      </c>
      <c r="N624">
        <v>3300104</v>
      </c>
      <c r="O624" t="s">
        <v>19</v>
      </c>
    </row>
    <row r="625" spans="1:15" hidden="1" x14ac:dyDescent="0.25">
      <c r="A625">
        <v>10017661</v>
      </c>
      <c r="C625" s="15">
        <v>19491115</v>
      </c>
      <c r="D625" s="15">
        <v>3</v>
      </c>
      <c r="E625" t="s">
        <v>2105</v>
      </c>
      <c r="F625" t="str">
        <f>IFERROR(VLOOKUP(A625,'[2]BD LEIDY'!$B$3:$E$1114,3,FALSE)," ")</f>
        <v xml:space="preserve">BOADA RAMIREZ RAFAEL ANTONIO   </v>
      </c>
      <c r="G625" t="s">
        <v>1403</v>
      </c>
      <c r="H625" t="s">
        <v>6268</v>
      </c>
      <c r="I625">
        <v>3106139516</v>
      </c>
      <c r="J625" t="s">
        <v>16</v>
      </c>
      <c r="M625" t="s">
        <v>17</v>
      </c>
      <c r="N625">
        <v>3300104</v>
      </c>
      <c r="O625" t="s">
        <v>19</v>
      </c>
    </row>
    <row r="626" spans="1:15" hidden="1" x14ac:dyDescent="0.25">
      <c r="A626">
        <v>10017709</v>
      </c>
      <c r="C626" s="15">
        <v>830060622</v>
      </c>
      <c r="D626" s="15">
        <v>9</v>
      </c>
      <c r="E626" t="s">
        <v>2099</v>
      </c>
      <c r="F626" t="str">
        <f>IFERROR(VLOOKUP(A626,'[2]BD LEIDY'!$B$3:$E$1114,3,FALSE)," ")</f>
        <v xml:space="preserve">BIOGENETICA SAS   </v>
      </c>
      <c r="G626" t="s">
        <v>1403</v>
      </c>
      <c r="H626" t="s">
        <v>6278</v>
      </c>
      <c r="I626">
        <v>3153340267</v>
      </c>
      <c r="J626" t="s">
        <v>16</v>
      </c>
      <c r="M626" t="s">
        <v>17</v>
      </c>
      <c r="N626">
        <v>3300104</v>
      </c>
      <c r="O626" t="s">
        <v>19</v>
      </c>
    </row>
    <row r="627" spans="1:15" hidden="1" x14ac:dyDescent="0.25">
      <c r="A627">
        <v>10017789</v>
      </c>
      <c r="C627" s="15">
        <v>832007489</v>
      </c>
      <c r="D627" s="15">
        <v>8</v>
      </c>
      <c r="E627" t="s">
        <v>2096</v>
      </c>
      <c r="F627" t="str">
        <f>IFERROR(VLOOKUP(A627,'[2]BD LEIDY'!$B$3:$E$1114,3,FALSE)," ")</f>
        <v xml:space="preserve">BIOECOLOGICOS LTDA   </v>
      </c>
      <c r="G627" t="s">
        <v>1403</v>
      </c>
      <c r="H627" t="s">
        <v>6290</v>
      </c>
      <c r="I627">
        <v>918572425</v>
      </c>
      <c r="J627" t="s">
        <v>16</v>
      </c>
      <c r="M627" t="s">
        <v>433</v>
      </c>
      <c r="N627">
        <v>3300104</v>
      </c>
      <c r="O627" t="s">
        <v>19</v>
      </c>
    </row>
    <row r="628" spans="1:15" hidden="1" x14ac:dyDescent="0.25">
      <c r="A628">
        <v>10017832</v>
      </c>
      <c r="C628" s="15">
        <v>900983749</v>
      </c>
      <c r="D628" s="15"/>
      <c r="E628" t="s">
        <v>1453</v>
      </c>
      <c r="F628" t="str">
        <f>IFERROR(VLOOKUP(A628,'[2]BD LEIDY'!$B$3:$E$1114,3,FALSE)," ")</f>
        <v xml:space="preserve">AGRICOLA CADENA SAS   </v>
      </c>
      <c r="G628" t="s">
        <v>1403</v>
      </c>
      <c r="H628" t="s">
        <v>6298</v>
      </c>
      <c r="I628">
        <v>3143900091</v>
      </c>
      <c r="J628" t="s">
        <v>16</v>
      </c>
      <c r="M628" t="s">
        <v>190</v>
      </c>
      <c r="N628">
        <v>3300104</v>
      </c>
      <c r="O628" t="s">
        <v>19</v>
      </c>
    </row>
    <row r="629" spans="1:15" hidden="1" x14ac:dyDescent="0.25">
      <c r="A629">
        <v>10017889</v>
      </c>
      <c r="C629" s="15">
        <v>80311250</v>
      </c>
      <c r="D629" s="15"/>
      <c r="E629" t="s">
        <v>4431</v>
      </c>
      <c r="F629" t="str">
        <f>IFERROR(VLOOKUP(A629,'[2]BD LEIDY'!$B$3:$E$1114,3,FALSE)," ")</f>
        <v xml:space="preserve">PINZON ROMERO FERNANDO ALBERTO   </v>
      </c>
      <c r="G629" t="s">
        <v>1403</v>
      </c>
      <c r="H629" t="s">
        <v>6303</v>
      </c>
      <c r="I629">
        <v>3132827922</v>
      </c>
      <c r="J629" t="s">
        <v>16</v>
      </c>
      <c r="M629" t="s">
        <v>17</v>
      </c>
      <c r="N629">
        <v>3300104</v>
      </c>
      <c r="O629" t="s">
        <v>19</v>
      </c>
    </row>
    <row r="630" spans="1:15" hidden="1" x14ac:dyDescent="0.25">
      <c r="A630">
        <v>10018059</v>
      </c>
      <c r="C630" s="15">
        <v>80450108</v>
      </c>
      <c r="D630" s="15">
        <v>8</v>
      </c>
      <c r="E630" t="s">
        <v>4876</v>
      </c>
      <c r="F630" t="str">
        <f>IFERROR(VLOOKUP(A630,'[2]BD LEIDY'!$B$3:$E$1114,3,FALSE)," ")</f>
        <v xml:space="preserve"> </v>
      </c>
      <c r="G630" t="s">
        <v>1403</v>
      </c>
      <c r="H630" t="s">
        <v>6323</v>
      </c>
      <c r="I630">
        <v>3208529476</v>
      </c>
      <c r="J630" t="s">
        <v>16</v>
      </c>
      <c r="M630" t="s">
        <v>766</v>
      </c>
      <c r="N630">
        <v>3300054</v>
      </c>
      <c r="O630" t="s">
        <v>41</v>
      </c>
    </row>
    <row r="631" spans="1:15" hidden="1" x14ac:dyDescent="0.25">
      <c r="A631">
        <v>10018061</v>
      </c>
      <c r="C631" s="15">
        <v>41955417</v>
      </c>
      <c r="D631" s="15">
        <v>5</v>
      </c>
      <c r="E631" t="s">
        <v>4156</v>
      </c>
      <c r="F631" t="str">
        <f>IFERROR(VLOOKUP(A631,'[2]BD LEIDY'!$B$3:$E$1114,3,FALSE)," ")</f>
        <v xml:space="preserve"> </v>
      </c>
      <c r="G631" t="s">
        <v>1403</v>
      </c>
      <c r="H631" t="s">
        <v>6325</v>
      </c>
      <c r="I631">
        <v>3142310629</v>
      </c>
      <c r="J631" t="s">
        <v>16</v>
      </c>
      <c r="M631" t="s">
        <v>48</v>
      </c>
      <c r="N631">
        <v>3300054</v>
      </c>
      <c r="O631" t="s">
        <v>41</v>
      </c>
    </row>
    <row r="632" spans="1:15" hidden="1" x14ac:dyDescent="0.25">
      <c r="A632">
        <v>10018062</v>
      </c>
      <c r="C632" s="15">
        <v>900486564</v>
      </c>
      <c r="D632" s="15">
        <v>2</v>
      </c>
      <c r="E632" t="s">
        <v>1836</v>
      </c>
      <c r="F632" t="str">
        <f>IFERROR(VLOOKUP(A632,'[2]BD LEIDY'!$B$3:$E$1114,3,FALSE)," ")</f>
        <v xml:space="preserve"> </v>
      </c>
      <c r="G632" t="s">
        <v>1403</v>
      </c>
      <c r="H632" t="s">
        <v>6326</v>
      </c>
      <c r="I632">
        <v>3134201454</v>
      </c>
      <c r="J632" t="s">
        <v>16</v>
      </c>
      <c r="M632" t="s">
        <v>135</v>
      </c>
      <c r="N632">
        <v>3300054</v>
      </c>
      <c r="O632" t="s">
        <v>41</v>
      </c>
    </row>
    <row r="633" spans="1:15" hidden="1" x14ac:dyDescent="0.25">
      <c r="A633">
        <v>10011853</v>
      </c>
      <c r="C633" s="15">
        <v>900104515</v>
      </c>
      <c r="D633" s="15">
        <v>3</v>
      </c>
      <c r="E633" t="s">
        <v>2880</v>
      </c>
      <c r="F633" t="str">
        <f>IFERROR(VLOOKUP(A633,'[2]BD LEIDY'!$B$3:$E$1114,3,FALSE)," ")</f>
        <v xml:space="preserve">EMPRESAGRO COLOMBIA SA   </v>
      </c>
      <c r="G633" t="s">
        <v>1403</v>
      </c>
      <c r="H633" t="s">
        <v>5742</v>
      </c>
      <c r="I633">
        <v>922364066</v>
      </c>
      <c r="J633" t="s">
        <v>659</v>
      </c>
      <c r="M633" t="s">
        <v>660</v>
      </c>
      <c r="N633">
        <v>3300225</v>
      </c>
      <c r="O633" t="s">
        <v>662</v>
      </c>
    </row>
    <row r="634" spans="1:15" hidden="1" x14ac:dyDescent="0.25">
      <c r="A634">
        <v>10011955</v>
      </c>
      <c r="C634" s="15">
        <v>900781944</v>
      </c>
      <c r="D634" s="15">
        <v>2</v>
      </c>
      <c r="E634" t="s">
        <v>2859</v>
      </c>
      <c r="F634" t="str">
        <f>IFERROR(VLOOKUP(A634,'[2]BD LEIDY'!$B$3:$E$1114,3,FALSE)," ")</f>
        <v xml:space="preserve">EL GRANJERO SAS   </v>
      </c>
      <c r="G634" t="s">
        <v>1403</v>
      </c>
      <c r="H634" t="s">
        <v>5777</v>
      </c>
      <c r="I634">
        <v>3017020427</v>
      </c>
      <c r="J634" t="s">
        <v>659</v>
      </c>
      <c r="M634" t="s">
        <v>83</v>
      </c>
      <c r="N634">
        <v>3300203</v>
      </c>
      <c r="O634" t="s">
        <v>705</v>
      </c>
    </row>
    <row r="635" spans="1:15" hidden="1" x14ac:dyDescent="0.25">
      <c r="A635">
        <v>10013163</v>
      </c>
      <c r="C635" s="15">
        <v>900456277</v>
      </c>
      <c r="D635" s="15">
        <v>5</v>
      </c>
      <c r="E635" t="s">
        <v>2766</v>
      </c>
      <c r="F635" t="str">
        <f>IFERROR(VLOOKUP(A635,'[2]BD LEIDY'!$B$3:$E$1114,3,FALSE)," ")</f>
        <v xml:space="preserve">DISTRIBUCIONES AGROCALDAS SAS   </v>
      </c>
      <c r="G635" t="s">
        <v>1403</v>
      </c>
      <c r="H635" t="s">
        <v>5857</v>
      </c>
      <c r="I635">
        <v>3137687926</v>
      </c>
      <c r="J635" t="s">
        <v>659</v>
      </c>
      <c r="M635" t="s">
        <v>329</v>
      </c>
      <c r="N635">
        <v>3300268</v>
      </c>
      <c r="O635" t="s">
        <v>812</v>
      </c>
    </row>
    <row r="636" spans="1:15" hidden="1" x14ac:dyDescent="0.25">
      <c r="A636">
        <v>10013439</v>
      </c>
      <c r="C636" s="15">
        <v>900075982</v>
      </c>
      <c r="D636" s="15">
        <v>4</v>
      </c>
      <c r="E636" t="s">
        <v>5314</v>
      </c>
      <c r="F636" t="str">
        <f>IFERROR(VLOOKUP(A636,'[2]BD LEIDY'!$B$3:$E$1114,3,FALSE)," ")</f>
        <v xml:space="preserve">DISTRIBUIDOR AGROPECUARIO  DEL QUINDIO SA  </v>
      </c>
      <c r="G636" t="s">
        <v>1403</v>
      </c>
      <c r="H636" t="s">
        <v>5882</v>
      </c>
      <c r="I636">
        <v>967442904</v>
      </c>
      <c r="J636" t="s">
        <v>659</v>
      </c>
      <c r="M636" t="s">
        <v>847</v>
      </c>
      <c r="N636">
        <v>3300225</v>
      </c>
      <c r="O636" t="s">
        <v>662</v>
      </c>
    </row>
    <row r="637" spans="1:15" hidden="1" x14ac:dyDescent="0.25">
      <c r="A637">
        <v>10013804</v>
      </c>
      <c r="C637" s="15">
        <v>805020771</v>
      </c>
      <c r="D637" s="15">
        <v>6</v>
      </c>
      <c r="E637" t="s">
        <v>1556</v>
      </c>
      <c r="F637" t="str">
        <f>IFERROR(VLOOKUP(A637,'[2]BD LEIDY'!$B$3:$E$1114,3,FALSE)," ")</f>
        <v xml:space="preserve">AGRICULTURA Y SERVICIOS SA   </v>
      </c>
      <c r="G637" t="s">
        <v>1403</v>
      </c>
      <c r="H637" t="s">
        <v>5900</v>
      </c>
      <c r="I637">
        <v>9022561103</v>
      </c>
      <c r="J637" t="s">
        <v>659</v>
      </c>
      <c r="M637" t="s">
        <v>869</v>
      </c>
      <c r="N637">
        <v>3300186</v>
      </c>
      <c r="O637" t="s">
        <v>783</v>
      </c>
    </row>
    <row r="638" spans="1:15" hidden="1" x14ac:dyDescent="0.25">
      <c r="A638">
        <v>10014619</v>
      </c>
      <c r="C638" s="15">
        <v>75085027</v>
      </c>
      <c r="D638" s="15">
        <v>6</v>
      </c>
      <c r="E638" t="s">
        <v>4365</v>
      </c>
      <c r="F638" t="str">
        <f>IFERROR(VLOOKUP(A638,'[2]BD LEIDY'!$B$3:$E$1114,3,FALSE)," ")</f>
        <v xml:space="preserve">PERALTA ALVAREZ ANDRES FELIPE   </v>
      </c>
      <c r="G638" t="s">
        <v>1403</v>
      </c>
      <c r="H638" t="s">
        <v>5941</v>
      </c>
      <c r="I638">
        <v>3043770318</v>
      </c>
      <c r="J638" t="s">
        <v>659</v>
      </c>
      <c r="M638" t="s">
        <v>924</v>
      </c>
      <c r="N638">
        <v>3300203</v>
      </c>
      <c r="O638" t="s">
        <v>705</v>
      </c>
    </row>
    <row r="639" spans="1:15" hidden="1" x14ac:dyDescent="0.25">
      <c r="A639">
        <v>10014619</v>
      </c>
      <c r="C639" s="15">
        <v>75085027</v>
      </c>
      <c r="D639" s="15">
        <v>6</v>
      </c>
      <c r="E639" t="s">
        <v>4365</v>
      </c>
      <c r="F639" t="str">
        <f>IFERROR(VLOOKUP(A639,'[2]BD LEIDY'!$B$3:$E$1114,3,FALSE)," ")</f>
        <v xml:space="preserve">PERALTA ALVAREZ ANDRES FELIPE   </v>
      </c>
      <c r="G639" t="s">
        <v>1403</v>
      </c>
      <c r="H639" t="s">
        <v>5941</v>
      </c>
      <c r="I639">
        <v>3043770318</v>
      </c>
      <c r="J639" t="s">
        <v>659</v>
      </c>
      <c r="M639" t="s">
        <v>924</v>
      </c>
      <c r="N639">
        <v>3300203</v>
      </c>
      <c r="O639" t="s">
        <v>705</v>
      </c>
    </row>
    <row r="640" spans="1:15" hidden="1" x14ac:dyDescent="0.25">
      <c r="A640">
        <v>10015072</v>
      </c>
      <c r="C640" s="15">
        <v>900299708</v>
      </c>
      <c r="D640" s="15">
        <v>4</v>
      </c>
      <c r="E640" t="s">
        <v>4263</v>
      </c>
      <c r="F640" t="str">
        <f>IFERROR(VLOOKUP(A640,'[2]BD LEIDY'!$B$3:$E$1114,3,FALSE)," ")</f>
        <v xml:space="preserve">OTUNAGRO SAS   </v>
      </c>
      <c r="G640" t="s">
        <v>1403</v>
      </c>
      <c r="H640" t="s">
        <v>5958</v>
      </c>
      <c r="I640">
        <v>3184152506</v>
      </c>
      <c r="J640" t="s">
        <v>659</v>
      </c>
      <c r="M640" t="s">
        <v>924</v>
      </c>
      <c r="N640">
        <v>3300258</v>
      </c>
      <c r="O640" t="s">
        <v>947</v>
      </c>
    </row>
    <row r="641" spans="1:15" hidden="1" x14ac:dyDescent="0.25">
      <c r="A641">
        <v>10015189</v>
      </c>
      <c r="C641" s="15">
        <v>102645150</v>
      </c>
      <c r="D641" s="15"/>
      <c r="E641" t="s">
        <v>2280</v>
      </c>
      <c r="F641" t="str">
        <f>IFERROR(VLOOKUP(A641,'[2]BD LEIDY'!$B$3:$E$1114,3,FALSE)," ")</f>
        <v xml:space="preserve">CASTELLANOS GALEANO JORGE IVAN   </v>
      </c>
      <c r="G641" t="s">
        <v>1403</v>
      </c>
      <c r="H641" t="s">
        <v>5966</v>
      </c>
      <c r="I641">
        <v>8804202</v>
      </c>
      <c r="J641" t="s">
        <v>659</v>
      </c>
      <c r="M641" t="s">
        <v>329</v>
      </c>
      <c r="N641">
        <v>3300268</v>
      </c>
      <c r="O641" t="s">
        <v>812</v>
      </c>
    </row>
    <row r="642" spans="1:15" hidden="1" x14ac:dyDescent="0.25">
      <c r="A642">
        <v>10015190</v>
      </c>
      <c r="C642" s="15">
        <v>75073570</v>
      </c>
      <c r="D642" s="15">
        <v>2</v>
      </c>
      <c r="E642" t="s">
        <v>3949</v>
      </c>
      <c r="F642" t="str">
        <f>IFERROR(VLOOKUP(A642,'[2]BD LEIDY'!$B$3:$E$1114,3,FALSE)," ")</f>
        <v xml:space="preserve">MAZO RESTREPO RUBEN DARIO   </v>
      </c>
      <c r="G642" t="s">
        <v>1403</v>
      </c>
      <c r="H642" t="s">
        <v>5967</v>
      </c>
      <c r="I642">
        <v>968500025</v>
      </c>
      <c r="J642" t="s">
        <v>659</v>
      </c>
      <c r="M642" t="s">
        <v>957</v>
      </c>
      <c r="N642">
        <v>3300268</v>
      </c>
      <c r="O642" t="s">
        <v>812</v>
      </c>
    </row>
    <row r="643" spans="1:15" hidden="1" x14ac:dyDescent="0.25">
      <c r="A643">
        <v>10015191</v>
      </c>
      <c r="C643" s="15">
        <v>900766077</v>
      </c>
      <c r="D643" s="15">
        <v>9</v>
      </c>
      <c r="E643" t="s">
        <v>1497</v>
      </c>
      <c r="F643" t="str">
        <f>IFERROR(VLOOKUP(A643,'[2]BD LEIDY'!$B$3:$E$1114,3,FALSE)," ")</f>
        <v xml:space="preserve">AGRICOLA EL SAMAN SAS   </v>
      </c>
      <c r="G643" t="s">
        <v>1403</v>
      </c>
      <c r="H643" t="s">
        <v>5968</v>
      </c>
      <c r="I643">
        <v>3113183948</v>
      </c>
      <c r="J643" t="s">
        <v>659</v>
      </c>
      <c r="M643" t="s">
        <v>329</v>
      </c>
      <c r="N643">
        <v>3300268</v>
      </c>
      <c r="O643" t="s">
        <v>812</v>
      </c>
    </row>
    <row r="644" spans="1:15" hidden="1" x14ac:dyDescent="0.25">
      <c r="A644">
        <v>10015192</v>
      </c>
      <c r="C644" s="15">
        <v>10273627</v>
      </c>
      <c r="D644" s="15">
        <v>5</v>
      </c>
      <c r="E644" t="s">
        <v>4279</v>
      </c>
      <c r="F644" t="str">
        <f>IFERROR(VLOOKUP(A644,'[2]BD LEIDY'!$B$3:$E$1114,3,FALSE)," ")</f>
        <v xml:space="preserve">PACHON VASQUEZ GUSTAVO ENRIQUE   </v>
      </c>
      <c r="G644" t="s">
        <v>1403</v>
      </c>
      <c r="H644" t="s">
        <v>5969</v>
      </c>
      <c r="I644">
        <v>968507218</v>
      </c>
      <c r="J644" t="s">
        <v>659</v>
      </c>
      <c r="M644" t="s">
        <v>957</v>
      </c>
      <c r="N644">
        <v>3300268</v>
      </c>
      <c r="O644" t="s">
        <v>812</v>
      </c>
    </row>
    <row r="645" spans="1:15" hidden="1" x14ac:dyDescent="0.25">
      <c r="A645">
        <v>10015200</v>
      </c>
      <c r="C645" s="15">
        <v>16245888</v>
      </c>
      <c r="D645" s="15">
        <v>3</v>
      </c>
      <c r="E645" t="s">
        <v>3726</v>
      </c>
      <c r="F645" t="str">
        <f>IFERROR(VLOOKUP(A645,'[2]BD LEIDY'!$B$3:$E$1114,3,FALSE)," ")</f>
        <v xml:space="preserve">JIMENEZ QUINTERO ENOC   </v>
      </c>
      <c r="G645" t="s">
        <v>1403</v>
      </c>
      <c r="H645" t="s">
        <v>5970</v>
      </c>
      <c r="I645">
        <v>3154900498</v>
      </c>
      <c r="J645" t="s">
        <v>659</v>
      </c>
      <c r="M645" t="s">
        <v>961</v>
      </c>
      <c r="N645">
        <v>3300186</v>
      </c>
      <c r="O645" t="s">
        <v>783</v>
      </c>
    </row>
    <row r="646" spans="1:15" hidden="1" x14ac:dyDescent="0.25">
      <c r="A646">
        <v>10015201</v>
      </c>
      <c r="C646" s="15">
        <v>900485201</v>
      </c>
      <c r="D646" s="15">
        <v>1</v>
      </c>
      <c r="E646" t="s">
        <v>1625</v>
      </c>
      <c r="F646" t="str">
        <f>IFERROR(VLOOKUP(A646,'[2]BD LEIDY'!$B$3:$E$1114,3,FALSE)," ")</f>
        <v xml:space="preserve">AGROINSUMOS PRADERA MS SAS   </v>
      </c>
      <c r="G646" t="s">
        <v>1403</v>
      </c>
      <c r="H646" t="s">
        <v>5971</v>
      </c>
      <c r="I646">
        <v>3104529634</v>
      </c>
      <c r="J646" t="s">
        <v>659</v>
      </c>
      <c r="M646" t="s">
        <v>963</v>
      </c>
      <c r="N646">
        <v>3300186</v>
      </c>
      <c r="O646" t="s">
        <v>783</v>
      </c>
    </row>
    <row r="647" spans="1:15" hidden="1" x14ac:dyDescent="0.25">
      <c r="A647">
        <v>10015202</v>
      </c>
      <c r="C647" s="15">
        <v>815001258</v>
      </c>
      <c r="D647" s="15">
        <v>4</v>
      </c>
      <c r="E647" t="s">
        <v>1598</v>
      </c>
      <c r="F647" t="str">
        <f>IFERROR(VLOOKUP(A647,'[2]BD LEIDY'!$B$3:$E$1114,3,FALSE)," ")</f>
        <v xml:space="preserve">AGROFERTI SAS   </v>
      </c>
      <c r="G647" t="s">
        <v>1403</v>
      </c>
      <c r="H647" t="s">
        <v>5972</v>
      </c>
      <c r="I647">
        <v>922640328</v>
      </c>
      <c r="J647" t="s">
        <v>659</v>
      </c>
      <c r="M647" t="s">
        <v>965</v>
      </c>
      <c r="N647">
        <v>3300186</v>
      </c>
      <c r="O647" t="s">
        <v>783</v>
      </c>
    </row>
    <row r="648" spans="1:15" hidden="1" x14ac:dyDescent="0.25">
      <c r="A648">
        <v>10015203</v>
      </c>
      <c r="C648" s="15">
        <v>890305174</v>
      </c>
      <c r="D648" s="15">
        <v>2</v>
      </c>
      <c r="E648" t="s">
        <v>2163</v>
      </c>
      <c r="F648" t="str">
        <f>IFERROR(VLOOKUP(A648,'[2]BD LEIDY'!$B$3:$E$1114,3,FALSE)," ")</f>
        <v xml:space="preserve">CAFIOCCIDENTE - COOPERATIVA DE CAFICULTORES DEL SUR OCCIDENTE DEL  </v>
      </c>
      <c r="G648" t="s">
        <v>1403</v>
      </c>
      <c r="H648" t="s">
        <v>5973</v>
      </c>
      <c r="I648" t="s">
        <v>968</v>
      </c>
      <c r="J648" t="s">
        <v>659</v>
      </c>
      <c r="M648" t="s">
        <v>967</v>
      </c>
      <c r="N648">
        <v>3300186</v>
      </c>
      <c r="O648" t="s">
        <v>783</v>
      </c>
    </row>
    <row r="649" spans="1:15" hidden="1" x14ac:dyDescent="0.25">
      <c r="A649">
        <v>10015205</v>
      </c>
      <c r="C649" s="15">
        <v>41890814</v>
      </c>
      <c r="D649" s="15">
        <v>5</v>
      </c>
      <c r="E649" t="s">
        <v>2027</v>
      </c>
      <c r="F649" t="str">
        <f>IFERROR(VLOOKUP(A649,'[2]BD LEIDY'!$B$3:$E$1114,3,FALSE)," ")</f>
        <v xml:space="preserve">BARRETO AGUDELO MARIA LUISA   </v>
      </c>
      <c r="G649" t="s">
        <v>1403</v>
      </c>
      <c r="H649" t="s">
        <v>5974</v>
      </c>
      <c r="I649">
        <v>3155830929</v>
      </c>
      <c r="J649" t="s">
        <v>659</v>
      </c>
      <c r="M649" t="s">
        <v>847</v>
      </c>
      <c r="N649">
        <v>3300225</v>
      </c>
      <c r="O649" t="s">
        <v>662</v>
      </c>
    </row>
    <row r="650" spans="1:15" hidden="1" x14ac:dyDescent="0.25">
      <c r="A650">
        <v>10015209</v>
      </c>
      <c r="C650" s="15">
        <v>900132411</v>
      </c>
      <c r="D650" s="15">
        <v>5</v>
      </c>
      <c r="E650" t="s">
        <v>4217</v>
      </c>
      <c r="F650" t="str">
        <f>IFERROR(VLOOKUP(A650,'[2]BD LEIDY'!$B$3:$E$1114,3,FALSE)," ")</f>
        <v xml:space="preserve">ORGANIPLAST SAS   </v>
      </c>
      <c r="G650" t="s">
        <v>1403</v>
      </c>
      <c r="H650" t="s">
        <v>5975</v>
      </c>
      <c r="I650">
        <v>3104215110</v>
      </c>
      <c r="J650" t="s">
        <v>659</v>
      </c>
      <c r="M650" t="s">
        <v>847</v>
      </c>
      <c r="N650">
        <v>3300225</v>
      </c>
      <c r="O650" t="s">
        <v>662</v>
      </c>
    </row>
    <row r="651" spans="1:15" hidden="1" x14ac:dyDescent="0.25">
      <c r="A651">
        <v>10015210</v>
      </c>
      <c r="C651" s="15">
        <v>900642394</v>
      </c>
      <c r="D651" s="15">
        <v>6</v>
      </c>
      <c r="E651" t="s">
        <v>4021</v>
      </c>
      <c r="F651" t="str">
        <f>IFERROR(VLOOKUP(A651,'[2]BD LEIDY'!$B$3:$E$1114,3,FALSE)," ")</f>
        <v xml:space="preserve">MI DESPENSA AGROPECUARIA SAS   </v>
      </c>
      <c r="G651" t="s">
        <v>1403</v>
      </c>
      <c r="H651" t="s">
        <v>5976</v>
      </c>
      <c r="I651">
        <v>3113294632</v>
      </c>
      <c r="J651" t="s">
        <v>659</v>
      </c>
      <c r="M651" t="s">
        <v>972</v>
      </c>
      <c r="N651">
        <v>3300225</v>
      </c>
      <c r="O651" t="s">
        <v>662</v>
      </c>
    </row>
    <row r="652" spans="1:15" hidden="1" x14ac:dyDescent="0.25">
      <c r="A652">
        <v>10015211</v>
      </c>
      <c r="C652" s="15">
        <v>7520758</v>
      </c>
      <c r="D652" s="15">
        <v>0</v>
      </c>
      <c r="E652" t="s">
        <v>2582</v>
      </c>
      <c r="F652" t="str">
        <f>IFERROR(VLOOKUP(A652,'[2]BD LEIDY'!$B$3:$E$1114,3,FALSE)," ")</f>
        <v xml:space="preserve">CONTRERAS FERNANDEZ FERNANDO   </v>
      </c>
      <c r="G652" t="s">
        <v>1403</v>
      </c>
      <c r="H652" t="s">
        <v>5977</v>
      </c>
      <c r="I652">
        <v>3155027412</v>
      </c>
      <c r="J652" t="s">
        <v>659</v>
      </c>
      <c r="M652" t="s">
        <v>847</v>
      </c>
      <c r="N652">
        <v>3300225</v>
      </c>
      <c r="O652" t="s">
        <v>662</v>
      </c>
    </row>
    <row r="653" spans="1:15" hidden="1" x14ac:dyDescent="0.25">
      <c r="A653">
        <v>10015214</v>
      </c>
      <c r="C653" s="15">
        <v>891401093</v>
      </c>
      <c r="D653" s="15">
        <v>9</v>
      </c>
      <c r="E653" t="s">
        <v>2509</v>
      </c>
      <c r="F653" t="str">
        <f>IFERROR(VLOOKUP(A653,'[2]BD LEIDY'!$B$3:$E$1114,3,FALSE)," ")</f>
        <v xml:space="preserve">CODEGAR LTDA - COOPERATIVA DE GANAD Y AGRICULTORES DEL RISARALDA LTDA  </v>
      </c>
      <c r="G653" t="s">
        <v>1403</v>
      </c>
      <c r="H653" t="s">
        <v>5978</v>
      </c>
      <c r="I653">
        <v>963364036</v>
      </c>
      <c r="J653" t="s">
        <v>659</v>
      </c>
      <c r="M653" t="s">
        <v>924</v>
      </c>
      <c r="N653">
        <v>3300258</v>
      </c>
      <c r="O653" t="s">
        <v>947</v>
      </c>
    </row>
    <row r="654" spans="1:15" hidden="1" x14ac:dyDescent="0.25">
      <c r="A654">
        <v>10015215</v>
      </c>
      <c r="C654" s="15">
        <v>15906888</v>
      </c>
      <c r="D654" s="15">
        <v>7</v>
      </c>
      <c r="E654" t="s">
        <v>4136</v>
      </c>
      <c r="F654" t="str">
        <f>IFERROR(VLOOKUP(A654,'[2]BD LEIDY'!$B$3:$E$1114,3,FALSE)," ")</f>
        <v xml:space="preserve">MUÑOZ GIRALDO HERMAN   </v>
      </c>
      <c r="G654" t="s">
        <v>1403</v>
      </c>
      <c r="H654" t="s">
        <v>5979</v>
      </c>
      <c r="I654">
        <v>968922413</v>
      </c>
      <c r="J654" t="s">
        <v>659</v>
      </c>
      <c r="M654" t="s">
        <v>329</v>
      </c>
      <c r="N654">
        <v>3300268</v>
      </c>
      <c r="O654" t="s">
        <v>812</v>
      </c>
    </row>
    <row r="655" spans="1:15" hidden="1" x14ac:dyDescent="0.25">
      <c r="A655">
        <v>10015218</v>
      </c>
      <c r="C655" s="15">
        <v>900131512</v>
      </c>
      <c r="D655" s="15">
        <v>6</v>
      </c>
      <c r="E655" t="s">
        <v>2742</v>
      </c>
      <c r="F655" t="str">
        <f>IFERROR(VLOOKUP(A655,'[2]BD LEIDY'!$B$3:$E$1114,3,FALSE)," ")</f>
        <v xml:space="preserve">DIAGROVAL SA - DISTRIBUCIONES AGROPECUARIAS DEL VALLE SA  </v>
      </c>
      <c r="G655" t="s">
        <v>1403</v>
      </c>
      <c r="H655" t="s">
        <v>5980</v>
      </c>
      <c r="I655">
        <v>922145657</v>
      </c>
      <c r="J655" t="s">
        <v>659</v>
      </c>
      <c r="M655" t="s">
        <v>977</v>
      </c>
      <c r="N655">
        <v>3300203</v>
      </c>
      <c r="O655" t="s">
        <v>705</v>
      </c>
    </row>
    <row r="656" spans="1:15" hidden="1" x14ac:dyDescent="0.25">
      <c r="A656">
        <v>10015220</v>
      </c>
      <c r="C656" s="15">
        <v>900308138</v>
      </c>
      <c r="D656" s="15">
        <v>6</v>
      </c>
      <c r="E656" t="s">
        <v>2754</v>
      </c>
      <c r="F656" t="str">
        <f>IFERROR(VLOOKUP(A656,'[2]BD LEIDY'!$B$3:$E$1114,3,FALSE)," ")</f>
        <v xml:space="preserve">DISAGRO MANIZALEZ SAS   </v>
      </c>
      <c r="G656" t="s">
        <v>1403</v>
      </c>
      <c r="H656" t="s">
        <v>5981</v>
      </c>
      <c r="I656">
        <v>968812899</v>
      </c>
      <c r="J656" t="s">
        <v>659</v>
      </c>
      <c r="M656" t="s">
        <v>329</v>
      </c>
      <c r="N656">
        <v>3300268</v>
      </c>
      <c r="O656" t="s">
        <v>812</v>
      </c>
    </row>
    <row r="657" spans="1:15" hidden="1" x14ac:dyDescent="0.25">
      <c r="A657">
        <v>10015222</v>
      </c>
      <c r="C657" s="15">
        <v>900785534</v>
      </c>
      <c r="D657" s="15">
        <v>4</v>
      </c>
      <c r="E657" t="s">
        <v>1898</v>
      </c>
      <c r="F657" t="str">
        <f>IFERROR(VLOOKUP(A657,'[2]BD LEIDY'!$B$3:$E$1114,3,FALSE)," ")</f>
        <v xml:space="preserve">ANDINO AGRICOLA DEL EJE CAFETERO SAS  </v>
      </c>
      <c r="G657" t="s">
        <v>1403</v>
      </c>
      <c r="H657" t="s">
        <v>5982</v>
      </c>
      <c r="I657">
        <v>3208164611</v>
      </c>
      <c r="J657" t="s">
        <v>659</v>
      </c>
      <c r="M657" t="s">
        <v>957</v>
      </c>
      <c r="N657">
        <v>3300268</v>
      </c>
      <c r="O657" t="s">
        <v>812</v>
      </c>
    </row>
    <row r="658" spans="1:15" hidden="1" x14ac:dyDescent="0.25">
      <c r="A658">
        <v>10015280</v>
      </c>
      <c r="C658" s="15">
        <v>900710484</v>
      </c>
      <c r="D658" s="15">
        <v>2</v>
      </c>
      <c r="E658" t="s">
        <v>5025</v>
      </c>
      <c r="F658" t="str">
        <f>IFERROR(VLOOKUP(A658,'[2]BD LEIDY'!$B$3:$E$1114,3,FALSE)," ")</f>
        <v xml:space="preserve">TECNO AGRO CHINCHINA SAS   </v>
      </c>
      <c r="G658" t="s">
        <v>1403</v>
      </c>
      <c r="H658" t="s">
        <v>5984</v>
      </c>
      <c r="I658">
        <v>3113499495</v>
      </c>
      <c r="J658" t="s">
        <v>659</v>
      </c>
      <c r="M658" t="s">
        <v>957</v>
      </c>
      <c r="N658">
        <v>3300268</v>
      </c>
      <c r="O658" t="s">
        <v>812</v>
      </c>
    </row>
    <row r="659" spans="1:15" hidden="1" x14ac:dyDescent="0.25">
      <c r="A659">
        <v>10015281</v>
      </c>
      <c r="C659" s="15">
        <v>860007538</v>
      </c>
      <c r="D659" s="15">
        <v>2</v>
      </c>
      <c r="E659" t="s">
        <v>2948</v>
      </c>
      <c r="F659" t="str">
        <f>IFERROR(VLOOKUP(A659,'[2]BD LEIDY'!$B$3:$E$1114,3,FALSE)," ")</f>
        <v xml:space="preserve">FEDERACION NACIONAL DE CAFETEROS DE COLOMBIA  </v>
      </c>
      <c r="G659" t="s">
        <v>1403</v>
      </c>
      <c r="H659" t="s">
        <v>5985</v>
      </c>
      <c r="I659">
        <v>963136600</v>
      </c>
      <c r="J659" t="s">
        <v>659</v>
      </c>
      <c r="M659" t="s">
        <v>17</v>
      </c>
      <c r="N659">
        <v>3300268</v>
      </c>
      <c r="O659" t="s">
        <v>812</v>
      </c>
    </row>
    <row r="660" spans="1:15" hidden="1" x14ac:dyDescent="0.25">
      <c r="A660">
        <v>10015282</v>
      </c>
      <c r="C660" s="15">
        <v>25016809</v>
      </c>
      <c r="D660" s="15">
        <v>2</v>
      </c>
      <c r="E660" t="s">
        <v>3927</v>
      </c>
      <c r="F660" t="str">
        <f>IFERROR(VLOOKUP(A660,'[2]BD LEIDY'!$B$3:$E$1114,3,FALSE)," ")</f>
        <v xml:space="preserve">MARTINEZ HURTADO NUBIA   </v>
      </c>
      <c r="G660" t="s">
        <v>1403</v>
      </c>
      <c r="H660" t="s">
        <v>5986</v>
      </c>
      <c r="I660">
        <v>3147681850</v>
      </c>
      <c r="J660" t="s">
        <v>659</v>
      </c>
      <c r="M660" t="s">
        <v>984</v>
      </c>
      <c r="N660">
        <v>3300225</v>
      </c>
      <c r="O660" t="s">
        <v>662</v>
      </c>
    </row>
    <row r="661" spans="1:15" hidden="1" x14ac:dyDescent="0.25">
      <c r="A661">
        <v>10015295</v>
      </c>
      <c r="C661" s="15">
        <v>7508676</v>
      </c>
      <c r="D661" s="15">
        <v>6</v>
      </c>
      <c r="E661" t="s">
        <v>3285</v>
      </c>
      <c r="F661" t="str">
        <f>IFERROR(VLOOKUP(A661,'[2]BD LEIDY'!$B$3:$E$1114,3,FALSE)," ")</f>
        <v xml:space="preserve">GAVIRIA JOSE   </v>
      </c>
      <c r="G661" t="s">
        <v>1403</v>
      </c>
      <c r="H661" t="s">
        <v>5987</v>
      </c>
      <c r="I661">
        <v>967461244</v>
      </c>
      <c r="J661" t="s">
        <v>659</v>
      </c>
      <c r="M661" t="s">
        <v>847</v>
      </c>
      <c r="N661">
        <v>3300225</v>
      </c>
      <c r="O661" t="s">
        <v>662</v>
      </c>
    </row>
    <row r="662" spans="1:15" hidden="1" x14ac:dyDescent="0.25">
      <c r="A662">
        <v>10015300</v>
      </c>
      <c r="C662" s="15">
        <v>18392425</v>
      </c>
      <c r="D662" s="15">
        <v>3</v>
      </c>
      <c r="E662" t="s">
        <v>3677</v>
      </c>
      <c r="F662" t="str">
        <f>IFERROR(VLOOKUP(A662,'[2]BD LEIDY'!$B$3:$E$1114,3,FALSE)," ")</f>
        <v xml:space="preserve">JARAMILLO JARAMILLO GUSTAVO ALBERTO   </v>
      </c>
      <c r="G662" t="s">
        <v>1403</v>
      </c>
      <c r="H662" t="s">
        <v>5988</v>
      </c>
      <c r="I662">
        <v>3117615193</v>
      </c>
      <c r="J662" t="s">
        <v>659</v>
      </c>
      <c r="M662" t="s">
        <v>987</v>
      </c>
      <c r="N662">
        <v>3300225</v>
      </c>
      <c r="O662" t="s">
        <v>662</v>
      </c>
    </row>
    <row r="663" spans="1:15" hidden="1" x14ac:dyDescent="0.25">
      <c r="A663">
        <v>10015310</v>
      </c>
      <c r="C663" s="15">
        <v>94273705</v>
      </c>
      <c r="D663" s="15">
        <v>7</v>
      </c>
      <c r="E663" t="s">
        <v>3375</v>
      </c>
      <c r="F663" t="str">
        <f>IFERROR(VLOOKUP(A663,'[2]BD LEIDY'!$B$3:$E$1114,3,FALSE)," ")</f>
        <v xml:space="preserve">GORDILLO MILAN PEDRO NEL   </v>
      </c>
      <c r="G663" t="s">
        <v>1403</v>
      </c>
      <c r="H663" t="s">
        <v>5990</v>
      </c>
      <c r="I663">
        <v>3172171798</v>
      </c>
      <c r="J663" t="s">
        <v>659</v>
      </c>
      <c r="M663" t="s">
        <v>83</v>
      </c>
      <c r="N663">
        <v>3300203</v>
      </c>
      <c r="O663" t="s">
        <v>705</v>
      </c>
    </row>
    <row r="664" spans="1:15" hidden="1" x14ac:dyDescent="0.25">
      <c r="A664">
        <v>10015311</v>
      </c>
      <c r="C664" s="15">
        <v>6342159</v>
      </c>
      <c r="D664" s="15">
        <v>1</v>
      </c>
      <c r="E664" t="s">
        <v>3729</v>
      </c>
      <c r="F664" t="str">
        <f>IFERROR(VLOOKUP(A664,'[2]BD LEIDY'!$B$3:$E$1114,3,FALSE)," ")</f>
        <v xml:space="preserve">JIMENEZ TRUJILLO JUAN CARLOS   </v>
      </c>
      <c r="G664" t="s">
        <v>1403</v>
      </c>
      <c r="H664" t="s">
        <v>5991</v>
      </c>
      <c r="I664">
        <v>3108219704</v>
      </c>
      <c r="J664" t="s">
        <v>659</v>
      </c>
      <c r="M664" t="s">
        <v>991</v>
      </c>
      <c r="N664">
        <v>3300186</v>
      </c>
      <c r="O664" t="s">
        <v>783</v>
      </c>
    </row>
    <row r="665" spans="1:15" hidden="1" x14ac:dyDescent="0.25">
      <c r="A665">
        <v>10015312</v>
      </c>
      <c r="C665" s="15">
        <v>900511074</v>
      </c>
      <c r="D665" s="15">
        <v>2</v>
      </c>
      <c r="E665" t="s">
        <v>2058</v>
      </c>
      <c r="F665" t="str">
        <f>IFERROR(VLOOKUP(A665,'[2]BD LEIDY'!$B$3:$E$1114,3,FALSE)," ")</f>
        <v xml:space="preserve">BENGALA AGRICOLA SAS   </v>
      </c>
      <c r="G665" t="s">
        <v>1403</v>
      </c>
      <c r="H665" t="s">
        <v>5992</v>
      </c>
      <c r="I665">
        <v>924855974</v>
      </c>
      <c r="J665" t="s">
        <v>659</v>
      </c>
      <c r="M665" t="s">
        <v>781</v>
      </c>
      <c r="N665">
        <v>3300203</v>
      </c>
      <c r="O665" t="s">
        <v>705</v>
      </c>
    </row>
    <row r="666" spans="1:15" hidden="1" x14ac:dyDescent="0.25">
      <c r="A666">
        <v>10015325</v>
      </c>
      <c r="C666" s="15">
        <v>6247572</v>
      </c>
      <c r="D666" s="15">
        <v>4</v>
      </c>
      <c r="E666" t="s">
        <v>4211</v>
      </c>
      <c r="F666" t="str">
        <f>IFERROR(VLOOKUP(A666,'[2]BD LEIDY'!$B$3:$E$1114,3,FALSE)," ")</f>
        <v xml:space="preserve">ORDOÑEZ URBANO HECTOR ULISES   </v>
      </c>
      <c r="G666" t="s">
        <v>1403</v>
      </c>
      <c r="H666" t="s">
        <v>5994</v>
      </c>
      <c r="I666">
        <v>3113497892</v>
      </c>
      <c r="J666" t="s">
        <v>659</v>
      </c>
      <c r="M666" t="s">
        <v>781</v>
      </c>
      <c r="N666">
        <v>3300186</v>
      </c>
      <c r="O666" t="s">
        <v>783</v>
      </c>
    </row>
    <row r="667" spans="1:15" hidden="1" x14ac:dyDescent="0.25">
      <c r="A667">
        <v>10015326</v>
      </c>
      <c r="C667" s="15">
        <v>810006056</v>
      </c>
      <c r="D667" s="15">
        <v>8</v>
      </c>
      <c r="E667" t="s">
        <v>1845</v>
      </c>
      <c r="F667" t="str">
        <f>IFERROR(VLOOKUP(A667,'[2]BD LEIDY'!$B$3:$E$1114,3,FALSE)," ")</f>
        <v xml:space="preserve">ALMACEN Y DISTRIBUCIONES AGRICOLAS EL RUIZ SA  </v>
      </c>
      <c r="G667" t="s">
        <v>1403</v>
      </c>
      <c r="H667" t="s">
        <v>5995</v>
      </c>
      <c r="I667">
        <v>3148219740</v>
      </c>
      <c r="J667" t="s">
        <v>659</v>
      </c>
      <c r="M667" t="s">
        <v>329</v>
      </c>
      <c r="N667">
        <v>3300268</v>
      </c>
      <c r="O667" t="s">
        <v>812</v>
      </c>
    </row>
    <row r="668" spans="1:15" hidden="1" x14ac:dyDescent="0.25">
      <c r="A668">
        <v>10015327</v>
      </c>
      <c r="C668" s="15">
        <v>900109722</v>
      </c>
      <c r="D668" s="15">
        <v>4</v>
      </c>
      <c r="E668" t="s">
        <v>1697</v>
      </c>
      <c r="F668" t="str">
        <f>IFERROR(VLOOKUP(A668,'[2]BD LEIDY'!$B$3:$E$1114,3,FALSE)," ")</f>
        <v xml:space="preserve">AGROPECUARIA LA HUELLA LTDA   </v>
      </c>
      <c r="G668" t="s">
        <v>1403</v>
      </c>
      <c r="H668" t="s">
        <v>5996</v>
      </c>
      <c r="I668">
        <v>3122591824</v>
      </c>
      <c r="J668" t="s">
        <v>659</v>
      </c>
      <c r="M668" t="s">
        <v>847</v>
      </c>
      <c r="N668">
        <v>3300225</v>
      </c>
      <c r="O668" t="s">
        <v>662</v>
      </c>
    </row>
    <row r="669" spans="1:15" hidden="1" x14ac:dyDescent="0.25">
      <c r="A669">
        <v>10015329</v>
      </c>
      <c r="C669" s="15">
        <v>29665896</v>
      </c>
      <c r="D669" s="15">
        <v>1</v>
      </c>
      <c r="E669" t="s">
        <v>2137</v>
      </c>
      <c r="F669" t="str">
        <f>IFERROR(VLOOKUP(A669,'[2]BD LEIDY'!$B$3:$E$1114,3,FALSE)," ")</f>
        <v xml:space="preserve">BUITRON MOLANO LADY ROCIO   </v>
      </c>
      <c r="G669" t="s">
        <v>1403</v>
      </c>
      <c r="H669" t="s">
        <v>5997</v>
      </c>
      <c r="I669">
        <v>3216441065</v>
      </c>
      <c r="J669" t="s">
        <v>659</v>
      </c>
      <c r="M669" t="s">
        <v>998</v>
      </c>
      <c r="N669">
        <v>3300186</v>
      </c>
      <c r="O669" t="s">
        <v>783</v>
      </c>
    </row>
    <row r="670" spans="1:15" hidden="1" x14ac:dyDescent="0.25">
      <c r="A670">
        <v>10015330</v>
      </c>
      <c r="C670" s="15">
        <v>891900475</v>
      </c>
      <c r="D670" s="15">
        <v>1</v>
      </c>
      <c r="E670" t="s">
        <v>2600</v>
      </c>
      <c r="F670" t="str">
        <f>IFERROR(VLOOKUP(A670,'[2]BD LEIDY'!$B$3:$E$1114,3,FALSE)," ")</f>
        <v xml:space="preserve">COOPERATIVA DE CAFETALEROS DEL NORTE DEL VALLE  </v>
      </c>
      <c r="G670" t="s">
        <v>1403</v>
      </c>
      <c r="H670" t="s">
        <v>5998</v>
      </c>
      <c r="I670">
        <v>922143810</v>
      </c>
      <c r="J670" t="s">
        <v>659</v>
      </c>
      <c r="M670" t="s">
        <v>977</v>
      </c>
      <c r="N670">
        <v>3300203</v>
      </c>
      <c r="O670" t="s">
        <v>705</v>
      </c>
    </row>
    <row r="671" spans="1:15" hidden="1" x14ac:dyDescent="0.25">
      <c r="A671">
        <v>10015336</v>
      </c>
      <c r="C671" s="15">
        <v>41579043</v>
      </c>
      <c r="D671" s="15">
        <v>1</v>
      </c>
      <c r="E671" t="s">
        <v>4903</v>
      </c>
      <c r="F671" t="str">
        <f>IFERROR(VLOOKUP(A671,'[2]BD LEIDY'!$B$3:$E$1114,3,FALSE)," ")</f>
        <v xml:space="preserve">SERRATO ALFONSO CARMEN CELMIRA   </v>
      </c>
      <c r="G671" t="s">
        <v>1403</v>
      </c>
      <c r="H671" t="s">
        <v>5999</v>
      </c>
      <c r="I671">
        <v>3206989217</v>
      </c>
      <c r="J671" t="s">
        <v>659</v>
      </c>
      <c r="M671" t="s">
        <v>991</v>
      </c>
      <c r="N671">
        <v>3300186</v>
      </c>
      <c r="O671" t="s">
        <v>783</v>
      </c>
    </row>
    <row r="672" spans="1:15" hidden="1" x14ac:dyDescent="0.25">
      <c r="A672">
        <v>10015353</v>
      </c>
      <c r="C672" s="15">
        <v>9817403</v>
      </c>
      <c r="D672" s="15">
        <v>5</v>
      </c>
      <c r="E672" t="s">
        <v>2268</v>
      </c>
      <c r="F672" t="str">
        <f>IFERROR(VLOOKUP(A672,'[2]BD LEIDY'!$B$3:$E$1114,3,FALSE)," ")</f>
        <v xml:space="preserve">CASTAÑO LOPEZ RUBEN DARIO AGROINSUMOS MARSELLA  </v>
      </c>
      <c r="G672" t="s">
        <v>1403</v>
      </c>
      <c r="H672" t="s">
        <v>6000</v>
      </c>
      <c r="I672">
        <v>963686115</v>
      </c>
      <c r="J672" t="s">
        <v>659</v>
      </c>
      <c r="M672" t="s">
        <v>1002</v>
      </c>
      <c r="N672">
        <v>3300258</v>
      </c>
      <c r="O672" t="s">
        <v>947</v>
      </c>
    </row>
    <row r="673" spans="1:15" hidden="1" x14ac:dyDescent="0.25">
      <c r="A673">
        <v>10015354</v>
      </c>
      <c r="C673" s="15">
        <v>6247862</v>
      </c>
      <c r="D673" s="15">
        <v>5</v>
      </c>
      <c r="E673" t="s">
        <v>4112</v>
      </c>
      <c r="F673" t="str">
        <f>IFERROR(VLOOKUP(A673,'[2]BD LEIDY'!$B$3:$E$1114,3,FALSE)," ")</f>
        <v xml:space="preserve">MORENO SOSQUE JORGE IGNACIO   </v>
      </c>
      <c r="G673" t="s">
        <v>1403</v>
      </c>
      <c r="H673" t="s">
        <v>6001</v>
      </c>
      <c r="I673">
        <v>3173656016</v>
      </c>
      <c r="J673" t="s">
        <v>659</v>
      </c>
      <c r="M673" t="s">
        <v>1004</v>
      </c>
      <c r="N673">
        <v>3300186</v>
      </c>
      <c r="O673" t="s">
        <v>783</v>
      </c>
    </row>
    <row r="674" spans="1:15" hidden="1" x14ac:dyDescent="0.25">
      <c r="A674">
        <v>10015355</v>
      </c>
      <c r="C674" s="15">
        <v>98334454</v>
      </c>
      <c r="D674" s="15">
        <v>4</v>
      </c>
      <c r="E674" t="s">
        <v>3411</v>
      </c>
      <c r="F674" t="str">
        <f>IFERROR(VLOOKUP(A674,'[2]BD LEIDY'!$B$3:$E$1114,3,FALSE)," ")</f>
        <v xml:space="preserve">GUERRA DIAZ LUIS ANTONIO   </v>
      </c>
      <c r="G674" t="s">
        <v>1403</v>
      </c>
      <c r="H674" t="s">
        <v>6002</v>
      </c>
      <c r="I674">
        <v>3108230167</v>
      </c>
      <c r="J674" t="s">
        <v>659</v>
      </c>
      <c r="M674" t="s">
        <v>1006</v>
      </c>
      <c r="N674">
        <v>3300186</v>
      </c>
      <c r="O674" t="s">
        <v>783</v>
      </c>
    </row>
    <row r="675" spans="1:15" hidden="1" x14ac:dyDescent="0.25">
      <c r="A675">
        <v>10015367</v>
      </c>
      <c r="C675" s="15">
        <v>94407443</v>
      </c>
      <c r="D675" s="15">
        <v>1</v>
      </c>
      <c r="E675" t="s">
        <v>1405</v>
      </c>
      <c r="F675" t="str">
        <f>IFERROR(VLOOKUP(A675,'[2]BD LEIDY'!$B$3:$E$1114,3,FALSE)," ")</f>
        <v xml:space="preserve">ABAHONZA  GOMEZ JOSE DUVAN   </v>
      </c>
      <c r="G675" t="s">
        <v>1403</v>
      </c>
      <c r="H675" t="s">
        <v>6003</v>
      </c>
      <c r="I675">
        <v>3206311043</v>
      </c>
      <c r="J675" t="s">
        <v>659</v>
      </c>
      <c r="M675" t="s">
        <v>1008</v>
      </c>
      <c r="N675">
        <v>3300203</v>
      </c>
      <c r="O675" t="s">
        <v>705</v>
      </c>
    </row>
    <row r="676" spans="1:15" hidden="1" x14ac:dyDescent="0.25">
      <c r="A676">
        <v>10015407</v>
      </c>
      <c r="C676" s="15">
        <v>900473544</v>
      </c>
      <c r="D676" s="15">
        <v>9</v>
      </c>
      <c r="E676" t="s">
        <v>2150</v>
      </c>
      <c r="F676" t="str">
        <f>IFERROR(VLOOKUP(A676,'[2]BD LEIDY'!$B$3:$E$1114,3,FALSE)," ")</f>
        <v xml:space="preserve">CABLAZQUEZ SAS   </v>
      </c>
      <c r="G676" t="s">
        <v>1403</v>
      </c>
      <c r="H676" t="s">
        <v>6006</v>
      </c>
      <c r="I676">
        <v>922286033</v>
      </c>
      <c r="J676" t="s">
        <v>659</v>
      </c>
      <c r="M676" t="s">
        <v>660</v>
      </c>
      <c r="N676">
        <v>3300186</v>
      </c>
      <c r="O676" t="s">
        <v>783</v>
      </c>
    </row>
    <row r="677" spans="1:15" hidden="1" x14ac:dyDescent="0.25">
      <c r="A677">
        <v>10015408</v>
      </c>
      <c r="C677" s="15">
        <v>16894373</v>
      </c>
      <c r="D677" s="15">
        <v>6</v>
      </c>
      <c r="E677" t="s">
        <v>4680</v>
      </c>
      <c r="F677" t="str">
        <f>IFERROR(VLOOKUP(A677,'[2]BD LEIDY'!$B$3:$E$1114,3,FALSE)," ")</f>
        <v xml:space="preserve">RODRIGUEZ VIVEROS VICTOR MARIO   </v>
      </c>
      <c r="G677" t="s">
        <v>1403</v>
      </c>
      <c r="H677" t="s">
        <v>6007</v>
      </c>
      <c r="I677">
        <v>3216420896</v>
      </c>
      <c r="J677" t="s">
        <v>659</v>
      </c>
      <c r="M677" t="s">
        <v>1013</v>
      </c>
      <c r="N677">
        <v>3300186</v>
      </c>
      <c r="O677" t="s">
        <v>783</v>
      </c>
    </row>
    <row r="678" spans="1:15" hidden="1" x14ac:dyDescent="0.25">
      <c r="A678">
        <v>10015409</v>
      </c>
      <c r="C678" s="15">
        <v>900149535</v>
      </c>
      <c r="D678" s="15">
        <v>4</v>
      </c>
      <c r="E678" t="s">
        <v>4472</v>
      </c>
      <c r="F678" t="str">
        <f>IFERROR(VLOOKUP(A678,'[2]BD LEIDY'!$B$3:$E$1114,3,FALSE)," ")</f>
        <v xml:space="preserve">PROVISION AGRICOLA CORINTO SAS   </v>
      </c>
      <c r="G678" t="s">
        <v>1403</v>
      </c>
      <c r="H678" t="s">
        <v>6008</v>
      </c>
      <c r="I678">
        <v>3122060879</v>
      </c>
      <c r="J678" t="s">
        <v>659</v>
      </c>
      <c r="M678" t="s">
        <v>1013</v>
      </c>
      <c r="N678">
        <v>3300186</v>
      </c>
      <c r="O678" t="s">
        <v>783</v>
      </c>
    </row>
    <row r="679" spans="1:15" hidden="1" x14ac:dyDescent="0.25">
      <c r="A679">
        <v>10015410</v>
      </c>
      <c r="C679" s="15">
        <v>891900391</v>
      </c>
      <c r="D679" s="15">
        <v>1</v>
      </c>
      <c r="E679" t="s">
        <v>2612</v>
      </c>
      <c r="F679" t="str">
        <f>IFERROR(VLOOKUP(A679,'[2]BD LEIDY'!$B$3:$E$1114,3,FALSE)," ")</f>
        <v xml:space="preserve">COOPERATIVA DE CAFICULTORES DE SEVILLA  CAFISEVILLA  </v>
      </c>
      <c r="G679" t="s">
        <v>1403</v>
      </c>
      <c r="H679" t="s">
        <v>6009</v>
      </c>
      <c r="I679">
        <v>2196568</v>
      </c>
      <c r="J679" t="s">
        <v>659</v>
      </c>
      <c r="M679" t="s">
        <v>1016</v>
      </c>
      <c r="N679">
        <v>3300225</v>
      </c>
      <c r="O679" t="s">
        <v>662</v>
      </c>
    </row>
    <row r="680" spans="1:15" hidden="1" x14ac:dyDescent="0.25">
      <c r="A680">
        <v>10015411</v>
      </c>
      <c r="C680" s="15">
        <v>891900487</v>
      </c>
      <c r="D680" s="15">
        <v>8</v>
      </c>
      <c r="E680" t="s">
        <v>2606</v>
      </c>
      <c r="F680" t="str">
        <f>IFERROR(VLOOKUP(A680,'[2]BD LEIDY'!$B$3:$E$1114,3,FALSE)," ")</f>
        <v xml:space="preserve">COOPERATIVA DE CAFICULTORES DE CAICEDONIA  </v>
      </c>
      <c r="G680" t="s">
        <v>1403</v>
      </c>
      <c r="H680" t="s">
        <v>6010</v>
      </c>
      <c r="I680">
        <v>922160696</v>
      </c>
      <c r="J680" t="s">
        <v>659</v>
      </c>
      <c r="M680" t="s">
        <v>1018</v>
      </c>
      <c r="N680">
        <v>3300225</v>
      </c>
      <c r="O680" t="s">
        <v>662</v>
      </c>
    </row>
    <row r="681" spans="1:15" hidden="1" x14ac:dyDescent="0.25">
      <c r="A681">
        <v>10015412</v>
      </c>
      <c r="C681" s="15">
        <v>900741284</v>
      </c>
      <c r="D681" s="15">
        <v>9</v>
      </c>
      <c r="E681" t="s">
        <v>5056</v>
      </c>
      <c r="F681" t="str">
        <f>IFERROR(VLOOKUP(A681,'[2]BD LEIDY'!$B$3:$E$1114,3,FALSE)," ")</f>
        <v xml:space="preserve">TODOAGRO DEL NORTE SAS   </v>
      </c>
      <c r="G681" t="s">
        <v>1403</v>
      </c>
      <c r="H681" t="s">
        <v>6011</v>
      </c>
      <c r="I681">
        <v>3137444780</v>
      </c>
      <c r="J681" t="s">
        <v>659</v>
      </c>
      <c r="M681" t="s">
        <v>1020</v>
      </c>
      <c r="N681">
        <v>3300203</v>
      </c>
      <c r="O681" t="s">
        <v>705</v>
      </c>
    </row>
    <row r="682" spans="1:15" hidden="1" x14ac:dyDescent="0.25">
      <c r="A682">
        <v>10015413</v>
      </c>
      <c r="C682" s="15">
        <v>830515183</v>
      </c>
      <c r="D682" s="15">
        <v>1</v>
      </c>
      <c r="E682" t="s">
        <v>3197</v>
      </c>
      <c r="F682" t="str">
        <f>IFERROR(VLOOKUP(A682,'[2]BD LEIDY'!$B$3:$E$1114,3,FALSE)," ")</f>
        <v xml:space="preserve">FRUTALES LAS LAJAS SA   </v>
      </c>
      <c r="G682" t="s">
        <v>1403</v>
      </c>
      <c r="H682" t="s">
        <v>6012</v>
      </c>
      <c r="I682">
        <v>923352691</v>
      </c>
      <c r="J682" t="s">
        <v>659</v>
      </c>
      <c r="M682" t="s">
        <v>1022</v>
      </c>
      <c r="N682">
        <v>3300203</v>
      </c>
      <c r="O682" t="s">
        <v>705</v>
      </c>
    </row>
    <row r="683" spans="1:15" hidden="1" x14ac:dyDescent="0.25">
      <c r="A683">
        <v>10015414</v>
      </c>
      <c r="C683" s="15">
        <v>900583164</v>
      </c>
      <c r="D683" s="15">
        <v>5</v>
      </c>
      <c r="E683" t="s">
        <v>1447</v>
      </c>
      <c r="F683" t="str">
        <f>IFERROR(VLOOKUP(A683,'[2]BD LEIDY'!$B$3:$E$1114,3,FALSE)," ")</f>
        <v xml:space="preserve">AGRICOLA AUTOMOTRIZ DEL NORTE SAS   </v>
      </c>
      <c r="G683" t="s">
        <v>1403</v>
      </c>
      <c r="H683" t="s">
        <v>6013</v>
      </c>
      <c r="I683">
        <v>3116061633</v>
      </c>
      <c r="J683" t="s">
        <v>659</v>
      </c>
      <c r="M683" t="s">
        <v>1024</v>
      </c>
      <c r="N683">
        <v>3300203</v>
      </c>
      <c r="O683" t="s">
        <v>705</v>
      </c>
    </row>
    <row r="684" spans="1:15" hidden="1" x14ac:dyDescent="0.25">
      <c r="A684">
        <v>10015442</v>
      </c>
      <c r="C684" s="15">
        <v>800096422</v>
      </c>
      <c r="D684" s="15">
        <v>9</v>
      </c>
      <c r="E684" t="s">
        <v>4934</v>
      </c>
      <c r="F684" t="str">
        <f>IFERROR(VLOOKUP(A684,'[2]BD LEIDY'!$B$3:$E$1114,3,FALSE)," ")</f>
        <v xml:space="preserve">SOCIEDAD ALMACEN EL HACENDADO LTDA   </v>
      </c>
      <c r="G684" t="s">
        <v>1403</v>
      </c>
      <c r="H684" t="s">
        <v>6018</v>
      </c>
      <c r="I684">
        <v>963335768</v>
      </c>
      <c r="J684" t="s">
        <v>659</v>
      </c>
      <c r="M684" t="s">
        <v>924</v>
      </c>
      <c r="N684">
        <v>3300258</v>
      </c>
      <c r="O684" t="s">
        <v>947</v>
      </c>
    </row>
    <row r="685" spans="1:15" hidden="1" x14ac:dyDescent="0.25">
      <c r="A685">
        <v>10015443</v>
      </c>
      <c r="C685" s="15">
        <v>42091267</v>
      </c>
      <c r="D685" s="15">
        <v>1</v>
      </c>
      <c r="E685" t="s">
        <v>2302</v>
      </c>
      <c r="F685" t="str">
        <f>IFERROR(VLOOKUP(A685,'[2]BD LEIDY'!$B$3:$E$1114,3,FALSE)," ")</f>
        <v xml:space="preserve">CASTRILLON CALDERON ELIZABETH   </v>
      </c>
      <c r="G685" t="s">
        <v>1403</v>
      </c>
      <c r="H685" t="s">
        <v>6019</v>
      </c>
      <c r="I685">
        <v>3113349504</v>
      </c>
      <c r="J685" t="s">
        <v>659</v>
      </c>
      <c r="M685" t="s">
        <v>924</v>
      </c>
      <c r="N685">
        <v>3300258</v>
      </c>
      <c r="O685" t="s">
        <v>947</v>
      </c>
    </row>
    <row r="686" spans="1:15" hidden="1" x14ac:dyDescent="0.25">
      <c r="A686">
        <v>10015444</v>
      </c>
      <c r="C686" s="15">
        <v>38893609</v>
      </c>
      <c r="D686" s="15">
        <v>4</v>
      </c>
      <c r="E686" t="s">
        <v>1779</v>
      </c>
      <c r="F686" t="str">
        <f>IFERROR(VLOOKUP(A686,'[2]BD LEIDY'!$B$3:$E$1114,3,FALSE)," ")</f>
        <v xml:space="preserve">AGUDELO RUIZ LUZ AMPARO   </v>
      </c>
      <c r="G686" t="s">
        <v>1403</v>
      </c>
      <c r="H686" t="s">
        <v>6020</v>
      </c>
      <c r="I686">
        <v>3203061175</v>
      </c>
      <c r="J686" t="s">
        <v>659</v>
      </c>
      <c r="M686" t="s">
        <v>1032</v>
      </c>
      <c r="N686">
        <v>3300203</v>
      </c>
      <c r="O686" t="s">
        <v>705</v>
      </c>
    </row>
    <row r="687" spans="1:15" hidden="1" x14ac:dyDescent="0.25">
      <c r="A687">
        <v>10015445</v>
      </c>
      <c r="C687" s="15">
        <v>800193348</v>
      </c>
      <c r="D687" s="15">
        <v>7</v>
      </c>
      <c r="E687" t="s">
        <v>2618</v>
      </c>
      <c r="F687" t="str">
        <f>IFERROR(VLOOKUP(A687,'[2]BD LEIDY'!$B$3:$E$1114,3,FALSE)," ")</f>
        <v xml:space="preserve">COOPERATIVA DE GANADEROS DEL CENTRO Y NORTE DEL VALLE DEL CAUCA  </v>
      </c>
      <c r="G687" t="s">
        <v>1403</v>
      </c>
      <c r="H687" t="s">
        <v>6021</v>
      </c>
      <c r="I687">
        <v>3187201692</v>
      </c>
      <c r="J687" t="s">
        <v>659</v>
      </c>
      <c r="M687" t="s">
        <v>1034</v>
      </c>
      <c r="N687">
        <v>3300186</v>
      </c>
      <c r="O687" t="s">
        <v>783</v>
      </c>
    </row>
    <row r="688" spans="1:15" hidden="1" x14ac:dyDescent="0.25">
      <c r="A688">
        <v>10015446</v>
      </c>
      <c r="C688" s="15">
        <v>891900236</v>
      </c>
      <c r="D688" s="15">
        <v>6</v>
      </c>
      <c r="E688" t="s">
        <v>2615</v>
      </c>
      <c r="F688" t="str">
        <f>IFERROR(VLOOKUP(A688,'[2]BD LEIDY'!$B$3:$E$1114,3,FALSE)," ")</f>
        <v xml:space="preserve">COOPERATIVA DE CAFICULTORES DEL CENTRO DEL VALLE  </v>
      </c>
      <c r="G688" t="s">
        <v>1403</v>
      </c>
      <c r="H688" t="s">
        <v>6022</v>
      </c>
      <c r="I688">
        <v>2243490</v>
      </c>
      <c r="J688" t="s">
        <v>659</v>
      </c>
      <c r="M688" t="s">
        <v>1034</v>
      </c>
      <c r="N688">
        <v>3300186</v>
      </c>
      <c r="O688" t="s">
        <v>783</v>
      </c>
    </row>
    <row r="689" spans="1:15" hidden="1" x14ac:dyDescent="0.25">
      <c r="A689">
        <v>10015506</v>
      </c>
      <c r="C689" s="15">
        <v>16366170</v>
      </c>
      <c r="D689" s="15">
        <v>3</v>
      </c>
      <c r="E689" t="s">
        <v>3787</v>
      </c>
      <c r="F689" t="str">
        <f>IFERROR(VLOOKUP(A689,'[2]BD LEIDY'!$B$3:$E$1114,3,FALSE)," ")</f>
        <v xml:space="preserve">LLANOS AYALA JAIME   </v>
      </c>
      <c r="G689" t="s">
        <v>1403</v>
      </c>
      <c r="H689" t="s">
        <v>1039</v>
      </c>
      <c r="I689">
        <v>3188798014</v>
      </c>
      <c r="J689" t="s">
        <v>659</v>
      </c>
      <c r="M689" t="s">
        <v>1034</v>
      </c>
      <c r="N689">
        <v>3300186</v>
      </c>
      <c r="O689" t="s">
        <v>783</v>
      </c>
    </row>
    <row r="690" spans="1:15" hidden="1" x14ac:dyDescent="0.25">
      <c r="A690">
        <v>10015507</v>
      </c>
      <c r="C690" s="15">
        <v>900765464</v>
      </c>
      <c r="D690" s="15">
        <v>1</v>
      </c>
      <c r="E690" t="s">
        <v>5022</v>
      </c>
      <c r="F690" t="str">
        <f>IFERROR(VLOOKUP(A690,'[2]BD LEIDY'!$B$3:$E$1114,3,FALSE)," ")</f>
        <v xml:space="preserve">TECNICAMPO DEL CENTRO SAS   </v>
      </c>
      <c r="G690" t="s">
        <v>1403</v>
      </c>
      <c r="H690" t="s">
        <v>6025</v>
      </c>
      <c r="I690">
        <v>3128639097</v>
      </c>
      <c r="J690" t="s">
        <v>659</v>
      </c>
      <c r="M690" t="s">
        <v>1034</v>
      </c>
      <c r="N690">
        <v>3300186</v>
      </c>
      <c r="O690" t="s">
        <v>783</v>
      </c>
    </row>
    <row r="691" spans="1:15" hidden="1" x14ac:dyDescent="0.25">
      <c r="A691">
        <v>10015509</v>
      </c>
      <c r="C691" s="15">
        <v>900539592</v>
      </c>
      <c r="D691" s="15">
        <v>8</v>
      </c>
      <c r="E691" t="s">
        <v>1661</v>
      </c>
      <c r="F691" t="str">
        <f>IFERROR(VLOOKUP(A691,'[2]BD LEIDY'!$B$3:$E$1114,3,FALSE)," ")</f>
        <v xml:space="preserve">AGROMIX DEL NORTE SAS   </v>
      </c>
      <c r="G691" t="s">
        <v>1403</v>
      </c>
      <c r="H691" t="s">
        <v>6026</v>
      </c>
      <c r="I691">
        <v>922296622</v>
      </c>
      <c r="J691" t="s">
        <v>659</v>
      </c>
      <c r="M691" t="s">
        <v>83</v>
      </c>
      <c r="N691">
        <v>3300203</v>
      </c>
      <c r="O691" t="s">
        <v>705</v>
      </c>
    </row>
    <row r="692" spans="1:15" hidden="1" x14ac:dyDescent="0.25">
      <c r="A692">
        <v>10015522</v>
      </c>
      <c r="C692" s="15">
        <v>75065538</v>
      </c>
      <c r="D692" s="15">
        <v>2</v>
      </c>
      <c r="E692" t="s">
        <v>3348</v>
      </c>
      <c r="F692" t="str">
        <f>IFERROR(VLOOKUP(A692,'[2]BD LEIDY'!$B$3:$E$1114,3,FALSE)," ")</f>
        <v xml:space="preserve">GONZALEZ CEBALLOS CARLOS HUMBERTO   </v>
      </c>
      <c r="G692" t="s">
        <v>1403</v>
      </c>
      <c r="H692" t="s">
        <v>6029</v>
      </c>
      <c r="I692">
        <v>963144843</v>
      </c>
      <c r="J692" t="s">
        <v>659</v>
      </c>
      <c r="M692" t="s">
        <v>924</v>
      </c>
      <c r="N692">
        <v>3300258</v>
      </c>
      <c r="O692" t="s">
        <v>947</v>
      </c>
    </row>
    <row r="693" spans="1:15" hidden="1" x14ac:dyDescent="0.25">
      <c r="A693">
        <v>10015524</v>
      </c>
      <c r="C693" s="15">
        <v>891400088</v>
      </c>
      <c r="D693" s="15">
        <v>7</v>
      </c>
      <c r="E693" t="s">
        <v>2588</v>
      </c>
      <c r="F693" t="str">
        <f>IFERROR(VLOOKUP(A693,'[2]BD LEIDY'!$B$3:$E$1114,3,FALSE)," ")</f>
        <v xml:space="preserve">COOPCAFER-COOPERATIVA DEPARTAMENTAL CAFICULTORES DEL RISARALDA  </v>
      </c>
      <c r="G693" t="s">
        <v>1403</v>
      </c>
      <c r="H693" t="s">
        <v>6030</v>
      </c>
      <c r="I693">
        <v>3366839</v>
      </c>
      <c r="J693" t="s">
        <v>659</v>
      </c>
      <c r="M693" t="s">
        <v>924</v>
      </c>
      <c r="N693">
        <v>3300258</v>
      </c>
      <c r="O693" t="s">
        <v>947</v>
      </c>
    </row>
    <row r="694" spans="1:15" hidden="1" x14ac:dyDescent="0.25">
      <c r="A694">
        <v>10015539</v>
      </c>
      <c r="C694" s="15">
        <v>94193035</v>
      </c>
      <c r="D694" s="15">
        <v>7</v>
      </c>
      <c r="E694" t="s">
        <v>4734</v>
      </c>
      <c r="F694" t="str">
        <f>IFERROR(VLOOKUP(A694,'[2]BD LEIDY'!$B$3:$E$1114,3,FALSE)," ")</f>
        <v xml:space="preserve">RONCANCIO CASTELLANOS YHOVANY   </v>
      </c>
      <c r="G694" t="s">
        <v>1403</v>
      </c>
      <c r="H694" t="s">
        <v>6032</v>
      </c>
      <c r="I694">
        <v>3217770992</v>
      </c>
      <c r="J694" t="s">
        <v>659</v>
      </c>
      <c r="M694" t="s">
        <v>1032</v>
      </c>
      <c r="N694">
        <v>3300203</v>
      </c>
      <c r="O694" t="s">
        <v>705</v>
      </c>
    </row>
    <row r="695" spans="1:15" hidden="1" x14ac:dyDescent="0.25">
      <c r="A695">
        <v>10015571</v>
      </c>
      <c r="C695" s="15">
        <v>6318177</v>
      </c>
      <c r="D695" s="15">
        <v>3</v>
      </c>
      <c r="E695" t="s">
        <v>2174</v>
      </c>
      <c r="F695" t="str">
        <f>IFERROR(VLOOKUP(A695,'[2]BD LEIDY'!$B$3:$E$1114,3,FALSE)," ")</f>
        <v xml:space="preserve">CALERO ARANA MANUEL DE JESUS   </v>
      </c>
      <c r="G695" t="s">
        <v>1403</v>
      </c>
      <c r="H695" t="s">
        <v>6035</v>
      </c>
      <c r="I695">
        <v>3147993944</v>
      </c>
      <c r="J695" t="s">
        <v>659</v>
      </c>
      <c r="M695" t="s">
        <v>1051</v>
      </c>
      <c r="N695">
        <v>3300186</v>
      </c>
      <c r="O695" t="s">
        <v>783</v>
      </c>
    </row>
    <row r="696" spans="1:15" hidden="1" x14ac:dyDescent="0.25">
      <c r="A696">
        <v>10015580</v>
      </c>
      <c r="C696" s="15">
        <v>815003648</v>
      </c>
      <c r="D696" s="15">
        <v>2</v>
      </c>
      <c r="E696" t="s">
        <v>1643</v>
      </c>
      <c r="F696" t="str">
        <f>IFERROR(VLOOKUP(A696,'[2]BD LEIDY'!$B$3:$E$1114,3,FALSE)," ")</f>
        <v xml:space="preserve">AGROINSUMOS Y MATERIALES DE COLOMBIA SAS  </v>
      </c>
      <c r="G696" t="s">
        <v>1403</v>
      </c>
      <c r="H696" t="s">
        <v>6036</v>
      </c>
      <c r="I696">
        <v>922274321</v>
      </c>
      <c r="J696" t="s">
        <v>659</v>
      </c>
      <c r="M696" t="s">
        <v>660</v>
      </c>
      <c r="N696">
        <v>3300186</v>
      </c>
      <c r="O696" t="s">
        <v>783</v>
      </c>
    </row>
    <row r="697" spans="1:15" hidden="1" x14ac:dyDescent="0.25">
      <c r="A697">
        <v>10015584</v>
      </c>
      <c r="C697" s="15">
        <v>9807051</v>
      </c>
      <c r="D697" s="15">
        <v>3</v>
      </c>
      <c r="E697" t="s">
        <v>2140</v>
      </c>
      <c r="F697" t="str">
        <f>IFERROR(VLOOKUP(A697,'[2]BD LEIDY'!$B$3:$E$1114,3,FALSE)," ")</f>
        <v xml:space="preserve">BURBANO LOPEZ LUIS EDUARDO   </v>
      </c>
      <c r="G697" t="s">
        <v>1403</v>
      </c>
      <c r="H697" t="s">
        <v>6037</v>
      </c>
      <c r="I697">
        <v>3137481229</v>
      </c>
      <c r="J697" t="s">
        <v>659</v>
      </c>
      <c r="M697" t="s">
        <v>998</v>
      </c>
      <c r="N697">
        <v>3300186</v>
      </c>
      <c r="O697" t="s">
        <v>783</v>
      </c>
    </row>
    <row r="698" spans="1:15" hidden="1" x14ac:dyDescent="0.25">
      <c r="A698">
        <v>10015588</v>
      </c>
      <c r="C698" s="15">
        <v>900321419</v>
      </c>
      <c r="D698" s="15">
        <v>4</v>
      </c>
      <c r="E698" t="s">
        <v>3393</v>
      </c>
      <c r="F698" t="str">
        <f>IFERROR(VLOOKUP(A698,'[2]BD LEIDY'!$B$3:$E$1114,3,FALSE)," ")</f>
        <v xml:space="preserve">GRUPO CENAGRO SAS   </v>
      </c>
      <c r="G698" t="s">
        <v>1403</v>
      </c>
      <c r="H698" t="s">
        <v>6038</v>
      </c>
      <c r="I698">
        <v>3137197077</v>
      </c>
      <c r="J698" t="s">
        <v>659</v>
      </c>
      <c r="M698" t="s">
        <v>1055</v>
      </c>
      <c r="N698">
        <v>3300186</v>
      </c>
      <c r="O698" t="s">
        <v>783</v>
      </c>
    </row>
    <row r="699" spans="1:15" hidden="1" x14ac:dyDescent="0.25">
      <c r="A699">
        <v>10015589</v>
      </c>
      <c r="C699" s="15">
        <v>9957626</v>
      </c>
      <c r="D699" s="15">
        <v>0</v>
      </c>
      <c r="E699" t="s">
        <v>3723</v>
      </c>
      <c r="F699" t="str">
        <f>IFERROR(VLOOKUP(A699,'[2]BD LEIDY'!$B$3:$E$1114,3,FALSE)," ")</f>
        <v xml:space="preserve">JIMENEZ LOAIZA NESTOR MAURICIO   </v>
      </c>
      <c r="G699" t="s">
        <v>1403</v>
      </c>
      <c r="H699" t="s">
        <v>6039</v>
      </c>
      <c r="I699">
        <v>3137215943</v>
      </c>
      <c r="J699" t="s">
        <v>659</v>
      </c>
      <c r="M699" t="s">
        <v>334</v>
      </c>
      <c r="N699">
        <v>3300258</v>
      </c>
      <c r="O699" t="s">
        <v>947</v>
      </c>
    </row>
    <row r="700" spans="1:15" hidden="1" x14ac:dyDescent="0.25">
      <c r="A700">
        <v>10015590</v>
      </c>
      <c r="C700" s="15">
        <v>900137473</v>
      </c>
      <c r="D700" s="15">
        <v>4</v>
      </c>
      <c r="E700" t="s">
        <v>1585</v>
      </c>
      <c r="F700" t="str">
        <f>IFERROR(VLOOKUP(A700,'[2]BD LEIDY'!$B$3:$E$1114,3,FALSE)," ")</f>
        <v xml:space="preserve">AGROAPLICACIONES SAS   </v>
      </c>
      <c r="G700" t="s">
        <v>1403</v>
      </c>
      <c r="H700" t="s">
        <v>6040</v>
      </c>
      <c r="I700">
        <v>3128430436</v>
      </c>
      <c r="J700" t="s">
        <v>659</v>
      </c>
      <c r="M700" t="s">
        <v>1058</v>
      </c>
      <c r="N700">
        <v>3300186</v>
      </c>
      <c r="O700" t="s">
        <v>783</v>
      </c>
    </row>
    <row r="701" spans="1:15" hidden="1" x14ac:dyDescent="0.25">
      <c r="A701">
        <v>10015591</v>
      </c>
      <c r="C701" s="15">
        <v>1130625032</v>
      </c>
      <c r="D701" s="15">
        <v>1</v>
      </c>
      <c r="E701" t="s">
        <v>4099</v>
      </c>
      <c r="F701" t="str">
        <f>IFERROR(VLOOKUP(A701,'[2]BD LEIDY'!$B$3:$E$1114,3,FALSE)," ")</f>
        <v xml:space="preserve">MORENO GUTIERREZ LUZ ADRIANA   </v>
      </c>
      <c r="G701" t="s">
        <v>1403</v>
      </c>
      <c r="H701" t="s">
        <v>6041</v>
      </c>
      <c r="I701">
        <v>3116426241</v>
      </c>
      <c r="J701" t="s">
        <v>659</v>
      </c>
      <c r="M701" t="s">
        <v>1004</v>
      </c>
      <c r="N701">
        <v>3300186</v>
      </c>
      <c r="O701" t="s">
        <v>783</v>
      </c>
    </row>
    <row r="702" spans="1:15" hidden="1" x14ac:dyDescent="0.25">
      <c r="A702">
        <v>10015598</v>
      </c>
      <c r="C702" s="15">
        <v>836000548</v>
      </c>
      <c r="D702" s="15">
        <v>7</v>
      </c>
      <c r="E702" t="s">
        <v>1637</v>
      </c>
      <c r="F702" t="str">
        <f>IFERROR(VLOOKUP(A702,'[2]BD LEIDY'!$B$3:$E$1114,3,FALSE)," ")</f>
        <v xml:space="preserve">AGROINSUMOS SAS   </v>
      </c>
      <c r="G702" t="s">
        <v>1403</v>
      </c>
      <c r="H702" t="s">
        <v>6045</v>
      </c>
      <c r="I702">
        <v>922149910</v>
      </c>
      <c r="J702" t="s">
        <v>659</v>
      </c>
      <c r="M702" t="s">
        <v>977</v>
      </c>
      <c r="N702">
        <v>3300203</v>
      </c>
      <c r="O702" t="s">
        <v>705</v>
      </c>
    </row>
    <row r="703" spans="1:15" hidden="1" x14ac:dyDescent="0.25">
      <c r="A703">
        <v>10015600</v>
      </c>
      <c r="C703" s="15">
        <v>1144062795</v>
      </c>
      <c r="D703" s="15">
        <v>6</v>
      </c>
      <c r="E703" t="s">
        <v>2143</v>
      </c>
      <c r="F703" t="str">
        <f>IFERROR(VLOOKUP(A703,'[2]BD LEIDY'!$B$3:$E$1114,3,FALSE)," ")</f>
        <v xml:space="preserve">BURBANO VALDES ELIZABETH   </v>
      </c>
      <c r="G703" t="s">
        <v>1403</v>
      </c>
      <c r="H703" t="s">
        <v>6046</v>
      </c>
      <c r="I703">
        <v>3186937339</v>
      </c>
      <c r="J703" t="s">
        <v>659</v>
      </c>
      <c r="M703" t="s">
        <v>1006</v>
      </c>
      <c r="N703">
        <v>3300186</v>
      </c>
      <c r="O703" t="s">
        <v>783</v>
      </c>
    </row>
    <row r="704" spans="1:15" hidden="1" x14ac:dyDescent="0.25">
      <c r="A704">
        <v>10015703</v>
      </c>
      <c r="C704" s="15">
        <v>10238804</v>
      </c>
      <c r="D704" s="15">
        <v>4</v>
      </c>
      <c r="E704" t="s">
        <v>3668</v>
      </c>
      <c r="F704" t="str">
        <f>IFERROR(VLOOKUP(A704,'[2]BD LEIDY'!$B$3:$E$1114,3,FALSE)," ")</f>
        <v xml:space="preserve">JARAMILLO GALLO MAURICIO   </v>
      </c>
      <c r="G704" t="s">
        <v>1403</v>
      </c>
      <c r="H704" t="s">
        <v>6052</v>
      </c>
      <c r="I704">
        <v>3122547151</v>
      </c>
      <c r="J704" t="s">
        <v>659</v>
      </c>
      <c r="M704" t="s">
        <v>329</v>
      </c>
      <c r="N704">
        <v>3300268</v>
      </c>
      <c r="O704" t="s">
        <v>812</v>
      </c>
    </row>
    <row r="705" spans="1:15" hidden="1" x14ac:dyDescent="0.25">
      <c r="A705">
        <v>10015709</v>
      </c>
      <c r="C705" s="15">
        <v>810002448</v>
      </c>
      <c r="D705" s="15">
        <v>3</v>
      </c>
      <c r="E705" t="s">
        <v>3312</v>
      </c>
      <c r="F705" t="str">
        <f>IFERROR(VLOOKUP(A705,'[2]BD LEIDY'!$B$3:$E$1114,3,FALSE)," ")</f>
        <v xml:space="preserve">GIRALDO JARAMILLO Y CIA S EN C.A.   </v>
      </c>
      <c r="G705" t="s">
        <v>1403</v>
      </c>
      <c r="H705" t="s">
        <v>6054</v>
      </c>
      <c r="I705">
        <v>3122547151</v>
      </c>
      <c r="J705" t="s">
        <v>659</v>
      </c>
      <c r="M705" t="s">
        <v>329</v>
      </c>
      <c r="N705">
        <v>3300268</v>
      </c>
      <c r="O705" t="s">
        <v>812</v>
      </c>
    </row>
    <row r="706" spans="1:15" hidden="1" x14ac:dyDescent="0.25">
      <c r="A706">
        <v>10015710</v>
      </c>
      <c r="C706" s="15">
        <v>810002407</v>
      </c>
      <c r="D706" s="15">
        <v>1</v>
      </c>
      <c r="E706" t="s">
        <v>3689</v>
      </c>
      <c r="F706" t="str">
        <f>IFERROR(VLOOKUP(A706,'[2]BD LEIDY'!$B$3:$E$1114,3,FALSE)," ")</f>
        <v xml:space="preserve">JARAMILLO Y CIA SA   </v>
      </c>
      <c r="G706" t="s">
        <v>1403</v>
      </c>
      <c r="H706" t="s">
        <v>6052</v>
      </c>
      <c r="I706">
        <v>3104591767</v>
      </c>
      <c r="J706" t="s">
        <v>659</v>
      </c>
      <c r="M706" t="s">
        <v>329</v>
      </c>
      <c r="N706">
        <v>3300268</v>
      </c>
      <c r="O706" t="s">
        <v>812</v>
      </c>
    </row>
    <row r="707" spans="1:15" hidden="1" x14ac:dyDescent="0.25">
      <c r="A707">
        <v>10015711</v>
      </c>
      <c r="C707" s="15">
        <v>810004072</v>
      </c>
      <c r="D707" s="15">
        <v>7</v>
      </c>
      <c r="E707" t="s">
        <v>2639</v>
      </c>
      <c r="F707" t="str">
        <f>IFERROR(VLOOKUP(A707,'[2]BD LEIDY'!$B$3:$E$1114,3,FALSE)," ")</f>
        <v xml:space="preserve">COROZAL SA   </v>
      </c>
      <c r="G707" t="s">
        <v>1403</v>
      </c>
      <c r="H707" t="s">
        <v>6052</v>
      </c>
      <c r="I707">
        <v>3104591767</v>
      </c>
      <c r="J707" t="s">
        <v>659</v>
      </c>
      <c r="M707" t="s">
        <v>329</v>
      </c>
      <c r="N707">
        <v>3300268</v>
      </c>
      <c r="O707" t="s">
        <v>812</v>
      </c>
    </row>
    <row r="708" spans="1:15" hidden="1" x14ac:dyDescent="0.25">
      <c r="A708">
        <v>10015712</v>
      </c>
      <c r="C708" s="15">
        <v>900208066</v>
      </c>
      <c r="D708" s="15">
        <v>5</v>
      </c>
      <c r="E708" t="s">
        <v>4445</v>
      </c>
      <c r="F708" t="str">
        <f>IFERROR(VLOOKUP(A708,'[2]BD LEIDY'!$B$3:$E$1114,3,FALSE)," ")</f>
        <v xml:space="preserve">PORCICOLA PRADERA SA   </v>
      </c>
      <c r="G708" t="s">
        <v>1403</v>
      </c>
      <c r="H708" t="s">
        <v>6052</v>
      </c>
      <c r="I708">
        <v>3104591767</v>
      </c>
      <c r="J708" t="s">
        <v>659</v>
      </c>
      <c r="M708" t="s">
        <v>329</v>
      </c>
      <c r="N708">
        <v>3300268</v>
      </c>
      <c r="O708" t="s">
        <v>812</v>
      </c>
    </row>
    <row r="709" spans="1:15" hidden="1" x14ac:dyDescent="0.25">
      <c r="A709">
        <v>10015713</v>
      </c>
      <c r="C709" s="15">
        <v>800047367</v>
      </c>
      <c r="D709" s="15">
        <v>2</v>
      </c>
      <c r="E709" t="s">
        <v>3670</v>
      </c>
      <c r="F709" t="str">
        <f>IFERROR(VLOOKUP(A709,'[2]BD LEIDY'!$B$3:$E$1114,3,FALSE)," ")</f>
        <v xml:space="preserve">JARAMILLO GIRALDO Y CIA S EN CA   </v>
      </c>
      <c r="G709" t="s">
        <v>1403</v>
      </c>
      <c r="H709" t="s">
        <v>6052</v>
      </c>
      <c r="I709">
        <v>3104591767</v>
      </c>
      <c r="J709" t="s">
        <v>659</v>
      </c>
      <c r="M709" t="s">
        <v>329</v>
      </c>
      <c r="N709">
        <v>3300268</v>
      </c>
      <c r="O709" t="s">
        <v>812</v>
      </c>
    </row>
    <row r="710" spans="1:15" hidden="1" x14ac:dyDescent="0.25">
      <c r="A710">
        <v>10015716</v>
      </c>
      <c r="C710" s="15">
        <v>816006464</v>
      </c>
      <c r="D710" s="15">
        <v>1</v>
      </c>
      <c r="E710" t="s">
        <v>4970</v>
      </c>
      <c r="F710" t="str">
        <f>IFERROR(VLOOKUP(A710,'[2]BD LEIDY'!$B$3:$E$1114,3,FALSE)," ")</f>
        <v xml:space="preserve">SUAGRO INSUMOS AGRICOLAS SA   </v>
      </c>
      <c r="G710" t="s">
        <v>1403</v>
      </c>
      <c r="H710" t="s">
        <v>6056</v>
      </c>
      <c r="I710">
        <v>3176592305</v>
      </c>
      <c r="J710" t="s">
        <v>659</v>
      </c>
      <c r="M710" t="s">
        <v>924</v>
      </c>
      <c r="N710">
        <v>3300258</v>
      </c>
      <c r="O710" t="s">
        <v>947</v>
      </c>
    </row>
    <row r="711" spans="1:15" hidden="1" x14ac:dyDescent="0.25">
      <c r="A711">
        <v>10015719</v>
      </c>
      <c r="C711" s="15">
        <v>4340961</v>
      </c>
      <c r="D711" s="15">
        <v>6</v>
      </c>
      <c r="E711" t="s">
        <v>4770</v>
      </c>
      <c r="F711" t="str">
        <f>IFERROR(VLOOKUP(A711,'[2]BD LEIDY'!$B$3:$E$1114,3,FALSE)," ")</f>
        <v xml:space="preserve">RUDAS MUÑOZ LUIS EVELIO   </v>
      </c>
      <c r="G711" t="s">
        <v>1403</v>
      </c>
      <c r="H711" t="s">
        <v>6057</v>
      </c>
      <c r="I711">
        <v>3104595704</v>
      </c>
      <c r="J711" t="s">
        <v>659</v>
      </c>
      <c r="M711" t="s">
        <v>1077</v>
      </c>
      <c r="N711">
        <v>3300268</v>
      </c>
      <c r="O711" t="s">
        <v>812</v>
      </c>
    </row>
    <row r="712" spans="1:15" hidden="1" x14ac:dyDescent="0.25">
      <c r="A712">
        <v>10015720</v>
      </c>
      <c r="C712" s="15">
        <v>24683880</v>
      </c>
      <c r="D712" s="15">
        <v>2</v>
      </c>
      <c r="E712" t="s">
        <v>5200</v>
      </c>
      <c r="F712" t="str">
        <f>IFERROR(VLOOKUP(A712,'[2]BD LEIDY'!$B$3:$E$1114,3,FALSE)," ")</f>
        <v xml:space="preserve">VELEZ DE HINCAPIE MARIA LEONILA   </v>
      </c>
      <c r="G712" t="s">
        <v>1403</v>
      </c>
      <c r="H712" t="s">
        <v>6058</v>
      </c>
      <c r="I712">
        <v>3117202857</v>
      </c>
      <c r="J712" t="s">
        <v>659</v>
      </c>
      <c r="M712" t="s">
        <v>1079</v>
      </c>
      <c r="N712">
        <v>3300258</v>
      </c>
      <c r="O712" t="s">
        <v>947</v>
      </c>
    </row>
    <row r="713" spans="1:15" hidden="1" x14ac:dyDescent="0.25">
      <c r="A713">
        <v>10015723</v>
      </c>
      <c r="C713" s="15">
        <v>7521032</v>
      </c>
      <c r="D713" s="15">
        <v>7</v>
      </c>
      <c r="E713" t="s">
        <v>5108</v>
      </c>
      <c r="F713" t="str">
        <f>IFERROR(VLOOKUP(A713,'[2]BD LEIDY'!$B$3:$E$1114,3,FALSE)," ")</f>
        <v xml:space="preserve">URREA SERNA JUAN MANUEL   </v>
      </c>
      <c r="G713" t="s">
        <v>1403</v>
      </c>
      <c r="H713" t="s">
        <v>6059</v>
      </c>
      <c r="I713">
        <v>3153162226</v>
      </c>
      <c r="J713" t="s">
        <v>659</v>
      </c>
      <c r="M713" t="s">
        <v>847</v>
      </c>
      <c r="N713">
        <v>3300225</v>
      </c>
      <c r="O713" t="s">
        <v>662</v>
      </c>
    </row>
    <row r="714" spans="1:15" hidden="1" x14ac:dyDescent="0.25">
      <c r="A714">
        <v>10015725</v>
      </c>
      <c r="C714" s="15">
        <v>900581167</v>
      </c>
      <c r="D714" s="15">
        <v>8</v>
      </c>
      <c r="E714" t="s">
        <v>2801</v>
      </c>
      <c r="F714" t="str">
        <f>IFERROR(VLOOKUP(A714,'[2]BD LEIDY'!$B$3:$E$1114,3,FALSE)," ")</f>
        <v xml:space="preserve">DISTRIBUIDORA GRUMERCO SAS   </v>
      </c>
      <c r="G714" t="s">
        <v>1403</v>
      </c>
      <c r="H714" t="s">
        <v>6060</v>
      </c>
      <c r="I714">
        <v>3207974969</v>
      </c>
      <c r="J714" t="s">
        <v>659</v>
      </c>
      <c r="M714" t="s">
        <v>83</v>
      </c>
      <c r="N714">
        <v>3300203</v>
      </c>
      <c r="O714" t="s">
        <v>705</v>
      </c>
    </row>
    <row r="715" spans="1:15" hidden="1" x14ac:dyDescent="0.25">
      <c r="A715">
        <v>10015728</v>
      </c>
      <c r="C715" s="15">
        <v>890306231</v>
      </c>
      <c r="D715" s="15">
        <v>9</v>
      </c>
      <c r="E715" t="s">
        <v>4897</v>
      </c>
      <c r="F715" t="str">
        <f>IFERROR(VLOOKUP(A715,'[2]BD LEIDY'!$B$3:$E$1114,3,FALSE)," ")</f>
        <v xml:space="preserve">SEMILLAS VALLE SA   </v>
      </c>
      <c r="G715" t="s">
        <v>1403</v>
      </c>
      <c r="H715" t="s">
        <v>6061</v>
      </c>
      <c r="I715">
        <v>926668138</v>
      </c>
      <c r="J715" t="s">
        <v>659</v>
      </c>
      <c r="M715" t="s">
        <v>1055</v>
      </c>
      <c r="N715">
        <v>3300186</v>
      </c>
      <c r="O715" t="s">
        <v>783</v>
      </c>
    </row>
    <row r="716" spans="1:15" hidden="1" x14ac:dyDescent="0.25">
      <c r="A716">
        <v>10015757</v>
      </c>
      <c r="C716" s="15">
        <v>900301797</v>
      </c>
      <c r="D716" s="15">
        <v>8</v>
      </c>
      <c r="E716" t="s">
        <v>4894</v>
      </c>
      <c r="F716" t="str">
        <f>IFERROR(VLOOKUP(A716,'[2]BD LEIDY'!$B$3:$E$1114,3,FALSE)," ")</f>
        <v xml:space="preserve">SEMILLA AGRO SIEMBRA LTDA   </v>
      </c>
      <c r="G716" t="s">
        <v>1403</v>
      </c>
      <c r="H716" t="s">
        <v>6062</v>
      </c>
      <c r="I716">
        <v>922674768</v>
      </c>
      <c r="J716" t="s">
        <v>659</v>
      </c>
      <c r="M716" t="s">
        <v>963</v>
      </c>
      <c r="N716">
        <v>3300203</v>
      </c>
      <c r="O716" t="s">
        <v>705</v>
      </c>
    </row>
    <row r="717" spans="1:15" hidden="1" x14ac:dyDescent="0.25">
      <c r="A717">
        <v>10015787</v>
      </c>
      <c r="C717" s="15">
        <v>24763747</v>
      </c>
      <c r="D717" s="15">
        <v>4</v>
      </c>
      <c r="E717" t="s">
        <v>5276</v>
      </c>
      <c r="F717" t="str">
        <f>IFERROR(VLOOKUP(A717,'[2]BD LEIDY'!$B$3:$E$1114,3,FALSE)," ")</f>
        <v xml:space="preserve">ZAPATA GRISALES LUCY   </v>
      </c>
      <c r="G717" t="s">
        <v>1403</v>
      </c>
      <c r="H717" t="s">
        <v>6064</v>
      </c>
      <c r="I717">
        <v>983685549</v>
      </c>
      <c r="J717" t="s">
        <v>659</v>
      </c>
      <c r="M717" t="s">
        <v>1002</v>
      </c>
      <c r="N717">
        <v>3300258</v>
      </c>
      <c r="O717" t="s">
        <v>947</v>
      </c>
    </row>
    <row r="718" spans="1:15" hidden="1" x14ac:dyDescent="0.25">
      <c r="A718">
        <v>10015796</v>
      </c>
      <c r="C718" s="15">
        <v>16798404</v>
      </c>
      <c r="D718" s="15">
        <v>5</v>
      </c>
      <c r="E718" t="s">
        <v>2654</v>
      </c>
      <c r="F718" t="str">
        <f>IFERROR(VLOOKUP(A718,'[2]BD LEIDY'!$B$3:$E$1114,3,FALSE)," ")</f>
        <v xml:space="preserve">CORTES ARISTIZABAL JOHN JAIRO   </v>
      </c>
      <c r="G718" t="s">
        <v>1403</v>
      </c>
      <c r="H718" t="s">
        <v>6065</v>
      </c>
      <c r="I718">
        <v>3206747018</v>
      </c>
      <c r="J718" t="s">
        <v>659</v>
      </c>
      <c r="M718" t="s">
        <v>924</v>
      </c>
      <c r="N718">
        <v>3300268</v>
      </c>
      <c r="O718" t="s">
        <v>812</v>
      </c>
    </row>
    <row r="719" spans="1:15" hidden="1" x14ac:dyDescent="0.25">
      <c r="A719">
        <v>10015797</v>
      </c>
      <c r="C719" s="15">
        <v>1053792313</v>
      </c>
      <c r="D719" s="15">
        <v>1</v>
      </c>
      <c r="E719" t="s">
        <v>3827</v>
      </c>
      <c r="F719" t="str">
        <f>IFERROR(VLOOKUP(A719,'[2]BD LEIDY'!$B$3:$E$1114,3,FALSE)," ")</f>
        <v xml:space="preserve">LOPEZ CASTRO ANIBAL   </v>
      </c>
      <c r="G719" t="s">
        <v>1403</v>
      </c>
      <c r="H719" t="s">
        <v>6066</v>
      </c>
      <c r="I719">
        <v>3162427986</v>
      </c>
      <c r="J719" t="s">
        <v>659</v>
      </c>
      <c r="M719" t="s">
        <v>1088</v>
      </c>
      <c r="N719">
        <v>3300268</v>
      </c>
      <c r="O719" t="s">
        <v>812</v>
      </c>
    </row>
    <row r="720" spans="1:15" hidden="1" x14ac:dyDescent="0.25">
      <c r="A720">
        <v>10015798</v>
      </c>
      <c r="C720" s="15">
        <v>66857054</v>
      </c>
      <c r="D720" s="15">
        <v>6</v>
      </c>
      <c r="E720" t="s">
        <v>4035</v>
      </c>
      <c r="F720" t="str">
        <f>IFERROR(VLOOKUP(A720,'[2]BD LEIDY'!$B$3:$E$1114,3,FALSE)," ")</f>
        <v xml:space="preserve">MIYATA KURATOMI ANDREA   </v>
      </c>
      <c r="G720" t="s">
        <v>1403</v>
      </c>
      <c r="H720" t="s">
        <v>6067</v>
      </c>
      <c r="I720">
        <v>3154659321</v>
      </c>
      <c r="J720" t="s">
        <v>659</v>
      </c>
      <c r="M720" t="s">
        <v>781</v>
      </c>
      <c r="N720">
        <v>3300186</v>
      </c>
      <c r="O720" t="s">
        <v>783</v>
      </c>
    </row>
    <row r="721" spans="1:15" hidden="1" x14ac:dyDescent="0.25">
      <c r="A721">
        <v>10015799</v>
      </c>
      <c r="C721" s="15">
        <v>75142855</v>
      </c>
      <c r="D721" s="15">
        <v>2</v>
      </c>
      <c r="E721" t="s">
        <v>4326</v>
      </c>
      <c r="F721" t="str">
        <f>IFERROR(VLOOKUP(A721,'[2]BD LEIDY'!$B$3:$E$1114,3,FALSE)," ")</f>
        <v xml:space="preserve">PARRA VARGAS RUBEN DARIO   </v>
      </c>
      <c r="G721" t="s">
        <v>1403</v>
      </c>
      <c r="H721" t="s">
        <v>6068</v>
      </c>
      <c r="I721">
        <v>3103965226</v>
      </c>
      <c r="J721" t="s">
        <v>659</v>
      </c>
      <c r="M721" t="s">
        <v>957</v>
      </c>
      <c r="N721">
        <v>3300268</v>
      </c>
      <c r="O721" t="s">
        <v>812</v>
      </c>
    </row>
    <row r="722" spans="1:15" hidden="1" x14ac:dyDescent="0.25">
      <c r="A722">
        <v>10015803</v>
      </c>
      <c r="C722" s="15">
        <v>900349569</v>
      </c>
      <c r="D722" s="15">
        <v>2</v>
      </c>
      <c r="E722" t="s">
        <v>1570</v>
      </c>
      <c r="F722" t="str">
        <f>IFERROR(VLOOKUP(A722,'[2]BD LEIDY'!$B$3:$E$1114,3,FALSE)," ")</f>
        <v xml:space="preserve">AGRO INDUSTRIAL JE SAS   </v>
      </c>
      <c r="G722" t="s">
        <v>1403</v>
      </c>
      <c r="H722" t="s">
        <v>6070</v>
      </c>
      <c r="I722">
        <v>3174395034</v>
      </c>
      <c r="J722" t="s">
        <v>659</v>
      </c>
      <c r="M722" t="s">
        <v>961</v>
      </c>
      <c r="N722">
        <v>3300186</v>
      </c>
      <c r="O722" t="s">
        <v>783</v>
      </c>
    </row>
    <row r="723" spans="1:15" hidden="1" x14ac:dyDescent="0.25">
      <c r="A723">
        <v>10015828</v>
      </c>
      <c r="C723" s="15">
        <v>16356127</v>
      </c>
      <c r="D723" s="15">
        <v>3</v>
      </c>
      <c r="E723" t="s">
        <v>2822</v>
      </c>
      <c r="F723" t="str">
        <f>IFERROR(VLOOKUP(A723,'[2]BD LEIDY'!$B$3:$E$1114,3,FALSE)," ")</f>
        <v xml:space="preserve">DUQUE PEREZ CARLOS ARTURO   </v>
      </c>
      <c r="G723" t="s">
        <v>1403</v>
      </c>
      <c r="H723" t="s">
        <v>6071</v>
      </c>
      <c r="I723">
        <v>3113498538</v>
      </c>
      <c r="J723" t="s">
        <v>659</v>
      </c>
      <c r="M723" t="s">
        <v>1034</v>
      </c>
      <c r="N723">
        <v>3300258</v>
      </c>
      <c r="O723" t="s">
        <v>947</v>
      </c>
    </row>
    <row r="724" spans="1:15" hidden="1" x14ac:dyDescent="0.25">
      <c r="A724">
        <v>10015844</v>
      </c>
      <c r="C724" s="15">
        <v>24370790</v>
      </c>
      <c r="D724" s="15">
        <v>4</v>
      </c>
      <c r="E724" t="s">
        <v>3838</v>
      </c>
      <c r="F724" t="str">
        <f>IFERROR(VLOOKUP(A724,'[2]BD LEIDY'!$B$3:$E$1114,3,FALSE)," ")</f>
        <v xml:space="preserve">LOPEZ MURILLO LUZ IDALBA   </v>
      </c>
      <c r="G724" t="s">
        <v>1403</v>
      </c>
      <c r="H724" t="s">
        <v>6073</v>
      </c>
      <c r="I724">
        <v>3148920465</v>
      </c>
      <c r="J724" t="s">
        <v>659</v>
      </c>
      <c r="M724" t="s">
        <v>1096</v>
      </c>
      <c r="N724">
        <v>3300268</v>
      </c>
      <c r="O724" t="s">
        <v>812</v>
      </c>
    </row>
    <row r="725" spans="1:15" hidden="1" x14ac:dyDescent="0.25">
      <c r="A725">
        <v>10015845</v>
      </c>
      <c r="C725" s="15">
        <v>6268622</v>
      </c>
      <c r="D725" s="15">
        <v>4</v>
      </c>
      <c r="E725" t="s">
        <v>3732</v>
      </c>
      <c r="F725" t="str">
        <f>IFERROR(VLOOKUP(A725,'[2]BD LEIDY'!$B$3:$E$1114,3,FALSE)," ")</f>
        <v xml:space="preserve">JOJOA HERRERA JAIME ERNESTO   </v>
      </c>
      <c r="G725" t="s">
        <v>1403</v>
      </c>
      <c r="H725" t="s">
        <v>6074</v>
      </c>
      <c r="I725">
        <v>3157017566</v>
      </c>
      <c r="J725" t="s">
        <v>659</v>
      </c>
      <c r="M725" t="s">
        <v>1006</v>
      </c>
      <c r="N725">
        <v>3300186</v>
      </c>
      <c r="O725" t="s">
        <v>783</v>
      </c>
    </row>
    <row r="726" spans="1:15" hidden="1" x14ac:dyDescent="0.25">
      <c r="A726">
        <v>10015846</v>
      </c>
      <c r="C726" s="15">
        <v>66887792</v>
      </c>
      <c r="D726" s="15">
        <v>1</v>
      </c>
      <c r="E726" t="s">
        <v>3857</v>
      </c>
      <c r="F726" t="str">
        <f>IFERROR(VLOOKUP(A726,'[2]BD LEIDY'!$B$3:$E$1114,3,FALSE)," ")</f>
        <v xml:space="preserve">LUCIO MOSQUERA MARTA LUCIA   </v>
      </c>
      <c r="G726" t="s">
        <v>1403</v>
      </c>
      <c r="H726" t="s">
        <v>6075</v>
      </c>
      <c r="I726">
        <v>3136316257</v>
      </c>
      <c r="J726" t="s">
        <v>659</v>
      </c>
      <c r="M726" t="s">
        <v>1004</v>
      </c>
      <c r="N726">
        <v>3300186</v>
      </c>
      <c r="O726" t="s">
        <v>783</v>
      </c>
    </row>
    <row r="727" spans="1:15" hidden="1" x14ac:dyDescent="0.25">
      <c r="A727">
        <v>10015848</v>
      </c>
      <c r="C727" s="15">
        <v>900813710</v>
      </c>
      <c r="D727" s="15">
        <v>5</v>
      </c>
      <c r="E727" t="s">
        <v>4027</v>
      </c>
      <c r="F727" t="str">
        <f>IFERROR(VLOOKUP(A727,'[2]BD LEIDY'!$B$3:$E$1114,3,FALSE)," ")</f>
        <v xml:space="preserve">MIL AGRO DEL VALLE SAS   </v>
      </c>
      <c r="G727" t="s">
        <v>1403</v>
      </c>
      <c r="H727" t="s">
        <v>6076</v>
      </c>
      <c r="I727">
        <v>3137342154</v>
      </c>
      <c r="J727" t="s">
        <v>659</v>
      </c>
      <c r="M727" t="s">
        <v>967</v>
      </c>
      <c r="N727">
        <v>3300186</v>
      </c>
      <c r="O727" t="s">
        <v>783</v>
      </c>
    </row>
    <row r="728" spans="1:15" hidden="1" x14ac:dyDescent="0.25">
      <c r="A728">
        <v>10015850</v>
      </c>
      <c r="C728" s="15">
        <v>900391494</v>
      </c>
      <c r="D728" s="15">
        <v>6</v>
      </c>
      <c r="E728" t="s">
        <v>4463</v>
      </c>
      <c r="F728" t="str">
        <f>IFERROR(VLOOKUP(A728,'[2]BD LEIDY'!$B$3:$E$1114,3,FALSE)," ")</f>
        <v xml:space="preserve">PRODUCTOS AGRICOLAS PALMIRA SAS   </v>
      </c>
      <c r="G728" t="s">
        <v>1403</v>
      </c>
      <c r="H728" t="s">
        <v>6077</v>
      </c>
      <c r="I728">
        <v>3113545003</v>
      </c>
      <c r="J728" t="s">
        <v>659</v>
      </c>
      <c r="M728" t="s">
        <v>961</v>
      </c>
      <c r="N728">
        <v>3300186</v>
      </c>
      <c r="O728" t="s">
        <v>783</v>
      </c>
    </row>
    <row r="729" spans="1:15" hidden="1" x14ac:dyDescent="0.25">
      <c r="A729">
        <v>10015851</v>
      </c>
      <c r="C729" s="15">
        <v>25160213</v>
      </c>
      <c r="D729" s="15">
        <v>9</v>
      </c>
      <c r="E729" t="s">
        <v>5019</v>
      </c>
      <c r="F729" t="str">
        <f>IFERROR(VLOOKUP(A729,'[2]BD LEIDY'!$B$3:$E$1114,3,FALSE)," ")</f>
        <v xml:space="preserve">TAMAYO VARGAS SONIA CRISTINA   </v>
      </c>
      <c r="G729" t="s">
        <v>1403</v>
      </c>
      <c r="H729" t="s">
        <v>6078</v>
      </c>
      <c r="I729">
        <v>3113838001</v>
      </c>
      <c r="J729" t="s">
        <v>659</v>
      </c>
      <c r="M729" t="s">
        <v>924</v>
      </c>
      <c r="N729">
        <v>3300258</v>
      </c>
      <c r="O729" t="s">
        <v>947</v>
      </c>
    </row>
    <row r="730" spans="1:15" hidden="1" x14ac:dyDescent="0.25">
      <c r="A730">
        <v>10015856</v>
      </c>
      <c r="C730" s="15">
        <v>76313433</v>
      </c>
      <c r="D730" s="15">
        <v>6</v>
      </c>
      <c r="E730" t="s">
        <v>2671</v>
      </c>
      <c r="F730" t="str">
        <f>IFERROR(VLOOKUP(A730,'[2]BD LEIDY'!$B$3:$E$1114,3,FALSE)," ")</f>
        <v xml:space="preserve">CRUZ AUSECHA WILMER HERNEY   </v>
      </c>
      <c r="G730" t="s">
        <v>1403</v>
      </c>
      <c r="H730" t="s">
        <v>6082</v>
      </c>
      <c r="I730">
        <v>3214300760</v>
      </c>
      <c r="J730" t="s">
        <v>659</v>
      </c>
      <c r="M730" t="s">
        <v>781</v>
      </c>
      <c r="N730">
        <v>3300186</v>
      </c>
      <c r="O730" t="s">
        <v>783</v>
      </c>
    </row>
    <row r="731" spans="1:15" hidden="1" x14ac:dyDescent="0.25">
      <c r="A731">
        <v>10015884</v>
      </c>
      <c r="C731" s="15">
        <v>815002075</v>
      </c>
      <c r="D731" s="15">
        <v>8</v>
      </c>
      <c r="E731" t="s">
        <v>5239</v>
      </c>
      <c r="F731" t="str">
        <f>IFERROR(VLOOKUP(A731,'[2]BD LEIDY'!$B$3:$E$1114,3,FALSE)," ")</f>
        <v xml:space="preserve">VITABONO SA   </v>
      </c>
      <c r="G731" t="s">
        <v>1403</v>
      </c>
      <c r="H731" t="s">
        <v>6084</v>
      </c>
      <c r="I731">
        <v>942857080</v>
      </c>
      <c r="J731" t="s">
        <v>659</v>
      </c>
      <c r="M731" t="s">
        <v>724</v>
      </c>
      <c r="N731">
        <v>3300268</v>
      </c>
      <c r="O731" t="s">
        <v>812</v>
      </c>
    </row>
    <row r="732" spans="1:15" hidden="1" x14ac:dyDescent="0.25">
      <c r="A732">
        <v>10015893</v>
      </c>
      <c r="C732" s="15">
        <v>19247303</v>
      </c>
      <c r="D732" s="15">
        <v>7</v>
      </c>
      <c r="E732" t="s">
        <v>3807</v>
      </c>
      <c r="F732" t="str">
        <f>IFERROR(VLOOKUP(A732,'[2]BD LEIDY'!$B$3:$E$1114,3,FALSE)," ")</f>
        <v xml:space="preserve">LONDOÑO SALAZAR DIEGO   </v>
      </c>
      <c r="G732" t="s">
        <v>1403</v>
      </c>
      <c r="H732" t="s">
        <v>6087</v>
      </c>
      <c r="I732">
        <v>3104360323</v>
      </c>
      <c r="J732" t="s">
        <v>659</v>
      </c>
      <c r="M732" t="s">
        <v>1018</v>
      </c>
      <c r="N732">
        <v>3300225</v>
      </c>
      <c r="O732" t="s">
        <v>662</v>
      </c>
    </row>
    <row r="733" spans="1:15" hidden="1" x14ac:dyDescent="0.25">
      <c r="A733">
        <v>10015894</v>
      </c>
      <c r="C733" s="15">
        <v>6423266</v>
      </c>
      <c r="D733" s="15">
        <v>1</v>
      </c>
      <c r="E733" t="s">
        <v>3345</v>
      </c>
      <c r="F733" t="str">
        <f>IFERROR(VLOOKUP(A733,'[2]BD LEIDY'!$B$3:$E$1114,3,FALSE)," ")</f>
        <v xml:space="preserve">GOMEZ VIDAL JOSE MARINO   </v>
      </c>
      <c r="G733" t="s">
        <v>1403</v>
      </c>
      <c r="H733" t="s">
        <v>6088</v>
      </c>
      <c r="I733">
        <v>3113558690</v>
      </c>
      <c r="J733" t="s">
        <v>659</v>
      </c>
      <c r="M733" t="s">
        <v>1113</v>
      </c>
      <c r="N733">
        <v>3300186</v>
      </c>
      <c r="O733" t="s">
        <v>783</v>
      </c>
    </row>
    <row r="734" spans="1:15" hidden="1" x14ac:dyDescent="0.25">
      <c r="A734">
        <v>10015952</v>
      </c>
      <c r="C734" s="15">
        <v>900539144</v>
      </c>
      <c r="D734" s="15">
        <v>1</v>
      </c>
      <c r="E734" t="s">
        <v>2160</v>
      </c>
      <c r="F734" t="str">
        <f>IFERROR(VLOOKUP(A734,'[2]BD LEIDY'!$B$3:$E$1114,3,FALSE)," ")</f>
        <v xml:space="preserve">CAFICULTORA LA POLONIA SAS   </v>
      </c>
      <c r="G734" t="s">
        <v>1403</v>
      </c>
      <c r="H734" t="s">
        <v>6089</v>
      </c>
      <c r="I734">
        <v>3147907950</v>
      </c>
      <c r="J734" t="s">
        <v>659</v>
      </c>
      <c r="M734" t="s">
        <v>1008</v>
      </c>
      <c r="N734">
        <v>3300258</v>
      </c>
      <c r="O734" t="s">
        <v>947</v>
      </c>
    </row>
    <row r="735" spans="1:15" hidden="1" x14ac:dyDescent="0.25">
      <c r="A735">
        <v>10016004</v>
      </c>
      <c r="C735" s="15">
        <v>75072439</v>
      </c>
      <c r="D735" s="15">
        <v>0</v>
      </c>
      <c r="E735" t="s">
        <v>2329</v>
      </c>
      <c r="F735" t="str">
        <f>IFERROR(VLOOKUP(A735,'[2]BD LEIDY'!$B$3:$E$1114,3,FALSE)," ")</f>
        <v xml:space="preserve">CASTRO RODRIGUEZ GUIDO FERNANDO   </v>
      </c>
      <c r="G735" t="s">
        <v>1403</v>
      </c>
      <c r="H735" t="s">
        <v>6091</v>
      </c>
      <c r="I735">
        <v>8874372</v>
      </c>
      <c r="J735" t="s">
        <v>659</v>
      </c>
      <c r="M735" t="s">
        <v>329</v>
      </c>
      <c r="N735">
        <v>3300268</v>
      </c>
      <c r="O735" t="s">
        <v>812</v>
      </c>
    </row>
    <row r="736" spans="1:15" hidden="1" x14ac:dyDescent="0.25">
      <c r="A736">
        <v>10016005</v>
      </c>
      <c r="C736" s="15">
        <v>816004287</v>
      </c>
      <c r="D736" s="15">
        <v>5</v>
      </c>
      <c r="E736" t="s">
        <v>2233</v>
      </c>
      <c r="F736" t="str">
        <f>IFERROR(VLOOKUP(A736,'[2]BD LEIDY'!$B$3:$E$1114,3,FALSE)," ")</f>
        <v xml:space="preserve">CASA CAFETERA SA   </v>
      </c>
      <c r="G736" t="s">
        <v>1403</v>
      </c>
      <c r="H736" t="s">
        <v>6092</v>
      </c>
      <c r="I736">
        <v>3148928124</v>
      </c>
      <c r="J736" t="s">
        <v>659</v>
      </c>
      <c r="M736" t="s">
        <v>924</v>
      </c>
      <c r="N736">
        <v>3300258</v>
      </c>
      <c r="O736" t="s">
        <v>947</v>
      </c>
    </row>
    <row r="737" spans="1:15" hidden="1" x14ac:dyDescent="0.25">
      <c r="A737">
        <v>10016006</v>
      </c>
      <c r="C737" s="15">
        <v>18500116</v>
      </c>
      <c r="D737" s="15">
        <v>7</v>
      </c>
      <c r="E737" t="s">
        <v>2215</v>
      </c>
      <c r="F737" t="str">
        <f>IFERROR(VLOOKUP(A737,'[2]BD LEIDY'!$B$3:$E$1114,3,FALSE)," ")</f>
        <v xml:space="preserve">CARDONA OCAMPO LUIS ALBEIRO   </v>
      </c>
      <c r="G737" t="s">
        <v>1403</v>
      </c>
      <c r="H737" t="s">
        <v>6093</v>
      </c>
      <c r="I737">
        <v>3113838001</v>
      </c>
      <c r="J737" t="s">
        <v>659</v>
      </c>
      <c r="M737" t="s">
        <v>1119</v>
      </c>
      <c r="N737">
        <v>3300258</v>
      </c>
      <c r="O737" t="s">
        <v>947</v>
      </c>
    </row>
    <row r="738" spans="1:15" hidden="1" x14ac:dyDescent="0.25">
      <c r="A738">
        <v>10016022</v>
      </c>
      <c r="C738" s="15">
        <v>14884881</v>
      </c>
      <c r="D738" s="15"/>
      <c r="E738" t="s">
        <v>2289</v>
      </c>
      <c r="F738" t="str">
        <f>IFERROR(VLOOKUP(A738,'[2]BD LEIDY'!$B$3:$E$1114,3,FALSE)," ")</f>
        <v xml:space="preserve">CASTILLO CASTILLO HERNAN   </v>
      </c>
      <c r="G738" t="s">
        <v>1403</v>
      </c>
      <c r="H738" t="s">
        <v>6094</v>
      </c>
      <c r="I738">
        <v>315518090</v>
      </c>
      <c r="J738" t="s">
        <v>659</v>
      </c>
      <c r="M738" t="s">
        <v>1004</v>
      </c>
      <c r="N738">
        <v>3300186</v>
      </c>
      <c r="O738" t="s">
        <v>783</v>
      </c>
    </row>
    <row r="739" spans="1:15" hidden="1" x14ac:dyDescent="0.25">
      <c r="A739">
        <v>10016110</v>
      </c>
      <c r="C739" s="15">
        <v>75066375</v>
      </c>
      <c r="D739" s="15">
        <v>3</v>
      </c>
      <c r="E739" t="s">
        <v>4535</v>
      </c>
      <c r="F739" t="str">
        <f>IFERROR(VLOOKUP(A739,'[2]BD LEIDY'!$B$3:$E$1114,3,FALSE)," ")</f>
        <v xml:space="preserve">RAMIREZ BOHORQUEZ JIMMY ADRIAN   </v>
      </c>
      <c r="G739" t="s">
        <v>1403</v>
      </c>
      <c r="H739" t="s">
        <v>6099</v>
      </c>
      <c r="I739">
        <v>3206940752</v>
      </c>
      <c r="J739" t="s">
        <v>659</v>
      </c>
      <c r="M739" t="s">
        <v>329</v>
      </c>
      <c r="N739">
        <v>3300268</v>
      </c>
      <c r="O739" t="s">
        <v>812</v>
      </c>
    </row>
    <row r="740" spans="1:15" hidden="1" x14ac:dyDescent="0.25">
      <c r="A740">
        <v>10016146</v>
      </c>
      <c r="C740" s="15">
        <v>1059786244</v>
      </c>
      <c r="D740" s="15">
        <v>9</v>
      </c>
      <c r="E740" t="s">
        <v>4629</v>
      </c>
      <c r="F740" t="str">
        <f>IFERROR(VLOOKUP(A740,'[2]BD LEIDY'!$B$3:$E$1114,3,FALSE)," ")</f>
        <v xml:space="preserve">RIVERA RINCON LENCY LLURANI   </v>
      </c>
      <c r="G740" t="s">
        <v>1403</v>
      </c>
      <c r="H740" t="s">
        <v>6105</v>
      </c>
      <c r="I740">
        <v>3207605184</v>
      </c>
      <c r="J740" t="s">
        <v>659</v>
      </c>
      <c r="M740" t="s">
        <v>1133</v>
      </c>
      <c r="N740">
        <v>3300268</v>
      </c>
      <c r="O740" t="s">
        <v>812</v>
      </c>
    </row>
    <row r="741" spans="1:15" hidden="1" x14ac:dyDescent="0.25">
      <c r="A741">
        <v>10016188</v>
      </c>
      <c r="C741" s="15">
        <v>4453873</v>
      </c>
      <c r="D741" s="15">
        <v>1</v>
      </c>
      <c r="E741" t="s">
        <v>3357</v>
      </c>
      <c r="F741" t="str">
        <f>IFERROR(VLOOKUP(A741,'[2]BD LEIDY'!$B$3:$E$1114,3,FALSE)," ")</f>
        <v xml:space="preserve">GONZALEZ LOPEZ JOSE ALEJANDRO   </v>
      </c>
      <c r="G741" t="s">
        <v>1403</v>
      </c>
      <c r="H741" t="s">
        <v>6108</v>
      </c>
      <c r="I741" t="s">
        <v>1137</v>
      </c>
      <c r="J741" t="s">
        <v>659</v>
      </c>
      <c r="M741" t="s">
        <v>957</v>
      </c>
      <c r="N741">
        <v>3300268</v>
      </c>
      <c r="O741" t="s">
        <v>812</v>
      </c>
    </row>
    <row r="742" spans="1:15" hidden="1" x14ac:dyDescent="0.25">
      <c r="A742">
        <v>10016227</v>
      </c>
      <c r="C742" s="15">
        <v>16489789</v>
      </c>
      <c r="D742" s="15">
        <v>1</v>
      </c>
      <c r="E742" t="s">
        <v>5118</v>
      </c>
      <c r="F742" t="str">
        <f>IFERROR(VLOOKUP(A742,'[2]BD LEIDY'!$B$3:$E$1114,3,FALSE)," ")</f>
        <v xml:space="preserve">VALENCIA JORGE ENRIQUE   </v>
      </c>
      <c r="G742" t="s">
        <v>1403</v>
      </c>
      <c r="H742" t="s">
        <v>6112</v>
      </c>
      <c r="I742">
        <v>922426450</v>
      </c>
      <c r="J742" t="s">
        <v>659</v>
      </c>
      <c r="M742" t="s">
        <v>1143</v>
      </c>
      <c r="N742">
        <v>3300186</v>
      </c>
      <c r="O742" t="s">
        <v>783</v>
      </c>
    </row>
    <row r="743" spans="1:15" hidden="1" x14ac:dyDescent="0.25">
      <c r="A743">
        <v>10016232</v>
      </c>
      <c r="C743" s="15">
        <v>900819311</v>
      </c>
      <c r="D743" s="15">
        <v>7</v>
      </c>
      <c r="E743" t="s">
        <v>1747</v>
      </c>
      <c r="F743" t="str">
        <f>IFERROR(VLOOKUP(A743,'[2]BD LEIDY'!$B$3:$E$1114,3,FALSE)," ")</f>
        <v xml:space="preserve">AGROTERRA DE OCCIDENTE SAS   </v>
      </c>
      <c r="G743" t="s">
        <v>1403</v>
      </c>
      <c r="H743" t="s">
        <v>5538</v>
      </c>
      <c r="I743">
        <v>3157158342</v>
      </c>
      <c r="J743" t="s">
        <v>659</v>
      </c>
      <c r="M743" t="s">
        <v>1145</v>
      </c>
      <c r="N743">
        <v>3300258</v>
      </c>
      <c r="O743" t="s">
        <v>947</v>
      </c>
    </row>
    <row r="744" spans="1:15" hidden="1" x14ac:dyDescent="0.25">
      <c r="A744">
        <v>10016284</v>
      </c>
      <c r="C744" s="15">
        <v>1089746017</v>
      </c>
      <c r="D744" s="15">
        <v>1</v>
      </c>
      <c r="E744" t="s">
        <v>3997</v>
      </c>
      <c r="F744" t="str">
        <f>IFERROR(VLOOKUP(A744,'[2]BD LEIDY'!$B$3:$E$1114,3,FALSE)," ")</f>
        <v xml:space="preserve">MENESES CORRALES ANDRES FELIPE   </v>
      </c>
      <c r="G744" t="s">
        <v>1403</v>
      </c>
      <c r="H744" t="s">
        <v>6115</v>
      </c>
      <c r="I744">
        <v>3114250975</v>
      </c>
      <c r="J744" t="s">
        <v>659</v>
      </c>
      <c r="M744" t="s">
        <v>1002</v>
      </c>
      <c r="N744">
        <v>3300225</v>
      </c>
      <c r="O744" t="s">
        <v>662</v>
      </c>
    </row>
    <row r="745" spans="1:15" hidden="1" x14ac:dyDescent="0.25">
      <c r="A745">
        <v>10016349</v>
      </c>
      <c r="C745" s="15">
        <v>890319806</v>
      </c>
      <c r="D745" s="15">
        <v>1</v>
      </c>
      <c r="E745" t="s">
        <v>4006</v>
      </c>
      <c r="F745" t="str">
        <f>IFERROR(VLOOKUP(A745,'[2]BD LEIDY'!$B$3:$E$1114,3,FALSE)," ")</f>
        <v xml:space="preserve">MERCADEO LTDA   </v>
      </c>
      <c r="G745" t="s">
        <v>1403</v>
      </c>
      <c r="H745" t="s">
        <v>6116</v>
      </c>
      <c r="I745">
        <v>926662209</v>
      </c>
      <c r="J745" t="s">
        <v>659</v>
      </c>
      <c r="M745" t="s">
        <v>1055</v>
      </c>
      <c r="N745">
        <v>3300186</v>
      </c>
      <c r="O745" t="s">
        <v>783</v>
      </c>
    </row>
    <row r="746" spans="1:15" hidden="1" x14ac:dyDescent="0.25">
      <c r="A746">
        <v>10016351</v>
      </c>
      <c r="C746" s="15">
        <v>6248662</v>
      </c>
      <c r="D746" s="15">
        <v>3</v>
      </c>
      <c r="E746" t="s">
        <v>3333</v>
      </c>
      <c r="F746" t="str">
        <f>IFERROR(VLOOKUP(A746,'[2]BD LEIDY'!$B$3:$E$1114,3,FALSE)," ")</f>
        <v xml:space="preserve">GOMEZ ORTIZ RICHARD ALVER   </v>
      </c>
      <c r="G746" t="s">
        <v>1403</v>
      </c>
      <c r="H746" t="s">
        <v>6117</v>
      </c>
      <c r="I746">
        <v>3128014775</v>
      </c>
      <c r="J746" t="s">
        <v>659</v>
      </c>
      <c r="M746" t="s">
        <v>1004</v>
      </c>
      <c r="N746">
        <v>3300186</v>
      </c>
      <c r="O746" t="s">
        <v>783</v>
      </c>
    </row>
    <row r="747" spans="1:15" hidden="1" x14ac:dyDescent="0.25">
      <c r="A747">
        <v>10016373</v>
      </c>
      <c r="C747" s="15">
        <v>10129789</v>
      </c>
      <c r="D747" s="15">
        <v>4</v>
      </c>
      <c r="E747" t="s">
        <v>2038</v>
      </c>
      <c r="F747" t="str">
        <f>IFERROR(VLOOKUP(A747,'[2]BD LEIDY'!$B$3:$E$1114,3,FALSE)," ")</f>
        <v xml:space="preserve">BECERRA ARDILA ROBERTO   </v>
      </c>
      <c r="G747" t="s">
        <v>1403</v>
      </c>
      <c r="H747" t="s">
        <v>6120</v>
      </c>
      <c r="I747">
        <v>3163620267</v>
      </c>
      <c r="J747" t="s">
        <v>659</v>
      </c>
      <c r="M747" t="s">
        <v>1156</v>
      </c>
      <c r="N747">
        <v>3300258</v>
      </c>
      <c r="O747" t="s">
        <v>947</v>
      </c>
    </row>
    <row r="748" spans="1:15" hidden="1" x14ac:dyDescent="0.25">
      <c r="A748">
        <v>10016375</v>
      </c>
      <c r="C748" s="15">
        <v>24364504</v>
      </c>
      <c r="D748" s="15">
        <v>1</v>
      </c>
      <c r="E748" t="s">
        <v>4178</v>
      </c>
      <c r="F748" t="str">
        <f>IFERROR(VLOOKUP(A748,'[2]BD LEIDY'!$B$3:$E$1114,3,FALSE)," ")</f>
        <v xml:space="preserve">NIETO CARDONA ALBA ROCIO   </v>
      </c>
      <c r="G748" t="s">
        <v>1403</v>
      </c>
      <c r="H748" t="s">
        <v>6121</v>
      </c>
      <c r="I748">
        <v>3216462987</v>
      </c>
      <c r="J748" t="s">
        <v>659</v>
      </c>
      <c r="M748" t="s">
        <v>1096</v>
      </c>
      <c r="N748">
        <v>3300268</v>
      </c>
      <c r="O748" t="s">
        <v>812</v>
      </c>
    </row>
    <row r="749" spans="1:15" hidden="1" x14ac:dyDescent="0.25">
      <c r="A749">
        <v>10016435</v>
      </c>
      <c r="C749" s="15">
        <v>810005565</v>
      </c>
      <c r="D749" s="15">
        <v>0</v>
      </c>
      <c r="E749" t="s">
        <v>3432</v>
      </c>
      <c r="F749" t="str">
        <f>IFERROR(VLOOKUP(A749,'[2]BD LEIDY'!$B$3:$E$1114,3,FALSE)," ")</f>
        <v xml:space="preserve">GUJAR Y CIA S EN CA   </v>
      </c>
      <c r="G749" t="s">
        <v>1403</v>
      </c>
      <c r="H749" t="s">
        <v>6123</v>
      </c>
      <c r="I749">
        <v>968840681</v>
      </c>
      <c r="J749" t="s">
        <v>659</v>
      </c>
      <c r="M749" t="s">
        <v>329</v>
      </c>
      <c r="N749">
        <v>3300268</v>
      </c>
      <c r="O749" t="s">
        <v>812</v>
      </c>
    </row>
    <row r="750" spans="1:15" hidden="1" x14ac:dyDescent="0.25">
      <c r="A750">
        <v>10016436</v>
      </c>
      <c r="C750" s="15">
        <v>890805963</v>
      </c>
      <c r="D750" s="15">
        <v>2</v>
      </c>
      <c r="E750" t="s">
        <v>3443</v>
      </c>
      <c r="F750" t="str">
        <f>IFERROR(VLOOKUP(A750,'[2]BD LEIDY'!$B$3:$E$1114,3,FALSE)," ")</f>
        <v xml:space="preserve">GUTIERREZ DUQUE JARAMILLO Y CIA S EN CA  </v>
      </c>
      <c r="G750" t="s">
        <v>1403</v>
      </c>
      <c r="H750" t="s">
        <v>6123</v>
      </c>
      <c r="I750">
        <v>968840681</v>
      </c>
      <c r="J750" t="s">
        <v>659</v>
      </c>
      <c r="M750" t="s">
        <v>329</v>
      </c>
      <c r="N750">
        <v>3300268</v>
      </c>
      <c r="O750" t="s">
        <v>812</v>
      </c>
    </row>
    <row r="751" spans="1:15" hidden="1" x14ac:dyDescent="0.25">
      <c r="A751">
        <v>10016437</v>
      </c>
      <c r="C751" s="15">
        <v>800019837</v>
      </c>
      <c r="D751" s="15">
        <v>3</v>
      </c>
      <c r="E751" t="s">
        <v>3672</v>
      </c>
      <c r="F751" t="str">
        <f>IFERROR(VLOOKUP(A751,'[2]BD LEIDY'!$B$3:$E$1114,3,FALSE)," ")</f>
        <v xml:space="preserve">JARAMILLO GUTIERREZ Y CIA S EN CA   </v>
      </c>
      <c r="G751" t="s">
        <v>1403</v>
      </c>
      <c r="H751" t="s">
        <v>6123</v>
      </c>
      <c r="I751">
        <v>968840681</v>
      </c>
      <c r="J751" t="s">
        <v>659</v>
      </c>
      <c r="M751" t="s">
        <v>329</v>
      </c>
      <c r="N751">
        <v>3300268</v>
      </c>
      <c r="O751" t="s">
        <v>812</v>
      </c>
    </row>
    <row r="752" spans="1:15" hidden="1" x14ac:dyDescent="0.25">
      <c r="A752">
        <v>10016510</v>
      </c>
      <c r="C752" s="15">
        <v>900261676</v>
      </c>
      <c r="D752" s="15">
        <v>2</v>
      </c>
      <c r="E752" t="s">
        <v>3340</v>
      </c>
      <c r="F752" t="str">
        <f>IFERROR(VLOOKUP(A752,'[2]BD LEIDY'!$B$3:$E$1114,3,FALSE)," ")</f>
        <v xml:space="preserve">GOMEZ RIVERA AGROPECUARIA Y CIA   </v>
      </c>
      <c r="G752" t="s">
        <v>1403</v>
      </c>
      <c r="H752" t="s">
        <v>6130</v>
      </c>
      <c r="I752">
        <v>968876683</v>
      </c>
      <c r="J752" t="s">
        <v>659</v>
      </c>
      <c r="M752" t="s">
        <v>329</v>
      </c>
      <c r="N752">
        <v>3300268</v>
      </c>
      <c r="O752" t="s">
        <v>812</v>
      </c>
    </row>
    <row r="753" spans="1:15" hidden="1" x14ac:dyDescent="0.25">
      <c r="A753">
        <v>10016512</v>
      </c>
      <c r="C753" s="15">
        <v>10212134</v>
      </c>
      <c r="D753" s="15">
        <v>5</v>
      </c>
      <c r="E753" t="s">
        <v>3656</v>
      </c>
      <c r="F753" t="str">
        <f>IFERROR(VLOOKUP(A753,'[2]BD LEIDY'!$B$3:$E$1114,3,FALSE)," ")</f>
        <v xml:space="preserve">JARAMILLO BOTERO HECTOR   </v>
      </c>
      <c r="G753" t="s">
        <v>1403</v>
      </c>
      <c r="H753" t="s">
        <v>6131</v>
      </c>
      <c r="I753">
        <v>968861908</v>
      </c>
      <c r="J753" t="s">
        <v>659</v>
      </c>
      <c r="M753" t="s">
        <v>329</v>
      </c>
      <c r="N753">
        <v>3300268</v>
      </c>
      <c r="O753" t="s">
        <v>812</v>
      </c>
    </row>
    <row r="754" spans="1:15" hidden="1" x14ac:dyDescent="0.25">
      <c r="A754">
        <v>10016553</v>
      </c>
      <c r="C754" s="15">
        <v>900772522</v>
      </c>
      <c r="D754" s="15">
        <v>1</v>
      </c>
      <c r="E754" t="s">
        <v>3747</v>
      </c>
      <c r="F754" t="str">
        <f>IFERROR(VLOOKUP(A754,'[2]BD LEIDY'!$B$3:$E$1114,3,FALSE)," ")</f>
        <v xml:space="preserve">LA CASA DEL AGRO SEVILLA SAS   </v>
      </c>
      <c r="G754" t="s">
        <v>1403</v>
      </c>
      <c r="H754" t="s">
        <v>6135</v>
      </c>
      <c r="I754">
        <v>3117206716</v>
      </c>
      <c r="J754" t="s">
        <v>659</v>
      </c>
      <c r="M754" t="s">
        <v>1016</v>
      </c>
      <c r="N754">
        <v>3300225</v>
      </c>
      <c r="O754" t="s">
        <v>662</v>
      </c>
    </row>
    <row r="755" spans="1:15" hidden="1" x14ac:dyDescent="0.25">
      <c r="A755">
        <v>10016555</v>
      </c>
      <c r="C755" s="15">
        <v>14893001</v>
      </c>
      <c r="D755" s="15">
        <v>1</v>
      </c>
      <c r="E755" t="s">
        <v>1952</v>
      </c>
      <c r="F755" t="str">
        <f>IFERROR(VLOOKUP(A755,'[2]BD LEIDY'!$B$3:$E$1114,3,FALSE)," ")</f>
        <v xml:space="preserve">ARZAYUS RINCON FELIPE   </v>
      </c>
      <c r="G755" t="s">
        <v>1403</v>
      </c>
      <c r="H755" t="s">
        <v>6136</v>
      </c>
      <c r="I755">
        <v>922270214</v>
      </c>
      <c r="J755" t="s">
        <v>659</v>
      </c>
      <c r="M755" t="s">
        <v>660</v>
      </c>
      <c r="N755">
        <v>3300186</v>
      </c>
      <c r="O755" t="s">
        <v>783</v>
      </c>
    </row>
    <row r="756" spans="1:15" hidden="1" x14ac:dyDescent="0.25">
      <c r="A756">
        <v>10016557</v>
      </c>
      <c r="C756" s="15">
        <v>890803981</v>
      </c>
      <c r="D756" s="15">
        <v>6</v>
      </c>
      <c r="E756" t="s">
        <v>3440</v>
      </c>
      <c r="F756" t="str">
        <f>IFERROR(VLOOKUP(A756,'[2]BD LEIDY'!$B$3:$E$1114,3,FALSE)," ")</f>
        <v xml:space="preserve">GUTIERREZ BUENOS AIRES Y CIA S EN C   </v>
      </c>
      <c r="G756" t="s">
        <v>1403</v>
      </c>
      <c r="H756" t="s">
        <v>6138</v>
      </c>
      <c r="I756">
        <v>968860608</v>
      </c>
      <c r="J756" t="s">
        <v>659</v>
      </c>
      <c r="M756" t="s">
        <v>329</v>
      </c>
      <c r="N756">
        <v>3300268</v>
      </c>
      <c r="O756" t="s">
        <v>812</v>
      </c>
    </row>
    <row r="757" spans="1:15" hidden="1" x14ac:dyDescent="0.25">
      <c r="A757">
        <v>10016582</v>
      </c>
      <c r="C757" s="15">
        <v>900878752</v>
      </c>
      <c r="D757" s="15">
        <v>3</v>
      </c>
      <c r="E757" t="s">
        <v>3560</v>
      </c>
      <c r="F757" t="str">
        <f>IFERROR(VLOOKUP(A757,'[2]BD LEIDY'!$B$3:$E$1114,3,FALSE)," ")</f>
        <v xml:space="preserve">INSAE SAS - INSUMOS Y SOLUCIONES AGRICOLAS DEL EJE SAS  </v>
      </c>
      <c r="G757" t="s">
        <v>1403</v>
      </c>
      <c r="H757" t="s">
        <v>6140</v>
      </c>
      <c r="I757">
        <v>3186195240</v>
      </c>
      <c r="J757" t="s">
        <v>659</v>
      </c>
      <c r="M757" t="s">
        <v>329</v>
      </c>
      <c r="N757">
        <v>3300268</v>
      </c>
      <c r="O757" t="s">
        <v>812</v>
      </c>
    </row>
    <row r="758" spans="1:15" hidden="1" x14ac:dyDescent="0.25">
      <c r="A758">
        <v>10016649</v>
      </c>
      <c r="C758" s="15">
        <v>900426094</v>
      </c>
      <c r="D758" s="15">
        <v>6</v>
      </c>
      <c r="E758" t="s">
        <v>4437</v>
      </c>
      <c r="F758" t="str">
        <f>IFERROR(VLOOKUP(A758,'[2]BD LEIDY'!$B$3:$E$1114,3,FALSE)," ")</f>
        <v xml:space="preserve">PLAN TOTAL TECNOLOGIA PARA EL AGRO   </v>
      </c>
      <c r="G758" t="s">
        <v>1403</v>
      </c>
      <c r="H758" t="s">
        <v>6146</v>
      </c>
      <c r="I758">
        <v>922875349</v>
      </c>
      <c r="J758" t="s">
        <v>659</v>
      </c>
      <c r="M758" t="s">
        <v>1188</v>
      </c>
      <c r="N758">
        <v>3300186</v>
      </c>
      <c r="O758" t="s">
        <v>783</v>
      </c>
    </row>
    <row r="759" spans="1:15" hidden="1" x14ac:dyDescent="0.25">
      <c r="A759">
        <v>10016662</v>
      </c>
      <c r="C759" s="15">
        <v>16548947</v>
      </c>
      <c r="D759" s="15">
        <v>0</v>
      </c>
      <c r="E759" t="s">
        <v>2286</v>
      </c>
      <c r="F759" t="str">
        <f>IFERROR(VLOOKUP(A759,'[2]BD LEIDY'!$B$3:$E$1114,3,FALSE)," ")</f>
        <v xml:space="preserve">CASTILLO AVILA JOSE GARBELLY   </v>
      </c>
      <c r="G759" t="s">
        <v>1403</v>
      </c>
      <c r="H759" t="s">
        <v>6148</v>
      </c>
      <c r="I759">
        <v>3183895535</v>
      </c>
      <c r="J759" t="s">
        <v>659</v>
      </c>
      <c r="M759" t="s">
        <v>1024</v>
      </c>
      <c r="N759">
        <v>3300203</v>
      </c>
      <c r="O759" t="s">
        <v>705</v>
      </c>
    </row>
    <row r="760" spans="1:15" hidden="1" x14ac:dyDescent="0.25">
      <c r="A760">
        <v>10016708</v>
      </c>
      <c r="C760" s="15">
        <v>24276253</v>
      </c>
      <c r="D760" s="15">
        <v>9</v>
      </c>
      <c r="E760" t="s">
        <v>3221</v>
      </c>
      <c r="F760" t="str">
        <f>IFERROR(VLOOKUP(A760,'[2]BD LEIDY'!$B$3:$E$1114,3,FALSE)," ")</f>
        <v xml:space="preserve">GALLO DE JARAMILLO INES   </v>
      </c>
      <c r="G760" t="s">
        <v>1403</v>
      </c>
      <c r="H760" t="s">
        <v>6052</v>
      </c>
      <c r="I760">
        <v>968853450</v>
      </c>
      <c r="J760" t="s">
        <v>659</v>
      </c>
      <c r="M760" t="s">
        <v>329</v>
      </c>
      <c r="N760">
        <v>3300268</v>
      </c>
      <c r="O760" t="s">
        <v>812</v>
      </c>
    </row>
    <row r="761" spans="1:15" hidden="1" x14ac:dyDescent="0.25">
      <c r="A761">
        <v>10016709</v>
      </c>
      <c r="C761" s="15">
        <v>890806048</v>
      </c>
      <c r="D761" s="15">
        <v>2</v>
      </c>
      <c r="E761" t="s">
        <v>3665</v>
      </c>
      <c r="F761" t="str">
        <f>IFERROR(VLOOKUP(A761,'[2]BD LEIDY'!$B$3:$E$1114,3,FALSE)," ")</f>
        <v xml:space="preserve">JARAMILLO GALLO HERMANOS Y COMPAÑIA   </v>
      </c>
      <c r="G761" t="s">
        <v>1403</v>
      </c>
      <c r="H761" t="s">
        <v>6159</v>
      </c>
      <c r="I761">
        <v>968853450</v>
      </c>
      <c r="J761" t="s">
        <v>659</v>
      </c>
      <c r="M761" t="s">
        <v>329</v>
      </c>
      <c r="N761">
        <v>3300268</v>
      </c>
      <c r="O761" t="s">
        <v>812</v>
      </c>
    </row>
    <row r="762" spans="1:15" hidden="1" x14ac:dyDescent="0.25">
      <c r="A762">
        <v>10016711</v>
      </c>
      <c r="C762" s="15">
        <v>900881439</v>
      </c>
      <c r="D762" s="15">
        <v>3</v>
      </c>
      <c r="E762" t="s">
        <v>2347</v>
      </c>
      <c r="F762" t="str">
        <f>IFERROR(VLOOKUP(A762,'[2]BD LEIDY'!$B$3:$E$1114,3,FALSE)," ")</f>
        <v xml:space="preserve">CENTRAL DEL CAMPO SAS   </v>
      </c>
      <c r="G762" t="s">
        <v>1403</v>
      </c>
      <c r="H762" t="s">
        <v>6160</v>
      </c>
      <c r="I762">
        <v>968860669</v>
      </c>
      <c r="J762" t="s">
        <v>659</v>
      </c>
      <c r="M762" t="s">
        <v>329</v>
      </c>
      <c r="N762">
        <v>3300268</v>
      </c>
      <c r="O762" t="s">
        <v>812</v>
      </c>
    </row>
    <row r="763" spans="1:15" hidden="1" x14ac:dyDescent="0.25">
      <c r="A763">
        <v>10016725</v>
      </c>
      <c r="C763" s="15">
        <v>900506620</v>
      </c>
      <c r="D763" s="15">
        <v>4</v>
      </c>
      <c r="E763" t="s">
        <v>1409</v>
      </c>
      <c r="F763" t="str">
        <f>IFERROR(VLOOKUP(A763,'[2]BD LEIDY'!$B$3:$E$1114,3,FALSE)," ")</f>
        <v xml:space="preserve">ABOCAR RISARALDA SAS   </v>
      </c>
      <c r="G763" t="s">
        <v>1403</v>
      </c>
      <c r="H763" t="s">
        <v>6162</v>
      </c>
      <c r="I763">
        <v>3175133090</v>
      </c>
      <c r="J763" t="s">
        <v>659</v>
      </c>
      <c r="M763" t="s">
        <v>924</v>
      </c>
      <c r="N763">
        <v>3300258</v>
      </c>
      <c r="O763" t="s">
        <v>947</v>
      </c>
    </row>
    <row r="764" spans="1:15" hidden="1" x14ac:dyDescent="0.25">
      <c r="A764">
        <v>10016732</v>
      </c>
      <c r="C764" s="15">
        <v>24547660</v>
      </c>
      <c r="D764" s="15">
        <v>7</v>
      </c>
      <c r="E764" t="s">
        <v>4295</v>
      </c>
      <c r="F764" t="str">
        <f>IFERROR(VLOOKUP(A764,'[2]BD LEIDY'!$B$3:$E$1114,3,FALSE)," ")</f>
        <v xml:space="preserve">PALACIO GONZALEZ MARIA ROSALBA   </v>
      </c>
      <c r="G764" t="s">
        <v>1403</v>
      </c>
      <c r="H764" t="s">
        <v>6163</v>
      </c>
      <c r="I764">
        <v>3112780826</v>
      </c>
      <c r="J764" t="s">
        <v>659</v>
      </c>
      <c r="M764" t="s">
        <v>1145</v>
      </c>
      <c r="N764">
        <v>3300258</v>
      </c>
      <c r="O764" t="s">
        <v>947</v>
      </c>
    </row>
    <row r="765" spans="1:15" hidden="1" x14ac:dyDescent="0.25">
      <c r="A765">
        <v>10016744</v>
      </c>
      <c r="C765" s="15">
        <v>24310499</v>
      </c>
      <c r="D765" s="15">
        <v>9</v>
      </c>
      <c r="E765" t="s">
        <v>3971</v>
      </c>
      <c r="F765" t="str">
        <f>IFERROR(VLOOKUP(A765,'[2]BD LEIDY'!$B$3:$E$1114,3,FALSE)," ")</f>
        <v xml:space="preserve">MEJIA RESTREPO BEATRIZ HELENA   </v>
      </c>
      <c r="G765" t="s">
        <v>1403</v>
      </c>
      <c r="H765" t="s">
        <v>6052</v>
      </c>
      <c r="I765">
        <v>3104591767</v>
      </c>
      <c r="J765" t="s">
        <v>659</v>
      </c>
      <c r="M765" t="s">
        <v>329</v>
      </c>
      <c r="N765">
        <v>3300268</v>
      </c>
      <c r="O765" t="s">
        <v>812</v>
      </c>
    </row>
    <row r="766" spans="1:15" hidden="1" x14ac:dyDescent="0.25">
      <c r="A766">
        <v>10016763</v>
      </c>
      <c r="C766" s="15">
        <v>810004405</v>
      </c>
      <c r="D766" s="15">
        <v>6</v>
      </c>
      <c r="E766" t="s">
        <v>3635</v>
      </c>
      <c r="F766" t="str">
        <f>IFERROR(VLOOKUP(A766,'[2]BD LEIDY'!$B$3:$E$1114,3,FALSE)," ")</f>
        <v xml:space="preserve">INVERSIONES LA MARIA Y CIA S EN CA   </v>
      </c>
      <c r="G766" t="s">
        <v>1403</v>
      </c>
      <c r="H766" t="s">
        <v>6165</v>
      </c>
      <c r="I766">
        <v>968856934</v>
      </c>
      <c r="J766" t="s">
        <v>659</v>
      </c>
      <c r="M766" t="s">
        <v>329</v>
      </c>
      <c r="N766">
        <v>3300268</v>
      </c>
      <c r="O766" t="s">
        <v>812</v>
      </c>
    </row>
    <row r="767" spans="1:15" hidden="1" x14ac:dyDescent="0.25">
      <c r="A767">
        <v>10016772</v>
      </c>
      <c r="C767" s="15">
        <v>900483899</v>
      </c>
      <c r="D767" s="15">
        <v>0</v>
      </c>
      <c r="E767" t="s">
        <v>4598</v>
      </c>
      <c r="F767" t="str">
        <f>IFERROR(VLOOKUP(A767,'[2]BD LEIDY'!$B$3:$E$1114,3,FALSE)," ")</f>
        <v xml:space="preserve">RIEGOS &amp; MOTORES DEL VALLE SAS   </v>
      </c>
      <c r="G767" t="s">
        <v>1403</v>
      </c>
      <c r="H767" t="s">
        <v>6166</v>
      </c>
      <c r="I767">
        <v>3127197510</v>
      </c>
      <c r="J767" t="s">
        <v>659</v>
      </c>
      <c r="M767" t="s">
        <v>1024</v>
      </c>
      <c r="N767">
        <v>3300203</v>
      </c>
      <c r="O767" t="s">
        <v>705</v>
      </c>
    </row>
    <row r="768" spans="1:15" hidden="1" x14ac:dyDescent="0.25">
      <c r="A768">
        <v>10016780</v>
      </c>
      <c r="C768" s="15">
        <v>800210882</v>
      </c>
      <c r="D768" s="15">
        <v>2</v>
      </c>
      <c r="E768" t="s">
        <v>2550</v>
      </c>
      <c r="F768" t="str">
        <f>IFERROR(VLOOKUP(A768,'[2]BD LEIDY'!$B$3:$E$1114,3,FALSE)," ")</f>
        <v xml:space="preserve">COMERCIALIZADORA GIRALDO OSORIO Y C S EN CS  </v>
      </c>
      <c r="G768" t="s">
        <v>1403</v>
      </c>
      <c r="H768" t="s">
        <v>6168</v>
      </c>
      <c r="I768">
        <v>3128438312</v>
      </c>
      <c r="J768" t="s">
        <v>659</v>
      </c>
      <c r="M768" t="s">
        <v>1212</v>
      </c>
      <c r="N768">
        <v>3300258</v>
      </c>
      <c r="O768" t="s">
        <v>947</v>
      </c>
    </row>
    <row r="769" spans="1:15" hidden="1" x14ac:dyDescent="0.25">
      <c r="A769">
        <v>10016828</v>
      </c>
      <c r="C769" s="15">
        <v>10280310</v>
      </c>
      <c r="D769" s="15">
        <v>5</v>
      </c>
      <c r="E769" t="s">
        <v>2296</v>
      </c>
      <c r="F769" t="str">
        <f>IFERROR(VLOOKUP(A769,'[2]BD LEIDY'!$B$3:$E$1114,3,FALSE)," ")</f>
        <v xml:space="preserve">CASTILLO GONZALEZ ARISMENDI   </v>
      </c>
      <c r="G769" t="s">
        <v>1403</v>
      </c>
      <c r="H769" t="s">
        <v>6171</v>
      </c>
      <c r="I769">
        <v>3165236673</v>
      </c>
      <c r="J769" t="s">
        <v>659</v>
      </c>
      <c r="M769" t="s">
        <v>329</v>
      </c>
      <c r="N769">
        <v>3300268</v>
      </c>
      <c r="O769" t="s">
        <v>812</v>
      </c>
    </row>
    <row r="770" spans="1:15" hidden="1" x14ac:dyDescent="0.25">
      <c r="A770">
        <v>10016829</v>
      </c>
      <c r="C770" s="15">
        <v>900341299</v>
      </c>
      <c r="D770" s="15">
        <v>2</v>
      </c>
      <c r="E770" t="s">
        <v>1785</v>
      </c>
      <c r="F770" t="str">
        <f>IFERROR(VLOOKUP(A770,'[2]BD LEIDY'!$B$3:$E$1114,3,FALSE)," ")</f>
        <v xml:space="preserve">AIDAMA SAS   </v>
      </c>
      <c r="G770" t="s">
        <v>1403</v>
      </c>
      <c r="H770" t="s">
        <v>6172</v>
      </c>
      <c r="I770">
        <v>3155349051</v>
      </c>
      <c r="J770" t="s">
        <v>659</v>
      </c>
      <c r="M770" t="s">
        <v>329</v>
      </c>
      <c r="N770">
        <v>3300268</v>
      </c>
      <c r="O770" t="s">
        <v>812</v>
      </c>
    </row>
    <row r="771" spans="1:15" hidden="1" x14ac:dyDescent="0.25">
      <c r="A771">
        <v>10016868</v>
      </c>
      <c r="C771" s="15">
        <v>900493943</v>
      </c>
      <c r="D771" s="15">
        <v>1</v>
      </c>
      <c r="E771" t="s">
        <v>2239</v>
      </c>
      <c r="F771" t="str">
        <f>IFERROR(VLOOKUP(A771,'[2]BD LEIDY'!$B$3:$E$1114,3,FALSE)," ")</f>
        <v xml:space="preserve">CASA DEL CAMPESINO DISTRIBUIDORA SA   </v>
      </c>
      <c r="G771" t="s">
        <v>1403</v>
      </c>
      <c r="H771" t="s">
        <v>6175</v>
      </c>
      <c r="I771" t="s">
        <v>1220</v>
      </c>
      <c r="J771" t="s">
        <v>659</v>
      </c>
      <c r="M771" t="s">
        <v>967</v>
      </c>
      <c r="N771">
        <v>3300186</v>
      </c>
      <c r="O771" t="s">
        <v>783</v>
      </c>
    </row>
    <row r="772" spans="1:15" hidden="1" x14ac:dyDescent="0.25">
      <c r="A772">
        <v>10016872</v>
      </c>
      <c r="C772" s="15">
        <v>30273370</v>
      </c>
      <c r="D772" s="15">
        <v>0</v>
      </c>
      <c r="E772" t="s">
        <v>3325</v>
      </c>
      <c r="F772" t="str">
        <f>IFERROR(VLOOKUP(A772,'[2]BD LEIDY'!$B$3:$E$1114,3,FALSE)," ")</f>
        <v xml:space="preserve">GOMEZ DE VALENCIA GLORIA ELIZABETH   </v>
      </c>
      <c r="G772" t="s">
        <v>1403</v>
      </c>
      <c r="H772" t="s">
        <v>6176</v>
      </c>
      <c r="I772">
        <v>3122861954</v>
      </c>
      <c r="J772" t="s">
        <v>659</v>
      </c>
      <c r="M772" t="s">
        <v>329</v>
      </c>
      <c r="N772">
        <v>3300268</v>
      </c>
      <c r="O772" t="s">
        <v>812</v>
      </c>
    </row>
    <row r="773" spans="1:15" hidden="1" x14ac:dyDescent="0.25">
      <c r="A773">
        <v>10016873</v>
      </c>
      <c r="C773" s="15">
        <v>30325770</v>
      </c>
      <c r="D773" s="15">
        <v>0</v>
      </c>
      <c r="E773" t="s">
        <v>5116</v>
      </c>
      <c r="F773" t="str">
        <f>IFERROR(VLOOKUP(A773,'[2]BD LEIDY'!$B$3:$E$1114,3,FALSE)," ")</f>
        <v xml:space="preserve">VALENCIA GOMEZ JAZMIN   </v>
      </c>
      <c r="G773" t="s">
        <v>1403</v>
      </c>
      <c r="H773" t="s">
        <v>6176</v>
      </c>
      <c r="I773">
        <v>3122861954</v>
      </c>
      <c r="J773" t="s">
        <v>659</v>
      </c>
      <c r="M773" t="s">
        <v>329</v>
      </c>
      <c r="N773">
        <v>3300268</v>
      </c>
      <c r="O773" t="s">
        <v>812</v>
      </c>
    </row>
    <row r="774" spans="1:15" hidden="1" x14ac:dyDescent="0.25">
      <c r="A774">
        <v>10016874</v>
      </c>
      <c r="C774" s="15">
        <v>4473819</v>
      </c>
      <c r="D774" s="15">
        <v>9</v>
      </c>
      <c r="E774" t="s">
        <v>5127</v>
      </c>
      <c r="F774" t="str">
        <f>IFERROR(VLOOKUP(A774,'[2]BD LEIDY'!$B$3:$E$1114,3,FALSE)," ")</f>
        <v xml:space="preserve">VALENCIA TOBON JOSE RICAURTE   </v>
      </c>
      <c r="G774" t="s">
        <v>1403</v>
      </c>
      <c r="H774" t="s">
        <v>6177</v>
      </c>
      <c r="I774">
        <v>3122861954</v>
      </c>
      <c r="J774" t="s">
        <v>659</v>
      </c>
      <c r="M774" t="s">
        <v>329</v>
      </c>
      <c r="N774">
        <v>3300268</v>
      </c>
      <c r="O774" t="s">
        <v>812</v>
      </c>
    </row>
    <row r="775" spans="1:15" hidden="1" x14ac:dyDescent="0.25">
      <c r="A775">
        <v>10016980</v>
      </c>
      <c r="C775" s="15">
        <v>94419747</v>
      </c>
      <c r="D775" s="15">
        <v>5</v>
      </c>
      <c r="E775" t="s">
        <v>3257</v>
      </c>
      <c r="F775" t="str">
        <f>IFERROR(VLOOKUP(A775,'[2]BD LEIDY'!$B$3:$E$1114,3,FALSE)," ")</f>
        <v xml:space="preserve">GARCIA MEZA GERMAN TULIO   </v>
      </c>
      <c r="G775" t="s">
        <v>1403</v>
      </c>
      <c r="H775" t="s">
        <v>6184</v>
      </c>
      <c r="I775">
        <v>3122152227</v>
      </c>
      <c r="J775" t="s">
        <v>659</v>
      </c>
      <c r="M775" t="s">
        <v>781</v>
      </c>
      <c r="N775">
        <v>3300186</v>
      </c>
      <c r="O775" t="s">
        <v>783</v>
      </c>
    </row>
    <row r="776" spans="1:15" hidden="1" x14ac:dyDescent="0.25">
      <c r="A776">
        <v>10017006</v>
      </c>
      <c r="C776" s="15">
        <v>38892117</v>
      </c>
      <c r="D776" s="15">
        <v>8</v>
      </c>
      <c r="E776" t="s">
        <v>2277</v>
      </c>
      <c r="F776" t="str">
        <f>IFERROR(VLOOKUP(A776,'[2]BD LEIDY'!$B$3:$E$1114,3,FALSE)," ")</f>
        <v xml:space="preserve">CASTELLANOS CALDERON GENOVEVA   </v>
      </c>
      <c r="G776" t="s">
        <v>1403</v>
      </c>
      <c r="H776" t="s">
        <v>6185</v>
      </c>
      <c r="I776">
        <v>3217544191</v>
      </c>
      <c r="J776" t="s">
        <v>659</v>
      </c>
      <c r="M776" t="s">
        <v>1032</v>
      </c>
      <c r="N776">
        <v>3300203</v>
      </c>
      <c r="O776" t="s">
        <v>705</v>
      </c>
    </row>
    <row r="777" spans="1:15" hidden="1" x14ac:dyDescent="0.25">
      <c r="A777">
        <v>10017011</v>
      </c>
      <c r="C777" s="15">
        <v>1053795962</v>
      </c>
      <c r="D777" s="15">
        <v>5</v>
      </c>
      <c r="E777" t="s">
        <v>4144</v>
      </c>
      <c r="F777" t="str">
        <f>IFERROR(VLOOKUP(A777,'[2]BD LEIDY'!$B$3:$E$1114,3,FALSE)," ")</f>
        <v xml:space="preserve">MUÑOZ MEJIA ELIANA   </v>
      </c>
      <c r="G777" t="s">
        <v>1403</v>
      </c>
      <c r="H777" t="s">
        <v>6186</v>
      </c>
      <c r="I777">
        <v>3136132996</v>
      </c>
      <c r="J777" t="s">
        <v>659</v>
      </c>
      <c r="M777" t="s">
        <v>329</v>
      </c>
      <c r="N777">
        <v>3300268</v>
      </c>
      <c r="O777" t="s">
        <v>812</v>
      </c>
    </row>
    <row r="778" spans="1:15" hidden="1" x14ac:dyDescent="0.25">
      <c r="A778">
        <v>10017017</v>
      </c>
      <c r="C778" s="15">
        <v>4336947</v>
      </c>
      <c r="D778" s="15">
        <v>7</v>
      </c>
      <c r="E778" t="s">
        <v>2265</v>
      </c>
      <c r="F778" t="str">
        <f>IFERROR(VLOOKUP(A778,'[2]BD LEIDY'!$B$3:$E$1114,3,FALSE)," ")</f>
        <v xml:space="preserve">CASTAÑO JAIME ANTONIO   </v>
      </c>
      <c r="G778" t="s">
        <v>1403</v>
      </c>
      <c r="H778" t="s">
        <v>6187</v>
      </c>
      <c r="I778">
        <v>3103757450</v>
      </c>
      <c r="J778" t="s">
        <v>659</v>
      </c>
      <c r="M778" t="s">
        <v>924</v>
      </c>
      <c r="N778">
        <v>3300258</v>
      </c>
      <c r="O778" t="s">
        <v>947</v>
      </c>
    </row>
    <row r="779" spans="1:15" hidden="1" x14ac:dyDescent="0.25">
      <c r="A779">
        <v>10017029</v>
      </c>
      <c r="C779" s="15">
        <v>25096646</v>
      </c>
      <c r="D779" s="15">
        <v>0</v>
      </c>
      <c r="E779" t="s">
        <v>3973</v>
      </c>
      <c r="F779" t="str">
        <f>IFERROR(VLOOKUP(A779,'[2]BD LEIDY'!$B$3:$E$1114,3,FALSE)," ")</f>
        <v xml:space="preserve">MEJIA SARASA ALBA LILIANA   </v>
      </c>
      <c r="G779" t="s">
        <v>1403</v>
      </c>
      <c r="H779" t="s">
        <v>6188</v>
      </c>
      <c r="I779">
        <v>944112361</v>
      </c>
      <c r="J779" t="s">
        <v>659</v>
      </c>
      <c r="M779" t="s">
        <v>404</v>
      </c>
      <c r="N779">
        <v>3300268</v>
      </c>
      <c r="O779" t="s">
        <v>812</v>
      </c>
    </row>
    <row r="780" spans="1:15" hidden="1" x14ac:dyDescent="0.25">
      <c r="A780">
        <v>10017180</v>
      </c>
      <c r="C780" s="15">
        <v>24319076</v>
      </c>
      <c r="D780" s="15">
        <v>8</v>
      </c>
      <c r="E780" t="s">
        <v>3801</v>
      </c>
      <c r="F780" t="str">
        <f>IFERROR(VLOOKUP(A780,'[2]BD LEIDY'!$B$3:$E$1114,3,FALSE)," ")</f>
        <v xml:space="preserve">LONDOÑO JARAMILLO PAULA CRISTINA DE LAS MERCEDES  </v>
      </c>
      <c r="G780" t="s">
        <v>1403</v>
      </c>
      <c r="H780" t="s">
        <v>6200</v>
      </c>
      <c r="I780">
        <v>31174862176</v>
      </c>
      <c r="J780" t="s">
        <v>659</v>
      </c>
      <c r="M780" t="s">
        <v>329</v>
      </c>
      <c r="N780">
        <v>3300268</v>
      </c>
      <c r="O780" t="s">
        <v>812</v>
      </c>
    </row>
    <row r="781" spans="1:15" hidden="1" x14ac:dyDescent="0.25">
      <c r="A781">
        <v>10017181</v>
      </c>
      <c r="C781" s="15">
        <v>7563577</v>
      </c>
      <c r="D781" s="15">
        <v>9</v>
      </c>
      <c r="E781" t="s">
        <v>4205</v>
      </c>
      <c r="F781" t="str">
        <f>IFERROR(VLOOKUP(A781,'[2]BD LEIDY'!$B$3:$E$1114,3,FALSE)," ")</f>
        <v xml:space="preserve">OCAMPO MAYA LUIS FERNANDO   </v>
      </c>
      <c r="G781" t="s">
        <v>1403</v>
      </c>
      <c r="H781" t="s">
        <v>6201</v>
      </c>
      <c r="I781">
        <v>967467373</v>
      </c>
      <c r="J781" t="s">
        <v>659</v>
      </c>
      <c r="M781" t="s">
        <v>847</v>
      </c>
      <c r="N781">
        <v>3300225</v>
      </c>
      <c r="O781" t="s">
        <v>662</v>
      </c>
    </row>
    <row r="782" spans="1:15" hidden="1" x14ac:dyDescent="0.25">
      <c r="A782">
        <v>10017217</v>
      </c>
      <c r="C782" s="15">
        <v>80380394</v>
      </c>
      <c r="D782" s="15">
        <v>7</v>
      </c>
      <c r="E782" t="s">
        <v>4350</v>
      </c>
      <c r="F782" t="str">
        <f>IFERROR(VLOOKUP(A782,'[2]BD LEIDY'!$B$3:$E$1114,3,FALSE)," ")</f>
        <v xml:space="preserve">PELAEZ RIOS JOHN JAIRO   </v>
      </c>
      <c r="G782" t="s">
        <v>1403</v>
      </c>
      <c r="H782" t="s">
        <v>6210</v>
      </c>
      <c r="I782">
        <v>3108800770</v>
      </c>
      <c r="J782" t="s">
        <v>659</v>
      </c>
      <c r="M782" t="s">
        <v>17</v>
      </c>
      <c r="N782">
        <v>3300225</v>
      </c>
      <c r="O782" t="s">
        <v>662</v>
      </c>
    </row>
    <row r="783" spans="1:15" hidden="1" x14ac:dyDescent="0.25">
      <c r="A783">
        <v>10017219</v>
      </c>
      <c r="C783" s="15">
        <v>900144428</v>
      </c>
      <c r="D783" s="15">
        <v>1</v>
      </c>
      <c r="E783" t="s">
        <v>3461</v>
      </c>
      <c r="F783" t="str">
        <f>IFERROR(VLOOKUP(A783,'[2]BD LEIDY'!$B$3:$E$1114,3,FALSE)," ")</f>
        <v xml:space="preserve">HACIENDA LLANOGRANDE Y CIA E EN C S   </v>
      </c>
      <c r="G783" t="s">
        <v>1403</v>
      </c>
      <c r="H783" t="s">
        <v>6211</v>
      </c>
      <c r="I783">
        <v>3155504344</v>
      </c>
      <c r="J783" t="s">
        <v>659</v>
      </c>
      <c r="M783" t="s">
        <v>781</v>
      </c>
      <c r="N783">
        <v>3300203</v>
      </c>
      <c r="O783" t="s">
        <v>705</v>
      </c>
    </row>
    <row r="784" spans="1:15" hidden="1" x14ac:dyDescent="0.25">
      <c r="A784">
        <v>10017242</v>
      </c>
      <c r="C784" s="15">
        <v>6497180</v>
      </c>
      <c r="D784" s="15">
        <v>2</v>
      </c>
      <c r="E784" t="s">
        <v>4574</v>
      </c>
      <c r="F784" t="str">
        <f>IFERROR(VLOOKUP(A784,'[2]BD LEIDY'!$B$3:$E$1114,3,FALSE)," ")</f>
        <v xml:space="preserve">RENTERIA GIRON LUIS CARLOS   </v>
      </c>
      <c r="G784" t="s">
        <v>1403</v>
      </c>
      <c r="H784" t="s">
        <v>6215</v>
      </c>
      <c r="I784">
        <v>924431526</v>
      </c>
      <c r="J784" t="s">
        <v>659</v>
      </c>
      <c r="M784" t="s">
        <v>781</v>
      </c>
      <c r="N784">
        <v>3300186</v>
      </c>
      <c r="O784" t="s">
        <v>783</v>
      </c>
    </row>
    <row r="785" spans="1:15" hidden="1" x14ac:dyDescent="0.25">
      <c r="A785">
        <v>10017254</v>
      </c>
      <c r="C785" s="15">
        <v>900054092</v>
      </c>
      <c r="D785" s="15">
        <v>4</v>
      </c>
      <c r="E785" t="s">
        <v>3538</v>
      </c>
      <c r="F785" t="str">
        <f>IFERROR(VLOOKUP(A785,'[2]BD LEIDY'!$B$3:$E$1114,3,FALSE)," ")</f>
        <v xml:space="preserve">INDAGRO SANEAMIENTO INTEGRADO LTDA   </v>
      </c>
      <c r="G785" t="s">
        <v>1403</v>
      </c>
      <c r="H785" t="s">
        <v>6216</v>
      </c>
      <c r="I785">
        <v>922729627</v>
      </c>
      <c r="J785" t="s">
        <v>659</v>
      </c>
      <c r="M785" t="s">
        <v>961</v>
      </c>
      <c r="N785">
        <v>3300186</v>
      </c>
      <c r="O785" t="s">
        <v>783</v>
      </c>
    </row>
    <row r="786" spans="1:15" hidden="1" x14ac:dyDescent="0.25">
      <c r="A786">
        <v>10017257</v>
      </c>
      <c r="C786" s="15">
        <v>4611807</v>
      </c>
      <c r="D786" s="15">
        <v>3</v>
      </c>
      <c r="E786" t="s">
        <v>3715</v>
      </c>
      <c r="F786" t="str">
        <f>IFERROR(VLOOKUP(A786,'[2]BD LEIDY'!$B$3:$E$1114,3,FALSE)," ")</f>
        <v xml:space="preserve">JIMENES URIBE ROBERT EDINSON   </v>
      </c>
      <c r="G786" t="s">
        <v>1403</v>
      </c>
      <c r="H786" t="s">
        <v>6217</v>
      </c>
      <c r="I786">
        <v>3225982175</v>
      </c>
      <c r="J786" t="s">
        <v>659</v>
      </c>
      <c r="M786" t="s">
        <v>1267</v>
      </c>
      <c r="N786">
        <v>3300186</v>
      </c>
      <c r="O786" t="s">
        <v>783</v>
      </c>
    </row>
    <row r="787" spans="1:15" hidden="1" x14ac:dyDescent="0.25">
      <c r="A787">
        <v>10017263</v>
      </c>
      <c r="C787" s="15">
        <v>6423282</v>
      </c>
      <c r="D787" s="15">
        <v>8</v>
      </c>
      <c r="E787" t="s">
        <v>4515</v>
      </c>
      <c r="F787" t="str">
        <f>IFERROR(VLOOKUP(A787,'[2]BD LEIDY'!$B$3:$E$1114,3,FALSE)," ")</f>
        <v xml:space="preserve">QUINTERO QUINTERO GILMAR JOSE   </v>
      </c>
      <c r="G787" t="s">
        <v>1403</v>
      </c>
      <c r="H787" t="s">
        <v>6218</v>
      </c>
      <c r="I787">
        <v>3176488819</v>
      </c>
      <c r="J787" t="s">
        <v>659</v>
      </c>
      <c r="M787" t="s">
        <v>1113</v>
      </c>
      <c r="N787">
        <v>3300186</v>
      </c>
      <c r="O787" t="s">
        <v>783</v>
      </c>
    </row>
    <row r="788" spans="1:15" hidden="1" x14ac:dyDescent="0.25">
      <c r="A788">
        <v>10017264</v>
      </c>
      <c r="C788" s="15">
        <v>94471448</v>
      </c>
      <c r="D788" s="15">
        <v>8</v>
      </c>
      <c r="E788" t="s">
        <v>3370</v>
      </c>
      <c r="F788" t="str">
        <f>IFERROR(VLOOKUP(A788,'[2]BD LEIDY'!$B$3:$E$1114,3,FALSE)," ")</f>
        <v xml:space="preserve">GONZALEZ VASQUEZ DIEGO LEON   </v>
      </c>
      <c r="G788" t="s">
        <v>1403</v>
      </c>
      <c r="H788" t="s">
        <v>6219</v>
      </c>
      <c r="I788">
        <v>3162594373</v>
      </c>
      <c r="J788" t="s">
        <v>659</v>
      </c>
      <c r="M788" t="s">
        <v>660</v>
      </c>
      <c r="N788">
        <v>3300186</v>
      </c>
      <c r="O788" t="s">
        <v>783</v>
      </c>
    </row>
    <row r="789" spans="1:15" hidden="1" x14ac:dyDescent="0.25">
      <c r="A789">
        <v>10017344</v>
      </c>
      <c r="C789" s="15">
        <v>51592128</v>
      </c>
      <c r="D789" s="15">
        <v>9</v>
      </c>
      <c r="E789" t="s">
        <v>5236</v>
      </c>
      <c r="F789" t="str">
        <f>IFERROR(VLOOKUP(A789,'[2]BD LEIDY'!$B$3:$E$1114,3,FALSE)," ")</f>
        <v xml:space="preserve">VILLEGAS LOAIZA INES EDILIA   </v>
      </c>
      <c r="G789" t="s">
        <v>1403</v>
      </c>
      <c r="H789" t="s">
        <v>6230</v>
      </c>
      <c r="J789" t="s">
        <v>659</v>
      </c>
      <c r="M789" t="s">
        <v>83</v>
      </c>
      <c r="N789">
        <v>3300203</v>
      </c>
      <c r="O789" t="s">
        <v>705</v>
      </c>
    </row>
    <row r="790" spans="1:15" hidden="1" x14ac:dyDescent="0.25">
      <c r="A790">
        <v>10017371</v>
      </c>
      <c r="C790" s="15">
        <v>900452307</v>
      </c>
      <c r="D790" s="15">
        <v>1</v>
      </c>
      <c r="E790" t="s">
        <v>3390</v>
      </c>
      <c r="F790" t="str">
        <f>IFERROR(VLOOKUP(A790,'[2]BD LEIDY'!$B$3:$E$1114,3,FALSE)," ")</f>
        <v xml:space="preserve">GREENSITE SAS   </v>
      </c>
      <c r="G790" t="s">
        <v>1403</v>
      </c>
      <c r="H790" t="s">
        <v>6231</v>
      </c>
      <c r="I790">
        <v>922146393</v>
      </c>
      <c r="J790" t="s">
        <v>659</v>
      </c>
      <c r="M790" t="s">
        <v>977</v>
      </c>
      <c r="N790">
        <v>3300203</v>
      </c>
      <c r="O790" t="s">
        <v>705</v>
      </c>
    </row>
    <row r="791" spans="1:15" hidden="1" x14ac:dyDescent="0.25">
      <c r="A791">
        <v>10017419</v>
      </c>
      <c r="C791" s="15">
        <v>817007055</v>
      </c>
      <c r="D791" s="15">
        <v>0</v>
      </c>
      <c r="E791" t="s">
        <v>4906</v>
      </c>
      <c r="F791" t="str">
        <f>IFERROR(VLOOKUP(A791,'[2]BD LEIDY'!$B$3:$E$1114,3,FALSE)," ")</f>
        <v xml:space="preserve">SERVIAGRICOLA SAS   </v>
      </c>
      <c r="G791" t="s">
        <v>1403</v>
      </c>
      <c r="H791" t="s">
        <v>1288</v>
      </c>
      <c r="I791">
        <v>928284565</v>
      </c>
      <c r="J791" t="s">
        <v>659</v>
      </c>
      <c r="M791" t="s">
        <v>1287</v>
      </c>
      <c r="N791">
        <v>3300203</v>
      </c>
      <c r="O791" t="s">
        <v>705</v>
      </c>
    </row>
    <row r="792" spans="1:15" hidden="1" x14ac:dyDescent="0.25">
      <c r="A792">
        <v>10017432</v>
      </c>
      <c r="C792" s="15">
        <v>24395736</v>
      </c>
      <c r="D792" s="15">
        <v>4</v>
      </c>
      <c r="E792" t="s">
        <v>4347</v>
      </c>
      <c r="F792" t="str">
        <f>IFERROR(VLOOKUP(A792,'[2]BD LEIDY'!$B$3:$E$1114,3,FALSE)," ")</f>
        <v xml:space="preserve">PELAEZ CORTES YANETH   </v>
      </c>
      <c r="G792" t="s">
        <v>1403</v>
      </c>
      <c r="H792" t="s">
        <v>6234</v>
      </c>
      <c r="I792">
        <v>968533954</v>
      </c>
      <c r="J792" t="s">
        <v>659</v>
      </c>
      <c r="M792" t="s">
        <v>1133</v>
      </c>
      <c r="N792">
        <v>3300268</v>
      </c>
      <c r="O792" t="s">
        <v>812</v>
      </c>
    </row>
    <row r="793" spans="1:15" hidden="1" x14ac:dyDescent="0.25">
      <c r="A793">
        <v>10017494</v>
      </c>
      <c r="C793" s="15">
        <v>900811082</v>
      </c>
      <c r="D793" s="15">
        <v>9</v>
      </c>
      <c r="E793" t="s">
        <v>4900</v>
      </c>
      <c r="F793" t="str">
        <f>IFERROR(VLOOKUP(A793,'[2]BD LEIDY'!$B$3:$E$1114,3,FALSE)," ")</f>
        <v xml:space="preserve">SEPULVEDA GALLEGO Y CIA S EN C   </v>
      </c>
      <c r="G793" t="s">
        <v>1403</v>
      </c>
      <c r="H793" t="s">
        <v>6241</v>
      </c>
      <c r="I793">
        <v>3113499737</v>
      </c>
      <c r="J793" t="s">
        <v>659</v>
      </c>
      <c r="M793" t="s">
        <v>924</v>
      </c>
      <c r="N793">
        <v>3300258</v>
      </c>
      <c r="O793" t="s">
        <v>947</v>
      </c>
    </row>
    <row r="794" spans="1:15" hidden="1" x14ac:dyDescent="0.25">
      <c r="A794">
        <v>10017503</v>
      </c>
      <c r="C794" s="15">
        <v>6436394</v>
      </c>
      <c r="D794" s="15">
        <v>0</v>
      </c>
      <c r="E794" t="s">
        <v>2318</v>
      </c>
      <c r="F794" t="str">
        <f>IFERROR(VLOOKUP(A794,'[2]BD LEIDY'!$B$3:$E$1114,3,FALSE)," ")</f>
        <v xml:space="preserve">CASTRO MARTINEZ JOSE DANIEL   </v>
      </c>
      <c r="G794" t="s">
        <v>1403</v>
      </c>
      <c r="H794" t="s">
        <v>6244</v>
      </c>
      <c r="I794">
        <v>3176435047</v>
      </c>
      <c r="J794" t="s">
        <v>659</v>
      </c>
      <c r="M794" t="s">
        <v>1302</v>
      </c>
      <c r="N794">
        <v>3300203</v>
      </c>
      <c r="O794" t="s">
        <v>705</v>
      </c>
    </row>
    <row r="795" spans="1:15" hidden="1" x14ac:dyDescent="0.25">
      <c r="A795">
        <v>10017533</v>
      </c>
      <c r="C795" s="15">
        <v>10277745</v>
      </c>
      <c r="D795" s="15">
        <v>4</v>
      </c>
      <c r="E795" t="s">
        <v>3250</v>
      </c>
      <c r="F795" t="str">
        <f>IFERROR(VLOOKUP(A795,'[2]BD LEIDY'!$B$3:$E$1114,3,FALSE)," ")</f>
        <v xml:space="preserve">GARCIA GONZALEZ DUVAN   </v>
      </c>
      <c r="G795" t="s">
        <v>1403</v>
      </c>
      <c r="H795" t="s">
        <v>6249</v>
      </c>
      <c r="I795">
        <v>3206998625</v>
      </c>
      <c r="J795" t="s">
        <v>659</v>
      </c>
      <c r="M795" t="s">
        <v>329</v>
      </c>
      <c r="N795">
        <v>3300268</v>
      </c>
      <c r="O795" t="s">
        <v>812</v>
      </c>
    </row>
    <row r="796" spans="1:15" hidden="1" x14ac:dyDescent="0.25">
      <c r="A796">
        <v>10017565</v>
      </c>
      <c r="C796" s="15">
        <v>805019457</v>
      </c>
      <c r="D796" s="15">
        <v>6</v>
      </c>
      <c r="E796" t="s">
        <v>2627</v>
      </c>
      <c r="F796" t="str">
        <f>IFERROR(VLOOKUP(A796,'[2]BD LEIDY'!$B$3:$E$1114,3,FALSE)," ")</f>
        <v xml:space="preserve">COOPERATIVA MULTIACTIVA UNIAGRO   </v>
      </c>
      <c r="G796" t="s">
        <v>1403</v>
      </c>
      <c r="H796" t="s">
        <v>6255</v>
      </c>
      <c r="I796">
        <v>3155494819</v>
      </c>
      <c r="J796" t="s">
        <v>659</v>
      </c>
      <c r="M796" t="s">
        <v>1113</v>
      </c>
      <c r="N796">
        <v>3300203</v>
      </c>
      <c r="O796" t="s">
        <v>705</v>
      </c>
    </row>
    <row r="797" spans="1:15" hidden="1" x14ac:dyDescent="0.25">
      <c r="A797">
        <v>10017573</v>
      </c>
      <c r="C797" s="15">
        <v>29739519</v>
      </c>
      <c r="D797" s="15">
        <v>9</v>
      </c>
      <c r="E797" t="s">
        <v>4301</v>
      </c>
      <c r="F797" t="str">
        <f>IFERROR(VLOOKUP(A797,'[2]BD LEIDY'!$B$3:$E$1114,3,FALSE)," ")</f>
        <v xml:space="preserve">PALOMINO TOBAR ALBA CECILIA   </v>
      </c>
      <c r="G797" t="s">
        <v>1403</v>
      </c>
      <c r="H797" t="s">
        <v>6258</v>
      </c>
      <c r="I797">
        <v>3206327246</v>
      </c>
      <c r="J797" t="s">
        <v>659</v>
      </c>
      <c r="M797" t="s">
        <v>967</v>
      </c>
      <c r="N797">
        <v>3300186</v>
      </c>
      <c r="O797" t="s">
        <v>783</v>
      </c>
    </row>
    <row r="798" spans="1:15" hidden="1" x14ac:dyDescent="0.25">
      <c r="A798">
        <v>10017574</v>
      </c>
      <c r="C798" s="15">
        <v>6316241</v>
      </c>
      <c r="D798" s="15">
        <v>8</v>
      </c>
      <c r="E798" t="s">
        <v>4879</v>
      </c>
      <c r="F798" t="str">
        <f>IFERROR(VLOOKUP(A798,'[2]BD LEIDY'!$B$3:$E$1114,3,FALSE)," ")</f>
        <v xml:space="preserve">SATIZABAL TASCON JAVIER   </v>
      </c>
      <c r="G798" t="s">
        <v>1403</v>
      </c>
      <c r="H798" t="s">
        <v>6259</v>
      </c>
      <c r="I798">
        <v>3104450736</v>
      </c>
      <c r="J798" t="s">
        <v>659</v>
      </c>
      <c r="M798" t="s">
        <v>869</v>
      </c>
      <c r="N798">
        <v>3300186</v>
      </c>
      <c r="O798" t="s">
        <v>783</v>
      </c>
    </row>
    <row r="799" spans="1:15" hidden="1" x14ac:dyDescent="0.25">
      <c r="A799">
        <v>10017609</v>
      </c>
      <c r="C799" s="15">
        <v>816006092</v>
      </c>
      <c r="D799" s="15">
        <v>5</v>
      </c>
      <c r="E799" t="s">
        <v>3169</v>
      </c>
      <c r="F799" t="str">
        <f>IFERROR(VLOOKUP(A799,'[2]BD LEIDY'!$B$3:$E$1114,3,FALSE)," ")</f>
        <v xml:space="preserve">FOLLAJES LA ILUSION SAS   </v>
      </c>
      <c r="G799" t="s">
        <v>1403</v>
      </c>
      <c r="H799" t="s">
        <v>6271</v>
      </c>
      <c r="I799">
        <v>3104522500</v>
      </c>
      <c r="J799" t="s">
        <v>659</v>
      </c>
      <c r="M799" t="s">
        <v>1002</v>
      </c>
      <c r="N799">
        <v>3300258</v>
      </c>
      <c r="O799" t="s">
        <v>947</v>
      </c>
    </row>
    <row r="800" spans="1:15" hidden="1" x14ac:dyDescent="0.25">
      <c r="A800">
        <v>10017692</v>
      </c>
      <c r="C800" s="15">
        <v>1053787524</v>
      </c>
      <c r="D800" s="15"/>
      <c r="E800" t="s">
        <v>2213</v>
      </c>
      <c r="F800" t="str">
        <f>IFERROR(VLOOKUP(A800,'[2]BD LEIDY'!$B$3:$E$1114,3,FALSE)," ")</f>
        <v xml:space="preserve">CARDONA MUÑOZ YENSI NATALIA   </v>
      </c>
      <c r="G800" t="s">
        <v>1403</v>
      </c>
      <c r="H800" t="s">
        <v>6273</v>
      </c>
      <c r="I800">
        <v>3112738004</v>
      </c>
      <c r="J800" t="s">
        <v>659</v>
      </c>
      <c r="M800" t="s">
        <v>984</v>
      </c>
      <c r="N800">
        <v>3300225</v>
      </c>
      <c r="O800" t="s">
        <v>662</v>
      </c>
    </row>
    <row r="801" spans="1:15" hidden="1" x14ac:dyDescent="0.25">
      <c r="A801">
        <v>10017775</v>
      </c>
      <c r="C801" s="15">
        <v>16203858</v>
      </c>
      <c r="D801" s="15">
        <v>2</v>
      </c>
      <c r="E801" t="s">
        <v>3328</v>
      </c>
      <c r="F801" t="str">
        <f>IFERROR(VLOOKUP(A801,'[2]BD LEIDY'!$B$3:$E$1114,3,FALSE)," ")</f>
        <v xml:space="preserve">GOMEZ JARAMILLO CARLOS ALBERTO   </v>
      </c>
      <c r="G801" t="s">
        <v>1403</v>
      </c>
      <c r="H801" t="s">
        <v>6286</v>
      </c>
      <c r="I801">
        <v>962123680</v>
      </c>
      <c r="J801" t="s">
        <v>659</v>
      </c>
      <c r="M801" t="s">
        <v>977</v>
      </c>
      <c r="N801">
        <v>3300203</v>
      </c>
      <c r="O801" t="s">
        <v>705</v>
      </c>
    </row>
    <row r="802" spans="1:15" hidden="1" x14ac:dyDescent="0.25">
      <c r="A802">
        <v>10017883</v>
      </c>
      <c r="C802" s="15">
        <v>900656046</v>
      </c>
      <c r="D802" s="15">
        <v>9</v>
      </c>
      <c r="E802" t="s">
        <v>3569</v>
      </c>
      <c r="F802" t="str">
        <f>IFERROR(VLOOKUP(A802,'[2]BD LEIDY'!$B$3:$E$1114,3,FALSE)," ")</f>
        <v xml:space="preserve">INSUAGRO ARAUCARIAS SAS   </v>
      </c>
      <c r="G802" t="s">
        <v>1403</v>
      </c>
      <c r="H802" t="s">
        <v>6302</v>
      </c>
      <c r="I802">
        <v>3103594533</v>
      </c>
      <c r="J802" t="s">
        <v>659</v>
      </c>
      <c r="M802" t="s">
        <v>1212</v>
      </c>
      <c r="N802">
        <v>3300258</v>
      </c>
      <c r="O802" t="s">
        <v>947</v>
      </c>
    </row>
    <row r="803" spans="1:15" hidden="1" x14ac:dyDescent="0.25">
      <c r="A803">
        <v>10017892</v>
      </c>
      <c r="C803" s="15">
        <v>29135323</v>
      </c>
      <c r="D803" s="15">
        <v>1</v>
      </c>
      <c r="E803" t="s">
        <v>4246</v>
      </c>
      <c r="F803" t="str">
        <f>IFERROR(VLOOKUP(A803,'[2]BD LEIDY'!$B$3:$E$1114,3,FALSE)," ")</f>
        <v xml:space="preserve">OSORIO NARVAEZ MARIA TERESA   </v>
      </c>
      <c r="G803" t="s">
        <v>1403</v>
      </c>
      <c r="H803" t="s">
        <v>6304</v>
      </c>
      <c r="I803">
        <v>3113183498</v>
      </c>
      <c r="J803" t="s">
        <v>659</v>
      </c>
      <c r="M803" t="s">
        <v>1008</v>
      </c>
      <c r="N803">
        <v>3300258</v>
      </c>
      <c r="O803" t="s">
        <v>947</v>
      </c>
    </row>
    <row r="804" spans="1:15" hidden="1" x14ac:dyDescent="0.25">
      <c r="A804">
        <v>10017932</v>
      </c>
      <c r="C804" s="15">
        <v>1130651771</v>
      </c>
      <c r="D804" s="15">
        <v>6</v>
      </c>
      <c r="E804" t="s">
        <v>5048</v>
      </c>
      <c r="F804" t="str">
        <f>IFERROR(VLOOKUP(A804,'[2]BD LEIDY'!$B$3:$E$1114,3,FALSE)," ")</f>
        <v xml:space="preserve">TIMANA ARBOLEDA JHON FREDDY   </v>
      </c>
      <c r="G804" t="s">
        <v>1403</v>
      </c>
      <c r="H804" t="s">
        <v>6306</v>
      </c>
      <c r="I804">
        <v>923829574</v>
      </c>
      <c r="J804" t="s">
        <v>659</v>
      </c>
      <c r="M804" t="s">
        <v>781</v>
      </c>
      <c r="N804">
        <v>3300186</v>
      </c>
      <c r="O804" t="s">
        <v>783</v>
      </c>
    </row>
    <row r="805" spans="1:15" hidden="1" x14ac:dyDescent="0.25">
      <c r="A805">
        <v>10017973</v>
      </c>
      <c r="C805" s="15">
        <v>900539144</v>
      </c>
      <c r="D805" s="15">
        <v>1</v>
      </c>
      <c r="E805" t="s">
        <v>2160</v>
      </c>
      <c r="F805" t="str">
        <f>IFERROR(VLOOKUP(A805,'[2]BD LEIDY'!$B$3:$E$1114,3,FALSE)," ")</f>
        <v xml:space="preserve"> </v>
      </c>
      <c r="G805" t="s">
        <v>1403</v>
      </c>
      <c r="H805" t="s">
        <v>6089</v>
      </c>
      <c r="I805">
        <v>3147907950</v>
      </c>
      <c r="J805" t="s">
        <v>659</v>
      </c>
      <c r="M805" t="s">
        <v>1008</v>
      </c>
      <c r="N805">
        <v>3300258</v>
      </c>
      <c r="O805" t="s">
        <v>947</v>
      </c>
    </row>
    <row r="806" spans="1:15" hidden="1" x14ac:dyDescent="0.25">
      <c r="A806">
        <v>10017976</v>
      </c>
      <c r="C806" s="15">
        <v>900734207</v>
      </c>
      <c r="D806" s="15">
        <v>2</v>
      </c>
      <c r="E806" t="s">
        <v>2757</v>
      </c>
      <c r="F806" t="str">
        <f>IFERROR(VLOOKUP(A806,'[2]BD LEIDY'!$B$3:$E$1114,3,FALSE)," ")</f>
        <v xml:space="preserve">DISFRUTAS DE RISARALDA SAS   </v>
      </c>
      <c r="G806" t="s">
        <v>1403</v>
      </c>
      <c r="H806" t="s">
        <v>6311</v>
      </c>
      <c r="I806">
        <v>963204339</v>
      </c>
      <c r="J806" t="s">
        <v>659</v>
      </c>
      <c r="M806" t="s">
        <v>924</v>
      </c>
      <c r="N806">
        <v>3300268</v>
      </c>
      <c r="O806" t="s">
        <v>812</v>
      </c>
    </row>
    <row r="807" spans="1:15" hidden="1" x14ac:dyDescent="0.25">
      <c r="A807">
        <v>10018001</v>
      </c>
      <c r="C807" s="15">
        <v>900661571</v>
      </c>
      <c r="D807" s="15">
        <v>4</v>
      </c>
      <c r="E807" t="s">
        <v>1770</v>
      </c>
      <c r="F807" t="str">
        <f>IFERROR(VLOOKUP(A807,'[2]BD LEIDY'!$B$3:$E$1114,3,FALSE)," ")</f>
        <v xml:space="preserve">AGROVETERINARIA EL BIMBO SAS   </v>
      </c>
      <c r="G807" t="s">
        <v>1403</v>
      </c>
      <c r="H807" t="s">
        <v>6315</v>
      </c>
      <c r="I807">
        <v>3216421870</v>
      </c>
      <c r="J807" t="s">
        <v>659</v>
      </c>
      <c r="M807" t="s">
        <v>1393</v>
      </c>
      <c r="N807">
        <v>3300186</v>
      </c>
      <c r="O807" t="s">
        <v>783</v>
      </c>
    </row>
    <row r="808" spans="1:15" hidden="1" x14ac:dyDescent="0.25">
      <c r="A808">
        <v>10018002</v>
      </c>
      <c r="C808" s="15">
        <v>16894373</v>
      </c>
      <c r="D808" s="15">
        <v>6</v>
      </c>
      <c r="E808" t="s">
        <v>4670</v>
      </c>
      <c r="F808" t="str">
        <f>IFERROR(VLOOKUP(A808,'[2]BD LEIDY'!$B$3:$E$1114,3,FALSE)," ")</f>
        <v xml:space="preserve">RODRIGUEZ RIVEROS VICTOR MARIO   </v>
      </c>
      <c r="G808" t="s">
        <v>1403</v>
      </c>
      <c r="H808" t="s">
        <v>6007</v>
      </c>
      <c r="I808">
        <v>3216420896</v>
      </c>
      <c r="J808" t="s">
        <v>659</v>
      </c>
      <c r="M808" t="s">
        <v>1013</v>
      </c>
      <c r="N808">
        <v>3300186</v>
      </c>
      <c r="O808" t="s">
        <v>783</v>
      </c>
    </row>
    <row r="809" spans="1:15" x14ac:dyDescent="0.25">
      <c r="A809">
        <v>10008889</v>
      </c>
      <c r="C809" s="15">
        <v>15375956</v>
      </c>
      <c r="D809" s="15"/>
      <c r="E809" t="s">
        <v>5137</v>
      </c>
      <c r="F809" t="str">
        <f>VLOOKUP(C809,'[2]BD LEIDY'!$C$3:$E$1114,3,FALSE)</f>
        <v>Distribuidor</v>
      </c>
      <c r="G809" t="s">
        <v>90</v>
      </c>
      <c r="H809" t="s">
        <v>5356</v>
      </c>
      <c r="I809">
        <v>945531183</v>
      </c>
      <c r="J809" t="str">
        <f>IF(K809=1,"Antioquia","Cundinamarca")</f>
        <v>Antioquia</v>
      </c>
      <c r="K809">
        <f>VLOOKUP(M809,'[3]INSERT MUNICIPIO'!$E$2:$H$867,4,FALSE)</f>
        <v>1</v>
      </c>
      <c r="L809">
        <f>VLOOKUP(M809,'[3]INSERT MUNICIPIO'!$E$2:$F$867,2,FALSE)</f>
        <v>77</v>
      </c>
      <c r="M809" t="s">
        <v>91</v>
      </c>
      <c r="N809">
        <v>3300051</v>
      </c>
      <c r="O809" t="s">
        <v>93</v>
      </c>
    </row>
    <row r="810" spans="1:15" x14ac:dyDescent="0.25">
      <c r="A810">
        <v>10008919</v>
      </c>
      <c r="C810" s="15">
        <v>15386917</v>
      </c>
      <c r="D810" s="15"/>
      <c r="E810" t="s">
        <v>4619</v>
      </c>
      <c r="F810" t="str">
        <f>VLOOKUP(C810,'[2]BD LEIDY'!$C$3:$E$1114,3,FALSE)</f>
        <v>Agricultor</v>
      </c>
      <c r="G810" t="s">
        <v>90</v>
      </c>
      <c r="H810" t="s">
        <v>5358</v>
      </c>
      <c r="I810">
        <v>945390225</v>
      </c>
      <c r="J810" t="str">
        <f t="shared" ref="J810:J832" si="0">IF(K810=1,"Antioquia","Cundinamarca")</f>
        <v>Antioquia</v>
      </c>
      <c r="K810">
        <f>VLOOKUP(M810,'[3]INSERT MUNICIPIO'!$E$2:$H$867,4,FALSE)</f>
        <v>1</v>
      </c>
      <c r="L810">
        <f>VLOOKUP(M810,'[3]INSERT MUNICIPIO'!$E$2:$F$867,2,FALSE)</f>
        <v>77</v>
      </c>
      <c r="M810" t="s">
        <v>91</v>
      </c>
      <c r="N810">
        <v>3300051</v>
      </c>
      <c r="O810" t="s">
        <v>93</v>
      </c>
    </row>
    <row r="811" spans="1:15" x14ac:dyDescent="0.25">
      <c r="A811">
        <v>10011177</v>
      </c>
      <c r="C811" s="15">
        <v>800016390</v>
      </c>
      <c r="D811" s="15">
        <v>1</v>
      </c>
      <c r="E811" t="s">
        <v>5011</v>
      </c>
      <c r="F811" t="str">
        <f>VLOOKUP(C811,'[2]BD LEIDY'!$C$3:$E$1114,3,FALSE)</f>
        <v>Agricultor</v>
      </c>
      <c r="G811" t="s">
        <v>90</v>
      </c>
      <c r="H811" t="s">
        <v>5549</v>
      </c>
      <c r="I811">
        <v>945390038</v>
      </c>
      <c r="J811" t="str">
        <f t="shared" si="0"/>
        <v>Antioquia</v>
      </c>
      <c r="K811">
        <f>VLOOKUP(M811,'[3]INSERT MUNICIPIO'!$E$2:$H$867,4,FALSE)</f>
        <v>1</v>
      </c>
      <c r="L811">
        <f>VLOOKUP(M811,'[3]INSERT MUNICIPIO'!$E$2:$F$867,2,FALSE)</f>
        <v>123</v>
      </c>
      <c r="M811" t="s">
        <v>120</v>
      </c>
      <c r="N811">
        <v>3300051</v>
      </c>
      <c r="O811" t="s">
        <v>93</v>
      </c>
    </row>
    <row r="812" spans="1:15" x14ac:dyDescent="0.25">
      <c r="A812">
        <v>10011181</v>
      </c>
      <c r="C812" s="15">
        <v>800020274</v>
      </c>
      <c r="D812" s="15">
        <v>9</v>
      </c>
      <c r="E812" t="s">
        <v>2404</v>
      </c>
      <c r="F812" t="str">
        <f>VLOOKUP(C812,'[2]BD LEIDY'!$C$3:$E$1114,3,FALSE)</f>
        <v>Agricultor</v>
      </c>
      <c r="G812" t="s">
        <v>90</v>
      </c>
      <c r="H812" t="s">
        <v>5550</v>
      </c>
      <c r="I812">
        <v>945532050</v>
      </c>
      <c r="J812" t="str">
        <f t="shared" si="0"/>
        <v>Antioquia</v>
      </c>
      <c r="K812">
        <f>VLOOKUP(M812,'[3]INSERT MUNICIPIO'!$E$2:$H$867,4,FALSE)</f>
        <v>1</v>
      </c>
      <c r="L812">
        <f>VLOOKUP(M812,'[3]INSERT MUNICIPIO'!$E$2:$F$867,2,FALSE)</f>
        <v>89</v>
      </c>
      <c r="M812" t="s">
        <v>22</v>
      </c>
      <c r="N812">
        <v>3300051</v>
      </c>
      <c r="O812" t="s">
        <v>93</v>
      </c>
    </row>
    <row r="813" spans="1:15" x14ac:dyDescent="0.25">
      <c r="A813">
        <v>10011184</v>
      </c>
      <c r="C813" s="15">
        <v>800023622</v>
      </c>
      <c r="D813" s="15">
        <v>2</v>
      </c>
      <c r="E813" t="s">
        <v>3141</v>
      </c>
      <c r="F813" t="str">
        <f>VLOOKUP(C813,'[2]BD LEIDY'!$C$3:$E$1114,3,FALSE)</f>
        <v>Agricultor</v>
      </c>
      <c r="G813" t="s">
        <v>90</v>
      </c>
      <c r="H813" t="s">
        <v>5553</v>
      </c>
      <c r="I813">
        <v>945432683</v>
      </c>
      <c r="J813" t="str">
        <f t="shared" si="0"/>
        <v>Antioquia</v>
      </c>
      <c r="K813">
        <f>VLOOKUP(M813,'[3]INSERT MUNICIPIO'!$E$2:$H$867,4,FALSE)</f>
        <v>1</v>
      </c>
      <c r="L813">
        <f>VLOOKUP(M813,'[3]INSERT MUNICIPIO'!$E$2:$F$867,2,FALSE)</f>
        <v>93</v>
      </c>
      <c r="M813" t="s">
        <v>404</v>
      </c>
      <c r="N813">
        <v>3300051</v>
      </c>
      <c r="O813" t="s">
        <v>93</v>
      </c>
    </row>
    <row r="814" spans="1:15" x14ac:dyDescent="0.25">
      <c r="A814">
        <v>10011187</v>
      </c>
      <c r="C814" s="15">
        <v>800027543</v>
      </c>
      <c r="D814" s="15">
        <v>7</v>
      </c>
      <c r="E814" t="s">
        <v>5083</v>
      </c>
      <c r="F814" t="str">
        <f>VLOOKUP(C814,'[2]BD LEIDY'!$C$3:$E$1114,3,FALSE)</f>
        <v>Agricultor</v>
      </c>
      <c r="G814" t="s">
        <v>90</v>
      </c>
      <c r="H814" t="s">
        <v>5556</v>
      </c>
      <c r="I814">
        <v>944481130</v>
      </c>
      <c r="J814" t="str">
        <f t="shared" si="0"/>
        <v>Antioquia</v>
      </c>
      <c r="K814">
        <f>VLOOKUP(M814,'[3]INSERT MUNICIPIO'!$E$2:$H$867,4,FALSE)</f>
        <v>1</v>
      </c>
      <c r="L814">
        <f>VLOOKUP(M814,'[3]INSERT MUNICIPIO'!$E$2:$F$867,2,FALSE)</f>
        <v>123</v>
      </c>
      <c r="M814" t="s">
        <v>120</v>
      </c>
      <c r="N814">
        <v>3300051</v>
      </c>
      <c r="O814" t="s">
        <v>93</v>
      </c>
    </row>
    <row r="815" spans="1:15" x14ac:dyDescent="0.25">
      <c r="A815">
        <v>10011190</v>
      </c>
      <c r="C815" s="15">
        <v>800039849</v>
      </c>
      <c r="D815" s="15">
        <v>7</v>
      </c>
      <c r="E815" t="s">
        <v>2421</v>
      </c>
      <c r="F815" t="str">
        <f>VLOOKUP(C815,'[2]BD LEIDY'!$C$3:$E$1114,3,FALSE)</f>
        <v>Agricultor</v>
      </c>
      <c r="G815" t="s">
        <v>90</v>
      </c>
      <c r="H815" t="s">
        <v>419</v>
      </c>
      <c r="I815">
        <v>945371800</v>
      </c>
      <c r="J815" t="str">
        <f t="shared" si="0"/>
        <v>Antioquia</v>
      </c>
      <c r="K815">
        <f>VLOOKUP(M815,'[3]INSERT MUNICIPIO'!$E$2:$H$867,4,FALSE)</f>
        <v>1</v>
      </c>
      <c r="L815">
        <f>VLOOKUP(M815,'[3]INSERT MUNICIPIO'!$E$2:$F$867,2,FALSE)</f>
        <v>123</v>
      </c>
      <c r="M815" t="s">
        <v>120</v>
      </c>
      <c r="N815">
        <v>3300051</v>
      </c>
      <c r="O815" t="s">
        <v>93</v>
      </c>
    </row>
    <row r="816" spans="1:15" x14ac:dyDescent="0.25">
      <c r="A816">
        <v>10011197</v>
      </c>
      <c r="C816" s="15">
        <v>800053849</v>
      </c>
      <c r="D816" s="15">
        <v>5</v>
      </c>
      <c r="E816" t="s">
        <v>3132</v>
      </c>
      <c r="F816" t="str">
        <f>VLOOKUP(C816,'[2]BD LEIDY'!$C$3:$E$1114,3,FALSE)</f>
        <v>Agricultor</v>
      </c>
      <c r="G816" t="s">
        <v>90</v>
      </c>
      <c r="H816" t="s">
        <v>5560</v>
      </c>
      <c r="I816">
        <v>945619788</v>
      </c>
      <c r="J816" t="str">
        <f t="shared" si="0"/>
        <v>Antioquia</v>
      </c>
      <c r="K816">
        <f>VLOOKUP(M816,'[3]INSERT MUNICIPIO'!$E$2:$H$867,4,FALSE)</f>
        <v>1</v>
      </c>
      <c r="L816">
        <f>VLOOKUP(M816,'[3]INSERT MUNICIPIO'!$E$2:$F$867,2,FALSE)</f>
        <v>123</v>
      </c>
      <c r="M816" t="s">
        <v>120</v>
      </c>
      <c r="N816">
        <v>3300051</v>
      </c>
      <c r="O816" t="s">
        <v>93</v>
      </c>
    </row>
    <row r="817" spans="1:15" x14ac:dyDescent="0.25">
      <c r="A817">
        <v>10011212</v>
      </c>
      <c r="C817" s="15">
        <v>800099480</v>
      </c>
      <c r="D817" s="15">
        <v>1</v>
      </c>
      <c r="E817" t="s">
        <v>2409</v>
      </c>
      <c r="F817" t="str">
        <f>VLOOKUP(C817,'[2]BD LEIDY'!$C$3:$E$1114,3,FALSE)</f>
        <v>Agricultor</v>
      </c>
      <c r="G817" t="s">
        <v>90</v>
      </c>
      <c r="H817" t="s">
        <v>5566</v>
      </c>
      <c r="I817">
        <v>945561144</v>
      </c>
      <c r="J817" t="str">
        <f t="shared" si="0"/>
        <v>Antioquia</v>
      </c>
      <c r="K817">
        <f>VLOOKUP(M817,'[3]INSERT MUNICIPIO'!$E$2:$H$867,4,FALSE)</f>
        <v>1</v>
      </c>
      <c r="L817">
        <f>VLOOKUP(M817,'[3]INSERT MUNICIPIO'!$E$2:$F$867,2,FALSE)</f>
        <v>39</v>
      </c>
      <c r="M817" t="s">
        <v>288</v>
      </c>
      <c r="N817">
        <v>3300051</v>
      </c>
      <c r="O817" t="s">
        <v>93</v>
      </c>
    </row>
    <row r="818" spans="1:15" x14ac:dyDescent="0.25">
      <c r="A818">
        <v>10011227</v>
      </c>
      <c r="C818" s="15">
        <v>800126242</v>
      </c>
      <c r="D818" s="15">
        <v>1</v>
      </c>
      <c r="E818" t="s">
        <v>1705</v>
      </c>
      <c r="F818" t="str">
        <f>VLOOKUP(C818,'[2]BD LEIDY'!$C$3:$E$1114,3,FALSE)</f>
        <v>Distribuidor</v>
      </c>
      <c r="G818" t="s">
        <v>90</v>
      </c>
      <c r="H818" t="s">
        <v>5573</v>
      </c>
      <c r="I818">
        <v>945613050</v>
      </c>
      <c r="J818" t="str">
        <f t="shared" si="0"/>
        <v>Antioquia</v>
      </c>
      <c r="K818">
        <f>VLOOKUP(M818,'[3]INSERT MUNICIPIO'!$E$2:$H$867,4,FALSE)</f>
        <v>1</v>
      </c>
      <c r="L818">
        <f>VLOOKUP(M818,'[3]INSERT MUNICIPIO'!$E$2:$F$867,2,FALSE)</f>
        <v>123</v>
      </c>
      <c r="M818" t="s">
        <v>120</v>
      </c>
      <c r="N818">
        <v>3300051</v>
      </c>
      <c r="O818" t="s">
        <v>93</v>
      </c>
    </row>
    <row r="819" spans="1:15" x14ac:dyDescent="0.25">
      <c r="A819">
        <v>10011245</v>
      </c>
      <c r="C819" s="15">
        <v>800153745</v>
      </c>
      <c r="D819" s="15">
        <v>7</v>
      </c>
      <c r="E819" t="s">
        <v>3623</v>
      </c>
      <c r="F819" t="str">
        <f>VLOOKUP(C819,'[2]BD LEIDY'!$C$3:$E$1114,3,FALSE)</f>
        <v>Agricultor</v>
      </c>
      <c r="G819" t="s">
        <v>90</v>
      </c>
      <c r="H819" t="s">
        <v>5580</v>
      </c>
      <c r="I819">
        <v>944447925</v>
      </c>
      <c r="J819" t="str">
        <f t="shared" si="0"/>
        <v>Antioquia</v>
      </c>
      <c r="K819">
        <f>VLOOKUP(M819,'[3]INSERT MUNICIPIO'!$E$2:$H$867,4,FALSE)</f>
        <v>1</v>
      </c>
      <c r="L819">
        <f>VLOOKUP(M819,'[3]INSERT MUNICIPIO'!$E$2:$F$867,2,FALSE)</f>
        <v>93</v>
      </c>
      <c r="M819" t="s">
        <v>404</v>
      </c>
      <c r="N819">
        <v>3300051</v>
      </c>
      <c r="O819" t="s">
        <v>93</v>
      </c>
    </row>
    <row r="820" spans="1:15" x14ac:dyDescent="0.25">
      <c r="A820">
        <v>10011251</v>
      </c>
      <c r="C820" s="15">
        <v>800160435</v>
      </c>
      <c r="D820" s="15">
        <v>8</v>
      </c>
      <c r="E820" t="s">
        <v>2432</v>
      </c>
      <c r="F820" t="str">
        <f>VLOOKUP(C820,'[2]BD LEIDY'!$C$3:$E$1114,3,FALSE)</f>
        <v>Agricultor</v>
      </c>
      <c r="G820" t="s">
        <v>90</v>
      </c>
      <c r="H820" t="s">
        <v>5584</v>
      </c>
      <c r="I820">
        <v>945434612</v>
      </c>
      <c r="J820" t="str">
        <f t="shared" si="0"/>
        <v>Antioquia</v>
      </c>
      <c r="K820">
        <f>VLOOKUP(M820,'[3]INSERT MUNICIPIO'!$E$2:$H$867,4,FALSE)</f>
        <v>1</v>
      </c>
      <c r="L820">
        <f>VLOOKUP(M820,'[3]INSERT MUNICIPIO'!$E$2:$F$867,2,FALSE)</f>
        <v>39</v>
      </c>
      <c r="M820" t="s">
        <v>288</v>
      </c>
      <c r="N820">
        <v>3300051</v>
      </c>
      <c r="O820" t="s">
        <v>93</v>
      </c>
    </row>
    <row r="821" spans="1:15" x14ac:dyDescent="0.25">
      <c r="A821">
        <v>10011511</v>
      </c>
      <c r="C821" s="15">
        <v>811008489</v>
      </c>
      <c r="D821" s="15">
        <v>6</v>
      </c>
      <c r="E821" t="s">
        <v>2391</v>
      </c>
      <c r="F821" t="str">
        <f>VLOOKUP(C821,'[2]BD LEIDY'!$C$3:$E$1114,3,FALSE)</f>
        <v>Agricultor</v>
      </c>
      <c r="G821" t="s">
        <v>90</v>
      </c>
      <c r="H821" t="s">
        <v>5614</v>
      </c>
      <c r="I821">
        <v>945391406</v>
      </c>
      <c r="J821" t="str">
        <f t="shared" si="0"/>
        <v>Antioquia</v>
      </c>
      <c r="K821">
        <f>VLOOKUP(M821,'[3]INSERT MUNICIPIO'!$E$2:$H$867,4,FALSE)</f>
        <v>1</v>
      </c>
      <c r="L821">
        <f>VLOOKUP(M821,'[3]INSERT MUNICIPIO'!$E$2:$F$867,2,FALSE)</f>
        <v>123</v>
      </c>
      <c r="M821" t="s">
        <v>120</v>
      </c>
      <c r="N821">
        <v>3300051</v>
      </c>
      <c r="O821" t="s">
        <v>93</v>
      </c>
    </row>
    <row r="822" spans="1:15" x14ac:dyDescent="0.25">
      <c r="A822">
        <v>10011513</v>
      </c>
      <c r="C822" s="15">
        <v>811015317</v>
      </c>
      <c r="D822" s="15">
        <v>7</v>
      </c>
      <c r="E822" t="s">
        <v>3035</v>
      </c>
      <c r="F822" t="str">
        <f>VLOOKUP(C822,'[2]BD LEIDY'!$C$3:$E$1114,3,FALSE)</f>
        <v>Agricultor</v>
      </c>
      <c r="G822" t="s">
        <v>90</v>
      </c>
      <c r="H822" t="s">
        <v>5616</v>
      </c>
      <c r="I822">
        <v>945436003</v>
      </c>
      <c r="J822" t="str">
        <f t="shared" si="0"/>
        <v>Antioquia</v>
      </c>
      <c r="K822">
        <f>VLOOKUP(M822,'[3]INSERT MUNICIPIO'!$E$2:$H$867,4,FALSE)</f>
        <v>1</v>
      </c>
      <c r="L822">
        <f>VLOOKUP(M822,'[3]INSERT MUNICIPIO'!$E$2:$F$867,2,FALSE)</f>
        <v>39</v>
      </c>
      <c r="M822" t="s">
        <v>288</v>
      </c>
      <c r="N822">
        <v>3300051</v>
      </c>
      <c r="O822" t="s">
        <v>93</v>
      </c>
    </row>
    <row r="823" spans="1:15" x14ac:dyDescent="0.25">
      <c r="A823">
        <v>10011517</v>
      </c>
      <c r="C823" s="15">
        <v>811018494</v>
      </c>
      <c r="D823" s="15">
        <v>6</v>
      </c>
      <c r="E823" t="s">
        <v>3113</v>
      </c>
      <c r="F823" t="str">
        <f>VLOOKUP(C823,'[2]BD LEIDY'!$C$3:$E$1114,3,FALSE)</f>
        <v>Agricultor</v>
      </c>
      <c r="G823" t="s">
        <v>90</v>
      </c>
      <c r="H823" t="s">
        <v>5618</v>
      </c>
      <c r="I823">
        <v>945611558</v>
      </c>
      <c r="J823" t="str">
        <f t="shared" si="0"/>
        <v>Antioquia</v>
      </c>
      <c r="K823">
        <f>VLOOKUP(M823,'[3]INSERT MUNICIPIO'!$E$2:$H$867,4,FALSE)</f>
        <v>1</v>
      </c>
      <c r="L823">
        <f>VLOOKUP(M823,'[3]INSERT MUNICIPIO'!$E$2:$F$867,2,FALSE)</f>
        <v>123</v>
      </c>
      <c r="M823" t="s">
        <v>120</v>
      </c>
      <c r="N823">
        <v>3300051</v>
      </c>
      <c r="O823" t="s">
        <v>93</v>
      </c>
    </row>
    <row r="824" spans="1:15" x14ac:dyDescent="0.25">
      <c r="A824">
        <v>10011519</v>
      </c>
      <c r="C824" s="15">
        <v>811020107</v>
      </c>
      <c r="D824" s="15">
        <v>7</v>
      </c>
      <c r="E824" t="s">
        <v>3052</v>
      </c>
      <c r="F824" t="str">
        <f>VLOOKUP(C824,'[2]BD LEIDY'!$C$3:$E$1114,3,FALSE)</f>
        <v>Agricultor</v>
      </c>
      <c r="G824" t="s">
        <v>90</v>
      </c>
      <c r="H824" t="s">
        <v>5619</v>
      </c>
      <c r="I824">
        <v>945321397</v>
      </c>
      <c r="J824" t="str">
        <f t="shared" si="0"/>
        <v>Antioquia</v>
      </c>
      <c r="K824">
        <f>VLOOKUP(M824,'[3]INSERT MUNICIPIO'!$E$2:$H$867,4,FALSE)</f>
        <v>1</v>
      </c>
      <c r="L824">
        <f>VLOOKUP(M824,'[3]INSERT MUNICIPIO'!$E$2:$F$867,2,FALSE)</f>
        <v>123</v>
      </c>
      <c r="M824" t="s">
        <v>120</v>
      </c>
      <c r="N824">
        <v>3300051</v>
      </c>
      <c r="O824" t="s">
        <v>93</v>
      </c>
    </row>
    <row r="825" spans="1:15" x14ac:dyDescent="0.25">
      <c r="A825">
        <v>10011524</v>
      </c>
      <c r="C825" s="15">
        <v>811024612</v>
      </c>
      <c r="D825" s="15">
        <v>3</v>
      </c>
      <c r="E825" t="s">
        <v>3602</v>
      </c>
      <c r="F825" t="str">
        <f>VLOOKUP(C825,'[2]BD LEIDY'!$C$3:$E$1114,3,FALSE)</f>
        <v>Agricultor</v>
      </c>
      <c r="G825" t="s">
        <v>90</v>
      </c>
      <c r="H825" t="s">
        <v>5620</v>
      </c>
      <c r="I825">
        <v>945372102</v>
      </c>
      <c r="J825" t="str">
        <f t="shared" si="0"/>
        <v>Antioquia</v>
      </c>
      <c r="K825">
        <f>VLOOKUP(M825,'[3]INSERT MUNICIPIO'!$E$2:$H$867,4,FALSE)</f>
        <v>1</v>
      </c>
      <c r="L825">
        <f>VLOOKUP(M825,'[3]INSERT MUNICIPIO'!$E$2:$F$867,2,FALSE)</f>
        <v>123</v>
      </c>
      <c r="M825" t="s">
        <v>120</v>
      </c>
      <c r="N825">
        <v>3300051</v>
      </c>
      <c r="O825" t="s">
        <v>93</v>
      </c>
    </row>
    <row r="826" spans="1:15" x14ac:dyDescent="0.25">
      <c r="A826">
        <v>10011526</v>
      </c>
      <c r="C826" s="15">
        <v>811028567</v>
      </c>
      <c r="D826" s="15">
        <v>8</v>
      </c>
      <c r="E826" t="s">
        <v>4487</v>
      </c>
      <c r="F826" t="str">
        <f>VLOOKUP(C826,'[2]BD LEIDY'!$C$3:$E$1114,3,FALSE)</f>
        <v>Agricultor</v>
      </c>
      <c r="G826" t="s">
        <v>90</v>
      </c>
      <c r="H826" t="s">
        <v>5621</v>
      </c>
      <c r="I826">
        <v>945317176</v>
      </c>
      <c r="J826" t="str">
        <f t="shared" si="0"/>
        <v>Antioquia</v>
      </c>
      <c r="K826">
        <f>VLOOKUP(M826,'[3]INSERT MUNICIPIO'!$E$2:$H$867,4,FALSE)</f>
        <v>1</v>
      </c>
      <c r="L826">
        <f>VLOOKUP(M826,'[3]INSERT MUNICIPIO'!$E$2:$F$867,2,FALSE)</f>
        <v>123</v>
      </c>
      <c r="M826" t="s">
        <v>120</v>
      </c>
      <c r="N826">
        <v>3300051</v>
      </c>
      <c r="O826" t="s">
        <v>93</v>
      </c>
    </row>
    <row r="827" spans="1:15" x14ac:dyDescent="0.25">
      <c r="A827">
        <v>10011530</v>
      </c>
      <c r="C827" s="15">
        <v>811035110</v>
      </c>
      <c r="D827" s="15">
        <v>5</v>
      </c>
      <c r="E827" t="s">
        <v>2461</v>
      </c>
      <c r="F827" t="str">
        <f>VLOOKUP(C827,'[2]BD LEIDY'!$C$3:$E$1114,3,FALSE)</f>
        <v>Agricultor</v>
      </c>
      <c r="G827" t="s">
        <v>90</v>
      </c>
      <c r="H827" t="s">
        <v>5623</v>
      </c>
      <c r="I827">
        <v>945681879</v>
      </c>
      <c r="J827" t="str">
        <f t="shared" si="0"/>
        <v>Antioquia</v>
      </c>
      <c r="K827">
        <f>VLOOKUP(M827,'[3]INSERT MUNICIPIO'!$E$2:$H$867,4,FALSE)</f>
        <v>1</v>
      </c>
      <c r="L827">
        <f>VLOOKUP(M827,'[3]INSERT MUNICIPIO'!$E$2:$F$867,2,FALSE)</f>
        <v>93</v>
      </c>
      <c r="M827" t="s">
        <v>404</v>
      </c>
      <c r="N827">
        <v>3300051</v>
      </c>
      <c r="O827" t="s">
        <v>93</v>
      </c>
    </row>
    <row r="828" spans="1:15" x14ac:dyDescent="0.25">
      <c r="A828">
        <v>10011534</v>
      </c>
      <c r="C828" s="15">
        <v>811037591</v>
      </c>
      <c r="D828" s="15">
        <v>3</v>
      </c>
      <c r="E828" t="s">
        <v>2444</v>
      </c>
      <c r="F828" t="str">
        <f>VLOOKUP(C828,'[2]BD LEIDY'!$C$3:$E$1114,3,FALSE)</f>
        <v>Agricultor</v>
      </c>
      <c r="G828" t="s">
        <v>90</v>
      </c>
      <c r="H828" t="s">
        <v>5625</v>
      </c>
      <c r="I828">
        <v>945666660</v>
      </c>
      <c r="J828" t="str">
        <f t="shared" si="0"/>
        <v>Antioquia</v>
      </c>
      <c r="K828">
        <f>VLOOKUP(M828,'[3]INSERT MUNICIPIO'!$E$2:$H$867,4,FALSE)</f>
        <v>1</v>
      </c>
      <c r="L828">
        <f>VLOOKUP(M828,'[3]INSERT MUNICIPIO'!$E$2:$F$867,2,FALSE)</f>
        <v>39</v>
      </c>
      <c r="M828" t="s">
        <v>288</v>
      </c>
      <c r="N828">
        <v>3300051</v>
      </c>
      <c r="O828" t="s">
        <v>93</v>
      </c>
    </row>
    <row r="829" spans="1:15" x14ac:dyDescent="0.25">
      <c r="A829">
        <v>10011535</v>
      </c>
      <c r="C829" s="15">
        <v>811037748</v>
      </c>
      <c r="D829" s="15">
        <v>2</v>
      </c>
      <c r="E829" t="s">
        <v>3127</v>
      </c>
      <c r="F829" t="str">
        <f>VLOOKUP(C829,'[2]BD LEIDY'!$C$3:$E$1114,3,FALSE)</f>
        <v>Agricultor</v>
      </c>
      <c r="G829" t="s">
        <v>90</v>
      </c>
      <c r="H829" t="s">
        <v>5626</v>
      </c>
      <c r="I829">
        <v>945621744</v>
      </c>
      <c r="J829" t="str">
        <f t="shared" si="0"/>
        <v>Antioquia</v>
      </c>
      <c r="K829">
        <f>VLOOKUP(M829,'[3]INSERT MUNICIPIO'!$E$2:$H$867,4,FALSE)</f>
        <v>1</v>
      </c>
      <c r="L829">
        <f>VLOOKUP(M829,'[3]INSERT MUNICIPIO'!$E$2:$F$867,2,FALSE)</f>
        <v>123</v>
      </c>
      <c r="M829" t="s">
        <v>120</v>
      </c>
      <c r="N829">
        <v>3300051</v>
      </c>
      <c r="O829" t="s">
        <v>93</v>
      </c>
    </row>
    <row r="830" spans="1:15" x14ac:dyDescent="0.25">
      <c r="A830">
        <v>10011536</v>
      </c>
      <c r="C830" s="15">
        <v>811037797</v>
      </c>
      <c r="D830" s="15">
        <v>3</v>
      </c>
      <c r="E830" t="s">
        <v>3080</v>
      </c>
      <c r="F830" t="str">
        <f>VLOOKUP(C830,'[2]BD LEIDY'!$C$3:$E$1114,3,FALSE)</f>
        <v>Agricultor</v>
      </c>
      <c r="G830" t="s">
        <v>90</v>
      </c>
      <c r="H830" t="s">
        <v>509</v>
      </c>
      <c r="I830">
        <v>945410684</v>
      </c>
      <c r="J830" t="str">
        <f t="shared" si="0"/>
        <v>Antioquia</v>
      </c>
      <c r="K830">
        <f>VLOOKUP(M830,'[3]INSERT MUNICIPIO'!$E$2:$H$867,4,FALSE)</f>
        <v>1</v>
      </c>
      <c r="L830">
        <f>VLOOKUP(M830,'[3]INSERT MUNICIPIO'!$E$2:$F$867,2,FALSE)</f>
        <v>122</v>
      </c>
      <c r="M830" t="s">
        <v>508</v>
      </c>
      <c r="N830">
        <v>3300051</v>
      </c>
      <c r="O830" t="s">
        <v>93</v>
      </c>
    </row>
    <row r="831" spans="1:15" x14ac:dyDescent="0.25">
      <c r="A831">
        <v>10011538</v>
      </c>
      <c r="C831" s="15">
        <v>811039503</v>
      </c>
      <c r="D831" s="15">
        <v>4</v>
      </c>
      <c r="E831" t="s">
        <v>2435</v>
      </c>
      <c r="F831" t="str">
        <f>VLOOKUP(C831,'[2]BD LEIDY'!$C$3:$E$1114,3,FALSE)</f>
        <v>Agricultor</v>
      </c>
      <c r="G831" t="s">
        <v>90</v>
      </c>
      <c r="H831" t="s">
        <v>5627</v>
      </c>
      <c r="I831">
        <v>945628864</v>
      </c>
      <c r="J831" t="str">
        <f t="shared" si="0"/>
        <v>Antioquia</v>
      </c>
      <c r="K831">
        <f>VLOOKUP(M831,'[3]INSERT MUNICIPIO'!$E$2:$H$867,4,FALSE)</f>
        <v>1</v>
      </c>
      <c r="L831">
        <f>VLOOKUP(M831,'[3]INSERT MUNICIPIO'!$E$2:$F$867,2,FALSE)</f>
        <v>123</v>
      </c>
      <c r="M831" t="s">
        <v>120</v>
      </c>
      <c r="N831">
        <v>3300051</v>
      </c>
      <c r="O831" t="s">
        <v>93</v>
      </c>
    </row>
    <row r="832" spans="1:15" x14ac:dyDescent="0.25">
      <c r="A832">
        <v>10011584</v>
      </c>
      <c r="C832" s="15">
        <v>830042112</v>
      </c>
      <c r="D832" s="15">
        <v>8</v>
      </c>
      <c r="E832" t="s">
        <v>3071</v>
      </c>
      <c r="F832" t="str">
        <f>VLOOKUP(C832,'[2]BD LEIDY'!$C$3:$E$1114,3,FALSE)</f>
        <v>Agricultor</v>
      </c>
      <c r="G832" t="s">
        <v>90</v>
      </c>
      <c r="H832" t="s">
        <v>5638</v>
      </c>
      <c r="I832">
        <v>945370052</v>
      </c>
      <c r="J832" t="str">
        <f t="shared" si="0"/>
        <v>Antioquia</v>
      </c>
      <c r="K832">
        <f>VLOOKUP(M832,'[3]INSERT MUNICIPIO'!$E$2:$H$867,4,FALSE)</f>
        <v>1</v>
      </c>
      <c r="L832">
        <f>VLOOKUP(M832,'[3]INSERT MUNICIPIO'!$E$2:$F$867,2,FALSE)</f>
        <v>123</v>
      </c>
      <c r="M832" t="s">
        <v>120</v>
      </c>
      <c r="N832">
        <v>3300051</v>
      </c>
      <c r="O832" t="s">
        <v>93</v>
      </c>
    </row>
    <row r="833" spans="1:15" hidden="1" x14ac:dyDescent="0.25">
      <c r="A833">
        <v>10011211</v>
      </c>
      <c r="C833" s="15">
        <v>800097374</v>
      </c>
      <c r="D833" s="15">
        <v>8</v>
      </c>
      <c r="E833" t="s">
        <v>2373</v>
      </c>
      <c r="H833" t="s">
        <v>5565</v>
      </c>
      <c r="I833">
        <v>916280888</v>
      </c>
      <c r="J833" t="s">
        <v>90</v>
      </c>
      <c r="M833" t="s">
        <v>17</v>
      </c>
    </row>
    <row r="834" spans="1:15" x14ac:dyDescent="0.25">
      <c r="A834">
        <v>10011605</v>
      </c>
      <c r="C834" s="15">
        <v>830076169</v>
      </c>
      <c r="D834" s="15">
        <v>3</v>
      </c>
      <c r="E834" t="s">
        <v>3105</v>
      </c>
      <c r="F834" t="str">
        <f>VLOOKUP(C834,'[2]BD LEIDY'!$C$3:$E$1114,3,FALSE)</f>
        <v>Agricultor</v>
      </c>
      <c r="G834" t="s">
        <v>90</v>
      </c>
      <c r="H834" t="s">
        <v>5642</v>
      </c>
      <c r="I834">
        <v>945535243</v>
      </c>
      <c r="J834" t="str">
        <f t="shared" ref="J834:J847" si="1">IF(K834=1,"Antioquia","Cundinamarca")</f>
        <v>Antioquia</v>
      </c>
      <c r="K834">
        <f>VLOOKUP(M834,'[3]INSERT MUNICIPIO'!$E$2:$H$867,4,FALSE)</f>
        <v>1</v>
      </c>
      <c r="L834">
        <f>VLOOKUP(M834,'[3]INSERT MUNICIPIO'!$E$2:$F$867,2,FALSE)</f>
        <v>123</v>
      </c>
      <c r="M834" t="s">
        <v>120</v>
      </c>
      <c r="N834">
        <v>3300051</v>
      </c>
      <c r="O834" t="s">
        <v>93</v>
      </c>
    </row>
    <row r="835" spans="1:15" x14ac:dyDescent="0.25">
      <c r="A835">
        <v>10011626</v>
      </c>
      <c r="C835" s="15">
        <v>830124437</v>
      </c>
      <c r="D835" s="15">
        <v>9</v>
      </c>
      <c r="E835" t="s">
        <v>3709</v>
      </c>
      <c r="F835" t="str">
        <f>VLOOKUP(C835,'[2]BD LEIDY'!$C$3:$E$1114,3,FALSE)</f>
        <v>Agricultor</v>
      </c>
      <c r="G835" t="s">
        <v>90</v>
      </c>
      <c r="H835" t="s">
        <v>5653</v>
      </c>
      <c r="I835">
        <v>945623400</v>
      </c>
      <c r="J835" t="str">
        <f t="shared" si="1"/>
        <v>Antioquia</v>
      </c>
      <c r="K835">
        <f>VLOOKUP(M835,'[3]INSERT MUNICIPIO'!$E$2:$H$867,4,FALSE)</f>
        <v>1</v>
      </c>
      <c r="L835">
        <f>VLOOKUP(M835,'[3]INSERT MUNICIPIO'!$E$2:$F$867,2,FALSE)</f>
        <v>39</v>
      </c>
      <c r="M835" t="s">
        <v>288</v>
      </c>
      <c r="N835">
        <v>3300051</v>
      </c>
      <c r="O835" t="s">
        <v>93</v>
      </c>
    </row>
    <row r="836" spans="1:15" x14ac:dyDescent="0.25">
      <c r="A836">
        <v>10011639</v>
      </c>
      <c r="C836" s="15">
        <v>830136939</v>
      </c>
      <c r="D836" s="15">
        <v>6</v>
      </c>
      <c r="E836" t="s">
        <v>2102</v>
      </c>
      <c r="F836" t="str">
        <f>VLOOKUP(C836,'[2]BD LEIDY'!$C$3:$E$1114,3,FALSE)</f>
        <v>Agricultor</v>
      </c>
      <c r="G836" t="s">
        <v>90</v>
      </c>
      <c r="H836" t="s">
        <v>5658</v>
      </c>
      <c r="I836">
        <v>945531359</v>
      </c>
      <c r="J836" t="str">
        <f t="shared" si="1"/>
        <v>Antioquia</v>
      </c>
      <c r="K836">
        <f>VLOOKUP(M836,'[3]INSERT MUNICIPIO'!$E$2:$H$867,4,FALSE)</f>
        <v>1</v>
      </c>
      <c r="L836">
        <f>VLOOKUP(M836,'[3]INSERT MUNICIPIO'!$E$2:$F$867,2,FALSE)</f>
        <v>77</v>
      </c>
      <c r="M836" t="s">
        <v>91</v>
      </c>
      <c r="N836">
        <v>3300051</v>
      </c>
      <c r="O836" t="s">
        <v>93</v>
      </c>
    </row>
    <row r="837" spans="1:15" x14ac:dyDescent="0.25">
      <c r="A837">
        <v>10011659</v>
      </c>
      <c r="C837" s="15">
        <v>830509987</v>
      </c>
      <c r="D837" s="15">
        <v>1</v>
      </c>
      <c r="E837" t="s">
        <v>3704</v>
      </c>
      <c r="F837" t="str">
        <f>VLOOKUP(C837,'[2]BD LEIDY'!$C$3:$E$1114,3,FALSE)</f>
        <v>Agricultor</v>
      </c>
      <c r="G837" t="s">
        <v>90</v>
      </c>
      <c r="H837" t="s">
        <v>5671</v>
      </c>
      <c r="I837">
        <v>945682475</v>
      </c>
      <c r="J837" t="str">
        <f t="shared" si="1"/>
        <v>Antioquia</v>
      </c>
      <c r="K837">
        <f>VLOOKUP(M837,'[3]INSERT MUNICIPIO'!$E$2:$H$867,4,FALSE)</f>
        <v>1</v>
      </c>
      <c r="L837">
        <f>VLOOKUP(M837,'[3]INSERT MUNICIPIO'!$E$2:$F$867,2,FALSE)</f>
        <v>77</v>
      </c>
      <c r="M837" t="s">
        <v>91</v>
      </c>
      <c r="N837">
        <v>3300051</v>
      </c>
      <c r="O837" t="s">
        <v>93</v>
      </c>
    </row>
    <row r="838" spans="1:15" x14ac:dyDescent="0.25">
      <c r="A838">
        <v>10011756</v>
      </c>
      <c r="C838" s="15">
        <v>900305698</v>
      </c>
      <c r="D838" s="15">
        <v>5</v>
      </c>
      <c r="E838" t="s">
        <v>5242</v>
      </c>
      <c r="F838" t="str">
        <f>VLOOKUP(C838,'[2]BD LEIDY'!$C$3:$E$1114,3,FALSE)</f>
        <v>Agricultor</v>
      </c>
      <c r="G838" t="s">
        <v>90</v>
      </c>
      <c r="H838" t="s">
        <v>5698</v>
      </c>
      <c r="I838">
        <v>945420844</v>
      </c>
      <c r="J838" t="str">
        <f t="shared" si="1"/>
        <v>Antioquia</v>
      </c>
      <c r="K838">
        <f>VLOOKUP(M838,'[3]INSERT MUNICIPIO'!$E$2:$H$867,4,FALSE)</f>
        <v>1</v>
      </c>
      <c r="L838">
        <f>VLOOKUP(M838,'[3]INSERT MUNICIPIO'!$E$2:$F$867,2,FALSE)</f>
        <v>93</v>
      </c>
      <c r="M838" t="s">
        <v>404</v>
      </c>
      <c r="N838">
        <v>3300051</v>
      </c>
      <c r="O838" t="s">
        <v>93</v>
      </c>
    </row>
    <row r="839" spans="1:15" x14ac:dyDescent="0.25">
      <c r="A839">
        <v>10011800</v>
      </c>
      <c r="C839" s="15">
        <v>890911705</v>
      </c>
      <c r="D839" s="15">
        <v>2</v>
      </c>
      <c r="E839" t="s">
        <v>3077</v>
      </c>
      <c r="F839" t="str">
        <f>VLOOKUP(C839,'[2]BD LEIDY'!$C$3:$E$1114,3,FALSE)</f>
        <v>Agricultor</v>
      </c>
      <c r="G839" t="s">
        <v>90</v>
      </c>
      <c r="H839" t="s">
        <v>5718</v>
      </c>
      <c r="I839">
        <v>945550140</v>
      </c>
      <c r="J839" t="str">
        <f t="shared" si="1"/>
        <v>Antioquia</v>
      </c>
      <c r="K839">
        <f>VLOOKUP(M839,'[3]INSERT MUNICIPIO'!$E$2:$H$867,4,FALSE)</f>
        <v>1</v>
      </c>
      <c r="L839">
        <f>VLOOKUP(M839,'[3]INSERT MUNICIPIO'!$E$2:$F$867,2,FALSE)</f>
        <v>77</v>
      </c>
      <c r="M839" t="s">
        <v>91</v>
      </c>
      <c r="N839">
        <v>3300051</v>
      </c>
      <c r="O839" t="s">
        <v>93</v>
      </c>
    </row>
    <row r="840" spans="1:15" x14ac:dyDescent="0.25">
      <c r="A840">
        <v>10011802</v>
      </c>
      <c r="C840" s="15">
        <v>890913944</v>
      </c>
      <c r="D840" s="15">
        <v>5</v>
      </c>
      <c r="E840" t="s">
        <v>3110</v>
      </c>
      <c r="F840" t="str">
        <f>VLOOKUP(C840,'[2]BD LEIDY'!$C$3:$E$1114,3,FALSE)</f>
        <v>Agricultor</v>
      </c>
      <c r="G840" t="s">
        <v>90</v>
      </c>
      <c r="H840" t="s">
        <v>5720</v>
      </c>
      <c r="I840">
        <v>3128655990</v>
      </c>
      <c r="J840" t="str">
        <f t="shared" si="1"/>
        <v>Antioquia</v>
      </c>
      <c r="K840">
        <f>VLOOKUP(M840,'[3]INSERT MUNICIPIO'!$E$2:$H$867,4,FALSE)</f>
        <v>1</v>
      </c>
      <c r="L840">
        <f>VLOOKUP(M840,'[3]INSERT MUNICIPIO'!$E$2:$F$867,2,FALSE)</f>
        <v>123</v>
      </c>
      <c r="M840" t="s">
        <v>120</v>
      </c>
      <c r="N840">
        <v>3300051</v>
      </c>
      <c r="O840" t="s">
        <v>93</v>
      </c>
    </row>
    <row r="841" spans="1:15" x14ac:dyDescent="0.25">
      <c r="A841">
        <v>10011808</v>
      </c>
      <c r="C841" s="15">
        <v>890926122</v>
      </c>
      <c r="D841" s="15">
        <v>4</v>
      </c>
      <c r="E841" t="s">
        <v>3017</v>
      </c>
      <c r="F841" t="str">
        <f>VLOOKUP(C841,'[2]BD LEIDY'!$C$3:$E$1114,3,FALSE)</f>
        <v>Agricultor</v>
      </c>
      <c r="G841" t="s">
        <v>90</v>
      </c>
      <c r="H841" t="s">
        <v>5724</v>
      </c>
      <c r="I841">
        <v>945390444</v>
      </c>
      <c r="J841" t="str">
        <f t="shared" si="1"/>
        <v>Antioquia</v>
      </c>
      <c r="K841">
        <f>VLOOKUP(M841,'[3]INSERT MUNICIPIO'!$E$2:$H$867,4,FALSE)</f>
        <v>1</v>
      </c>
      <c r="L841">
        <f>VLOOKUP(M841,'[3]INSERT MUNICIPIO'!$E$2:$F$867,2,FALSE)</f>
        <v>123</v>
      </c>
      <c r="M841" t="s">
        <v>120</v>
      </c>
      <c r="N841">
        <v>3300051</v>
      </c>
      <c r="O841" t="s">
        <v>93</v>
      </c>
    </row>
    <row r="842" spans="1:15" x14ac:dyDescent="0.25">
      <c r="A842">
        <v>10011811</v>
      </c>
      <c r="C842" s="15">
        <v>890929171</v>
      </c>
      <c r="D842" s="15">
        <v>9</v>
      </c>
      <c r="E842" t="s">
        <v>3042</v>
      </c>
      <c r="F842" t="str">
        <f>VLOOKUP(C842,'[2]BD LEIDY'!$C$3:$E$1114,3,FALSE)</f>
        <v>Agricultor</v>
      </c>
      <c r="G842" t="s">
        <v>90</v>
      </c>
      <c r="H842" t="s">
        <v>5626</v>
      </c>
      <c r="I842">
        <v>945614871</v>
      </c>
      <c r="J842" t="str">
        <f t="shared" si="1"/>
        <v>Antioquia</v>
      </c>
      <c r="K842">
        <f>VLOOKUP(M842,'[3]INSERT MUNICIPIO'!$E$2:$H$867,4,FALSE)</f>
        <v>1</v>
      </c>
      <c r="L842">
        <f>VLOOKUP(M842,'[3]INSERT MUNICIPIO'!$E$2:$F$867,2,FALSE)</f>
        <v>123</v>
      </c>
      <c r="M842" t="s">
        <v>120</v>
      </c>
      <c r="N842">
        <v>3300051</v>
      </c>
      <c r="O842" t="s">
        <v>93</v>
      </c>
    </row>
    <row r="843" spans="1:15" x14ac:dyDescent="0.25">
      <c r="A843">
        <v>10011814</v>
      </c>
      <c r="C843" s="15">
        <v>890938755</v>
      </c>
      <c r="D843" s="15">
        <v>8</v>
      </c>
      <c r="E843" t="s">
        <v>2441</v>
      </c>
      <c r="F843" t="str">
        <f>VLOOKUP(C843,'[2]BD LEIDY'!$C$3:$E$1114,3,FALSE)</f>
        <v>Agricultor</v>
      </c>
      <c r="G843" t="s">
        <v>90</v>
      </c>
      <c r="H843" t="s">
        <v>5728</v>
      </c>
      <c r="I843">
        <v>945372244</v>
      </c>
      <c r="J843" t="str">
        <f t="shared" si="1"/>
        <v>Antioquia</v>
      </c>
      <c r="K843">
        <f>VLOOKUP(M843,'[3]INSERT MUNICIPIO'!$E$2:$H$867,4,FALSE)</f>
        <v>1</v>
      </c>
      <c r="L843">
        <f>VLOOKUP(M843,'[3]INSERT MUNICIPIO'!$E$2:$F$867,2,FALSE)</f>
        <v>123</v>
      </c>
      <c r="M843" t="s">
        <v>120</v>
      </c>
      <c r="N843">
        <v>3300051</v>
      </c>
      <c r="O843" t="s">
        <v>93</v>
      </c>
    </row>
    <row r="844" spans="1:15" x14ac:dyDescent="0.25">
      <c r="A844">
        <v>10011815</v>
      </c>
      <c r="C844" s="15">
        <v>890938757</v>
      </c>
      <c r="D844" s="15">
        <v>2</v>
      </c>
      <c r="E844" t="s">
        <v>3011</v>
      </c>
      <c r="F844" t="str">
        <f>VLOOKUP(C844,'[2]BD LEIDY'!$C$3:$E$1114,3,FALSE)</f>
        <v>Agricultor</v>
      </c>
      <c r="G844" t="s">
        <v>90</v>
      </c>
      <c r="H844" t="s">
        <v>5729</v>
      </c>
      <c r="I844">
        <v>945539154</v>
      </c>
      <c r="J844" t="str">
        <f t="shared" si="1"/>
        <v>Antioquia</v>
      </c>
      <c r="K844">
        <f>VLOOKUP(M844,'[3]INSERT MUNICIPIO'!$E$2:$H$867,4,FALSE)</f>
        <v>1</v>
      </c>
      <c r="L844">
        <f>VLOOKUP(M844,'[3]INSERT MUNICIPIO'!$E$2:$F$867,2,FALSE)</f>
        <v>77</v>
      </c>
      <c r="M844" t="s">
        <v>91</v>
      </c>
      <c r="N844">
        <v>3300051</v>
      </c>
      <c r="O844" t="s">
        <v>93</v>
      </c>
    </row>
    <row r="845" spans="1:15" x14ac:dyDescent="0.25">
      <c r="A845">
        <v>10011818</v>
      </c>
      <c r="C845" s="15">
        <v>890980097</v>
      </c>
      <c r="D845" s="15">
        <v>7</v>
      </c>
      <c r="E845" t="s">
        <v>4937</v>
      </c>
      <c r="F845" t="str">
        <f>VLOOKUP(C845,'[2]BD LEIDY'!$C$3:$E$1114,3,FALSE)</f>
        <v>Agricultor</v>
      </c>
      <c r="G845" t="s">
        <v>90</v>
      </c>
      <c r="H845" t="s">
        <v>5730</v>
      </c>
      <c r="I845">
        <v>942128384</v>
      </c>
      <c r="J845" t="str">
        <f t="shared" si="1"/>
        <v>Antioquia</v>
      </c>
      <c r="K845">
        <f>VLOOKUP(M845,'[3]INSERT MUNICIPIO'!$E$2:$H$867,4,FALSE)</f>
        <v>1</v>
      </c>
      <c r="L845">
        <f>VLOOKUP(M845,'[3]INSERT MUNICIPIO'!$E$2:$F$867,2,FALSE)</f>
        <v>123</v>
      </c>
      <c r="M845" t="s">
        <v>120</v>
      </c>
      <c r="N845">
        <v>3300051</v>
      </c>
      <c r="O845" t="s">
        <v>93</v>
      </c>
    </row>
    <row r="846" spans="1:15" x14ac:dyDescent="0.25">
      <c r="A846">
        <v>10011895</v>
      </c>
      <c r="C846" s="15">
        <v>900223044</v>
      </c>
      <c r="D846" s="15">
        <v>6</v>
      </c>
      <c r="E846" t="s">
        <v>2730</v>
      </c>
      <c r="F846" t="str">
        <f>VLOOKUP(C846,'[2]BD LEIDY'!$C$3:$E$1114,3,FALSE)</f>
        <v>Agricultor</v>
      </c>
      <c r="G846" t="s">
        <v>90</v>
      </c>
      <c r="H846" t="s">
        <v>5758</v>
      </c>
      <c r="I846">
        <v>944195212</v>
      </c>
      <c r="J846" t="str">
        <f t="shared" si="1"/>
        <v>Antioquia</v>
      </c>
      <c r="K846">
        <f>VLOOKUP(M846,'[3]INSERT MUNICIPIO'!$E$2:$H$867,4,FALSE)</f>
        <v>1</v>
      </c>
      <c r="L846">
        <f>VLOOKUP(M846,'[3]INSERT MUNICIPIO'!$E$2:$F$867,2,FALSE)</f>
        <v>123</v>
      </c>
      <c r="M846" t="s">
        <v>120</v>
      </c>
      <c r="N846">
        <v>3300051</v>
      </c>
      <c r="O846" t="s">
        <v>93</v>
      </c>
    </row>
    <row r="847" spans="1:15" x14ac:dyDescent="0.25">
      <c r="A847">
        <v>10011903</v>
      </c>
      <c r="C847" s="15">
        <v>900244262</v>
      </c>
      <c r="D847" s="15">
        <v>5</v>
      </c>
      <c r="E847" t="s">
        <v>2739</v>
      </c>
      <c r="F847" t="str">
        <f>VLOOKUP(C847,'[2]BD LEIDY'!$C$3:$E$1114,3,FALSE)</f>
        <v>Agricultor</v>
      </c>
      <c r="G847" t="s">
        <v>90</v>
      </c>
      <c r="H847" t="s">
        <v>5762</v>
      </c>
      <c r="I847">
        <v>945371622</v>
      </c>
      <c r="J847" t="str">
        <f t="shared" si="1"/>
        <v>Antioquia</v>
      </c>
      <c r="K847">
        <f>VLOOKUP(M847,'[3]INSERT MUNICIPIO'!$E$2:$H$867,4,FALSE)</f>
        <v>1</v>
      </c>
      <c r="L847">
        <f>VLOOKUP(M847,'[3]INSERT MUNICIPIO'!$E$2:$F$867,2,FALSE)</f>
        <v>123</v>
      </c>
      <c r="M847" t="s">
        <v>120</v>
      </c>
      <c r="N847">
        <v>3300051</v>
      </c>
      <c r="O847" t="s">
        <v>93</v>
      </c>
    </row>
    <row r="848" spans="1:15" hidden="1" x14ac:dyDescent="0.25">
      <c r="A848">
        <v>10011233</v>
      </c>
      <c r="C848" s="15">
        <v>800131862</v>
      </c>
      <c r="D848" s="15">
        <v>6</v>
      </c>
      <c r="E848" t="s">
        <v>2407</v>
      </c>
      <c r="H848" t="s">
        <v>5565</v>
      </c>
      <c r="I848">
        <v>916280888</v>
      </c>
      <c r="J848" t="s">
        <v>90</v>
      </c>
      <c r="M848" t="s">
        <v>17</v>
      </c>
    </row>
    <row r="849" spans="1:15" x14ac:dyDescent="0.25">
      <c r="A849">
        <v>10012183</v>
      </c>
      <c r="C849" s="15">
        <v>98570864</v>
      </c>
      <c r="D849" s="15">
        <v>8</v>
      </c>
      <c r="E849" t="s">
        <v>4819</v>
      </c>
      <c r="F849" t="str">
        <f>VLOOKUP(C849,'[2]BD LEIDY'!$C$3:$E$1114,3,FALSE)</f>
        <v>Agricultor</v>
      </c>
      <c r="G849" t="s">
        <v>90</v>
      </c>
      <c r="H849" t="s">
        <v>5809</v>
      </c>
      <c r="I849">
        <v>945681169</v>
      </c>
      <c r="J849" t="str">
        <f t="shared" ref="J849:J860" si="2">IF(K849=1,"Antioquia","Cundinamarca")</f>
        <v>Antioquia</v>
      </c>
      <c r="K849">
        <f>VLOOKUP(M849,'[3]INSERT MUNICIPIO'!$E$2:$H$867,4,FALSE)</f>
        <v>1</v>
      </c>
      <c r="L849">
        <f>VLOOKUP(M849,'[3]INSERT MUNICIPIO'!$E$2:$F$867,2,FALSE)</f>
        <v>77</v>
      </c>
      <c r="M849" t="s">
        <v>91</v>
      </c>
      <c r="N849">
        <v>3300051</v>
      </c>
      <c r="O849" t="s">
        <v>93</v>
      </c>
    </row>
    <row r="850" spans="1:15" x14ac:dyDescent="0.25">
      <c r="A850">
        <v>10012274</v>
      </c>
      <c r="C850" s="15">
        <v>900570211</v>
      </c>
      <c r="D850" s="15">
        <v>7</v>
      </c>
      <c r="E850" t="s">
        <v>3529</v>
      </c>
      <c r="F850" t="str">
        <f>VLOOKUP(C850,'[2]BD LEIDY'!$C$3:$E$1114,3,FALSE)</f>
        <v>Agricultor</v>
      </c>
      <c r="G850" t="s">
        <v>90</v>
      </c>
      <c r="H850" t="s">
        <v>5811</v>
      </c>
      <c r="I850">
        <v>944197755</v>
      </c>
      <c r="J850" t="str">
        <f t="shared" si="2"/>
        <v>Antioquia</v>
      </c>
      <c r="K850">
        <f>VLOOKUP(M850,'[3]INSERT MUNICIPIO'!$E$2:$H$867,4,FALSE)</f>
        <v>1</v>
      </c>
      <c r="L850">
        <f>VLOOKUP(M850,'[3]INSERT MUNICIPIO'!$E$2:$F$867,2,FALSE)</f>
        <v>123</v>
      </c>
      <c r="M850" t="s">
        <v>120</v>
      </c>
      <c r="N850">
        <v>3300051</v>
      </c>
      <c r="O850" t="s">
        <v>93</v>
      </c>
    </row>
    <row r="851" spans="1:15" x14ac:dyDescent="0.25">
      <c r="A851">
        <v>10012275</v>
      </c>
      <c r="C851" s="15">
        <v>15444890</v>
      </c>
      <c r="D851" s="15">
        <v>9</v>
      </c>
      <c r="E851" t="s">
        <v>4447</v>
      </c>
      <c r="F851" t="str">
        <f>VLOOKUP(C851,'[2]BD LEIDY'!$C$3:$E$1114,3,FALSE)</f>
        <v>Agricultor</v>
      </c>
      <c r="G851" t="s">
        <v>90</v>
      </c>
      <c r="H851" t="s">
        <v>5812</v>
      </c>
      <c r="I851">
        <v>945630103</v>
      </c>
      <c r="J851" t="str">
        <f t="shared" si="2"/>
        <v>Antioquia</v>
      </c>
      <c r="K851">
        <f>VLOOKUP(M851,'[3]INSERT MUNICIPIO'!$E$2:$H$867,4,FALSE)</f>
        <v>1</v>
      </c>
      <c r="L851">
        <f>VLOOKUP(M851,'[3]INSERT MUNICIPIO'!$E$2:$F$867,2,FALSE)</f>
        <v>93</v>
      </c>
      <c r="M851" t="s">
        <v>404</v>
      </c>
      <c r="N851">
        <v>3300051</v>
      </c>
      <c r="O851" t="s">
        <v>93</v>
      </c>
    </row>
    <row r="852" spans="1:15" x14ac:dyDescent="0.25">
      <c r="A852">
        <v>10012794</v>
      </c>
      <c r="C852" s="15">
        <v>900604830</v>
      </c>
      <c r="D852" s="15">
        <v>4</v>
      </c>
      <c r="E852" t="s">
        <v>3121</v>
      </c>
      <c r="F852" t="str">
        <f>VLOOKUP(C852,'[2]BD LEIDY'!$C$3:$E$1114,3,FALSE)</f>
        <v>Agricultor</v>
      </c>
      <c r="G852" t="s">
        <v>90</v>
      </c>
      <c r="H852" t="s">
        <v>5837</v>
      </c>
      <c r="I852">
        <v>945621452</v>
      </c>
      <c r="J852" t="str">
        <f t="shared" si="2"/>
        <v>Antioquia</v>
      </c>
      <c r="K852">
        <f>VLOOKUP(M852,'[3]INSERT MUNICIPIO'!$E$2:$H$867,4,FALSE)</f>
        <v>1</v>
      </c>
      <c r="L852">
        <f>VLOOKUP(M852,'[3]INSERT MUNICIPIO'!$E$2:$F$867,2,FALSE)</f>
        <v>39</v>
      </c>
      <c r="M852" t="s">
        <v>288</v>
      </c>
      <c r="N852">
        <v>3300051</v>
      </c>
      <c r="O852" t="s">
        <v>93</v>
      </c>
    </row>
    <row r="853" spans="1:15" x14ac:dyDescent="0.25">
      <c r="A853">
        <v>10013452</v>
      </c>
      <c r="C853" s="15">
        <v>811032433</v>
      </c>
      <c r="D853" s="15">
        <v>5</v>
      </c>
      <c r="E853" t="s">
        <v>2427</v>
      </c>
      <c r="F853" t="str">
        <f>VLOOKUP(C853,'[2]BD LEIDY'!$C$3:$E$1114,3,FALSE)</f>
        <v>Agricultor</v>
      </c>
      <c r="G853" t="s">
        <v>90</v>
      </c>
      <c r="H853" t="s">
        <v>5883</v>
      </c>
      <c r="I853">
        <v>945695284</v>
      </c>
      <c r="J853" t="str">
        <f t="shared" si="2"/>
        <v>Antioquia</v>
      </c>
      <c r="K853">
        <f>VLOOKUP(M853,'[3]INSERT MUNICIPIO'!$E$2:$H$867,4,FALSE)</f>
        <v>1</v>
      </c>
      <c r="L853">
        <f>VLOOKUP(M853,'[3]INSERT MUNICIPIO'!$E$2:$F$867,2,FALSE)</f>
        <v>123</v>
      </c>
      <c r="M853" t="s">
        <v>120</v>
      </c>
      <c r="N853">
        <v>3300051</v>
      </c>
      <c r="O853" t="s">
        <v>93</v>
      </c>
    </row>
    <row r="854" spans="1:15" x14ac:dyDescent="0.25">
      <c r="A854">
        <v>10013467</v>
      </c>
      <c r="C854" s="15">
        <v>900111576</v>
      </c>
      <c r="D854" s="15">
        <v>1</v>
      </c>
      <c r="E854" t="s">
        <v>3776</v>
      </c>
      <c r="F854" t="str">
        <f>VLOOKUP(C854,'[2]BD LEIDY'!$C$3:$E$1114,3,FALSE)</f>
        <v>Agricultor</v>
      </c>
      <c r="G854" t="s">
        <v>90</v>
      </c>
      <c r="H854" t="s">
        <v>5886</v>
      </c>
      <c r="I854">
        <v>3104994983</v>
      </c>
      <c r="J854" t="str">
        <f t="shared" si="2"/>
        <v>Antioquia</v>
      </c>
      <c r="K854">
        <f>VLOOKUP(M854,'[3]INSERT MUNICIPIO'!$E$2:$H$867,4,FALSE)</f>
        <v>1</v>
      </c>
      <c r="L854">
        <f>VLOOKUP(M854,'[3]INSERT MUNICIPIO'!$E$2:$F$867,2,FALSE)</f>
        <v>77</v>
      </c>
      <c r="M854" t="s">
        <v>91</v>
      </c>
      <c r="N854">
        <v>3300051</v>
      </c>
      <c r="O854" t="s">
        <v>93</v>
      </c>
    </row>
    <row r="855" spans="1:15" x14ac:dyDescent="0.25">
      <c r="A855">
        <v>10014039</v>
      </c>
      <c r="C855" s="15">
        <v>900321282</v>
      </c>
      <c r="D855" s="15">
        <v>2</v>
      </c>
      <c r="E855" t="s">
        <v>3515</v>
      </c>
      <c r="F855" t="str">
        <f>VLOOKUP(C855,'[2]BD LEIDY'!$C$3:$E$1114,3,FALSE)</f>
        <v>Agricultor</v>
      </c>
      <c r="G855" t="s">
        <v>90</v>
      </c>
      <c r="H855" t="s">
        <v>5914</v>
      </c>
      <c r="I855">
        <v>943860129</v>
      </c>
      <c r="J855" t="str">
        <f t="shared" si="2"/>
        <v>Antioquia</v>
      </c>
      <c r="K855">
        <f>VLOOKUP(M855,'[3]INSERT MUNICIPIO'!$E$2:$H$867,4,FALSE)</f>
        <v>1</v>
      </c>
      <c r="L855">
        <f>VLOOKUP(M855,'[3]INSERT MUNICIPIO'!$E$2:$F$867,2,FALSE)</f>
        <v>59</v>
      </c>
      <c r="M855" t="s">
        <v>627</v>
      </c>
      <c r="N855">
        <v>3300051</v>
      </c>
      <c r="O855" t="s">
        <v>93</v>
      </c>
    </row>
    <row r="856" spans="1:15" x14ac:dyDescent="0.25">
      <c r="A856">
        <v>10014046</v>
      </c>
      <c r="C856" s="15">
        <v>15383169</v>
      </c>
      <c r="D856" s="15">
        <v>3</v>
      </c>
      <c r="E856" t="s">
        <v>3798</v>
      </c>
      <c r="F856" t="str">
        <f>VLOOKUP(C856,'[2]BD LEIDY'!$C$3:$E$1114,3,FALSE)</f>
        <v>Agricultor</v>
      </c>
      <c r="G856" t="s">
        <v>90</v>
      </c>
      <c r="H856" t="s">
        <v>5915</v>
      </c>
      <c r="I856">
        <v>3117306421</v>
      </c>
      <c r="J856" t="str">
        <f t="shared" si="2"/>
        <v>Antioquia</v>
      </c>
      <c r="K856">
        <f>VLOOKUP(M856,'[3]INSERT MUNICIPIO'!$E$2:$H$867,4,FALSE)</f>
        <v>1</v>
      </c>
      <c r="L856">
        <f>VLOOKUP(M856,'[3]INSERT MUNICIPIO'!$E$2:$F$867,2,FALSE)</f>
        <v>77</v>
      </c>
      <c r="M856" t="s">
        <v>91</v>
      </c>
      <c r="N856">
        <v>3300051</v>
      </c>
      <c r="O856" t="s">
        <v>93</v>
      </c>
    </row>
    <row r="857" spans="1:15" x14ac:dyDescent="0.25">
      <c r="A857">
        <v>10014110</v>
      </c>
      <c r="C857" s="15">
        <v>811046268</v>
      </c>
      <c r="D857" s="15">
        <v>7</v>
      </c>
      <c r="E857" t="s">
        <v>1892</v>
      </c>
      <c r="F857" t="str">
        <f>VLOOKUP(C857,'[2]BD LEIDY'!$C$3:$E$1114,3,FALSE)</f>
        <v>Agricultor</v>
      </c>
      <c r="G857" t="s">
        <v>90</v>
      </c>
      <c r="H857" t="s">
        <v>5921</v>
      </c>
      <c r="I857">
        <v>94444562</v>
      </c>
      <c r="J857" t="str">
        <f t="shared" si="2"/>
        <v>Antioquia</v>
      </c>
      <c r="K857">
        <f>VLOOKUP(M857,'[3]INSERT MUNICIPIO'!$E$2:$H$867,4,FALSE)</f>
        <v>1</v>
      </c>
      <c r="L857">
        <f>VLOOKUP(M857,'[3]INSERT MUNICIPIO'!$E$2:$F$867,2,FALSE)</f>
        <v>68</v>
      </c>
      <c r="M857" t="s">
        <v>101</v>
      </c>
      <c r="N857">
        <v>3300051</v>
      </c>
      <c r="O857" t="s">
        <v>93</v>
      </c>
    </row>
    <row r="858" spans="1:15" x14ac:dyDescent="0.25">
      <c r="A858">
        <v>10014492</v>
      </c>
      <c r="C858" s="15">
        <v>900440984</v>
      </c>
      <c r="D858" s="15">
        <v>4</v>
      </c>
      <c r="E858" t="s">
        <v>3578</v>
      </c>
      <c r="F858" t="str">
        <f>VLOOKUP(C858,'[2]BD LEIDY'!$C$3:$E$1114,3,FALSE)</f>
        <v>Distribuidor</v>
      </c>
      <c r="G858" t="s">
        <v>90</v>
      </c>
      <c r="H858" t="s">
        <v>5937</v>
      </c>
      <c r="I858" t="s">
        <v>919</v>
      </c>
      <c r="J858" t="str">
        <f t="shared" si="2"/>
        <v>Antioquia</v>
      </c>
      <c r="K858">
        <f>VLOOKUP(M858,'[3]INSERT MUNICIPIO'!$E$2:$H$867,4,FALSE)</f>
        <v>1</v>
      </c>
      <c r="L858">
        <f>VLOOKUP(M858,'[3]INSERT MUNICIPIO'!$E$2:$F$867,2,FALSE)</f>
        <v>77</v>
      </c>
      <c r="M858" t="s">
        <v>91</v>
      </c>
      <c r="N858">
        <v>3300051</v>
      </c>
      <c r="O858" t="s">
        <v>93</v>
      </c>
    </row>
    <row r="859" spans="1:15" x14ac:dyDescent="0.25">
      <c r="A859">
        <v>10016153</v>
      </c>
      <c r="C859" s="15">
        <v>811044255</v>
      </c>
      <c r="D859" s="15">
        <v>2</v>
      </c>
      <c r="E859" t="s">
        <v>2707</v>
      </c>
      <c r="F859" t="str">
        <f>VLOOKUP(C859,'[2]BD LEIDY'!$C$3:$E$1114,3,FALSE)</f>
        <v>Agricultor</v>
      </c>
      <c r="G859" t="s">
        <v>90</v>
      </c>
      <c r="H859" t="s">
        <v>6107</v>
      </c>
      <c r="I859">
        <v>3116450254</v>
      </c>
      <c r="J859" t="str">
        <f t="shared" si="2"/>
        <v>Antioquia</v>
      </c>
      <c r="K859">
        <f>VLOOKUP(M859,'[3]INSERT MUNICIPIO'!$E$2:$H$867,4,FALSE)</f>
        <v>1</v>
      </c>
      <c r="L859">
        <f>VLOOKUP(M859,'[3]INSERT MUNICIPIO'!$E$2:$F$867,2,FALSE)</f>
        <v>77</v>
      </c>
      <c r="M859" t="s">
        <v>91</v>
      </c>
      <c r="N859">
        <v>3300051</v>
      </c>
      <c r="O859" t="s">
        <v>93</v>
      </c>
    </row>
    <row r="860" spans="1:15" x14ac:dyDescent="0.25">
      <c r="A860">
        <v>10017992</v>
      </c>
      <c r="C860" s="15">
        <v>900424415</v>
      </c>
      <c r="D860" s="15">
        <v>8</v>
      </c>
      <c r="E860" t="s">
        <v>1503</v>
      </c>
      <c r="F860" t="str">
        <f>VLOOKUP(C860,'[2]BD LEIDY'!$C$3:$E$1114,3,FALSE)</f>
        <v>Agricultor</v>
      </c>
      <c r="G860" t="s">
        <v>90</v>
      </c>
      <c r="H860" t="s">
        <v>6312</v>
      </c>
      <c r="I860">
        <v>945668354</v>
      </c>
      <c r="J860" t="str">
        <f t="shared" si="2"/>
        <v>Antioquia</v>
      </c>
      <c r="K860">
        <f>VLOOKUP(M860,'[3]INSERT MUNICIPIO'!$E$2:$H$867,4,FALSE)</f>
        <v>1</v>
      </c>
      <c r="L860">
        <f>VLOOKUP(M860,'[3]INSERT MUNICIPIO'!$E$2:$F$867,2,FALSE)</f>
        <v>39</v>
      </c>
      <c r="M860" t="s">
        <v>288</v>
      </c>
      <c r="N860">
        <v>3300051</v>
      </c>
      <c r="O860" t="s">
        <v>93</v>
      </c>
    </row>
    <row r="861" spans="1:15" hidden="1" x14ac:dyDescent="0.25">
      <c r="A861">
        <v>10011254</v>
      </c>
      <c r="C861" s="15">
        <v>800173004</v>
      </c>
      <c r="D861" s="15">
        <v>3</v>
      </c>
      <c r="E861" t="s">
        <v>3200</v>
      </c>
      <c r="H861" t="s">
        <v>5586</v>
      </c>
      <c r="I861">
        <v>912678676</v>
      </c>
      <c r="J861" t="s">
        <v>90</v>
      </c>
      <c r="M861" t="s">
        <v>17</v>
      </c>
    </row>
    <row r="862" spans="1:15" x14ac:dyDescent="0.25">
      <c r="A862">
        <v>10011172</v>
      </c>
      <c r="C862" s="15">
        <v>800004048</v>
      </c>
      <c r="D862" s="15">
        <v>3</v>
      </c>
      <c r="E862" t="s">
        <v>3074</v>
      </c>
      <c r="F862" t="str">
        <f>VLOOKUP(C862,'[2]BD LEIDY'!$C$3:$E$1114,3,FALSE)</f>
        <v>Agricultor</v>
      </c>
      <c r="G862" t="s">
        <v>90</v>
      </c>
      <c r="H862" t="s">
        <v>5545</v>
      </c>
      <c r="I862">
        <v>915466644</v>
      </c>
      <c r="J862" t="str">
        <f t="shared" ref="J862:J891" si="3">IF(K862=1,"Antioquia","Cundinamarca")</f>
        <v>Cundinamarca</v>
      </c>
      <c r="K862">
        <f>VLOOKUP(M862,'[3]INSERT MUNICIPIO'!$E$2:$H$867,4,FALSE)</f>
        <v>3</v>
      </c>
      <c r="L862">
        <f>VLOOKUP(M862,'[3]INSERT MUNICIPIO'!$E$2:$F$867,2,FALSE)</f>
        <v>330</v>
      </c>
      <c r="M862" t="s">
        <v>400</v>
      </c>
      <c r="N862">
        <v>3300139</v>
      </c>
      <c r="O862" t="s">
        <v>402</v>
      </c>
    </row>
    <row r="863" spans="1:15" x14ac:dyDescent="0.25">
      <c r="A863">
        <v>10011174</v>
      </c>
      <c r="C863" s="15">
        <v>800010991</v>
      </c>
      <c r="D863" s="15">
        <v>9</v>
      </c>
      <c r="E863" t="s">
        <v>3626</v>
      </c>
      <c r="F863" t="str">
        <f>VLOOKUP(C863,'[2]BD LEIDY'!$C$3:$E$1114,3,FALSE)</f>
        <v>Agricultor</v>
      </c>
      <c r="G863" t="s">
        <v>90</v>
      </c>
      <c r="H863" t="s">
        <v>5547</v>
      </c>
      <c r="I863">
        <v>918628299</v>
      </c>
      <c r="J863" t="str">
        <f t="shared" si="3"/>
        <v>Cundinamarca</v>
      </c>
      <c r="K863">
        <f>VLOOKUP(M863,'[3]INSERT MUNICIPIO'!$E$2:$H$867,4,FALSE)</f>
        <v>3</v>
      </c>
      <c r="L863">
        <f>VLOOKUP(M863,'[3]INSERT MUNICIPIO'!$E$2:$F$867,2,FALSE)</f>
        <v>312</v>
      </c>
      <c r="M863" t="s">
        <v>17</v>
      </c>
      <c r="N863">
        <v>3300263</v>
      </c>
      <c r="O863" t="s">
        <v>407</v>
      </c>
    </row>
    <row r="864" spans="1:15" x14ac:dyDescent="0.25">
      <c r="A864">
        <v>10011175</v>
      </c>
      <c r="C864" s="15">
        <v>800013638</v>
      </c>
      <c r="D864" s="15">
        <v>7</v>
      </c>
      <c r="E864" t="s">
        <v>3135</v>
      </c>
      <c r="F864" t="str">
        <f>VLOOKUP(C864,'[2]BD LEIDY'!$C$3:$E$1114,3,FALSE)</f>
        <v>Agricultor</v>
      </c>
      <c r="G864" t="s">
        <v>90</v>
      </c>
      <c r="H864" t="s">
        <v>5548</v>
      </c>
      <c r="I864">
        <v>916864444</v>
      </c>
      <c r="J864" t="str">
        <f t="shared" si="3"/>
        <v>Cundinamarca</v>
      </c>
      <c r="K864">
        <f>VLOOKUP(M864,'[3]INSERT MUNICIPIO'!$E$2:$H$867,4,FALSE)</f>
        <v>3</v>
      </c>
      <c r="L864">
        <f>VLOOKUP(M864,'[3]INSERT MUNICIPIO'!$E$2:$F$867,2,FALSE)</f>
        <v>312</v>
      </c>
      <c r="M864" t="s">
        <v>17</v>
      </c>
      <c r="N864">
        <v>3300263</v>
      </c>
      <c r="O864" t="s">
        <v>407</v>
      </c>
    </row>
    <row r="865" spans="1:15" x14ac:dyDescent="0.25">
      <c r="A865">
        <v>10011182</v>
      </c>
      <c r="C865" s="15">
        <v>800021599</v>
      </c>
      <c r="D865" s="15">
        <v>1</v>
      </c>
      <c r="E865" t="s">
        <v>2515</v>
      </c>
      <c r="F865" t="str">
        <f>VLOOKUP(C865,'[2]BD LEIDY'!$C$3:$E$1114,3,FALSE)</f>
        <v>Agricultor</v>
      </c>
      <c r="G865" t="s">
        <v>90</v>
      </c>
      <c r="H865" t="s">
        <v>5551</v>
      </c>
      <c r="I865">
        <v>918911980</v>
      </c>
      <c r="J865" t="str">
        <f t="shared" si="3"/>
        <v>Cundinamarca</v>
      </c>
      <c r="K865">
        <f>VLOOKUP(M865,'[3]INSERT MUNICIPIO'!$E$2:$H$867,4,FALSE)</f>
        <v>3</v>
      </c>
      <c r="L865">
        <f>VLOOKUP(M865,'[3]INSERT MUNICIPIO'!$E$2:$F$867,2,FALSE)</f>
        <v>330</v>
      </c>
      <c r="M865" t="s">
        <v>400</v>
      </c>
      <c r="N865">
        <v>3300139</v>
      </c>
      <c r="O865" t="s">
        <v>402</v>
      </c>
    </row>
    <row r="866" spans="1:15" x14ac:dyDescent="0.25">
      <c r="A866">
        <v>10011183</v>
      </c>
      <c r="C866" s="15">
        <v>800022398</v>
      </c>
      <c r="D866" s="15">
        <v>2</v>
      </c>
      <c r="E866" t="s">
        <v>3028</v>
      </c>
      <c r="F866" t="str">
        <f>VLOOKUP(C866,'[2]BD LEIDY'!$C$3:$E$1114,3,FALSE)</f>
        <v>Agricultor</v>
      </c>
      <c r="G866" t="s">
        <v>90</v>
      </c>
      <c r="H866" t="s">
        <v>5552</v>
      </c>
      <c r="I866">
        <v>918657800</v>
      </c>
      <c r="J866" t="str">
        <f t="shared" si="3"/>
        <v>Cundinamarca</v>
      </c>
      <c r="K866">
        <f>VLOOKUP(M866,'[3]INSERT MUNICIPIO'!$E$2:$H$867,4,FALSE)</f>
        <v>3</v>
      </c>
      <c r="L866">
        <f>VLOOKUP(M866,'[3]INSERT MUNICIPIO'!$E$2:$F$867,2,FALSE)</f>
        <v>400</v>
      </c>
      <c r="M866" t="s">
        <v>412</v>
      </c>
      <c r="N866">
        <v>3300263</v>
      </c>
      <c r="O866" t="s">
        <v>407</v>
      </c>
    </row>
    <row r="867" spans="1:15" x14ac:dyDescent="0.25">
      <c r="A867">
        <v>10011185</v>
      </c>
      <c r="C867" s="15">
        <v>800026845</v>
      </c>
      <c r="D867" s="15">
        <v>1</v>
      </c>
      <c r="E867" t="s">
        <v>4208</v>
      </c>
      <c r="F867" t="str">
        <f>VLOOKUP(C867,'[2]BD LEIDY'!$C$3:$E$1114,3,FALSE)</f>
        <v>Agricultor</v>
      </c>
      <c r="G867" t="s">
        <v>90</v>
      </c>
      <c r="H867" t="s">
        <v>5554</v>
      </c>
      <c r="I867">
        <v>918844433</v>
      </c>
      <c r="J867" t="str">
        <f t="shared" si="3"/>
        <v>Cundinamarca</v>
      </c>
      <c r="K867">
        <f>VLOOKUP(M867,'[3]INSERT MUNICIPIO'!$E$2:$H$867,4,FALSE)</f>
        <v>3</v>
      </c>
      <c r="L867">
        <f>VLOOKUP(M867,'[3]INSERT MUNICIPIO'!$E$2:$F$867,2,FALSE)</f>
        <v>312</v>
      </c>
      <c r="M867" t="s">
        <v>17</v>
      </c>
      <c r="N867">
        <v>3300263</v>
      </c>
      <c r="O867" t="s">
        <v>407</v>
      </c>
    </row>
    <row r="868" spans="1:15" x14ac:dyDescent="0.25">
      <c r="A868">
        <v>10011186</v>
      </c>
      <c r="C868" s="15">
        <v>800027501</v>
      </c>
      <c r="D868" s="15">
        <v>8</v>
      </c>
      <c r="E868" t="s">
        <v>3020</v>
      </c>
      <c r="F868" t="str">
        <f>VLOOKUP(C868,'[2]BD LEIDY'!$C$3:$E$1114,3,FALSE)</f>
        <v>Agricultor</v>
      </c>
      <c r="G868" t="s">
        <v>90</v>
      </c>
      <c r="H868" t="s">
        <v>5555</v>
      </c>
      <c r="I868">
        <v>916129811</v>
      </c>
      <c r="J868" t="str">
        <f t="shared" si="3"/>
        <v>Cundinamarca</v>
      </c>
      <c r="K868">
        <f>VLOOKUP(M868,'[3]INSERT MUNICIPIO'!$E$2:$H$867,4,FALSE)</f>
        <v>3</v>
      </c>
      <c r="L868">
        <f>VLOOKUP(M868,'[3]INSERT MUNICIPIO'!$E$2:$F$867,2,FALSE)</f>
        <v>312</v>
      </c>
      <c r="M868" t="s">
        <v>17</v>
      </c>
      <c r="N868">
        <v>3300263</v>
      </c>
      <c r="O868" t="s">
        <v>407</v>
      </c>
    </row>
    <row r="869" spans="1:15" x14ac:dyDescent="0.25">
      <c r="A869">
        <v>10011188</v>
      </c>
      <c r="C869" s="15">
        <v>800031939</v>
      </c>
      <c r="D869" s="15">
        <v>5</v>
      </c>
      <c r="E869" t="s">
        <v>3521</v>
      </c>
      <c r="F869" t="str">
        <f>VLOOKUP(C869,'[2]BD LEIDY'!$C$3:$E$1114,3,FALSE)</f>
        <v>Agricultor</v>
      </c>
      <c r="G869" t="s">
        <v>90</v>
      </c>
      <c r="H869" t="s">
        <v>5557</v>
      </c>
      <c r="I869">
        <v>916577575</v>
      </c>
      <c r="J869" t="str">
        <f t="shared" si="3"/>
        <v>Cundinamarca</v>
      </c>
      <c r="K869">
        <f>VLOOKUP(M869,'[3]INSERT MUNICIPIO'!$E$2:$H$867,4,FALSE)</f>
        <v>3</v>
      </c>
      <c r="L869">
        <f>VLOOKUP(M869,'[3]INSERT MUNICIPIO'!$E$2:$F$867,2,FALSE)</f>
        <v>312</v>
      </c>
      <c r="M869" t="s">
        <v>17</v>
      </c>
      <c r="N869">
        <v>3300139</v>
      </c>
      <c r="O869" t="s">
        <v>402</v>
      </c>
    </row>
    <row r="870" spans="1:15" x14ac:dyDescent="0.25">
      <c r="A870">
        <v>10011192</v>
      </c>
      <c r="C870" s="15">
        <v>800049458</v>
      </c>
      <c r="D870" s="15">
        <v>3</v>
      </c>
      <c r="E870" t="s">
        <v>3159</v>
      </c>
      <c r="F870" t="str">
        <f>VLOOKUP(C870,'[2]BD LEIDY'!$C$3:$E$1114,3,FALSE)</f>
        <v>Agricultor</v>
      </c>
      <c r="G870" t="s">
        <v>90</v>
      </c>
      <c r="H870" t="s">
        <v>5558</v>
      </c>
      <c r="I870">
        <v>918527619</v>
      </c>
      <c r="J870" t="str">
        <f t="shared" si="3"/>
        <v>Cundinamarca</v>
      </c>
      <c r="K870">
        <f>VLOOKUP(M870,'[3]INSERT MUNICIPIO'!$E$2:$H$867,4,FALSE)</f>
        <v>3</v>
      </c>
      <c r="L870">
        <f>VLOOKUP(M870,'[3]INSERT MUNICIPIO'!$E$2:$F$867,2,FALSE)</f>
        <v>321</v>
      </c>
      <c r="M870" t="s">
        <v>420</v>
      </c>
      <c r="N870">
        <v>3300211</v>
      </c>
      <c r="O870" t="s">
        <v>422</v>
      </c>
    </row>
    <row r="871" spans="1:15" x14ac:dyDescent="0.25">
      <c r="A871">
        <v>10011194</v>
      </c>
      <c r="C871" s="15">
        <v>800050714</v>
      </c>
      <c r="D871" s="15">
        <v>6</v>
      </c>
      <c r="E871" t="s">
        <v>1458</v>
      </c>
      <c r="F871" t="str">
        <f>VLOOKUP(C871,'[2]BD LEIDY'!$C$3:$E$1114,3,FALSE)</f>
        <v>Agricultor</v>
      </c>
      <c r="G871" t="s">
        <v>90</v>
      </c>
      <c r="H871" t="s">
        <v>5559</v>
      </c>
      <c r="I871">
        <v>915953870</v>
      </c>
      <c r="J871" t="str">
        <f t="shared" si="3"/>
        <v>Cundinamarca</v>
      </c>
      <c r="K871">
        <f>VLOOKUP(M871,'[3]INSERT MUNICIPIO'!$E$2:$H$867,4,FALSE)</f>
        <v>3</v>
      </c>
      <c r="L871">
        <f>VLOOKUP(M871,'[3]INSERT MUNICIPIO'!$E$2:$F$867,2,FALSE)</f>
        <v>312</v>
      </c>
      <c r="M871" t="s">
        <v>17</v>
      </c>
      <c r="N871">
        <v>3300211</v>
      </c>
      <c r="O871" t="s">
        <v>422</v>
      </c>
    </row>
    <row r="872" spans="1:15" x14ac:dyDescent="0.25">
      <c r="A872">
        <v>10011199</v>
      </c>
      <c r="C872" s="15">
        <v>800065684</v>
      </c>
      <c r="D872" s="15">
        <v>9</v>
      </c>
      <c r="E872" t="s">
        <v>3008</v>
      </c>
      <c r="F872" t="str">
        <f>VLOOKUP(C872,'[2]BD LEIDY'!$C$3:$E$1114,3,FALSE)</f>
        <v>Agricultor</v>
      </c>
      <c r="G872" t="s">
        <v>90</v>
      </c>
      <c r="H872" t="s">
        <v>5561</v>
      </c>
      <c r="I872">
        <v>918563001</v>
      </c>
      <c r="J872" t="str">
        <f t="shared" si="3"/>
        <v>Cundinamarca</v>
      </c>
      <c r="K872">
        <f>VLOOKUP(M872,'[3]INSERT MUNICIPIO'!$E$2:$H$867,4,FALSE)</f>
        <v>3</v>
      </c>
      <c r="L872">
        <f>VLOOKUP(M872,'[3]INSERT MUNICIPIO'!$E$2:$F$867,2,FALSE)</f>
        <v>312</v>
      </c>
      <c r="M872" t="s">
        <v>17</v>
      </c>
      <c r="N872">
        <v>3300263</v>
      </c>
      <c r="O872" t="s">
        <v>407</v>
      </c>
    </row>
    <row r="873" spans="1:15" x14ac:dyDescent="0.25">
      <c r="A873">
        <v>10011200</v>
      </c>
      <c r="C873" s="15">
        <v>800067466</v>
      </c>
      <c r="D873" s="15">
        <v>9</v>
      </c>
      <c r="E873" t="s">
        <v>1494</v>
      </c>
      <c r="F873" t="str">
        <f>VLOOKUP(C873,'[2]BD LEIDY'!$C$3:$E$1114,3,FALSE)</f>
        <v>Agricultor</v>
      </c>
      <c r="G873" t="s">
        <v>90</v>
      </c>
      <c r="H873" t="s">
        <v>5562</v>
      </c>
      <c r="I873">
        <v>3208036902</v>
      </c>
      <c r="J873" t="str">
        <f t="shared" si="3"/>
        <v>Cundinamarca</v>
      </c>
      <c r="K873">
        <f>VLOOKUP(M873,'[3]INSERT MUNICIPIO'!$E$2:$H$867,4,FALSE)</f>
        <v>3</v>
      </c>
      <c r="L873">
        <f>VLOOKUP(M873,'[3]INSERT MUNICIPIO'!$E$2:$F$867,2,FALSE)</f>
        <v>312</v>
      </c>
      <c r="M873" t="s">
        <v>17</v>
      </c>
      <c r="N873">
        <v>3300139</v>
      </c>
      <c r="O873" t="s">
        <v>402</v>
      </c>
    </row>
    <row r="874" spans="1:15" x14ac:dyDescent="0.25">
      <c r="A874">
        <v>10011201</v>
      </c>
      <c r="C874" s="15">
        <v>800069643</v>
      </c>
      <c r="D874" s="15">
        <v>5</v>
      </c>
      <c r="E874" t="s">
        <v>3083</v>
      </c>
      <c r="F874" t="str">
        <f>VLOOKUP(C874,'[2]BD LEIDY'!$C$3:$E$1114,3,FALSE)</f>
        <v>Agricultor</v>
      </c>
      <c r="G874" t="s">
        <v>90</v>
      </c>
      <c r="H874" t="s">
        <v>5563</v>
      </c>
      <c r="I874">
        <v>917251254</v>
      </c>
      <c r="J874" t="str">
        <f t="shared" si="3"/>
        <v>Cundinamarca</v>
      </c>
      <c r="K874">
        <f>VLOOKUP(M874,'[3]INSERT MUNICIPIO'!$E$2:$H$867,4,FALSE)</f>
        <v>3</v>
      </c>
      <c r="L874">
        <f>VLOOKUP(M874,'[3]INSERT MUNICIPIO'!$E$2:$F$867,2,FALSE)</f>
        <v>387</v>
      </c>
      <c r="M874" t="s">
        <v>229</v>
      </c>
      <c r="N874">
        <v>3300139</v>
      </c>
      <c r="O874" t="s">
        <v>402</v>
      </c>
    </row>
    <row r="875" spans="1:15" x14ac:dyDescent="0.25">
      <c r="A875">
        <v>10011207</v>
      </c>
      <c r="C875" s="15">
        <v>800089361</v>
      </c>
      <c r="D875" s="15">
        <v>9</v>
      </c>
      <c r="E875" t="s">
        <v>1464</v>
      </c>
      <c r="F875" t="str">
        <f>VLOOKUP(C875,'[2]BD LEIDY'!$C$3:$E$1114,3,FALSE)</f>
        <v>Agricultor</v>
      </c>
      <c r="G875" t="s">
        <v>90</v>
      </c>
      <c r="H875" t="s">
        <v>428</v>
      </c>
      <c r="I875">
        <v>3208302485</v>
      </c>
      <c r="J875" t="str">
        <f t="shared" si="3"/>
        <v>Cundinamarca</v>
      </c>
      <c r="K875">
        <f>VLOOKUP(M875,'[3]INSERT MUNICIPIO'!$E$2:$H$867,4,FALSE)</f>
        <v>3</v>
      </c>
      <c r="L875">
        <f>VLOOKUP(M875,'[3]INSERT MUNICIPIO'!$E$2:$F$867,2,FALSE)</f>
        <v>325</v>
      </c>
      <c r="M875" t="s">
        <v>45</v>
      </c>
      <c r="N875">
        <v>3300263</v>
      </c>
      <c r="O875" t="s">
        <v>407</v>
      </c>
    </row>
    <row r="876" spans="1:15" x14ac:dyDescent="0.25">
      <c r="A876">
        <v>10011209</v>
      </c>
      <c r="C876" s="15">
        <v>800095068</v>
      </c>
      <c r="D876" s="15">
        <v>1</v>
      </c>
      <c r="E876" t="s">
        <v>1610</v>
      </c>
      <c r="F876" t="str">
        <f>VLOOKUP(C876,'[2]BD LEIDY'!$C$3:$E$1114,3,FALSE)</f>
        <v>Agricultor</v>
      </c>
      <c r="G876" t="s">
        <v>90</v>
      </c>
      <c r="H876" t="s">
        <v>5564</v>
      </c>
      <c r="I876">
        <v>915082509</v>
      </c>
      <c r="J876" t="str">
        <f t="shared" si="3"/>
        <v>Cundinamarca</v>
      </c>
      <c r="K876">
        <f>VLOOKUP(M876,'[3]INSERT MUNICIPIO'!$E$2:$H$867,4,FALSE)</f>
        <v>3</v>
      </c>
      <c r="L876">
        <f>VLOOKUP(M876,'[3]INSERT MUNICIPIO'!$E$2:$F$867,2,FALSE)</f>
        <v>312</v>
      </c>
      <c r="M876" t="s">
        <v>17</v>
      </c>
      <c r="N876">
        <v>3300263</v>
      </c>
      <c r="O876" t="s">
        <v>407</v>
      </c>
    </row>
    <row r="877" spans="1:15" x14ac:dyDescent="0.25">
      <c r="A877">
        <v>10011210</v>
      </c>
      <c r="C877" s="15">
        <v>800096494</v>
      </c>
      <c r="D877" s="15">
        <v>9</v>
      </c>
      <c r="E877" t="s">
        <v>3040</v>
      </c>
      <c r="F877" t="str">
        <f>VLOOKUP(C877,'[2]BD LEIDY'!$C$3:$E$1114,3,FALSE)</f>
        <v>Agricultor</v>
      </c>
      <c r="G877" t="s">
        <v>90</v>
      </c>
      <c r="H877" t="s">
        <v>5558</v>
      </c>
      <c r="I877">
        <v>916683030</v>
      </c>
      <c r="J877" t="str">
        <f t="shared" si="3"/>
        <v>Cundinamarca</v>
      </c>
      <c r="K877">
        <f>VLOOKUP(M877,'[3]INSERT MUNICIPIO'!$E$2:$H$867,4,FALSE)</f>
        <v>3</v>
      </c>
      <c r="L877">
        <f>VLOOKUP(M877,'[3]INSERT MUNICIPIO'!$E$2:$F$867,2,FALSE)</f>
        <v>321</v>
      </c>
      <c r="M877" t="s">
        <v>420</v>
      </c>
      <c r="N877">
        <v>3300211</v>
      </c>
      <c r="O877" t="s">
        <v>422</v>
      </c>
    </row>
    <row r="878" spans="1:15" x14ac:dyDescent="0.25">
      <c r="A878">
        <v>10011214</v>
      </c>
      <c r="C878" s="15">
        <v>800101932</v>
      </c>
      <c r="D878" s="15">
        <v>5</v>
      </c>
      <c r="E878" t="s">
        <v>3055</v>
      </c>
      <c r="F878" t="str">
        <f>VLOOKUP(C878,'[2]BD LEIDY'!$C$3:$E$1114,3,FALSE)</f>
        <v>Agricultor</v>
      </c>
      <c r="G878" t="s">
        <v>90</v>
      </c>
      <c r="H878" t="s">
        <v>5567</v>
      </c>
      <c r="I878">
        <v>916683030</v>
      </c>
      <c r="J878" t="str">
        <f t="shared" si="3"/>
        <v>Cundinamarca</v>
      </c>
      <c r="K878">
        <f>VLOOKUP(M878,'[3]INSERT MUNICIPIO'!$E$2:$H$867,4,FALSE)</f>
        <v>3</v>
      </c>
      <c r="L878">
        <f>VLOOKUP(M878,'[3]INSERT MUNICIPIO'!$E$2:$F$867,2,FALSE)</f>
        <v>312</v>
      </c>
      <c r="M878" t="s">
        <v>17</v>
      </c>
      <c r="N878">
        <v>3300211</v>
      </c>
      <c r="O878" t="s">
        <v>422</v>
      </c>
    </row>
    <row r="879" spans="1:15" x14ac:dyDescent="0.25">
      <c r="A879">
        <v>10011215</v>
      </c>
      <c r="C879" s="15">
        <v>800108333</v>
      </c>
      <c r="D879" s="15">
        <v>5</v>
      </c>
      <c r="E879" t="s">
        <v>3650</v>
      </c>
      <c r="F879" t="str">
        <f>VLOOKUP(C879,'[2]BD LEIDY'!$C$3:$E$1114,3,FALSE)</f>
        <v>Agricultor</v>
      </c>
      <c r="G879" t="s">
        <v>90</v>
      </c>
      <c r="H879" t="s">
        <v>5568</v>
      </c>
      <c r="I879">
        <v>918572709</v>
      </c>
      <c r="J879" t="str">
        <f t="shared" si="3"/>
        <v>Cundinamarca</v>
      </c>
      <c r="K879">
        <f>VLOOKUP(M879,'[3]INSERT MUNICIPIO'!$E$2:$H$867,4,FALSE)</f>
        <v>3</v>
      </c>
      <c r="L879">
        <f>VLOOKUP(M879,'[3]INSERT MUNICIPIO'!$E$2:$F$867,2,FALSE)</f>
        <v>391</v>
      </c>
      <c r="M879" t="s">
        <v>433</v>
      </c>
      <c r="N879">
        <v>3300263</v>
      </c>
      <c r="O879" t="s">
        <v>407</v>
      </c>
    </row>
    <row r="880" spans="1:15" x14ac:dyDescent="0.25">
      <c r="A880">
        <v>10011217</v>
      </c>
      <c r="C880" s="15">
        <v>800114867</v>
      </c>
      <c r="D880" s="15">
        <v>0</v>
      </c>
      <c r="E880" t="s">
        <v>4060</v>
      </c>
      <c r="F880" t="str">
        <f>VLOOKUP(C880,'[2]BD LEIDY'!$C$3:$E$1114,3,FALSE)</f>
        <v>Agricultor</v>
      </c>
      <c r="G880" t="s">
        <v>90</v>
      </c>
      <c r="H880" t="s">
        <v>5569</v>
      </c>
      <c r="I880">
        <v>918625177</v>
      </c>
      <c r="J880" t="str">
        <f t="shared" si="3"/>
        <v>Cundinamarca</v>
      </c>
      <c r="K880">
        <f>VLOOKUP(M880,'[3]INSERT MUNICIPIO'!$E$2:$H$867,4,FALSE)</f>
        <v>3</v>
      </c>
      <c r="L880">
        <f>VLOOKUP(M880,'[3]INSERT MUNICIPIO'!$E$2:$F$867,2,FALSE)</f>
        <v>326</v>
      </c>
      <c r="M880" t="s">
        <v>190</v>
      </c>
      <c r="N880">
        <v>3300263</v>
      </c>
      <c r="O880" t="s">
        <v>407</v>
      </c>
    </row>
    <row r="881" spans="1:15" x14ac:dyDescent="0.25">
      <c r="A881">
        <v>10011218</v>
      </c>
      <c r="C881" s="15">
        <v>800114953</v>
      </c>
      <c r="D881" s="15">
        <v>6</v>
      </c>
      <c r="E881" t="s">
        <v>2705</v>
      </c>
      <c r="F881" t="str">
        <f>VLOOKUP(C881,'[2]BD LEIDY'!$C$3:$E$1114,3,FALSE)</f>
        <v>Agricultor</v>
      </c>
      <c r="G881" t="s">
        <v>90</v>
      </c>
      <c r="H881" t="s">
        <v>5558</v>
      </c>
      <c r="I881">
        <v>916683030</v>
      </c>
      <c r="J881" t="str">
        <f t="shared" si="3"/>
        <v>Cundinamarca</v>
      </c>
      <c r="K881">
        <f>VLOOKUP(M881,'[3]INSERT MUNICIPIO'!$E$2:$H$867,4,FALSE)</f>
        <v>3</v>
      </c>
      <c r="L881">
        <f>VLOOKUP(M881,'[3]INSERT MUNICIPIO'!$E$2:$F$867,2,FALSE)</f>
        <v>321</v>
      </c>
      <c r="M881" t="s">
        <v>420</v>
      </c>
      <c r="N881">
        <v>3300211</v>
      </c>
      <c r="O881" t="s">
        <v>422</v>
      </c>
    </row>
    <row r="882" spans="1:15" x14ac:dyDescent="0.25">
      <c r="A882">
        <v>10011219</v>
      </c>
      <c r="C882" s="15">
        <v>800119297</v>
      </c>
      <c r="D882" s="15">
        <v>5</v>
      </c>
      <c r="E882" t="s">
        <v>3381</v>
      </c>
      <c r="F882" t="str">
        <f>VLOOKUP(C882,'[2]BD LEIDY'!$C$3:$E$1114,3,FALSE)</f>
        <v>Agricultor</v>
      </c>
      <c r="G882" t="s">
        <v>90</v>
      </c>
      <c r="H882" t="s">
        <v>5558</v>
      </c>
      <c r="I882">
        <v>916683030</v>
      </c>
      <c r="J882" t="str">
        <f t="shared" si="3"/>
        <v>Cundinamarca</v>
      </c>
      <c r="K882">
        <f>VLOOKUP(M882,'[3]INSERT MUNICIPIO'!$E$2:$H$867,4,FALSE)</f>
        <v>3</v>
      </c>
      <c r="L882">
        <f>VLOOKUP(M882,'[3]INSERT MUNICIPIO'!$E$2:$F$867,2,FALSE)</f>
        <v>321</v>
      </c>
      <c r="M882" t="s">
        <v>420</v>
      </c>
      <c r="N882">
        <v>3300211</v>
      </c>
      <c r="O882" t="s">
        <v>422</v>
      </c>
    </row>
    <row r="883" spans="1:15" x14ac:dyDescent="0.25">
      <c r="A883">
        <v>10011221</v>
      </c>
      <c r="C883" s="15">
        <v>800121823</v>
      </c>
      <c r="D883" s="15">
        <v>6</v>
      </c>
      <c r="E883" t="s">
        <v>5245</v>
      </c>
      <c r="F883" t="str">
        <f>VLOOKUP(C883,'[2]BD LEIDY'!$C$3:$E$1114,3,FALSE)</f>
        <v>Agricultor</v>
      </c>
      <c r="G883" t="s">
        <v>90</v>
      </c>
      <c r="H883" t="s">
        <v>5570</v>
      </c>
      <c r="I883">
        <v>916360929</v>
      </c>
      <c r="J883" t="str">
        <f t="shared" si="3"/>
        <v>Cundinamarca</v>
      </c>
      <c r="K883">
        <f>VLOOKUP(M883,'[3]INSERT MUNICIPIO'!$E$2:$H$867,4,FALSE)</f>
        <v>3</v>
      </c>
      <c r="L883">
        <f>VLOOKUP(M883,'[3]INSERT MUNICIPIO'!$E$2:$F$867,2,FALSE)</f>
        <v>312</v>
      </c>
      <c r="M883" t="s">
        <v>17</v>
      </c>
      <c r="N883">
        <v>3300263</v>
      </c>
      <c r="O883" t="s">
        <v>407</v>
      </c>
    </row>
    <row r="884" spans="1:15" x14ac:dyDescent="0.25">
      <c r="A884">
        <v>10011224</v>
      </c>
      <c r="C884" s="15">
        <v>800123857</v>
      </c>
      <c r="D884" s="15">
        <v>5</v>
      </c>
      <c r="E884" t="s">
        <v>3095</v>
      </c>
      <c r="F884" t="str">
        <f>VLOOKUP(C884,'[2]BD LEIDY'!$C$3:$E$1114,3,FALSE)</f>
        <v>Agricultor</v>
      </c>
      <c r="G884" t="s">
        <v>90</v>
      </c>
      <c r="H884" t="s">
        <v>5558</v>
      </c>
      <c r="I884">
        <v>916683030</v>
      </c>
      <c r="J884" t="str">
        <f t="shared" si="3"/>
        <v>Cundinamarca</v>
      </c>
      <c r="K884">
        <f>VLOOKUP(M884,'[3]INSERT MUNICIPIO'!$E$2:$H$867,4,FALSE)</f>
        <v>3</v>
      </c>
      <c r="L884">
        <f>VLOOKUP(M884,'[3]INSERT MUNICIPIO'!$E$2:$F$867,2,FALSE)</f>
        <v>321</v>
      </c>
      <c r="M884" t="s">
        <v>420</v>
      </c>
      <c r="N884">
        <v>3300211</v>
      </c>
      <c r="O884" t="s">
        <v>422</v>
      </c>
    </row>
    <row r="885" spans="1:15" x14ac:dyDescent="0.25">
      <c r="A885">
        <v>10011225</v>
      </c>
      <c r="C885" s="15">
        <v>800123913</v>
      </c>
      <c r="D885" s="15">
        <v>1</v>
      </c>
      <c r="E885" t="s">
        <v>2568</v>
      </c>
      <c r="F885" t="str">
        <f>VLOOKUP(C885,'[2]BD LEIDY'!$C$3:$E$1114,3,FALSE)</f>
        <v>Agricultor</v>
      </c>
      <c r="G885" t="s">
        <v>90</v>
      </c>
      <c r="H885" t="s">
        <v>5571</v>
      </c>
      <c r="I885">
        <v>912366850</v>
      </c>
      <c r="J885" t="str">
        <f t="shared" si="3"/>
        <v>Cundinamarca</v>
      </c>
      <c r="K885">
        <f>VLOOKUP(M885,'[3]INSERT MUNICIPIO'!$E$2:$H$867,4,FALSE)</f>
        <v>3</v>
      </c>
      <c r="L885">
        <f>VLOOKUP(M885,'[3]INSERT MUNICIPIO'!$E$2:$F$867,2,FALSE)</f>
        <v>312</v>
      </c>
      <c r="M885" t="s">
        <v>17</v>
      </c>
      <c r="N885">
        <v>3300263</v>
      </c>
      <c r="O885" t="s">
        <v>407</v>
      </c>
    </row>
    <row r="886" spans="1:15" x14ac:dyDescent="0.25">
      <c r="A886">
        <v>10011226</v>
      </c>
      <c r="C886" s="15">
        <v>800125859</v>
      </c>
      <c r="D886" s="15">
        <v>9</v>
      </c>
      <c r="E886" t="s">
        <v>2455</v>
      </c>
      <c r="F886" t="str">
        <f>VLOOKUP(C886,'[2]BD LEIDY'!$C$3:$E$1114,3,FALSE)</f>
        <v>Agricultor</v>
      </c>
      <c r="G886" t="s">
        <v>90</v>
      </c>
      <c r="H886" t="s">
        <v>5572</v>
      </c>
      <c r="I886">
        <v>916234704</v>
      </c>
      <c r="J886" t="str">
        <f t="shared" si="3"/>
        <v>Cundinamarca</v>
      </c>
      <c r="K886">
        <f>VLOOKUP(M886,'[3]INSERT MUNICIPIO'!$E$2:$H$867,4,FALSE)</f>
        <v>3</v>
      </c>
      <c r="L886">
        <f>VLOOKUP(M886,'[3]INSERT MUNICIPIO'!$E$2:$F$867,2,FALSE)</f>
        <v>312</v>
      </c>
      <c r="M886" t="s">
        <v>17</v>
      </c>
      <c r="N886">
        <v>3300263</v>
      </c>
      <c r="O886" t="s">
        <v>407</v>
      </c>
    </row>
    <row r="887" spans="1:15" x14ac:dyDescent="0.25">
      <c r="A887">
        <v>10011228</v>
      </c>
      <c r="C887" s="15">
        <v>800126875</v>
      </c>
      <c r="D887" s="15">
        <v>1</v>
      </c>
      <c r="E887" t="s">
        <v>3001</v>
      </c>
      <c r="F887" t="str">
        <f>VLOOKUP(C887,'[2]BD LEIDY'!$C$3:$E$1114,3,FALSE)</f>
        <v>Agricultor</v>
      </c>
      <c r="G887" t="s">
        <v>90</v>
      </c>
      <c r="H887" t="s">
        <v>5558</v>
      </c>
      <c r="I887">
        <v>916103371</v>
      </c>
      <c r="J887" t="str">
        <f t="shared" si="3"/>
        <v>Cundinamarca</v>
      </c>
      <c r="K887">
        <f>VLOOKUP(M887,'[3]INSERT MUNICIPIO'!$E$2:$H$867,4,FALSE)</f>
        <v>3</v>
      </c>
      <c r="L887">
        <f>VLOOKUP(M887,'[3]INSERT MUNICIPIO'!$E$2:$F$867,2,FALSE)</f>
        <v>321</v>
      </c>
      <c r="M887" t="s">
        <v>420</v>
      </c>
      <c r="N887">
        <v>3300211</v>
      </c>
      <c r="O887" t="s">
        <v>422</v>
      </c>
    </row>
    <row r="888" spans="1:15" x14ac:dyDescent="0.25">
      <c r="A888">
        <v>10011229</v>
      </c>
      <c r="C888" s="15">
        <v>800129680</v>
      </c>
      <c r="D888" s="15">
        <v>6</v>
      </c>
      <c r="E888" t="s">
        <v>3058</v>
      </c>
      <c r="F888" t="str">
        <f>VLOOKUP(C888,'[2]BD LEIDY'!$C$3:$E$1114,3,FALSE)</f>
        <v>Agricultor</v>
      </c>
      <c r="G888" t="s">
        <v>90</v>
      </c>
      <c r="H888" t="s">
        <v>5574</v>
      </c>
      <c r="I888">
        <v>918621882</v>
      </c>
      <c r="J888" t="str">
        <f t="shared" si="3"/>
        <v>Cundinamarca</v>
      </c>
      <c r="K888">
        <f>VLOOKUP(M888,'[3]INSERT MUNICIPIO'!$E$2:$H$867,4,FALSE)</f>
        <v>3</v>
      </c>
      <c r="L888">
        <f>VLOOKUP(M888,'[3]INSERT MUNICIPIO'!$E$2:$F$867,2,FALSE)</f>
        <v>312</v>
      </c>
      <c r="M888" t="s">
        <v>17</v>
      </c>
      <c r="N888">
        <v>3300263</v>
      </c>
      <c r="O888" t="s">
        <v>407</v>
      </c>
    </row>
    <row r="889" spans="1:15" x14ac:dyDescent="0.25">
      <c r="A889">
        <v>10011230</v>
      </c>
      <c r="C889" s="15">
        <v>800130305</v>
      </c>
      <c r="D889" s="15">
        <v>0</v>
      </c>
      <c r="E889" t="s">
        <v>3101</v>
      </c>
      <c r="F889" t="str">
        <f>VLOOKUP(C889,'[2]BD LEIDY'!$C$3:$E$1114,3,FALSE)</f>
        <v>Agricultor</v>
      </c>
      <c r="G889" t="s">
        <v>90</v>
      </c>
      <c r="H889" t="s">
        <v>5558</v>
      </c>
      <c r="I889">
        <v>918527650</v>
      </c>
      <c r="J889" t="str">
        <f t="shared" si="3"/>
        <v>Cundinamarca</v>
      </c>
      <c r="K889">
        <f>VLOOKUP(M889,'[3]INSERT MUNICIPIO'!$E$2:$H$867,4,FALSE)</f>
        <v>3</v>
      </c>
      <c r="L889">
        <f>VLOOKUP(M889,'[3]INSERT MUNICIPIO'!$E$2:$F$867,2,FALSE)</f>
        <v>321</v>
      </c>
      <c r="M889" t="s">
        <v>420</v>
      </c>
      <c r="N889">
        <v>3300211</v>
      </c>
      <c r="O889" t="s">
        <v>422</v>
      </c>
    </row>
    <row r="890" spans="1:15" x14ac:dyDescent="0.25">
      <c r="A890">
        <v>10011231</v>
      </c>
      <c r="C890" s="15">
        <v>800130771</v>
      </c>
      <c r="D890" s="15">
        <v>1</v>
      </c>
      <c r="E890" t="s">
        <v>2999</v>
      </c>
      <c r="F890" t="str">
        <f>VLOOKUP(C890,'[2]BD LEIDY'!$C$3:$E$1114,3,FALSE)</f>
        <v>Agricultor</v>
      </c>
      <c r="G890" t="s">
        <v>90</v>
      </c>
      <c r="H890" t="s">
        <v>5558</v>
      </c>
      <c r="I890">
        <v>916683030</v>
      </c>
      <c r="J890" t="str">
        <f t="shared" si="3"/>
        <v>Cundinamarca</v>
      </c>
      <c r="K890">
        <f>VLOOKUP(M890,'[3]INSERT MUNICIPIO'!$E$2:$H$867,4,FALSE)</f>
        <v>3</v>
      </c>
      <c r="L890">
        <f>VLOOKUP(M890,'[3]INSERT MUNICIPIO'!$E$2:$F$867,2,FALSE)</f>
        <v>321</v>
      </c>
      <c r="M890" t="s">
        <v>420</v>
      </c>
      <c r="N890">
        <v>3300211</v>
      </c>
      <c r="O890" t="s">
        <v>422</v>
      </c>
    </row>
    <row r="891" spans="1:15" x14ac:dyDescent="0.25">
      <c r="A891">
        <v>10011235</v>
      </c>
      <c r="C891" s="15">
        <v>800132469</v>
      </c>
      <c r="D891" s="15">
        <v>9</v>
      </c>
      <c r="E891" t="s">
        <v>3069</v>
      </c>
      <c r="F891" t="str">
        <f>VLOOKUP(C891,'[2]BD LEIDY'!$C$3:$E$1114,3,FALSE)</f>
        <v>Agricultor</v>
      </c>
      <c r="G891" t="s">
        <v>90</v>
      </c>
      <c r="H891" t="s">
        <v>5558</v>
      </c>
      <c r="I891">
        <v>916683030</v>
      </c>
      <c r="J891" t="str">
        <f t="shared" si="3"/>
        <v>Cundinamarca</v>
      </c>
      <c r="K891">
        <f>VLOOKUP(M891,'[3]INSERT MUNICIPIO'!$E$2:$H$867,4,FALSE)</f>
        <v>3</v>
      </c>
      <c r="L891">
        <f>VLOOKUP(M891,'[3]INSERT MUNICIPIO'!$E$2:$F$867,2,FALSE)</f>
        <v>321</v>
      </c>
      <c r="M891" t="s">
        <v>420</v>
      </c>
      <c r="N891">
        <v>3300211</v>
      </c>
      <c r="O891" t="s">
        <v>422</v>
      </c>
    </row>
    <row r="892" spans="1:15" hidden="1" x14ac:dyDescent="0.25">
      <c r="A892">
        <v>10011588</v>
      </c>
      <c r="C892" s="15">
        <v>830049477</v>
      </c>
      <c r="D892" s="15">
        <v>2</v>
      </c>
      <c r="E892" t="s">
        <v>2483</v>
      </c>
      <c r="H892" t="s">
        <v>5565</v>
      </c>
      <c r="I892">
        <v>6280888</v>
      </c>
      <c r="J892" t="s">
        <v>90</v>
      </c>
      <c r="M892" t="s">
        <v>17</v>
      </c>
    </row>
    <row r="893" spans="1:15" hidden="1" x14ac:dyDescent="0.25">
      <c r="A893">
        <v>10011589</v>
      </c>
      <c r="C893" s="15">
        <v>830049482</v>
      </c>
      <c r="D893" s="15">
        <v>1</v>
      </c>
      <c r="E893" t="s">
        <v>2481</v>
      </c>
      <c r="H893" t="s">
        <v>5565</v>
      </c>
      <c r="I893">
        <v>916280888</v>
      </c>
      <c r="J893" t="s">
        <v>90</v>
      </c>
      <c r="M893" t="s">
        <v>17</v>
      </c>
    </row>
    <row r="894" spans="1:15" hidden="1" x14ac:dyDescent="0.25">
      <c r="A894">
        <v>10011590</v>
      </c>
      <c r="C894" s="15">
        <v>830049483</v>
      </c>
      <c r="D894" s="15">
        <v>7</v>
      </c>
      <c r="E894" t="s">
        <v>2394</v>
      </c>
      <c r="H894" t="s">
        <v>5565</v>
      </c>
      <c r="I894">
        <v>916280888</v>
      </c>
      <c r="J894" t="s">
        <v>90</v>
      </c>
      <c r="M894" t="s">
        <v>17</v>
      </c>
    </row>
    <row r="895" spans="1:15" x14ac:dyDescent="0.25">
      <c r="A895">
        <v>10011236</v>
      </c>
      <c r="C895" s="15">
        <v>800133063</v>
      </c>
      <c r="D895" s="15">
        <v>7</v>
      </c>
      <c r="E895" t="s">
        <v>2934</v>
      </c>
      <c r="F895" t="str">
        <f>VLOOKUP(C895,'[2]BD LEIDY'!$C$3:$E$1114,3,FALSE)</f>
        <v>Agricultor</v>
      </c>
      <c r="G895" t="s">
        <v>90</v>
      </c>
      <c r="H895" t="s">
        <v>5575</v>
      </c>
      <c r="I895">
        <v>914268920</v>
      </c>
      <c r="J895" t="str">
        <f t="shared" ref="J895:J924" si="4">IF(K895=1,"Antioquia","Cundinamarca")</f>
        <v>Cundinamarca</v>
      </c>
      <c r="K895">
        <f>VLOOKUP(M895,'[3]INSERT MUNICIPIO'!$E$2:$H$867,4,FALSE)</f>
        <v>3</v>
      </c>
      <c r="L895">
        <f>VLOOKUP(M895,'[3]INSERT MUNICIPIO'!$E$2:$F$867,2,FALSE)</f>
        <v>360</v>
      </c>
      <c r="M895" t="s">
        <v>148</v>
      </c>
      <c r="N895">
        <v>3300211</v>
      </c>
      <c r="O895" t="s">
        <v>422</v>
      </c>
    </row>
    <row r="896" spans="1:15" x14ac:dyDescent="0.25">
      <c r="A896">
        <v>10011237</v>
      </c>
      <c r="C896" s="15">
        <v>800136041</v>
      </c>
      <c r="D896" s="15">
        <v>9</v>
      </c>
      <c r="E896" t="s">
        <v>5092</v>
      </c>
      <c r="F896" t="str">
        <f>VLOOKUP(C896,'[2]BD LEIDY'!$C$3:$E$1114,3,FALSE)</f>
        <v>Agricultor</v>
      </c>
      <c r="G896" t="s">
        <v>90</v>
      </c>
      <c r="H896" t="s">
        <v>5576</v>
      </c>
      <c r="I896">
        <v>3762094</v>
      </c>
      <c r="J896" t="str">
        <f t="shared" si="4"/>
        <v>Cundinamarca</v>
      </c>
      <c r="K896">
        <f>VLOOKUP(M896,'[3]INSERT MUNICIPIO'!$E$2:$H$867,4,FALSE)</f>
        <v>3</v>
      </c>
      <c r="L896">
        <f>VLOOKUP(M896,'[3]INSERT MUNICIPIO'!$E$2:$F$867,2,FALSE)</f>
        <v>312</v>
      </c>
      <c r="M896" t="s">
        <v>17</v>
      </c>
      <c r="N896">
        <v>3300211</v>
      </c>
      <c r="O896" t="s">
        <v>422</v>
      </c>
    </row>
    <row r="897" spans="1:15" x14ac:dyDescent="0.25">
      <c r="A897">
        <v>10011240</v>
      </c>
      <c r="C897" s="15">
        <v>800142580</v>
      </c>
      <c r="D897" s="15">
        <v>1</v>
      </c>
      <c r="E897" t="s">
        <v>5037</v>
      </c>
      <c r="F897" t="str">
        <f>VLOOKUP(C897,'[2]BD LEIDY'!$C$3:$E$1114,3,FALSE)</f>
        <v>Agricultor</v>
      </c>
      <c r="G897" t="s">
        <v>90</v>
      </c>
      <c r="H897" t="s">
        <v>5577</v>
      </c>
      <c r="I897">
        <v>918504616</v>
      </c>
      <c r="J897" t="str">
        <f t="shared" si="4"/>
        <v>Cundinamarca</v>
      </c>
      <c r="K897">
        <f>VLOOKUP(M897,'[3]INSERT MUNICIPIO'!$E$2:$H$867,4,FALSE)</f>
        <v>3</v>
      </c>
      <c r="L897">
        <f>VLOOKUP(M897,'[3]INSERT MUNICIPIO'!$E$2:$F$867,2,FALSE)</f>
        <v>345</v>
      </c>
      <c r="M897" t="s">
        <v>443</v>
      </c>
      <c r="N897">
        <v>3300263</v>
      </c>
      <c r="O897" t="s">
        <v>407</v>
      </c>
    </row>
    <row r="898" spans="1:15" x14ac:dyDescent="0.25">
      <c r="A898">
        <v>10011241</v>
      </c>
      <c r="C898" s="15">
        <v>800145764</v>
      </c>
      <c r="D898" s="15">
        <v>3</v>
      </c>
      <c r="E898" t="s">
        <v>2090</v>
      </c>
      <c r="F898" t="str">
        <f>VLOOKUP(C898,'[2]BD LEIDY'!$C$3:$E$1114,3,FALSE)</f>
        <v>Agricultor</v>
      </c>
      <c r="G898" t="s">
        <v>90</v>
      </c>
      <c r="H898" t="s">
        <v>5578</v>
      </c>
      <c r="I898">
        <v>3204922090</v>
      </c>
      <c r="J898" t="str">
        <f t="shared" si="4"/>
        <v>Cundinamarca</v>
      </c>
      <c r="K898">
        <f>VLOOKUP(M898,'[3]INSERT MUNICIPIO'!$E$2:$H$867,4,FALSE)</f>
        <v>3</v>
      </c>
      <c r="L898">
        <f>VLOOKUP(M898,'[3]INSERT MUNICIPIO'!$E$2:$F$867,2,FALSE)</f>
        <v>312</v>
      </c>
      <c r="M898" t="s">
        <v>17</v>
      </c>
      <c r="N898">
        <v>3300139</v>
      </c>
      <c r="O898" t="s">
        <v>402</v>
      </c>
    </row>
    <row r="899" spans="1:15" x14ac:dyDescent="0.25">
      <c r="A899">
        <v>10011243</v>
      </c>
      <c r="C899" s="15">
        <v>800149419</v>
      </c>
      <c r="D899" s="15">
        <v>5</v>
      </c>
      <c r="E899" t="s">
        <v>3866</v>
      </c>
      <c r="F899" t="str">
        <f>VLOOKUP(C899,'[2]BD LEIDY'!$C$3:$E$1114,3,FALSE)</f>
        <v>Agricultor</v>
      </c>
      <c r="G899" t="s">
        <v>90</v>
      </c>
      <c r="H899" t="s">
        <v>5579</v>
      </c>
      <c r="I899">
        <v>915207133</v>
      </c>
      <c r="J899" t="str">
        <f t="shared" si="4"/>
        <v>Cundinamarca</v>
      </c>
      <c r="K899">
        <f>VLOOKUP(M899,'[3]INSERT MUNICIPIO'!$E$2:$H$867,4,FALSE)</f>
        <v>3</v>
      </c>
      <c r="L899">
        <f>VLOOKUP(M899,'[3]INSERT MUNICIPIO'!$E$2:$F$867,2,FALSE)</f>
        <v>312</v>
      </c>
      <c r="M899" t="s">
        <v>17</v>
      </c>
      <c r="N899">
        <v>3300263</v>
      </c>
      <c r="O899" t="s">
        <v>407</v>
      </c>
    </row>
    <row r="900" spans="1:15" x14ac:dyDescent="0.25">
      <c r="A900">
        <v>10011246</v>
      </c>
      <c r="C900" s="15">
        <v>800154771</v>
      </c>
      <c r="D900" s="15">
        <v>3</v>
      </c>
      <c r="E900" t="s">
        <v>3138</v>
      </c>
      <c r="F900" t="str">
        <f>VLOOKUP(C900,'[2]BD LEIDY'!$C$3:$E$1114,3,FALSE)</f>
        <v>Agricultor</v>
      </c>
      <c r="G900" t="s">
        <v>90</v>
      </c>
      <c r="H900" t="s">
        <v>5581</v>
      </c>
      <c r="I900">
        <v>918216000</v>
      </c>
      <c r="J900" t="str">
        <f t="shared" si="4"/>
        <v>Cundinamarca</v>
      </c>
      <c r="K900">
        <f>VLOOKUP(M900,'[3]INSERT MUNICIPIO'!$E$2:$H$867,4,FALSE)</f>
        <v>3</v>
      </c>
      <c r="L900">
        <f>VLOOKUP(M900,'[3]INSERT MUNICIPIO'!$E$2:$F$867,2,FALSE)</f>
        <v>334</v>
      </c>
      <c r="M900" t="s">
        <v>388</v>
      </c>
      <c r="N900">
        <v>3300263</v>
      </c>
      <c r="O900" t="s">
        <v>407</v>
      </c>
    </row>
    <row r="901" spans="1:15" x14ac:dyDescent="0.25">
      <c r="A901">
        <v>10011248</v>
      </c>
      <c r="C901" s="15">
        <v>800157895</v>
      </c>
      <c r="D901" s="15">
        <v>1</v>
      </c>
      <c r="E901" t="s">
        <v>3151</v>
      </c>
      <c r="F901" t="str">
        <f>VLOOKUP(C901,'[2]BD LEIDY'!$C$3:$E$1114,3,FALSE)</f>
        <v>Agricultor</v>
      </c>
      <c r="G901" t="s">
        <v>90</v>
      </c>
      <c r="H901" t="s">
        <v>5582</v>
      </c>
      <c r="I901">
        <v>916109625</v>
      </c>
      <c r="J901" t="str">
        <f t="shared" si="4"/>
        <v>Cundinamarca</v>
      </c>
      <c r="K901">
        <f>VLOOKUP(M901,'[3]INSERT MUNICIPIO'!$E$2:$H$867,4,FALSE)</f>
        <v>3</v>
      </c>
      <c r="L901">
        <f>VLOOKUP(M901,'[3]INSERT MUNICIPIO'!$E$2:$F$867,2,FALSE)</f>
        <v>312</v>
      </c>
      <c r="M901" t="s">
        <v>17</v>
      </c>
      <c r="N901">
        <v>3300211</v>
      </c>
      <c r="O901" t="s">
        <v>422</v>
      </c>
    </row>
    <row r="902" spans="1:15" x14ac:dyDescent="0.25">
      <c r="A902">
        <v>10011249</v>
      </c>
      <c r="C902" s="15">
        <v>800158149</v>
      </c>
      <c r="D902" s="15">
        <v>1</v>
      </c>
      <c r="E902" t="s">
        <v>3003</v>
      </c>
      <c r="F902" t="str">
        <f>VLOOKUP(C902,'[2]BD LEIDY'!$C$3:$E$1114,3,FALSE)</f>
        <v>Agricultor</v>
      </c>
      <c r="G902" t="s">
        <v>90</v>
      </c>
      <c r="H902" t="s">
        <v>5555</v>
      </c>
      <c r="I902">
        <v>916129811</v>
      </c>
      <c r="J902" t="str">
        <f t="shared" si="4"/>
        <v>Cundinamarca</v>
      </c>
      <c r="K902">
        <f>VLOOKUP(M902,'[3]INSERT MUNICIPIO'!$E$2:$H$867,4,FALSE)</f>
        <v>3</v>
      </c>
      <c r="L902">
        <f>VLOOKUP(M902,'[3]INSERT MUNICIPIO'!$E$2:$F$867,2,FALSE)</f>
        <v>312</v>
      </c>
      <c r="M902" t="s">
        <v>17</v>
      </c>
      <c r="N902">
        <v>3300263</v>
      </c>
      <c r="O902" t="s">
        <v>407</v>
      </c>
    </row>
    <row r="903" spans="1:15" x14ac:dyDescent="0.25">
      <c r="A903">
        <v>10011252</v>
      </c>
      <c r="C903" s="15">
        <v>800164874</v>
      </c>
      <c r="D903" s="15">
        <v>6</v>
      </c>
      <c r="E903" t="s">
        <v>2008</v>
      </c>
      <c r="F903" t="str">
        <f>VLOOKUP(C903,'[2]BD LEIDY'!$C$3:$E$1114,3,FALSE)</f>
        <v>Agricultor</v>
      </c>
      <c r="G903" t="s">
        <v>90</v>
      </c>
      <c r="H903" t="s">
        <v>5585</v>
      </c>
      <c r="I903">
        <v>916763002</v>
      </c>
      <c r="J903" t="str">
        <f t="shared" si="4"/>
        <v>Cundinamarca</v>
      </c>
      <c r="K903">
        <f>VLOOKUP(M903,'[3]INSERT MUNICIPIO'!$E$2:$H$867,4,FALSE)</f>
        <v>3</v>
      </c>
      <c r="L903">
        <f>VLOOKUP(M903,'[3]INSERT MUNICIPIO'!$E$2:$F$867,2,FALSE)</f>
        <v>312</v>
      </c>
      <c r="M903" t="s">
        <v>17</v>
      </c>
      <c r="N903">
        <v>3300263</v>
      </c>
      <c r="O903" t="s">
        <v>407</v>
      </c>
    </row>
    <row r="904" spans="1:15" x14ac:dyDescent="0.25">
      <c r="A904">
        <v>10011255</v>
      </c>
      <c r="C904" s="15">
        <v>800195429</v>
      </c>
      <c r="D904" s="15">
        <v>4</v>
      </c>
      <c r="E904" t="s">
        <v>3033</v>
      </c>
      <c r="F904" t="str">
        <f>VLOOKUP(C904,'[2]BD LEIDY'!$C$3:$E$1114,3,FALSE)</f>
        <v>Agricultor</v>
      </c>
      <c r="G904" t="s">
        <v>90</v>
      </c>
      <c r="H904" t="s">
        <v>5558</v>
      </c>
      <c r="I904">
        <v>916683030</v>
      </c>
      <c r="J904" t="str">
        <f t="shared" si="4"/>
        <v>Cundinamarca</v>
      </c>
      <c r="K904">
        <f>VLOOKUP(M904,'[3]INSERT MUNICIPIO'!$E$2:$H$867,4,FALSE)</f>
        <v>3</v>
      </c>
      <c r="L904">
        <f>VLOOKUP(M904,'[3]INSERT MUNICIPIO'!$E$2:$F$867,2,FALSE)</f>
        <v>321</v>
      </c>
      <c r="M904" t="s">
        <v>420</v>
      </c>
      <c r="N904">
        <v>3300211</v>
      </c>
      <c r="O904" t="s">
        <v>422</v>
      </c>
    </row>
    <row r="905" spans="1:15" x14ac:dyDescent="0.25">
      <c r="A905">
        <v>10011257</v>
      </c>
      <c r="C905" s="15">
        <v>800202197</v>
      </c>
      <c r="D905" s="15">
        <v>1</v>
      </c>
      <c r="E905" t="s">
        <v>4748</v>
      </c>
      <c r="F905" t="str">
        <f>VLOOKUP(C905,'[2]BD LEIDY'!$C$3:$E$1114,3,FALSE)</f>
        <v>Agricultor</v>
      </c>
      <c r="G905" t="s">
        <v>90</v>
      </c>
      <c r="H905" t="s">
        <v>5587</v>
      </c>
      <c r="I905">
        <v>914775702</v>
      </c>
      <c r="J905" t="str">
        <f t="shared" si="4"/>
        <v>Cundinamarca</v>
      </c>
      <c r="K905">
        <f>VLOOKUP(M905,'[3]INSERT MUNICIPIO'!$E$2:$H$867,4,FALSE)</f>
        <v>3</v>
      </c>
      <c r="L905">
        <f>VLOOKUP(M905,'[3]INSERT MUNICIPIO'!$E$2:$F$867,2,FALSE)</f>
        <v>312</v>
      </c>
      <c r="M905" t="s">
        <v>17</v>
      </c>
      <c r="N905">
        <v>3300139</v>
      </c>
      <c r="O905" t="s">
        <v>402</v>
      </c>
    </row>
    <row r="906" spans="1:15" x14ac:dyDescent="0.25">
      <c r="A906">
        <v>10011258</v>
      </c>
      <c r="C906" s="15">
        <v>800205120</v>
      </c>
      <c r="D906" s="15">
        <v>9</v>
      </c>
      <c r="E906" t="s">
        <v>2702</v>
      </c>
      <c r="F906" t="str">
        <f>VLOOKUP(C906,'[2]BD LEIDY'!$C$3:$E$1114,3,FALSE)</f>
        <v>Agricultor</v>
      </c>
      <c r="G906" t="s">
        <v>90</v>
      </c>
      <c r="H906" t="s">
        <v>5588</v>
      </c>
      <c r="I906">
        <v>918574311</v>
      </c>
      <c r="J906" t="str">
        <f t="shared" si="4"/>
        <v>Cundinamarca</v>
      </c>
      <c r="K906">
        <f>VLOOKUP(M906,'[3]INSERT MUNICIPIO'!$E$2:$H$867,4,FALSE)</f>
        <v>3</v>
      </c>
      <c r="L906">
        <f>VLOOKUP(M906,'[3]INSERT MUNICIPIO'!$E$2:$F$867,2,FALSE)</f>
        <v>404</v>
      </c>
      <c r="M906" t="s">
        <v>455</v>
      </c>
      <c r="N906">
        <v>3300263</v>
      </c>
      <c r="O906" t="s">
        <v>407</v>
      </c>
    </row>
    <row r="907" spans="1:15" x14ac:dyDescent="0.25">
      <c r="A907">
        <v>10011261</v>
      </c>
      <c r="C907" s="15">
        <v>800209481</v>
      </c>
      <c r="D907" s="15">
        <v>0</v>
      </c>
      <c r="E907" t="s">
        <v>3429</v>
      </c>
      <c r="F907" t="str">
        <f>VLOOKUP(C907,'[2]BD LEIDY'!$C$3:$E$1114,3,FALSE)</f>
        <v>Agricultor</v>
      </c>
      <c r="G907" t="s">
        <v>90</v>
      </c>
      <c r="H907" t="s">
        <v>5589</v>
      </c>
      <c r="I907">
        <v>914192900</v>
      </c>
      <c r="J907" t="str">
        <f t="shared" si="4"/>
        <v>Cundinamarca</v>
      </c>
      <c r="K907">
        <f>VLOOKUP(M907,'[3]INSERT MUNICIPIO'!$E$2:$H$867,4,FALSE)</f>
        <v>3</v>
      </c>
      <c r="L907">
        <f>VLOOKUP(M907,'[3]INSERT MUNICIPIO'!$E$2:$F$867,2,FALSE)</f>
        <v>404</v>
      </c>
      <c r="M907" t="s">
        <v>455</v>
      </c>
      <c r="N907">
        <v>3300263</v>
      </c>
      <c r="O907" t="s">
        <v>407</v>
      </c>
    </row>
    <row r="908" spans="1:15" x14ac:dyDescent="0.25">
      <c r="A908">
        <v>10011262</v>
      </c>
      <c r="C908" s="15">
        <v>800214937</v>
      </c>
      <c r="D908" s="15">
        <v>7</v>
      </c>
      <c r="E908" t="s">
        <v>5251</v>
      </c>
      <c r="F908" t="str">
        <f>VLOOKUP(C908,'[2]BD LEIDY'!$C$3:$E$1114,3,FALSE)</f>
        <v>Agricultor</v>
      </c>
      <c r="G908" t="s">
        <v>90</v>
      </c>
      <c r="H908" t="s">
        <v>5590</v>
      </c>
      <c r="I908">
        <v>3153727374</v>
      </c>
      <c r="J908" t="str">
        <f t="shared" si="4"/>
        <v>Cundinamarca</v>
      </c>
      <c r="K908">
        <f>VLOOKUP(M908,'[3]INSERT MUNICIPIO'!$E$2:$H$867,4,FALSE)</f>
        <v>3</v>
      </c>
      <c r="L908">
        <f>VLOOKUP(M908,'[3]INSERT MUNICIPIO'!$E$2:$F$867,2,FALSE)</f>
        <v>345</v>
      </c>
      <c r="M908" t="s">
        <v>443</v>
      </c>
      <c r="N908">
        <v>3300263</v>
      </c>
      <c r="O908" t="s">
        <v>407</v>
      </c>
    </row>
    <row r="909" spans="1:15" x14ac:dyDescent="0.25">
      <c r="A909">
        <v>10011263</v>
      </c>
      <c r="C909" s="15">
        <v>800218042</v>
      </c>
      <c r="D909" s="15">
        <v>9</v>
      </c>
      <c r="E909" t="s">
        <v>4490</v>
      </c>
      <c r="F909" t="str">
        <f>VLOOKUP(C909,'[2]BD LEIDY'!$C$3:$E$1114,3,FALSE)</f>
        <v>Agricultor</v>
      </c>
      <c r="G909" t="s">
        <v>90</v>
      </c>
      <c r="H909" t="s">
        <v>5558</v>
      </c>
      <c r="I909">
        <v>916683030</v>
      </c>
      <c r="J909" t="str">
        <f t="shared" si="4"/>
        <v>Cundinamarca</v>
      </c>
      <c r="K909">
        <f>VLOOKUP(M909,'[3]INSERT MUNICIPIO'!$E$2:$H$867,4,FALSE)</f>
        <v>3</v>
      </c>
      <c r="L909">
        <f>VLOOKUP(M909,'[3]INSERT MUNICIPIO'!$E$2:$F$867,2,FALSE)</f>
        <v>321</v>
      </c>
      <c r="M909" t="s">
        <v>420</v>
      </c>
      <c r="N909">
        <v>3300211</v>
      </c>
      <c r="O909" t="s">
        <v>422</v>
      </c>
    </row>
    <row r="910" spans="1:15" x14ac:dyDescent="0.25">
      <c r="A910">
        <v>10011266</v>
      </c>
      <c r="C910" s="15">
        <v>800227103</v>
      </c>
      <c r="D910" s="15">
        <v>8</v>
      </c>
      <c r="E910" t="s">
        <v>3050</v>
      </c>
      <c r="F910" t="str">
        <f>VLOOKUP(C910,'[2]BD LEIDY'!$C$3:$E$1114,3,FALSE)</f>
        <v>Agricultor</v>
      </c>
      <c r="G910" t="s">
        <v>90</v>
      </c>
      <c r="H910" t="s">
        <v>5558</v>
      </c>
      <c r="I910">
        <v>916683030</v>
      </c>
      <c r="J910" t="str">
        <f t="shared" si="4"/>
        <v>Cundinamarca</v>
      </c>
      <c r="K910">
        <f>VLOOKUP(M910,'[3]INSERT MUNICIPIO'!$E$2:$H$867,4,FALSE)</f>
        <v>3</v>
      </c>
      <c r="L910">
        <f>VLOOKUP(M910,'[3]INSERT MUNICIPIO'!$E$2:$F$867,2,FALSE)</f>
        <v>321</v>
      </c>
      <c r="M910" t="s">
        <v>420</v>
      </c>
      <c r="N910">
        <v>3300211</v>
      </c>
      <c r="O910" t="s">
        <v>422</v>
      </c>
    </row>
    <row r="911" spans="1:15" x14ac:dyDescent="0.25">
      <c r="A911">
        <v>10011267</v>
      </c>
      <c r="C911" s="15">
        <v>800227624</v>
      </c>
      <c r="D911" s="15">
        <v>3</v>
      </c>
      <c r="E911" t="s">
        <v>3707</v>
      </c>
      <c r="F911" t="str">
        <f>VLOOKUP(C911,'[2]BD LEIDY'!$C$3:$E$1114,3,FALSE)</f>
        <v>Agricultor</v>
      </c>
      <c r="G911" t="s">
        <v>90</v>
      </c>
      <c r="H911" t="s">
        <v>5558</v>
      </c>
      <c r="I911">
        <v>916683030</v>
      </c>
      <c r="J911" t="str">
        <f t="shared" si="4"/>
        <v>Cundinamarca</v>
      </c>
      <c r="K911">
        <f>VLOOKUP(M911,'[3]INSERT MUNICIPIO'!$E$2:$H$867,4,FALSE)</f>
        <v>3</v>
      </c>
      <c r="L911">
        <f>VLOOKUP(M911,'[3]INSERT MUNICIPIO'!$E$2:$F$867,2,FALSE)</f>
        <v>321</v>
      </c>
      <c r="M911" t="s">
        <v>420</v>
      </c>
      <c r="N911">
        <v>3300211</v>
      </c>
      <c r="O911" t="s">
        <v>422</v>
      </c>
    </row>
    <row r="912" spans="1:15" x14ac:dyDescent="0.25">
      <c r="A912">
        <v>10011570</v>
      </c>
      <c r="C912" s="15">
        <v>830002313</v>
      </c>
      <c r="D912" s="15">
        <v>0</v>
      </c>
      <c r="E912" t="s">
        <v>3108</v>
      </c>
      <c r="F912" t="str">
        <f>VLOOKUP(C912,'[2]BD LEIDY'!$C$3:$E$1114,3,FALSE)</f>
        <v>Agricultor</v>
      </c>
      <c r="G912" t="s">
        <v>90</v>
      </c>
      <c r="H912" t="s">
        <v>5558</v>
      </c>
      <c r="I912">
        <v>916683030</v>
      </c>
      <c r="J912" t="str">
        <f t="shared" si="4"/>
        <v>Cundinamarca</v>
      </c>
      <c r="K912">
        <f>VLOOKUP(M912,'[3]INSERT MUNICIPIO'!$E$2:$H$867,4,FALSE)</f>
        <v>3</v>
      </c>
      <c r="L912">
        <f>VLOOKUP(M912,'[3]INSERT MUNICIPIO'!$E$2:$F$867,2,FALSE)</f>
        <v>321</v>
      </c>
      <c r="M912" t="s">
        <v>420</v>
      </c>
      <c r="N912">
        <v>3300211</v>
      </c>
      <c r="O912" t="s">
        <v>422</v>
      </c>
    </row>
    <row r="913" spans="1:15" x14ac:dyDescent="0.25">
      <c r="A913">
        <v>10011572</v>
      </c>
      <c r="C913" s="15">
        <v>830005674</v>
      </c>
      <c r="D913" s="15">
        <v>8</v>
      </c>
      <c r="E913" t="s">
        <v>4118</v>
      </c>
      <c r="F913" t="str">
        <f>VLOOKUP(C913,'[2]BD LEIDY'!$C$3:$E$1114,3,FALSE)</f>
        <v>Agricultor</v>
      </c>
      <c r="G913" t="s">
        <v>90</v>
      </c>
      <c r="H913" t="s">
        <v>5558</v>
      </c>
      <c r="I913">
        <v>916683030</v>
      </c>
      <c r="J913" t="str">
        <f t="shared" si="4"/>
        <v>Cundinamarca</v>
      </c>
      <c r="K913">
        <f>VLOOKUP(M913,'[3]INSERT MUNICIPIO'!$E$2:$H$867,4,FALSE)</f>
        <v>3</v>
      </c>
      <c r="L913">
        <f>VLOOKUP(M913,'[3]INSERT MUNICIPIO'!$E$2:$F$867,2,FALSE)</f>
        <v>321</v>
      </c>
      <c r="M913" t="s">
        <v>420</v>
      </c>
      <c r="N913">
        <v>3300211</v>
      </c>
      <c r="O913" t="s">
        <v>422</v>
      </c>
    </row>
    <row r="914" spans="1:15" x14ac:dyDescent="0.25">
      <c r="A914">
        <v>10011575</v>
      </c>
      <c r="C914" s="15">
        <v>830010738</v>
      </c>
      <c r="D914" s="15">
        <v>0</v>
      </c>
      <c r="E914" t="s">
        <v>2485</v>
      </c>
      <c r="F914" t="str">
        <f>VLOOKUP(C914,'[2]BD LEIDY'!$C$3:$E$1114,3,FALSE)</f>
        <v>Agricultor</v>
      </c>
      <c r="G914" t="s">
        <v>90</v>
      </c>
      <c r="H914" t="s">
        <v>5634</v>
      </c>
      <c r="I914">
        <v>317430840</v>
      </c>
      <c r="J914" t="str">
        <f t="shared" si="4"/>
        <v>Cundinamarca</v>
      </c>
      <c r="K914">
        <f>VLOOKUP(M914,'[3]INSERT MUNICIPIO'!$E$2:$H$867,4,FALSE)</f>
        <v>3</v>
      </c>
      <c r="L914">
        <f>VLOOKUP(M914,'[3]INSERT MUNICIPIO'!$E$2:$F$867,2,FALSE)</f>
        <v>321</v>
      </c>
      <c r="M914" t="s">
        <v>420</v>
      </c>
      <c r="N914">
        <v>3300263</v>
      </c>
      <c r="O914" t="s">
        <v>407</v>
      </c>
    </row>
    <row r="915" spans="1:15" x14ac:dyDescent="0.25">
      <c r="A915">
        <v>10011578</v>
      </c>
      <c r="C915" s="15">
        <v>830022781</v>
      </c>
      <c r="D915" s="15">
        <v>1</v>
      </c>
      <c r="E915" t="s">
        <v>4423</v>
      </c>
      <c r="F915" t="str">
        <f>VLOOKUP(C915,'[2]BD LEIDY'!$C$3:$E$1114,3,FALSE)</f>
        <v>Agricultor</v>
      </c>
      <c r="G915" t="s">
        <v>90</v>
      </c>
      <c r="H915" t="s">
        <v>5635</v>
      </c>
      <c r="I915">
        <v>3102176154</v>
      </c>
      <c r="J915" t="str">
        <f t="shared" si="4"/>
        <v>Cundinamarca</v>
      </c>
      <c r="K915">
        <f>VLOOKUP(M915,'[3]INSERT MUNICIPIO'!$E$2:$H$867,4,FALSE)</f>
        <v>3</v>
      </c>
      <c r="L915">
        <f>VLOOKUP(M915,'[3]INSERT MUNICIPIO'!$E$2:$F$867,2,FALSE)</f>
        <v>330</v>
      </c>
      <c r="M915" t="s">
        <v>400</v>
      </c>
      <c r="N915">
        <v>3300139</v>
      </c>
      <c r="O915" t="s">
        <v>402</v>
      </c>
    </row>
    <row r="916" spans="1:15" x14ac:dyDescent="0.25">
      <c r="A916">
        <v>10011580</v>
      </c>
      <c r="C916" s="15">
        <v>830028496</v>
      </c>
      <c r="D916" s="15">
        <v>2</v>
      </c>
      <c r="E916" t="s">
        <v>3067</v>
      </c>
      <c r="F916" t="str">
        <f>VLOOKUP(C916,'[2]BD LEIDY'!$C$3:$E$1114,3,FALSE)</f>
        <v>Agricultor</v>
      </c>
      <c r="G916" t="s">
        <v>90</v>
      </c>
      <c r="H916" t="s">
        <v>5555</v>
      </c>
      <c r="I916">
        <v>6129811</v>
      </c>
      <c r="J916" t="str">
        <f t="shared" si="4"/>
        <v>Cundinamarca</v>
      </c>
      <c r="K916">
        <f>VLOOKUP(M916,'[3]INSERT MUNICIPIO'!$E$2:$H$867,4,FALSE)</f>
        <v>3</v>
      </c>
      <c r="L916">
        <f>VLOOKUP(M916,'[3]INSERT MUNICIPIO'!$E$2:$F$867,2,FALSE)</f>
        <v>312</v>
      </c>
      <c r="M916" t="s">
        <v>17</v>
      </c>
      <c r="N916">
        <v>3300263</v>
      </c>
      <c r="O916" t="s">
        <v>407</v>
      </c>
    </row>
    <row r="917" spans="1:15" x14ac:dyDescent="0.25">
      <c r="A917">
        <v>10011581</v>
      </c>
      <c r="C917" s="15">
        <v>830031070</v>
      </c>
      <c r="D917" s="15">
        <v>1</v>
      </c>
      <c r="E917" t="s">
        <v>5071</v>
      </c>
      <c r="F917" t="str">
        <f>VLOOKUP(C917,'[2]BD LEIDY'!$C$3:$E$1114,3,FALSE)</f>
        <v>Agricultor</v>
      </c>
      <c r="G917" t="s">
        <v>90</v>
      </c>
      <c r="H917" t="s">
        <v>5636</v>
      </c>
      <c r="I917">
        <v>913283156</v>
      </c>
      <c r="J917" t="str">
        <f t="shared" si="4"/>
        <v>Cundinamarca</v>
      </c>
      <c r="K917">
        <f>VLOOKUP(M917,'[3]INSERT MUNICIPIO'!$E$2:$H$867,4,FALSE)</f>
        <v>3</v>
      </c>
      <c r="L917">
        <f>VLOOKUP(M917,'[3]INSERT MUNICIPIO'!$E$2:$F$867,2,FALSE)</f>
        <v>365</v>
      </c>
      <c r="M917" t="s">
        <v>521</v>
      </c>
      <c r="N917">
        <v>3300263</v>
      </c>
      <c r="O917" t="s">
        <v>407</v>
      </c>
    </row>
    <row r="918" spans="1:15" x14ac:dyDescent="0.25">
      <c r="A918">
        <v>10011582</v>
      </c>
      <c r="C918" s="15">
        <v>830035143</v>
      </c>
      <c r="D918" s="15">
        <v>7</v>
      </c>
      <c r="E918" t="s">
        <v>4745</v>
      </c>
      <c r="F918" t="str">
        <f>VLOOKUP(C918,'[2]BD LEIDY'!$C$3:$E$1114,3,FALSE)</f>
        <v>Agricultor</v>
      </c>
      <c r="G918" t="s">
        <v>90</v>
      </c>
      <c r="H918" t="s">
        <v>5587</v>
      </c>
      <c r="I918">
        <v>914775702</v>
      </c>
      <c r="J918" t="str">
        <f t="shared" si="4"/>
        <v>Cundinamarca</v>
      </c>
      <c r="K918">
        <f>VLOOKUP(M918,'[3]INSERT MUNICIPIO'!$E$2:$H$867,4,FALSE)</f>
        <v>3</v>
      </c>
      <c r="L918">
        <f>VLOOKUP(M918,'[3]INSERT MUNICIPIO'!$E$2:$F$867,2,FALSE)</f>
        <v>312</v>
      </c>
      <c r="M918" t="s">
        <v>17</v>
      </c>
      <c r="N918">
        <v>3300139</v>
      </c>
      <c r="O918" t="s">
        <v>402</v>
      </c>
    </row>
    <row r="919" spans="1:15" x14ac:dyDescent="0.25">
      <c r="A919">
        <v>10011583</v>
      </c>
      <c r="C919" s="15">
        <v>830039311</v>
      </c>
      <c r="D919" s="15">
        <v>6</v>
      </c>
      <c r="E919" t="s">
        <v>4740</v>
      </c>
      <c r="F919" t="str">
        <f>VLOOKUP(C919,'[2]BD LEIDY'!$C$3:$E$1114,3,FALSE)</f>
        <v>Agricultor</v>
      </c>
      <c r="G919" t="s">
        <v>90</v>
      </c>
      <c r="H919" t="s">
        <v>5637</v>
      </c>
      <c r="I919">
        <v>916093635</v>
      </c>
      <c r="J919" t="str">
        <f t="shared" si="4"/>
        <v>Cundinamarca</v>
      </c>
      <c r="K919">
        <f>VLOOKUP(M919,'[3]INSERT MUNICIPIO'!$E$2:$H$867,4,FALSE)</f>
        <v>3</v>
      </c>
      <c r="L919">
        <f>VLOOKUP(M919,'[3]INSERT MUNICIPIO'!$E$2:$F$867,2,FALSE)</f>
        <v>312</v>
      </c>
      <c r="M919" t="s">
        <v>17</v>
      </c>
      <c r="N919">
        <v>3300263</v>
      </c>
      <c r="O919" t="s">
        <v>407</v>
      </c>
    </row>
    <row r="920" spans="1:15" x14ac:dyDescent="0.25">
      <c r="A920">
        <v>10011585</v>
      </c>
      <c r="C920" s="15">
        <v>830042322</v>
      </c>
      <c r="D920" s="15">
        <v>8</v>
      </c>
      <c r="E920" t="s">
        <v>2919</v>
      </c>
      <c r="F920" t="str">
        <f>VLOOKUP(C920,'[2]BD LEIDY'!$C$3:$E$1114,3,FALSE)</f>
        <v>Agricultor</v>
      </c>
      <c r="G920" t="s">
        <v>90</v>
      </c>
      <c r="H920" t="s">
        <v>5639</v>
      </c>
      <c r="I920">
        <v>913466058</v>
      </c>
      <c r="J920" t="str">
        <f t="shared" si="4"/>
        <v>Cundinamarca</v>
      </c>
      <c r="K920">
        <f>VLOOKUP(M920,'[3]INSERT MUNICIPIO'!$E$2:$H$867,4,FALSE)</f>
        <v>3</v>
      </c>
      <c r="L920">
        <f>VLOOKUP(M920,'[3]INSERT MUNICIPIO'!$E$2:$F$867,2,FALSE)</f>
        <v>330</v>
      </c>
      <c r="M920" t="s">
        <v>400</v>
      </c>
      <c r="N920">
        <v>3300139</v>
      </c>
      <c r="O920" t="s">
        <v>402</v>
      </c>
    </row>
    <row r="921" spans="1:15" x14ac:dyDescent="0.25">
      <c r="A921">
        <v>10011587</v>
      </c>
      <c r="C921" s="15">
        <v>830046733</v>
      </c>
      <c r="D921" s="15">
        <v>1</v>
      </c>
      <c r="E921" t="s">
        <v>3977</v>
      </c>
      <c r="F921" t="str">
        <f>VLOOKUP(C921,'[2]BD LEIDY'!$C$3:$E$1114,3,FALSE)</f>
        <v>Agricultor</v>
      </c>
      <c r="G921" t="s">
        <v>90</v>
      </c>
      <c r="H921" t="s">
        <v>5558</v>
      </c>
      <c r="I921">
        <v>916683030</v>
      </c>
      <c r="J921" t="str">
        <f t="shared" si="4"/>
        <v>Cundinamarca</v>
      </c>
      <c r="K921">
        <f>VLOOKUP(M921,'[3]INSERT MUNICIPIO'!$E$2:$H$867,4,FALSE)</f>
        <v>3</v>
      </c>
      <c r="L921">
        <f>VLOOKUP(M921,'[3]INSERT MUNICIPIO'!$E$2:$F$867,2,FALSE)</f>
        <v>321</v>
      </c>
      <c r="M921" t="s">
        <v>420</v>
      </c>
      <c r="N921">
        <v>3300211</v>
      </c>
      <c r="O921" t="s">
        <v>422</v>
      </c>
    </row>
    <row r="922" spans="1:15" x14ac:dyDescent="0.25">
      <c r="A922">
        <v>10011593</v>
      </c>
      <c r="C922" s="15">
        <v>830052657</v>
      </c>
      <c r="D922" s="15">
        <v>2</v>
      </c>
      <c r="E922" t="s">
        <v>1860</v>
      </c>
      <c r="F922" t="str">
        <f>VLOOKUP(C922,'[2]BD LEIDY'!$C$3:$E$1114,3,FALSE)</f>
        <v>Agricultor</v>
      </c>
      <c r="G922" t="s">
        <v>90</v>
      </c>
      <c r="H922" t="s">
        <v>5640</v>
      </c>
      <c r="I922">
        <v>913238657</v>
      </c>
      <c r="J922" t="str">
        <f t="shared" si="4"/>
        <v>Cundinamarca</v>
      </c>
      <c r="K922">
        <f>VLOOKUP(M922,'[3]INSERT MUNICIPIO'!$E$2:$H$867,4,FALSE)</f>
        <v>3</v>
      </c>
      <c r="L922">
        <f>VLOOKUP(M922,'[3]INSERT MUNICIPIO'!$E$2:$F$867,2,FALSE)</f>
        <v>312</v>
      </c>
      <c r="M922" t="s">
        <v>17</v>
      </c>
      <c r="N922">
        <v>3300139</v>
      </c>
      <c r="O922" t="s">
        <v>402</v>
      </c>
    </row>
    <row r="923" spans="1:15" x14ac:dyDescent="0.25">
      <c r="A923">
        <v>10011595</v>
      </c>
      <c r="C923" s="15">
        <v>830057697</v>
      </c>
      <c r="D923" s="15">
        <v>1</v>
      </c>
      <c r="E923" t="s">
        <v>4885</v>
      </c>
      <c r="F923" t="str">
        <f>VLOOKUP(C923,'[2]BD LEIDY'!$C$3:$E$1114,3,FALSE)</f>
        <v>Agricultor</v>
      </c>
      <c r="G923" t="s">
        <v>90</v>
      </c>
      <c r="H923" t="s">
        <v>5558</v>
      </c>
      <c r="I923">
        <v>918623521</v>
      </c>
      <c r="J923" t="str">
        <f t="shared" si="4"/>
        <v>Cundinamarca</v>
      </c>
      <c r="K923">
        <f>VLOOKUP(M923,'[3]INSERT MUNICIPIO'!$E$2:$H$867,4,FALSE)</f>
        <v>3</v>
      </c>
      <c r="L923">
        <f>VLOOKUP(M923,'[3]INSERT MUNICIPIO'!$E$2:$F$867,2,FALSE)</f>
        <v>321</v>
      </c>
      <c r="M923" t="s">
        <v>420</v>
      </c>
      <c r="N923">
        <v>3300211</v>
      </c>
      <c r="O923" t="s">
        <v>422</v>
      </c>
    </row>
    <row r="924" spans="1:15" x14ac:dyDescent="0.25">
      <c r="A924">
        <v>10011596</v>
      </c>
      <c r="C924" s="15">
        <v>830058891</v>
      </c>
      <c r="D924" s="15">
        <v>7</v>
      </c>
      <c r="E924" t="s">
        <v>2472</v>
      </c>
      <c r="F924" t="str">
        <f>VLOOKUP(C924,'[2]BD LEIDY'!$C$3:$E$1114,3,FALSE)</f>
        <v>Agricultor</v>
      </c>
      <c r="G924" t="s">
        <v>90</v>
      </c>
      <c r="H924" t="s">
        <v>5641</v>
      </c>
      <c r="I924">
        <v>915082057</v>
      </c>
      <c r="J924" t="str">
        <f t="shared" si="4"/>
        <v>Cundinamarca</v>
      </c>
      <c r="K924">
        <f>VLOOKUP(M924,'[3]INSERT MUNICIPIO'!$E$2:$H$867,4,FALSE)</f>
        <v>3</v>
      </c>
      <c r="L924">
        <f>VLOOKUP(M924,'[3]INSERT MUNICIPIO'!$E$2:$F$867,2,FALSE)</f>
        <v>360</v>
      </c>
      <c r="M924" t="s">
        <v>148</v>
      </c>
      <c r="N924">
        <v>3300139</v>
      </c>
      <c r="O924" t="s">
        <v>402</v>
      </c>
    </row>
    <row r="925" spans="1:15" hidden="1" x14ac:dyDescent="0.25">
      <c r="A925">
        <v>10011652</v>
      </c>
      <c r="C925" s="15">
        <v>830501618</v>
      </c>
      <c r="D925" s="15">
        <v>2</v>
      </c>
      <c r="E925" t="s">
        <v>3092</v>
      </c>
      <c r="H925" t="s">
        <v>5666</v>
      </c>
      <c r="I925">
        <v>945626285</v>
      </c>
      <c r="J925" t="s">
        <v>90</v>
      </c>
      <c r="M925" t="s">
        <v>91</v>
      </c>
    </row>
    <row r="926" spans="1:15" x14ac:dyDescent="0.25">
      <c r="A926">
        <v>10011600</v>
      </c>
      <c r="C926" s="15">
        <v>830067747</v>
      </c>
      <c r="D926" s="15">
        <v>2</v>
      </c>
      <c r="E926" t="s">
        <v>3099</v>
      </c>
      <c r="F926" t="str">
        <f>VLOOKUP(C926,'[2]BD LEIDY'!$C$3:$E$1114,3,FALSE)</f>
        <v>Agricultor</v>
      </c>
      <c r="G926" t="s">
        <v>90</v>
      </c>
      <c r="H926" t="s">
        <v>5555</v>
      </c>
      <c r="I926">
        <v>6129811</v>
      </c>
      <c r="J926" t="str">
        <f t="shared" ref="J926:J937" si="5">IF(K926=1,"Antioquia","Cundinamarca")</f>
        <v>Cundinamarca</v>
      </c>
      <c r="K926">
        <f>VLOOKUP(M926,'[3]INSERT MUNICIPIO'!$E$2:$H$867,4,FALSE)</f>
        <v>3</v>
      </c>
      <c r="L926">
        <f>VLOOKUP(M926,'[3]INSERT MUNICIPIO'!$E$2:$F$867,2,FALSE)</f>
        <v>312</v>
      </c>
      <c r="M926" t="s">
        <v>17</v>
      </c>
      <c r="N926">
        <v>3300263</v>
      </c>
      <c r="O926" t="s">
        <v>407</v>
      </c>
    </row>
    <row r="927" spans="1:15" x14ac:dyDescent="0.25">
      <c r="A927">
        <v>10011608</v>
      </c>
      <c r="C927" s="15">
        <v>830085047</v>
      </c>
      <c r="D927" s="15">
        <v>1</v>
      </c>
      <c r="E927" t="s">
        <v>3863</v>
      </c>
      <c r="F927" t="str">
        <f>VLOOKUP(C927,'[2]BD LEIDY'!$C$3:$E$1114,3,FALSE)</f>
        <v>Agricultor</v>
      </c>
      <c r="G927" t="s">
        <v>90</v>
      </c>
      <c r="H927" t="s">
        <v>5643</v>
      </c>
      <c r="I927">
        <v>914268920</v>
      </c>
      <c r="J927" t="str">
        <f t="shared" si="5"/>
        <v>Cundinamarca</v>
      </c>
      <c r="K927">
        <f>VLOOKUP(M927,'[3]INSERT MUNICIPIO'!$E$2:$H$867,4,FALSE)</f>
        <v>3</v>
      </c>
      <c r="L927">
        <f>VLOOKUP(M927,'[3]INSERT MUNICIPIO'!$E$2:$F$867,2,FALSE)</f>
        <v>360</v>
      </c>
      <c r="M927" t="s">
        <v>148</v>
      </c>
      <c r="N927">
        <v>3300211</v>
      </c>
      <c r="O927" t="s">
        <v>422</v>
      </c>
    </row>
    <row r="928" spans="1:15" x14ac:dyDescent="0.25">
      <c r="A928">
        <v>10011609</v>
      </c>
      <c r="C928" s="15">
        <v>830085690</v>
      </c>
      <c r="D928" s="15">
        <v>8</v>
      </c>
      <c r="E928" t="s">
        <v>3124</v>
      </c>
      <c r="F928" t="str">
        <f>VLOOKUP(C928,'[2]BD LEIDY'!$C$3:$E$1114,3,FALSE)</f>
        <v>Agricultor</v>
      </c>
      <c r="G928" t="s">
        <v>90</v>
      </c>
      <c r="H928" t="s">
        <v>5644</v>
      </c>
      <c r="I928">
        <v>3156152321</v>
      </c>
      <c r="J928" t="str">
        <f t="shared" si="5"/>
        <v>Cundinamarca</v>
      </c>
      <c r="K928">
        <f>VLOOKUP(M928,'[3]INSERT MUNICIPIO'!$E$2:$H$867,4,FALSE)</f>
        <v>3</v>
      </c>
      <c r="L928">
        <f>VLOOKUP(M928,'[3]INSERT MUNICIPIO'!$E$2:$F$867,2,FALSE)</f>
        <v>312</v>
      </c>
      <c r="M928" t="s">
        <v>17</v>
      </c>
      <c r="N928">
        <v>3300139</v>
      </c>
      <c r="O928" t="s">
        <v>402</v>
      </c>
    </row>
    <row r="929" spans="1:15" x14ac:dyDescent="0.25">
      <c r="A929">
        <v>10011610</v>
      </c>
      <c r="C929" s="15">
        <v>830090742</v>
      </c>
      <c r="D929" s="15">
        <v>2</v>
      </c>
      <c r="E929" t="s">
        <v>3467</v>
      </c>
      <c r="F929" t="str">
        <f>VLOOKUP(C929,'[2]BD LEIDY'!$C$3:$E$1114,3,FALSE)</f>
        <v>Agricultor</v>
      </c>
      <c r="G929" t="s">
        <v>90</v>
      </c>
      <c r="H929" t="s">
        <v>5645</v>
      </c>
      <c r="I929">
        <v>912499838</v>
      </c>
      <c r="J929" t="str">
        <f t="shared" si="5"/>
        <v>Cundinamarca</v>
      </c>
      <c r="K929">
        <f>VLOOKUP(M929,'[3]INSERT MUNICIPIO'!$E$2:$H$867,4,FALSE)</f>
        <v>3</v>
      </c>
      <c r="L929">
        <f>VLOOKUP(M929,'[3]INSERT MUNICIPIO'!$E$2:$F$867,2,FALSE)</f>
        <v>312</v>
      </c>
      <c r="M929" t="s">
        <v>17</v>
      </c>
      <c r="N929">
        <v>3300139</v>
      </c>
      <c r="O929" t="s">
        <v>402</v>
      </c>
    </row>
    <row r="930" spans="1:15" x14ac:dyDescent="0.25">
      <c r="A930">
        <v>10011611</v>
      </c>
      <c r="C930" s="15">
        <v>830091683</v>
      </c>
      <c r="D930" s="15">
        <v>0</v>
      </c>
      <c r="E930" t="s">
        <v>4932</v>
      </c>
      <c r="F930" t="str">
        <f>VLOOKUP(C930,'[2]BD LEIDY'!$C$3:$E$1114,3,FALSE)</f>
        <v>Agricultor</v>
      </c>
      <c r="G930" t="s">
        <v>90</v>
      </c>
      <c r="H930" t="s">
        <v>5558</v>
      </c>
      <c r="I930">
        <v>916683030</v>
      </c>
      <c r="J930" t="str">
        <f t="shared" si="5"/>
        <v>Cundinamarca</v>
      </c>
      <c r="K930">
        <f>VLOOKUP(M930,'[3]INSERT MUNICIPIO'!$E$2:$H$867,4,FALSE)</f>
        <v>3</v>
      </c>
      <c r="L930">
        <f>VLOOKUP(M930,'[3]INSERT MUNICIPIO'!$E$2:$F$867,2,FALSE)</f>
        <v>321</v>
      </c>
      <c r="M930" t="s">
        <v>420</v>
      </c>
      <c r="N930">
        <v>3300211</v>
      </c>
      <c r="O930" t="s">
        <v>422</v>
      </c>
    </row>
    <row r="931" spans="1:15" x14ac:dyDescent="0.25">
      <c r="A931">
        <v>10011612</v>
      </c>
      <c r="C931" s="15">
        <v>830092332</v>
      </c>
      <c r="D931" s="15">
        <v>5</v>
      </c>
      <c r="E931" t="s">
        <v>3030</v>
      </c>
      <c r="F931" t="str">
        <f>VLOOKUP(C931,'[2]BD LEIDY'!$C$3:$E$1114,3,FALSE)</f>
        <v>Agricultor</v>
      </c>
      <c r="G931" t="s">
        <v>90</v>
      </c>
      <c r="H931" t="s">
        <v>5646</v>
      </c>
      <c r="I931">
        <v>3123970952</v>
      </c>
      <c r="J931" t="str">
        <f t="shared" si="5"/>
        <v>Cundinamarca</v>
      </c>
      <c r="K931">
        <f>VLOOKUP(M931,'[3]INSERT MUNICIPIO'!$E$2:$H$867,4,FALSE)</f>
        <v>3</v>
      </c>
      <c r="L931">
        <f>VLOOKUP(M931,'[3]INSERT MUNICIPIO'!$E$2:$F$867,2,FALSE)</f>
        <v>400</v>
      </c>
      <c r="M931" t="s">
        <v>412</v>
      </c>
      <c r="N931">
        <v>3300263</v>
      </c>
      <c r="O931" t="s">
        <v>407</v>
      </c>
    </row>
    <row r="932" spans="1:15" x14ac:dyDescent="0.25">
      <c r="A932">
        <v>10011614</v>
      </c>
      <c r="C932" s="15">
        <v>830093741</v>
      </c>
      <c r="D932" s="15">
        <v>9</v>
      </c>
      <c r="E932" t="s">
        <v>2940</v>
      </c>
      <c r="F932" t="str">
        <f>VLOOKUP(C932,'[2]BD LEIDY'!$C$3:$E$1114,3,FALSE)</f>
        <v>Agricultor</v>
      </c>
      <c r="G932" t="s">
        <v>90</v>
      </c>
      <c r="H932" t="s">
        <v>5647</v>
      </c>
      <c r="I932">
        <v>918910444</v>
      </c>
      <c r="J932" t="str">
        <f t="shared" si="5"/>
        <v>Cundinamarca</v>
      </c>
      <c r="K932">
        <f>VLOOKUP(M932,'[3]INSERT MUNICIPIO'!$E$2:$H$867,4,FALSE)</f>
        <v>3</v>
      </c>
      <c r="L932">
        <f>VLOOKUP(M932,'[3]INSERT MUNICIPIO'!$E$2:$F$867,2,FALSE)</f>
        <v>331</v>
      </c>
      <c r="M932" t="s">
        <v>533</v>
      </c>
      <c r="N932">
        <v>3300139</v>
      </c>
      <c r="O932" t="s">
        <v>402</v>
      </c>
    </row>
    <row r="933" spans="1:15" x14ac:dyDescent="0.25">
      <c r="A933">
        <v>10011616</v>
      </c>
      <c r="C933" s="15">
        <v>830098375</v>
      </c>
      <c r="D933" s="15">
        <v>9</v>
      </c>
      <c r="E933" t="s">
        <v>3089</v>
      </c>
      <c r="F933" t="str">
        <f>VLOOKUP(C933,'[2]BD LEIDY'!$C$3:$E$1114,3,FALSE)</f>
        <v>Agricultor</v>
      </c>
      <c r="G933" t="s">
        <v>90</v>
      </c>
      <c r="H933" t="s">
        <v>5557</v>
      </c>
      <c r="I933">
        <v>916577575</v>
      </c>
      <c r="J933" t="str">
        <f t="shared" si="5"/>
        <v>Cundinamarca</v>
      </c>
      <c r="K933">
        <f>VLOOKUP(M933,'[3]INSERT MUNICIPIO'!$E$2:$H$867,4,FALSE)</f>
        <v>3</v>
      </c>
      <c r="L933">
        <f>VLOOKUP(M933,'[3]INSERT MUNICIPIO'!$E$2:$F$867,2,FALSE)</f>
        <v>312</v>
      </c>
      <c r="M933" t="s">
        <v>17</v>
      </c>
      <c r="N933">
        <v>3300139</v>
      </c>
      <c r="O933" t="s">
        <v>402</v>
      </c>
    </row>
    <row r="934" spans="1:15" x14ac:dyDescent="0.25">
      <c r="A934">
        <v>10011618</v>
      </c>
      <c r="C934" s="15">
        <v>830100158</v>
      </c>
      <c r="D934" s="15">
        <v>5</v>
      </c>
      <c r="E934" t="s">
        <v>2464</v>
      </c>
      <c r="F934" t="str">
        <f>VLOOKUP(C934,'[2]BD LEIDY'!$C$3:$E$1114,3,FALSE)</f>
        <v>Agricultor</v>
      </c>
      <c r="G934" t="s">
        <v>90</v>
      </c>
      <c r="H934" t="s">
        <v>5648</v>
      </c>
      <c r="I934">
        <v>316145016</v>
      </c>
      <c r="J934" t="str">
        <f t="shared" si="5"/>
        <v>Cundinamarca</v>
      </c>
      <c r="K934">
        <f>VLOOKUP(M934,'[3]INSERT MUNICIPIO'!$E$2:$H$867,4,FALSE)</f>
        <v>3</v>
      </c>
      <c r="L934">
        <f>VLOOKUP(M934,'[3]INSERT MUNICIPIO'!$E$2:$F$867,2,FALSE)</f>
        <v>312</v>
      </c>
      <c r="M934" t="s">
        <v>17</v>
      </c>
      <c r="N934">
        <v>3300263</v>
      </c>
      <c r="O934" t="s">
        <v>407</v>
      </c>
    </row>
    <row r="935" spans="1:15" x14ac:dyDescent="0.25">
      <c r="A935">
        <v>10011621</v>
      </c>
      <c r="C935" s="15">
        <v>830103204</v>
      </c>
      <c r="D935" s="15">
        <v>1</v>
      </c>
      <c r="E935" t="s">
        <v>2562</v>
      </c>
      <c r="F935" t="str">
        <f>VLOOKUP(C935,'[2]BD LEIDY'!$C$3:$E$1114,3,FALSE)</f>
        <v>Agricultor</v>
      </c>
      <c r="G935" t="s">
        <v>90</v>
      </c>
      <c r="H935" t="s">
        <v>5649</v>
      </c>
      <c r="I935">
        <v>912573725</v>
      </c>
      <c r="J935" t="str">
        <f t="shared" si="5"/>
        <v>Cundinamarca</v>
      </c>
      <c r="K935">
        <f>VLOOKUP(M935,'[3]INSERT MUNICIPIO'!$E$2:$H$867,4,FALSE)</f>
        <v>3</v>
      </c>
      <c r="L935">
        <f>VLOOKUP(M935,'[3]INSERT MUNICIPIO'!$E$2:$F$867,2,FALSE)</f>
        <v>312</v>
      </c>
      <c r="M935" t="s">
        <v>17</v>
      </c>
      <c r="N935">
        <v>3300139</v>
      </c>
      <c r="O935" t="s">
        <v>402</v>
      </c>
    </row>
    <row r="936" spans="1:15" x14ac:dyDescent="0.25">
      <c r="A936">
        <v>10011622</v>
      </c>
      <c r="C936" s="15">
        <v>830116204</v>
      </c>
      <c r="D936" s="15">
        <v>6</v>
      </c>
      <c r="E936" t="s">
        <v>4890</v>
      </c>
      <c r="F936" t="str">
        <f>VLOOKUP(C936,'[2]BD LEIDY'!$C$3:$E$1114,3,FALSE)</f>
        <v>Agricultor</v>
      </c>
      <c r="G936" t="s">
        <v>90</v>
      </c>
      <c r="H936" t="s">
        <v>5650</v>
      </c>
      <c r="I936">
        <v>3202340351</v>
      </c>
      <c r="J936" t="str">
        <f t="shared" si="5"/>
        <v>Cundinamarca</v>
      </c>
      <c r="K936">
        <f>VLOOKUP(M936,'[3]INSERT MUNICIPIO'!$E$2:$H$867,4,FALSE)</f>
        <v>3</v>
      </c>
      <c r="L936">
        <f>VLOOKUP(M936,'[3]INSERT MUNICIPIO'!$E$2:$F$867,2,FALSE)</f>
        <v>404</v>
      </c>
      <c r="M936" t="s">
        <v>455</v>
      </c>
      <c r="N936">
        <v>3300263</v>
      </c>
      <c r="O936" t="s">
        <v>407</v>
      </c>
    </row>
    <row r="937" spans="1:15" x14ac:dyDescent="0.25">
      <c r="A937">
        <v>10011628</v>
      </c>
      <c r="C937" s="15">
        <v>830125341</v>
      </c>
      <c r="D937" s="15">
        <v>5</v>
      </c>
      <c r="E937" t="s">
        <v>2928</v>
      </c>
      <c r="F937" t="str">
        <f>VLOOKUP(C937,'[2]BD LEIDY'!$C$3:$E$1114,3,FALSE)</f>
        <v>Agricultor</v>
      </c>
      <c r="G937" t="s">
        <v>90</v>
      </c>
      <c r="H937" t="s">
        <v>5654</v>
      </c>
      <c r="I937">
        <v>3105617331</v>
      </c>
      <c r="J937" t="str">
        <f t="shared" si="5"/>
        <v>Cundinamarca</v>
      </c>
      <c r="K937">
        <f>VLOOKUP(M937,'[3]INSERT MUNICIPIO'!$E$2:$H$867,4,FALSE)</f>
        <v>3</v>
      </c>
      <c r="L937">
        <f>VLOOKUP(M937,'[3]INSERT MUNICIPIO'!$E$2:$F$867,2,FALSE)</f>
        <v>312</v>
      </c>
      <c r="M937" t="s">
        <v>17</v>
      </c>
      <c r="N937">
        <v>3300263</v>
      </c>
      <c r="O937" t="s">
        <v>407</v>
      </c>
    </row>
    <row r="938" spans="1:15" hidden="1" x14ac:dyDescent="0.25">
      <c r="A938">
        <v>10011714</v>
      </c>
      <c r="C938" s="15">
        <v>860026186</v>
      </c>
      <c r="D938" s="15">
        <v>4</v>
      </c>
      <c r="E938" t="s">
        <v>2438</v>
      </c>
      <c r="H938" t="s">
        <v>5688</v>
      </c>
      <c r="I938">
        <v>2189608</v>
      </c>
      <c r="J938" t="s">
        <v>90</v>
      </c>
      <c r="M938" t="s">
        <v>17</v>
      </c>
    </row>
    <row r="939" spans="1:15" x14ac:dyDescent="0.25">
      <c r="A939">
        <v>10011629</v>
      </c>
      <c r="C939" s="15">
        <v>830127761</v>
      </c>
      <c r="D939" s="15">
        <v>4</v>
      </c>
      <c r="E939" t="s">
        <v>5094</v>
      </c>
      <c r="F939" t="str">
        <f>VLOOKUP(C939,'[2]BD LEIDY'!$C$3:$E$1114,3,FALSE)</f>
        <v>Agricultor</v>
      </c>
      <c r="G939" t="s">
        <v>90</v>
      </c>
      <c r="H939" t="s">
        <v>5655</v>
      </c>
      <c r="I939">
        <v>916017555</v>
      </c>
      <c r="J939" t="str">
        <f t="shared" ref="J939:J940" si="6">IF(K939=1,"Antioquia","Cundinamarca")</f>
        <v>Cundinamarca</v>
      </c>
      <c r="K939">
        <f>VLOOKUP(M939,'[3]INSERT MUNICIPIO'!$E$2:$H$867,4,FALSE)</f>
        <v>3</v>
      </c>
      <c r="L939">
        <f>VLOOKUP(M939,'[3]INSERT MUNICIPIO'!$E$2:$F$867,2,FALSE)</f>
        <v>312</v>
      </c>
      <c r="M939" t="s">
        <v>17</v>
      </c>
      <c r="N939">
        <v>3300263</v>
      </c>
      <c r="O939" t="s">
        <v>407</v>
      </c>
    </row>
    <row r="940" spans="1:15" x14ac:dyDescent="0.25">
      <c r="A940">
        <v>10011632</v>
      </c>
      <c r="C940" s="15">
        <v>830131273</v>
      </c>
      <c r="D940" s="15">
        <v>7</v>
      </c>
      <c r="E940" t="s">
        <v>4996</v>
      </c>
      <c r="F940" t="str">
        <f>VLOOKUP(C940,'[2]BD LEIDY'!$C$3:$E$1114,3,FALSE)</f>
        <v>Agricultor</v>
      </c>
      <c r="G940" t="s">
        <v>90</v>
      </c>
      <c r="H940" t="s">
        <v>5656</v>
      </c>
      <c r="I940">
        <v>3132521383</v>
      </c>
      <c r="J940" t="str">
        <f t="shared" si="6"/>
        <v>Cundinamarca</v>
      </c>
      <c r="K940">
        <f>VLOOKUP(M940,'[3]INSERT MUNICIPIO'!$E$2:$H$867,4,FALSE)</f>
        <v>3</v>
      </c>
      <c r="L940">
        <f>VLOOKUP(M940,'[3]INSERT MUNICIPIO'!$E$2:$F$867,2,FALSE)</f>
        <v>404</v>
      </c>
      <c r="M940" t="s">
        <v>455</v>
      </c>
      <c r="N940">
        <v>3300263</v>
      </c>
      <c r="O940" t="s">
        <v>407</v>
      </c>
    </row>
    <row r="941" spans="1:15" hidden="1" x14ac:dyDescent="0.25">
      <c r="A941">
        <v>10011718</v>
      </c>
      <c r="C941" s="15">
        <v>860033140</v>
      </c>
      <c r="D941" s="15">
        <v>5</v>
      </c>
      <c r="E941" t="s">
        <v>2430</v>
      </c>
      <c r="H941" t="s">
        <v>5565</v>
      </c>
      <c r="I941">
        <v>916280888</v>
      </c>
      <c r="J941" t="s">
        <v>90</v>
      </c>
      <c r="M941" t="s">
        <v>17</v>
      </c>
    </row>
    <row r="942" spans="1:15" hidden="1" x14ac:dyDescent="0.25">
      <c r="A942">
        <v>10011721</v>
      </c>
      <c r="C942" s="15">
        <v>860035443</v>
      </c>
      <c r="D942" s="15">
        <v>0</v>
      </c>
      <c r="E942" t="s">
        <v>2467</v>
      </c>
      <c r="H942" t="s">
        <v>5565</v>
      </c>
      <c r="I942">
        <v>916280888</v>
      </c>
      <c r="J942" t="s">
        <v>90</v>
      </c>
      <c r="M942" t="s">
        <v>17</v>
      </c>
    </row>
    <row r="943" spans="1:15" x14ac:dyDescent="0.25">
      <c r="A943">
        <v>10011634</v>
      </c>
      <c r="C943" s="15">
        <v>830131884</v>
      </c>
      <c r="D943" s="15">
        <v>7</v>
      </c>
      <c r="E943" t="s">
        <v>2172</v>
      </c>
      <c r="F943" t="str">
        <f>VLOOKUP(C943,'[2]BD LEIDY'!$C$3:$E$1114,3,FALSE)</f>
        <v>Agricultor</v>
      </c>
      <c r="G943" t="s">
        <v>90</v>
      </c>
      <c r="H943" t="s">
        <v>5640</v>
      </c>
      <c r="I943">
        <v>913238657</v>
      </c>
      <c r="J943" t="str">
        <f t="shared" ref="J943:J952" si="7">IF(K943=1,"Antioquia","Cundinamarca")</f>
        <v>Cundinamarca</v>
      </c>
      <c r="K943">
        <f>VLOOKUP(M943,'[3]INSERT MUNICIPIO'!$E$2:$H$867,4,FALSE)</f>
        <v>3</v>
      </c>
      <c r="L943">
        <f>VLOOKUP(M943,'[3]INSERT MUNICIPIO'!$E$2:$F$867,2,FALSE)</f>
        <v>312</v>
      </c>
      <c r="M943" t="s">
        <v>17</v>
      </c>
      <c r="N943">
        <v>3300139</v>
      </c>
      <c r="O943" t="s">
        <v>402</v>
      </c>
    </row>
    <row r="944" spans="1:15" x14ac:dyDescent="0.25">
      <c r="A944">
        <v>10011637</v>
      </c>
      <c r="C944" s="15">
        <v>830136561</v>
      </c>
      <c r="D944" s="15">
        <v>6</v>
      </c>
      <c r="E944" t="s">
        <v>4929</v>
      </c>
      <c r="F944" t="str">
        <f>VLOOKUP(C944,'[2]BD LEIDY'!$C$3:$E$1114,3,FALSE)</f>
        <v>Agricultor</v>
      </c>
      <c r="G944" t="s">
        <v>90</v>
      </c>
      <c r="H944" t="s">
        <v>5657</v>
      </c>
      <c r="I944">
        <v>3212017324</v>
      </c>
      <c r="J944" t="str">
        <f t="shared" si="7"/>
        <v>Cundinamarca</v>
      </c>
      <c r="K944">
        <f>VLOOKUP(M944,'[3]INSERT MUNICIPIO'!$E$2:$H$867,4,FALSE)</f>
        <v>3</v>
      </c>
      <c r="L944">
        <f>VLOOKUP(M944,'[3]INSERT MUNICIPIO'!$E$2:$F$867,2,FALSE)</f>
        <v>404</v>
      </c>
      <c r="M944" t="s">
        <v>455</v>
      </c>
      <c r="N944">
        <v>3300263</v>
      </c>
      <c r="O944" t="s">
        <v>407</v>
      </c>
    </row>
    <row r="945" spans="1:15" x14ac:dyDescent="0.25">
      <c r="A945">
        <v>10011638</v>
      </c>
      <c r="C945" s="15">
        <v>830136669</v>
      </c>
      <c r="D945" s="15">
        <v>2</v>
      </c>
      <c r="E945" t="s">
        <v>3167</v>
      </c>
      <c r="F945" t="str">
        <f>VLOOKUP(C945,'[2]BD LEIDY'!$C$3:$E$1114,3,FALSE)</f>
        <v>Agricultor</v>
      </c>
      <c r="G945" t="s">
        <v>90</v>
      </c>
      <c r="H945" t="s">
        <v>5558</v>
      </c>
      <c r="I945">
        <v>916683030</v>
      </c>
      <c r="J945" t="str">
        <f t="shared" si="7"/>
        <v>Cundinamarca</v>
      </c>
      <c r="K945">
        <f>VLOOKUP(M945,'[3]INSERT MUNICIPIO'!$E$2:$H$867,4,FALSE)</f>
        <v>3</v>
      </c>
      <c r="L945">
        <f>VLOOKUP(M945,'[3]INSERT MUNICIPIO'!$E$2:$F$867,2,FALSE)</f>
        <v>321</v>
      </c>
      <c r="M945" t="s">
        <v>420</v>
      </c>
      <c r="N945">
        <v>3300211</v>
      </c>
      <c r="O945" t="s">
        <v>422</v>
      </c>
    </row>
    <row r="946" spans="1:15" x14ac:dyDescent="0.25">
      <c r="A946">
        <v>10011640</v>
      </c>
      <c r="C946" s="15">
        <v>830139955</v>
      </c>
      <c r="D946" s="15">
        <v>8</v>
      </c>
      <c r="E946" t="s">
        <v>3906</v>
      </c>
      <c r="F946" t="str">
        <f>VLOOKUP(C946,'[2]BD LEIDY'!$C$3:$E$1114,3,FALSE)</f>
        <v>Agricultor</v>
      </c>
      <c r="G946" t="s">
        <v>90</v>
      </c>
      <c r="H946" t="s">
        <v>5659</v>
      </c>
      <c r="I946">
        <v>916125217</v>
      </c>
      <c r="J946" t="str">
        <f t="shared" si="7"/>
        <v>Cundinamarca</v>
      </c>
      <c r="K946">
        <f>VLOOKUP(M946,'[3]INSERT MUNICIPIO'!$E$2:$H$867,4,FALSE)</f>
        <v>3</v>
      </c>
      <c r="L946">
        <f>VLOOKUP(M946,'[3]INSERT MUNICIPIO'!$E$2:$F$867,2,FALSE)</f>
        <v>400</v>
      </c>
      <c r="M946" t="s">
        <v>412</v>
      </c>
      <c r="N946">
        <v>3300263</v>
      </c>
      <c r="O946" t="s">
        <v>407</v>
      </c>
    </row>
    <row r="947" spans="1:15" x14ac:dyDescent="0.25">
      <c r="A947">
        <v>10011642</v>
      </c>
      <c r="C947" s="15">
        <v>830140122</v>
      </c>
      <c r="D947" s="15">
        <v>1</v>
      </c>
      <c r="E947" t="s">
        <v>3939</v>
      </c>
      <c r="F947" t="str">
        <f>VLOOKUP(C947,'[2]BD LEIDY'!$C$3:$E$1114,3,FALSE)</f>
        <v>Agricultor</v>
      </c>
      <c r="G947" t="s">
        <v>90</v>
      </c>
      <c r="H947" t="s">
        <v>5660</v>
      </c>
      <c r="I947">
        <v>916103161</v>
      </c>
      <c r="J947" t="str">
        <f t="shared" si="7"/>
        <v>Cundinamarca</v>
      </c>
      <c r="K947">
        <f>VLOOKUP(M947,'[3]INSERT MUNICIPIO'!$E$2:$H$867,4,FALSE)</f>
        <v>3</v>
      </c>
      <c r="L947">
        <f>VLOOKUP(M947,'[3]INSERT MUNICIPIO'!$E$2:$F$867,2,FALSE)</f>
        <v>312</v>
      </c>
      <c r="M947" t="s">
        <v>17</v>
      </c>
      <c r="N947">
        <v>3300263</v>
      </c>
      <c r="O947" t="s">
        <v>407</v>
      </c>
    </row>
    <row r="948" spans="1:15" x14ac:dyDescent="0.25">
      <c r="A948">
        <v>10011643</v>
      </c>
      <c r="C948" s="15">
        <v>830140335</v>
      </c>
      <c r="D948" s="15">
        <v>3</v>
      </c>
      <c r="E948" t="s">
        <v>5002</v>
      </c>
      <c r="F948" t="str">
        <f>VLOOKUP(C948,'[2]BD LEIDY'!$C$3:$E$1114,3,FALSE)</f>
        <v>Agricultor</v>
      </c>
      <c r="G948" t="s">
        <v>90</v>
      </c>
      <c r="H948" t="s">
        <v>5661</v>
      </c>
      <c r="I948">
        <v>912167765</v>
      </c>
      <c r="J948" t="str">
        <f t="shared" si="7"/>
        <v>Cundinamarca</v>
      </c>
      <c r="K948">
        <f>VLOOKUP(M948,'[3]INSERT MUNICIPIO'!$E$2:$H$867,4,FALSE)</f>
        <v>3</v>
      </c>
      <c r="L948">
        <f>VLOOKUP(M948,'[3]INSERT MUNICIPIO'!$E$2:$F$867,2,FALSE)</f>
        <v>312</v>
      </c>
      <c r="M948" t="s">
        <v>17</v>
      </c>
      <c r="N948">
        <v>3300263</v>
      </c>
      <c r="O948" t="s">
        <v>407</v>
      </c>
    </row>
    <row r="949" spans="1:15" x14ac:dyDescent="0.25">
      <c r="A949">
        <v>10011644</v>
      </c>
      <c r="C949" s="15">
        <v>830141144</v>
      </c>
      <c r="D949" s="15">
        <v>8</v>
      </c>
      <c r="E949" t="s">
        <v>2847</v>
      </c>
      <c r="F949" t="str">
        <f>VLOOKUP(C949,'[2]BD LEIDY'!$C$3:$E$1114,3,FALSE)</f>
        <v>Agricultor</v>
      </c>
      <c r="G949" t="s">
        <v>90</v>
      </c>
      <c r="H949" t="s">
        <v>5662</v>
      </c>
      <c r="I949">
        <v>918617886</v>
      </c>
      <c r="J949" t="str">
        <f t="shared" si="7"/>
        <v>Cundinamarca</v>
      </c>
      <c r="K949">
        <f>VLOOKUP(M949,'[3]INSERT MUNICIPIO'!$E$2:$H$867,4,FALSE)</f>
        <v>3</v>
      </c>
      <c r="L949">
        <f>VLOOKUP(M949,'[3]INSERT MUNICIPIO'!$E$2:$F$867,2,FALSE)</f>
        <v>321</v>
      </c>
      <c r="M949" t="s">
        <v>420</v>
      </c>
      <c r="N949">
        <v>3300139</v>
      </c>
      <c r="O949" t="s">
        <v>402</v>
      </c>
    </row>
    <row r="950" spans="1:15" x14ac:dyDescent="0.25">
      <c r="A950">
        <v>10011646</v>
      </c>
      <c r="C950" s="15">
        <v>830141761</v>
      </c>
      <c r="D950" s="15">
        <v>2</v>
      </c>
      <c r="E950" t="s">
        <v>3118</v>
      </c>
      <c r="F950" t="str">
        <f>VLOOKUP(C950,'[2]BD LEIDY'!$C$3:$E$1114,3,FALSE)</f>
        <v>Agricultor</v>
      </c>
      <c r="G950" t="s">
        <v>90</v>
      </c>
      <c r="H950" t="s">
        <v>5663</v>
      </c>
      <c r="I950">
        <v>3124506249</v>
      </c>
      <c r="J950" t="str">
        <f t="shared" si="7"/>
        <v>Cundinamarca</v>
      </c>
      <c r="K950">
        <f>VLOOKUP(M950,'[3]INSERT MUNICIPIO'!$E$2:$H$867,4,FALSE)</f>
        <v>3</v>
      </c>
      <c r="L950">
        <f>VLOOKUP(M950,'[3]INSERT MUNICIPIO'!$E$2:$F$867,2,FALSE)</f>
        <v>312</v>
      </c>
      <c r="M950" t="s">
        <v>17</v>
      </c>
      <c r="N950">
        <v>3300139</v>
      </c>
      <c r="O950" t="s">
        <v>402</v>
      </c>
    </row>
    <row r="951" spans="1:15" x14ac:dyDescent="0.25">
      <c r="A951">
        <v>10011647</v>
      </c>
      <c r="C951" s="15">
        <v>830144599</v>
      </c>
      <c r="D951" s="15">
        <v>9</v>
      </c>
      <c r="E951" t="s">
        <v>1917</v>
      </c>
      <c r="F951" t="str">
        <f>VLOOKUP(C951,'[2]BD LEIDY'!$C$3:$E$1114,3,FALSE)</f>
        <v>Agricultor</v>
      </c>
      <c r="G951" t="s">
        <v>90</v>
      </c>
      <c r="H951" t="s">
        <v>5664</v>
      </c>
      <c r="I951">
        <v>916330349</v>
      </c>
      <c r="J951" t="str">
        <f t="shared" si="7"/>
        <v>Cundinamarca</v>
      </c>
      <c r="K951">
        <f>VLOOKUP(M951,'[3]INSERT MUNICIPIO'!$E$2:$H$867,4,FALSE)</f>
        <v>3</v>
      </c>
      <c r="L951">
        <f>VLOOKUP(M951,'[3]INSERT MUNICIPIO'!$E$2:$F$867,2,FALSE)</f>
        <v>312</v>
      </c>
      <c r="M951" t="s">
        <v>17</v>
      </c>
      <c r="N951">
        <v>3300139</v>
      </c>
      <c r="O951" t="s">
        <v>402</v>
      </c>
    </row>
    <row r="952" spans="1:15" x14ac:dyDescent="0.25">
      <c r="A952">
        <v>10011648</v>
      </c>
      <c r="C952" s="15">
        <v>830144787</v>
      </c>
      <c r="D952" s="15">
        <v>7</v>
      </c>
      <c r="E952" t="s">
        <v>2862</v>
      </c>
      <c r="F952" t="str">
        <f>VLOOKUP(C952,'[2]BD LEIDY'!$C$3:$E$1114,3,FALSE)</f>
        <v>Agricultor</v>
      </c>
      <c r="G952" t="s">
        <v>90</v>
      </c>
      <c r="H952" t="s">
        <v>5665</v>
      </c>
      <c r="I952">
        <v>3144043533</v>
      </c>
      <c r="J952" t="str">
        <f t="shared" si="7"/>
        <v>Cundinamarca</v>
      </c>
      <c r="K952">
        <f>VLOOKUP(M952,'[3]INSERT MUNICIPIO'!$E$2:$H$867,4,FALSE)</f>
        <v>3</v>
      </c>
      <c r="L952">
        <f>VLOOKUP(M952,'[3]INSERT MUNICIPIO'!$E$2:$F$867,2,FALSE)</f>
        <v>391</v>
      </c>
      <c r="M952" t="s">
        <v>433</v>
      </c>
      <c r="N952">
        <v>3300263</v>
      </c>
      <c r="O952" t="s">
        <v>407</v>
      </c>
    </row>
    <row r="953" spans="1:15" hidden="1" x14ac:dyDescent="0.25">
      <c r="A953">
        <v>10011745</v>
      </c>
      <c r="C953" s="15">
        <v>860066441</v>
      </c>
      <c r="D953" s="15">
        <v>9</v>
      </c>
      <c r="E953" t="s">
        <v>2447</v>
      </c>
      <c r="H953" t="s">
        <v>5695</v>
      </c>
      <c r="I953">
        <v>6231214</v>
      </c>
      <c r="J953" t="s">
        <v>90</v>
      </c>
      <c r="M953" t="s">
        <v>17</v>
      </c>
    </row>
    <row r="954" spans="1:15" x14ac:dyDescent="0.25">
      <c r="A954">
        <v>10011654</v>
      </c>
      <c r="C954" s="15">
        <v>830501747</v>
      </c>
      <c r="D954" s="15">
        <v>4</v>
      </c>
      <c r="E954" t="s">
        <v>2475</v>
      </c>
      <c r="F954" t="str">
        <f>VLOOKUP(C954,'[2]BD LEIDY'!$C$3:$E$1114,3,FALSE)</f>
        <v>Agricultor</v>
      </c>
      <c r="G954" t="s">
        <v>90</v>
      </c>
      <c r="H954" t="s">
        <v>5668</v>
      </c>
      <c r="I954">
        <v>917425136</v>
      </c>
      <c r="J954" t="str">
        <f t="shared" ref="J954:J959" si="8">IF(K954=1,"Antioquia","Cundinamarca")</f>
        <v>Cundinamarca</v>
      </c>
      <c r="K954">
        <f>VLOOKUP(M954,'[3]INSERT MUNICIPIO'!$E$2:$H$867,4,FALSE)</f>
        <v>3</v>
      </c>
      <c r="L954">
        <f>VLOOKUP(M954,'[3]INSERT MUNICIPIO'!$E$2:$F$867,2,FALSE)</f>
        <v>312</v>
      </c>
      <c r="M954" t="s">
        <v>17</v>
      </c>
      <c r="N954">
        <v>3300139</v>
      </c>
      <c r="O954" t="s">
        <v>402</v>
      </c>
    </row>
    <row r="955" spans="1:15" x14ac:dyDescent="0.25">
      <c r="A955">
        <v>10011658</v>
      </c>
      <c r="C955" s="15">
        <v>830507195</v>
      </c>
      <c r="D955" s="15">
        <v>6</v>
      </c>
      <c r="E955" t="s">
        <v>5258</v>
      </c>
      <c r="F955" t="str">
        <f>VLOOKUP(C955,'[2]BD LEIDY'!$C$3:$E$1114,3,FALSE)</f>
        <v>Agricultor</v>
      </c>
      <c r="G955" t="s">
        <v>90</v>
      </c>
      <c r="H955" t="s">
        <v>5670</v>
      </c>
      <c r="I955">
        <v>915466606</v>
      </c>
      <c r="J955" t="str">
        <f t="shared" si="8"/>
        <v>Cundinamarca</v>
      </c>
      <c r="K955">
        <f>VLOOKUP(M955,'[3]INSERT MUNICIPIO'!$E$2:$H$867,4,FALSE)</f>
        <v>3</v>
      </c>
      <c r="L955">
        <f>VLOOKUP(M955,'[3]INSERT MUNICIPIO'!$E$2:$F$867,2,FALSE)</f>
        <v>326</v>
      </c>
      <c r="M955" t="s">
        <v>190</v>
      </c>
      <c r="N955">
        <v>3300139</v>
      </c>
      <c r="O955" t="s">
        <v>402</v>
      </c>
    </row>
    <row r="956" spans="1:15" x14ac:dyDescent="0.25">
      <c r="A956">
        <v>10011674</v>
      </c>
      <c r="C956" s="15">
        <v>832005522</v>
      </c>
      <c r="D956" s="15">
        <v>4</v>
      </c>
      <c r="E956" t="s">
        <v>1964</v>
      </c>
      <c r="F956" t="str">
        <f>VLOOKUP(C956,'[2]BD LEIDY'!$C$3:$E$1114,3,FALSE)</f>
        <v>Agricultor</v>
      </c>
      <c r="G956" t="s">
        <v>90</v>
      </c>
      <c r="H956" t="s">
        <v>5674</v>
      </c>
      <c r="I956">
        <v>916125585</v>
      </c>
      <c r="J956" t="str">
        <f t="shared" si="8"/>
        <v>Cundinamarca</v>
      </c>
      <c r="K956">
        <f>VLOOKUP(M956,'[3]INSERT MUNICIPIO'!$E$2:$H$867,4,FALSE)</f>
        <v>3</v>
      </c>
      <c r="L956">
        <f>VLOOKUP(M956,'[3]INSERT MUNICIPIO'!$E$2:$F$867,2,FALSE)</f>
        <v>393</v>
      </c>
      <c r="M956" t="s">
        <v>562</v>
      </c>
      <c r="N956">
        <v>3300139</v>
      </c>
      <c r="O956" t="s">
        <v>402</v>
      </c>
    </row>
    <row r="957" spans="1:15" x14ac:dyDescent="0.25">
      <c r="A957">
        <v>10011686</v>
      </c>
      <c r="C957" s="15">
        <v>832009573</v>
      </c>
      <c r="D957" s="15">
        <v>8</v>
      </c>
      <c r="E957" t="s">
        <v>2418</v>
      </c>
      <c r="F957" t="str">
        <f>VLOOKUP(C957,'[2]BD LEIDY'!$C$3:$E$1114,3,FALSE)</f>
        <v>Agricultor</v>
      </c>
      <c r="G957" t="s">
        <v>90</v>
      </c>
      <c r="H957" t="s">
        <v>5679</v>
      </c>
      <c r="I957">
        <v>917539448</v>
      </c>
      <c r="J957" t="str">
        <f t="shared" si="8"/>
        <v>Cundinamarca</v>
      </c>
      <c r="K957">
        <f>VLOOKUP(M957,'[3]INSERT MUNICIPIO'!$E$2:$H$867,4,FALSE)</f>
        <v>3</v>
      </c>
      <c r="L957">
        <f>VLOOKUP(M957,'[3]INSERT MUNICIPIO'!$E$2:$F$867,2,FALSE)</f>
        <v>321</v>
      </c>
      <c r="M957" t="s">
        <v>420</v>
      </c>
      <c r="N957">
        <v>3300263</v>
      </c>
      <c r="O957" t="s">
        <v>407</v>
      </c>
    </row>
    <row r="958" spans="1:15" x14ac:dyDescent="0.25">
      <c r="A958">
        <v>10011689</v>
      </c>
      <c r="C958" s="15">
        <v>832010066</v>
      </c>
      <c r="D958" s="15">
        <v>7</v>
      </c>
      <c r="E958" t="s">
        <v>1482</v>
      </c>
      <c r="F958" t="str">
        <f>VLOOKUP(C958,'[2]BD LEIDY'!$C$3:$E$1114,3,FALSE)</f>
        <v>Agricultor</v>
      </c>
      <c r="G958" t="s">
        <v>90</v>
      </c>
      <c r="H958" t="s">
        <v>570</v>
      </c>
      <c r="I958">
        <v>316850026</v>
      </c>
      <c r="J958" t="str">
        <f t="shared" si="8"/>
        <v>Cundinamarca</v>
      </c>
      <c r="K958">
        <f>VLOOKUP(M958,'[3]INSERT MUNICIPIO'!$E$2:$H$867,4,FALSE)</f>
        <v>3</v>
      </c>
      <c r="L958">
        <f>VLOOKUP(M958,'[3]INSERT MUNICIPIO'!$E$2:$F$867,2,FALSE)</f>
        <v>360</v>
      </c>
      <c r="M958" t="s">
        <v>148</v>
      </c>
      <c r="N958">
        <v>3300263</v>
      </c>
      <c r="O958" t="s">
        <v>407</v>
      </c>
    </row>
    <row r="959" spans="1:15" x14ac:dyDescent="0.25">
      <c r="A959">
        <v>10011690</v>
      </c>
      <c r="C959" s="15">
        <v>832010320</v>
      </c>
      <c r="D959" s="15">
        <v>3</v>
      </c>
      <c r="E959" t="s">
        <v>2993</v>
      </c>
      <c r="F959" t="str">
        <f>VLOOKUP(C959,'[2]BD LEIDY'!$C$3:$E$1114,3,FALSE)</f>
        <v>Agricultor</v>
      </c>
      <c r="G959" t="s">
        <v>90</v>
      </c>
      <c r="H959" t="s">
        <v>5680</v>
      </c>
      <c r="I959">
        <v>918623967</v>
      </c>
      <c r="J959" t="str">
        <f t="shared" si="8"/>
        <v>Cundinamarca</v>
      </c>
      <c r="K959">
        <f>VLOOKUP(M959,'[3]INSERT MUNICIPIO'!$E$2:$H$867,4,FALSE)</f>
        <v>3</v>
      </c>
      <c r="L959">
        <f>VLOOKUP(M959,'[3]INSERT MUNICIPIO'!$E$2:$F$867,2,FALSE)</f>
        <v>316</v>
      </c>
      <c r="M959" t="s">
        <v>571</v>
      </c>
      <c r="N959">
        <v>3300263</v>
      </c>
      <c r="O959" t="s">
        <v>407</v>
      </c>
    </row>
    <row r="960" spans="1:15" hidden="1" x14ac:dyDescent="0.25">
      <c r="A960">
        <v>10011765</v>
      </c>
      <c r="C960" s="15">
        <v>860505263</v>
      </c>
      <c r="D960" s="15">
        <v>9</v>
      </c>
      <c r="E960" t="s">
        <v>4755</v>
      </c>
      <c r="H960" t="s">
        <v>5701</v>
      </c>
      <c r="I960">
        <v>3381099</v>
      </c>
      <c r="J960" t="s">
        <v>90</v>
      </c>
      <c r="M960" t="s">
        <v>17</v>
      </c>
    </row>
    <row r="961" spans="1:15" hidden="1" x14ac:dyDescent="0.25">
      <c r="A961">
        <v>10011767</v>
      </c>
      <c r="C961" s="15">
        <v>860516788</v>
      </c>
      <c r="D961" s="15">
        <v>0</v>
      </c>
      <c r="E961" t="s">
        <v>2415</v>
      </c>
      <c r="H961" t="s">
        <v>5702</v>
      </c>
      <c r="I961">
        <v>2125450</v>
      </c>
      <c r="J961" t="s">
        <v>90</v>
      </c>
      <c r="M961" t="s">
        <v>17</v>
      </c>
    </row>
    <row r="962" spans="1:15" x14ac:dyDescent="0.25">
      <c r="A962">
        <v>10011691</v>
      </c>
      <c r="C962" s="15">
        <v>832010593</v>
      </c>
      <c r="D962" s="15">
        <v>7</v>
      </c>
      <c r="E962" t="s">
        <v>2169</v>
      </c>
      <c r="F962" t="str">
        <f>VLOOKUP(C962,'[2]BD LEIDY'!$C$3:$E$1114,3,FALSE)</f>
        <v>Agricultor</v>
      </c>
      <c r="G962" t="s">
        <v>90</v>
      </c>
      <c r="H962" t="s">
        <v>5681</v>
      </c>
      <c r="I962">
        <v>3124352333</v>
      </c>
      <c r="J962" t="str">
        <f t="shared" ref="J962:J974" si="9">IF(K962=1,"Antioquia","Cundinamarca")</f>
        <v>Cundinamarca</v>
      </c>
      <c r="K962">
        <f>VLOOKUP(M962,'[3]INSERT MUNICIPIO'!$E$2:$H$867,4,FALSE)</f>
        <v>3</v>
      </c>
      <c r="L962">
        <f>VLOOKUP(M962,'[3]INSERT MUNICIPIO'!$E$2:$F$867,2,FALSE)</f>
        <v>321</v>
      </c>
      <c r="M962" t="s">
        <v>420</v>
      </c>
      <c r="N962">
        <v>3300263</v>
      </c>
      <c r="O962" t="s">
        <v>407</v>
      </c>
    </row>
    <row r="963" spans="1:15" x14ac:dyDescent="0.25">
      <c r="A963">
        <v>10011709</v>
      </c>
      <c r="C963" s="15">
        <v>860009645</v>
      </c>
      <c r="D963" s="15">
        <v>1</v>
      </c>
      <c r="E963" t="s">
        <v>2665</v>
      </c>
      <c r="F963" t="str">
        <f>VLOOKUP(C963,'[2]BD LEIDY'!$C$3:$E$1114,3,FALSE)</f>
        <v>Agricultor</v>
      </c>
      <c r="G963" t="s">
        <v>90</v>
      </c>
      <c r="H963" t="s">
        <v>5684</v>
      </c>
      <c r="I963">
        <v>6582700</v>
      </c>
      <c r="J963" t="str">
        <f t="shared" si="9"/>
        <v>Cundinamarca</v>
      </c>
      <c r="K963">
        <f>VLOOKUP(M963,'[3]INSERT MUNICIPIO'!$E$2:$H$867,4,FALSE)</f>
        <v>3</v>
      </c>
      <c r="L963">
        <f>VLOOKUP(M963,'[3]INSERT MUNICIPIO'!$E$2:$F$867,2,FALSE)</f>
        <v>312</v>
      </c>
      <c r="M963" t="s">
        <v>17</v>
      </c>
      <c r="N963">
        <v>3300263</v>
      </c>
      <c r="O963" t="s">
        <v>407</v>
      </c>
    </row>
    <row r="964" spans="1:15" x14ac:dyDescent="0.25">
      <c r="A964">
        <v>10011711</v>
      </c>
      <c r="C964" s="15">
        <v>860025565</v>
      </c>
      <c r="D964" s="15">
        <v>8</v>
      </c>
      <c r="E964" t="s">
        <v>3014</v>
      </c>
      <c r="F964" t="str">
        <f>VLOOKUP(C964,'[2]BD LEIDY'!$C$3:$E$1114,3,FALSE)</f>
        <v>Agricultor</v>
      </c>
      <c r="G964" t="s">
        <v>90</v>
      </c>
      <c r="H964" t="s">
        <v>5685</v>
      </c>
      <c r="I964">
        <v>916843988</v>
      </c>
      <c r="J964" t="str">
        <f t="shared" si="9"/>
        <v>Cundinamarca</v>
      </c>
      <c r="K964">
        <f>VLOOKUP(M964,'[3]INSERT MUNICIPIO'!$E$2:$H$867,4,FALSE)</f>
        <v>3</v>
      </c>
      <c r="L964">
        <f>VLOOKUP(M964,'[3]INSERT MUNICIPIO'!$E$2:$F$867,2,FALSE)</f>
        <v>312</v>
      </c>
      <c r="M964" t="s">
        <v>17</v>
      </c>
      <c r="N964">
        <v>3300139</v>
      </c>
      <c r="O964" t="s">
        <v>402</v>
      </c>
    </row>
    <row r="965" spans="1:15" x14ac:dyDescent="0.25">
      <c r="A965">
        <v>10011712</v>
      </c>
      <c r="C965" s="15">
        <v>860025707</v>
      </c>
      <c r="D965" s="15">
        <v>7</v>
      </c>
      <c r="E965" t="s">
        <v>2987</v>
      </c>
      <c r="F965" t="str">
        <f>VLOOKUP(C965,'[2]BD LEIDY'!$C$3:$E$1114,3,FALSE)</f>
        <v>Agricultor</v>
      </c>
      <c r="G965" t="s">
        <v>90</v>
      </c>
      <c r="H965" t="s">
        <v>5686</v>
      </c>
      <c r="I965">
        <v>915082104</v>
      </c>
      <c r="J965" t="str">
        <f t="shared" si="9"/>
        <v>Cundinamarca</v>
      </c>
      <c r="K965">
        <f>VLOOKUP(M965,'[3]INSERT MUNICIPIO'!$E$2:$H$867,4,FALSE)</f>
        <v>3</v>
      </c>
      <c r="L965">
        <f>VLOOKUP(M965,'[3]INSERT MUNICIPIO'!$E$2:$F$867,2,FALSE)</f>
        <v>312</v>
      </c>
      <c r="M965" t="s">
        <v>17</v>
      </c>
      <c r="N965">
        <v>3300139</v>
      </c>
      <c r="O965" t="s">
        <v>402</v>
      </c>
    </row>
    <row r="966" spans="1:15" x14ac:dyDescent="0.25">
      <c r="A966">
        <v>10011713</v>
      </c>
      <c r="C966" s="15">
        <v>860025845</v>
      </c>
      <c r="D966" s="15">
        <v>5</v>
      </c>
      <c r="E966" t="s">
        <v>3699</v>
      </c>
      <c r="F966" t="str">
        <f>VLOOKUP(C966,'[2]BD LEIDY'!$C$3:$E$1114,3,FALSE)</f>
        <v>Agricultor</v>
      </c>
      <c r="G966" t="s">
        <v>90</v>
      </c>
      <c r="H966" t="s">
        <v>5687</v>
      </c>
      <c r="I966">
        <v>913238657</v>
      </c>
      <c r="J966" t="str">
        <f t="shared" si="9"/>
        <v>Cundinamarca</v>
      </c>
      <c r="K966">
        <f>VLOOKUP(M966,'[3]INSERT MUNICIPIO'!$E$2:$H$867,4,FALSE)</f>
        <v>3</v>
      </c>
      <c r="L966">
        <f>VLOOKUP(M966,'[3]INSERT MUNICIPIO'!$E$2:$F$867,2,FALSE)</f>
        <v>321</v>
      </c>
      <c r="M966" t="s">
        <v>420</v>
      </c>
      <c r="N966">
        <v>3300139</v>
      </c>
      <c r="O966" t="s">
        <v>402</v>
      </c>
    </row>
    <row r="967" spans="1:15" x14ac:dyDescent="0.25">
      <c r="A967">
        <v>10011716</v>
      </c>
      <c r="C967" s="15">
        <v>860031657</v>
      </c>
      <c r="D967" s="15">
        <v>1</v>
      </c>
      <c r="E967" t="s">
        <v>5142</v>
      </c>
      <c r="F967" t="str">
        <f>VLOOKUP(C967,'[2]BD LEIDY'!$C$3:$E$1114,3,FALSE)</f>
        <v>Agricultor</v>
      </c>
      <c r="G967" t="s">
        <v>90</v>
      </c>
      <c r="H967" t="s">
        <v>5687</v>
      </c>
      <c r="I967">
        <v>913238657</v>
      </c>
      <c r="J967" t="str">
        <f t="shared" si="9"/>
        <v>Cundinamarca</v>
      </c>
      <c r="K967">
        <f>VLOOKUP(M967,'[3]INSERT MUNICIPIO'!$E$2:$H$867,4,FALSE)</f>
        <v>3</v>
      </c>
      <c r="L967">
        <f>VLOOKUP(M967,'[3]INSERT MUNICIPIO'!$E$2:$F$867,2,FALSE)</f>
        <v>312</v>
      </c>
      <c r="M967" t="s">
        <v>17</v>
      </c>
      <c r="N967">
        <v>3300139</v>
      </c>
      <c r="O967" t="s">
        <v>402</v>
      </c>
    </row>
    <row r="968" spans="1:15" x14ac:dyDescent="0.25">
      <c r="A968">
        <v>10011717</v>
      </c>
      <c r="C968" s="15">
        <v>860032436</v>
      </c>
      <c r="D968" s="15">
        <v>5</v>
      </c>
      <c r="E968" t="s">
        <v>3045</v>
      </c>
      <c r="F968" t="str">
        <f>VLOOKUP(C968,'[2]BD LEIDY'!$C$3:$E$1114,3,FALSE)</f>
        <v>Agricultor</v>
      </c>
      <c r="G968" t="s">
        <v>90</v>
      </c>
      <c r="H968" t="s">
        <v>5576</v>
      </c>
      <c r="I968">
        <v>918266868</v>
      </c>
      <c r="J968" t="str">
        <f t="shared" si="9"/>
        <v>Cundinamarca</v>
      </c>
      <c r="K968">
        <f>VLOOKUP(M968,'[3]INSERT MUNICIPIO'!$E$2:$H$867,4,FALSE)</f>
        <v>3</v>
      </c>
      <c r="L968">
        <f>VLOOKUP(M968,'[3]INSERT MUNICIPIO'!$E$2:$F$867,2,FALSE)</f>
        <v>312</v>
      </c>
      <c r="M968" t="s">
        <v>17</v>
      </c>
      <c r="N968">
        <v>3300211</v>
      </c>
      <c r="O968" t="s">
        <v>422</v>
      </c>
    </row>
    <row r="969" spans="1:15" x14ac:dyDescent="0.25">
      <c r="A969">
        <v>10011725</v>
      </c>
      <c r="C969" s="15">
        <v>860040407</v>
      </c>
      <c r="D969" s="15">
        <v>5</v>
      </c>
      <c r="E969" t="s">
        <v>4442</v>
      </c>
      <c r="F969" t="str">
        <f>VLOOKUP(C969,'[2]BD LEIDY'!$C$3:$E$1114,3,FALSE)</f>
        <v>Agricultor</v>
      </c>
      <c r="G969" t="s">
        <v>90</v>
      </c>
      <c r="H969" t="s">
        <v>5689</v>
      </c>
      <c r="I969">
        <v>918911919</v>
      </c>
      <c r="J969" t="str">
        <f t="shared" si="9"/>
        <v>Cundinamarca</v>
      </c>
      <c r="K969">
        <f>VLOOKUP(M969,'[3]INSERT MUNICIPIO'!$E$2:$H$867,4,FALSE)</f>
        <v>3</v>
      </c>
      <c r="L969">
        <f>VLOOKUP(M969,'[3]INSERT MUNICIPIO'!$E$2:$F$867,2,FALSE)</f>
        <v>312</v>
      </c>
      <c r="M969" t="s">
        <v>17</v>
      </c>
      <c r="N969">
        <v>3300263</v>
      </c>
      <c r="O969" t="s">
        <v>407</v>
      </c>
    </row>
    <row r="970" spans="1:15" x14ac:dyDescent="0.25">
      <c r="A970">
        <v>10011726</v>
      </c>
      <c r="C970" s="15">
        <v>860043345</v>
      </c>
      <c r="D970" s="15">
        <v>0</v>
      </c>
      <c r="E970" t="s">
        <v>2002</v>
      </c>
      <c r="F970" t="str">
        <f>VLOOKUP(C970,'[2]BD LEIDY'!$C$3:$E$1114,3,FALSE)</f>
        <v>Agricultor</v>
      </c>
      <c r="G970" t="s">
        <v>90</v>
      </c>
      <c r="H970" t="s">
        <v>5690</v>
      </c>
      <c r="I970">
        <v>918527624</v>
      </c>
      <c r="J970" t="str">
        <f t="shared" si="9"/>
        <v>Cundinamarca</v>
      </c>
      <c r="K970">
        <f>VLOOKUP(M970,'[3]INSERT MUNICIPIO'!$E$2:$H$867,4,FALSE)</f>
        <v>3</v>
      </c>
      <c r="L970">
        <f>VLOOKUP(M970,'[3]INSERT MUNICIPIO'!$E$2:$F$867,2,FALSE)</f>
        <v>312</v>
      </c>
      <c r="M970" t="s">
        <v>17</v>
      </c>
      <c r="N970">
        <v>3300263</v>
      </c>
      <c r="O970" t="s">
        <v>407</v>
      </c>
    </row>
    <row r="971" spans="1:15" x14ac:dyDescent="0.25">
      <c r="A971">
        <v>10011727</v>
      </c>
      <c r="C971" s="15">
        <v>860043588</v>
      </c>
      <c r="D971" s="15">
        <v>3</v>
      </c>
      <c r="E971" t="s">
        <v>4313</v>
      </c>
      <c r="F971" t="str">
        <f>VLOOKUP(C971,'[2]BD LEIDY'!$C$3:$E$1114,3,FALSE)</f>
        <v>Agricultor</v>
      </c>
      <c r="G971" t="s">
        <v>90</v>
      </c>
      <c r="H971" t="s">
        <v>5558</v>
      </c>
      <c r="I971">
        <v>916683030</v>
      </c>
      <c r="J971" t="str">
        <f t="shared" si="9"/>
        <v>Cundinamarca</v>
      </c>
      <c r="K971">
        <f>VLOOKUP(M971,'[3]INSERT MUNICIPIO'!$E$2:$H$867,4,FALSE)</f>
        <v>3</v>
      </c>
      <c r="L971">
        <f>VLOOKUP(M971,'[3]INSERT MUNICIPIO'!$E$2:$F$867,2,FALSE)</f>
        <v>321</v>
      </c>
      <c r="M971" t="s">
        <v>420</v>
      </c>
      <c r="N971">
        <v>3300211</v>
      </c>
      <c r="O971" t="s">
        <v>422</v>
      </c>
    </row>
    <row r="972" spans="1:15" x14ac:dyDescent="0.25">
      <c r="A972">
        <v>10011730</v>
      </c>
      <c r="C972" s="15">
        <v>860048015</v>
      </c>
      <c r="D972" s="15">
        <v>8</v>
      </c>
      <c r="E972" t="s">
        <v>3691</v>
      </c>
      <c r="F972" t="str">
        <f>VLOOKUP(C972,'[2]BD LEIDY'!$C$3:$E$1114,3,FALSE)</f>
        <v>Agricultor</v>
      </c>
      <c r="G972" t="s">
        <v>90</v>
      </c>
      <c r="H972" t="s">
        <v>5558</v>
      </c>
      <c r="I972">
        <v>916683030</v>
      </c>
      <c r="J972" t="str">
        <f t="shared" si="9"/>
        <v>Cundinamarca</v>
      </c>
      <c r="K972">
        <f>VLOOKUP(M972,'[3]INSERT MUNICIPIO'!$E$2:$H$867,4,FALSE)</f>
        <v>3</v>
      </c>
      <c r="L972">
        <f>VLOOKUP(M972,'[3]INSERT MUNICIPIO'!$E$2:$F$867,2,FALSE)</f>
        <v>321</v>
      </c>
      <c r="M972" t="s">
        <v>420</v>
      </c>
      <c r="N972">
        <v>3300211</v>
      </c>
      <c r="O972" t="s">
        <v>422</v>
      </c>
    </row>
    <row r="973" spans="1:15" x14ac:dyDescent="0.25">
      <c r="A973">
        <v>10011731</v>
      </c>
      <c r="C973" s="15">
        <v>860048521</v>
      </c>
      <c r="D973" s="15">
        <v>3</v>
      </c>
      <c r="E973" t="s">
        <v>3006</v>
      </c>
      <c r="F973" t="str">
        <f>VLOOKUP(C973,'[2]BD LEIDY'!$C$3:$E$1114,3,FALSE)</f>
        <v>Agricultor</v>
      </c>
      <c r="G973" t="s">
        <v>90</v>
      </c>
      <c r="H973" t="s">
        <v>5559</v>
      </c>
      <c r="I973">
        <v>918266868</v>
      </c>
      <c r="J973" t="str">
        <f t="shared" si="9"/>
        <v>Cundinamarca</v>
      </c>
      <c r="K973">
        <f>VLOOKUP(M973,'[3]INSERT MUNICIPIO'!$E$2:$H$867,4,FALSE)</f>
        <v>3</v>
      </c>
      <c r="L973">
        <f>VLOOKUP(M973,'[3]INSERT MUNICIPIO'!$E$2:$F$867,2,FALSE)</f>
        <v>312</v>
      </c>
      <c r="M973" t="s">
        <v>17</v>
      </c>
      <c r="N973">
        <v>3300211</v>
      </c>
      <c r="O973" t="s">
        <v>422</v>
      </c>
    </row>
    <row r="974" spans="1:15" x14ac:dyDescent="0.25">
      <c r="A974">
        <v>10011732</v>
      </c>
      <c r="C974" s="15">
        <v>860049100</v>
      </c>
      <c r="D974" s="15">
        <v>0</v>
      </c>
      <c r="E974" t="s">
        <v>4987</v>
      </c>
      <c r="F974" t="str">
        <f>VLOOKUP(C974,'[2]BD LEIDY'!$C$3:$E$1114,3,FALSE)</f>
        <v>Agricultor</v>
      </c>
      <c r="G974" t="s">
        <v>90</v>
      </c>
      <c r="H974" t="s">
        <v>5692</v>
      </c>
      <c r="I974">
        <v>913496960</v>
      </c>
      <c r="J974" t="str">
        <f t="shared" si="9"/>
        <v>Cundinamarca</v>
      </c>
      <c r="K974">
        <f>VLOOKUP(M974,'[3]INSERT MUNICIPIO'!$E$2:$H$867,4,FALSE)</f>
        <v>3</v>
      </c>
      <c r="L974">
        <f>VLOOKUP(M974,'[3]INSERT MUNICIPIO'!$E$2:$F$867,2,FALSE)</f>
        <v>312</v>
      </c>
      <c r="M974" t="s">
        <v>17</v>
      </c>
      <c r="N974">
        <v>3300263</v>
      </c>
      <c r="O974" t="s">
        <v>407</v>
      </c>
    </row>
    <row r="975" spans="1:15" hidden="1" x14ac:dyDescent="0.25">
      <c r="A975">
        <v>10011806</v>
      </c>
      <c r="C975" s="15">
        <v>890919078</v>
      </c>
      <c r="D975" s="15">
        <v>9</v>
      </c>
      <c r="E975" t="s">
        <v>2453</v>
      </c>
      <c r="H975" t="s">
        <v>5565</v>
      </c>
      <c r="I975">
        <v>916280888</v>
      </c>
      <c r="J975" t="s">
        <v>90</v>
      </c>
      <c r="M975" t="s">
        <v>17</v>
      </c>
    </row>
    <row r="976" spans="1:15" hidden="1" x14ac:dyDescent="0.25">
      <c r="A976">
        <v>10011807</v>
      </c>
      <c r="C976" s="15">
        <v>890923589</v>
      </c>
      <c r="D976" s="15">
        <v>6</v>
      </c>
      <c r="E976" t="s">
        <v>2402</v>
      </c>
      <c r="H976" t="s">
        <v>5565</v>
      </c>
      <c r="I976">
        <v>916280888</v>
      </c>
      <c r="J976" t="s">
        <v>90</v>
      </c>
      <c r="M976" t="s">
        <v>17</v>
      </c>
    </row>
    <row r="977" spans="1:15" x14ac:dyDescent="0.25">
      <c r="A977">
        <v>10011734</v>
      </c>
      <c r="C977" s="15">
        <v>860050371</v>
      </c>
      <c r="D977" s="15">
        <v>1</v>
      </c>
      <c r="E977" t="s">
        <v>3146</v>
      </c>
      <c r="F977" t="str">
        <f>VLOOKUP(C977,'[2]BD LEIDY'!$C$3:$E$1114,3,FALSE)</f>
        <v>Agricultor</v>
      </c>
      <c r="G977" t="s">
        <v>90</v>
      </c>
      <c r="H977" t="s">
        <v>5693</v>
      </c>
      <c r="I977">
        <v>3164702960</v>
      </c>
      <c r="J977" t="str">
        <f t="shared" ref="J977:J1008" si="10">IF(K977=1,"Antioquia","Cundinamarca")</f>
        <v>Cundinamarca</v>
      </c>
      <c r="K977">
        <f>VLOOKUP(M977,'[3]INSERT MUNICIPIO'!$E$2:$H$867,4,FALSE)</f>
        <v>3</v>
      </c>
      <c r="L977">
        <f>VLOOKUP(M977,'[3]INSERT MUNICIPIO'!$E$2:$F$867,2,FALSE)</f>
        <v>330</v>
      </c>
      <c r="M977" t="s">
        <v>400</v>
      </c>
      <c r="N977">
        <v>3300263</v>
      </c>
      <c r="O977" t="s">
        <v>407</v>
      </c>
    </row>
    <row r="978" spans="1:15" x14ac:dyDescent="0.25">
      <c r="A978">
        <v>10011737</v>
      </c>
      <c r="C978" s="15">
        <v>860053966</v>
      </c>
      <c r="D978" s="15">
        <v>7</v>
      </c>
      <c r="E978" t="s">
        <v>3144</v>
      </c>
      <c r="F978" t="str">
        <f>VLOOKUP(C978,'[2]BD LEIDY'!$C$3:$E$1114,3,FALSE)</f>
        <v>Agricultor</v>
      </c>
      <c r="G978" t="s">
        <v>90</v>
      </c>
      <c r="H978" t="s">
        <v>5574</v>
      </c>
      <c r="I978">
        <v>918840719</v>
      </c>
      <c r="J978" t="str">
        <f t="shared" si="10"/>
        <v>Cundinamarca</v>
      </c>
      <c r="K978">
        <f>VLOOKUP(M978,'[3]INSERT MUNICIPIO'!$E$2:$H$867,4,FALSE)</f>
        <v>3</v>
      </c>
      <c r="L978">
        <f>VLOOKUP(M978,'[3]INSERT MUNICIPIO'!$E$2:$F$867,2,FALSE)</f>
        <v>312</v>
      </c>
      <c r="M978" t="s">
        <v>17</v>
      </c>
      <c r="N978">
        <v>3300263</v>
      </c>
      <c r="O978" t="s">
        <v>407</v>
      </c>
    </row>
    <row r="979" spans="1:15" x14ac:dyDescent="0.25">
      <c r="A979">
        <v>10011738</v>
      </c>
      <c r="C979" s="15">
        <v>860054546</v>
      </c>
      <c r="D979" s="15">
        <v>1</v>
      </c>
      <c r="E979" t="s">
        <v>4016</v>
      </c>
      <c r="F979" t="str">
        <f>VLOOKUP(C979,'[2]BD LEIDY'!$C$3:$E$1114,3,FALSE)</f>
        <v>Agricultor</v>
      </c>
      <c r="G979" t="s">
        <v>90</v>
      </c>
      <c r="H979" t="s">
        <v>5558</v>
      </c>
      <c r="I979">
        <v>916683030</v>
      </c>
      <c r="J979" t="str">
        <f t="shared" si="10"/>
        <v>Cundinamarca</v>
      </c>
      <c r="K979">
        <f>VLOOKUP(M979,'[3]INSERT MUNICIPIO'!$E$2:$H$867,4,FALSE)</f>
        <v>3</v>
      </c>
      <c r="L979">
        <f>VLOOKUP(M979,'[3]INSERT MUNICIPIO'!$E$2:$F$867,2,FALSE)</f>
        <v>321</v>
      </c>
      <c r="M979" t="s">
        <v>420</v>
      </c>
      <c r="N979">
        <v>3300211</v>
      </c>
      <c r="O979" t="s">
        <v>422</v>
      </c>
    </row>
    <row r="980" spans="1:15" x14ac:dyDescent="0.25">
      <c r="A980">
        <v>10011744</v>
      </c>
      <c r="C980" s="15">
        <v>860065678</v>
      </c>
      <c r="D980" s="15">
        <v>2</v>
      </c>
      <c r="E980" t="s">
        <v>3097</v>
      </c>
      <c r="F980" t="str">
        <f>VLOOKUP(C980,'[2]BD LEIDY'!$C$3:$E$1114,3,FALSE)</f>
        <v>Agricultor</v>
      </c>
      <c r="G980" t="s">
        <v>90</v>
      </c>
      <c r="H980" t="s">
        <v>5694</v>
      </c>
      <c r="I980">
        <v>916103201</v>
      </c>
      <c r="J980" t="str">
        <f t="shared" si="10"/>
        <v>Cundinamarca</v>
      </c>
      <c r="K980">
        <f>VLOOKUP(M980,'[3]INSERT MUNICIPIO'!$E$2:$H$867,4,FALSE)</f>
        <v>3</v>
      </c>
      <c r="L980">
        <f>VLOOKUP(M980,'[3]INSERT MUNICIPIO'!$E$2:$F$867,2,FALSE)</f>
        <v>312</v>
      </c>
      <c r="M980" t="s">
        <v>17</v>
      </c>
      <c r="N980">
        <v>3300263</v>
      </c>
      <c r="O980" t="s">
        <v>407</v>
      </c>
    </row>
    <row r="981" spans="1:15" x14ac:dyDescent="0.25">
      <c r="A981">
        <v>10011751</v>
      </c>
      <c r="C981" s="15">
        <v>860350564</v>
      </c>
      <c r="D981" s="15">
        <v>3</v>
      </c>
      <c r="E981" t="s">
        <v>3599</v>
      </c>
      <c r="F981" t="str">
        <f>VLOOKUP(C981,'[2]BD LEIDY'!$C$3:$E$1114,3,FALSE)</f>
        <v>Agricultor</v>
      </c>
      <c r="G981" t="s">
        <v>90</v>
      </c>
      <c r="H981" t="s">
        <v>5696</v>
      </c>
      <c r="I981">
        <v>3174331667</v>
      </c>
      <c r="J981" t="str">
        <f t="shared" si="10"/>
        <v>Cundinamarca</v>
      </c>
      <c r="K981">
        <f>VLOOKUP(M981,'[3]INSERT MUNICIPIO'!$E$2:$H$867,4,FALSE)</f>
        <v>3</v>
      </c>
      <c r="L981">
        <f>VLOOKUP(M981,'[3]INSERT MUNICIPIO'!$E$2:$F$867,2,FALSE)</f>
        <v>312</v>
      </c>
      <c r="M981" t="s">
        <v>17</v>
      </c>
      <c r="N981">
        <v>3300139</v>
      </c>
      <c r="O981" t="s">
        <v>402</v>
      </c>
    </row>
    <row r="982" spans="1:15" x14ac:dyDescent="0.25">
      <c r="A982">
        <v>10011754</v>
      </c>
      <c r="C982" s="15">
        <v>860351680</v>
      </c>
      <c r="D982" s="15">
        <v>4</v>
      </c>
      <c r="E982" t="s">
        <v>2379</v>
      </c>
      <c r="F982" t="str">
        <f>VLOOKUP(C982,'[2]BD LEIDY'!$C$3:$E$1114,3,FALSE)</f>
        <v>Agricultor</v>
      </c>
      <c r="G982" t="s">
        <v>90</v>
      </c>
      <c r="H982" t="s">
        <v>5697</v>
      </c>
      <c r="I982">
        <v>3174424982</v>
      </c>
      <c r="J982" t="str">
        <f t="shared" si="10"/>
        <v>Cundinamarca</v>
      </c>
      <c r="K982">
        <f>VLOOKUP(M982,'[3]INSERT MUNICIPIO'!$E$2:$H$867,4,FALSE)</f>
        <v>3</v>
      </c>
      <c r="L982">
        <f>VLOOKUP(M982,'[3]INSERT MUNICIPIO'!$E$2:$F$867,2,FALSE)</f>
        <v>312</v>
      </c>
      <c r="M982" t="s">
        <v>17</v>
      </c>
      <c r="N982">
        <v>3300263</v>
      </c>
      <c r="O982" t="s">
        <v>407</v>
      </c>
    </row>
    <row r="983" spans="1:15" x14ac:dyDescent="0.25">
      <c r="A983">
        <v>10011755</v>
      </c>
      <c r="C983" s="15">
        <v>860351923</v>
      </c>
      <c r="D983" s="15">
        <v>9</v>
      </c>
      <c r="E983" t="s">
        <v>2985</v>
      </c>
      <c r="F983" t="str">
        <f>VLOOKUP(C983,'[2]BD LEIDY'!$C$3:$E$1114,3,FALSE)</f>
        <v>Agricultor</v>
      </c>
      <c r="G983" t="s">
        <v>90</v>
      </c>
      <c r="H983" t="s">
        <v>5559</v>
      </c>
      <c r="I983">
        <v>915953870</v>
      </c>
      <c r="J983" t="str">
        <f t="shared" si="10"/>
        <v>Cundinamarca</v>
      </c>
      <c r="K983">
        <f>VLOOKUP(M983,'[3]INSERT MUNICIPIO'!$E$2:$H$867,4,FALSE)</f>
        <v>3</v>
      </c>
      <c r="L983">
        <f>VLOOKUP(M983,'[3]INSERT MUNICIPIO'!$E$2:$F$867,2,FALSE)</f>
        <v>312</v>
      </c>
      <c r="M983" t="s">
        <v>17</v>
      </c>
      <c r="N983">
        <v>3300211</v>
      </c>
      <c r="O983" t="s">
        <v>422</v>
      </c>
    </row>
    <row r="984" spans="1:15" x14ac:dyDescent="0.25">
      <c r="A984">
        <v>10011758</v>
      </c>
      <c r="C984" s="15">
        <v>860353804</v>
      </c>
      <c r="D984" s="15">
        <v>1</v>
      </c>
      <c r="E984" t="s">
        <v>1491</v>
      </c>
      <c r="F984" t="str">
        <f>VLOOKUP(C984,'[2]BD LEIDY'!$C$3:$E$1114,3,FALSE)</f>
        <v>Agricultor</v>
      </c>
      <c r="G984" t="s">
        <v>90</v>
      </c>
      <c r="H984" t="s">
        <v>5699</v>
      </c>
      <c r="I984">
        <v>918660546</v>
      </c>
      <c r="J984" t="str">
        <f t="shared" si="10"/>
        <v>Cundinamarca</v>
      </c>
      <c r="K984">
        <f>VLOOKUP(M984,'[3]INSERT MUNICIPIO'!$E$2:$H$867,4,FALSE)</f>
        <v>3</v>
      </c>
      <c r="L984">
        <f>VLOOKUP(M984,'[3]INSERT MUNICIPIO'!$E$2:$F$867,2,FALSE)</f>
        <v>312</v>
      </c>
      <c r="M984" t="s">
        <v>17</v>
      </c>
      <c r="N984">
        <v>3300263</v>
      </c>
      <c r="O984" t="s">
        <v>407</v>
      </c>
    </row>
    <row r="985" spans="1:15" x14ac:dyDescent="0.25">
      <c r="A985">
        <v>10011759</v>
      </c>
      <c r="C985" s="15">
        <v>860354073</v>
      </c>
      <c r="D985" s="15">
        <v>7</v>
      </c>
      <c r="E985" t="s">
        <v>3149</v>
      </c>
      <c r="F985" t="str">
        <f>VLOOKUP(C985,'[2]BD LEIDY'!$C$3:$E$1114,3,FALSE)</f>
        <v>Agricultor</v>
      </c>
      <c r="G985" t="s">
        <v>90</v>
      </c>
      <c r="H985" t="s">
        <v>5558</v>
      </c>
      <c r="I985">
        <v>918892102</v>
      </c>
      <c r="J985" t="str">
        <f t="shared" si="10"/>
        <v>Cundinamarca</v>
      </c>
      <c r="K985">
        <f>VLOOKUP(M985,'[3]INSERT MUNICIPIO'!$E$2:$H$867,4,FALSE)</f>
        <v>3</v>
      </c>
      <c r="L985">
        <f>VLOOKUP(M985,'[3]INSERT MUNICIPIO'!$E$2:$F$867,2,FALSE)</f>
        <v>321</v>
      </c>
      <c r="M985" t="s">
        <v>420</v>
      </c>
      <c r="N985">
        <v>3300211</v>
      </c>
      <c r="O985" t="s">
        <v>422</v>
      </c>
    </row>
    <row r="986" spans="1:15" x14ac:dyDescent="0.25">
      <c r="A986">
        <v>10011768</v>
      </c>
      <c r="C986" s="15">
        <v>860518356</v>
      </c>
      <c r="D986" s="15">
        <v>1</v>
      </c>
      <c r="E986" t="s">
        <v>3762</v>
      </c>
      <c r="F986" t="str">
        <f>VLOOKUP(C986,'[2]BD LEIDY'!$C$3:$E$1114,3,FALSE)</f>
        <v>Agricultor</v>
      </c>
      <c r="G986" t="s">
        <v>90</v>
      </c>
      <c r="H986" t="s">
        <v>5703</v>
      </c>
      <c r="I986">
        <v>914017000</v>
      </c>
      <c r="J986" t="str">
        <f t="shared" si="10"/>
        <v>Cundinamarca</v>
      </c>
      <c r="K986">
        <f>VLOOKUP(M986,'[3]INSERT MUNICIPIO'!$E$2:$H$867,4,FALSE)</f>
        <v>3</v>
      </c>
      <c r="L986">
        <f>VLOOKUP(M986,'[3]INSERT MUNICIPIO'!$E$2:$F$867,2,FALSE)</f>
        <v>312</v>
      </c>
      <c r="M986" t="s">
        <v>17</v>
      </c>
      <c r="N986">
        <v>3300263</v>
      </c>
      <c r="O986" t="s">
        <v>407</v>
      </c>
    </row>
    <row r="987" spans="1:15" x14ac:dyDescent="0.25">
      <c r="A987">
        <v>10011769</v>
      </c>
      <c r="C987" s="15">
        <v>860518654</v>
      </c>
      <c r="D987" s="15">
        <v>1</v>
      </c>
      <c r="E987" t="s">
        <v>3038</v>
      </c>
      <c r="F987" t="str">
        <f>VLOOKUP(C987,'[2]BD LEIDY'!$C$3:$E$1114,3,FALSE)</f>
        <v>Agricultor</v>
      </c>
      <c r="G987" t="s">
        <v>90</v>
      </c>
      <c r="H987" t="s">
        <v>5571</v>
      </c>
      <c r="I987" t="s">
        <v>601</v>
      </c>
      <c r="J987" t="str">
        <f t="shared" si="10"/>
        <v>Cundinamarca</v>
      </c>
      <c r="K987">
        <f>VLOOKUP(M987,'[3]INSERT MUNICIPIO'!$E$2:$H$867,4,FALSE)</f>
        <v>3</v>
      </c>
      <c r="L987">
        <f>VLOOKUP(M987,'[3]INSERT MUNICIPIO'!$E$2:$F$867,2,FALSE)</f>
        <v>312</v>
      </c>
      <c r="M987" t="s">
        <v>17</v>
      </c>
      <c r="N987">
        <v>3300263</v>
      </c>
      <c r="O987" t="s">
        <v>407</v>
      </c>
    </row>
    <row r="988" spans="1:15" x14ac:dyDescent="0.25">
      <c r="A988">
        <v>10011773</v>
      </c>
      <c r="C988" s="15">
        <v>860521813</v>
      </c>
      <c r="D988" s="15">
        <v>7</v>
      </c>
      <c r="E988" t="s">
        <v>2996</v>
      </c>
      <c r="F988" t="str">
        <f>VLOOKUP(C988,'[2]BD LEIDY'!$C$3:$E$1114,3,FALSE)</f>
        <v>Agricultor</v>
      </c>
      <c r="G988" t="s">
        <v>90</v>
      </c>
      <c r="H988" t="s">
        <v>5704</v>
      </c>
      <c r="I988">
        <v>915950080</v>
      </c>
      <c r="J988" t="str">
        <f t="shared" si="10"/>
        <v>Cundinamarca</v>
      </c>
      <c r="K988">
        <f>VLOOKUP(M988,'[3]INSERT MUNICIPIO'!$E$2:$H$867,4,FALSE)</f>
        <v>3</v>
      </c>
      <c r="L988">
        <f>VLOOKUP(M988,'[3]INSERT MUNICIPIO'!$E$2:$F$867,2,FALSE)</f>
        <v>312</v>
      </c>
      <c r="M988" t="s">
        <v>17</v>
      </c>
      <c r="N988">
        <v>3300211</v>
      </c>
      <c r="O988" t="s">
        <v>422</v>
      </c>
    </row>
    <row r="989" spans="1:15" x14ac:dyDescent="0.25">
      <c r="A989">
        <v>10011775</v>
      </c>
      <c r="C989" s="15">
        <v>860522101</v>
      </c>
      <c r="D989" s="15">
        <v>6</v>
      </c>
      <c r="E989" t="s">
        <v>3618</v>
      </c>
      <c r="F989" t="str">
        <f>VLOOKUP(C989,'[2]BD LEIDY'!$C$3:$E$1114,3,FALSE)</f>
        <v>Agricultor</v>
      </c>
      <c r="G989" t="s">
        <v>90</v>
      </c>
      <c r="H989" t="s">
        <v>5706</v>
      </c>
      <c r="I989">
        <v>918772254</v>
      </c>
      <c r="J989" t="str">
        <f t="shared" si="10"/>
        <v>Cundinamarca</v>
      </c>
      <c r="K989">
        <f>VLOOKUP(M989,'[3]INSERT MUNICIPIO'!$E$2:$H$867,4,FALSE)</f>
        <v>3</v>
      </c>
      <c r="L989">
        <f>VLOOKUP(M989,'[3]INSERT MUNICIPIO'!$E$2:$F$867,2,FALSE)</f>
        <v>400</v>
      </c>
      <c r="M989" t="s">
        <v>412</v>
      </c>
      <c r="N989">
        <v>3300211</v>
      </c>
      <c r="O989" t="s">
        <v>422</v>
      </c>
    </row>
    <row r="990" spans="1:15" x14ac:dyDescent="0.25">
      <c r="A990">
        <v>10011776</v>
      </c>
      <c r="C990" s="15">
        <v>860522815</v>
      </c>
      <c r="D990" s="15">
        <v>6</v>
      </c>
      <c r="E990" t="s">
        <v>2713</v>
      </c>
      <c r="F990" t="str">
        <f>VLOOKUP(C990,'[2]BD LEIDY'!$C$3:$E$1114,3,FALSE)</f>
        <v>Agricultor</v>
      </c>
      <c r="G990" t="s">
        <v>90</v>
      </c>
      <c r="H990" t="s">
        <v>5707</v>
      </c>
      <c r="I990" t="s">
        <v>605</v>
      </c>
      <c r="J990" t="str">
        <f t="shared" si="10"/>
        <v>Cundinamarca</v>
      </c>
      <c r="K990">
        <f>VLOOKUP(M990,'[3]INSERT MUNICIPIO'!$E$2:$H$867,4,FALSE)</f>
        <v>3</v>
      </c>
      <c r="L990">
        <f>VLOOKUP(M990,'[3]INSERT MUNICIPIO'!$E$2:$F$867,2,FALSE)</f>
        <v>330</v>
      </c>
      <c r="M990" t="s">
        <v>400</v>
      </c>
      <c r="N990">
        <v>3300139</v>
      </c>
      <c r="O990" t="s">
        <v>402</v>
      </c>
    </row>
    <row r="991" spans="1:15" x14ac:dyDescent="0.25">
      <c r="A991">
        <v>10011777</v>
      </c>
      <c r="C991" s="15">
        <v>860524163</v>
      </c>
      <c r="D991" s="15">
        <v>1</v>
      </c>
      <c r="E991" t="s">
        <v>3025</v>
      </c>
      <c r="F991" t="str">
        <f>VLOOKUP(C991,'[2]BD LEIDY'!$C$3:$E$1114,3,FALSE)</f>
        <v>Agricultor</v>
      </c>
      <c r="G991" t="s">
        <v>90</v>
      </c>
      <c r="H991" t="s">
        <v>5708</v>
      </c>
      <c r="I991">
        <v>912133940</v>
      </c>
      <c r="J991" t="str">
        <f t="shared" si="10"/>
        <v>Cundinamarca</v>
      </c>
      <c r="K991">
        <f>VLOOKUP(M991,'[3]INSERT MUNICIPIO'!$E$2:$H$867,4,FALSE)</f>
        <v>3</v>
      </c>
      <c r="L991">
        <f>VLOOKUP(M991,'[3]INSERT MUNICIPIO'!$E$2:$F$867,2,FALSE)</f>
        <v>312</v>
      </c>
      <c r="M991" t="s">
        <v>17</v>
      </c>
      <c r="N991">
        <v>3300139</v>
      </c>
      <c r="O991" t="s">
        <v>402</v>
      </c>
    </row>
    <row r="992" spans="1:15" x14ac:dyDescent="0.25">
      <c r="A992">
        <v>10011779</v>
      </c>
      <c r="C992" s="15">
        <v>860526236</v>
      </c>
      <c r="D992" s="15">
        <v>1</v>
      </c>
      <c r="E992" t="s">
        <v>3103</v>
      </c>
      <c r="F992" t="str">
        <f>VLOOKUP(C992,'[2]BD LEIDY'!$C$3:$E$1114,3,FALSE)</f>
        <v>Agricultor</v>
      </c>
      <c r="G992" t="s">
        <v>90</v>
      </c>
      <c r="H992" t="s">
        <v>5558</v>
      </c>
      <c r="I992">
        <v>916683030</v>
      </c>
      <c r="J992" t="str">
        <f t="shared" si="10"/>
        <v>Cundinamarca</v>
      </c>
      <c r="K992">
        <f>VLOOKUP(M992,'[3]INSERT MUNICIPIO'!$E$2:$H$867,4,FALSE)</f>
        <v>3</v>
      </c>
      <c r="L992">
        <f>VLOOKUP(M992,'[3]INSERT MUNICIPIO'!$E$2:$F$867,2,FALSE)</f>
        <v>321</v>
      </c>
      <c r="M992" t="s">
        <v>420</v>
      </c>
      <c r="N992">
        <v>3300211</v>
      </c>
      <c r="O992" t="s">
        <v>422</v>
      </c>
    </row>
    <row r="993" spans="1:15" x14ac:dyDescent="0.25">
      <c r="A993">
        <v>10011780</v>
      </c>
      <c r="C993" s="15">
        <v>860529858</v>
      </c>
      <c r="D993" s="15">
        <v>4</v>
      </c>
      <c r="E993" t="s">
        <v>4063</v>
      </c>
      <c r="F993" t="str">
        <f>VLOOKUP(C993,'[2]BD LEIDY'!$C$3:$E$1114,3,FALSE)</f>
        <v>Agricultor</v>
      </c>
      <c r="G993" t="s">
        <v>90</v>
      </c>
      <c r="H993" t="s">
        <v>5709</v>
      </c>
      <c r="I993">
        <v>3176421533</v>
      </c>
      <c r="J993" t="str">
        <f t="shared" si="10"/>
        <v>Cundinamarca</v>
      </c>
      <c r="K993">
        <f>VLOOKUP(M993,'[3]INSERT MUNICIPIO'!$E$2:$H$867,4,FALSE)</f>
        <v>3</v>
      </c>
      <c r="L993">
        <f>VLOOKUP(M993,'[3]INSERT MUNICIPIO'!$E$2:$F$867,2,FALSE)</f>
        <v>360</v>
      </c>
      <c r="M993" t="s">
        <v>148</v>
      </c>
      <c r="N993">
        <v>3300139</v>
      </c>
      <c r="O993" t="s">
        <v>402</v>
      </c>
    </row>
    <row r="994" spans="1:15" x14ac:dyDescent="0.25">
      <c r="A994">
        <v>10011781</v>
      </c>
      <c r="C994" s="15">
        <v>860531704</v>
      </c>
      <c r="D994" s="15">
        <v>5</v>
      </c>
      <c r="E994" t="s">
        <v>3086</v>
      </c>
      <c r="F994" t="str">
        <f>VLOOKUP(C994,'[2]BD LEIDY'!$C$3:$E$1114,3,FALSE)</f>
        <v>Agricultor</v>
      </c>
      <c r="G994" t="s">
        <v>90</v>
      </c>
      <c r="H994" t="s">
        <v>5694</v>
      </c>
      <c r="I994">
        <v>916103201</v>
      </c>
      <c r="J994" t="str">
        <f t="shared" si="10"/>
        <v>Cundinamarca</v>
      </c>
      <c r="K994">
        <f>VLOOKUP(M994,'[3]INSERT MUNICIPIO'!$E$2:$H$867,4,FALSE)</f>
        <v>3</v>
      </c>
      <c r="L994">
        <f>VLOOKUP(M994,'[3]INSERT MUNICIPIO'!$E$2:$F$867,2,FALSE)</f>
        <v>312</v>
      </c>
      <c r="M994" t="s">
        <v>17</v>
      </c>
      <c r="N994">
        <v>3300263</v>
      </c>
      <c r="O994" t="s">
        <v>407</v>
      </c>
    </row>
    <row r="995" spans="1:15" x14ac:dyDescent="0.25">
      <c r="A995">
        <v>10011782</v>
      </c>
      <c r="C995" s="15">
        <v>860532145</v>
      </c>
      <c r="D995" s="15">
        <v>2</v>
      </c>
      <c r="E995" t="s">
        <v>4990</v>
      </c>
      <c r="F995" t="str">
        <f>VLOOKUP(C995,'[2]BD LEIDY'!$C$3:$E$1114,3,FALSE)</f>
        <v>Agricultor</v>
      </c>
      <c r="G995" t="s">
        <v>90</v>
      </c>
      <c r="H995" t="s">
        <v>5710</v>
      </c>
      <c r="I995">
        <v>916204120</v>
      </c>
      <c r="J995" t="str">
        <f t="shared" si="10"/>
        <v>Cundinamarca</v>
      </c>
      <c r="K995">
        <f>VLOOKUP(M995,'[3]INSERT MUNICIPIO'!$E$2:$H$867,4,FALSE)</f>
        <v>3</v>
      </c>
      <c r="L995">
        <f>VLOOKUP(M995,'[3]INSERT MUNICIPIO'!$E$2:$F$867,2,FALSE)</f>
        <v>312</v>
      </c>
      <c r="M995" t="s">
        <v>17</v>
      </c>
      <c r="N995">
        <v>3300139</v>
      </c>
      <c r="O995" t="s">
        <v>402</v>
      </c>
    </row>
    <row r="996" spans="1:15" x14ac:dyDescent="0.25">
      <c r="A996">
        <v>10011784</v>
      </c>
      <c r="C996" s="15">
        <v>860536195</v>
      </c>
      <c r="D996" s="15">
        <v>9</v>
      </c>
      <c r="E996" t="s">
        <v>1476</v>
      </c>
      <c r="F996" t="str">
        <f>VLOOKUP(C996,'[2]BD LEIDY'!$C$3:$E$1114,3,FALSE)</f>
        <v>Agricultor</v>
      </c>
      <c r="G996" t="s">
        <v>90</v>
      </c>
      <c r="H996" t="s">
        <v>5711</v>
      </c>
      <c r="I996">
        <v>918246489</v>
      </c>
      <c r="J996" t="str">
        <f t="shared" si="10"/>
        <v>Cundinamarca</v>
      </c>
      <c r="K996">
        <f>VLOOKUP(M996,'[3]INSERT MUNICIPIO'!$E$2:$H$867,4,FALSE)</f>
        <v>3</v>
      </c>
      <c r="L996">
        <f>VLOOKUP(M996,'[3]INSERT MUNICIPIO'!$E$2:$F$867,2,FALSE)</f>
        <v>312</v>
      </c>
      <c r="M996" t="s">
        <v>17</v>
      </c>
      <c r="N996">
        <v>3300263</v>
      </c>
      <c r="O996" t="s">
        <v>407</v>
      </c>
    </row>
    <row r="997" spans="1:15" x14ac:dyDescent="0.25">
      <c r="A997">
        <v>10011822</v>
      </c>
      <c r="C997" s="15">
        <v>900008751</v>
      </c>
      <c r="D997" s="15">
        <v>4</v>
      </c>
      <c r="E997" t="s">
        <v>2478</v>
      </c>
      <c r="F997" t="str">
        <f>VLOOKUP(C997,'[2]BD LEIDY'!$C$3:$E$1114,3,FALSE)</f>
        <v>Agricultor</v>
      </c>
      <c r="G997" t="s">
        <v>90</v>
      </c>
      <c r="H997" t="s">
        <v>5732</v>
      </c>
      <c r="I997">
        <v>913115357</v>
      </c>
      <c r="J997" t="str">
        <f t="shared" si="10"/>
        <v>Cundinamarca</v>
      </c>
      <c r="K997">
        <f>VLOOKUP(M997,'[3]INSERT MUNICIPIO'!$E$2:$H$867,4,FALSE)</f>
        <v>3</v>
      </c>
      <c r="L997">
        <f>VLOOKUP(M997,'[3]INSERT MUNICIPIO'!$E$2:$F$867,2,FALSE)</f>
        <v>365</v>
      </c>
      <c r="M997" t="s">
        <v>521</v>
      </c>
      <c r="N997">
        <v>3300263</v>
      </c>
      <c r="O997" t="s">
        <v>407</v>
      </c>
    </row>
    <row r="998" spans="1:15" x14ac:dyDescent="0.25">
      <c r="A998">
        <v>10011826</v>
      </c>
      <c r="C998" s="15">
        <v>900014838</v>
      </c>
      <c r="D998" s="15">
        <v>0</v>
      </c>
      <c r="E998" t="s">
        <v>5059</v>
      </c>
      <c r="F998" t="str">
        <f>VLOOKUP(C998,'[2]BD LEIDY'!$C$3:$E$1114,3,FALSE)</f>
        <v>Agricultor</v>
      </c>
      <c r="G998" t="s">
        <v>90</v>
      </c>
      <c r="H998" t="s">
        <v>5735</v>
      </c>
      <c r="I998">
        <v>918423058</v>
      </c>
      <c r="J998" t="str">
        <f t="shared" si="10"/>
        <v>Cundinamarca</v>
      </c>
      <c r="K998">
        <f>VLOOKUP(M998,'[3]INSERT MUNICIPIO'!$E$2:$H$867,4,FALSE)</f>
        <v>3</v>
      </c>
      <c r="L998">
        <f>VLOOKUP(M998,'[3]INSERT MUNICIPIO'!$E$2:$F$867,2,FALSE)</f>
        <v>331</v>
      </c>
      <c r="M998" t="s">
        <v>533</v>
      </c>
      <c r="N998">
        <v>3300211</v>
      </c>
      <c r="O998" t="s">
        <v>422</v>
      </c>
    </row>
    <row r="999" spans="1:15" x14ac:dyDescent="0.25">
      <c r="A999">
        <v>10011828</v>
      </c>
      <c r="C999" s="15">
        <v>900031275</v>
      </c>
      <c r="D999" s="15">
        <v>6</v>
      </c>
      <c r="E999" t="s">
        <v>4761</v>
      </c>
      <c r="F999" t="str">
        <f>VLOOKUP(C999,'[2]BD LEIDY'!$C$3:$E$1114,3,FALSE)</f>
        <v>Agricultor</v>
      </c>
      <c r="G999" t="s">
        <v>90</v>
      </c>
      <c r="H999" t="s">
        <v>5736</v>
      </c>
      <c r="I999">
        <v>918910101</v>
      </c>
      <c r="J999" t="str">
        <f t="shared" si="10"/>
        <v>Cundinamarca</v>
      </c>
      <c r="K999">
        <f>VLOOKUP(M999,'[3]INSERT MUNICIPIO'!$E$2:$H$867,4,FALSE)</f>
        <v>3</v>
      </c>
      <c r="L999">
        <f>VLOOKUP(M999,'[3]INSERT MUNICIPIO'!$E$2:$F$867,2,FALSE)</f>
        <v>331</v>
      </c>
      <c r="M999" t="s">
        <v>533</v>
      </c>
      <c r="N999">
        <v>3300139</v>
      </c>
      <c r="O999" t="s">
        <v>402</v>
      </c>
    </row>
    <row r="1000" spans="1:15" x14ac:dyDescent="0.25">
      <c r="A1000">
        <v>10011834</v>
      </c>
      <c r="C1000" s="15">
        <v>900053198</v>
      </c>
      <c r="D1000" s="15">
        <v>1</v>
      </c>
      <c r="E1000" t="s">
        <v>1821</v>
      </c>
      <c r="F1000" t="str">
        <f>VLOOKUP(C1000,'[2]BD LEIDY'!$C$3:$E$1114,3,FALSE)</f>
        <v>Agricultor</v>
      </c>
      <c r="G1000" t="s">
        <v>90</v>
      </c>
      <c r="H1000" t="s">
        <v>5739</v>
      </c>
      <c r="I1000">
        <v>916294145</v>
      </c>
      <c r="J1000" t="str">
        <f t="shared" si="10"/>
        <v>Cundinamarca</v>
      </c>
      <c r="K1000">
        <f>VLOOKUP(M1000,'[3]INSERT MUNICIPIO'!$E$2:$H$867,4,FALSE)</f>
        <v>3</v>
      </c>
      <c r="L1000">
        <f>VLOOKUP(M1000,'[3]INSERT MUNICIPIO'!$E$2:$F$867,2,FALSE)</f>
        <v>312</v>
      </c>
      <c r="M1000" t="s">
        <v>17</v>
      </c>
      <c r="N1000">
        <v>3300263</v>
      </c>
      <c r="O1000" t="s">
        <v>407</v>
      </c>
    </row>
    <row r="1001" spans="1:15" x14ac:dyDescent="0.25">
      <c r="A1001">
        <v>10011835</v>
      </c>
      <c r="C1001" s="15">
        <v>900054881</v>
      </c>
      <c r="D1001" s="15">
        <v>9</v>
      </c>
      <c r="E1001" t="s">
        <v>2895</v>
      </c>
      <c r="F1001" t="str">
        <f>VLOOKUP(C1001,'[2]BD LEIDY'!$C$3:$E$1114,3,FALSE)</f>
        <v>Agricultor</v>
      </c>
      <c r="G1001" t="s">
        <v>90</v>
      </c>
      <c r="H1001" t="s">
        <v>5552</v>
      </c>
      <c r="I1001">
        <v>945550140</v>
      </c>
      <c r="J1001" t="str">
        <f t="shared" si="10"/>
        <v>Cundinamarca</v>
      </c>
      <c r="K1001">
        <f>VLOOKUP(M1001,'[3]INSERT MUNICIPIO'!$E$2:$H$867,4,FALSE)</f>
        <v>3</v>
      </c>
      <c r="L1001">
        <f>VLOOKUP(M1001,'[3]INSERT MUNICIPIO'!$E$2:$F$867,2,FALSE)</f>
        <v>400</v>
      </c>
      <c r="M1001" t="s">
        <v>412</v>
      </c>
      <c r="N1001">
        <v>3300263</v>
      </c>
      <c r="O1001" t="s">
        <v>407</v>
      </c>
    </row>
    <row r="1002" spans="1:15" x14ac:dyDescent="0.25">
      <c r="A1002">
        <v>10011838</v>
      </c>
      <c r="C1002" s="15">
        <v>900060761</v>
      </c>
      <c r="D1002" s="15">
        <v>8</v>
      </c>
      <c r="E1002" t="s">
        <v>4859</v>
      </c>
      <c r="F1002" t="str">
        <f>VLOOKUP(C1002,'[2]BD LEIDY'!$C$3:$E$1114,3,FALSE)</f>
        <v>Agricultor</v>
      </c>
      <c r="G1002" t="s">
        <v>90</v>
      </c>
      <c r="H1002" t="s">
        <v>5740</v>
      </c>
      <c r="I1002">
        <v>918246148</v>
      </c>
      <c r="J1002" t="str">
        <f t="shared" si="10"/>
        <v>Cundinamarca</v>
      </c>
      <c r="K1002">
        <f>VLOOKUP(M1002,'[3]INSERT MUNICIPIO'!$E$2:$H$867,4,FALSE)</f>
        <v>3</v>
      </c>
      <c r="L1002">
        <f>VLOOKUP(M1002,'[3]INSERT MUNICIPIO'!$E$2:$F$867,2,FALSE)</f>
        <v>360</v>
      </c>
      <c r="M1002" t="s">
        <v>148</v>
      </c>
      <c r="N1002">
        <v>3300211</v>
      </c>
      <c r="O1002" t="s">
        <v>422</v>
      </c>
    </row>
    <row r="1003" spans="1:15" x14ac:dyDescent="0.25">
      <c r="A1003">
        <v>10011852</v>
      </c>
      <c r="C1003" s="15">
        <v>900098416</v>
      </c>
      <c r="D1003" s="15">
        <v>6</v>
      </c>
      <c r="E1003" t="s">
        <v>4743</v>
      </c>
      <c r="F1003" t="str">
        <f>VLOOKUP(C1003,'[2]BD LEIDY'!$C$3:$E$1114,3,FALSE)</f>
        <v>Agricultor</v>
      </c>
      <c r="G1003" t="s">
        <v>90</v>
      </c>
      <c r="H1003" t="s">
        <v>5660</v>
      </c>
      <c r="I1003">
        <v>916103161</v>
      </c>
      <c r="J1003" t="str">
        <f t="shared" si="10"/>
        <v>Cundinamarca</v>
      </c>
      <c r="K1003">
        <f>VLOOKUP(M1003,'[3]INSERT MUNICIPIO'!$E$2:$H$867,4,FALSE)</f>
        <v>3</v>
      </c>
      <c r="L1003">
        <f>VLOOKUP(M1003,'[3]INSERT MUNICIPIO'!$E$2:$F$867,2,FALSE)</f>
        <v>312</v>
      </c>
      <c r="M1003" t="s">
        <v>17</v>
      </c>
      <c r="N1003">
        <v>3300263</v>
      </c>
      <c r="O1003" t="s">
        <v>407</v>
      </c>
    </row>
    <row r="1004" spans="1:15" x14ac:dyDescent="0.25">
      <c r="A1004">
        <v>10011860</v>
      </c>
      <c r="C1004" s="15">
        <v>900114272</v>
      </c>
      <c r="D1004" s="15">
        <v>1</v>
      </c>
      <c r="E1004" t="s">
        <v>2177</v>
      </c>
      <c r="F1004" t="str">
        <f>VLOOKUP(C1004,'[2]BD LEIDY'!$C$3:$E$1114,3,FALSE)</f>
        <v>Agricultor</v>
      </c>
      <c r="G1004" t="s">
        <v>90</v>
      </c>
      <c r="H1004" t="s">
        <v>5743</v>
      </c>
      <c r="I1004">
        <v>913451860</v>
      </c>
      <c r="J1004" t="str">
        <f t="shared" si="10"/>
        <v>Cundinamarca</v>
      </c>
      <c r="K1004">
        <f>VLOOKUP(M1004,'[3]INSERT MUNICIPIO'!$E$2:$H$867,4,FALSE)</f>
        <v>3</v>
      </c>
      <c r="L1004">
        <f>VLOOKUP(M1004,'[3]INSERT MUNICIPIO'!$E$2:$F$867,2,FALSE)</f>
        <v>312</v>
      </c>
      <c r="M1004" t="s">
        <v>17</v>
      </c>
      <c r="N1004">
        <v>3300263</v>
      </c>
      <c r="O1004" t="s">
        <v>407</v>
      </c>
    </row>
    <row r="1005" spans="1:15" x14ac:dyDescent="0.25">
      <c r="A1005">
        <v>10011861</v>
      </c>
      <c r="C1005" s="15">
        <v>900119929</v>
      </c>
      <c r="D1005" s="15">
        <v>4</v>
      </c>
      <c r="E1005" t="s">
        <v>3464</v>
      </c>
      <c r="F1005" t="str">
        <f>VLOOKUP(C1005,'[2]BD LEIDY'!$C$3:$E$1114,3,FALSE)</f>
        <v>Agricultor</v>
      </c>
      <c r="G1005" t="s">
        <v>90</v>
      </c>
      <c r="H1005" t="s">
        <v>5744</v>
      </c>
      <c r="I1005">
        <v>918660705</v>
      </c>
      <c r="J1005" t="str">
        <f t="shared" si="10"/>
        <v>Cundinamarca</v>
      </c>
      <c r="K1005">
        <f>VLOOKUP(M1005,'[3]INSERT MUNICIPIO'!$E$2:$H$867,4,FALSE)</f>
        <v>3</v>
      </c>
      <c r="L1005">
        <f>VLOOKUP(M1005,'[3]INSERT MUNICIPIO'!$E$2:$F$867,2,FALSE)</f>
        <v>321</v>
      </c>
      <c r="M1005" t="s">
        <v>420</v>
      </c>
      <c r="N1005">
        <v>3300263</v>
      </c>
      <c r="O1005" t="s">
        <v>407</v>
      </c>
    </row>
    <row r="1006" spans="1:15" x14ac:dyDescent="0.25">
      <c r="A1006">
        <v>10011866</v>
      </c>
      <c r="C1006" s="15">
        <v>900123127</v>
      </c>
      <c r="D1006" s="15">
        <v>1</v>
      </c>
      <c r="E1006" t="s">
        <v>3064</v>
      </c>
      <c r="F1006" t="str">
        <f>VLOOKUP(C1006,'[2]BD LEIDY'!$C$3:$E$1114,3,FALSE)</f>
        <v>Agricultor</v>
      </c>
      <c r="G1006" t="s">
        <v>90</v>
      </c>
      <c r="H1006" t="s">
        <v>5748</v>
      </c>
      <c r="I1006">
        <v>918631529</v>
      </c>
      <c r="J1006" t="str">
        <f t="shared" si="10"/>
        <v>Cundinamarca</v>
      </c>
      <c r="K1006">
        <f>VLOOKUP(M1006,'[3]INSERT MUNICIPIO'!$E$2:$H$867,4,FALSE)</f>
        <v>3</v>
      </c>
      <c r="L1006">
        <f>VLOOKUP(M1006,'[3]INSERT MUNICIPIO'!$E$2:$F$867,2,FALSE)</f>
        <v>321</v>
      </c>
      <c r="M1006" t="s">
        <v>420</v>
      </c>
      <c r="N1006">
        <v>3300263</v>
      </c>
      <c r="O1006" t="s">
        <v>407</v>
      </c>
    </row>
    <row r="1007" spans="1:15" x14ac:dyDescent="0.25">
      <c r="A1007">
        <v>10011873</v>
      </c>
      <c r="C1007" s="15">
        <v>900149268</v>
      </c>
      <c r="D1007" s="15">
        <v>2</v>
      </c>
      <c r="E1007" t="s">
        <v>3750</v>
      </c>
      <c r="F1007" t="str">
        <f>VLOOKUP(C1007,'[2]BD LEIDY'!$C$3:$E$1114,3,FALSE)</f>
        <v>Agricultor</v>
      </c>
      <c r="G1007" t="s">
        <v>90</v>
      </c>
      <c r="H1007" t="s">
        <v>5752</v>
      </c>
      <c r="I1007">
        <v>3118082826</v>
      </c>
      <c r="J1007" t="str">
        <f t="shared" si="10"/>
        <v>Cundinamarca</v>
      </c>
      <c r="K1007">
        <f>VLOOKUP(M1007,'[3]INSERT MUNICIPIO'!$E$2:$H$867,4,FALSE)</f>
        <v>3</v>
      </c>
      <c r="L1007">
        <f>VLOOKUP(M1007,'[3]INSERT MUNICIPIO'!$E$2:$F$867,2,FALSE)</f>
        <v>312</v>
      </c>
      <c r="M1007" t="s">
        <v>17</v>
      </c>
      <c r="N1007">
        <v>3300263</v>
      </c>
      <c r="O1007" t="s">
        <v>407</v>
      </c>
    </row>
    <row r="1008" spans="1:15" x14ac:dyDescent="0.25">
      <c r="A1008">
        <v>10011874</v>
      </c>
      <c r="C1008" s="15">
        <v>900149336</v>
      </c>
      <c r="D1008" s="15">
        <v>5</v>
      </c>
      <c r="E1008" t="s">
        <v>4458</v>
      </c>
      <c r="F1008" t="str">
        <f>VLOOKUP(C1008,'[2]BD LEIDY'!$C$3:$E$1114,3,FALSE)</f>
        <v>Agricultor</v>
      </c>
      <c r="G1008" t="s">
        <v>90</v>
      </c>
      <c r="H1008" t="s">
        <v>5753</v>
      </c>
      <c r="I1008">
        <v>918614502</v>
      </c>
      <c r="J1008" t="str">
        <f t="shared" si="10"/>
        <v>Cundinamarca</v>
      </c>
      <c r="K1008">
        <f>VLOOKUP(M1008,'[3]INSERT MUNICIPIO'!$E$2:$H$867,4,FALSE)</f>
        <v>3</v>
      </c>
      <c r="L1008">
        <f>VLOOKUP(M1008,'[3]INSERT MUNICIPIO'!$E$2:$F$867,2,FALSE)</f>
        <v>365</v>
      </c>
      <c r="M1008" t="s">
        <v>521</v>
      </c>
      <c r="N1008">
        <v>3300263</v>
      </c>
      <c r="O1008" t="s">
        <v>407</v>
      </c>
    </row>
    <row r="1009" spans="1:15" hidden="1" x14ac:dyDescent="0.25">
      <c r="A1009">
        <v>10011991</v>
      </c>
      <c r="C1009" s="15">
        <v>900459565</v>
      </c>
      <c r="D1009" s="15">
        <v>5</v>
      </c>
      <c r="E1009" t="s">
        <v>3189</v>
      </c>
      <c r="H1009" t="s">
        <v>5791</v>
      </c>
      <c r="I1009">
        <v>918623556</v>
      </c>
      <c r="J1009" t="s">
        <v>90</v>
      </c>
      <c r="M1009" t="s">
        <v>420</v>
      </c>
    </row>
    <row r="1010" spans="1:15" x14ac:dyDescent="0.25">
      <c r="A1010">
        <v>10011894</v>
      </c>
      <c r="C1010" s="15">
        <v>900222344</v>
      </c>
      <c r="D1010" s="15">
        <v>6</v>
      </c>
      <c r="E1010" t="s">
        <v>5014</v>
      </c>
      <c r="F1010" t="str">
        <f>VLOOKUP(C1010,'[2]BD LEIDY'!$C$3:$E$1114,3,FALSE)</f>
        <v>Agricultor</v>
      </c>
      <c r="G1010" t="s">
        <v>90</v>
      </c>
      <c r="H1010" t="s">
        <v>5757</v>
      </c>
      <c r="I1010">
        <v>918626587</v>
      </c>
      <c r="J1010" t="str">
        <f t="shared" ref="J1010:J1056" si="11">IF(K1010=1,"Antioquia","Cundinamarca")</f>
        <v>Cundinamarca</v>
      </c>
      <c r="K1010">
        <f>VLOOKUP(M1010,'[3]INSERT MUNICIPIO'!$E$2:$H$867,4,FALSE)</f>
        <v>3</v>
      </c>
      <c r="L1010">
        <f>VLOOKUP(M1010,'[3]INSERT MUNICIPIO'!$E$2:$F$867,2,FALSE)</f>
        <v>325</v>
      </c>
      <c r="M1010" t="s">
        <v>45</v>
      </c>
      <c r="N1010">
        <v>3300263</v>
      </c>
      <c r="O1010" t="s">
        <v>407</v>
      </c>
    </row>
    <row r="1011" spans="1:15" x14ac:dyDescent="0.25">
      <c r="A1011">
        <v>10011898</v>
      </c>
      <c r="C1011" s="15">
        <v>900232379</v>
      </c>
      <c r="D1011" s="15">
        <v>6</v>
      </c>
      <c r="E1011" t="s">
        <v>5040</v>
      </c>
      <c r="F1011" t="str">
        <f>VLOOKUP(C1011,'[2]BD LEIDY'!$C$3:$E$1114,3,FALSE)</f>
        <v>Agricultor</v>
      </c>
      <c r="G1011" t="s">
        <v>90</v>
      </c>
      <c r="H1011" t="s">
        <v>5760</v>
      </c>
      <c r="I1011">
        <v>3108138897</v>
      </c>
      <c r="J1011" t="str">
        <f t="shared" si="11"/>
        <v>Cundinamarca</v>
      </c>
      <c r="K1011">
        <f>VLOOKUP(M1011,'[3]INSERT MUNICIPIO'!$E$2:$H$867,4,FALSE)</f>
        <v>3</v>
      </c>
      <c r="L1011">
        <f>VLOOKUP(M1011,'[3]INSERT MUNICIPIO'!$E$2:$F$867,2,FALSE)</f>
        <v>360</v>
      </c>
      <c r="M1011" t="s">
        <v>148</v>
      </c>
      <c r="N1011">
        <v>3300139</v>
      </c>
      <c r="O1011" t="s">
        <v>402</v>
      </c>
    </row>
    <row r="1012" spans="1:15" x14ac:dyDescent="0.25">
      <c r="A1012">
        <v>10011906</v>
      </c>
      <c r="C1012" s="15">
        <v>900254024</v>
      </c>
      <c r="D1012" s="15">
        <v>1</v>
      </c>
      <c r="E1012" t="s">
        <v>3061</v>
      </c>
      <c r="F1012" t="str">
        <f>VLOOKUP(C1012,'[2]BD LEIDY'!$C$3:$E$1114,3,FALSE)</f>
        <v>Agricultor</v>
      </c>
      <c r="G1012" t="s">
        <v>90</v>
      </c>
      <c r="H1012" t="s">
        <v>5763</v>
      </c>
      <c r="I1012">
        <v>3123432956</v>
      </c>
      <c r="J1012" t="str">
        <f t="shared" si="11"/>
        <v>Cundinamarca</v>
      </c>
      <c r="K1012">
        <f>VLOOKUP(M1012,'[3]INSERT MUNICIPIO'!$E$2:$H$867,4,FALSE)</f>
        <v>3</v>
      </c>
      <c r="L1012">
        <f>VLOOKUP(M1012,'[3]INSERT MUNICIPIO'!$E$2:$F$867,2,FALSE)</f>
        <v>312</v>
      </c>
      <c r="M1012" t="s">
        <v>17</v>
      </c>
      <c r="N1012">
        <v>3300263</v>
      </c>
      <c r="O1012" t="s">
        <v>407</v>
      </c>
    </row>
    <row r="1013" spans="1:15" x14ac:dyDescent="0.25">
      <c r="A1013">
        <v>10011910</v>
      </c>
      <c r="C1013" s="15">
        <v>900266647</v>
      </c>
      <c r="D1013" s="15">
        <v>1</v>
      </c>
      <c r="E1013" t="s">
        <v>5031</v>
      </c>
      <c r="F1013" t="str">
        <f>VLOOKUP(C1013,'[2]BD LEIDY'!$C$3:$E$1114,3,FALSE)</f>
        <v>Agricultor</v>
      </c>
      <c r="G1013" t="s">
        <v>90</v>
      </c>
      <c r="H1013" t="s">
        <v>5765</v>
      </c>
      <c r="I1013">
        <v>918573472</v>
      </c>
      <c r="J1013" t="str">
        <f t="shared" si="11"/>
        <v>Cundinamarca</v>
      </c>
      <c r="K1013">
        <f>VLOOKUP(M1013,'[3]INSERT MUNICIPIO'!$E$2:$H$867,4,FALSE)</f>
        <v>3</v>
      </c>
      <c r="L1013">
        <f>VLOOKUP(M1013,'[3]INSERT MUNICIPIO'!$E$2:$F$867,2,FALSE)</f>
        <v>312</v>
      </c>
      <c r="M1013" t="s">
        <v>17</v>
      </c>
      <c r="N1013">
        <v>3300263</v>
      </c>
      <c r="O1013" t="s">
        <v>407</v>
      </c>
    </row>
    <row r="1014" spans="1:15" x14ac:dyDescent="0.25">
      <c r="A1014">
        <v>10011928</v>
      </c>
      <c r="C1014" s="15">
        <v>900338701</v>
      </c>
      <c r="D1014" s="15">
        <v>1</v>
      </c>
      <c r="E1014" t="s">
        <v>4832</v>
      </c>
      <c r="F1014" t="str">
        <f>VLOOKUP(C1014,'[2]BD LEIDY'!$C$3:$E$1114,3,FALSE)</f>
        <v>Agricultor</v>
      </c>
      <c r="G1014" t="s">
        <v>90</v>
      </c>
      <c r="H1014" t="s">
        <v>5647</v>
      </c>
      <c r="I1014">
        <v>918910444</v>
      </c>
      <c r="J1014" t="str">
        <f t="shared" si="11"/>
        <v>Cundinamarca</v>
      </c>
      <c r="K1014">
        <f>VLOOKUP(M1014,'[3]INSERT MUNICIPIO'!$E$2:$H$867,4,FALSE)</f>
        <v>3</v>
      </c>
      <c r="L1014">
        <f>VLOOKUP(M1014,'[3]INSERT MUNICIPIO'!$E$2:$F$867,2,FALSE)</f>
        <v>331</v>
      </c>
      <c r="M1014" t="s">
        <v>533</v>
      </c>
      <c r="N1014">
        <v>3300139</v>
      </c>
      <c r="O1014" t="s">
        <v>402</v>
      </c>
    </row>
    <row r="1015" spans="1:15" x14ac:dyDescent="0.25">
      <c r="A1015">
        <v>10011929</v>
      </c>
      <c r="C1015" s="15">
        <v>900339026</v>
      </c>
      <c r="D1015" s="15">
        <v>2</v>
      </c>
      <c r="E1015" t="s">
        <v>1901</v>
      </c>
      <c r="F1015" t="str">
        <f>VLOOKUP(C1015,'[2]BD LEIDY'!$C$3:$E$1114,3,FALSE)</f>
        <v>Agricultor</v>
      </c>
      <c r="G1015" t="s">
        <v>90</v>
      </c>
      <c r="H1015" t="s">
        <v>5771</v>
      </c>
      <c r="I1015">
        <v>912130592</v>
      </c>
      <c r="J1015" t="str">
        <f t="shared" si="11"/>
        <v>Cundinamarca</v>
      </c>
      <c r="K1015">
        <f>VLOOKUP(M1015,'[3]INSERT MUNICIPIO'!$E$2:$H$867,4,FALSE)</f>
        <v>3</v>
      </c>
      <c r="L1015">
        <f>VLOOKUP(M1015,'[3]INSERT MUNICIPIO'!$E$2:$F$867,2,FALSE)</f>
        <v>312</v>
      </c>
      <c r="M1015" t="s">
        <v>17</v>
      </c>
      <c r="N1015">
        <v>3300263</v>
      </c>
      <c r="O1015" t="s">
        <v>407</v>
      </c>
    </row>
    <row r="1016" spans="1:15" x14ac:dyDescent="0.25">
      <c r="A1016">
        <v>10011940</v>
      </c>
      <c r="C1016" s="15">
        <v>900362839</v>
      </c>
      <c r="D1016" s="15">
        <v>1</v>
      </c>
      <c r="E1016" t="s">
        <v>2931</v>
      </c>
      <c r="F1016" t="str">
        <f>VLOOKUP(C1016,'[2]BD LEIDY'!$C$3:$E$1114,3,FALSE)</f>
        <v>Agricultor</v>
      </c>
      <c r="G1016" t="s">
        <v>90</v>
      </c>
      <c r="H1016" t="s">
        <v>5773</v>
      </c>
      <c r="I1016">
        <v>918626581</v>
      </c>
      <c r="J1016" t="str">
        <f t="shared" si="11"/>
        <v>Cundinamarca</v>
      </c>
      <c r="K1016">
        <f>VLOOKUP(M1016,'[3]INSERT MUNICIPIO'!$E$2:$H$867,4,FALSE)</f>
        <v>3</v>
      </c>
      <c r="L1016">
        <f>VLOOKUP(M1016,'[3]INSERT MUNICIPIO'!$E$2:$F$867,2,FALSE)</f>
        <v>316</v>
      </c>
      <c r="M1016" t="s">
        <v>571</v>
      </c>
      <c r="N1016">
        <v>3300263</v>
      </c>
      <c r="O1016" t="s">
        <v>407</v>
      </c>
    </row>
    <row r="1017" spans="1:15" x14ac:dyDescent="0.25">
      <c r="A1017">
        <v>10011947</v>
      </c>
      <c r="C1017" s="15">
        <v>900373944</v>
      </c>
      <c r="D1017" s="15">
        <v>2</v>
      </c>
      <c r="E1017" t="s">
        <v>3874</v>
      </c>
      <c r="F1017" t="str">
        <f>VLOOKUP(C1017,'[2]BD LEIDY'!$C$3:$E$1114,3,FALSE)</f>
        <v>Agricultor</v>
      </c>
      <c r="G1017" t="s">
        <v>90</v>
      </c>
      <c r="H1017" t="s">
        <v>5775</v>
      </c>
      <c r="I1017">
        <v>3102393995</v>
      </c>
      <c r="J1017" t="str">
        <f t="shared" si="11"/>
        <v>Cundinamarca</v>
      </c>
      <c r="K1017">
        <f>VLOOKUP(M1017,'[3]INSERT MUNICIPIO'!$E$2:$H$867,4,FALSE)</f>
        <v>3</v>
      </c>
      <c r="L1017">
        <f>VLOOKUP(M1017,'[3]INSERT MUNICIPIO'!$E$2:$F$867,2,FALSE)</f>
        <v>312</v>
      </c>
      <c r="M1017" t="s">
        <v>17</v>
      </c>
      <c r="N1017">
        <v>3300211</v>
      </c>
      <c r="O1017" t="s">
        <v>422</v>
      </c>
    </row>
    <row r="1018" spans="1:15" x14ac:dyDescent="0.25">
      <c r="A1018">
        <v>10011953</v>
      </c>
      <c r="C1018" s="15">
        <v>900388024</v>
      </c>
      <c r="D1018" s="15">
        <v>7</v>
      </c>
      <c r="E1018" t="s">
        <v>3116</v>
      </c>
      <c r="F1018" t="str">
        <f>VLOOKUP(C1018,'[2]BD LEIDY'!$C$3:$E$1114,3,FALSE)</f>
        <v>Agricultor</v>
      </c>
      <c r="G1018" t="s">
        <v>90</v>
      </c>
      <c r="H1018" t="s">
        <v>5668</v>
      </c>
      <c r="I1018">
        <v>913382059</v>
      </c>
      <c r="J1018" t="str">
        <f t="shared" si="11"/>
        <v>Cundinamarca</v>
      </c>
      <c r="K1018">
        <f>VLOOKUP(M1018,'[3]INSERT MUNICIPIO'!$E$2:$H$867,4,FALSE)</f>
        <v>3</v>
      </c>
      <c r="L1018">
        <f>VLOOKUP(M1018,'[3]INSERT MUNICIPIO'!$E$2:$F$867,2,FALSE)</f>
        <v>312</v>
      </c>
      <c r="M1018" t="s">
        <v>17</v>
      </c>
      <c r="N1018">
        <v>3300139</v>
      </c>
      <c r="O1018" t="s">
        <v>402</v>
      </c>
    </row>
    <row r="1019" spans="1:15" x14ac:dyDescent="0.25">
      <c r="A1019">
        <v>10011963</v>
      </c>
      <c r="C1019" s="15">
        <v>900409984</v>
      </c>
      <c r="D1019" s="15">
        <v>4</v>
      </c>
      <c r="E1019" t="s">
        <v>2699</v>
      </c>
      <c r="F1019" t="str">
        <f>VLOOKUP(C1019,'[2]BD LEIDY'!$C$3:$E$1114,3,FALSE)</f>
        <v>Agricultor</v>
      </c>
      <c r="G1019" t="s">
        <v>90</v>
      </c>
      <c r="H1019" t="s">
        <v>5558</v>
      </c>
      <c r="I1019">
        <v>916683030</v>
      </c>
      <c r="J1019" t="str">
        <f t="shared" si="11"/>
        <v>Cundinamarca</v>
      </c>
      <c r="K1019">
        <f>VLOOKUP(M1019,'[3]INSERT MUNICIPIO'!$E$2:$H$867,4,FALSE)</f>
        <v>3</v>
      </c>
      <c r="L1019">
        <f>VLOOKUP(M1019,'[3]INSERT MUNICIPIO'!$E$2:$F$867,2,FALSE)</f>
        <v>321</v>
      </c>
      <c r="M1019" t="s">
        <v>420</v>
      </c>
      <c r="N1019">
        <v>3300211</v>
      </c>
      <c r="O1019" t="s">
        <v>422</v>
      </c>
    </row>
    <row r="1020" spans="1:15" x14ac:dyDescent="0.25">
      <c r="A1020">
        <v>10011965</v>
      </c>
      <c r="C1020" s="15">
        <v>900412466</v>
      </c>
      <c r="D1020" s="15">
        <v>1</v>
      </c>
      <c r="E1020" t="s">
        <v>2871</v>
      </c>
      <c r="F1020" t="str">
        <f>VLOOKUP(C1020,'[2]BD LEIDY'!$C$3:$E$1114,3,FALSE)</f>
        <v>Agricultor</v>
      </c>
      <c r="G1020" t="s">
        <v>90</v>
      </c>
      <c r="H1020" t="s">
        <v>5647</v>
      </c>
      <c r="I1020">
        <v>918910444</v>
      </c>
      <c r="J1020" t="str">
        <f t="shared" si="11"/>
        <v>Cundinamarca</v>
      </c>
      <c r="K1020">
        <f>VLOOKUP(M1020,'[3]INSERT MUNICIPIO'!$E$2:$H$867,4,FALSE)</f>
        <v>3</v>
      </c>
      <c r="L1020">
        <f>VLOOKUP(M1020,'[3]INSERT MUNICIPIO'!$E$2:$F$867,2,FALSE)</f>
        <v>331</v>
      </c>
      <c r="M1020" t="s">
        <v>533</v>
      </c>
      <c r="N1020">
        <v>3300139</v>
      </c>
      <c r="O1020" t="s">
        <v>402</v>
      </c>
    </row>
    <row r="1021" spans="1:15" x14ac:dyDescent="0.25">
      <c r="A1021">
        <v>10011983</v>
      </c>
      <c r="C1021" s="15">
        <v>900444854</v>
      </c>
      <c r="D1021" s="15">
        <v>3</v>
      </c>
      <c r="E1021" t="s">
        <v>4170</v>
      </c>
      <c r="F1021" t="str">
        <f>VLOOKUP(C1021,'[2]BD LEIDY'!$C$3:$E$1114,3,FALSE)</f>
        <v>Agricultor</v>
      </c>
      <c r="G1021" t="s">
        <v>90</v>
      </c>
      <c r="H1021" t="s">
        <v>5787</v>
      </c>
      <c r="I1021">
        <v>3102608502</v>
      </c>
      <c r="J1021" t="str">
        <f t="shared" si="11"/>
        <v>Cundinamarca</v>
      </c>
      <c r="K1021">
        <f>VLOOKUP(M1021,'[3]INSERT MUNICIPIO'!$E$2:$H$867,4,FALSE)</f>
        <v>3</v>
      </c>
      <c r="L1021">
        <f>VLOOKUP(M1021,'[3]INSERT MUNICIPIO'!$E$2:$F$867,2,FALSE)</f>
        <v>312</v>
      </c>
      <c r="M1021" t="s">
        <v>17</v>
      </c>
      <c r="N1021">
        <v>3300263</v>
      </c>
      <c r="O1021" t="s">
        <v>407</v>
      </c>
    </row>
    <row r="1022" spans="1:15" x14ac:dyDescent="0.25">
      <c r="A1022">
        <v>10012002</v>
      </c>
      <c r="C1022" s="15">
        <v>900485333</v>
      </c>
      <c r="D1022" s="15">
        <v>3</v>
      </c>
      <c r="E1022" t="s">
        <v>4827</v>
      </c>
      <c r="F1022" t="str">
        <f>VLOOKUP(C1022,'[2]BD LEIDY'!$C$3:$E$1114,3,FALSE)</f>
        <v>Agricultor</v>
      </c>
      <c r="G1022" t="s">
        <v>90</v>
      </c>
      <c r="H1022" t="s">
        <v>5706</v>
      </c>
      <c r="I1022">
        <v>918772254</v>
      </c>
      <c r="J1022" t="str">
        <f t="shared" si="11"/>
        <v>Cundinamarca</v>
      </c>
      <c r="K1022">
        <f>VLOOKUP(M1022,'[3]INSERT MUNICIPIO'!$E$2:$H$867,4,FALSE)</f>
        <v>3</v>
      </c>
      <c r="L1022">
        <f>VLOOKUP(M1022,'[3]INSERT MUNICIPIO'!$E$2:$F$867,2,FALSE)</f>
        <v>400</v>
      </c>
      <c r="M1022" t="s">
        <v>412</v>
      </c>
      <c r="N1022">
        <v>3300211</v>
      </c>
      <c r="O1022" t="s">
        <v>422</v>
      </c>
    </row>
    <row r="1023" spans="1:15" x14ac:dyDescent="0.25">
      <c r="A1023">
        <v>10012003</v>
      </c>
      <c r="C1023" s="15">
        <v>900485334</v>
      </c>
      <c r="D1023" s="15">
        <v>0</v>
      </c>
      <c r="E1023" t="s">
        <v>3048</v>
      </c>
      <c r="F1023" t="str">
        <f>VLOOKUP(C1023,'[2]BD LEIDY'!$C$3:$E$1114,3,FALSE)</f>
        <v>Agricultor</v>
      </c>
      <c r="G1023" t="s">
        <v>90</v>
      </c>
      <c r="H1023" t="s">
        <v>5706</v>
      </c>
      <c r="I1023">
        <v>918772254</v>
      </c>
      <c r="J1023" t="str">
        <f t="shared" si="11"/>
        <v>Cundinamarca</v>
      </c>
      <c r="K1023">
        <f>VLOOKUP(M1023,'[3]INSERT MUNICIPIO'!$E$2:$H$867,4,FALSE)</f>
        <v>3</v>
      </c>
      <c r="L1023">
        <f>VLOOKUP(M1023,'[3]INSERT MUNICIPIO'!$E$2:$F$867,2,FALSE)</f>
        <v>400</v>
      </c>
      <c r="M1023" t="s">
        <v>412</v>
      </c>
      <c r="N1023">
        <v>3300211</v>
      </c>
      <c r="O1023" t="s">
        <v>422</v>
      </c>
    </row>
    <row r="1024" spans="1:15" x14ac:dyDescent="0.25">
      <c r="A1024">
        <v>10012004</v>
      </c>
      <c r="C1024" s="15">
        <v>900485345</v>
      </c>
      <c r="D1024" s="15">
        <v>1</v>
      </c>
      <c r="E1024" t="s">
        <v>4510</v>
      </c>
      <c r="F1024" t="str">
        <f>VLOOKUP(C1024,'[2]BD LEIDY'!$C$3:$E$1114,3,FALSE)</f>
        <v>Agricultor</v>
      </c>
      <c r="G1024" t="s">
        <v>90</v>
      </c>
      <c r="H1024" t="s">
        <v>5706</v>
      </c>
      <c r="I1024">
        <v>918772254</v>
      </c>
      <c r="J1024" t="str">
        <f t="shared" si="11"/>
        <v>Cundinamarca</v>
      </c>
      <c r="K1024">
        <f>VLOOKUP(M1024,'[3]INSERT MUNICIPIO'!$E$2:$H$867,4,FALSE)</f>
        <v>3</v>
      </c>
      <c r="L1024">
        <f>VLOOKUP(M1024,'[3]INSERT MUNICIPIO'!$E$2:$F$867,2,FALSE)</f>
        <v>400</v>
      </c>
      <c r="M1024" t="s">
        <v>412</v>
      </c>
      <c r="N1024">
        <v>3300211</v>
      </c>
      <c r="O1024" t="s">
        <v>422</v>
      </c>
    </row>
    <row r="1025" spans="1:15" x14ac:dyDescent="0.25">
      <c r="A1025">
        <v>10012005</v>
      </c>
      <c r="C1025" s="15">
        <v>900485397</v>
      </c>
      <c r="D1025" s="15">
        <v>4</v>
      </c>
      <c r="E1025" t="s">
        <v>4421</v>
      </c>
      <c r="F1025" t="str">
        <f>VLOOKUP(C1025,'[2]BD LEIDY'!$C$3:$E$1114,3,FALSE)</f>
        <v>Agricultor</v>
      </c>
      <c r="G1025" t="s">
        <v>90</v>
      </c>
      <c r="H1025" t="s">
        <v>5706</v>
      </c>
      <c r="I1025">
        <v>918772254</v>
      </c>
      <c r="J1025" t="str">
        <f t="shared" si="11"/>
        <v>Cundinamarca</v>
      </c>
      <c r="K1025">
        <f>VLOOKUP(M1025,'[3]INSERT MUNICIPIO'!$E$2:$H$867,4,FALSE)</f>
        <v>3</v>
      </c>
      <c r="L1025">
        <f>VLOOKUP(M1025,'[3]INSERT MUNICIPIO'!$E$2:$F$867,2,FALSE)</f>
        <v>400</v>
      </c>
      <c r="M1025" t="s">
        <v>412</v>
      </c>
      <c r="N1025">
        <v>3300211</v>
      </c>
      <c r="O1025" t="s">
        <v>422</v>
      </c>
    </row>
    <row r="1026" spans="1:15" x14ac:dyDescent="0.25">
      <c r="A1026">
        <v>10012006</v>
      </c>
      <c r="C1026" s="15">
        <v>900487894</v>
      </c>
      <c r="D1026" s="15">
        <v>2</v>
      </c>
      <c r="E1026" t="s">
        <v>4857</v>
      </c>
      <c r="F1026" t="str">
        <f>VLOOKUP(C1026,'[2]BD LEIDY'!$C$3:$E$1114,3,FALSE)</f>
        <v>Agricultor</v>
      </c>
      <c r="G1026" t="s">
        <v>90</v>
      </c>
      <c r="H1026" t="s">
        <v>5706</v>
      </c>
      <c r="I1026">
        <v>918772254</v>
      </c>
      <c r="J1026" t="str">
        <f t="shared" si="11"/>
        <v>Cundinamarca</v>
      </c>
      <c r="K1026">
        <f>VLOOKUP(M1026,'[3]INSERT MUNICIPIO'!$E$2:$H$867,4,FALSE)</f>
        <v>3</v>
      </c>
      <c r="L1026">
        <f>VLOOKUP(M1026,'[3]INSERT MUNICIPIO'!$E$2:$F$867,2,FALSE)</f>
        <v>400</v>
      </c>
      <c r="M1026" t="s">
        <v>412</v>
      </c>
      <c r="N1026">
        <v>3300211</v>
      </c>
      <c r="O1026" t="s">
        <v>422</v>
      </c>
    </row>
    <row r="1027" spans="1:15" x14ac:dyDescent="0.25">
      <c r="A1027">
        <v>10012007</v>
      </c>
      <c r="C1027" s="15">
        <v>900487896</v>
      </c>
      <c r="D1027" s="15">
        <v>7</v>
      </c>
      <c r="E1027" t="s">
        <v>3022</v>
      </c>
      <c r="F1027" t="str">
        <f>VLOOKUP(C1027,'[2]BD LEIDY'!$C$3:$E$1114,3,FALSE)</f>
        <v>Agricultor</v>
      </c>
      <c r="G1027" t="s">
        <v>90</v>
      </c>
      <c r="H1027" t="s">
        <v>5706</v>
      </c>
      <c r="I1027">
        <v>918772254</v>
      </c>
      <c r="J1027" t="str">
        <f t="shared" si="11"/>
        <v>Cundinamarca</v>
      </c>
      <c r="K1027">
        <f>VLOOKUP(M1027,'[3]INSERT MUNICIPIO'!$E$2:$H$867,4,FALSE)</f>
        <v>3</v>
      </c>
      <c r="L1027">
        <f>VLOOKUP(M1027,'[3]INSERT MUNICIPIO'!$E$2:$F$867,2,FALSE)</f>
        <v>400</v>
      </c>
      <c r="M1027" t="s">
        <v>412</v>
      </c>
      <c r="N1027">
        <v>3300211</v>
      </c>
      <c r="O1027" t="s">
        <v>422</v>
      </c>
    </row>
    <row r="1028" spans="1:15" x14ac:dyDescent="0.25">
      <c r="A1028">
        <v>10012015</v>
      </c>
      <c r="C1028" s="15">
        <v>900519765</v>
      </c>
      <c r="D1028" s="15">
        <v>1</v>
      </c>
      <c r="E1028" t="s">
        <v>3696</v>
      </c>
      <c r="F1028" t="str">
        <f>VLOOKUP(C1028,'[2]BD LEIDY'!$C$3:$E$1114,3,FALSE)</f>
        <v>Agricultor</v>
      </c>
      <c r="G1028" t="s">
        <v>90</v>
      </c>
      <c r="H1028" t="s">
        <v>5797</v>
      </c>
      <c r="I1028">
        <v>3102450424</v>
      </c>
      <c r="J1028" t="str">
        <f t="shared" si="11"/>
        <v>Cundinamarca</v>
      </c>
      <c r="K1028">
        <f>VLOOKUP(M1028,'[3]INSERT MUNICIPIO'!$E$2:$H$867,4,FALSE)</f>
        <v>3</v>
      </c>
      <c r="L1028">
        <f>VLOOKUP(M1028,'[3]INSERT MUNICIPIO'!$E$2:$F$867,2,FALSE)</f>
        <v>312</v>
      </c>
      <c r="M1028" t="s">
        <v>17</v>
      </c>
      <c r="N1028">
        <v>3300051</v>
      </c>
      <c r="O1028" t="s">
        <v>93</v>
      </c>
    </row>
    <row r="1029" spans="1:15" x14ac:dyDescent="0.25">
      <c r="A1029">
        <v>10012018</v>
      </c>
      <c r="C1029" s="15">
        <v>900529903</v>
      </c>
      <c r="D1029" s="15">
        <v>2</v>
      </c>
      <c r="E1029" t="s">
        <v>3702</v>
      </c>
      <c r="F1029" t="str">
        <f>VLOOKUP(C1029,'[2]BD LEIDY'!$C$3:$E$1114,3,FALSE)</f>
        <v>Agricultor</v>
      </c>
      <c r="G1029" t="s">
        <v>90</v>
      </c>
      <c r="H1029" t="s">
        <v>5799</v>
      </c>
      <c r="I1029">
        <v>918683030</v>
      </c>
      <c r="J1029" t="str">
        <f t="shared" si="11"/>
        <v>Cundinamarca</v>
      </c>
      <c r="K1029">
        <f>VLOOKUP(M1029,'[3]INSERT MUNICIPIO'!$E$2:$H$867,4,FALSE)</f>
        <v>3</v>
      </c>
      <c r="L1029">
        <f>VLOOKUP(M1029,'[3]INSERT MUNICIPIO'!$E$2:$F$867,2,FALSE)</f>
        <v>312</v>
      </c>
      <c r="M1029" t="s">
        <v>17</v>
      </c>
      <c r="N1029">
        <v>3300051</v>
      </c>
      <c r="O1029" t="s">
        <v>93</v>
      </c>
    </row>
    <row r="1030" spans="1:15" x14ac:dyDescent="0.25">
      <c r="A1030">
        <v>10012346</v>
      </c>
      <c r="C1030" s="15">
        <v>860353082</v>
      </c>
      <c r="D1030" s="15">
        <v>9</v>
      </c>
      <c r="E1030" t="s">
        <v>3756</v>
      </c>
      <c r="F1030" t="str">
        <f>VLOOKUP(C1030,'[2]BD LEIDY'!$C$3:$E$1114,3,FALSE)</f>
        <v>Agricultor</v>
      </c>
      <c r="G1030" t="s">
        <v>90</v>
      </c>
      <c r="H1030" t="s">
        <v>5819</v>
      </c>
      <c r="I1030">
        <v>312144136</v>
      </c>
      <c r="J1030" t="str">
        <f t="shared" si="11"/>
        <v>Cundinamarca</v>
      </c>
      <c r="K1030">
        <f>VLOOKUP(M1030,'[3]INSERT MUNICIPIO'!$E$2:$H$867,4,FALSE)</f>
        <v>3</v>
      </c>
      <c r="L1030">
        <f>VLOOKUP(M1030,'[3]INSERT MUNICIPIO'!$E$2:$F$867,2,FALSE)</f>
        <v>331</v>
      </c>
      <c r="M1030" t="s">
        <v>533</v>
      </c>
      <c r="N1030">
        <v>3300139</v>
      </c>
      <c r="O1030" t="s">
        <v>402</v>
      </c>
    </row>
    <row r="1031" spans="1:15" x14ac:dyDescent="0.25">
      <c r="A1031">
        <v>10012566</v>
      </c>
      <c r="C1031" s="15">
        <v>800162991</v>
      </c>
      <c r="D1031" s="15">
        <v>0</v>
      </c>
      <c r="E1031" t="s">
        <v>1895</v>
      </c>
      <c r="F1031" t="str">
        <f>VLOOKUP(C1031,'[2]BD LEIDY'!$C$3:$E$1114,3,FALSE)</f>
        <v>Agricultor</v>
      </c>
      <c r="G1031" t="s">
        <v>90</v>
      </c>
      <c r="H1031" t="s">
        <v>5825</v>
      </c>
      <c r="I1031">
        <v>915466645</v>
      </c>
      <c r="J1031" t="str">
        <f t="shared" si="11"/>
        <v>Cundinamarca</v>
      </c>
      <c r="K1031">
        <f>VLOOKUP(M1031,'[3]INSERT MUNICIPIO'!$E$2:$H$867,4,FALSE)</f>
        <v>3</v>
      </c>
      <c r="L1031">
        <f>VLOOKUP(M1031,'[3]INSERT MUNICIPIO'!$E$2:$F$867,2,FALSE)</f>
        <v>331</v>
      </c>
      <c r="M1031" t="s">
        <v>533</v>
      </c>
      <c r="N1031">
        <v>3300263</v>
      </c>
      <c r="O1031" t="s">
        <v>407</v>
      </c>
    </row>
    <row r="1032" spans="1:15" x14ac:dyDescent="0.25">
      <c r="A1032">
        <v>10012703</v>
      </c>
      <c r="C1032" s="15">
        <v>1032414846</v>
      </c>
      <c r="D1032" s="15">
        <v>9</v>
      </c>
      <c r="E1032" t="s">
        <v>4093</v>
      </c>
      <c r="F1032" t="str">
        <f>VLOOKUP(C1032,'[2]BD LEIDY'!$C$3:$E$1114,3,FALSE)</f>
        <v>Agricultor</v>
      </c>
      <c r="G1032" t="s">
        <v>90</v>
      </c>
      <c r="H1032" t="s">
        <v>5832</v>
      </c>
      <c r="I1032">
        <v>912265945</v>
      </c>
      <c r="J1032" t="str">
        <f t="shared" si="11"/>
        <v>Cundinamarca</v>
      </c>
      <c r="K1032">
        <f>VLOOKUP(M1032,'[3]INSERT MUNICIPIO'!$E$2:$H$867,4,FALSE)</f>
        <v>3</v>
      </c>
      <c r="L1032">
        <f>VLOOKUP(M1032,'[3]INSERT MUNICIPIO'!$E$2:$F$867,2,FALSE)</f>
        <v>312</v>
      </c>
      <c r="M1032" t="s">
        <v>17</v>
      </c>
      <c r="N1032">
        <v>3300139</v>
      </c>
      <c r="O1032" t="s">
        <v>402</v>
      </c>
    </row>
    <row r="1033" spans="1:15" x14ac:dyDescent="0.25">
      <c r="A1033">
        <v>10012767</v>
      </c>
      <c r="C1033" s="15">
        <v>900528213</v>
      </c>
      <c r="D1033" s="15">
        <v>4</v>
      </c>
      <c r="E1033" t="s">
        <v>5248</v>
      </c>
      <c r="F1033" t="str">
        <f>VLOOKUP(C1033,'[2]BD LEIDY'!$C$3:$E$1114,3,FALSE)</f>
        <v>Agricultor</v>
      </c>
      <c r="G1033" t="s">
        <v>90</v>
      </c>
      <c r="H1033" t="s">
        <v>5835</v>
      </c>
      <c r="I1033">
        <v>918253488</v>
      </c>
      <c r="J1033" t="str">
        <f t="shared" si="11"/>
        <v>Cundinamarca</v>
      </c>
      <c r="K1033">
        <f>VLOOKUP(M1033,'[3]INSERT MUNICIPIO'!$E$2:$H$867,4,FALSE)</f>
        <v>3</v>
      </c>
      <c r="L1033">
        <f>VLOOKUP(M1033,'[3]INSERT MUNICIPIO'!$E$2:$F$867,2,FALSE)</f>
        <v>360</v>
      </c>
      <c r="M1033" t="s">
        <v>148</v>
      </c>
      <c r="N1033">
        <v>3300139</v>
      </c>
      <c r="O1033" t="s">
        <v>402</v>
      </c>
    </row>
    <row r="1034" spans="1:15" x14ac:dyDescent="0.25">
      <c r="A1034">
        <v>10012913</v>
      </c>
      <c r="C1034" s="15">
        <v>900250463</v>
      </c>
      <c r="D1034" s="15">
        <v>3</v>
      </c>
      <c r="E1034" t="s">
        <v>2193</v>
      </c>
      <c r="F1034" t="str">
        <f>VLOOKUP(C1034,'[2]BD LEIDY'!$C$3:$E$1114,3,FALSE)</f>
        <v>Agricultor</v>
      </c>
      <c r="G1034" t="s">
        <v>90</v>
      </c>
      <c r="H1034" t="s">
        <v>5664</v>
      </c>
      <c r="I1034">
        <v>912740528</v>
      </c>
      <c r="J1034" t="str">
        <f t="shared" si="11"/>
        <v>Cundinamarca</v>
      </c>
      <c r="K1034">
        <f>VLOOKUP(M1034,'[3]INSERT MUNICIPIO'!$E$2:$H$867,4,FALSE)</f>
        <v>3</v>
      </c>
      <c r="L1034">
        <f>VLOOKUP(M1034,'[3]INSERT MUNICIPIO'!$E$2:$F$867,2,FALSE)</f>
        <v>312</v>
      </c>
      <c r="M1034" t="s">
        <v>17</v>
      </c>
      <c r="N1034">
        <v>3300139</v>
      </c>
      <c r="O1034" t="s">
        <v>402</v>
      </c>
    </row>
    <row r="1035" spans="1:15" x14ac:dyDescent="0.25">
      <c r="A1035">
        <v>10012919</v>
      </c>
      <c r="C1035" s="15">
        <v>800100639</v>
      </c>
      <c r="D1035" s="15">
        <v>7</v>
      </c>
      <c r="E1035" t="s">
        <v>1479</v>
      </c>
      <c r="F1035" t="str">
        <f>VLOOKUP(C1035,'[2]BD LEIDY'!$C$3:$E$1114,3,FALSE)</f>
        <v>Agricultor</v>
      </c>
      <c r="G1035" t="s">
        <v>90</v>
      </c>
      <c r="H1035" t="s">
        <v>5840</v>
      </c>
      <c r="I1035" t="s">
        <v>787</v>
      </c>
      <c r="J1035" t="str">
        <f t="shared" si="11"/>
        <v>Cundinamarca</v>
      </c>
      <c r="K1035">
        <f>VLOOKUP(M1035,'[3]INSERT MUNICIPIO'!$E$2:$H$867,4,FALSE)</f>
        <v>3</v>
      </c>
      <c r="L1035">
        <f>VLOOKUP(M1035,'[3]INSERT MUNICIPIO'!$E$2:$F$867,2,FALSE)</f>
        <v>312</v>
      </c>
      <c r="M1035" t="s">
        <v>17</v>
      </c>
      <c r="N1035">
        <v>3300263</v>
      </c>
      <c r="O1035" t="s">
        <v>407</v>
      </c>
    </row>
    <row r="1036" spans="1:15" x14ac:dyDescent="0.25">
      <c r="A1036">
        <v>10012985</v>
      </c>
      <c r="C1036" s="15">
        <v>900354395</v>
      </c>
      <c r="D1036" s="15">
        <v>8</v>
      </c>
      <c r="E1036" t="s">
        <v>3509</v>
      </c>
      <c r="F1036" t="str">
        <f>VLOOKUP(C1036,'[2]BD LEIDY'!$C$3:$E$1114,3,FALSE)</f>
        <v>Agricultor</v>
      </c>
      <c r="G1036" t="s">
        <v>90</v>
      </c>
      <c r="H1036" t="s">
        <v>5842</v>
      </c>
      <c r="I1036">
        <v>913363558</v>
      </c>
      <c r="J1036" t="str">
        <f t="shared" si="11"/>
        <v>Cundinamarca</v>
      </c>
      <c r="K1036">
        <f>VLOOKUP(M1036,'[3]INSERT MUNICIPIO'!$E$2:$H$867,4,FALSE)</f>
        <v>3</v>
      </c>
      <c r="L1036">
        <f>VLOOKUP(M1036,'[3]INSERT MUNICIPIO'!$E$2:$F$867,2,FALSE)</f>
        <v>312</v>
      </c>
      <c r="M1036" t="s">
        <v>17</v>
      </c>
      <c r="N1036">
        <v>3300139</v>
      </c>
      <c r="O1036" t="s">
        <v>402</v>
      </c>
    </row>
    <row r="1037" spans="1:15" x14ac:dyDescent="0.25">
      <c r="A1037">
        <v>10013106</v>
      </c>
      <c r="C1037" s="15">
        <v>900593408</v>
      </c>
      <c r="D1037" s="15">
        <v>1</v>
      </c>
      <c r="E1037" t="s">
        <v>3765</v>
      </c>
      <c r="F1037" t="str">
        <f>VLOOKUP(C1037,'[2]BD LEIDY'!$C$3:$E$1114,3,FALSE)</f>
        <v>Agricultor</v>
      </c>
      <c r="G1037" t="s">
        <v>90</v>
      </c>
      <c r="H1037" t="s">
        <v>5853</v>
      </c>
      <c r="I1037">
        <v>3144043533</v>
      </c>
      <c r="J1037" t="str">
        <f t="shared" si="11"/>
        <v>Cundinamarca</v>
      </c>
      <c r="K1037">
        <f>VLOOKUP(M1037,'[3]INSERT MUNICIPIO'!$E$2:$H$867,4,FALSE)</f>
        <v>3</v>
      </c>
      <c r="L1037">
        <f>VLOOKUP(M1037,'[3]INSERT MUNICIPIO'!$E$2:$F$867,2,FALSE)</f>
        <v>393</v>
      </c>
      <c r="M1037" t="s">
        <v>562</v>
      </c>
      <c r="N1037">
        <v>3300263</v>
      </c>
      <c r="O1037" t="s">
        <v>407</v>
      </c>
    </row>
    <row r="1038" spans="1:15" x14ac:dyDescent="0.25">
      <c r="A1038">
        <v>10013236</v>
      </c>
      <c r="C1038" s="15">
        <v>900278411</v>
      </c>
      <c r="D1038" s="15">
        <v>2</v>
      </c>
      <c r="E1038" t="s">
        <v>3877</v>
      </c>
      <c r="F1038" t="str">
        <f>VLOOKUP(C1038,'[2]BD LEIDY'!$C$3:$E$1114,3,FALSE)</f>
        <v>Agricultor</v>
      </c>
      <c r="G1038" t="s">
        <v>90</v>
      </c>
      <c r="H1038" t="s">
        <v>5873</v>
      </c>
      <c r="I1038">
        <v>3103072903</v>
      </c>
      <c r="J1038" t="str">
        <f t="shared" si="11"/>
        <v>Cundinamarca</v>
      </c>
      <c r="K1038">
        <f>VLOOKUP(M1038,'[3]INSERT MUNICIPIO'!$E$2:$H$867,4,FALSE)</f>
        <v>3</v>
      </c>
      <c r="L1038">
        <f>VLOOKUP(M1038,'[3]INSERT MUNICIPIO'!$E$2:$F$867,2,FALSE)</f>
        <v>312</v>
      </c>
      <c r="M1038" t="s">
        <v>17</v>
      </c>
      <c r="N1038">
        <v>3300263</v>
      </c>
      <c r="O1038" t="s">
        <v>407</v>
      </c>
    </row>
    <row r="1039" spans="1:15" x14ac:dyDescent="0.25">
      <c r="A1039">
        <v>10013249</v>
      </c>
      <c r="C1039" s="15">
        <v>900549740</v>
      </c>
      <c r="D1039" s="15">
        <v>4</v>
      </c>
      <c r="E1039" t="s">
        <v>3512</v>
      </c>
      <c r="F1039" t="str">
        <f>VLOOKUP(C1039,'[2]BD LEIDY'!$C$3:$E$1114,3,FALSE)</f>
        <v>Agricultor</v>
      </c>
      <c r="G1039" t="s">
        <v>90</v>
      </c>
      <c r="H1039" t="s">
        <v>5799</v>
      </c>
      <c r="I1039">
        <v>916683030</v>
      </c>
      <c r="J1039" t="str">
        <f t="shared" si="11"/>
        <v>Cundinamarca</v>
      </c>
      <c r="K1039">
        <f>VLOOKUP(M1039,'[3]INSERT MUNICIPIO'!$E$2:$H$867,4,FALSE)</f>
        <v>3</v>
      </c>
      <c r="L1039">
        <f>VLOOKUP(M1039,'[3]INSERT MUNICIPIO'!$E$2:$F$867,2,FALSE)</f>
        <v>312</v>
      </c>
      <c r="M1039" t="s">
        <v>17</v>
      </c>
      <c r="N1039">
        <v>3300051</v>
      </c>
      <c r="O1039" t="s">
        <v>93</v>
      </c>
    </row>
    <row r="1040" spans="1:15" x14ac:dyDescent="0.25">
      <c r="A1040">
        <v>10013349</v>
      </c>
      <c r="C1040" s="15">
        <v>800237418</v>
      </c>
      <c r="D1040" s="15">
        <v>5</v>
      </c>
      <c r="E1040" t="s">
        <v>2339</v>
      </c>
      <c r="F1040" t="str">
        <f>VLOOKUP(C1040,'[2]BD LEIDY'!$C$3:$E$1114,3,FALSE)</f>
        <v>Agricultor</v>
      </c>
      <c r="G1040" t="s">
        <v>90</v>
      </c>
      <c r="H1040" t="s">
        <v>5879</v>
      </c>
      <c r="I1040">
        <v>3104804888</v>
      </c>
      <c r="J1040" t="str">
        <f t="shared" si="11"/>
        <v>Cundinamarca</v>
      </c>
      <c r="K1040">
        <f>VLOOKUP(M1040,'[3]INSERT MUNICIPIO'!$E$2:$H$867,4,FALSE)</f>
        <v>3</v>
      </c>
      <c r="L1040">
        <f>VLOOKUP(M1040,'[3]INSERT MUNICIPIO'!$E$2:$F$867,2,FALSE)</f>
        <v>312</v>
      </c>
      <c r="M1040" t="s">
        <v>17</v>
      </c>
      <c r="N1040">
        <v>3300139</v>
      </c>
      <c r="O1040" t="s">
        <v>402</v>
      </c>
    </row>
    <row r="1041" spans="1:15" x14ac:dyDescent="0.25">
      <c r="A1041">
        <v>10013584</v>
      </c>
      <c r="C1041" s="15">
        <v>860533838</v>
      </c>
      <c r="D1041" s="15">
        <v>2</v>
      </c>
      <c r="E1041" t="s">
        <v>4452</v>
      </c>
      <c r="F1041" t="str">
        <f>VLOOKUP(C1041,'[2]BD LEIDY'!$C$3:$E$1114,3,FALSE)</f>
        <v>Agricultor</v>
      </c>
      <c r="G1041" t="s">
        <v>90</v>
      </c>
      <c r="H1041" t="s">
        <v>5896</v>
      </c>
      <c r="I1041">
        <v>3212332252</v>
      </c>
      <c r="J1041" t="str">
        <f t="shared" si="11"/>
        <v>Cundinamarca</v>
      </c>
      <c r="K1041">
        <f>VLOOKUP(M1041,'[3]INSERT MUNICIPIO'!$E$2:$H$867,4,FALSE)</f>
        <v>3</v>
      </c>
      <c r="L1041">
        <f>VLOOKUP(M1041,'[3]INSERT MUNICIPIO'!$E$2:$F$867,2,FALSE)</f>
        <v>312</v>
      </c>
      <c r="M1041" t="s">
        <v>17</v>
      </c>
      <c r="N1041">
        <v>3300139</v>
      </c>
      <c r="O1041" t="s">
        <v>402</v>
      </c>
    </row>
    <row r="1042" spans="1:15" x14ac:dyDescent="0.25">
      <c r="A1042">
        <v>10014018</v>
      </c>
      <c r="C1042" s="15">
        <v>860041216</v>
      </c>
      <c r="D1042" s="15">
        <v>1</v>
      </c>
      <c r="E1042" t="s">
        <v>5315</v>
      </c>
      <c r="F1042" t="str">
        <f>VLOOKUP(C1042,'[2]BD LEIDY'!$C$3:$E$1114,3,FALSE)</f>
        <v>Agricultor</v>
      </c>
      <c r="G1042" t="s">
        <v>90</v>
      </c>
      <c r="H1042" t="s">
        <v>5912</v>
      </c>
      <c r="I1042">
        <v>918299732</v>
      </c>
      <c r="J1042" t="str">
        <f t="shared" si="11"/>
        <v>Cundinamarca</v>
      </c>
      <c r="K1042">
        <f>VLOOKUP(M1042,'[3]INSERT MUNICIPIO'!$E$2:$H$867,4,FALSE)</f>
        <v>3</v>
      </c>
      <c r="L1042">
        <f>VLOOKUP(M1042,'[3]INSERT MUNICIPIO'!$E$2:$F$867,2,FALSE)</f>
        <v>312</v>
      </c>
      <c r="M1042" t="s">
        <v>17</v>
      </c>
      <c r="N1042">
        <v>3300139</v>
      </c>
      <c r="O1042" t="s">
        <v>402</v>
      </c>
    </row>
    <row r="1043" spans="1:15" x14ac:dyDescent="0.25">
      <c r="A1043">
        <v>10014863</v>
      </c>
      <c r="C1043" s="15">
        <v>830062640</v>
      </c>
      <c r="D1043" s="15">
        <v>0</v>
      </c>
      <c r="E1043" t="s">
        <v>3518</v>
      </c>
      <c r="F1043" t="str">
        <f>VLOOKUP(C1043,'[2]BD LEIDY'!$C$3:$E$1114,3,FALSE)</f>
        <v>Agricultor</v>
      </c>
      <c r="G1043" t="s">
        <v>90</v>
      </c>
      <c r="H1043" t="s">
        <v>5950</v>
      </c>
      <c r="I1043">
        <v>3105770499</v>
      </c>
      <c r="J1043" t="str">
        <f t="shared" si="11"/>
        <v>Cundinamarca</v>
      </c>
      <c r="K1043">
        <f>VLOOKUP(M1043,'[3]INSERT MUNICIPIO'!$E$2:$H$867,4,FALSE)</f>
        <v>3</v>
      </c>
      <c r="L1043">
        <f>VLOOKUP(M1043,'[3]INSERT MUNICIPIO'!$E$2:$F$867,2,FALSE)</f>
        <v>420</v>
      </c>
      <c r="M1043" t="s">
        <v>201</v>
      </c>
      <c r="N1043">
        <v>3300211</v>
      </c>
      <c r="O1043" t="s">
        <v>422</v>
      </c>
    </row>
    <row r="1044" spans="1:15" x14ac:dyDescent="0.25">
      <c r="A1044">
        <v>10015017</v>
      </c>
      <c r="C1044" s="15">
        <v>830116006</v>
      </c>
      <c r="D1044" s="15">
        <v>4</v>
      </c>
      <c r="E1044" t="s">
        <v>5139</v>
      </c>
      <c r="F1044" t="str">
        <f>VLOOKUP(C1044,'[2]BD LEIDY'!$C$3:$E$1114,3,FALSE)</f>
        <v>Agricultor</v>
      </c>
      <c r="G1044" t="s">
        <v>90</v>
      </c>
      <c r="H1044" t="s">
        <v>5954</v>
      </c>
      <c r="I1044">
        <v>916112032</v>
      </c>
      <c r="J1044" t="str">
        <f t="shared" si="11"/>
        <v>Cundinamarca</v>
      </c>
      <c r="K1044">
        <f>VLOOKUP(M1044,'[3]INSERT MUNICIPIO'!$E$2:$H$867,4,FALSE)</f>
        <v>3</v>
      </c>
      <c r="L1044">
        <f>VLOOKUP(M1044,'[3]INSERT MUNICIPIO'!$E$2:$F$867,2,FALSE)</f>
        <v>312</v>
      </c>
      <c r="M1044" t="s">
        <v>17</v>
      </c>
      <c r="N1044">
        <v>3300263</v>
      </c>
      <c r="O1044" t="s">
        <v>407</v>
      </c>
    </row>
    <row r="1045" spans="1:15" x14ac:dyDescent="0.25">
      <c r="A1045">
        <v>10015062</v>
      </c>
      <c r="C1045" s="15">
        <v>900703463</v>
      </c>
      <c r="D1045" s="15">
        <v>9</v>
      </c>
      <c r="E1045" t="s">
        <v>3629</v>
      </c>
      <c r="F1045" t="str">
        <f>VLOOKUP(C1045,'[2]BD LEIDY'!$C$3:$E$1114,3,FALSE)</f>
        <v>Agricultor</v>
      </c>
      <c r="G1045" t="s">
        <v>90</v>
      </c>
      <c r="H1045" t="s">
        <v>5955</v>
      </c>
      <c r="I1045">
        <v>916145602</v>
      </c>
      <c r="J1045" t="str">
        <f t="shared" si="11"/>
        <v>Cundinamarca</v>
      </c>
      <c r="K1045">
        <f>VLOOKUP(M1045,'[3]INSERT MUNICIPIO'!$E$2:$H$867,4,FALSE)</f>
        <v>3</v>
      </c>
      <c r="L1045">
        <f>VLOOKUP(M1045,'[3]INSERT MUNICIPIO'!$E$2:$F$867,2,FALSE)</f>
        <v>312</v>
      </c>
      <c r="M1045" t="s">
        <v>17</v>
      </c>
      <c r="N1045">
        <v>3300263</v>
      </c>
      <c r="O1045" t="s">
        <v>407</v>
      </c>
    </row>
    <row r="1046" spans="1:15" x14ac:dyDescent="0.25">
      <c r="A1046">
        <v>10015417</v>
      </c>
      <c r="C1046" s="15">
        <v>800137443</v>
      </c>
      <c r="D1046" s="15">
        <v>0</v>
      </c>
      <c r="E1046" t="s">
        <v>3129</v>
      </c>
      <c r="F1046" t="str">
        <f>VLOOKUP(C1046,'[2]BD LEIDY'!$C$3:$E$1114,3,FALSE)</f>
        <v>Agricultor</v>
      </c>
      <c r="G1046" t="s">
        <v>90</v>
      </c>
      <c r="H1046" t="s">
        <v>6014</v>
      </c>
      <c r="I1046">
        <v>915313985</v>
      </c>
      <c r="J1046" t="str">
        <f t="shared" si="11"/>
        <v>Cundinamarca</v>
      </c>
      <c r="K1046">
        <f>VLOOKUP(M1046,'[3]INSERT MUNICIPIO'!$E$2:$H$867,4,FALSE)</f>
        <v>3</v>
      </c>
      <c r="L1046">
        <f>VLOOKUP(M1046,'[3]INSERT MUNICIPIO'!$E$2:$F$867,2,FALSE)</f>
        <v>312</v>
      </c>
      <c r="M1046" t="s">
        <v>17</v>
      </c>
      <c r="N1046">
        <v>3300263</v>
      </c>
      <c r="O1046" t="s">
        <v>407</v>
      </c>
    </row>
    <row r="1047" spans="1:15" x14ac:dyDescent="0.25">
      <c r="A1047">
        <v>10015441</v>
      </c>
      <c r="C1047" s="15">
        <v>900783814</v>
      </c>
      <c r="D1047" s="15">
        <v>2</v>
      </c>
      <c r="E1047" t="s">
        <v>2976</v>
      </c>
      <c r="F1047" t="str">
        <f>VLOOKUP(C1047,'[2]BD LEIDY'!$C$3:$E$1114,3,FALSE)</f>
        <v>Agricultor</v>
      </c>
      <c r="G1047" t="s">
        <v>90</v>
      </c>
      <c r="H1047" t="s">
        <v>6017</v>
      </c>
      <c r="I1047">
        <v>3103013087</v>
      </c>
      <c r="J1047" t="str">
        <f t="shared" si="11"/>
        <v>Cundinamarca</v>
      </c>
      <c r="K1047">
        <f>VLOOKUP(M1047,'[3]INSERT MUNICIPIO'!$E$2:$H$867,4,FALSE)</f>
        <v>3</v>
      </c>
      <c r="L1047">
        <f>VLOOKUP(M1047,'[3]INSERT MUNICIPIO'!$E$2:$F$867,2,FALSE)</f>
        <v>420</v>
      </c>
      <c r="M1047" t="s">
        <v>201</v>
      </c>
      <c r="N1047">
        <v>3300139</v>
      </c>
      <c r="O1047" t="s">
        <v>402</v>
      </c>
    </row>
    <row r="1048" spans="1:15" x14ac:dyDescent="0.25">
      <c r="A1048">
        <v>10016189</v>
      </c>
      <c r="C1048" s="15">
        <v>900738453</v>
      </c>
      <c r="D1048" s="15">
        <v>6</v>
      </c>
      <c r="E1048" t="s">
        <v>3532</v>
      </c>
      <c r="F1048" t="str">
        <f>VLOOKUP(C1048,'[2]BD LEIDY'!$C$3:$E$1114,3,FALSE)</f>
        <v>Agricultor</v>
      </c>
      <c r="G1048" t="s">
        <v>90</v>
      </c>
      <c r="H1048" t="s">
        <v>6109</v>
      </c>
      <c r="I1048" t="s">
        <v>1139</v>
      </c>
      <c r="J1048" t="str">
        <f t="shared" si="11"/>
        <v>Cundinamarca</v>
      </c>
      <c r="K1048">
        <f>VLOOKUP(M1048,'[3]INSERT MUNICIPIO'!$E$2:$H$867,4,FALSE)</f>
        <v>3</v>
      </c>
      <c r="L1048">
        <f>VLOOKUP(M1048,'[3]INSERT MUNICIPIO'!$E$2:$F$867,2,FALSE)</f>
        <v>312</v>
      </c>
      <c r="M1048" t="s">
        <v>17</v>
      </c>
      <c r="N1048">
        <v>3300051</v>
      </c>
      <c r="O1048" t="s">
        <v>93</v>
      </c>
    </row>
    <row r="1049" spans="1:15" x14ac:dyDescent="0.25">
      <c r="A1049">
        <v>10016456</v>
      </c>
      <c r="C1049" s="15">
        <v>900855679</v>
      </c>
      <c r="D1049" s="15">
        <v>4</v>
      </c>
      <c r="E1049" t="s">
        <v>4829</v>
      </c>
      <c r="F1049" t="str">
        <f>VLOOKUP(C1049,'[2]BD LEIDY'!$C$3:$E$1114,3,FALSE)</f>
        <v>Agricultor</v>
      </c>
      <c r="G1049" t="s">
        <v>90</v>
      </c>
      <c r="H1049" t="s">
        <v>6124</v>
      </c>
      <c r="I1049" t="s">
        <v>1161</v>
      </c>
      <c r="J1049" t="str">
        <f t="shared" si="11"/>
        <v>Cundinamarca</v>
      </c>
      <c r="K1049">
        <f>VLOOKUP(M1049,'[3]INSERT MUNICIPIO'!$E$2:$H$867,4,FALSE)</f>
        <v>3</v>
      </c>
      <c r="L1049">
        <f>VLOOKUP(M1049,'[3]INSERT MUNICIPIO'!$E$2:$F$867,2,FALSE)</f>
        <v>331</v>
      </c>
      <c r="M1049" t="s">
        <v>533</v>
      </c>
      <c r="N1049">
        <v>3300211</v>
      </c>
      <c r="O1049" t="s">
        <v>422</v>
      </c>
    </row>
    <row r="1050" spans="1:15" x14ac:dyDescent="0.25">
      <c r="A1050">
        <v>10016530</v>
      </c>
      <c r="C1050" s="15">
        <v>832001581</v>
      </c>
      <c r="D1050" s="15">
        <v>0</v>
      </c>
      <c r="E1050" t="s">
        <v>2412</v>
      </c>
      <c r="F1050" t="str">
        <f>VLOOKUP(C1050,'[2]BD LEIDY'!$C$3:$E$1114,3,FALSE)</f>
        <v>Agricultor</v>
      </c>
      <c r="G1050" t="s">
        <v>90</v>
      </c>
      <c r="H1050" t="s">
        <v>6133</v>
      </c>
      <c r="I1050">
        <v>3102700595</v>
      </c>
      <c r="J1050" t="str">
        <f t="shared" si="11"/>
        <v>Cundinamarca</v>
      </c>
      <c r="K1050">
        <f>VLOOKUP(M1050,'[3]INSERT MUNICIPIO'!$E$2:$H$867,4,FALSE)</f>
        <v>3</v>
      </c>
      <c r="L1050">
        <f>VLOOKUP(M1050,'[3]INSERT MUNICIPIO'!$E$2:$F$867,2,FALSE)</f>
        <v>420</v>
      </c>
      <c r="M1050" t="s">
        <v>201</v>
      </c>
      <c r="N1050">
        <v>3300263</v>
      </c>
      <c r="O1050" t="s">
        <v>407</v>
      </c>
    </row>
    <row r="1051" spans="1:15" x14ac:dyDescent="0.25">
      <c r="A1051">
        <v>10016742</v>
      </c>
      <c r="C1051" s="15">
        <v>900492396</v>
      </c>
      <c r="D1051" s="15">
        <v>6</v>
      </c>
      <c r="E1051" t="s">
        <v>2844</v>
      </c>
      <c r="F1051" t="str">
        <f>VLOOKUP(C1051,'[2]BD LEIDY'!$C$3:$E$1114,3,FALSE)</f>
        <v>Agricultor</v>
      </c>
      <c r="G1051" t="s">
        <v>90</v>
      </c>
      <c r="H1051" t="s">
        <v>6164</v>
      </c>
      <c r="I1051">
        <v>918624627</v>
      </c>
      <c r="J1051" t="str">
        <f t="shared" si="11"/>
        <v>Cundinamarca</v>
      </c>
      <c r="K1051">
        <f>VLOOKUP(M1051,'[3]INSERT MUNICIPIO'!$E$2:$H$867,4,FALSE)</f>
        <v>3</v>
      </c>
      <c r="L1051">
        <f>VLOOKUP(M1051,'[3]INSERT MUNICIPIO'!$E$2:$F$867,2,FALSE)</f>
        <v>321</v>
      </c>
      <c r="M1051" t="s">
        <v>420</v>
      </c>
      <c r="N1051">
        <v>3300263</v>
      </c>
      <c r="O1051" t="s">
        <v>407</v>
      </c>
    </row>
    <row r="1052" spans="1:15" x14ac:dyDescent="0.25">
      <c r="A1052">
        <v>10016894</v>
      </c>
      <c r="C1052" s="15">
        <v>900897223</v>
      </c>
      <c r="D1052" s="15">
        <v>1</v>
      </c>
      <c r="E1052" t="s">
        <v>3503</v>
      </c>
      <c r="F1052" t="str">
        <f>VLOOKUP(C1052,'[2]BD LEIDY'!$C$3:$E$1114,3,FALSE)</f>
        <v>Agricultor</v>
      </c>
      <c r="G1052" t="s">
        <v>90</v>
      </c>
      <c r="H1052" t="s">
        <v>6181</v>
      </c>
      <c r="I1052">
        <v>3124542836</v>
      </c>
      <c r="J1052" t="str">
        <f t="shared" si="11"/>
        <v>Cundinamarca</v>
      </c>
      <c r="K1052">
        <f>VLOOKUP(M1052,'[3]INSERT MUNICIPIO'!$E$2:$H$867,4,FALSE)</f>
        <v>3</v>
      </c>
      <c r="L1052">
        <f>VLOOKUP(M1052,'[3]INSERT MUNICIPIO'!$E$2:$F$867,2,FALSE)</f>
        <v>312</v>
      </c>
      <c r="M1052" t="s">
        <v>17</v>
      </c>
      <c r="N1052">
        <v>3300139</v>
      </c>
      <c r="O1052" t="s">
        <v>402</v>
      </c>
    </row>
    <row r="1053" spans="1:15" x14ac:dyDescent="0.25">
      <c r="A1053">
        <v>10017226</v>
      </c>
      <c r="C1053" s="15">
        <v>830099077</v>
      </c>
      <c r="D1053" s="15">
        <v>3</v>
      </c>
      <c r="E1053" t="s">
        <v>4466</v>
      </c>
      <c r="F1053" t="str">
        <f>VLOOKUP(C1053,'[2]BD LEIDY'!$C$3:$E$1114,3,FALSE)</f>
        <v>Agricultor</v>
      </c>
      <c r="G1053" t="s">
        <v>90</v>
      </c>
      <c r="H1053" t="s">
        <v>6213</v>
      </c>
      <c r="I1053">
        <v>918966496</v>
      </c>
      <c r="J1053" t="str">
        <f t="shared" si="11"/>
        <v>Cundinamarca</v>
      </c>
      <c r="K1053">
        <f>VLOOKUP(M1053,'[3]INSERT MUNICIPIO'!$E$2:$H$867,4,FALSE)</f>
        <v>3</v>
      </c>
      <c r="L1053">
        <f>VLOOKUP(M1053,'[3]INSERT MUNICIPIO'!$E$2:$F$867,2,FALSE)</f>
        <v>326</v>
      </c>
      <c r="M1053" t="s">
        <v>190</v>
      </c>
      <c r="N1053">
        <v>3300263</v>
      </c>
      <c r="O1053" t="s">
        <v>407</v>
      </c>
    </row>
    <row r="1054" spans="1:15" x14ac:dyDescent="0.25">
      <c r="A1054">
        <v>10017463</v>
      </c>
      <c r="C1054" s="15">
        <v>830501605</v>
      </c>
      <c r="D1054" s="15">
        <v>7</v>
      </c>
      <c r="E1054" t="s">
        <v>3883</v>
      </c>
      <c r="F1054" t="str">
        <f>VLOOKUP(C1054,'[2]BD LEIDY'!$C$3:$E$1114,3,FALSE)</f>
        <v>Agricultor</v>
      </c>
      <c r="G1054" t="s">
        <v>90</v>
      </c>
      <c r="H1054" t="s">
        <v>6240</v>
      </c>
      <c r="I1054">
        <v>918293673</v>
      </c>
      <c r="J1054" t="str">
        <f t="shared" si="11"/>
        <v>Cundinamarca</v>
      </c>
      <c r="K1054">
        <f>VLOOKUP(M1054,'[3]INSERT MUNICIPIO'!$E$2:$H$867,4,FALSE)</f>
        <v>3</v>
      </c>
      <c r="L1054">
        <f>VLOOKUP(M1054,'[3]INSERT MUNICIPIO'!$E$2:$F$867,2,FALSE)</f>
        <v>363</v>
      </c>
      <c r="M1054" t="s">
        <v>57</v>
      </c>
      <c r="N1054">
        <v>3300211</v>
      </c>
      <c r="O1054" t="s">
        <v>422</v>
      </c>
    </row>
    <row r="1055" spans="1:15" x14ac:dyDescent="0.25">
      <c r="A1055">
        <v>10017568</v>
      </c>
      <c r="C1055" s="15">
        <v>900425086</v>
      </c>
      <c r="D1055" s="15">
        <v>2</v>
      </c>
      <c r="E1055" t="s">
        <v>5051</v>
      </c>
      <c r="F1055" t="str">
        <f>VLOOKUP(C1055,'[2]BD LEIDY'!$C$3:$E$1114,3,FALSE)</f>
        <v>Agricultor</v>
      </c>
      <c r="G1055" t="s">
        <v>90</v>
      </c>
      <c r="H1055" t="s">
        <v>6256</v>
      </c>
      <c r="I1055" t="s">
        <v>1317</v>
      </c>
      <c r="J1055" t="str">
        <f t="shared" si="11"/>
        <v>Cundinamarca</v>
      </c>
      <c r="K1055">
        <f>VLOOKUP(M1055,'[3]INSERT MUNICIPIO'!$E$2:$H$867,4,FALSE)</f>
        <v>3</v>
      </c>
      <c r="L1055">
        <f>VLOOKUP(M1055,'[3]INSERT MUNICIPIO'!$E$2:$F$867,2,FALSE)</f>
        <v>360</v>
      </c>
      <c r="M1055" t="s">
        <v>148</v>
      </c>
      <c r="N1055">
        <v>3300263</v>
      </c>
      <c r="O1055" t="s">
        <v>407</v>
      </c>
    </row>
    <row r="1056" spans="1:15" x14ac:dyDescent="0.25">
      <c r="A1056">
        <v>10017696</v>
      </c>
      <c r="C1056" s="15">
        <v>900936801</v>
      </c>
      <c r="D1056" s="15">
        <v>5</v>
      </c>
      <c r="E1056" t="s">
        <v>3500</v>
      </c>
      <c r="F1056" t="str">
        <f>VLOOKUP(C1056,'[2]BD LEIDY'!$C$3:$E$1114,3,FALSE)</f>
        <v>Agricultor</v>
      </c>
      <c r="G1056" t="s">
        <v>90</v>
      </c>
      <c r="H1056" t="s">
        <v>6275</v>
      </c>
      <c r="I1056">
        <v>3125416740</v>
      </c>
      <c r="J1056" t="str">
        <f t="shared" si="11"/>
        <v>Cundinamarca</v>
      </c>
      <c r="K1056">
        <f>VLOOKUP(M1056,'[3]INSERT MUNICIPIO'!$E$2:$H$867,4,FALSE)</f>
        <v>3</v>
      </c>
      <c r="L1056">
        <f>VLOOKUP(M1056,'[3]INSERT MUNICIPIO'!$E$2:$F$867,2,FALSE)</f>
        <v>312</v>
      </c>
      <c r="M1056" t="s">
        <v>17</v>
      </c>
      <c r="N1056">
        <v>3300263</v>
      </c>
      <c r="O1056" t="s">
        <v>407</v>
      </c>
    </row>
    <row r="1057" spans="1:15" hidden="1" x14ac:dyDescent="0.25">
      <c r="A1057">
        <v>100117</v>
      </c>
      <c r="E1057" t="s">
        <v>2911</v>
      </c>
      <c r="H1057" t="s">
        <v>5320</v>
      </c>
      <c r="J1057" t="s">
        <v>828</v>
      </c>
      <c r="N1057">
        <v>3300204</v>
      </c>
      <c r="O1057" t="s">
        <v>831</v>
      </c>
    </row>
    <row r="1058" spans="1:15" hidden="1" x14ac:dyDescent="0.25">
      <c r="A1058">
        <v>100117</v>
      </c>
      <c r="E1058" t="s">
        <v>2911</v>
      </c>
      <c r="H1058" t="s">
        <v>5320</v>
      </c>
      <c r="J1058" t="s">
        <v>828</v>
      </c>
      <c r="N1058">
        <v>3300204</v>
      </c>
      <c r="O1058" t="s">
        <v>831</v>
      </c>
    </row>
    <row r="1059" spans="1:15" hidden="1" x14ac:dyDescent="0.25">
      <c r="A1059">
        <v>10013224</v>
      </c>
      <c r="C1059" s="15">
        <v>891100321</v>
      </c>
      <c r="D1059" s="15">
        <v>1</v>
      </c>
      <c r="E1059" t="s">
        <v>2506</v>
      </c>
      <c r="F1059" t="str">
        <f>IFERROR(VLOOKUP(A1059,'[2]BD LEIDY'!$B$3:$E$1114,3,FALSE)," ")</f>
        <v xml:space="preserve">COAGROHUILA - COOPERATIVA MULTIACTI AGROPECUARIA DEL HUILA  </v>
      </c>
      <c r="G1059" t="s">
        <v>1403</v>
      </c>
      <c r="H1059" t="s">
        <v>5870</v>
      </c>
      <c r="I1059">
        <v>988730018</v>
      </c>
      <c r="J1059" t="s">
        <v>828</v>
      </c>
      <c r="M1059" t="s">
        <v>829</v>
      </c>
      <c r="N1059">
        <v>3300204</v>
      </c>
      <c r="O1059" t="s">
        <v>831</v>
      </c>
    </row>
    <row r="1060" spans="1:15" hidden="1" x14ac:dyDescent="0.25">
      <c r="A1060">
        <v>10013226</v>
      </c>
      <c r="C1060" s="15">
        <v>891102742</v>
      </c>
      <c r="D1060" s="15">
        <v>8</v>
      </c>
      <c r="E1060" t="s">
        <v>3581</v>
      </c>
      <c r="F1060" t="str">
        <f>IFERROR(VLOOKUP(A1060,'[2]BD LEIDY'!$B$3:$E$1114,3,FALSE)," ")</f>
        <v xml:space="preserve">INSUMOS HUILA LTDA   </v>
      </c>
      <c r="G1060" t="s">
        <v>1403</v>
      </c>
      <c r="H1060" t="s">
        <v>5871</v>
      </c>
      <c r="I1060">
        <v>3107796571</v>
      </c>
      <c r="J1060" t="s">
        <v>828</v>
      </c>
      <c r="M1060" t="s">
        <v>829</v>
      </c>
      <c r="N1060">
        <v>3300251</v>
      </c>
      <c r="O1060" t="s">
        <v>833</v>
      </c>
    </row>
    <row r="1061" spans="1:15" hidden="1" x14ac:dyDescent="0.25">
      <c r="A1061">
        <v>10013803</v>
      </c>
      <c r="C1061" s="15">
        <v>800153144</v>
      </c>
      <c r="D1061" s="15">
        <v>0</v>
      </c>
      <c r="E1061" t="s">
        <v>1842</v>
      </c>
      <c r="F1061" t="str">
        <f>IFERROR(VLOOKUP(A1061,'[2]BD LEIDY'!$B$3:$E$1114,3,FALSE)," ")</f>
        <v xml:space="preserve">ALMACEN INSUAGRO LTDA   </v>
      </c>
      <c r="G1061" t="s">
        <v>1403</v>
      </c>
      <c r="H1061" t="s">
        <v>5899</v>
      </c>
      <c r="I1061">
        <v>984356907</v>
      </c>
      <c r="J1061" t="s">
        <v>828</v>
      </c>
      <c r="M1061" t="s">
        <v>867</v>
      </c>
      <c r="N1061">
        <v>3300204</v>
      </c>
      <c r="O1061" t="s">
        <v>831</v>
      </c>
    </row>
    <row r="1062" spans="1:15" hidden="1" x14ac:dyDescent="0.25">
      <c r="A1062">
        <v>10013816</v>
      </c>
      <c r="C1062" s="15">
        <v>17641619</v>
      </c>
      <c r="D1062" s="15">
        <v>0</v>
      </c>
      <c r="E1062" t="s">
        <v>4371</v>
      </c>
      <c r="F1062" t="str">
        <f>IFERROR(VLOOKUP(A1062,'[2]BD LEIDY'!$B$3:$E$1114,3,FALSE)," ")</f>
        <v xml:space="preserve">PERDOMO ESCANDON MILLER   </v>
      </c>
      <c r="G1062" t="s">
        <v>1403</v>
      </c>
      <c r="H1062" t="s">
        <v>5903</v>
      </c>
      <c r="I1062">
        <v>988601351</v>
      </c>
      <c r="J1062" t="s">
        <v>828</v>
      </c>
      <c r="M1062" t="s">
        <v>829</v>
      </c>
      <c r="N1062">
        <v>3300204</v>
      </c>
      <c r="O1062" t="s">
        <v>831</v>
      </c>
    </row>
    <row r="1063" spans="1:15" hidden="1" x14ac:dyDescent="0.25">
      <c r="A1063">
        <v>10016378</v>
      </c>
      <c r="C1063" s="15">
        <v>900315039</v>
      </c>
      <c r="D1063" s="15">
        <v>4</v>
      </c>
      <c r="E1063" t="s">
        <v>3318</v>
      </c>
      <c r="F1063" t="str">
        <f>IFERROR(VLOOKUP(A1063,'[2]BD LEIDY'!$B$3:$E$1114,3,FALSE)," ")</f>
        <v xml:space="preserve">GLOBALAGRO NEIVA SAS   </v>
      </c>
      <c r="G1063" t="s">
        <v>1403</v>
      </c>
      <c r="H1063" t="s">
        <v>6122</v>
      </c>
      <c r="I1063">
        <v>3176595461</v>
      </c>
      <c r="J1063" t="s">
        <v>828</v>
      </c>
      <c r="M1063" t="s">
        <v>829</v>
      </c>
      <c r="N1063">
        <v>3300204</v>
      </c>
      <c r="O1063" t="s">
        <v>831</v>
      </c>
    </row>
    <row r="1064" spans="1:15" hidden="1" x14ac:dyDescent="0.25">
      <c r="A1064">
        <v>10016380</v>
      </c>
      <c r="C1064" s="15">
        <v>900829016</v>
      </c>
      <c r="D1064" s="15">
        <v>1</v>
      </c>
      <c r="E1064" t="s">
        <v>1824</v>
      </c>
      <c r="F1064" t="str">
        <f>IFERROR(VLOOKUP(A1064,'[2]BD LEIDY'!$B$3:$E$1114,3,FALSE)," ")</f>
        <v xml:space="preserve">ALMA G SAS   </v>
      </c>
      <c r="G1064" t="s">
        <v>1403</v>
      </c>
      <c r="H1064" t="s">
        <v>6122</v>
      </c>
      <c r="I1064">
        <v>988708383</v>
      </c>
      <c r="J1064" t="s">
        <v>828</v>
      </c>
      <c r="M1064" t="s">
        <v>829</v>
      </c>
      <c r="N1064">
        <v>3300204</v>
      </c>
      <c r="O1064" t="s">
        <v>831</v>
      </c>
    </row>
    <row r="1065" spans="1:15" hidden="1" x14ac:dyDescent="0.25">
      <c r="A1065">
        <v>10017415</v>
      </c>
      <c r="C1065" s="15">
        <v>1083875491</v>
      </c>
      <c r="D1065" s="15">
        <v>0</v>
      </c>
      <c r="E1065" t="s">
        <v>4052</v>
      </c>
      <c r="F1065" t="str">
        <f>IFERROR(VLOOKUP(A1065,'[2]BD LEIDY'!$B$3:$E$1114,3,FALSE)," ")</f>
        <v xml:space="preserve">MOLINA MAZABEL EDIER FABIAN   </v>
      </c>
      <c r="G1065" t="s">
        <v>1403</v>
      </c>
      <c r="H1065" t="s">
        <v>6233</v>
      </c>
      <c r="I1065">
        <v>3212936847</v>
      </c>
      <c r="J1065" t="s">
        <v>828</v>
      </c>
      <c r="M1065" t="s">
        <v>1285</v>
      </c>
      <c r="N1065">
        <v>3300204</v>
      </c>
      <c r="O1065" t="s">
        <v>831</v>
      </c>
    </row>
    <row r="1066" spans="1:15" hidden="1" x14ac:dyDescent="0.25">
      <c r="A1066">
        <v>10017442</v>
      </c>
      <c r="C1066" s="15">
        <v>55195001</v>
      </c>
      <c r="D1066" s="15">
        <v>4</v>
      </c>
      <c r="E1066" t="s">
        <v>2363</v>
      </c>
      <c r="F1066" t="str">
        <f>IFERROR(VLOOKUP(A1066,'[2]BD LEIDY'!$B$3:$E$1114,3,FALSE)," ")</f>
        <v xml:space="preserve">CHAVARRO MENDOZA ADRIANA   </v>
      </c>
      <c r="G1066" t="s">
        <v>1403</v>
      </c>
      <c r="H1066" t="s">
        <v>6235</v>
      </c>
      <c r="I1066">
        <v>32085344920</v>
      </c>
      <c r="J1066" t="s">
        <v>828</v>
      </c>
      <c r="M1066" t="s">
        <v>1290</v>
      </c>
      <c r="N1066">
        <v>3300204</v>
      </c>
      <c r="O1066" t="s">
        <v>831</v>
      </c>
    </row>
    <row r="1067" spans="1:15" hidden="1" x14ac:dyDescent="0.25">
      <c r="A1067">
        <v>10017459</v>
      </c>
      <c r="C1067" s="15">
        <v>12227169</v>
      </c>
      <c r="D1067" s="15">
        <v>5</v>
      </c>
      <c r="E1067" t="s">
        <v>4315</v>
      </c>
      <c r="F1067" t="str">
        <f>IFERROR(VLOOKUP(A1067,'[2]BD LEIDY'!$B$3:$E$1114,3,FALSE)," ")</f>
        <v xml:space="preserve">PARRA CALDERON CARLOS ARTURO   </v>
      </c>
      <c r="G1067" t="s">
        <v>1403</v>
      </c>
      <c r="H1067" t="s">
        <v>6237</v>
      </c>
      <c r="I1067">
        <v>3103439875</v>
      </c>
      <c r="J1067" t="s">
        <v>828</v>
      </c>
      <c r="M1067" t="s">
        <v>1285</v>
      </c>
      <c r="N1067">
        <v>3300204</v>
      </c>
      <c r="O1067" t="s">
        <v>831</v>
      </c>
    </row>
    <row r="1068" spans="1:15" hidden="1" x14ac:dyDescent="0.25">
      <c r="A1068">
        <v>10017460</v>
      </c>
      <c r="C1068" s="15">
        <v>1089076779</v>
      </c>
      <c r="D1068" s="15">
        <v>1</v>
      </c>
      <c r="E1068" t="s">
        <v>5074</v>
      </c>
      <c r="F1068" t="str">
        <f>IFERROR(VLOOKUP(A1068,'[2]BD LEIDY'!$B$3:$E$1114,3,FALSE)," ")</f>
        <v xml:space="preserve">TUMBAJOY ORTIZ WILSON DAVID   </v>
      </c>
      <c r="G1068" t="s">
        <v>1403</v>
      </c>
      <c r="H1068" t="s">
        <v>6238</v>
      </c>
      <c r="I1068">
        <v>3134847851</v>
      </c>
      <c r="J1068" t="s">
        <v>828</v>
      </c>
      <c r="M1068" t="s">
        <v>1285</v>
      </c>
      <c r="N1068">
        <v>3300204</v>
      </c>
      <c r="O1068" t="s">
        <v>831</v>
      </c>
    </row>
    <row r="1069" spans="1:15" hidden="1" x14ac:dyDescent="0.25">
      <c r="A1069">
        <v>10017461</v>
      </c>
      <c r="C1069" s="15">
        <v>900609645</v>
      </c>
      <c r="D1069" s="15">
        <v>0</v>
      </c>
      <c r="E1069" t="s">
        <v>2789</v>
      </c>
      <c r="F1069" t="str">
        <f>IFERROR(VLOOKUP(A1069,'[2]BD LEIDY'!$B$3:$E$1114,3,FALSE)," ")</f>
        <v xml:space="preserve">DISTRIBUIDORA AGRICOLA DEL HUILA SA   </v>
      </c>
      <c r="G1069" t="s">
        <v>1403</v>
      </c>
      <c r="H1069" t="s">
        <v>6239</v>
      </c>
      <c r="I1069">
        <v>3148300969</v>
      </c>
      <c r="J1069" t="s">
        <v>828</v>
      </c>
      <c r="M1069" t="s">
        <v>1285</v>
      </c>
      <c r="N1069">
        <v>3300204</v>
      </c>
      <c r="O1069" t="s">
        <v>831</v>
      </c>
    </row>
    <row r="1070" spans="1:15" hidden="1" x14ac:dyDescent="0.25">
      <c r="A1070">
        <v>10017528</v>
      </c>
      <c r="C1070" s="15">
        <v>900466824</v>
      </c>
      <c r="D1070" s="15">
        <v>7</v>
      </c>
      <c r="E1070" t="s">
        <v>1518</v>
      </c>
      <c r="F1070" t="str">
        <f>IFERROR(VLOOKUP(A1070,'[2]BD LEIDY'!$B$3:$E$1114,3,FALSE)," ")</f>
        <v xml:space="preserve">AGRICOLA LA PLATA SAS   </v>
      </c>
      <c r="G1070" t="s">
        <v>1403</v>
      </c>
      <c r="H1070" t="s">
        <v>6245</v>
      </c>
      <c r="I1070">
        <v>3214913902</v>
      </c>
      <c r="J1070" t="s">
        <v>828</v>
      </c>
      <c r="M1070" t="s">
        <v>1304</v>
      </c>
      <c r="N1070">
        <v>3300251</v>
      </c>
      <c r="O1070" t="s">
        <v>833</v>
      </c>
    </row>
    <row r="1071" spans="1:15" hidden="1" x14ac:dyDescent="0.25">
      <c r="A1071">
        <v>10017529</v>
      </c>
      <c r="C1071" s="15">
        <v>813008435</v>
      </c>
      <c r="D1071" s="15">
        <v>6</v>
      </c>
      <c r="E1071" t="s">
        <v>1444</v>
      </c>
      <c r="F1071" t="str">
        <f>IFERROR(VLOOKUP(A1071,'[2]BD LEIDY'!$B$3:$E$1114,3,FALSE)," ")</f>
        <v xml:space="preserve">AGRICOLA ALGECIRAS SAS   </v>
      </c>
      <c r="G1071" t="s">
        <v>1403</v>
      </c>
      <c r="H1071" t="s">
        <v>6246</v>
      </c>
      <c r="I1071">
        <v>3162277441</v>
      </c>
      <c r="J1071" t="s">
        <v>828</v>
      </c>
      <c r="M1071" t="s">
        <v>1306</v>
      </c>
      <c r="N1071">
        <v>3300251</v>
      </c>
      <c r="O1071" t="s">
        <v>833</v>
      </c>
    </row>
    <row r="1072" spans="1:15" hidden="1" x14ac:dyDescent="0.25">
      <c r="A1072">
        <v>10017530</v>
      </c>
      <c r="C1072" s="15">
        <v>4731061</v>
      </c>
      <c r="D1072" s="15">
        <v>0</v>
      </c>
      <c r="E1072" t="s">
        <v>2874</v>
      </c>
      <c r="F1072" t="str">
        <f>IFERROR(VLOOKUP(A1072,'[2]BD LEIDY'!$B$3:$E$1114,3,FALSE)," ")</f>
        <v xml:space="preserve">EMBUZ MUÑOZ ANCIZAR   </v>
      </c>
      <c r="G1072" t="s">
        <v>1403</v>
      </c>
      <c r="H1072" t="s">
        <v>6247</v>
      </c>
      <c r="I1072">
        <v>3124634384</v>
      </c>
      <c r="J1072" t="s">
        <v>828</v>
      </c>
      <c r="M1072" t="s">
        <v>1304</v>
      </c>
      <c r="N1072">
        <v>3300251</v>
      </c>
      <c r="O1072" t="s">
        <v>833</v>
      </c>
    </row>
    <row r="1073" spans="1:15" hidden="1" x14ac:dyDescent="0.25">
      <c r="A1073">
        <v>10017532</v>
      </c>
      <c r="C1073" s="15">
        <v>26427416</v>
      </c>
      <c r="D1073" s="15">
        <v>9</v>
      </c>
      <c r="E1073" t="s">
        <v>4241</v>
      </c>
      <c r="F1073" t="str">
        <f>IFERROR(VLOOKUP(A1073,'[2]BD LEIDY'!$B$3:$E$1114,3,FALSE)," ")</f>
        <v xml:space="preserve">ORTIZ HERNANDEZ CLAUDIA PATRICIA   </v>
      </c>
      <c r="G1073" t="s">
        <v>1403</v>
      </c>
      <c r="H1073" t="s">
        <v>6248</v>
      </c>
      <c r="I1073">
        <v>3204827779</v>
      </c>
      <c r="J1073" t="s">
        <v>828</v>
      </c>
      <c r="M1073" t="s">
        <v>829</v>
      </c>
      <c r="N1073">
        <v>3300251</v>
      </c>
      <c r="O1073" t="s">
        <v>833</v>
      </c>
    </row>
    <row r="1074" spans="1:15" hidden="1" x14ac:dyDescent="0.25">
      <c r="A1074">
        <v>10017544</v>
      </c>
      <c r="C1074" s="15">
        <v>900424341</v>
      </c>
      <c r="D1074" s="15">
        <v>1</v>
      </c>
      <c r="E1074" t="s">
        <v>1530</v>
      </c>
      <c r="F1074" t="str">
        <f>IFERROR(VLOOKUP(A1074,'[2]BD LEIDY'!$B$3:$E$1114,3,FALSE)," ")</f>
        <v xml:space="preserve">AGRICOLA LINEA VERDE DEL HUILA LTDA   </v>
      </c>
      <c r="G1074" t="s">
        <v>1403</v>
      </c>
      <c r="H1074" t="s">
        <v>6251</v>
      </c>
      <c r="I1074">
        <v>3123247045</v>
      </c>
      <c r="J1074" t="s">
        <v>828</v>
      </c>
      <c r="M1074" t="s">
        <v>829</v>
      </c>
      <c r="N1074">
        <v>3300251</v>
      </c>
      <c r="O1074" t="s">
        <v>833</v>
      </c>
    </row>
    <row r="1075" spans="1:15" hidden="1" x14ac:dyDescent="0.25">
      <c r="A1075">
        <v>10017551</v>
      </c>
      <c r="C1075" s="15">
        <v>1083887435</v>
      </c>
      <c r="D1075" s="15">
        <v>1</v>
      </c>
      <c r="E1075" t="s">
        <v>4542</v>
      </c>
      <c r="F1075" t="str">
        <f>IFERROR(VLOOKUP(A1075,'[2]BD LEIDY'!$B$3:$E$1114,3,FALSE)," ")</f>
        <v xml:space="preserve">RAMIREZ LOPEZ EDINSON   </v>
      </c>
      <c r="G1075" t="s">
        <v>1403</v>
      </c>
      <c r="H1075" t="s">
        <v>6252</v>
      </c>
      <c r="I1075">
        <v>3144913656</v>
      </c>
      <c r="J1075" t="s">
        <v>828</v>
      </c>
      <c r="M1075" t="s">
        <v>1285</v>
      </c>
      <c r="N1075">
        <v>3300204</v>
      </c>
      <c r="O1075" t="s">
        <v>831</v>
      </c>
    </row>
    <row r="1076" spans="1:15" hidden="1" x14ac:dyDescent="0.25">
      <c r="A1076">
        <v>10017575</v>
      </c>
      <c r="C1076" s="15">
        <v>36280480</v>
      </c>
      <c r="D1076" s="15">
        <v>3</v>
      </c>
      <c r="E1076" t="s">
        <v>1431</v>
      </c>
      <c r="F1076" t="str">
        <f>IFERROR(VLOOKUP(A1076,'[2]BD LEIDY'!$B$3:$E$1114,3,FALSE)," ")</f>
        <v xml:space="preserve">ACHURY MURCIA YOLANDA   </v>
      </c>
      <c r="G1076" t="s">
        <v>1403</v>
      </c>
      <c r="H1076" t="s">
        <v>6260</v>
      </c>
      <c r="I1076">
        <v>3158033449</v>
      </c>
      <c r="J1076" t="s">
        <v>828</v>
      </c>
      <c r="M1076" t="s">
        <v>1285</v>
      </c>
      <c r="N1076">
        <v>3300204</v>
      </c>
      <c r="O1076" t="s">
        <v>831</v>
      </c>
    </row>
    <row r="1077" spans="1:15" hidden="1" x14ac:dyDescent="0.25">
      <c r="A1077">
        <v>10017576</v>
      </c>
      <c r="C1077" s="15">
        <v>83041305</v>
      </c>
      <c r="D1077" s="15">
        <v>9</v>
      </c>
      <c r="E1077" t="s">
        <v>3956</v>
      </c>
      <c r="F1077" t="str">
        <f>IFERROR(VLOOKUP(A1077,'[2]BD LEIDY'!$B$3:$E$1114,3,FALSE)," ")</f>
        <v xml:space="preserve">MEDINA CHILITO JAIRO HOLMAN   </v>
      </c>
      <c r="G1077" t="s">
        <v>1403</v>
      </c>
      <c r="H1077" t="s">
        <v>6261</v>
      </c>
      <c r="I1077">
        <v>3114729207</v>
      </c>
      <c r="J1077" t="s">
        <v>828</v>
      </c>
      <c r="M1077" t="s">
        <v>1285</v>
      </c>
      <c r="N1077">
        <v>3300204</v>
      </c>
      <c r="O1077" t="s">
        <v>831</v>
      </c>
    </row>
    <row r="1078" spans="1:15" hidden="1" x14ac:dyDescent="0.25">
      <c r="A1078">
        <v>10017577</v>
      </c>
      <c r="C1078" s="15">
        <v>900454452</v>
      </c>
      <c r="D1078" s="15">
        <v>9</v>
      </c>
      <c r="E1078" t="s">
        <v>1413</v>
      </c>
      <c r="F1078" t="str">
        <f>IFERROR(VLOOKUP(A1078,'[2]BD LEIDY'!$B$3:$E$1114,3,FALSE)," ")</f>
        <v xml:space="preserve">ABONOS PACANDE SAS   </v>
      </c>
      <c r="G1078" t="s">
        <v>1403</v>
      </c>
      <c r="H1078" t="s">
        <v>6262</v>
      </c>
      <c r="I1078">
        <v>3128445223</v>
      </c>
      <c r="J1078" t="s">
        <v>828</v>
      </c>
      <c r="M1078" t="s">
        <v>1285</v>
      </c>
      <c r="N1078">
        <v>3300204</v>
      </c>
      <c r="O1078" t="s">
        <v>831</v>
      </c>
    </row>
    <row r="1079" spans="1:15" hidden="1" x14ac:dyDescent="0.25">
      <c r="A1079">
        <v>10017578</v>
      </c>
      <c r="C1079" s="15">
        <v>80209045</v>
      </c>
      <c r="D1079" s="15">
        <v>1</v>
      </c>
      <c r="E1079" t="s">
        <v>4758</v>
      </c>
      <c r="F1079" t="str">
        <f>IFERROR(VLOOKUP(A1079,'[2]BD LEIDY'!$B$3:$E$1114,3,FALSE)," ")</f>
        <v xml:space="preserve">ROSERO LOPEZ JHON JAIRO   </v>
      </c>
      <c r="G1079" t="s">
        <v>1403</v>
      </c>
      <c r="H1079" t="s">
        <v>6263</v>
      </c>
      <c r="I1079">
        <v>3134533755</v>
      </c>
      <c r="J1079" t="s">
        <v>828</v>
      </c>
      <c r="M1079" t="s">
        <v>1325</v>
      </c>
      <c r="N1079">
        <v>3300204</v>
      </c>
      <c r="O1079" t="s">
        <v>831</v>
      </c>
    </row>
    <row r="1080" spans="1:15" hidden="1" x14ac:dyDescent="0.25">
      <c r="A1080">
        <v>10017580</v>
      </c>
      <c r="C1080" s="15">
        <v>12210327</v>
      </c>
      <c r="D1080" s="15">
        <v>8</v>
      </c>
      <c r="E1080" t="s">
        <v>4621</v>
      </c>
      <c r="F1080" t="str">
        <f>IFERROR(VLOOKUP(A1080,'[2]BD LEIDY'!$B$3:$E$1114,3,FALSE)," ")</f>
        <v xml:space="preserve">RIVERA GUZMAN CARLOS ANDRES   </v>
      </c>
      <c r="G1080" t="s">
        <v>1403</v>
      </c>
      <c r="H1080" t="s">
        <v>6264</v>
      </c>
      <c r="I1080">
        <v>3203474534</v>
      </c>
      <c r="J1080" t="s">
        <v>828</v>
      </c>
      <c r="M1080" t="s">
        <v>1327</v>
      </c>
      <c r="N1080">
        <v>3300251</v>
      </c>
      <c r="O1080" t="s">
        <v>833</v>
      </c>
    </row>
    <row r="1081" spans="1:15" hidden="1" x14ac:dyDescent="0.25">
      <c r="A1081">
        <v>10017584</v>
      </c>
      <c r="C1081" s="15">
        <v>12233957</v>
      </c>
      <c r="D1081" s="15">
        <v>7</v>
      </c>
      <c r="E1081" t="s">
        <v>3320</v>
      </c>
      <c r="F1081" t="str">
        <f>IFERROR(VLOOKUP(A1081,'[2]BD LEIDY'!$B$3:$E$1114,3,FALSE)," ")</f>
        <v xml:space="preserve">GOMEZ AVILA LUIS ALBERTO   </v>
      </c>
      <c r="G1081" t="s">
        <v>1403</v>
      </c>
      <c r="H1081" t="s">
        <v>6265</v>
      </c>
      <c r="I1081">
        <v>3107934588</v>
      </c>
      <c r="J1081" t="s">
        <v>828</v>
      </c>
      <c r="M1081" t="s">
        <v>1329</v>
      </c>
      <c r="N1081">
        <v>3300204</v>
      </c>
      <c r="O1081" t="s">
        <v>831</v>
      </c>
    </row>
    <row r="1082" spans="1:15" hidden="1" x14ac:dyDescent="0.25">
      <c r="A1082">
        <v>10017601</v>
      </c>
      <c r="C1082" s="15">
        <v>17704890</v>
      </c>
      <c r="D1082" s="15">
        <v>2</v>
      </c>
      <c r="E1082" t="s">
        <v>3795</v>
      </c>
      <c r="F1082" t="str">
        <f>IFERROR(VLOOKUP(A1082,'[2]BD LEIDY'!$B$3:$E$1114,3,FALSE)," ")</f>
        <v xml:space="preserve">LOMELING CHICUE FAIVER FARITH   </v>
      </c>
      <c r="G1082" t="s">
        <v>1403</v>
      </c>
      <c r="H1082" t="s">
        <v>6270</v>
      </c>
      <c r="I1082">
        <v>3105384590</v>
      </c>
      <c r="J1082" t="s">
        <v>828</v>
      </c>
      <c r="M1082" t="s">
        <v>1285</v>
      </c>
      <c r="N1082">
        <v>3300204</v>
      </c>
      <c r="O1082" t="s">
        <v>831</v>
      </c>
    </row>
    <row r="1083" spans="1:15" hidden="1" x14ac:dyDescent="0.25">
      <c r="A1083">
        <v>10017693</v>
      </c>
      <c r="C1083" s="15">
        <v>12201285</v>
      </c>
      <c r="D1083" s="15">
        <v>9</v>
      </c>
      <c r="E1083" t="s">
        <v>3860</v>
      </c>
      <c r="F1083" t="str">
        <f>IFERROR(VLOOKUP(A1083,'[2]BD LEIDY'!$B$3:$E$1114,3,FALSE)," ")</f>
        <v xml:space="preserve">LUGO RODRIGUEZ MARTIN ENRIQUE   </v>
      </c>
      <c r="G1083" t="s">
        <v>1403</v>
      </c>
      <c r="H1083" t="s">
        <v>6274</v>
      </c>
      <c r="I1083">
        <v>3115920083</v>
      </c>
      <c r="J1083" t="s">
        <v>828</v>
      </c>
      <c r="M1083" t="s">
        <v>1341</v>
      </c>
      <c r="N1083">
        <v>3300204</v>
      </c>
      <c r="O1083" t="s">
        <v>831</v>
      </c>
    </row>
    <row r="1084" spans="1:15" hidden="1" x14ac:dyDescent="0.25">
      <c r="A1084">
        <v>10017705</v>
      </c>
      <c r="C1084" s="15">
        <v>12189856</v>
      </c>
      <c r="D1084" s="15">
        <v>3</v>
      </c>
      <c r="E1084" t="s">
        <v>3351</v>
      </c>
      <c r="F1084" t="str">
        <f>IFERROR(VLOOKUP(A1084,'[2]BD LEIDY'!$B$3:$E$1114,3,FALSE)," ")</f>
        <v xml:space="preserve">GONZALEZ CORREA OMAR   </v>
      </c>
      <c r="G1084" t="s">
        <v>1403</v>
      </c>
      <c r="H1084" t="s">
        <v>6277</v>
      </c>
      <c r="I1084">
        <v>3125879355</v>
      </c>
      <c r="J1084" t="s">
        <v>828</v>
      </c>
      <c r="M1084" t="s">
        <v>1345</v>
      </c>
      <c r="N1084">
        <v>3300204</v>
      </c>
      <c r="O1084" t="s">
        <v>831</v>
      </c>
    </row>
    <row r="1085" spans="1:15" hidden="1" x14ac:dyDescent="0.25">
      <c r="A1085">
        <v>10017768</v>
      </c>
      <c r="C1085" s="15">
        <v>12168957</v>
      </c>
      <c r="D1085" s="15">
        <v>9</v>
      </c>
      <c r="E1085" t="s">
        <v>3852</v>
      </c>
      <c r="F1085" t="str">
        <f>IFERROR(VLOOKUP(A1085,'[2]BD LEIDY'!$B$3:$E$1114,3,FALSE)," ")</f>
        <v xml:space="preserve">LOSADA CALDERON HAROL EDINSON   </v>
      </c>
      <c r="G1085" t="s">
        <v>1403</v>
      </c>
      <c r="H1085" t="s">
        <v>6282</v>
      </c>
      <c r="I1085">
        <v>3112299389</v>
      </c>
      <c r="J1085" t="s">
        <v>828</v>
      </c>
      <c r="M1085" t="s">
        <v>1325</v>
      </c>
      <c r="N1085">
        <v>3300204</v>
      </c>
      <c r="O1085" t="s">
        <v>831</v>
      </c>
    </row>
    <row r="1086" spans="1:15" hidden="1" x14ac:dyDescent="0.25">
      <c r="A1086">
        <v>10017769</v>
      </c>
      <c r="C1086" s="15">
        <v>12208074</v>
      </c>
      <c r="D1086" s="15">
        <v>3</v>
      </c>
      <c r="E1086" t="s">
        <v>4079</v>
      </c>
      <c r="F1086" t="str">
        <f>IFERROR(VLOOKUP(A1086,'[2]BD LEIDY'!$B$3:$E$1114,3,FALSE)," ")</f>
        <v xml:space="preserve">MONTEALEGRE SANCHEZ ABIMELEC   </v>
      </c>
      <c r="G1086" t="s">
        <v>1403</v>
      </c>
      <c r="H1086" t="s">
        <v>6283</v>
      </c>
      <c r="I1086">
        <v>3103208705</v>
      </c>
      <c r="J1086" t="s">
        <v>828</v>
      </c>
      <c r="M1086" t="s">
        <v>1327</v>
      </c>
      <c r="N1086">
        <v>3300204</v>
      </c>
      <c r="O1086" t="s">
        <v>831</v>
      </c>
    </row>
    <row r="1087" spans="1:15" hidden="1" x14ac:dyDescent="0.25">
      <c r="A1087">
        <v>10017778</v>
      </c>
      <c r="C1087" s="15">
        <v>76357945</v>
      </c>
      <c r="D1087" s="15">
        <v>1</v>
      </c>
      <c r="E1087" t="s">
        <v>4553</v>
      </c>
      <c r="F1087" t="str">
        <f>IFERROR(VLOOKUP(A1087,'[2]BD LEIDY'!$B$3:$E$1114,3,FALSE)," ")</f>
        <v xml:space="preserve">RAMOS GUTIERREZ ANDREY RUFINO   </v>
      </c>
      <c r="G1087" t="s">
        <v>1403</v>
      </c>
      <c r="H1087" t="s">
        <v>6288</v>
      </c>
      <c r="I1087">
        <v>3105217084</v>
      </c>
      <c r="J1087" t="s">
        <v>828</v>
      </c>
      <c r="M1087" t="s">
        <v>1360</v>
      </c>
      <c r="N1087">
        <v>3300251</v>
      </c>
      <c r="O1087" t="s">
        <v>833</v>
      </c>
    </row>
    <row r="1088" spans="1:15" hidden="1" x14ac:dyDescent="0.25">
      <c r="A1088">
        <v>10017779</v>
      </c>
      <c r="C1088" s="15">
        <v>4730180</v>
      </c>
      <c r="D1088" s="15">
        <v>4</v>
      </c>
      <c r="E1088" t="s">
        <v>5264</v>
      </c>
      <c r="F1088" t="str">
        <f>IFERROR(VLOOKUP(A1088,'[2]BD LEIDY'!$B$3:$E$1114,3,FALSE)," ")</f>
        <v xml:space="preserve">ZAGAL MEDINA WILFER AMADO   </v>
      </c>
      <c r="G1088" t="s">
        <v>1403</v>
      </c>
      <c r="H1088" t="s">
        <v>6289</v>
      </c>
      <c r="I1088">
        <v>3122839011</v>
      </c>
      <c r="J1088" t="s">
        <v>828</v>
      </c>
      <c r="M1088" t="s">
        <v>1362</v>
      </c>
      <c r="N1088">
        <v>3300251</v>
      </c>
      <c r="O1088" t="s">
        <v>833</v>
      </c>
    </row>
    <row r="1089" spans="1:15" hidden="1" x14ac:dyDescent="0.25">
      <c r="A1089">
        <v>10017791</v>
      </c>
      <c r="C1089" s="15">
        <v>79788666</v>
      </c>
      <c r="D1089" s="15">
        <v>4</v>
      </c>
      <c r="E1089" t="s">
        <v>4102</v>
      </c>
      <c r="F1089" t="str">
        <f>IFERROR(VLOOKUP(A1089,'[2]BD LEIDY'!$B$3:$E$1114,3,FALSE)," ")</f>
        <v xml:space="preserve">MORENO MORENO JOSE ALEJANDRO   </v>
      </c>
      <c r="G1089" t="s">
        <v>1403</v>
      </c>
      <c r="H1089" t="s">
        <v>6291</v>
      </c>
      <c r="I1089">
        <v>3202887232</v>
      </c>
      <c r="J1089" t="s">
        <v>828</v>
      </c>
      <c r="M1089" t="s">
        <v>1341</v>
      </c>
      <c r="N1089">
        <v>3300204</v>
      </c>
      <c r="O1089" t="s">
        <v>831</v>
      </c>
    </row>
    <row r="1090" spans="1:15" hidden="1" x14ac:dyDescent="0.25">
      <c r="A1090">
        <v>10017815</v>
      </c>
      <c r="C1090" s="15">
        <v>891101158</v>
      </c>
      <c r="D1090" s="15">
        <v>1</v>
      </c>
      <c r="E1090" t="s">
        <v>2585</v>
      </c>
      <c r="F1090" t="str">
        <f>IFERROR(VLOOKUP(A1090,'[2]BD LEIDY'!$B$3:$E$1114,3,FALSE)," ")</f>
        <v xml:space="preserve">COOCENTRAL - COOPERATIVA CENTRAL DE CAFICULTORES DEL HUILA  </v>
      </c>
      <c r="G1090" t="s">
        <v>1403</v>
      </c>
      <c r="H1090" t="s">
        <v>6293</v>
      </c>
      <c r="I1090">
        <v>3138905924</v>
      </c>
      <c r="J1090" t="s">
        <v>828</v>
      </c>
      <c r="M1090" t="s">
        <v>1341</v>
      </c>
      <c r="N1090">
        <v>3300204</v>
      </c>
      <c r="O1090" t="s">
        <v>831</v>
      </c>
    </row>
    <row r="1091" spans="1:15" hidden="1" x14ac:dyDescent="0.25">
      <c r="A1091">
        <v>10017816</v>
      </c>
      <c r="C1091" s="15">
        <v>7697050</v>
      </c>
      <c r="D1091" s="15">
        <v>5</v>
      </c>
      <c r="E1091" t="s">
        <v>2190</v>
      </c>
      <c r="F1091" t="str">
        <f>IFERROR(VLOOKUP(A1091,'[2]BD LEIDY'!$B$3:$E$1114,3,FALSE)," ")</f>
        <v xml:space="preserve">CANTILLO VEGA JARIO   </v>
      </c>
      <c r="G1091" t="s">
        <v>1403</v>
      </c>
      <c r="H1091" t="s">
        <v>6294</v>
      </c>
      <c r="I1091">
        <v>3187826701</v>
      </c>
      <c r="J1091" t="s">
        <v>828</v>
      </c>
      <c r="M1091" t="s">
        <v>1345</v>
      </c>
      <c r="N1091">
        <v>3300204</v>
      </c>
      <c r="O1091" t="s">
        <v>831</v>
      </c>
    </row>
    <row r="1092" spans="1:15" hidden="1" x14ac:dyDescent="0.25">
      <c r="A1092">
        <v>10017817</v>
      </c>
      <c r="C1092" s="15">
        <v>12188274</v>
      </c>
      <c r="D1092" s="15">
        <v>2</v>
      </c>
      <c r="E1092" t="s">
        <v>4368</v>
      </c>
      <c r="F1092" t="str">
        <f>IFERROR(VLOOKUP(A1092,'[2]BD LEIDY'!$B$3:$E$1114,3,FALSE)," ")</f>
        <v xml:space="preserve">PERDOMO CUELLAR LUIS GERARDO   </v>
      </c>
      <c r="G1092" t="s">
        <v>1403</v>
      </c>
      <c r="H1092" t="s">
        <v>6295</v>
      </c>
      <c r="I1092">
        <v>3125039497</v>
      </c>
      <c r="J1092" t="s">
        <v>828</v>
      </c>
      <c r="M1092" t="s">
        <v>1341</v>
      </c>
      <c r="N1092">
        <v>3300204</v>
      </c>
      <c r="O1092" t="s">
        <v>831</v>
      </c>
    </row>
    <row r="1093" spans="1:15" hidden="1" x14ac:dyDescent="0.25">
      <c r="A1093">
        <v>10017818</v>
      </c>
      <c r="C1093" s="15">
        <v>12194660</v>
      </c>
      <c r="D1093" s="15">
        <v>7</v>
      </c>
      <c r="E1093" t="s">
        <v>4887</v>
      </c>
      <c r="F1093" t="str">
        <f>IFERROR(VLOOKUP(A1093,'[2]BD LEIDY'!$B$3:$E$1114,3,FALSE)," ")</f>
        <v xml:space="preserve">SCARPETTA MENDEZ PAULO CESAR   </v>
      </c>
      <c r="G1093" t="s">
        <v>1403</v>
      </c>
      <c r="H1093" t="s">
        <v>6296</v>
      </c>
      <c r="I1093">
        <v>3112570083</v>
      </c>
      <c r="J1093" t="s">
        <v>828</v>
      </c>
      <c r="M1093" t="s">
        <v>1370</v>
      </c>
      <c r="N1093">
        <v>3300204</v>
      </c>
      <c r="O1093" t="s">
        <v>831</v>
      </c>
    </row>
    <row r="1094" spans="1:15" hidden="1" x14ac:dyDescent="0.25">
      <c r="A1094">
        <v>10017848</v>
      </c>
      <c r="C1094" s="15">
        <v>5311653</v>
      </c>
      <c r="D1094" s="15">
        <v>2</v>
      </c>
      <c r="E1094" t="s">
        <v>2114</v>
      </c>
      <c r="F1094" t="str">
        <f>IFERROR(VLOOKUP(A1094,'[2]BD LEIDY'!$B$3:$E$1114,3,FALSE)," ")</f>
        <v xml:space="preserve">BOLAÑOS BENAVIDES JAIME ARIEL   </v>
      </c>
      <c r="G1094" t="s">
        <v>1403</v>
      </c>
      <c r="H1094" t="s">
        <v>6301</v>
      </c>
      <c r="I1094">
        <v>968338552</v>
      </c>
      <c r="J1094" t="s">
        <v>828</v>
      </c>
      <c r="M1094" t="s">
        <v>1341</v>
      </c>
      <c r="N1094">
        <v>3300204</v>
      </c>
      <c r="O1094" t="s">
        <v>831</v>
      </c>
    </row>
    <row r="1095" spans="1:15" hidden="1" x14ac:dyDescent="0.25">
      <c r="A1095">
        <v>10017966</v>
      </c>
      <c r="C1095" s="15">
        <v>36089572</v>
      </c>
      <c r="D1095" s="15">
        <v>5</v>
      </c>
      <c r="E1095" t="s">
        <v>3959</v>
      </c>
      <c r="F1095" t="str">
        <f>IFERROR(VLOOKUP(A1095,'[2]BD LEIDY'!$B$3:$E$1114,3,FALSE)," ")</f>
        <v xml:space="preserve">MEDINA PALENCIA LUZ MIRYAM   </v>
      </c>
      <c r="G1095" t="s">
        <v>1403</v>
      </c>
      <c r="H1095" t="s">
        <v>6309</v>
      </c>
      <c r="I1095">
        <v>3164542972</v>
      </c>
      <c r="J1095" t="s">
        <v>828</v>
      </c>
      <c r="M1095" t="s">
        <v>1385</v>
      </c>
      <c r="N1095">
        <v>3300251</v>
      </c>
      <c r="O1095" t="s">
        <v>833</v>
      </c>
    </row>
    <row r="1096" spans="1:15" hidden="1" x14ac:dyDescent="0.25">
      <c r="A1096">
        <v>10017970</v>
      </c>
      <c r="C1096" s="15">
        <v>36089274</v>
      </c>
      <c r="D1096" s="15">
        <v>5</v>
      </c>
      <c r="E1096" t="s">
        <v>3154</v>
      </c>
      <c r="F1096" t="str">
        <f>IFERROR(VLOOKUP(A1096,'[2]BD LEIDY'!$B$3:$E$1114,3,FALSE)," ")</f>
        <v xml:space="preserve">FLOREZ CASTAÑEDA LUZ DARY   </v>
      </c>
      <c r="G1096" t="s">
        <v>1403</v>
      </c>
      <c r="H1096" t="s">
        <v>6310</v>
      </c>
      <c r="I1096">
        <v>988390532</v>
      </c>
      <c r="J1096" t="s">
        <v>828</v>
      </c>
      <c r="M1096" t="s">
        <v>1385</v>
      </c>
      <c r="N1096">
        <v>3300251</v>
      </c>
      <c r="O1096" t="s">
        <v>833</v>
      </c>
    </row>
    <row r="1097" spans="1:15" hidden="1" x14ac:dyDescent="0.25">
      <c r="A1097">
        <v>10017994</v>
      </c>
      <c r="C1097" s="15">
        <v>12135921</v>
      </c>
      <c r="D1097" s="15">
        <v>2</v>
      </c>
      <c r="E1097" t="s">
        <v>2825</v>
      </c>
      <c r="F1097" t="str">
        <f>IFERROR(VLOOKUP(A1097,'[2]BD LEIDY'!$B$3:$E$1114,3,FALSE)," ")</f>
        <v xml:space="preserve">DUQUE ROJAS FABIO ALBERTO   </v>
      </c>
      <c r="G1097" t="s">
        <v>1403</v>
      </c>
      <c r="H1097" t="s">
        <v>6313</v>
      </c>
      <c r="I1097">
        <v>3133956840</v>
      </c>
      <c r="J1097" t="s">
        <v>828</v>
      </c>
      <c r="M1097" t="s">
        <v>1306</v>
      </c>
      <c r="N1097">
        <v>3300251</v>
      </c>
      <c r="O1097" t="s">
        <v>833</v>
      </c>
    </row>
    <row r="1098" spans="1:15" hidden="1" x14ac:dyDescent="0.25">
      <c r="A1098">
        <v>10017995</v>
      </c>
      <c r="C1098" s="15">
        <v>900951704</v>
      </c>
      <c r="D1098" s="15"/>
      <c r="E1098" t="s">
        <v>2778</v>
      </c>
      <c r="F1098" t="str">
        <f>IFERROR(VLOOKUP(A1098,'[2]BD LEIDY'!$B$3:$E$1114,3,FALSE)," ")</f>
        <v xml:space="preserve">DISTRIBUIDOR AGRICOLA AUDOR SAS   </v>
      </c>
      <c r="G1098" t="s">
        <v>1403</v>
      </c>
      <c r="H1098" t="s">
        <v>6314</v>
      </c>
      <c r="I1098">
        <v>3188290416</v>
      </c>
      <c r="J1098" t="s">
        <v>828</v>
      </c>
      <c r="M1098" t="s">
        <v>1391</v>
      </c>
      <c r="N1098">
        <v>3300204</v>
      </c>
      <c r="O1098" t="s">
        <v>831</v>
      </c>
    </row>
    <row r="1099" spans="1:15" hidden="1" x14ac:dyDescent="0.25">
      <c r="A1099">
        <v>10017999</v>
      </c>
      <c r="C1099" s="15">
        <v>12209233</v>
      </c>
      <c r="D1099" s="15">
        <v>2</v>
      </c>
      <c r="E1099" t="s">
        <v>3947</v>
      </c>
      <c r="F1099" t="str">
        <f>IFERROR(VLOOKUP(A1099,'[2]BD LEIDY'!$B$3:$E$1114,3,FALSE)," ")</f>
        <v xml:space="preserve">MAZABEL REYES ADRIAN   </v>
      </c>
      <c r="G1099" t="s">
        <v>1403</v>
      </c>
      <c r="H1099" t="s">
        <v>6245</v>
      </c>
      <c r="I1099">
        <v>3214913902</v>
      </c>
      <c r="J1099" t="s">
        <v>828</v>
      </c>
      <c r="M1099" t="s">
        <v>1304</v>
      </c>
      <c r="N1099">
        <v>3300251</v>
      </c>
      <c r="O1099" t="s">
        <v>833</v>
      </c>
    </row>
    <row r="1100" spans="1:15" hidden="1" x14ac:dyDescent="0.25">
      <c r="A1100">
        <v>10011967</v>
      </c>
      <c r="C1100" s="15">
        <v>900416225</v>
      </c>
      <c r="D1100" s="15">
        <v>1</v>
      </c>
      <c r="E1100" t="s">
        <v>2982</v>
      </c>
      <c r="F1100" t="str">
        <f>IFERROR(VLOOKUP(A1100,'[2]BD LEIDY'!$B$3:$E$1114,3,FALSE)," ")</f>
        <v xml:space="preserve">FITOLLANOS SAS   </v>
      </c>
      <c r="G1100" t="s">
        <v>1403</v>
      </c>
      <c r="H1100" t="s">
        <v>5783</v>
      </c>
      <c r="I1100">
        <v>986705252</v>
      </c>
      <c r="J1100" t="s">
        <v>712</v>
      </c>
      <c r="M1100" t="s">
        <v>713</v>
      </c>
      <c r="N1100">
        <v>3300182</v>
      </c>
      <c r="O1100" t="s">
        <v>715</v>
      </c>
    </row>
    <row r="1101" spans="1:15" hidden="1" x14ac:dyDescent="0.25">
      <c r="A1101">
        <v>10013218</v>
      </c>
      <c r="C1101" s="15">
        <v>891100445</v>
      </c>
      <c r="D1101" s="15">
        <v>6</v>
      </c>
      <c r="E1101" t="s">
        <v>4223</v>
      </c>
      <c r="F1101" t="str">
        <f>IFERROR(VLOOKUP(A1101,'[2]BD LEIDY'!$B$3:$E$1114,3,FALSE)," ")</f>
        <v xml:space="preserve">ORGANIZACION ROA FLORHUILA SA   </v>
      </c>
      <c r="G1101" t="s">
        <v>1403</v>
      </c>
      <c r="H1101" t="s">
        <v>5866</v>
      </c>
      <c r="I1101">
        <v>916449420</v>
      </c>
      <c r="J1101" t="s">
        <v>712</v>
      </c>
      <c r="M1101" t="s">
        <v>17</v>
      </c>
      <c r="N1101">
        <v>3300182</v>
      </c>
      <c r="O1101" t="s">
        <v>715</v>
      </c>
    </row>
    <row r="1102" spans="1:15" hidden="1" x14ac:dyDescent="0.25">
      <c r="A1102">
        <v>10014300</v>
      </c>
      <c r="C1102" s="15">
        <v>3293930</v>
      </c>
      <c r="D1102" s="15">
        <v>2</v>
      </c>
      <c r="E1102" t="s">
        <v>4153</v>
      </c>
      <c r="F1102" t="str">
        <f>IFERROR(VLOOKUP(A1102,'[2]BD LEIDY'!$B$3:$E$1114,3,FALSE)," ")</f>
        <v xml:space="preserve">MURCIA BERMEO JOSE ALVARO   </v>
      </c>
      <c r="G1102" t="s">
        <v>1403</v>
      </c>
      <c r="H1102" t="s">
        <v>5929</v>
      </c>
      <c r="I1102">
        <v>986676962</v>
      </c>
      <c r="J1102" t="s">
        <v>712</v>
      </c>
      <c r="M1102" t="s">
        <v>713</v>
      </c>
      <c r="N1102">
        <v>3300182</v>
      </c>
      <c r="O1102" t="s">
        <v>715</v>
      </c>
    </row>
    <row r="1103" spans="1:15" hidden="1" x14ac:dyDescent="0.25">
      <c r="A1103">
        <v>10014362</v>
      </c>
      <c r="C1103" s="15">
        <v>844003151</v>
      </c>
      <c r="D1103" s="15">
        <v>1</v>
      </c>
      <c r="E1103" t="s">
        <v>2662</v>
      </c>
      <c r="F1103" t="str">
        <f>IFERROR(VLOOKUP(A1103,'[2]BD LEIDY'!$B$3:$E$1114,3,FALSE)," ")</f>
        <v xml:space="preserve">COSECHAR LTDA   </v>
      </c>
      <c r="G1103" t="s">
        <v>1403</v>
      </c>
      <c r="H1103" t="s">
        <v>5932</v>
      </c>
      <c r="I1103">
        <v>986342026</v>
      </c>
      <c r="J1103" t="s">
        <v>712</v>
      </c>
      <c r="M1103" t="s">
        <v>713</v>
      </c>
      <c r="N1103">
        <v>3300172</v>
      </c>
      <c r="O1103" t="s">
        <v>914</v>
      </c>
    </row>
    <row r="1104" spans="1:15" hidden="1" x14ac:dyDescent="0.25">
      <c r="A1104">
        <v>10014530</v>
      </c>
      <c r="C1104" s="15">
        <v>14895602</v>
      </c>
      <c r="D1104" s="15">
        <v>5</v>
      </c>
      <c r="E1104" t="s">
        <v>1976</v>
      </c>
      <c r="F1104" t="str">
        <f>IFERROR(VLOOKUP(A1104,'[2]BD LEIDY'!$B$3:$E$1114,3,FALSE)," ")</f>
        <v xml:space="preserve">AULESTIA CASTRILLON JUAN CARLOS   </v>
      </c>
      <c r="G1104" t="s">
        <v>1403</v>
      </c>
      <c r="H1104" t="s">
        <v>5940</v>
      </c>
      <c r="I1104">
        <v>986582779</v>
      </c>
      <c r="J1104" t="s">
        <v>712</v>
      </c>
      <c r="M1104" t="s">
        <v>109</v>
      </c>
      <c r="N1104">
        <v>3300172</v>
      </c>
      <c r="O1104" t="s">
        <v>914</v>
      </c>
    </row>
    <row r="1105" spans="1:15" hidden="1" x14ac:dyDescent="0.25">
      <c r="A1105">
        <v>10014850</v>
      </c>
      <c r="C1105" s="15">
        <v>79781425</v>
      </c>
      <c r="D1105" s="15">
        <v>4</v>
      </c>
      <c r="E1105" t="s">
        <v>4478</v>
      </c>
      <c r="F1105" t="str">
        <f>IFERROR(VLOOKUP(A1105,'[2]BD LEIDY'!$B$3:$E$1114,3,FALSE)," ")</f>
        <v xml:space="preserve">PUENTES YEPES RAMIRO   </v>
      </c>
      <c r="G1105" t="s">
        <v>1403</v>
      </c>
      <c r="H1105" t="s">
        <v>5949</v>
      </c>
      <c r="I1105">
        <v>3211474121</v>
      </c>
      <c r="J1105" t="s">
        <v>712</v>
      </c>
      <c r="M1105" t="s">
        <v>713</v>
      </c>
      <c r="N1105">
        <v>3300182</v>
      </c>
      <c r="O1105" t="s">
        <v>715</v>
      </c>
    </row>
    <row r="1106" spans="1:15" hidden="1" x14ac:dyDescent="0.25">
      <c r="A1106">
        <v>10015418</v>
      </c>
      <c r="C1106" s="15">
        <v>900528742</v>
      </c>
      <c r="D1106" s="15">
        <v>9</v>
      </c>
      <c r="E1106" t="s">
        <v>2512</v>
      </c>
      <c r="F1106" t="str">
        <f>IFERROR(VLOOKUP(A1106,'[2]BD LEIDY'!$B$3:$E$1114,3,FALSE)," ")</f>
        <v xml:space="preserve">CODELCAMPO SAS   </v>
      </c>
      <c r="G1106" t="s">
        <v>1403</v>
      </c>
      <c r="H1106" t="s">
        <v>6015</v>
      </c>
      <c r="I1106">
        <v>986826745</v>
      </c>
      <c r="J1106" t="s">
        <v>712</v>
      </c>
      <c r="M1106" t="s">
        <v>713</v>
      </c>
      <c r="N1106">
        <v>3300182</v>
      </c>
      <c r="O1106" t="s">
        <v>715</v>
      </c>
    </row>
    <row r="1107" spans="1:15" hidden="1" x14ac:dyDescent="0.25">
      <c r="A1107">
        <v>10015495</v>
      </c>
      <c r="C1107" s="15">
        <v>900087414</v>
      </c>
      <c r="D1107" s="15">
        <v>4</v>
      </c>
      <c r="E1107" t="s">
        <v>4609</v>
      </c>
      <c r="F1107" t="str">
        <f>IFERROR(VLOOKUP(A1107,'[2]BD LEIDY'!$B$3:$E$1114,3,FALSE)," ")</f>
        <v xml:space="preserve">RIOPAILA CASTILLA SA   </v>
      </c>
      <c r="G1107" t="s">
        <v>1403</v>
      </c>
      <c r="H1107" t="s">
        <v>6024</v>
      </c>
      <c r="I1107">
        <v>922653100</v>
      </c>
      <c r="J1107" t="s">
        <v>712</v>
      </c>
      <c r="M1107" t="s">
        <v>1022</v>
      </c>
      <c r="N1107">
        <v>3300182</v>
      </c>
      <c r="O1107" t="s">
        <v>715</v>
      </c>
    </row>
    <row r="1108" spans="1:15" hidden="1" x14ac:dyDescent="0.25">
      <c r="A1108">
        <v>10015615</v>
      </c>
      <c r="C1108" s="15">
        <v>40396175</v>
      </c>
      <c r="D1108" s="15">
        <v>5</v>
      </c>
      <c r="E1108" t="s">
        <v>1990</v>
      </c>
      <c r="F1108" t="str">
        <f>IFERROR(VLOOKUP(A1108,'[2]BD LEIDY'!$B$3:$E$1114,3,FALSE)," ")</f>
        <v xml:space="preserve">AVILA BAQUERO EDNA MABEL  (AGROINSUMOS GRANADA) </v>
      </c>
      <c r="G1108" t="s">
        <v>1403</v>
      </c>
      <c r="H1108" t="s">
        <v>6047</v>
      </c>
      <c r="I1108">
        <v>3153655759</v>
      </c>
      <c r="J1108" t="s">
        <v>712</v>
      </c>
      <c r="M1108" t="s">
        <v>109</v>
      </c>
      <c r="N1108">
        <v>3300172</v>
      </c>
      <c r="O1108" t="s">
        <v>914</v>
      </c>
    </row>
    <row r="1109" spans="1:15" hidden="1" x14ac:dyDescent="0.25">
      <c r="A1109">
        <v>10015833</v>
      </c>
      <c r="C1109" s="15">
        <v>900474780</v>
      </c>
      <c r="D1109" s="15">
        <v>5</v>
      </c>
      <c r="E1109" t="s">
        <v>1434</v>
      </c>
      <c r="F1109" t="str">
        <f>IFERROR(VLOOKUP(A1109,'[2]BD LEIDY'!$B$3:$E$1114,3,FALSE)," ")</f>
        <v xml:space="preserve">AGMO NUBES INVERSIONES SAS   </v>
      </c>
      <c r="G1109" t="s">
        <v>1403</v>
      </c>
      <c r="H1109" t="s">
        <v>6072</v>
      </c>
      <c r="I1109">
        <v>3104530356</v>
      </c>
      <c r="J1109" t="s">
        <v>712</v>
      </c>
      <c r="M1109" t="s">
        <v>17</v>
      </c>
      <c r="N1109">
        <v>3300182</v>
      </c>
      <c r="O1109" t="s">
        <v>715</v>
      </c>
    </row>
    <row r="1110" spans="1:15" hidden="1" x14ac:dyDescent="0.25">
      <c r="A1110">
        <v>10015834</v>
      </c>
      <c r="C1110" s="15">
        <v>900168533</v>
      </c>
      <c r="D1110" s="15">
        <v>0</v>
      </c>
      <c r="E1110" t="s">
        <v>1593</v>
      </c>
      <c r="F1110" t="str">
        <f>IFERROR(VLOOKUP(A1110,'[2]BD LEIDY'!$B$3:$E$1114,3,FALSE)," ")</f>
        <v xml:space="preserve">AGROCOMETA SA (AGROPECUARIA Y COMERCIALIZADORA DEL META)  </v>
      </c>
      <c r="G1110" t="s">
        <v>1403</v>
      </c>
      <c r="H1110" t="s">
        <v>6072</v>
      </c>
      <c r="I1110">
        <v>3154711376</v>
      </c>
      <c r="J1110" t="s">
        <v>712</v>
      </c>
      <c r="M1110" t="s">
        <v>17</v>
      </c>
      <c r="N1110">
        <v>3300182</v>
      </c>
      <c r="O1110" t="s">
        <v>715</v>
      </c>
    </row>
    <row r="1111" spans="1:15" hidden="1" x14ac:dyDescent="0.25">
      <c r="A1111">
        <v>10015892</v>
      </c>
      <c r="C1111" s="15">
        <v>900335836</v>
      </c>
      <c r="D1111" s="15">
        <v>3</v>
      </c>
      <c r="E1111" t="s">
        <v>2520</v>
      </c>
      <c r="F1111" t="str">
        <f>IFERROR(VLOOKUP(A1111,'[2]BD LEIDY'!$B$3:$E$1114,3,FALSE)," ")</f>
        <v xml:space="preserve">COLOMBIA AGRO SAS   </v>
      </c>
      <c r="G1111" t="s">
        <v>1403</v>
      </c>
      <c r="H1111" t="s">
        <v>6086</v>
      </c>
      <c r="I1111">
        <v>913218820</v>
      </c>
      <c r="J1111" t="s">
        <v>712</v>
      </c>
      <c r="M1111" t="s">
        <v>17</v>
      </c>
      <c r="N1111">
        <v>3300182</v>
      </c>
      <c r="O1111" t="s">
        <v>715</v>
      </c>
    </row>
    <row r="1112" spans="1:15" hidden="1" x14ac:dyDescent="0.25">
      <c r="A1112">
        <v>10016586</v>
      </c>
      <c r="C1112" s="15">
        <v>79295560</v>
      </c>
      <c r="D1112" s="15">
        <v>6</v>
      </c>
      <c r="E1112" t="s">
        <v>4238</v>
      </c>
      <c r="F1112" t="str">
        <f>IFERROR(VLOOKUP(A1112,'[2]BD LEIDY'!$B$3:$E$1114,3,FALSE)," ")</f>
        <v xml:space="preserve">ORTIZ BAQUERO JOHN MILTON   </v>
      </c>
      <c r="G1112" t="s">
        <v>1403</v>
      </c>
      <c r="H1112" t="s">
        <v>6141</v>
      </c>
      <c r="I1112">
        <v>3134676581</v>
      </c>
      <c r="J1112" t="s">
        <v>712</v>
      </c>
      <c r="M1112" t="s">
        <v>713</v>
      </c>
      <c r="N1112">
        <v>3300182</v>
      </c>
      <c r="O1112" t="s">
        <v>715</v>
      </c>
    </row>
    <row r="1113" spans="1:15" hidden="1" x14ac:dyDescent="0.25">
      <c r="A1113">
        <v>10016589</v>
      </c>
      <c r="C1113" s="15">
        <v>890207037</v>
      </c>
      <c r="D1113" s="15">
        <v>1</v>
      </c>
      <c r="E1113" t="s">
        <v>1673</v>
      </c>
      <c r="F1113" t="str">
        <f>IFERROR(VLOOKUP(A1113,'[2]BD LEIDY'!$B$3:$E$1114,3,FALSE)," ")</f>
        <v xml:space="preserve">AGROPECUARIA ALIAR SA   </v>
      </c>
      <c r="G1113" t="s">
        <v>1403</v>
      </c>
      <c r="H1113" t="s">
        <v>6142</v>
      </c>
      <c r="I1113">
        <v>976380192</v>
      </c>
      <c r="J1113" t="s">
        <v>712</v>
      </c>
      <c r="M1113" t="s">
        <v>1182</v>
      </c>
      <c r="N1113">
        <v>3300182</v>
      </c>
      <c r="O1113" t="s">
        <v>715</v>
      </c>
    </row>
    <row r="1114" spans="1:15" hidden="1" x14ac:dyDescent="0.25">
      <c r="A1114">
        <v>10017188</v>
      </c>
      <c r="C1114" s="15">
        <v>900404036</v>
      </c>
      <c r="D1114" s="15">
        <v>4</v>
      </c>
      <c r="E1114" t="s">
        <v>3385</v>
      </c>
      <c r="F1114" t="str">
        <f>IFERROR(VLOOKUP(A1114,'[2]BD LEIDY'!$B$3:$E$1114,3,FALSE)," ")</f>
        <v xml:space="preserve">GRANEX AGROINDUSTRIAL SAS   </v>
      </c>
      <c r="G1114" t="s">
        <v>1403</v>
      </c>
      <c r="H1114" t="s">
        <v>6072</v>
      </c>
      <c r="I1114">
        <v>3137082397</v>
      </c>
      <c r="J1114" t="s">
        <v>712</v>
      </c>
      <c r="M1114" t="s">
        <v>17</v>
      </c>
      <c r="N1114">
        <v>3300182</v>
      </c>
      <c r="O1114" t="s">
        <v>715</v>
      </c>
    </row>
    <row r="1115" spans="1:15" hidden="1" x14ac:dyDescent="0.25">
      <c r="A1115">
        <v>10017777</v>
      </c>
      <c r="C1115" s="15">
        <v>1061791292</v>
      </c>
      <c r="D1115" s="15">
        <v>1</v>
      </c>
      <c r="E1115" t="s">
        <v>4873</v>
      </c>
      <c r="F1115" t="str">
        <f>IFERROR(VLOOKUP(A1115,'[2]BD LEIDY'!$B$3:$E$1114,3,FALSE)," ")</f>
        <v xml:space="preserve">SARRIA YEPES MARIA CAMILA   </v>
      </c>
      <c r="G1115" t="s">
        <v>1403</v>
      </c>
      <c r="H1115" t="s">
        <v>6287</v>
      </c>
      <c r="I1115">
        <v>3173232755</v>
      </c>
      <c r="J1115" t="s">
        <v>886</v>
      </c>
      <c r="M1115" t="s">
        <v>1358</v>
      </c>
      <c r="N1115">
        <v>3300171</v>
      </c>
      <c r="O1115" t="s">
        <v>875</v>
      </c>
    </row>
    <row r="1116" spans="1:15" hidden="1" x14ac:dyDescent="0.25">
      <c r="A1116">
        <v>10017449</v>
      </c>
      <c r="C1116" s="15">
        <v>900347116</v>
      </c>
      <c r="D1116" s="15">
        <v>0</v>
      </c>
      <c r="E1116" t="s">
        <v>2184</v>
      </c>
      <c r="F1116" t="str">
        <f>IFERROR(VLOOKUP(A1116,'[2]BD LEIDY'!$B$3:$E$1114,3,FALSE)," ")</f>
        <v xml:space="preserve">CAMPOALEGRE BIOLOGICOS LTDA   </v>
      </c>
      <c r="G1116" t="s">
        <v>1403</v>
      </c>
      <c r="H1116" t="s">
        <v>6236</v>
      </c>
      <c r="I1116">
        <v>955657632</v>
      </c>
      <c r="J1116" t="s">
        <v>701</v>
      </c>
      <c r="M1116" t="s">
        <v>1292</v>
      </c>
      <c r="N1116">
        <v>3300254</v>
      </c>
      <c r="O1116" t="s">
        <v>1294</v>
      </c>
    </row>
    <row r="1117" spans="1:15" hidden="1" x14ac:dyDescent="0.25">
      <c r="A1117">
        <v>10018026</v>
      </c>
      <c r="C1117" s="15">
        <v>63360426</v>
      </c>
      <c r="D1117" s="15">
        <v>7</v>
      </c>
      <c r="E1117" t="s">
        <v>4816</v>
      </c>
      <c r="F1117" t="str">
        <f>IFERROR(VLOOKUP(A1117,'[2]BD LEIDY'!$B$3:$E$1114,3,FALSE)," ")</f>
        <v xml:space="preserve">SALCEDO RAMIREZ MARIBEL   </v>
      </c>
      <c r="G1117" t="s">
        <v>1403</v>
      </c>
      <c r="H1117" t="s">
        <v>6321</v>
      </c>
      <c r="I1117">
        <v>3208365192</v>
      </c>
      <c r="J1117" t="s">
        <v>701</v>
      </c>
      <c r="M1117" t="s">
        <v>702</v>
      </c>
      <c r="N1117">
        <v>3300188</v>
      </c>
      <c r="O1117" t="s">
        <v>1401</v>
      </c>
    </row>
    <row r="1118" spans="1:15" hidden="1" x14ac:dyDescent="0.25">
      <c r="A1118">
        <v>10011505</v>
      </c>
      <c r="C1118" s="15">
        <v>809012928</v>
      </c>
      <c r="D1118" s="15">
        <v>6</v>
      </c>
      <c r="E1118" t="s">
        <v>1679</v>
      </c>
      <c r="F1118" t="str">
        <f>IFERROR(VLOOKUP(A1118,'[2]BD LEIDY'!$B$3:$E$1114,3,FALSE)," ")</f>
        <v xml:space="preserve">AGROPECUARIA CULTIVEMOS LTDA   </v>
      </c>
      <c r="G1118" t="s">
        <v>1403</v>
      </c>
      <c r="H1118" t="s">
        <v>5612</v>
      </c>
      <c r="I1118">
        <v>982487910</v>
      </c>
      <c r="J1118" t="s">
        <v>483</v>
      </c>
      <c r="M1118" t="s">
        <v>484</v>
      </c>
      <c r="N1118">
        <v>3300194</v>
      </c>
      <c r="O1118" t="s">
        <v>486</v>
      </c>
    </row>
    <row r="1119" spans="1:15" hidden="1" x14ac:dyDescent="0.25">
      <c r="A1119">
        <v>10013074</v>
      </c>
      <c r="C1119" s="15">
        <v>890707192</v>
      </c>
      <c r="D1119" s="15">
        <v>0</v>
      </c>
      <c r="E1119" t="s">
        <v>4993</v>
      </c>
      <c r="F1119" t="str">
        <f>IFERROR(VLOOKUP(A1119,'[2]BD LEIDY'!$B$3:$E$1114,3,FALSE)," ")</f>
        <v xml:space="preserve">SUCAMPO SULLANTA SA   </v>
      </c>
      <c r="G1119" t="s">
        <v>1403</v>
      </c>
      <c r="H1119" t="s">
        <v>5850</v>
      </c>
      <c r="I1119" t="s">
        <v>801</v>
      </c>
      <c r="J1119" t="s">
        <v>483</v>
      </c>
      <c r="M1119" t="s">
        <v>800</v>
      </c>
      <c r="N1119">
        <v>3300194</v>
      </c>
      <c r="O1119" t="s">
        <v>486</v>
      </c>
    </row>
    <row r="1120" spans="1:15" hidden="1" x14ac:dyDescent="0.25">
      <c r="A1120">
        <v>10013090</v>
      </c>
      <c r="C1120" s="15">
        <v>890704021</v>
      </c>
      <c r="D1120" s="15">
        <v>6</v>
      </c>
      <c r="E1120" t="s">
        <v>4220</v>
      </c>
      <c r="F1120" t="str">
        <f>IFERROR(VLOOKUP(A1120,'[2]BD LEIDY'!$B$3:$E$1114,3,FALSE)," ")</f>
        <v xml:space="preserve">ORGANIZACION PAJONALES SA   </v>
      </c>
      <c r="G1120" t="s">
        <v>1403</v>
      </c>
      <c r="H1120" t="s">
        <v>5851</v>
      </c>
      <c r="I1120">
        <v>982850010</v>
      </c>
      <c r="J1120" t="s">
        <v>483</v>
      </c>
      <c r="M1120" t="s">
        <v>800</v>
      </c>
      <c r="N1120">
        <v>3300194</v>
      </c>
      <c r="O1120" t="s">
        <v>486</v>
      </c>
    </row>
    <row r="1121" spans="1:15" hidden="1" x14ac:dyDescent="0.25">
      <c r="A1121">
        <v>10013145</v>
      </c>
      <c r="C1121" s="15">
        <v>1110460337</v>
      </c>
      <c r="D1121" s="15">
        <v>1</v>
      </c>
      <c r="E1121" t="s">
        <v>3944</v>
      </c>
      <c r="F1121" t="str">
        <f>IFERROR(VLOOKUP(A1121,'[2]BD LEIDY'!$B$3:$E$1114,3,FALSE)," ")</f>
        <v xml:space="preserve">MAZ OROZCO MARIA MARCELA   </v>
      </c>
      <c r="G1121" t="s">
        <v>1403</v>
      </c>
      <c r="H1121" t="s">
        <v>5855</v>
      </c>
      <c r="I1121">
        <v>3204923048</v>
      </c>
      <c r="J1121" t="s">
        <v>483</v>
      </c>
      <c r="M1121" t="s">
        <v>807</v>
      </c>
      <c r="N1121">
        <v>3300265</v>
      </c>
      <c r="O1121" t="s">
        <v>809</v>
      </c>
    </row>
    <row r="1122" spans="1:15" hidden="1" x14ac:dyDescent="0.25">
      <c r="A1122">
        <v>10013146</v>
      </c>
      <c r="C1122" s="15">
        <v>809008658</v>
      </c>
      <c r="D1122" s="15">
        <v>7</v>
      </c>
      <c r="E1122" t="s">
        <v>3566</v>
      </c>
      <c r="F1122" t="str">
        <f>IFERROR(VLOOKUP(A1122,'[2]BD LEIDY'!$B$3:$E$1114,3,FALSE)," ")</f>
        <v xml:space="preserve">INSAR LTDA   </v>
      </c>
      <c r="G1122" t="s">
        <v>1403</v>
      </c>
      <c r="H1122" t="s">
        <v>5856</v>
      </c>
      <c r="I1122">
        <v>982691110</v>
      </c>
      <c r="J1122" t="s">
        <v>483</v>
      </c>
      <c r="M1122" t="s">
        <v>800</v>
      </c>
      <c r="N1122">
        <v>3300194</v>
      </c>
      <c r="O1122" t="s">
        <v>486</v>
      </c>
    </row>
    <row r="1123" spans="1:15" hidden="1" x14ac:dyDescent="0.25">
      <c r="A1123">
        <v>10013199</v>
      </c>
      <c r="C1123" s="15">
        <v>900162468</v>
      </c>
      <c r="D1123" s="15">
        <v>2</v>
      </c>
      <c r="E1123" t="s">
        <v>2469</v>
      </c>
      <c r="F1123" t="str">
        <f>IFERROR(VLOOKUP(A1123,'[2]BD LEIDY'!$B$3:$E$1114,3,FALSE)," ")</f>
        <v xml:space="preserve">CI LA ESPERANZA  LTDA   </v>
      </c>
      <c r="G1123" t="s">
        <v>1403</v>
      </c>
      <c r="H1123" t="s">
        <v>5862</v>
      </c>
      <c r="I1123">
        <v>982720651</v>
      </c>
      <c r="J1123" t="s">
        <v>483</v>
      </c>
      <c r="M1123" t="s">
        <v>800</v>
      </c>
      <c r="N1123">
        <v>3300194</v>
      </c>
      <c r="O1123" t="s">
        <v>486</v>
      </c>
    </row>
    <row r="1124" spans="1:15" hidden="1" x14ac:dyDescent="0.25">
      <c r="A1124">
        <v>10013213</v>
      </c>
      <c r="C1124" s="15">
        <v>890700058</v>
      </c>
      <c r="D1124" s="15">
        <v>1</v>
      </c>
      <c r="E1124" t="s">
        <v>5086</v>
      </c>
      <c r="F1124" t="str">
        <f>IFERROR(VLOOKUP(A1124,'[2]BD LEIDY'!$B$3:$E$1114,3,FALSE)," ")</f>
        <v xml:space="preserve">UNION DE ARROCEROS SAS   </v>
      </c>
      <c r="G1124" t="s">
        <v>1403</v>
      </c>
      <c r="H1124" t="s">
        <v>5864</v>
      </c>
      <c r="I1124">
        <v>3102894238</v>
      </c>
      <c r="J1124" t="s">
        <v>483</v>
      </c>
      <c r="M1124" t="s">
        <v>17</v>
      </c>
      <c r="N1124">
        <v>3300194</v>
      </c>
      <c r="O1124" t="s">
        <v>486</v>
      </c>
    </row>
    <row r="1125" spans="1:15" hidden="1" x14ac:dyDescent="0.25">
      <c r="A1125">
        <v>10013217</v>
      </c>
      <c r="C1125" s="15">
        <v>809005667</v>
      </c>
      <c r="D1125" s="15">
        <v>1</v>
      </c>
      <c r="E1125" t="s">
        <v>3712</v>
      </c>
      <c r="F1125" t="str">
        <f>IFERROR(VLOOKUP(A1125,'[2]BD LEIDY'!$B$3:$E$1114,3,FALSE)," ")</f>
        <v xml:space="preserve">JESUS MARIA SANCHEZ R Y CIA S EN C   </v>
      </c>
      <c r="G1125" t="s">
        <v>1403</v>
      </c>
      <c r="H1125" t="s">
        <v>5865</v>
      </c>
      <c r="I1125">
        <v>982266013</v>
      </c>
      <c r="J1125" t="s">
        <v>483</v>
      </c>
      <c r="M1125" t="s">
        <v>821</v>
      </c>
      <c r="N1125">
        <v>3300194</v>
      </c>
      <c r="O1125" t="s">
        <v>486</v>
      </c>
    </row>
    <row r="1126" spans="1:15" hidden="1" x14ac:dyDescent="0.25">
      <c r="A1126">
        <v>10013222</v>
      </c>
      <c r="C1126" s="15">
        <v>809000555</v>
      </c>
      <c r="D1126" s="15">
        <v>0</v>
      </c>
      <c r="E1126" t="s">
        <v>2745</v>
      </c>
      <c r="F1126" t="str">
        <f>IFERROR(VLOOKUP(A1126,'[2]BD LEIDY'!$B$3:$E$1114,3,FALSE)," ")</f>
        <v xml:space="preserve">DIANA AGRICOLA SAS   </v>
      </c>
      <c r="G1126" t="s">
        <v>1403</v>
      </c>
      <c r="H1126" t="s">
        <v>5868</v>
      </c>
      <c r="I1126">
        <v>982483008</v>
      </c>
      <c r="J1126" t="s">
        <v>483</v>
      </c>
      <c r="M1126" t="s">
        <v>17</v>
      </c>
      <c r="N1126">
        <v>3300194</v>
      </c>
      <c r="O1126" t="s">
        <v>486</v>
      </c>
    </row>
    <row r="1127" spans="1:15" hidden="1" x14ac:dyDescent="0.25">
      <c r="A1127">
        <v>10013223</v>
      </c>
      <c r="C1127" s="15">
        <v>890701355</v>
      </c>
      <c r="D1127" s="15">
        <v>7</v>
      </c>
      <c r="E1127" t="s">
        <v>2630</v>
      </c>
      <c r="F1127" t="str">
        <f>IFERROR(VLOOKUP(A1127,'[2]BD LEIDY'!$B$3:$E$1114,3,FALSE)," ")</f>
        <v xml:space="preserve">COOPERATIVA SERVIARROZ LTDA   </v>
      </c>
      <c r="G1127" t="s">
        <v>1403</v>
      </c>
      <c r="H1127" t="s">
        <v>5869</v>
      </c>
      <c r="I1127">
        <v>2676222</v>
      </c>
      <c r="J1127" t="s">
        <v>483</v>
      </c>
      <c r="M1127" t="s">
        <v>800</v>
      </c>
      <c r="N1127">
        <v>3300194</v>
      </c>
      <c r="O1127" t="s">
        <v>486</v>
      </c>
    </row>
    <row r="1128" spans="1:15" hidden="1" x14ac:dyDescent="0.25">
      <c r="A1128">
        <v>10013227</v>
      </c>
      <c r="C1128" s="15">
        <v>900495397</v>
      </c>
      <c r="D1128" s="15">
        <v>7</v>
      </c>
      <c r="E1128" t="s">
        <v>1737</v>
      </c>
      <c r="F1128" t="str">
        <f>IFERROR(VLOOKUP(A1128,'[2]BD LEIDY'!$B$3:$E$1114,3,FALSE)," ")</f>
        <v xml:space="preserve">AGROSERTOL SAS   </v>
      </c>
      <c r="G1128" t="s">
        <v>1403</v>
      </c>
      <c r="H1128" t="s">
        <v>5872</v>
      </c>
      <c r="I1128">
        <v>3138101201</v>
      </c>
      <c r="J1128" t="s">
        <v>483</v>
      </c>
      <c r="M1128" t="s">
        <v>807</v>
      </c>
      <c r="N1128">
        <v>3300265</v>
      </c>
      <c r="O1128" t="s">
        <v>809</v>
      </c>
    </row>
    <row r="1129" spans="1:15" hidden="1" x14ac:dyDescent="0.25">
      <c r="A1129">
        <v>10013327</v>
      </c>
      <c r="C1129" s="15">
        <v>900505360</v>
      </c>
      <c r="D1129" s="15">
        <v>1</v>
      </c>
      <c r="E1129" t="s">
        <v>3605</v>
      </c>
      <c r="F1129" t="str">
        <f>IFERROR(VLOOKUP(A1129,'[2]BD LEIDY'!$B$3:$E$1114,3,FALSE)," ")</f>
        <v xml:space="preserve">INVERSIONES AGROCOL INSUMOS SAS   </v>
      </c>
      <c r="G1129" t="s">
        <v>1403</v>
      </c>
      <c r="H1129" t="s">
        <v>5876</v>
      </c>
      <c r="I1129">
        <v>3138891520</v>
      </c>
      <c r="J1129" t="s">
        <v>483</v>
      </c>
      <c r="M1129" t="s">
        <v>484</v>
      </c>
      <c r="N1129">
        <v>3300194</v>
      </c>
      <c r="O1129" t="s">
        <v>486</v>
      </c>
    </row>
    <row r="1130" spans="1:15" hidden="1" x14ac:dyDescent="0.25">
      <c r="A1130">
        <v>10013464</v>
      </c>
      <c r="C1130" s="15">
        <v>900065578</v>
      </c>
      <c r="D1130" s="15">
        <v>9</v>
      </c>
      <c r="E1130" t="s">
        <v>3535</v>
      </c>
      <c r="F1130" t="str">
        <f>IFERROR(VLOOKUP(A1130,'[2]BD LEIDY'!$B$3:$E$1114,3,FALSE)," ")</f>
        <v xml:space="preserve">INAGRO SAS   </v>
      </c>
      <c r="G1130" t="s">
        <v>1403</v>
      </c>
      <c r="H1130" t="s">
        <v>5885</v>
      </c>
      <c r="I1130">
        <v>3208381205</v>
      </c>
      <c r="J1130" t="s">
        <v>483</v>
      </c>
      <c r="M1130" t="s">
        <v>484</v>
      </c>
      <c r="N1130">
        <v>3300194</v>
      </c>
      <c r="O1130" t="s">
        <v>486</v>
      </c>
    </row>
    <row r="1131" spans="1:15" hidden="1" x14ac:dyDescent="0.25">
      <c r="A1131">
        <v>10013526</v>
      </c>
      <c r="C1131" s="15">
        <v>890702966</v>
      </c>
      <c r="D1131" s="15">
        <v>1</v>
      </c>
      <c r="E1131" t="s">
        <v>1961</v>
      </c>
      <c r="F1131" t="str">
        <f>IFERROR(VLOOKUP(A1131,'[2]BD LEIDY'!$B$3:$E$1114,3,FALSE)," ")</f>
        <v xml:space="preserve">ASORRECIO   </v>
      </c>
      <c r="G1131" t="s">
        <v>1403</v>
      </c>
      <c r="H1131" t="s">
        <v>5890</v>
      </c>
      <c r="I1131">
        <v>982894061</v>
      </c>
      <c r="J1131" t="s">
        <v>483</v>
      </c>
      <c r="M1131" t="s">
        <v>857</v>
      </c>
      <c r="N1131">
        <v>3300265</v>
      </c>
      <c r="O1131" t="s">
        <v>809</v>
      </c>
    </row>
    <row r="1132" spans="1:15" hidden="1" x14ac:dyDescent="0.25">
      <c r="A1132">
        <v>10013536</v>
      </c>
      <c r="C1132" s="15">
        <v>900400049</v>
      </c>
      <c r="D1132" s="15">
        <v>1</v>
      </c>
      <c r="E1132" t="s">
        <v>1604</v>
      </c>
      <c r="F1132" t="str">
        <f>IFERROR(VLOOKUP(A1132,'[2]BD LEIDY'!$B$3:$E$1114,3,FALSE)," ")</f>
        <v xml:space="preserve">AGROGAMA COLOMBIA SAS   </v>
      </c>
      <c r="G1132" t="s">
        <v>1403</v>
      </c>
      <c r="H1132" t="s">
        <v>5891</v>
      </c>
      <c r="I1132">
        <v>3156431824</v>
      </c>
      <c r="J1132" t="s">
        <v>483</v>
      </c>
      <c r="M1132" t="s">
        <v>484</v>
      </c>
      <c r="N1132">
        <v>3300194</v>
      </c>
      <c r="O1132" t="s">
        <v>486</v>
      </c>
    </row>
    <row r="1133" spans="1:15" hidden="1" x14ac:dyDescent="0.25">
      <c r="A1133">
        <v>10015007</v>
      </c>
      <c r="C1133" s="15">
        <v>93371158</v>
      </c>
      <c r="D1133" s="15">
        <v>4</v>
      </c>
      <c r="E1133" t="s">
        <v>4690</v>
      </c>
      <c r="F1133" t="str">
        <f>IFERROR(VLOOKUP(A1133,'[2]BD LEIDY'!$B$3:$E$1114,3,FALSE)," ")</f>
        <v xml:space="preserve">ROJAS CUBIDES GERMAN EDUARDO   </v>
      </c>
      <c r="G1133" t="s">
        <v>1403</v>
      </c>
      <c r="H1133" t="s">
        <v>5953</v>
      </c>
      <c r="I1133">
        <v>3106962862</v>
      </c>
      <c r="J1133" t="s">
        <v>483</v>
      </c>
      <c r="M1133" t="s">
        <v>800</v>
      </c>
      <c r="N1133">
        <v>3300167</v>
      </c>
      <c r="O1133" t="s">
        <v>940</v>
      </c>
    </row>
    <row r="1134" spans="1:15" hidden="1" x14ac:dyDescent="0.25">
      <c r="A1134">
        <v>10015175</v>
      </c>
      <c r="C1134" s="15">
        <v>860000698</v>
      </c>
      <c r="D1134" s="15">
        <v>0</v>
      </c>
      <c r="E1134" t="s">
        <v>3653</v>
      </c>
      <c r="F1134" t="str">
        <f>IFERROR(VLOOKUP(A1134,'[2]BD LEIDY'!$B$3:$E$1114,3,FALSE)," ")</f>
        <v xml:space="preserve">JAIME URIBE HERMANAS LTDA   </v>
      </c>
      <c r="G1134" t="s">
        <v>1403</v>
      </c>
      <c r="H1134" t="s">
        <v>5964</v>
      </c>
      <c r="I1134">
        <v>916101963</v>
      </c>
      <c r="J1134" t="s">
        <v>483</v>
      </c>
      <c r="M1134" t="s">
        <v>17</v>
      </c>
      <c r="N1134">
        <v>3300265</v>
      </c>
      <c r="O1134" t="s">
        <v>809</v>
      </c>
    </row>
    <row r="1135" spans="1:15" hidden="1" x14ac:dyDescent="0.25">
      <c r="A1135">
        <v>10015432</v>
      </c>
      <c r="C1135" s="15">
        <v>93150692</v>
      </c>
      <c r="D1135" s="15">
        <v>8</v>
      </c>
      <c r="E1135" t="s">
        <v>4624</v>
      </c>
      <c r="F1135" t="str">
        <f>IFERROR(VLOOKUP(A1135,'[2]BD LEIDY'!$B$3:$E$1114,3,FALSE)," ")</f>
        <v xml:space="preserve">RIVERA HERNAN   </v>
      </c>
      <c r="G1135" t="s">
        <v>1403</v>
      </c>
      <c r="H1135" t="s">
        <v>6016</v>
      </c>
      <c r="I1135">
        <v>3163103651</v>
      </c>
      <c r="J1135" t="s">
        <v>483</v>
      </c>
      <c r="M1135" t="s">
        <v>821</v>
      </c>
      <c r="N1135">
        <v>3300194</v>
      </c>
      <c r="O1135" t="s">
        <v>486</v>
      </c>
    </row>
    <row r="1136" spans="1:15" hidden="1" x14ac:dyDescent="0.25">
      <c r="A1136">
        <v>10015891</v>
      </c>
      <c r="C1136" s="15">
        <v>900598481</v>
      </c>
      <c r="D1136" s="15">
        <v>0</v>
      </c>
      <c r="E1136" t="s">
        <v>3608</v>
      </c>
      <c r="F1136" t="str">
        <f>IFERROR(VLOOKUP(A1136,'[2]BD LEIDY'!$B$3:$E$1114,3,FALSE)," ")</f>
        <v xml:space="preserve">INVERSIONES AGROFERTIL DEL TOLIMA SAS  </v>
      </c>
      <c r="G1136" t="s">
        <v>1403</v>
      </c>
      <c r="H1136" t="s">
        <v>6085</v>
      </c>
      <c r="I1136">
        <v>3106273670</v>
      </c>
      <c r="J1136" t="s">
        <v>483</v>
      </c>
      <c r="M1136" t="s">
        <v>800</v>
      </c>
      <c r="N1136">
        <v>3300194</v>
      </c>
      <c r="O1136" t="s">
        <v>486</v>
      </c>
    </row>
    <row r="1137" spans="1:15" hidden="1" x14ac:dyDescent="0.25">
      <c r="A1137">
        <v>10016092</v>
      </c>
      <c r="C1137" s="15">
        <v>21203075</v>
      </c>
      <c r="D1137" s="15">
        <v>0</v>
      </c>
      <c r="E1137" t="s">
        <v>4030</v>
      </c>
      <c r="F1137" t="str">
        <f>IFERROR(VLOOKUP(A1137,'[2]BD LEIDY'!$B$3:$E$1114,3,FALSE)," ")</f>
        <v xml:space="preserve">MILLAN RIOS ALBA LUCENY   </v>
      </c>
      <c r="G1137" t="s">
        <v>1403</v>
      </c>
      <c r="H1137" t="s">
        <v>6098</v>
      </c>
      <c r="I1137">
        <v>3208479452</v>
      </c>
      <c r="J1137" t="s">
        <v>483</v>
      </c>
      <c r="M1137" t="s">
        <v>109</v>
      </c>
      <c r="N1137">
        <v>3300172</v>
      </c>
      <c r="O1137" t="s">
        <v>914</v>
      </c>
    </row>
    <row r="1138" spans="1:15" hidden="1" x14ac:dyDescent="0.25">
      <c r="A1138">
        <v>10016238</v>
      </c>
      <c r="C1138" s="15">
        <v>900346992</v>
      </c>
      <c r="D1138" s="15">
        <v>1</v>
      </c>
      <c r="E1138" t="s">
        <v>1649</v>
      </c>
      <c r="F1138" t="str">
        <f>IFERROR(VLOOKUP(A1138,'[2]BD LEIDY'!$B$3:$E$1114,3,FALSE)," ")</f>
        <v xml:space="preserve">AGROINVERSIONES LLANOGRANDE SAS   </v>
      </c>
      <c r="G1138" t="s">
        <v>1403</v>
      </c>
      <c r="H1138" t="s">
        <v>6113</v>
      </c>
      <c r="I1138">
        <v>3115294708</v>
      </c>
      <c r="J1138" t="s">
        <v>483</v>
      </c>
      <c r="M1138" t="s">
        <v>17</v>
      </c>
      <c r="N1138">
        <v>3300212</v>
      </c>
      <c r="O1138" t="s">
        <v>1148</v>
      </c>
    </row>
    <row r="1139" spans="1:15" hidden="1" x14ac:dyDescent="0.25">
      <c r="A1139">
        <v>10016371</v>
      </c>
      <c r="C1139" s="15">
        <v>900815808</v>
      </c>
      <c r="D1139" s="15">
        <v>7</v>
      </c>
      <c r="E1139" t="s">
        <v>1646</v>
      </c>
      <c r="F1139" t="str">
        <f>IFERROR(VLOOKUP(A1139,'[2]BD LEIDY'!$B$3:$E$1114,3,FALSE)," ")</f>
        <v xml:space="preserve">AGROINSUMOS Y SERVICIOS CACAYAL SAS   </v>
      </c>
      <c r="G1139" t="s">
        <v>1403</v>
      </c>
      <c r="H1139" t="s">
        <v>6118</v>
      </c>
      <c r="I1139">
        <v>3212591025</v>
      </c>
      <c r="J1139" t="s">
        <v>483</v>
      </c>
      <c r="M1139" t="s">
        <v>1153</v>
      </c>
      <c r="N1139">
        <v>3300172</v>
      </c>
      <c r="O1139" t="s">
        <v>914</v>
      </c>
    </row>
    <row r="1140" spans="1:15" hidden="1" x14ac:dyDescent="0.25">
      <c r="A1140">
        <v>10016372</v>
      </c>
      <c r="C1140" s="15">
        <v>822003732</v>
      </c>
      <c r="D1140" s="15">
        <v>9</v>
      </c>
      <c r="E1140" t="s">
        <v>3593</v>
      </c>
      <c r="F1140" t="str">
        <f>IFERROR(VLOOKUP(A1140,'[2]BD LEIDY'!$B$3:$E$1114,3,FALSE)," ")</f>
        <v xml:space="preserve">INSUMOS Y GRANOS SAS   </v>
      </c>
      <c r="G1140" t="s">
        <v>1403</v>
      </c>
      <c r="H1140" t="s">
        <v>6119</v>
      </c>
      <c r="I1140">
        <v>986580317</v>
      </c>
      <c r="J1140" t="s">
        <v>483</v>
      </c>
      <c r="M1140" t="s">
        <v>109</v>
      </c>
      <c r="N1140">
        <v>3300172</v>
      </c>
      <c r="O1140" t="s">
        <v>914</v>
      </c>
    </row>
    <row r="1141" spans="1:15" hidden="1" x14ac:dyDescent="0.25">
      <c r="A1141">
        <v>10016852</v>
      </c>
      <c r="C1141" s="15">
        <v>809001395</v>
      </c>
      <c r="D1141" s="15">
        <v>3</v>
      </c>
      <c r="E1141" t="s">
        <v>4559</v>
      </c>
      <c r="F1141" t="str">
        <f>IFERROR(VLOOKUP(A1141,'[2]BD LEIDY'!$B$3:$E$1114,3,FALSE)," ")</f>
        <v xml:space="preserve">REMOLINO SA   </v>
      </c>
      <c r="G1141" t="s">
        <v>1403</v>
      </c>
      <c r="H1141" t="s">
        <v>6174</v>
      </c>
      <c r="I1141">
        <v>3153342566</v>
      </c>
      <c r="J1141" t="s">
        <v>483</v>
      </c>
      <c r="M1141" t="s">
        <v>484</v>
      </c>
      <c r="N1141">
        <v>3300194</v>
      </c>
      <c r="O1141" t="s">
        <v>486</v>
      </c>
    </row>
    <row r="1142" spans="1:15" hidden="1" x14ac:dyDescent="0.25">
      <c r="A1142">
        <v>10017835</v>
      </c>
      <c r="C1142" s="15">
        <v>900835915</v>
      </c>
      <c r="D1142" s="15"/>
      <c r="E1142" t="s">
        <v>1568</v>
      </c>
      <c r="F1142" t="str">
        <f>IFERROR(VLOOKUP(A1142,'[2]BD LEIDY'!$B$3:$E$1114,3,FALSE)," ")</f>
        <v xml:space="preserve">AGRO F SAS   </v>
      </c>
      <c r="G1142" t="s">
        <v>1403</v>
      </c>
      <c r="H1142" t="s">
        <v>6299</v>
      </c>
      <c r="I1142">
        <v>3125847798</v>
      </c>
      <c r="J1142" t="s">
        <v>483</v>
      </c>
      <c r="M1142" t="s">
        <v>1374</v>
      </c>
      <c r="N1142">
        <v>3300172</v>
      </c>
      <c r="O1142" t="s">
        <v>914</v>
      </c>
    </row>
  </sheetData>
  <autoFilter ref="A1:O1142">
    <filterColumn colId="9">
      <filters>
        <filter val="Flores"/>
      </filters>
    </filterColumn>
    <filterColumn colId="14">
      <customFilters>
        <customFilter operator="notEqual" val=" "/>
      </customFilters>
    </filterColumn>
    <sortState ref="A809:O1057">
      <sortCondition ref="K1:K1143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FFFF00"/>
  </sheetPr>
  <dimension ref="A1:P233"/>
  <sheetViews>
    <sheetView topLeftCell="E1" workbookViewId="0">
      <selection activeCell="P2" sqref="P2:P233"/>
    </sheetView>
  </sheetViews>
  <sheetFormatPr baseColWidth="10" defaultRowHeight="15" x14ac:dyDescent="0.25"/>
  <cols>
    <col min="1" max="1" width="20.5703125" customWidth="1"/>
    <col min="2" max="2" width="11" bestFit="1" customWidth="1"/>
    <col min="3" max="3" width="1.5703125" bestFit="1" customWidth="1"/>
    <col min="4" max="4" width="48.5703125" bestFit="1" customWidth="1"/>
    <col min="5" max="5" width="1.5703125" bestFit="1" customWidth="1"/>
    <col min="6" max="6" width="13.5703125" bestFit="1" customWidth="1"/>
    <col min="7" max="7" width="1.5703125" bestFit="1" customWidth="1"/>
    <col min="8" max="8" width="7.7109375" bestFit="1" customWidth="1"/>
    <col min="9" max="9" width="1.5703125" customWidth="1"/>
    <col min="10" max="10" width="9.140625" bestFit="1" customWidth="1"/>
    <col min="11" max="11" width="1.5703125" bestFit="1" customWidth="1"/>
    <col min="12" max="12" width="10.7109375" bestFit="1" customWidth="1"/>
    <col min="13" max="13" width="1.5703125" bestFit="1" customWidth="1"/>
    <col min="14" max="14" width="9.140625" customWidth="1"/>
    <col min="15" max="15" width="2.28515625" bestFit="1" customWidth="1"/>
  </cols>
  <sheetData>
    <row r="1" spans="1:16" x14ac:dyDescent="0.25">
      <c r="B1" s="14" t="s">
        <v>6333</v>
      </c>
      <c r="C1" s="14"/>
      <c r="D1" s="14" t="s">
        <v>1</v>
      </c>
      <c r="E1" s="14"/>
      <c r="F1" s="14" t="s">
        <v>6337</v>
      </c>
      <c r="G1" s="14"/>
      <c r="H1" s="14" t="s">
        <v>6427</v>
      </c>
      <c r="I1" s="14"/>
      <c r="J1" s="14" t="s">
        <v>1402</v>
      </c>
      <c r="K1" s="14"/>
      <c r="L1" s="14" t="s">
        <v>6404</v>
      </c>
      <c r="M1" s="14"/>
      <c r="N1" s="14" t="s">
        <v>6402</v>
      </c>
      <c r="O1" s="14"/>
    </row>
    <row r="2" spans="1:16" x14ac:dyDescent="0.25">
      <c r="A2" t="s">
        <v>6428</v>
      </c>
      <c r="B2" s="15">
        <v>15375956</v>
      </c>
      <c r="C2" s="15" t="s">
        <v>6339</v>
      </c>
      <c r="D2" t="s">
        <v>5137</v>
      </c>
      <c r="E2" t="s">
        <v>6339</v>
      </c>
      <c r="F2" t="s">
        <v>6416</v>
      </c>
      <c r="G2" t="s">
        <v>6339</v>
      </c>
      <c r="H2" t="s">
        <v>6400</v>
      </c>
      <c r="I2" t="s">
        <v>6339</v>
      </c>
      <c r="J2" t="s">
        <v>90</v>
      </c>
      <c r="K2" t="s">
        <v>6339</v>
      </c>
      <c r="L2" s="29">
        <v>42655</v>
      </c>
      <c r="M2" t="s">
        <v>6339</v>
      </c>
      <c r="N2" t="s">
        <v>6397</v>
      </c>
      <c r="O2" t="s">
        <v>6340</v>
      </c>
      <c r="P2" t="str">
        <f>_xlfn.CONCAT(A2,B2,C2,"'",D2,"'",E2,"'",F2,"'",G2,"'",H2,"'",I2,"'",J2,"'",K2,"'",TEXT(L2,"yyyy-mm-dd"),"'",M2,"'",N2,"'",O2)</f>
        <v>Insert into cliente(id_cliente,nom_cliente,tipo_cliente,tiporeg_cliente,division_cliente,freg_cliente,usureg_cliente) values (15375956,'VALLEJO TOBON JULIO CESAR   ','Distribuidor','R','Flores','2016-10-12','dzambrano');</v>
      </c>
    </row>
    <row r="3" spans="1:16" x14ac:dyDescent="0.25">
      <c r="A3" t="s">
        <v>6428</v>
      </c>
      <c r="B3" s="15">
        <v>15386917</v>
      </c>
      <c r="C3" s="15" t="s">
        <v>6339</v>
      </c>
      <c r="D3" t="s">
        <v>4619</v>
      </c>
      <c r="E3" t="s">
        <v>6339</v>
      </c>
      <c r="F3" t="s">
        <v>6417</v>
      </c>
      <c r="G3" t="s">
        <v>6339</v>
      </c>
      <c r="H3" t="s">
        <v>6400</v>
      </c>
      <c r="I3" t="s">
        <v>6339</v>
      </c>
      <c r="J3" t="s">
        <v>90</v>
      </c>
      <c r="K3" t="s">
        <v>6339</v>
      </c>
      <c r="L3" s="29">
        <v>42655</v>
      </c>
      <c r="M3" t="s">
        <v>6339</v>
      </c>
      <c r="N3" t="s">
        <v>6397</v>
      </c>
      <c r="O3" t="s">
        <v>6340</v>
      </c>
      <c r="P3" t="str">
        <f t="shared" ref="P3:P66" si="0">_xlfn.CONCAT(A3,B3,C3,"'",D3,"'",E3,"'",F3,"'",G3,"'",H3,"'",I3,"'",J3,"'",K3,"'",TEXT(L3,"yyyy-mm-dd"),"'",M3,"'",N3,"'",O3)</f>
        <v>Insert into cliente(id_cliente,nom_cliente,tipo_cliente,tiporeg_cliente,division_cliente,freg_cliente,usureg_cliente) values (15386917,'RIOS TABARES MANUEL ARMANDO   ','Agricultor','R','Flores','2016-10-12','dzambrano');</v>
      </c>
    </row>
    <row r="4" spans="1:16" x14ac:dyDescent="0.25">
      <c r="A4" t="s">
        <v>6428</v>
      </c>
      <c r="B4" s="15">
        <v>800016390</v>
      </c>
      <c r="C4" s="15" t="s">
        <v>6339</v>
      </c>
      <c r="D4" t="s">
        <v>5011</v>
      </c>
      <c r="E4" t="s">
        <v>6339</v>
      </c>
      <c r="F4" t="s">
        <v>6417</v>
      </c>
      <c r="G4" t="s">
        <v>6339</v>
      </c>
      <c r="H4" t="s">
        <v>6400</v>
      </c>
      <c r="I4" t="s">
        <v>6339</v>
      </c>
      <c r="J4" t="s">
        <v>90</v>
      </c>
      <c r="K4" t="s">
        <v>6339</v>
      </c>
      <c r="L4" s="29">
        <v>42655</v>
      </c>
      <c r="M4" t="s">
        <v>6339</v>
      </c>
      <c r="N4" t="s">
        <v>6397</v>
      </c>
      <c r="O4" t="s">
        <v>6340</v>
      </c>
      <c r="P4" t="str">
        <f t="shared" si="0"/>
        <v>Insert into cliente(id_cliente,nom_cliente,tipo_cliente,tiporeg_cliente,division_cliente,freg_cliente,usureg_cliente) values (800016390,'TAHAMI &amp; CULTIFLORES SA EN REORGANIZACION  ','Agricultor','R','Flores','2016-10-12','dzambrano');</v>
      </c>
    </row>
    <row r="5" spans="1:16" x14ac:dyDescent="0.25">
      <c r="A5" t="s">
        <v>6428</v>
      </c>
      <c r="B5" s="15">
        <v>800020274</v>
      </c>
      <c r="C5" s="15" t="s">
        <v>6339</v>
      </c>
      <c r="D5" t="s">
        <v>2404</v>
      </c>
      <c r="E5" t="s">
        <v>6339</v>
      </c>
      <c r="F5" t="s">
        <v>6417</v>
      </c>
      <c r="G5" t="s">
        <v>6339</v>
      </c>
      <c r="H5" t="s">
        <v>6400</v>
      </c>
      <c r="I5" t="s">
        <v>6339</v>
      </c>
      <c r="J5" t="s">
        <v>90</v>
      </c>
      <c r="K5" t="s">
        <v>6339</v>
      </c>
      <c r="L5" s="29">
        <v>42655</v>
      </c>
      <c r="M5" t="s">
        <v>6339</v>
      </c>
      <c r="N5" t="s">
        <v>6397</v>
      </c>
      <c r="O5" t="s">
        <v>6340</v>
      </c>
      <c r="P5" t="str">
        <f t="shared" si="0"/>
        <v>Insert into cliente(id_cliente,nom_cliente,tipo_cliente,tiporeg_cliente,division_cliente,freg_cliente,usureg_cliente) values (800020274,'CI CULTIVOS MIRAMONTE SA EN REORGANIZACION  ','Agricultor','R','Flores','2016-10-12','dzambrano');</v>
      </c>
    </row>
    <row r="6" spans="1:16" x14ac:dyDescent="0.25">
      <c r="A6" t="s">
        <v>6428</v>
      </c>
      <c r="B6" s="15">
        <v>800023622</v>
      </c>
      <c r="C6" s="15" t="s">
        <v>6339</v>
      </c>
      <c r="D6" t="s">
        <v>3141</v>
      </c>
      <c r="E6" t="s">
        <v>6339</v>
      </c>
      <c r="F6" t="s">
        <v>6417</v>
      </c>
      <c r="G6" t="s">
        <v>6339</v>
      </c>
      <c r="H6" t="s">
        <v>6400</v>
      </c>
      <c r="I6" t="s">
        <v>6339</v>
      </c>
      <c r="J6" t="s">
        <v>90</v>
      </c>
      <c r="K6" t="s">
        <v>6339</v>
      </c>
      <c r="L6" s="29">
        <v>42655</v>
      </c>
      <c r="M6" t="s">
        <v>6339</v>
      </c>
      <c r="N6" t="s">
        <v>6397</v>
      </c>
      <c r="O6" t="s">
        <v>6340</v>
      </c>
      <c r="P6" t="str">
        <f t="shared" si="0"/>
        <v>Insert into cliente(id_cliente,nom_cliente,tipo_cliente,tiporeg_cliente,division_cliente,freg_cliente,usureg_cliente) values (800023622,'FLORES SILVESTRES SA   ','Agricultor','R','Flores','2016-10-12','dzambrano');</v>
      </c>
    </row>
    <row r="7" spans="1:16" x14ac:dyDescent="0.25">
      <c r="A7" t="s">
        <v>6428</v>
      </c>
      <c r="B7" s="15">
        <v>800027543</v>
      </c>
      <c r="C7" s="15" t="s">
        <v>6339</v>
      </c>
      <c r="D7" t="s">
        <v>5083</v>
      </c>
      <c r="E7" t="s">
        <v>6339</v>
      </c>
      <c r="F7" t="s">
        <v>6417</v>
      </c>
      <c r="G7" t="s">
        <v>6339</v>
      </c>
      <c r="H7" t="s">
        <v>6400</v>
      </c>
      <c r="I7" t="s">
        <v>6339</v>
      </c>
      <c r="J7" t="s">
        <v>90</v>
      </c>
      <c r="K7" t="s">
        <v>6339</v>
      </c>
      <c r="L7" s="29">
        <v>42655</v>
      </c>
      <c r="M7" t="s">
        <v>6339</v>
      </c>
      <c r="N7" t="s">
        <v>6397</v>
      </c>
      <c r="O7" t="s">
        <v>6340</v>
      </c>
      <c r="P7" t="str">
        <f t="shared" si="0"/>
        <v>Insert into cliente(id_cliente,nom_cliente,tipo_cliente,tiporeg_cliente,division_cliente,freg_cliente,usureg_cliente) values (800027543,'UNIFLOR SAS  CI   ','Agricultor','R','Flores','2016-10-12','dzambrano');</v>
      </c>
    </row>
    <row r="8" spans="1:16" x14ac:dyDescent="0.25">
      <c r="A8" t="s">
        <v>6428</v>
      </c>
      <c r="B8" s="15">
        <v>800039849</v>
      </c>
      <c r="C8" s="15" t="s">
        <v>6339</v>
      </c>
      <c r="D8" t="s">
        <v>2421</v>
      </c>
      <c r="E8" t="s">
        <v>6339</v>
      </c>
      <c r="F8" t="s">
        <v>6417</v>
      </c>
      <c r="G8" t="s">
        <v>6339</v>
      </c>
      <c r="H8" t="s">
        <v>6400</v>
      </c>
      <c r="I8" t="s">
        <v>6339</v>
      </c>
      <c r="J8" t="s">
        <v>90</v>
      </c>
      <c r="K8" t="s">
        <v>6339</v>
      </c>
      <c r="L8" s="29">
        <v>42655</v>
      </c>
      <c r="M8" t="s">
        <v>6339</v>
      </c>
      <c r="N8" t="s">
        <v>6397</v>
      </c>
      <c r="O8" t="s">
        <v>6340</v>
      </c>
      <c r="P8" t="str">
        <f t="shared" si="0"/>
        <v>Insert into cliente(id_cliente,nom_cliente,tipo_cliente,tiporeg_cliente,division_cliente,freg_cliente,usureg_cliente) values (800039849,'CI FLORES CARMEL SAS   ','Agricultor','R','Flores','2016-10-12','dzambrano');</v>
      </c>
    </row>
    <row r="9" spans="1:16" x14ac:dyDescent="0.25">
      <c r="A9" t="s">
        <v>6428</v>
      </c>
      <c r="B9" s="15">
        <v>800053849</v>
      </c>
      <c r="C9" s="15" t="s">
        <v>6339</v>
      </c>
      <c r="D9" t="s">
        <v>3132</v>
      </c>
      <c r="E9" t="s">
        <v>6339</v>
      </c>
      <c r="F9" t="s">
        <v>6417</v>
      </c>
      <c r="G9" t="s">
        <v>6339</v>
      </c>
      <c r="H9" t="s">
        <v>6400</v>
      </c>
      <c r="I9" t="s">
        <v>6339</v>
      </c>
      <c r="J9" t="s">
        <v>90</v>
      </c>
      <c r="K9" t="s">
        <v>6339</v>
      </c>
      <c r="L9" s="29">
        <v>42655</v>
      </c>
      <c r="M9" t="s">
        <v>6339</v>
      </c>
      <c r="N9" t="s">
        <v>6397</v>
      </c>
      <c r="O9" t="s">
        <v>6340</v>
      </c>
      <c r="P9" t="str">
        <f t="shared" si="0"/>
        <v>Insert into cliente(id_cliente,nom_cliente,tipo_cliente,tiporeg_cliente,division_cliente,freg_cliente,usureg_cliente) values (800053849,'FLORES RIONEGRO SA   ','Agricultor','R','Flores','2016-10-12','dzambrano');</v>
      </c>
    </row>
    <row r="10" spans="1:16" x14ac:dyDescent="0.25">
      <c r="A10" t="s">
        <v>6428</v>
      </c>
      <c r="B10" s="15">
        <v>800099480</v>
      </c>
      <c r="C10" s="15" t="s">
        <v>6339</v>
      </c>
      <c r="D10" t="s">
        <v>2409</v>
      </c>
      <c r="E10" t="s">
        <v>6339</v>
      </c>
      <c r="F10" t="s">
        <v>6417</v>
      </c>
      <c r="G10" t="s">
        <v>6339</v>
      </c>
      <c r="H10" t="s">
        <v>6400</v>
      </c>
      <c r="I10" t="s">
        <v>6339</v>
      </c>
      <c r="J10" t="s">
        <v>90</v>
      </c>
      <c r="K10" t="s">
        <v>6339</v>
      </c>
      <c r="L10" s="29">
        <v>42655</v>
      </c>
      <c r="M10" t="s">
        <v>6339</v>
      </c>
      <c r="N10" t="s">
        <v>6397</v>
      </c>
      <c r="O10" t="s">
        <v>6340</v>
      </c>
      <c r="P10" t="str">
        <f t="shared" si="0"/>
        <v>Insert into cliente(id_cliente,nom_cliente,tipo_cliente,tiporeg_cliente,division_cliente,freg_cliente,usureg_cliente) values (800099480,'CI CULTIVOS SAYONARA SAS   ','Agricultor','R','Flores','2016-10-12','dzambrano');</v>
      </c>
    </row>
    <row r="11" spans="1:16" x14ac:dyDescent="0.25">
      <c r="A11" t="s">
        <v>6428</v>
      </c>
      <c r="B11" s="15">
        <v>800126242</v>
      </c>
      <c r="C11" s="15" t="s">
        <v>6339</v>
      </c>
      <c r="D11" t="s">
        <v>1705</v>
      </c>
      <c r="E11" t="s">
        <v>6339</v>
      </c>
      <c r="F11" t="s">
        <v>6416</v>
      </c>
      <c r="G11" t="s">
        <v>6339</v>
      </c>
      <c r="H11" t="s">
        <v>6400</v>
      </c>
      <c r="I11" t="s">
        <v>6339</v>
      </c>
      <c r="J11" t="s">
        <v>90</v>
      </c>
      <c r="K11" t="s">
        <v>6339</v>
      </c>
      <c r="L11" s="29">
        <v>42655</v>
      </c>
      <c r="M11" t="s">
        <v>6339</v>
      </c>
      <c r="N11" t="s">
        <v>6397</v>
      </c>
      <c r="O11" t="s">
        <v>6340</v>
      </c>
      <c r="P11" t="str">
        <f t="shared" si="0"/>
        <v>Insert into cliente(id_cliente,nom_cliente,tipo_cliente,tiporeg_cliente,division_cliente,freg_cliente,usureg_cliente) values (800126242,'AGROPECUARIA LUIS E RENDON B Y CIA LTDA  ','Distribuidor','R','Flores','2016-10-12','dzambrano');</v>
      </c>
    </row>
    <row r="12" spans="1:16" x14ac:dyDescent="0.25">
      <c r="A12" t="s">
        <v>6428</v>
      </c>
      <c r="B12" s="15">
        <v>800153745</v>
      </c>
      <c r="C12" s="15" t="s">
        <v>6339</v>
      </c>
      <c r="D12" t="s">
        <v>3623</v>
      </c>
      <c r="E12" t="s">
        <v>6339</v>
      </c>
      <c r="F12" t="s">
        <v>6417</v>
      </c>
      <c r="G12" t="s">
        <v>6339</v>
      </c>
      <c r="H12" t="s">
        <v>6400</v>
      </c>
      <c r="I12" t="s">
        <v>6339</v>
      </c>
      <c r="J12" t="s">
        <v>90</v>
      </c>
      <c r="K12" t="s">
        <v>6339</v>
      </c>
      <c r="L12" s="29">
        <v>42655</v>
      </c>
      <c r="M12" t="s">
        <v>6339</v>
      </c>
      <c r="N12" t="s">
        <v>6397</v>
      </c>
      <c r="O12" t="s">
        <v>6340</v>
      </c>
      <c r="P12" t="str">
        <f t="shared" si="0"/>
        <v>Insert into cliente(id_cliente,nom_cliente,tipo_cliente,tiporeg_cliente,division_cliente,freg_cliente,usureg_cliente) values (800153745,'INVERSIONES COQUETTE SA   ','Agricultor','R','Flores','2016-10-12','dzambrano');</v>
      </c>
    </row>
    <row r="13" spans="1:16" x14ac:dyDescent="0.25">
      <c r="A13" t="s">
        <v>6428</v>
      </c>
      <c r="B13" s="15">
        <v>800160435</v>
      </c>
      <c r="C13" s="15" t="s">
        <v>6339</v>
      </c>
      <c r="D13" t="s">
        <v>2432</v>
      </c>
      <c r="E13" t="s">
        <v>6339</v>
      </c>
      <c r="F13" t="s">
        <v>6417</v>
      </c>
      <c r="G13" t="s">
        <v>6339</v>
      </c>
      <c r="H13" t="s">
        <v>6400</v>
      </c>
      <c r="I13" t="s">
        <v>6339</v>
      </c>
      <c r="J13" t="s">
        <v>90</v>
      </c>
      <c r="K13" t="s">
        <v>6339</v>
      </c>
      <c r="L13" s="29">
        <v>42655</v>
      </c>
      <c r="M13" t="s">
        <v>6339</v>
      </c>
      <c r="N13" t="s">
        <v>6397</v>
      </c>
      <c r="O13" t="s">
        <v>6340</v>
      </c>
      <c r="P13" t="str">
        <f t="shared" si="0"/>
        <v>Insert into cliente(id_cliente,nom_cliente,tipo_cliente,tiporeg_cliente,division_cliente,freg_cliente,usureg_cliente) values (800160435,'CI FLORES DE LA CAMPIÑA SA   ','Agricultor','R','Flores','2016-10-12','dzambrano');</v>
      </c>
    </row>
    <row r="14" spans="1:16" x14ac:dyDescent="0.25">
      <c r="A14" t="s">
        <v>6428</v>
      </c>
      <c r="B14" s="15">
        <v>811008489</v>
      </c>
      <c r="C14" s="15" t="s">
        <v>6339</v>
      </c>
      <c r="D14" t="s">
        <v>2391</v>
      </c>
      <c r="E14" t="s">
        <v>6339</v>
      </c>
      <c r="F14" t="s">
        <v>6417</v>
      </c>
      <c r="G14" t="s">
        <v>6339</v>
      </c>
      <c r="H14" t="s">
        <v>6400</v>
      </c>
      <c r="I14" t="s">
        <v>6339</v>
      </c>
      <c r="J14" t="s">
        <v>90</v>
      </c>
      <c r="K14" t="s">
        <v>6339</v>
      </c>
      <c r="L14" s="29">
        <v>42655</v>
      </c>
      <c r="M14" t="s">
        <v>6339</v>
      </c>
      <c r="N14" t="s">
        <v>6397</v>
      </c>
      <c r="O14" t="s">
        <v>6340</v>
      </c>
      <c r="P14" t="str">
        <f t="shared" si="0"/>
        <v>Insert into cliente(id_cliente,nom_cliente,tipo_cliente,tiporeg_cliente,division_cliente,freg_cliente,usureg_cliente) values (811008489,'CI CALLA FARMS SAS   ','Agricultor','R','Flores','2016-10-12','dzambrano');</v>
      </c>
    </row>
    <row r="15" spans="1:16" x14ac:dyDescent="0.25">
      <c r="A15" t="s">
        <v>6428</v>
      </c>
      <c r="B15" s="15">
        <v>811015317</v>
      </c>
      <c r="C15" s="15" t="s">
        <v>6339</v>
      </c>
      <c r="D15" t="s">
        <v>3035</v>
      </c>
      <c r="E15" t="s">
        <v>6339</v>
      </c>
      <c r="F15" t="s">
        <v>6417</v>
      </c>
      <c r="G15" t="s">
        <v>6339</v>
      </c>
      <c r="H15" t="s">
        <v>6400</v>
      </c>
      <c r="I15" t="s">
        <v>6339</v>
      </c>
      <c r="J15" t="s">
        <v>90</v>
      </c>
      <c r="K15" t="s">
        <v>6339</v>
      </c>
      <c r="L15" s="29">
        <v>42655</v>
      </c>
      <c r="M15" t="s">
        <v>6339</v>
      </c>
      <c r="N15" t="s">
        <v>6397</v>
      </c>
      <c r="O15" t="s">
        <v>6340</v>
      </c>
      <c r="P15" t="str">
        <f t="shared" si="0"/>
        <v>Insert into cliente(id_cliente,nom_cliente,tipo_cliente,tiporeg_cliente,division_cliente,freg_cliente,usureg_cliente) values (811015317,'FLORES DEL CAMPO SAS   ','Agricultor','R','Flores','2016-10-12','dzambrano');</v>
      </c>
    </row>
    <row r="16" spans="1:16" x14ac:dyDescent="0.25">
      <c r="A16" t="s">
        <v>6428</v>
      </c>
      <c r="B16" s="15">
        <v>811018494</v>
      </c>
      <c r="C16" s="15" t="s">
        <v>6339</v>
      </c>
      <c r="D16" t="s">
        <v>3113</v>
      </c>
      <c r="E16" t="s">
        <v>6339</v>
      </c>
      <c r="F16" t="s">
        <v>6417</v>
      </c>
      <c r="G16" t="s">
        <v>6339</v>
      </c>
      <c r="H16" t="s">
        <v>6400</v>
      </c>
      <c r="I16" t="s">
        <v>6339</v>
      </c>
      <c r="J16" t="s">
        <v>90</v>
      </c>
      <c r="K16" t="s">
        <v>6339</v>
      </c>
      <c r="L16" s="29">
        <v>42655</v>
      </c>
      <c r="M16" t="s">
        <v>6339</v>
      </c>
      <c r="N16" t="s">
        <v>6397</v>
      </c>
      <c r="O16" t="s">
        <v>6340</v>
      </c>
      <c r="P16" t="str">
        <f t="shared" si="0"/>
        <v>Insert into cliente(id_cliente,nom_cliente,tipo_cliente,tiporeg_cliente,division_cliente,freg_cliente,usureg_cliente) values (811018494,'FLORES LUCAR SAS   ','Agricultor','R','Flores','2016-10-12','dzambrano');</v>
      </c>
    </row>
    <row r="17" spans="1:16" x14ac:dyDescent="0.25">
      <c r="A17" t="s">
        <v>6428</v>
      </c>
      <c r="B17" s="15">
        <v>811020107</v>
      </c>
      <c r="C17" s="15" t="s">
        <v>6339</v>
      </c>
      <c r="D17" t="s">
        <v>3052</v>
      </c>
      <c r="E17" t="s">
        <v>6339</v>
      </c>
      <c r="F17" t="s">
        <v>6417</v>
      </c>
      <c r="G17" t="s">
        <v>6339</v>
      </c>
      <c r="H17" t="s">
        <v>6400</v>
      </c>
      <c r="I17" t="s">
        <v>6339</v>
      </c>
      <c r="J17" t="s">
        <v>90</v>
      </c>
      <c r="K17" t="s">
        <v>6339</v>
      </c>
      <c r="L17" s="29">
        <v>42655</v>
      </c>
      <c r="M17" t="s">
        <v>6339</v>
      </c>
      <c r="N17" t="s">
        <v>6397</v>
      </c>
      <c r="O17" t="s">
        <v>6340</v>
      </c>
      <c r="P17" t="str">
        <f t="shared" si="0"/>
        <v>Insert into cliente(id_cliente,nom_cliente,tipo_cliente,tiporeg_cliente,division_cliente,freg_cliente,usureg_cliente) values (811020107,'FLORES EL CAPIRO SA   ','Agricultor','R','Flores','2016-10-12','dzambrano');</v>
      </c>
    </row>
    <row r="18" spans="1:16" x14ac:dyDescent="0.25">
      <c r="A18" t="s">
        <v>6428</v>
      </c>
      <c r="B18" s="15">
        <v>811024612</v>
      </c>
      <c r="C18" s="15" t="s">
        <v>6339</v>
      </c>
      <c r="D18" t="s">
        <v>3602</v>
      </c>
      <c r="E18" t="s">
        <v>6339</v>
      </c>
      <c r="F18" t="s">
        <v>6417</v>
      </c>
      <c r="G18" t="s">
        <v>6339</v>
      </c>
      <c r="H18" t="s">
        <v>6400</v>
      </c>
      <c r="I18" t="s">
        <v>6339</v>
      </c>
      <c r="J18" t="s">
        <v>90</v>
      </c>
      <c r="K18" t="s">
        <v>6339</v>
      </c>
      <c r="L18" s="29">
        <v>42655</v>
      </c>
      <c r="M18" t="s">
        <v>6339</v>
      </c>
      <c r="N18" t="s">
        <v>6397</v>
      </c>
      <c r="O18" t="s">
        <v>6340</v>
      </c>
      <c r="P18" t="str">
        <f t="shared" si="0"/>
        <v>Insert into cliente(id_cliente,nom_cliente,tipo_cliente,tiporeg_cliente,division_cliente,freg_cliente,usureg_cliente) values (811024612,'INVERSIONES AGRICOLAS LAS ACACIAS SAS  ','Agricultor','R','Flores','2016-10-12','dzambrano');</v>
      </c>
    </row>
    <row r="19" spans="1:16" x14ac:dyDescent="0.25">
      <c r="A19" t="s">
        <v>6428</v>
      </c>
      <c r="B19" s="15">
        <v>811028567</v>
      </c>
      <c r="C19" s="15" t="s">
        <v>6339</v>
      </c>
      <c r="D19" t="s">
        <v>4487</v>
      </c>
      <c r="E19" t="s">
        <v>6339</v>
      </c>
      <c r="F19" t="s">
        <v>6417</v>
      </c>
      <c r="G19" t="s">
        <v>6339</v>
      </c>
      <c r="H19" t="s">
        <v>6400</v>
      </c>
      <c r="I19" t="s">
        <v>6339</v>
      </c>
      <c r="J19" t="s">
        <v>90</v>
      </c>
      <c r="K19" t="s">
        <v>6339</v>
      </c>
      <c r="L19" s="29">
        <v>42655</v>
      </c>
      <c r="M19" t="s">
        <v>6339</v>
      </c>
      <c r="N19" t="s">
        <v>6397</v>
      </c>
      <c r="O19" t="s">
        <v>6340</v>
      </c>
      <c r="P19" t="str">
        <f t="shared" si="0"/>
        <v>Insert into cliente(id_cliente,nom_cliente,tipo_cliente,tiporeg_cliente,division_cliente,freg_cliente,usureg_cliente) values (811028567,'PUNTO CARDINAL DE ORIENTE SAS   ','Agricultor','R','Flores','2016-10-12','dzambrano');</v>
      </c>
    </row>
    <row r="20" spans="1:16" x14ac:dyDescent="0.25">
      <c r="A20" t="s">
        <v>6428</v>
      </c>
      <c r="B20" s="15">
        <v>811035110</v>
      </c>
      <c r="C20" s="15" t="s">
        <v>6339</v>
      </c>
      <c r="D20" t="s">
        <v>2461</v>
      </c>
      <c r="E20" t="s">
        <v>6339</v>
      </c>
      <c r="F20" t="s">
        <v>6417</v>
      </c>
      <c r="G20" t="s">
        <v>6339</v>
      </c>
      <c r="H20" t="s">
        <v>6400</v>
      </c>
      <c r="I20" t="s">
        <v>6339</v>
      </c>
      <c r="J20" t="s">
        <v>90</v>
      </c>
      <c r="K20" t="s">
        <v>6339</v>
      </c>
      <c r="L20" s="29">
        <v>42655</v>
      </c>
      <c r="M20" t="s">
        <v>6339</v>
      </c>
      <c r="N20" t="s">
        <v>6397</v>
      </c>
      <c r="O20" t="s">
        <v>6340</v>
      </c>
      <c r="P20" t="str">
        <f t="shared" si="0"/>
        <v>Insert into cliente(id_cliente,nom_cliente,tipo_cliente,tiporeg_cliente,division_cliente,freg_cliente,usureg_cliente) values (811035110,'CI GLOBAL EXCHANGE SA   ','Agricultor','R','Flores','2016-10-12','dzambrano');</v>
      </c>
    </row>
    <row r="21" spans="1:16" x14ac:dyDescent="0.25">
      <c r="A21" t="s">
        <v>6428</v>
      </c>
      <c r="B21" s="15">
        <v>811037591</v>
      </c>
      <c r="C21" s="15" t="s">
        <v>6339</v>
      </c>
      <c r="D21" t="s">
        <v>2444</v>
      </c>
      <c r="E21" t="s">
        <v>6339</v>
      </c>
      <c r="F21" t="s">
        <v>6417</v>
      </c>
      <c r="G21" t="s">
        <v>6339</v>
      </c>
      <c r="H21" t="s">
        <v>6400</v>
      </c>
      <c r="I21" t="s">
        <v>6339</v>
      </c>
      <c r="J21" t="s">
        <v>90</v>
      </c>
      <c r="K21" t="s">
        <v>6339</v>
      </c>
      <c r="L21" s="29">
        <v>42655</v>
      </c>
      <c r="M21" t="s">
        <v>6339</v>
      </c>
      <c r="N21" t="s">
        <v>6397</v>
      </c>
      <c r="O21" t="s">
        <v>6340</v>
      </c>
      <c r="P21" t="str">
        <f t="shared" si="0"/>
        <v>Insert into cliente(id_cliente,nom_cliente,tipo_cliente,tiporeg_cliente,division_cliente,freg_cliente,usureg_cliente) values (811037591,'CI FLORES DE LA VICTORIA SAS   ','Agricultor','R','Flores','2016-10-12','dzambrano');</v>
      </c>
    </row>
    <row r="22" spans="1:16" x14ac:dyDescent="0.25">
      <c r="A22" t="s">
        <v>6428</v>
      </c>
      <c r="B22" s="15">
        <v>811037748</v>
      </c>
      <c r="C22" s="15" t="s">
        <v>6339</v>
      </c>
      <c r="D22" t="s">
        <v>3127</v>
      </c>
      <c r="E22" t="s">
        <v>6339</v>
      </c>
      <c r="F22" t="s">
        <v>6417</v>
      </c>
      <c r="G22" t="s">
        <v>6339</v>
      </c>
      <c r="H22" t="s">
        <v>6400</v>
      </c>
      <c r="I22" t="s">
        <v>6339</v>
      </c>
      <c r="J22" t="s">
        <v>90</v>
      </c>
      <c r="K22" t="s">
        <v>6339</v>
      </c>
      <c r="L22" s="29">
        <v>42655</v>
      </c>
      <c r="M22" t="s">
        <v>6339</v>
      </c>
      <c r="N22" t="s">
        <v>6397</v>
      </c>
      <c r="O22" t="s">
        <v>6340</v>
      </c>
      <c r="P22" t="str">
        <f t="shared" si="0"/>
        <v>Insert into cliente(id_cliente,nom_cliente,tipo_cliente,tiporeg_cliente,division_cliente,freg_cliente,usureg_cliente) values (811037748,'FLORES MONTEALTO SAS   ','Agricultor','R','Flores','2016-10-12','dzambrano');</v>
      </c>
    </row>
    <row r="23" spans="1:16" x14ac:dyDescent="0.25">
      <c r="A23" t="s">
        <v>6428</v>
      </c>
      <c r="B23" s="15">
        <v>811037797</v>
      </c>
      <c r="C23" s="15" t="s">
        <v>6339</v>
      </c>
      <c r="D23" t="s">
        <v>3080</v>
      </c>
      <c r="E23" t="s">
        <v>6339</v>
      </c>
      <c r="F23" t="s">
        <v>6417</v>
      </c>
      <c r="G23" t="s">
        <v>6339</v>
      </c>
      <c r="H23" t="s">
        <v>6400</v>
      </c>
      <c r="I23" t="s">
        <v>6339</v>
      </c>
      <c r="J23" t="s">
        <v>90</v>
      </c>
      <c r="K23" t="s">
        <v>6339</v>
      </c>
      <c r="L23" s="29">
        <v>42655</v>
      </c>
      <c r="M23" t="s">
        <v>6339</v>
      </c>
      <c r="N23" t="s">
        <v>6397</v>
      </c>
      <c r="O23" t="s">
        <v>6340</v>
      </c>
      <c r="P23" t="str">
        <f t="shared" si="0"/>
        <v>Insert into cliente(id_cliente,nom_cliente,tipo_cliente,tiporeg_cliente,division_cliente,freg_cliente,usureg_cliente) values (811037797,'FLORES FRESCAS SAS   ','Agricultor','R','Flores','2016-10-12','dzambrano');</v>
      </c>
    </row>
    <row r="24" spans="1:16" x14ac:dyDescent="0.25">
      <c r="A24" t="s">
        <v>6428</v>
      </c>
      <c r="B24" s="15">
        <v>811039503</v>
      </c>
      <c r="C24" s="15" t="s">
        <v>6339</v>
      </c>
      <c r="D24" t="s">
        <v>2435</v>
      </c>
      <c r="E24" t="s">
        <v>6339</v>
      </c>
      <c r="F24" t="s">
        <v>6417</v>
      </c>
      <c r="G24" t="s">
        <v>6339</v>
      </c>
      <c r="H24" t="s">
        <v>6400</v>
      </c>
      <c r="I24" t="s">
        <v>6339</v>
      </c>
      <c r="J24" t="s">
        <v>90</v>
      </c>
      <c r="K24" t="s">
        <v>6339</v>
      </c>
      <c r="L24" s="29">
        <v>42655</v>
      </c>
      <c r="M24" t="s">
        <v>6339</v>
      </c>
      <c r="N24" t="s">
        <v>6397</v>
      </c>
      <c r="O24" t="s">
        <v>6340</v>
      </c>
      <c r="P24" t="str">
        <f t="shared" si="0"/>
        <v>Insert into cliente(id_cliente,nom_cliente,tipo_cliente,tiporeg_cliente,division_cliente,freg_cliente,usureg_cliente) values (811039503,'CI FLORES DE LA GALICIA SA   ','Agricultor','R','Flores','2016-10-12','dzambrano');</v>
      </c>
    </row>
    <row r="25" spans="1:16" x14ac:dyDescent="0.25">
      <c r="A25" t="s">
        <v>6428</v>
      </c>
      <c r="B25" s="15">
        <v>830042112</v>
      </c>
      <c r="C25" s="15" t="s">
        <v>6339</v>
      </c>
      <c r="D25" t="s">
        <v>3071</v>
      </c>
      <c r="E25" t="s">
        <v>6339</v>
      </c>
      <c r="F25" t="s">
        <v>6417</v>
      </c>
      <c r="G25" t="s">
        <v>6339</v>
      </c>
      <c r="H25" t="s">
        <v>6400</v>
      </c>
      <c r="I25" t="s">
        <v>6339</v>
      </c>
      <c r="J25" t="s">
        <v>90</v>
      </c>
      <c r="K25" t="s">
        <v>6339</v>
      </c>
      <c r="L25" s="29">
        <v>42655</v>
      </c>
      <c r="M25" t="s">
        <v>6339</v>
      </c>
      <c r="N25" t="s">
        <v>6397</v>
      </c>
      <c r="O25" t="s">
        <v>6340</v>
      </c>
      <c r="P25" t="str">
        <f t="shared" si="0"/>
        <v>Insert into cliente(id_cliente,nom_cliente,tipo_cliente,tiporeg_cliente,division_cliente,freg_cliente,usureg_cliente) values (830042112,'FLORES EL TRIGAL SAS   ','Agricultor','R','Flores','2016-10-12','dzambrano');</v>
      </c>
    </row>
    <row r="26" spans="1:16" x14ac:dyDescent="0.25">
      <c r="A26" t="s">
        <v>6428</v>
      </c>
      <c r="B26" s="15">
        <v>830076169</v>
      </c>
      <c r="C26" s="15" t="s">
        <v>6339</v>
      </c>
      <c r="D26" t="s">
        <v>3105</v>
      </c>
      <c r="E26" t="s">
        <v>6339</v>
      </c>
      <c r="F26" t="s">
        <v>6417</v>
      </c>
      <c r="G26" t="s">
        <v>6339</v>
      </c>
      <c r="H26" t="s">
        <v>6400</v>
      </c>
      <c r="I26" t="s">
        <v>6339</v>
      </c>
      <c r="J26" t="s">
        <v>90</v>
      </c>
      <c r="K26" t="s">
        <v>6339</v>
      </c>
      <c r="L26" s="29">
        <v>42655</v>
      </c>
      <c r="M26" t="s">
        <v>6339</v>
      </c>
      <c r="N26" t="s">
        <v>6397</v>
      </c>
      <c r="O26" t="s">
        <v>6340</v>
      </c>
      <c r="P26" t="str">
        <f t="shared" si="0"/>
        <v>Insert into cliente(id_cliente,nom_cliente,tipo_cliente,tiporeg_cliente,division_cliente,freg_cliente,usureg_cliente) values (830076169,'FLORES LA VIRGINIA SAS EN REORGANIZACIÓN  ','Agricultor','R','Flores','2016-10-12','dzambrano');</v>
      </c>
    </row>
    <row r="27" spans="1:16" x14ac:dyDescent="0.25">
      <c r="A27" t="s">
        <v>6428</v>
      </c>
      <c r="B27" s="15">
        <v>830124437</v>
      </c>
      <c r="C27" s="15" t="s">
        <v>6339</v>
      </c>
      <c r="D27" t="s">
        <v>3709</v>
      </c>
      <c r="E27" t="s">
        <v>6339</v>
      </c>
      <c r="F27" t="s">
        <v>6417</v>
      </c>
      <c r="G27" t="s">
        <v>6339</v>
      </c>
      <c r="H27" t="s">
        <v>6400</v>
      </c>
      <c r="I27" t="s">
        <v>6339</v>
      </c>
      <c r="J27" t="s">
        <v>90</v>
      </c>
      <c r="K27" t="s">
        <v>6339</v>
      </c>
      <c r="L27" s="29">
        <v>42655</v>
      </c>
      <c r="M27" t="s">
        <v>6339</v>
      </c>
      <c r="N27" t="s">
        <v>6397</v>
      </c>
      <c r="O27" t="s">
        <v>6340</v>
      </c>
      <c r="P27" t="str">
        <f t="shared" si="0"/>
        <v>Insert into cliente(id_cliente,nom_cliente,tipo_cliente,tiporeg_cliente,division_cliente,freg_cliente,usureg_cliente) values (830124437,'JARDINES DEL SOL  SAS   ','Agricultor','R','Flores','2016-10-12','dzambrano');</v>
      </c>
    </row>
    <row r="28" spans="1:16" x14ac:dyDescent="0.25">
      <c r="A28" t="s">
        <v>6428</v>
      </c>
      <c r="B28" s="15">
        <v>830136939</v>
      </c>
      <c r="C28" s="15" t="s">
        <v>6339</v>
      </c>
      <c r="D28" t="s">
        <v>2102</v>
      </c>
      <c r="E28" t="s">
        <v>6339</v>
      </c>
      <c r="F28" t="s">
        <v>6417</v>
      </c>
      <c r="G28" t="s">
        <v>6339</v>
      </c>
      <c r="H28" t="s">
        <v>6400</v>
      </c>
      <c r="I28" t="s">
        <v>6339</v>
      </c>
      <c r="J28" t="s">
        <v>90</v>
      </c>
      <c r="K28" t="s">
        <v>6339</v>
      </c>
      <c r="L28" s="29">
        <v>42655</v>
      </c>
      <c r="M28" t="s">
        <v>6339</v>
      </c>
      <c r="N28" t="s">
        <v>6397</v>
      </c>
      <c r="O28" t="s">
        <v>6340</v>
      </c>
      <c r="P28" t="str">
        <f t="shared" si="0"/>
        <v>Insert into cliente(id_cliente,nom_cliente,tipo_cliente,tiporeg_cliente,division_cliente,freg_cliente,usureg_cliente) values (830136939,'BLOOMS DIRECT SAS   ','Agricultor','R','Flores','2016-10-12','dzambrano');</v>
      </c>
    </row>
    <row r="29" spans="1:16" x14ac:dyDescent="0.25">
      <c r="A29" t="s">
        <v>6428</v>
      </c>
      <c r="B29" s="15">
        <v>830509987</v>
      </c>
      <c r="C29" s="15" t="s">
        <v>6339</v>
      </c>
      <c r="D29" t="s">
        <v>3704</v>
      </c>
      <c r="E29" t="s">
        <v>6339</v>
      </c>
      <c r="F29" t="s">
        <v>6417</v>
      </c>
      <c r="G29" t="s">
        <v>6339</v>
      </c>
      <c r="H29" t="s">
        <v>6400</v>
      </c>
      <c r="I29" t="s">
        <v>6339</v>
      </c>
      <c r="J29" t="s">
        <v>90</v>
      </c>
      <c r="K29" t="s">
        <v>6339</v>
      </c>
      <c r="L29" s="29">
        <v>42655</v>
      </c>
      <c r="M29" t="s">
        <v>6339</v>
      </c>
      <c r="N29" t="s">
        <v>6397</v>
      </c>
      <c r="O29" t="s">
        <v>6340</v>
      </c>
      <c r="P29" t="str">
        <f t="shared" si="0"/>
        <v>Insert into cliente(id_cliente,nom_cliente,tipo_cliente,tiporeg_cliente,division_cliente,freg_cliente,usureg_cliente) values (830509987,'JARDINES DEL PORTAL  SAS   ','Agricultor','R','Flores','2016-10-12','dzambrano');</v>
      </c>
    </row>
    <row r="30" spans="1:16" x14ac:dyDescent="0.25">
      <c r="A30" t="s">
        <v>6428</v>
      </c>
      <c r="B30" s="15">
        <v>900305698</v>
      </c>
      <c r="C30" s="15" t="s">
        <v>6339</v>
      </c>
      <c r="D30" t="s">
        <v>5242</v>
      </c>
      <c r="E30" t="s">
        <v>6339</v>
      </c>
      <c r="F30" t="s">
        <v>6417</v>
      </c>
      <c r="G30" t="s">
        <v>6339</v>
      </c>
      <c r="H30" t="s">
        <v>6400</v>
      </c>
      <c r="I30" t="s">
        <v>6339</v>
      </c>
      <c r="J30" t="s">
        <v>90</v>
      </c>
      <c r="K30" t="s">
        <v>6339</v>
      </c>
      <c r="L30" s="29">
        <v>42655</v>
      </c>
      <c r="M30" t="s">
        <v>6339</v>
      </c>
      <c r="N30" t="s">
        <v>6397</v>
      </c>
      <c r="O30" t="s">
        <v>6340</v>
      </c>
      <c r="P30" t="str">
        <f t="shared" si="0"/>
        <v>Insert into cliente(id_cliente,nom_cliente,tipo_cliente,tiporeg_cliente,division_cliente,freg_cliente,usureg_cliente) values (900305698,'VIVERO TIERRA NEGRA SAS   ','Agricultor','R','Flores','2016-10-12','dzambrano');</v>
      </c>
    </row>
    <row r="31" spans="1:16" x14ac:dyDescent="0.25">
      <c r="A31" t="s">
        <v>6428</v>
      </c>
      <c r="B31" s="15">
        <v>890911705</v>
      </c>
      <c r="C31" s="15" t="s">
        <v>6339</v>
      </c>
      <c r="D31" t="s">
        <v>3077</v>
      </c>
      <c r="E31" t="s">
        <v>6339</v>
      </c>
      <c r="F31" t="s">
        <v>6417</v>
      </c>
      <c r="G31" t="s">
        <v>6339</v>
      </c>
      <c r="H31" t="s">
        <v>6400</v>
      </c>
      <c r="I31" t="s">
        <v>6339</v>
      </c>
      <c r="J31" t="s">
        <v>90</v>
      </c>
      <c r="K31" t="s">
        <v>6339</v>
      </c>
      <c r="L31" s="29">
        <v>42655</v>
      </c>
      <c r="M31" t="s">
        <v>6339</v>
      </c>
      <c r="N31" t="s">
        <v>6397</v>
      </c>
      <c r="O31" t="s">
        <v>6340</v>
      </c>
      <c r="P31" t="str">
        <f t="shared" si="0"/>
        <v>Insert into cliente(id_cliente,nom_cliente,tipo_cliente,tiporeg_cliente,division_cliente,freg_cliente,usureg_cliente) values (890911705,'FLORES ESMERALDA SAS CI   ','Agricultor','R','Flores','2016-10-12','dzambrano');</v>
      </c>
    </row>
    <row r="32" spans="1:16" x14ac:dyDescent="0.25">
      <c r="A32" t="s">
        <v>6428</v>
      </c>
      <c r="B32" s="15">
        <v>890913944</v>
      </c>
      <c r="C32" s="15" t="s">
        <v>6339</v>
      </c>
      <c r="D32" t="s">
        <v>3110</v>
      </c>
      <c r="E32" t="s">
        <v>6339</v>
      </c>
      <c r="F32" t="s">
        <v>6417</v>
      </c>
      <c r="G32" t="s">
        <v>6339</v>
      </c>
      <c r="H32" t="s">
        <v>6400</v>
      </c>
      <c r="I32" t="s">
        <v>6339</v>
      </c>
      <c r="J32" t="s">
        <v>90</v>
      </c>
      <c r="K32" t="s">
        <v>6339</v>
      </c>
      <c r="L32" s="29">
        <v>42655</v>
      </c>
      <c r="M32" t="s">
        <v>6339</v>
      </c>
      <c r="N32" t="s">
        <v>6397</v>
      </c>
      <c r="O32" t="s">
        <v>6340</v>
      </c>
      <c r="P32" t="str">
        <f t="shared" si="0"/>
        <v>Insert into cliente(id_cliente,nom_cliente,tipo_cliente,tiporeg_cliente,division_cliente,freg_cliente,usureg_cliente) values (890913944,'FLORES LLANOGRANDE  FLORITA SAS   ','Agricultor','R','Flores','2016-10-12','dzambrano');</v>
      </c>
    </row>
    <row r="33" spans="1:16" x14ac:dyDescent="0.25">
      <c r="A33" t="s">
        <v>6428</v>
      </c>
      <c r="B33" s="15">
        <v>890926122</v>
      </c>
      <c r="C33" s="15" t="s">
        <v>6339</v>
      </c>
      <c r="D33" t="s">
        <v>3017</v>
      </c>
      <c r="E33" t="s">
        <v>6339</v>
      </c>
      <c r="F33" t="s">
        <v>6417</v>
      </c>
      <c r="G33" t="s">
        <v>6339</v>
      </c>
      <c r="H33" t="s">
        <v>6400</v>
      </c>
      <c r="I33" t="s">
        <v>6339</v>
      </c>
      <c r="J33" t="s">
        <v>90</v>
      </c>
      <c r="K33" t="s">
        <v>6339</v>
      </c>
      <c r="L33" s="29">
        <v>42655</v>
      </c>
      <c r="M33" t="s">
        <v>6339</v>
      </c>
      <c r="N33" t="s">
        <v>6397</v>
      </c>
      <c r="O33" t="s">
        <v>6340</v>
      </c>
      <c r="P33" t="str">
        <f t="shared" si="0"/>
        <v>Insert into cliente(id_cliente,nom_cliente,tipo_cliente,tiporeg_cliente,division_cliente,freg_cliente,usureg_cliente) values (890926122,'FLORES DE ORIENTE SA CI   ','Agricultor','R','Flores','2016-10-12','dzambrano');</v>
      </c>
    </row>
    <row r="34" spans="1:16" x14ac:dyDescent="0.25">
      <c r="A34" t="s">
        <v>6428</v>
      </c>
      <c r="B34" s="15">
        <v>890929171</v>
      </c>
      <c r="C34" s="15" t="s">
        <v>6339</v>
      </c>
      <c r="D34" t="s">
        <v>3042</v>
      </c>
      <c r="E34" t="s">
        <v>6339</v>
      </c>
      <c r="F34" t="s">
        <v>6417</v>
      </c>
      <c r="G34" t="s">
        <v>6339</v>
      </c>
      <c r="H34" t="s">
        <v>6400</v>
      </c>
      <c r="I34" t="s">
        <v>6339</v>
      </c>
      <c r="J34" t="s">
        <v>90</v>
      </c>
      <c r="K34" t="s">
        <v>6339</v>
      </c>
      <c r="L34" s="29">
        <v>42655</v>
      </c>
      <c r="M34" t="s">
        <v>6339</v>
      </c>
      <c r="N34" t="s">
        <v>6397</v>
      </c>
      <c r="O34" t="s">
        <v>6340</v>
      </c>
      <c r="P34" t="str">
        <f t="shared" si="0"/>
        <v>Insert into cliente(id_cliente,nom_cliente,tipo_cliente,tiporeg_cliente,division_cliente,freg_cliente,usureg_cliente) values (890929171,'FLORES DEL LAGO SAS CI   ','Agricultor','R','Flores','2016-10-12','dzambrano');</v>
      </c>
    </row>
    <row r="35" spans="1:16" x14ac:dyDescent="0.25">
      <c r="A35" t="s">
        <v>6428</v>
      </c>
      <c r="B35" s="15">
        <v>890938755</v>
      </c>
      <c r="C35" s="15" t="s">
        <v>6339</v>
      </c>
      <c r="D35" t="s">
        <v>2441</v>
      </c>
      <c r="E35" t="s">
        <v>6339</v>
      </c>
      <c r="F35" t="s">
        <v>6417</v>
      </c>
      <c r="G35" t="s">
        <v>6339</v>
      </c>
      <c r="H35" t="s">
        <v>6400</v>
      </c>
      <c r="I35" t="s">
        <v>6339</v>
      </c>
      <c r="J35" t="s">
        <v>90</v>
      </c>
      <c r="K35" t="s">
        <v>6339</v>
      </c>
      <c r="L35" s="29">
        <v>42655</v>
      </c>
      <c r="M35" t="s">
        <v>6339</v>
      </c>
      <c r="N35" t="s">
        <v>6397</v>
      </c>
      <c r="O35" t="s">
        <v>6340</v>
      </c>
      <c r="P35" t="str">
        <f t="shared" si="0"/>
        <v>Insert into cliente(id_cliente,nom_cliente,tipo_cliente,tiporeg_cliente,division_cliente,freg_cliente,usureg_cliente) values (890938755,'CI FLORES DE LA VEGA SAS   ','Agricultor','R','Flores','2016-10-12','dzambrano');</v>
      </c>
    </row>
    <row r="36" spans="1:16" x14ac:dyDescent="0.25">
      <c r="A36" t="s">
        <v>6428</v>
      </c>
      <c r="B36" s="15">
        <v>890938757</v>
      </c>
      <c r="C36" s="15" t="s">
        <v>6339</v>
      </c>
      <c r="D36" t="s">
        <v>3011</v>
      </c>
      <c r="E36" t="s">
        <v>6339</v>
      </c>
      <c r="F36" t="s">
        <v>6417</v>
      </c>
      <c r="G36" t="s">
        <v>6339</v>
      </c>
      <c r="H36" t="s">
        <v>6400</v>
      </c>
      <c r="I36" t="s">
        <v>6339</v>
      </c>
      <c r="J36" t="s">
        <v>90</v>
      </c>
      <c r="K36" t="s">
        <v>6339</v>
      </c>
      <c r="L36" s="29">
        <v>42655</v>
      </c>
      <c r="M36" t="s">
        <v>6339</v>
      </c>
      <c r="N36" t="s">
        <v>6397</v>
      </c>
      <c r="O36" t="s">
        <v>6340</v>
      </c>
      <c r="P36" t="str">
        <f t="shared" si="0"/>
        <v>Insert into cliente(id_cliente,nom_cliente,tipo_cliente,tiporeg_cliente,division_cliente,freg_cliente,usureg_cliente) values (890938757,'FLORES DE LA MONTAÑA SAS   ','Agricultor','R','Flores','2016-10-12','dzambrano');</v>
      </c>
    </row>
    <row r="37" spans="1:16" x14ac:dyDescent="0.25">
      <c r="A37" t="s">
        <v>6428</v>
      </c>
      <c r="B37" s="15">
        <v>890980097</v>
      </c>
      <c r="C37" s="15" t="s">
        <v>6339</v>
      </c>
      <c r="D37" t="s">
        <v>4937</v>
      </c>
      <c r="E37" t="s">
        <v>6339</v>
      </c>
      <c r="F37" t="s">
        <v>6417</v>
      </c>
      <c r="G37" t="s">
        <v>6339</v>
      </c>
      <c r="H37" t="s">
        <v>6400</v>
      </c>
      <c r="I37" t="s">
        <v>6339</v>
      </c>
      <c r="J37" t="s">
        <v>90</v>
      </c>
      <c r="K37" t="s">
        <v>6339</v>
      </c>
      <c r="L37" s="29">
        <v>42655</v>
      </c>
      <c r="M37" t="s">
        <v>6339</v>
      </c>
      <c r="N37" t="s">
        <v>6397</v>
      </c>
      <c r="O37" t="s">
        <v>6340</v>
      </c>
      <c r="P37" t="str">
        <f t="shared" si="0"/>
        <v>Insert into cliente(id_cliente,nom_cliente,tipo_cliente,tiporeg_cliente,division_cliente,freg_cliente,usureg_cliente) values (890980097,'SOCIEDAD COLOMBIANA DE ORQUIDEOLOGI A  ','Agricultor','R','Flores','2016-10-12','dzambrano');</v>
      </c>
    </row>
    <row r="38" spans="1:16" x14ac:dyDescent="0.25">
      <c r="A38" t="s">
        <v>6428</v>
      </c>
      <c r="B38" s="15">
        <v>900223044</v>
      </c>
      <c r="C38" s="15" t="s">
        <v>6339</v>
      </c>
      <c r="D38" t="s">
        <v>2730</v>
      </c>
      <c r="E38" t="s">
        <v>6339</v>
      </c>
      <c r="F38" t="s">
        <v>6417</v>
      </c>
      <c r="G38" t="s">
        <v>6339</v>
      </c>
      <c r="H38" t="s">
        <v>6400</v>
      </c>
      <c r="I38" t="s">
        <v>6339</v>
      </c>
      <c r="J38" t="s">
        <v>90</v>
      </c>
      <c r="K38" t="s">
        <v>6339</v>
      </c>
      <c r="L38" s="29">
        <v>42655</v>
      </c>
      <c r="M38" t="s">
        <v>6339</v>
      </c>
      <c r="N38" t="s">
        <v>6397</v>
      </c>
      <c r="O38" t="s">
        <v>6340</v>
      </c>
      <c r="P38" t="str">
        <f t="shared" si="0"/>
        <v>Insert into cliente(id_cliente,nom_cliente,tipo_cliente,tiporeg_cliente,division_cliente,freg_cliente,usureg_cliente) values (900223044,'DELIFLOR LATIN AMERICA   ','Agricultor','R','Flores','2016-10-12','dzambrano');</v>
      </c>
    </row>
    <row r="39" spans="1:16" x14ac:dyDescent="0.25">
      <c r="A39" t="s">
        <v>6428</v>
      </c>
      <c r="B39" s="15">
        <v>900244262</v>
      </c>
      <c r="C39" s="15" t="s">
        <v>6339</v>
      </c>
      <c r="D39" t="s">
        <v>2739</v>
      </c>
      <c r="E39" t="s">
        <v>6339</v>
      </c>
      <c r="F39" t="s">
        <v>6417</v>
      </c>
      <c r="G39" t="s">
        <v>6339</v>
      </c>
      <c r="H39" t="s">
        <v>6400</v>
      </c>
      <c r="I39" t="s">
        <v>6339</v>
      </c>
      <c r="J39" t="s">
        <v>90</v>
      </c>
      <c r="K39" t="s">
        <v>6339</v>
      </c>
      <c r="L39" s="29">
        <v>42655</v>
      </c>
      <c r="M39" t="s">
        <v>6339</v>
      </c>
      <c r="N39" t="s">
        <v>6397</v>
      </c>
      <c r="O39" t="s">
        <v>6340</v>
      </c>
      <c r="P39" t="str">
        <f t="shared" si="0"/>
        <v>Insert into cliente(id_cliente,nom_cliente,tipo_cliente,tiporeg_cliente,division_cliente,freg_cliente,usureg_cliente) values (900244262,'DESARROLLOS DON BOSCO SAS   ','Agricultor','R','Flores','2016-10-12','dzambrano');</v>
      </c>
    </row>
    <row r="40" spans="1:16" x14ac:dyDescent="0.25">
      <c r="A40" t="s">
        <v>6428</v>
      </c>
      <c r="B40" s="15">
        <v>98570864</v>
      </c>
      <c r="C40" s="15" t="s">
        <v>6339</v>
      </c>
      <c r="D40" t="s">
        <v>4819</v>
      </c>
      <c r="E40" t="s">
        <v>6339</v>
      </c>
      <c r="F40" t="s">
        <v>6417</v>
      </c>
      <c r="G40" t="s">
        <v>6339</v>
      </c>
      <c r="H40" t="s">
        <v>6400</v>
      </c>
      <c r="I40" t="s">
        <v>6339</v>
      </c>
      <c r="J40" t="s">
        <v>90</v>
      </c>
      <c r="K40" t="s">
        <v>6339</v>
      </c>
      <c r="L40" s="29">
        <v>42655</v>
      </c>
      <c r="M40" t="s">
        <v>6339</v>
      </c>
      <c r="N40" t="s">
        <v>6397</v>
      </c>
      <c r="O40" t="s">
        <v>6340</v>
      </c>
      <c r="P40" t="str">
        <f t="shared" si="0"/>
        <v>Insert into cliente(id_cliente,nom_cliente,tipo_cliente,tiporeg_cliente,division_cliente,freg_cliente,usureg_cliente) values (98570864,'SALDARRIAGA SOTO FELIPE   ','Agricultor','R','Flores','2016-10-12','dzambrano');</v>
      </c>
    </row>
    <row r="41" spans="1:16" x14ac:dyDescent="0.25">
      <c r="A41" t="s">
        <v>6428</v>
      </c>
      <c r="B41" s="15">
        <v>900570211</v>
      </c>
      <c r="C41" s="15" t="s">
        <v>6339</v>
      </c>
      <c r="D41" t="s">
        <v>3529</v>
      </c>
      <c r="E41" t="s">
        <v>6339</v>
      </c>
      <c r="F41" t="s">
        <v>6417</v>
      </c>
      <c r="G41" t="s">
        <v>6339</v>
      </c>
      <c r="H41" t="s">
        <v>6400</v>
      </c>
      <c r="I41" t="s">
        <v>6339</v>
      </c>
      <c r="J41" t="s">
        <v>90</v>
      </c>
      <c r="K41" t="s">
        <v>6339</v>
      </c>
      <c r="L41" s="29">
        <v>42655</v>
      </c>
      <c r="M41" t="s">
        <v>6339</v>
      </c>
      <c r="N41" t="s">
        <v>6397</v>
      </c>
      <c r="O41" t="s">
        <v>6340</v>
      </c>
      <c r="P41" t="str">
        <f t="shared" si="0"/>
        <v>Insert into cliente(id_cliente,nom_cliente,tipo_cliente,tiporeg_cliente,division_cliente,freg_cliente,usureg_cliente) values (900570211,'HYD KIWI SAS   ','Agricultor','R','Flores','2016-10-12','dzambrano');</v>
      </c>
    </row>
    <row r="42" spans="1:16" x14ac:dyDescent="0.25">
      <c r="A42" t="s">
        <v>6428</v>
      </c>
      <c r="B42" s="15">
        <v>15444890</v>
      </c>
      <c r="C42" s="15" t="s">
        <v>6339</v>
      </c>
      <c r="D42" t="s">
        <v>4447</v>
      </c>
      <c r="E42" t="s">
        <v>6339</v>
      </c>
      <c r="F42" t="s">
        <v>6417</v>
      </c>
      <c r="G42" t="s">
        <v>6339</v>
      </c>
      <c r="H42" t="s">
        <v>6400</v>
      </c>
      <c r="I42" t="s">
        <v>6339</v>
      </c>
      <c r="J42" t="s">
        <v>90</v>
      </c>
      <c r="K42" t="s">
        <v>6339</v>
      </c>
      <c r="L42" s="29">
        <v>42655</v>
      </c>
      <c r="M42" t="s">
        <v>6339</v>
      </c>
      <c r="N42" t="s">
        <v>6397</v>
      </c>
      <c r="O42" t="s">
        <v>6340</v>
      </c>
      <c r="P42" t="str">
        <f t="shared" si="0"/>
        <v>Insert into cliente(id_cliente,nom_cliente,tipo_cliente,tiporeg_cliente,division_cliente,freg_cliente,usureg_cliente) values (15444890,'POSADA ECHEVERRI WILSON ANDRES   ','Agricultor','R','Flores','2016-10-12','dzambrano');</v>
      </c>
    </row>
    <row r="43" spans="1:16" x14ac:dyDescent="0.25">
      <c r="A43" t="s">
        <v>6428</v>
      </c>
      <c r="B43" s="15">
        <v>900604830</v>
      </c>
      <c r="C43" s="15" t="s">
        <v>6339</v>
      </c>
      <c r="D43" t="s">
        <v>3121</v>
      </c>
      <c r="E43" t="s">
        <v>6339</v>
      </c>
      <c r="F43" t="s">
        <v>6417</v>
      </c>
      <c r="G43" t="s">
        <v>6339</v>
      </c>
      <c r="H43" t="s">
        <v>6400</v>
      </c>
      <c r="I43" t="s">
        <v>6339</v>
      </c>
      <c r="J43" t="s">
        <v>90</v>
      </c>
      <c r="K43" t="s">
        <v>6339</v>
      </c>
      <c r="L43" s="29">
        <v>42655</v>
      </c>
      <c r="M43" t="s">
        <v>6339</v>
      </c>
      <c r="N43" t="s">
        <v>6397</v>
      </c>
      <c r="O43" t="s">
        <v>6340</v>
      </c>
      <c r="P43" t="str">
        <f t="shared" si="0"/>
        <v>Insert into cliente(id_cliente,nom_cliente,tipo_cliente,tiporeg_cliente,division_cliente,freg_cliente,usureg_cliente) values (900604830,'FLORES MARAL SAS   ','Agricultor','R','Flores','2016-10-12','dzambrano');</v>
      </c>
    </row>
    <row r="44" spans="1:16" x14ac:dyDescent="0.25">
      <c r="A44" t="s">
        <v>6428</v>
      </c>
      <c r="B44" s="15">
        <v>811032433</v>
      </c>
      <c r="C44" s="15" t="s">
        <v>6339</v>
      </c>
      <c r="D44" t="s">
        <v>2427</v>
      </c>
      <c r="E44" t="s">
        <v>6339</v>
      </c>
      <c r="F44" t="s">
        <v>6417</v>
      </c>
      <c r="G44" t="s">
        <v>6339</v>
      </c>
      <c r="H44" t="s">
        <v>6400</v>
      </c>
      <c r="I44" t="s">
        <v>6339</v>
      </c>
      <c r="J44" t="s">
        <v>90</v>
      </c>
      <c r="K44" t="s">
        <v>6339</v>
      </c>
      <c r="L44" s="29">
        <v>42655</v>
      </c>
      <c r="M44" t="s">
        <v>6339</v>
      </c>
      <c r="N44" t="s">
        <v>6397</v>
      </c>
      <c r="O44" t="s">
        <v>6340</v>
      </c>
      <c r="P44" t="str">
        <f t="shared" si="0"/>
        <v>Insert into cliente(id_cliente,nom_cliente,tipo_cliente,tiporeg_cliente,division_cliente,freg_cliente,usureg_cliente) values (811032433,'CI FLORES DE ALTAGRACIA SAS   ','Agricultor','R','Flores','2016-10-12','dzambrano');</v>
      </c>
    </row>
    <row r="45" spans="1:16" x14ac:dyDescent="0.25">
      <c r="A45" t="s">
        <v>6428</v>
      </c>
      <c r="B45" s="15">
        <v>900111576</v>
      </c>
      <c r="C45" s="15" t="s">
        <v>6339</v>
      </c>
      <c r="D45" t="s">
        <v>3776</v>
      </c>
      <c r="E45" t="s">
        <v>6339</v>
      </c>
      <c r="F45" t="s">
        <v>6417</v>
      </c>
      <c r="G45" t="s">
        <v>6339</v>
      </c>
      <c r="H45" t="s">
        <v>6400</v>
      </c>
      <c r="I45" t="s">
        <v>6339</v>
      </c>
      <c r="J45" t="s">
        <v>90</v>
      </c>
      <c r="K45" t="s">
        <v>6339</v>
      </c>
      <c r="L45" s="29">
        <v>42655</v>
      </c>
      <c r="M45" t="s">
        <v>6339</v>
      </c>
      <c r="N45" t="s">
        <v>6397</v>
      </c>
      <c r="O45" t="s">
        <v>6340</v>
      </c>
      <c r="P45" t="str">
        <f t="shared" si="0"/>
        <v>Insert into cliente(id_cliente,nom_cliente,tipo_cliente,tiporeg_cliente,division_cliente,freg_cliente,usureg_cliente) values (900111576,'LATIN FLOWERS FARMS SAS CI   ','Agricultor','R','Flores','2016-10-12','dzambrano');</v>
      </c>
    </row>
    <row r="46" spans="1:16" x14ac:dyDescent="0.25">
      <c r="A46" t="s">
        <v>6428</v>
      </c>
      <c r="B46" s="15">
        <v>900321282</v>
      </c>
      <c r="C46" s="15" t="s">
        <v>6339</v>
      </c>
      <c r="D46" t="s">
        <v>3515</v>
      </c>
      <c r="E46" t="s">
        <v>6339</v>
      </c>
      <c r="F46" t="s">
        <v>6417</v>
      </c>
      <c r="G46" t="s">
        <v>6339</v>
      </c>
      <c r="H46" t="s">
        <v>6400</v>
      </c>
      <c r="I46" t="s">
        <v>6339</v>
      </c>
      <c r="J46" t="s">
        <v>90</v>
      </c>
      <c r="K46" t="s">
        <v>6339</v>
      </c>
      <c r="L46" s="29">
        <v>42655</v>
      </c>
      <c r="M46" t="s">
        <v>6339</v>
      </c>
      <c r="N46" t="s">
        <v>6397</v>
      </c>
      <c r="O46" t="s">
        <v>6340</v>
      </c>
      <c r="P46" t="str">
        <f t="shared" si="0"/>
        <v>Insert into cliente(id_cliente,nom_cliente,tipo_cliente,tiporeg_cliente,division_cliente,freg_cliente,usureg_cliente) values (900321282,'HORTENSIAS DEL LLANO SAS   ','Agricultor','R','Flores','2016-10-12','dzambrano');</v>
      </c>
    </row>
    <row r="47" spans="1:16" x14ac:dyDescent="0.25">
      <c r="A47" t="s">
        <v>6428</v>
      </c>
      <c r="B47" s="15">
        <v>15383169</v>
      </c>
      <c r="C47" s="15" t="s">
        <v>6339</v>
      </c>
      <c r="D47" t="s">
        <v>3798</v>
      </c>
      <c r="E47" t="s">
        <v>6339</v>
      </c>
      <c r="F47" t="s">
        <v>6417</v>
      </c>
      <c r="G47" t="s">
        <v>6339</v>
      </c>
      <c r="H47" t="s">
        <v>6400</v>
      </c>
      <c r="I47" t="s">
        <v>6339</v>
      </c>
      <c r="J47" t="s">
        <v>90</v>
      </c>
      <c r="K47" t="s">
        <v>6339</v>
      </c>
      <c r="L47" s="29">
        <v>42655</v>
      </c>
      <c r="M47" t="s">
        <v>6339</v>
      </c>
      <c r="N47" t="s">
        <v>6397</v>
      </c>
      <c r="O47" t="s">
        <v>6340</v>
      </c>
      <c r="P47" t="str">
        <f t="shared" si="0"/>
        <v>Insert into cliente(id_cliente,nom_cliente,tipo_cliente,tiporeg_cliente,division_cliente,freg_cliente,usureg_cliente) values (15383169,'LONDOÑO BONILLA JULIO CESAR   ','Agricultor','R','Flores','2016-10-12','dzambrano');</v>
      </c>
    </row>
    <row r="48" spans="1:16" x14ac:dyDescent="0.25">
      <c r="A48" t="s">
        <v>6428</v>
      </c>
      <c r="B48" s="15">
        <v>811046268</v>
      </c>
      <c r="C48" s="15" t="s">
        <v>6339</v>
      </c>
      <c r="D48" t="s">
        <v>1892</v>
      </c>
      <c r="E48" t="s">
        <v>6339</v>
      </c>
      <c r="F48" t="s">
        <v>6417</v>
      </c>
      <c r="G48" t="s">
        <v>6339</v>
      </c>
      <c r="H48" t="s">
        <v>6400</v>
      </c>
      <c r="I48" t="s">
        <v>6339</v>
      </c>
      <c r="J48" t="s">
        <v>90</v>
      </c>
      <c r="K48" t="s">
        <v>6339</v>
      </c>
      <c r="L48" s="29">
        <v>42655</v>
      </c>
      <c r="M48" t="s">
        <v>6339</v>
      </c>
      <c r="N48" t="s">
        <v>6397</v>
      </c>
      <c r="O48" t="s">
        <v>6340</v>
      </c>
      <c r="P48" t="str">
        <f t="shared" si="0"/>
        <v>Insert into cliente(id_cliente,nom_cliente,tipo_cliente,tiporeg_cliente,division_cliente,freg_cliente,usureg_cliente) values (811046268,'AMERICAN FLOWERS MEDELLIN SAS   ','Agricultor','R','Flores','2016-10-12','dzambrano');</v>
      </c>
    </row>
    <row r="49" spans="1:16" x14ac:dyDescent="0.25">
      <c r="A49" t="s">
        <v>6428</v>
      </c>
      <c r="B49" s="15">
        <v>900440984</v>
      </c>
      <c r="C49" s="15" t="s">
        <v>6339</v>
      </c>
      <c r="D49" t="s">
        <v>3578</v>
      </c>
      <c r="E49" t="s">
        <v>6339</v>
      </c>
      <c r="F49" t="s">
        <v>6416</v>
      </c>
      <c r="G49" t="s">
        <v>6339</v>
      </c>
      <c r="H49" t="s">
        <v>6400</v>
      </c>
      <c r="I49" t="s">
        <v>6339</v>
      </c>
      <c r="J49" t="s">
        <v>90</v>
      </c>
      <c r="K49" t="s">
        <v>6339</v>
      </c>
      <c r="L49" s="29">
        <v>42655</v>
      </c>
      <c r="M49" t="s">
        <v>6339</v>
      </c>
      <c r="N49" t="s">
        <v>6397</v>
      </c>
      <c r="O49" t="s">
        <v>6340</v>
      </c>
      <c r="P49" t="str">
        <f t="shared" si="0"/>
        <v>Insert into cliente(id_cliente,nom_cliente,tipo_cliente,tiporeg_cliente,division_cliente,freg_cliente,usureg_cliente) values (900440984,'INSUMOS AGROFERTIL SAS   ','Distribuidor','R','Flores','2016-10-12','dzambrano');</v>
      </c>
    </row>
    <row r="50" spans="1:16" x14ac:dyDescent="0.25">
      <c r="A50" t="s">
        <v>6428</v>
      </c>
      <c r="B50" s="15">
        <v>811044255</v>
      </c>
      <c r="C50" s="15" t="s">
        <v>6339</v>
      </c>
      <c r="D50" t="s">
        <v>2707</v>
      </c>
      <c r="E50" t="s">
        <v>6339</v>
      </c>
      <c r="F50" t="s">
        <v>6417</v>
      </c>
      <c r="G50" t="s">
        <v>6339</v>
      </c>
      <c r="H50" t="s">
        <v>6400</v>
      </c>
      <c r="I50" t="s">
        <v>6339</v>
      </c>
      <c r="J50" t="s">
        <v>90</v>
      </c>
      <c r="K50" t="s">
        <v>6339</v>
      </c>
      <c r="L50" s="29">
        <v>42655</v>
      </c>
      <c r="M50" t="s">
        <v>6339</v>
      </c>
      <c r="N50" t="s">
        <v>6397</v>
      </c>
      <c r="O50" t="s">
        <v>6340</v>
      </c>
      <c r="P50" t="str">
        <f t="shared" si="0"/>
        <v>Insert into cliente(id_cliente,nom_cliente,tipo_cliente,tiporeg_cliente,division_cliente,freg_cliente,usureg_cliente) values (811044255,'CULTIVOS LA CEJA LTDA   ','Agricultor','R','Flores','2016-10-12','dzambrano');</v>
      </c>
    </row>
    <row r="51" spans="1:16" x14ac:dyDescent="0.25">
      <c r="A51" t="s">
        <v>6428</v>
      </c>
      <c r="B51" s="15">
        <v>900424415</v>
      </c>
      <c r="C51" s="15" t="s">
        <v>6339</v>
      </c>
      <c r="D51" t="s">
        <v>1503</v>
      </c>
      <c r="E51" t="s">
        <v>6339</v>
      </c>
      <c r="F51" t="s">
        <v>6417</v>
      </c>
      <c r="G51" t="s">
        <v>6339</v>
      </c>
      <c r="H51" t="s">
        <v>6400</v>
      </c>
      <c r="I51" t="s">
        <v>6339</v>
      </c>
      <c r="J51" t="s">
        <v>90</v>
      </c>
      <c r="K51" t="s">
        <v>6339</v>
      </c>
      <c r="L51" s="29">
        <v>42655</v>
      </c>
      <c r="M51" t="s">
        <v>6339</v>
      </c>
      <c r="N51" t="s">
        <v>6397</v>
      </c>
      <c r="O51" t="s">
        <v>6340</v>
      </c>
      <c r="P51" t="str">
        <f t="shared" si="0"/>
        <v>Insert into cliente(id_cliente,nom_cliente,tipo_cliente,tiporeg_cliente,division_cliente,freg_cliente,usureg_cliente) values (900424415,'AGRICOLA FLORCO SAS   ','Agricultor','R','Flores','2016-10-12','dzambrano');</v>
      </c>
    </row>
    <row r="52" spans="1:16" x14ac:dyDescent="0.25">
      <c r="A52" t="s">
        <v>6428</v>
      </c>
      <c r="B52" s="15">
        <v>800004048</v>
      </c>
      <c r="C52" s="15" t="s">
        <v>6339</v>
      </c>
      <c r="D52" t="s">
        <v>3074</v>
      </c>
      <c r="E52" t="s">
        <v>6339</v>
      </c>
      <c r="F52" t="s">
        <v>6417</v>
      </c>
      <c r="G52" t="s">
        <v>6339</v>
      </c>
      <c r="H52" t="s">
        <v>6400</v>
      </c>
      <c r="I52" t="s">
        <v>6339</v>
      </c>
      <c r="J52" t="s">
        <v>90</v>
      </c>
      <c r="K52" t="s">
        <v>6339</v>
      </c>
      <c r="L52" s="29">
        <v>42655</v>
      </c>
      <c r="M52" t="s">
        <v>6339</v>
      </c>
      <c r="N52" t="s">
        <v>6397</v>
      </c>
      <c r="O52" t="s">
        <v>6340</v>
      </c>
      <c r="P52" t="str">
        <f t="shared" si="0"/>
        <v>Insert into cliente(id_cliente,nom_cliente,tipo_cliente,tiporeg_cliente,division_cliente,freg_cliente,usureg_cliente) values (800004048,'FLORES EL ZORRO LTDA   ','Agricultor','R','Flores','2016-10-12','dzambrano');</v>
      </c>
    </row>
    <row r="53" spans="1:16" x14ac:dyDescent="0.25">
      <c r="A53" t="s">
        <v>6428</v>
      </c>
      <c r="B53" s="15">
        <v>800010991</v>
      </c>
      <c r="C53" s="15" t="s">
        <v>6339</v>
      </c>
      <c r="D53" t="s">
        <v>3626</v>
      </c>
      <c r="E53" t="s">
        <v>6339</v>
      </c>
      <c r="F53" t="s">
        <v>6417</v>
      </c>
      <c r="G53" t="s">
        <v>6339</v>
      </c>
      <c r="H53" t="s">
        <v>6400</v>
      </c>
      <c r="I53" t="s">
        <v>6339</v>
      </c>
      <c r="J53" t="s">
        <v>90</v>
      </c>
      <c r="K53" t="s">
        <v>6339</v>
      </c>
      <c r="L53" s="29">
        <v>42655</v>
      </c>
      <c r="M53" t="s">
        <v>6339</v>
      </c>
      <c r="N53" t="s">
        <v>6397</v>
      </c>
      <c r="O53" t="s">
        <v>6340</v>
      </c>
      <c r="P53" t="str">
        <f t="shared" si="0"/>
        <v>Insert into cliente(id_cliente,nom_cliente,tipo_cliente,tiporeg_cliente,division_cliente,freg_cliente,usureg_cliente) values (800010991,'INVERSIONES CUBIVAN SAS   ','Agricultor','R','Flores','2016-10-12','dzambrano');</v>
      </c>
    </row>
    <row r="54" spans="1:16" x14ac:dyDescent="0.25">
      <c r="A54" t="s">
        <v>6428</v>
      </c>
      <c r="B54" s="15">
        <v>800013638</v>
      </c>
      <c r="C54" s="15" t="s">
        <v>6339</v>
      </c>
      <c r="D54" t="s">
        <v>3135</v>
      </c>
      <c r="E54" t="s">
        <v>6339</v>
      </c>
      <c r="F54" t="s">
        <v>6417</v>
      </c>
      <c r="G54" t="s">
        <v>6339</v>
      </c>
      <c r="H54" t="s">
        <v>6400</v>
      </c>
      <c r="I54" t="s">
        <v>6339</v>
      </c>
      <c r="J54" t="s">
        <v>90</v>
      </c>
      <c r="K54" t="s">
        <v>6339</v>
      </c>
      <c r="L54" s="29">
        <v>42655</v>
      </c>
      <c r="M54" t="s">
        <v>6339</v>
      </c>
      <c r="N54" t="s">
        <v>6397</v>
      </c>
      <c r="O54" t="s">
        <v>6340</v>
      </c>
      <c r="P54" t="str">
        <f t="shared" si="0"/>
        <v>Insert into cliente(id_cliente,nom_cliente,tipo_cliente,tiporeg_cliente,division_cliente,freg_cliente,usureg_cliente) values (800013638,'FLORES SAGARO SA   ','Agricultor','R','Flores','2016-10-12','dzambrano');</v>
      </c>
    </row>
    <row r="55" spans="1:16" x14ac:dyDescent="0.25">
      <c r="A55" t="s">
        <v>6428</v>
      </c>
      <c r="B55" s="15">
        <v>800021599</v>
      </c>
      <c r="C55" s="15" t="s">
        <v>6339</v>
      </c>
      <c r="D55" t="s">
        <v>2515</v>
      </c>
      <c r="E55" t="s">
        <v>6339</v>
      </c>
      <c r="F55" t="s">
        <v>6417</v>
      </c>
      <c r="G55" t="s">
        <v>6339</v>
      </c>
      <c r="H55" t="s">
        <v>6400</v>
      </c>
      <c r="I55" t="s">
        <v>6339</v>
      </c>
      <c r="J55" t="s">
        <v>90</v>
      </c>
      <c r="K55" t="s">
        <v>6339</v>
      </c>
      <c r="L55" s="29">
        <v>42655</v>
      </c>
      <c r="M55" t="s">
        <v>6339</v>
      </c>
      <c r="N55" t="s">
        <v>6397</v>
      </c>
      <c r="O55" t="s">
        <v>6340</v>
      </c>
      <c r="P55" t="str">
        <f t="shared" si="0"/>
        <v>Insert into cliente(id_cliente,nom_cliente,tipo_cliente,tiporeg_cliente,division_cliente,freg_cliente,usureg_cliente) values (800021599,'COLIBRI FLOWERS SA   ','Agricultor','R','Flores','2016-10-12','dzambrano');</v>
      </c>
    </row>
    <row r="56" spans="1:16" x14ac:dyDescent="0.25">
      <c r="A56" t="s">
        <v>6428</v>
      </c>
      <c r="B56" s="15">
        <v>800022398</v>
      </c>
      <c r="C56" s="15" t="s">
        <v>6339</v>
      </c>
      <c r="D56" t="s">
        <v>3028</v>
      </c>
      <c r="E56" t="s">
        <v>6339</v>
      </c>
      <c r="F56" t="s">
        <v>6417</v>
      </c>
      <c r="G56" t="s">
        <v>6339</v>
      </c>
      <c r="H56" t="s">
        <v>6400</v>
      </c>
      <c r="I56" t="s">
        <v>6339</v>
      </c>
      <c r="J56" t="s">
        <v>90</v>
      </c>
      <c r="K56" t="s">
        <v>6339</v>
      </c>
      <c r="L56" s="29">
        <v>42655</v>
      </c>
      <c r="M56" t="s">
        <v>6339</v>
      </c>
      <c r="N56" t="s">
        <v>6397</v>
      </c>
      <c r="O56" t="s">
        <v>6340</v>
      </c>
      <c r="P56" t="str">
        <f t="shared" si="0"/>
        <v>Insert into cliente(id_cliente,nom_cliente,tipo_cliente,tiporeg_cliente,division_cliente,freg_cliente,usureg_cliente) values (800022398,'FLORES DE TENJO SAS CI   ','Agricultor','R','Flores','2016-10-12','dzambrano');</v>
      </c>
    </row>
    <row r="57" spans="1:16" x14ac:dyDescent="0.25">
      <c r="A57" t="s">
        <v>6428</v>
      </c>
      <c r="B57" s="15">
        <v>800026845</v>
      </c>
      <c r="C57" s="15" t="s">
        <v>6339</v>
      </c>
      <c r="D57" t="s">
        <v>4208</v>
      </c>
      <c r="E57" t="s">
        <v>6339</v>
      </c>
      <c r="F57" t="s">
        <v>6417</v>
      </c>
      <c r="G57" t="s">
        <v>6339</v>
      </c>
      <c r="H57" t="s">
        <v>6400</v>
      </c>
      <c r="I57" t="s">
        <v>6339</v>
      </c>
      <c r="J57" t="s">
        <v>90</v>
      </c>
      <c r="K57" t="s">
        <v>6339</v>
      </c>
      <c r="L57" s="29">
        <v>42655</v>
      </c>
      <c r="M57" t="s">
        <v>6339</v>
      </c>
      <c r="N57" t="s">
        <v>6397</v>
      </c>
      <c r="O57" t="s">
        <v>6340</v>
      </c>
      <c r="P57" t="str">
        <f t="shared" si="0"/>
        <v>Insert into cliente(id_cliente,nom_cliente,tipo_cliente,tiporeg_cliente,division_cliente,freg_cliente,usureg_cliente) values (800026845,'OCATI SA   ','Agricultor','R','Flores','2016-10-12','dzambrano');</v>
      </c>
    </row>
    <row r="58" spans="1:16" x14ac:dyDescent="0.25">
      <c r="A58" t="s">
        <v>6428</v>
      </c>
      <c r="B58" s="15">
        <v>800027501</v>
      </c>
      <c r="C58" s="15" t="s">
        <v>6339</v>
      </c>
      <c r="D58" t="s">
        <v>3020</v>
      </c>
      <c r="E58" t="s">
        <v>6339</v>
      </c>
      <c r="F58" t="s">
        <v>6417</v>
      </c>
      <c r="G58" t="s">
        <v>6339</v>
      </c>
      <c r="H58" t="s">
        <v>6400</v>
      </c>
      <c r="I58" t="s">
        <v>6339</v>
      </c>
      <c r="J58" t="s">
        <v>90</v>
      </c>
      <c r="K58" t="s">
        <v>6339</v>
      </c>
      <c r="L58" s="29">
        <v>42655</v>
      </c>
      <c r="M58" t="s">
        <v>6339</v>
      </c>
      <c r="N58" t="s">
        <v>6397</v>
      </c>
      <c r="O58" t="s">
        <v>6340</v>
      </c>
      <c r="P58" t="str">
        <f t="shared" si="0"/>
        <v>Insert into cliente(id_cliente,nom_cliente,tipo_cliente,tiporeg_cliente,division_cliente,freg_cliente,usureg_cliente) values (800027501,'FLORES DE PUEBLO VIEJO SAS   ','Agricultor','R','Flores','2016-10-12','dzambrano');</v>
      </c>
    </row>
    <row r="59" spans="1:16" x14ac:dyDescent="0.25">
      <c r="A59" t="s">
        <v>6428</v>
      </c>
      <c r="B59" s="15">
        <v>800031939</v>
      </c>
      <c r="C59" s="15" t="s">
        <v>6339</v>
      </c>
      <c r="D59" t="s">
        <v>3521</v>
      </c>
      <c r="E59" t="s">
        <v>6339</v>
      </c>
      <c r="F59" t="s">
        <v>6417</v>
      </c>
      <c r="G59" t="s">
        <v>6339</v>
      </c>
      <c r="H59" t="s">
        <v>6400</v>
      </c>
      <c r="I59" t="s">
        <v>6339</v>
      </c>
      <c r="J59" t="s">
        <v>90</v>
      </c>
      <c r="K59" t="s">
        <v>6339</v>
      </c>
      <c r="L59" s="29">
        <v>42655</v>
      </c>
      <c r="M59" t="s">
        <v>6339</v>
      </c>
      <c r="N59" t="s">
        <v>6397</v>
      </c>
      <c r="O59" t="s">
        <v>6340</v>
      </c>
      <c r="P59" t="str">
        <f t="shared" si="0"/>
        <v>Insert into cliente(id_cliente,nom_cliente,tipo_cliente,tiporeg_cliente,division_cliente,freg_cliente,usureg_cliente) values (800031939,'HOSA SA EN REORGANIZACION EMPRESARIAL  ','Agricultor','R','Flores','2016-10-12','dzambrano');</v>
      </c>
    </row>
    <row r="60" spans="1:16" x14ac:dyDescent="0.25">
      <c r="A60" t="s">
        <v>6428</v>
      </c>
      <c r="B60" s="15">
        <v>800049458</v>
      </c>
      <c r="C60" s="15" t="s">
        <v>6339</v>
      </c>
      <c r="D60" t="s">
        <v>3159</v>
      </c>
      <c r="E60" t="s">
        <v>6339</v>
      </c>
      <c r="F60" t="s">
        <v>6417</v>
      </c>
      <c r="G60" t="s">
        <v>6339</v>
      </c>
      <c r="H60" t="s">
        <v>6400</v>
      </c>
      <c r="I60" t="s">
        <v>6339</v>
      </c>
      <c r="J60" t="s">
        <v>90</v>
      </c>
      <c r="K60" t="s">
        <v>6339</v>
      </c>
      <c r="L60" s="29">
        <v>42655</v>
      </c>
      <c r="M60" t="s">
        <v>6339</v>
      </c>
      <c r="N60" t="s">
        <v>6397</v>
      </c>
      <c r="O60" t="s">
        <v>6340</v>
      </c>
      <c r="P60" t="str">
        <f t="shared" si="0"/>
        <v>Insert into cliente(id_cliente,nom_cliente,tipo_cliente,tiporeg_cliente,division_cliente,freg_cliente,usureg_cliente) values (800049458,'FLORVAL SAS   ','Agricultor','R','Flores','2016-10-12','dzambrano');</v>
      </c>
    </row>
    <row r="61" spans="1:16" x14ac:dyDescent="0.25">
      <c r="A61" t="s">
        <v>6428</v>
      </c>
      <c r="B61" s="15">
        <v>800050714</v>
      </c>
      <c r="C61" s="15" t="s">
        <v>6339</v>
      </c>
      <c r="D61" t="s">
        <v>1458</v>
      </c>
      <c r="E61" t="s">
        <v>6339</v>
      </c>
      <c r="F61" t="s">
        <v>6417</v>
      </c>
      <c r="G61" t="s">
        <v>6339</v>
      </c>
      <c r="H61" t="s">
        <v>6400</v>
      </c>
      <c r="I61" t="s">
        <v>6339</v>
      </c>
      <c r="J61" t="s">
        <v>90</v>
      </c>
      <c r="K61" t="s">
        <v>6339</v>
      </c>
      <c r="L61" s="29">
        <v>42655</v>
      </c>
      <c r="M61" t="s">
        <v>6339</v>
      </c>
      <c r="N61" t="s">
        <v>6397</v>
      </c>
      <c r="O61" t="s">
        <v>6340</v>
      </c>
      <c r="P61" t="str">
        <f t="shared" si="0"/>
        <v>Insert into cliente(id_cliente,nom_cliente,tipo_cliente,tiporeg_cliente,division_cliente,freg_cliente,usureg_cliente) values (800050714,'AGRICOLA CARDENAL SA   ','Agricultor','R','Flores','2016-10-12','dzambrano');</v>
      </c>
    </row>
    <row r="62" spans="1:16" x14ac:dyDescent="0.25">
      <c r="A62" t="s">
        <v>6428</v>
      </c>
      <c r="B62" s="15">
        <v>800065684</v>
      </c>
      <c r="C62" s="15" t="s">
        <v>6339</v>
      </c>
      <c r="D62" t="s">
        <v>3008</v>
      </c>
      <c r="E62" t="s">
        <v>6339</v>
      </c>
      <c r="F62" t="s">
        <v>6417</v>
      </c>
      <c r="G62" t="s">
        <v>6339</v>
      </c>
      <c r="H62" t="s">
        <v>6400</v>
      </c>
      <c r="I62" t="s">
        <v>6339</v>
      </c>
      <c r="J62" t="s">
        <v>90</v>
      </c>
      <c r="K62" t="s">
        <v>6339</v>
      </c>
      <c r="L62" s="29">
        <v>42655</v>
      </c>
      <c r="M62" t="s">
        <v>6339</v>
      </c>
      <c r="N62" t="s">
        <v>6397</v>
      </c>
      <c r="O62" t="s">
        <v>6340</v>
      </c>
      <c r="P62" t="str">
        <f t="shared" si="0"/>
        <v>Insert into cliente(id_cliente,nom_cliente,tipo_cliente,tiporeg_cliente,division_cliente,freg_cliente,usureg_cliente) values (800065684,'FLORES DE LA HACIENDA SAS   ','Agricultor','R','Flores','2016-10-12','dzambrano');</v>
      </c>
    </row>
    <row r="63" spans="1:16" x14ac:dyDescent="0.25">
      <c r="A63" t="s">
        <v>6428</v>
      </c>
      <c r="B63" s="15">
        <v>800067466</v>
      </c>
      <c r="C63" s="15" t="s">
        <v>6339</v>
      </c>
      <c r="D63" t="s">
        <v>1494</v>
      </c>
      <c r="E63" t="s">
        <v>6339</v>
      </c>
      <c r="F63" t="s">
        <v>6417</v>
      </c>
      <c r="G63" t="s">
        <v>6339</v>
      </c>
      <c r="H63" t="s">
        <v>6400</v>
      </c>
      <c r="I63" t="s">
        <v>6339</v>
      </c>
      <c r="J63" t="s">
        <v>90</v>
      </c>
      <c r="K63" t="s">
        <v>6339</v>
      </c>
      <c r="L63" s="29">
        <v>42655</v>
      </c>
      <c r="M63" t="s">
        <v>6339</v>
      </c>
      <c r="N63" t="s">
        <v>6397</v>
      </c>
      <c r="O63" t="s">
        <v>6340</v>
      </c>
      <c r="P63" t="str">
        <f t="shared" si="0"/>
        <v>Insert into cliente(id_cliente,nom_cliente,tipo_cliente,tiporeg_cliente,division_cliente,freg_cliente,usureg_cliente) values (800067466,'AGRICOLA EL RETIRO SA   ','Agricultor','R','Flores','2016-10-12','dzambrano');</v>
      </c>
    </row>
    <row r="64" spans="1:16" x14ac:dyDescent="0.25">
      <c r="A64" t="s">
        <v>6428</v>
      </c>
      <c r="B64" s="15">
        <v>800069643</v>
      </c>
      <c r="C64" s="15" t="s">
        <v>6339</v>
      </c>
      <c r="D64" t="s">
        <v>3083</v>
      </c>
      <c r="E64" t="s">
        <v>6339</v>
      </c>
      <c r="F64" t="s">
        <v>6417</v>
      </c>
      <c r="G64" t="s">
        <v>6339</v>
      </c>
      <c r="H64" t="s">
        <v>6400</v>
      </c>
      <c r="I64" t="s">
        <v>6339</v>
      </c>
      <c r="J64" t="s">
        <v>90</v>
      </c>
      <c r="K64" t="s">
        <v>6339</v>
      </c>
      <c r="L64" s="29">
        <v>42655</v>
      </c>
      <c r="M64" t="s">
        <v>6339</v>
      </c>
      <c r="N64" t="s">
        <v>6397</v>
      </c>
      <c r="O64" t="s">
        <v>6340</v>
      </c>
      <c r="P64" t="str">
        <f t="shared" si="0"/>
        <v>Insert into cliente(id_cliente,nom_cliente,tipo_cliente,tiporeg_cliente,division_cliente,freg_cliente,usureg_cliente) values (800069643,'FLORES GAMBUR SAS   ','Agricultor','R','Flores','2016-10-12','dzambrano');</v>
      </c>
    </row>
    <row r="65" spans="1:16" x14ac:dyDescent="0.25">
      <c r="A65" t="s">
        <v>6428</v>
      </c>
      <c r="B65" s="15">
        <v>800089361</v>
      </c>
      <c r="C65" s="15" t="s">
        <v>6339</v>
      </c>
      <c r="D65" t="s">
        <v>1464</v>
      </c>
      <c r="E65" t="s">
        <v>6339</v>
      </c>
      <c r="F65" t="s">
        <v>6417</v>
      </c>
      <c r="G65" t="s">
        <v>6339</v>
      </c>
      <c r="H65" t="s">
        <v>6400</v>
      </c>
      <c r="I65" t="s">
        <v>6339</v>
      </c>
      <c r="J65" t="s">
        <v>90</v>
      </c>
      <c r="K65" t="s">
        <v>6339</v>
      </c>
      <c r="L65" s="29">
        <v>42655</v>
      </c>
      <c r="M65" t="s">
        <v>6339</v>
      </c>
      <c r="N65" t="s">
        <v>6397</v>
      </c>
      <c r="O65" t="s">
        <v>6340</v>
      </c>
      <c r="P65" t="str">
        <f t="shared" si="0"/>
        <v>Insert into cliente(id_cliente,nom_cliente,tipo_cliente,tiporeg_cliente,division_cliente,freg_cliente,usureg_cliente) values (800089361,'AGRICOLA CIRCASIA SAS   ','Agricultor','R','Flores','2016-10-12','dzambrano');</v>
      </c>
    </row>
    <row r="66" spans="1:16" x14ac:dyDescent="0.25">
      <c r="A66" t="s">
        <v>6428</v>
      </c>
      <c r="B66" s="15">
        <v>800095068</v>
      </c>
      <c r="C66" s="15" t="s">
        <v>6339</v>
      </c>
      <c r="D66" t="s">
        <v>1610</v>
      </c>
      <c r="E66" t="s">
        <v>6339</v>
      </c>
      <c r="F66" t="s">
        <v>6417</v>
      </c>
      <c r="G66" t="s">
        <v>6339</v>
      </c>
      <c r="H66" t="s">
        <v>6400</v>
      </c>
      <c r="I66" t="s">
        <v>6339</v>
      </c>
      <c r="J66" t="s">
        <v>90</v>
      </c>
      <c r="K66" t="s">
        <v>6339</v>
      </c>
      <c r="L66" s="29">
        <v>42655</v>
      </c>
      <c r="M66" t="s">
        <v>6339</v>
      </c>
      <c r="N66" t="s">
        <v>6397</v>
      </c>
      <c r="O66" t="s">
        <v>6340</v>
      </c>
      <c r="P66" t="str">
        <f t="shared" si="0"/>
        <v>Insert into cliente(id_cliente,nom_cliente,tipo_cliente,tiporeg_cliente,division_cliente,freg_cliente,usureg_cliente) values (800095068,'AGROINDUSTRIAL DON EUSEBIO SAS   ','Agricultor','R','Flores','2016-10-12','dzambrano');</v>
      </c>
    </row>
    <row r="67" spans="1:16" x14ac:dyDescent="0.25">
      <c r="A67" t="s">
        <v>6428</v>
      </c>
      <c r="B67" s="15">
        <v>800096494</v>
      </c>
      <c r="C67" s="15" t="s">
        <v>6339</v>
      </c>
      <c r="D67" t="s">
        <v>3040</v>
      </c>
      <c r="E67" t="s">
        <v>6339</v>
      </c>
      <c r="F67" t="s">
        <v>6417</v>
      </c>
      <c r="G67" t="s">
        <v>6339</v>
      </c>
      <c r="H67" t="s">
        <v>6400</v>
      </c>
      <c r="I67" t="s">
        <v>6339</v>
      </c>
      <c r="J67" t="s">
        <v>90</v>
      </c>
      <c r="K67" t="s">
        <v>6339</v>
      </c>
      <c r="L67" s="29">
        <v>42655</v>
      </c>
      <c r="M67" t="s">
        <v>6339</v>
      </c>
      <c r="N67" t="s">
        <v>6397</v>
      </c>
      <c r="O67" t="s">
        <v>6340</v>
      </c>
      <c r="P67" t="str">
        <f t="shared" ref="P67:P130" si="1">_xlfn.CONCAT(A67,B67,C67,"'",D67,"'",E67,"'",F67,"'",G67,"'",H67,"'",I67,"'",J67,"'",K67,"'",TEXT(L67,"yyyy-mm-dd"),"'",M67,"'",N67,"'",O67)</f>
        <v>Insert into cliente(id_cliente,nom_cliente,tipo_cliente,tiporeg_cliente,division_cliente,freg_cliente,usureg_cliente) values (800096494,'FLORES DEL HATO SAS   ','Agricultor','R','Flores','2016-10-12','dzambrano');</v>
      </c>
    </row>
    <row r="68" spans="1:16" x14ac:dyDescent="0.25">
      <c r="A68" t="s">
        <v>6428</v>
      </c>
      <c r="B68" s="15">
        <v>800101932</v>
      </c>
      <c r="C68" s="15" t="s">
        <v>6339</v>
      </c>
      <c r="D68" t="s">
        <v>3055</v>
      </c>
      <c r="E68" t="s">
        <v>6339</v>
      </c>
      <c r="F68" t="s">
        <v>6417</v>
      </c>
      <c r="G68" t="s">
        <v>6339</v>
      </c>
      <c r="H68" t="s">
        <v>6400</v>
      </c>
      <c r="I68" t="s">
        <v>6339</v>
      </c>
      <c r="J68" t="s">
        <v>90</v>
      </c>
      <c r="K68" t="s">
        <v>6339</v>
      </c>
      <c r="L68" s="29">
        <v>42655</v>
      </c>
      <c r="M68" t="s">
        <v>6339</v>
      </c>
      <c r="N68" t="s">
        <v>6397</v>
      </c>
      <c r="O68" t="s">
        <v>6340</v>
      </c>
      <c r="P68" t="str">
        <f t="shared" si="1"/>
        <v>Insert into cliente(id_cliente,nom_cliente,tipo_cliente,tiporeg_cliente,division_cliente,freg_cliente,usureg_cliente) values (800101932,'FLORES EL CIPRES SAS   ','Agricultor','R','Flores','2016-10-12','dzambrano');</v>
      </c>
    </row>
    <row r="69" spans="1:16" x14ac:dyDescent="0.25">
      <c r="A69" t="s">
        <v>6428</v>
      </c>
      <c r="B69" s="15">
        <v>800108333</v>
      </c>
      <c r="C69" s="15" t="s">
        <v>6339</v>
      </c>
      <c r="D69" t="s">
        <v>3650</v>
      </c>
      <c r="E69" t="s">
        <v>6339</v>
      </c>
      <c r="F69" t="s">
        <v>6417</v>
      </c>
      <c r="G69" t="s">
        <v>6339</v>
      </c>
      <c r="H69" t="s">
        <v>6400</v>
      </c>
      <c r="I69" t="s">
        <v>6339</v>
      </c>
      <c r="J69" t="s">
        <v>90</v>
      </c>
      <c r="K69" t="s">
        <v>6339</v>
      </c>
      <c r="L69" s="29">
        <v>42655</v>
      </c>
      <c r="M69" t="s">
        <v>6339</v>
      </c>
      <c r="N69" t="s">
        <v>6397</v>
      </c>
      <c r="O69" t="s">
        <v>6340</v>
      </c>
      <c r="P69" t="str">
        <f t="shared" si="1"/>
        <v>Insert into cliente(id_cliente,nom_cliente,tipo_cliente,tiporeg_cliente,division_cliente,freg_cliente,usureg_cliente) values (800108333,'INVERSIONES STHONIA SAS   ','Agricultor','R','Flores','2016-10-12','dzambrano');</v>
      </c>
    </row>
    <row r="70" spans="1:16" x14ac:dyDescent="0.25">
      <c r="A70" t="s">
        <v>6428</v>
      </c>
      <c r="B70" s="15">
        <v>800114867</v>
      </c>
      <c r="C70" s="15" t="s">
        <v>6339</v>
      </c>
      <c r="D70" t="s">
        <v>4060</v>
      </c>
      <c r="E70" t="s">
        <v>6339</v>
      </c>
      <c r="F70" t="s">
        <v>6417</v>
      </c>
      <c r="G70" t="s">
        <v>6339</v>
      </c>
      <c r="H70" t="s">
        <v>6400</v>
      </c>
      <c r="I70" t="s">
        <v>6339</v>
      </c>
      <c r="J70" t="s">
        <v>90</v>
      </c>
      <c r="K70" t="s">
        <v>6339</v>
      </c>
      <c r="L70" s="29">
        <v>42655</v>
      </c>
      <c r="M70" t="s">
        <v>6339</v>
      </c>
      <c r="N70" t="s">
        <v>6397</v>
      </c>
      <c r="O70" t="s">
        <v>6340</v>
      </c>
      <c r="P70" t="str">
        <f t="shared" si="1"/>
        <v>Insert into cliente(id_cliente,nom_cliente,tipo_cliente,tiporeg_cliente,division_cliente,freg_cliente,usureg_cliente) values (800114867,'MONGIBELLO SAS   ','Agricultor','R','Flores','2016-10-12','dzambrano');</v>
      </c>
    </row>
    <row r="71" spans="1:16" x14ac:dyDescent="0.25">
      <c r="A71" t="s">
        <v>6428</v>
      </c>
      <c r="B71" s="15">
        <v>800114953</v>
      </c>
      <c r="C71" s="15" t="s">
        <v>6339</v>
      </c>
      <c r="D71" t="s">
        <v>2705</v>
      </c>
      <c r="E71" t="s">
        <v>6339</v>
      </c>
      <c r="F71" t="s">
        <v>6417</v>
      </c>
      <c r="G71" t="s">
        <v>6339</v>
      </c>
      <c r="H71" t="s">
        <v>6400</v>
      </c>
      <c r="I71" t="s">
        <v>6339</v>
      </c>
      <c r="J71" t="s">
        <v>90</v>
      </c>
      <c r="K71" t="s">
        <v>6339</v>
      </c>
      <c r="L71" s="29">
        <v>42655</v>
      </c>
      <c r="M71" t="s">
        <v>6339</v>
      </c>
      <c r="N71" t="s">
        <v>6397</v>
      </c>
      <c r="O71" t="s">
        <v>6340</v>
      </c>
      <c r="P71" t="str">
        <f t="shared" si="1"/>
        <v>Insert into cliente(id_cliente,nom_cliente,tipo_cliente,tiporeg_cliente,division_cliente,freg_cliente,usureg_cliente) values (800114953,'CULTIVOS GENERALES SAS   ','Agricultor','R','Flores','2016-10-12','dzambrano');</v>
      </c>
    </row>
    <row r="72" spans="1:16" x14ac:dyDescent="0.25">
      <c r="A72" t="s">
        <v>6428</v>
      </c>
      <c r="B72" s="15">
        <v>800119297</v>
      </c>
      <c r="C72" s="15" t="s">
        <v>6339</v>
      </c>
      <c r="D72" t="s">
        <v>3381</v>
      </c>
      <c r="E72" t="s">
        <v>6339</v>
      </c>
      <c r="F72" t="s">
        <v>6417</v>
      </c>
      <c r="G72" t="s">
        <v>6339</v>
      </c>
      <c r="H72" t="s">
        <v>6400</v>
      </c>
      <c r="I72" t="s">
        <v>6339</v>
      </c>
      <c r="J72" t="s">
        <v>90</v>
      </c>
      <c r="K72" t="s">
        <v>6339</v>
      </c>
      <c r="L72" s="29">
        <v>42655</v>
      </c>
      <c r="M72" t="s">
        <v>6339</v>
      </c>
      <c r="N72" t="s">
        <v>6397</v>
      </c>
      <c r="O72" t="s">
        <v>6340</v>
      </c>
      <c r="P72" t="str">
        <f t="shared" si="1"/>
        <v>Insert into cliente(id_cliente,nom_cliente,tipo_cliente,tiporeg_cliente,division_cliente,freg_cliente,usureg_cliente) values (800119297,'GR  CHIA  SAS   ','Agricultor','R','Flores','2016-10-12','dzambrano');</v>
      </c>
    </row>
    <row r="73" spans="1:16" x14ac:dyDescent="0.25">
      <c r="A73" t="s">
        <v>6428</v>
      </c>
      <c r="B73" s="15">
        <v>800121823</v>
      </c>
      <c r="C73" s="15" t="s">
        <v>6339</v>
      </c>
      <c r="D73" t="s">
        <v>5245</v>
      </c>
      <c r="E73" t="s">
        <v>6339</v>
      </c>
      <c r="F73" t="s">
        <v>6417</v>
      </c>
      <c r="G73" t="s">
        <v>6339</v>
      </c>
      <c r="H73" t="s">
        <v>6400</v>
      </c>
      <c r="I73" t="s">
        <v>6339</v>
      </c>
      <c r="J73" t="s">
        <v>90</v>
      </c>
      <c r="K73" t="s">
        <v>6339</v>
      </c>
      <c r="L73" s="29">
        <v>42655</v>
      </c>
      <c r="M73" t="s">
        <v>6339</v>
      </c>
      <c r="N73" t="s">
        <v>6397</v>
      </c>
      <c r="O73" t="s">
        <v>6340</v>
      </c>
      <c r="P73" t="str">
        <f t="shared" si="1"/>
        <v>Insert into cliente(id_cliente,nom_cliente,tipo_cliente,tiporeg_cliente,division_cliente,freg_cliente,usureg_cliente) values (800121823,'VUELVEN SAS   ','Agricultor','R','Flores','2016-10-12','dzambrano');</v>
      </c>
    </row>
    <row r="74" spans="1:16" x14ac:dyDescent="0.25">
      <c r="A74" t="s">
        <v>6428</v>
      </c>
      <c r="B74" s="15">
        <v>800123857</v>
      </c>
      <c r="C74" s="15" t="s">
        <v>6339</v>
      </c>
      <c r="D74" t="s">
        <v>3095</v>
      </c>
      <c r="E74" t="s">
        <v>6339</v>
      </c>
      <c r="F74" t="s">
        <v>6417</v>
      </c>
      <c r="G74" t="s">
        <v>6339</v>
      </c>
      <c r="H74" t="s">
        <v>6400</v>
      </c>
      <c r="I74" t="s">
        <v>6339</v>
      </c>
      <c r="J74" t="s">
        <v>90</v>
      </c>
      <c r="K74" t="s">
        <v>6339</v>
      </c>
      <c r="L74" s="29">
        <v>42655</v>
      </c>
      <c r="M74" t="s">
        <v>6339</v>
      </c>
      <c r="N74" t="s">
        <v>6397</v>
      </c>
      <c r="O74" t="s">
        <v>6340</v>
      </c>
      <c r="P74" t="str">
        <f t="shared" si="1"/>
        <v>Insert into cliente(id_cliente,nom_cliente,tipo_cliente,tiporeg_cliente,division_cliente,freg_cliente,usureg_cliente) values (800123857,'FLORES JAYVANA SAS   ','Agricultor','R','Flores','2016-10-12','dzambrano');</v>
      </c>
    </row>
    <row r="75" spans="1:16" x14ac:dyDescent="0.25">
      <c r="A75" t="s">
        <v>6428</v>
      </c>
      <c r="B75" s="15">
        <v>800123913</v>
      </c>
      <c r="C75" s="15" t="s">
        <v>6339</v>
      </c>
      <c r="D75" t="s">
        <v>2568</v>
      </c>
      <c r="E75" t="s">
        <v>6339</v>
      </c>
      <c r="F75" t="s">
        <v>6417</v>
      </c>
      <c r="G75" t="s">
        <v>6339</v>
      </c>
      <c r="H75" t="s">
        <v>6400</v>
      </c>
      <c r="I75" t="s">
        <v>6339</v>
      </c>
      <c r="J75" t="s">
        <v>90</v>
      </c>
      <c r="K75" t="s">
        <v>6339</v>
      </c>
      <c r="L75" s="29">
        <v>42655</v>
      </c>
      <c r="M75" t="s">
        <v>6339</v>
      </c>
      <c r="N75" t="s">
        <v>6397</v>
      </c>
      <c r="O75" t="s">
        <v>6340</v>
      </c>
      <c r="P75" t="str">
        <f t="shared" si="1"/>
        <v>Insert into cliente(id_cliente,nom_cliente,tipo_cliente,tiporeg_cliente,division_cliente,freg_cliente,usureg_cliente) values (800123913,'COMPAÑIA AGRICOLA LOS RANCHOS DE SO PO LTDA  ','Agricultor','R','Flores','2016-10-12','dzambrano');</v>
      </c>
    </row>
    <row r="76" spans="1:16" x14ac:dyDescent="0.25">
      <c r="A76" t="s">
        <v>6428</v>
      </c>
      <c r="B76" s="15">
        <v>800125859</v>
      </c>
      <c r="C76" s="15" t="s">
        <v>6339</v>
      </c>
      <c r="D76" t="s">
        <v>2455</v>
      </c>
      <c r="E76" t="s">
        <v>6339</v>
      </c>
      <c r="F76" t="s">
        <v>6417</v>
      </c>
      <c r="G76" t="s">
        <v>6339</v>
      </c>
      <c r="H76" t="s">
        <v>6400</v>
      </c>
      <c r="I76" t="s">
        <v>6339</v>
      </c>
      <c r="J76" t="s">
        <v>90</v>
      </c>
      <c r="K76" t="s">
        <v>6339</v>
      </c>
      <c r="L76" s="29">
        <v>42655</v>
      </c>
      <c r="M76" t="s">
        <v>6339</v>
      </c>
      <c r="N76" t="s">
        <v>6397</v>
      </c>
      <c r="O76" t="s">
        <v>6340</v>
      </c>
      <c r="P76" t="str">
        <f t="shared" si="1"/>
        <v>Insert into cliente(id_cliente,nom_cliente,tipo_cliente,tiporeg_cliente,division_cliente,freg_cliente,usureg_cliente) values (800125859,'CI FLORES MILONGA SA   ','Agricultor','R','Flores','2016-10-12','dzambrano');</v>
      </c>
    </row>
    <row r="77" spans="1:16" x14ac:dyDescent="0.25">
      <c r="A77" t="s">
        <v>6428</v>
      </c>
      <c r="B77" s="15">
        <v>800126875</v>
      </c>
      <c r="C77" s="15" t="s">
        <v>6339</v>
      </c>
      <c r="D77" t="s">
        <v>3001</v>
      </c>
      <c r="E77" t="s">
        <v>6339</v>
      </c>
      <c r="F77" t="s">
        <v>6417</v>
      </c>
      <c r="G77" t="s">
        <v>6339</v>
      </c>
      <c r="H77" t="s">
        <v>6400</v>
      </c>
      <c r="I77" t="s">
        <v>6339</v>
      </c>
      <c r="J77" t="s">
        <v>90</v>
      </c>
      <c r="K77" t="s">
        <v>6339</v>
      </c>
      <c r="L77" s="29">
        <v>42655</v>
      </c>
      <c r="M77" t="s">
        <v>6339</v>
      </c>
      <c r="N77" t="s">
        <v>6397</v>
      </c>
      <c r="O77" t="s">
        <v>6340</v>
      </c>
      <c r="P77" t="str">
        <f t="shared" si="1"/>
        <v>Insert into cliente(id_cliente,nom_cliente,tipo_cliente,tiporeg_cliente,division_cliente,freg_cliente,usureg_cliente) values (800126875,'FLORES DE BOJACA SAS   ','Agricultor','R','Flores','2016-10-12','dzambrano');</v>
      </c>
    </row>
    <row r="78" spans="1:16" x14ac:dyDescent="0.25">
      <c r="A78" t="s">
        <v>6428</v>
      </c>
      <c r="B78" s="15">
        <v>800129680</v>
      </c>
      <c r="C78" s="15" t="s">
        <v>6339</v>
      </c>
      <c r="D78" t="s">
        <v>3058</v>
      </c>
      <c r="E78" t="s">
        <v>6339</v>
      </c>
      <c r="F78" t="s">
        <v>6417</v>
      </c>
      <c r="G78" t="s">
        <v>6339</v>
      </c>
      <c r="H78" t="s">
        <v>6400</v>
      </c>
      <c r="I78" t="s">
        <v>6339</v>
      </c>
      <c r="J78" t="s">
        <v>90</v>
      </c>
      <c r="K78" t="s">
        <v>6339</v>
      </c>
      <c r="L78" s="29">
        <v>42655</v>
      </c>
      <c r="M78" t="s">
        <v>6339</v>
      </c>
      <c r="N78" t="s">
        <v>6397</v>
      </c>
      <c r="O78" t="s">
        <v>6340</v>
      </c>
      <c r="P78" t="str">
        <f t="shared" si="1"/>
        <v>Insert into cliente(id_cliente,nom_cliente,tipo_cliente,tiporeg_cliente,division_cliente,freg_cliente,usureg_cliente) values (800129680,'FLORES EL FUTURO SA   ','Agricultor','R','Flores','2016-10-12','dzambrano');</v>
      </c>
    </row>
    <row r="79" spans="1:16" x14ac:dyDescent="0.25">
      <c r="A79" t="s">
        <v>6428</v>
      </c>
      <c r="B79" s="15">
        <v>800130305</v>
      </c>
      <c r="C79" s="15" t="s">
        <v>6339</v>
      </c>
      <c r="D79" t="s">
        <v>3101</v>
      </c>
      <c r="E79" t="s">
        <v>6339</v>
      </c>
      <c r="F79" t="s">
        <v>6417</v>
      </c>
      <c r="G79" t="s">
        <v>6339</v>
      </c>
      <c r="H79" t="s">
        <v>6400</v>
      </c>
      <c r="I79" t="s">
        <v>6339</v>
      </c>
      <c r="J79" t="s">
        <v>90</v>
      </c>
      <c r="K79" t="s">
        <v>6339</v>
      </c>
      <c r="L79" s="29">
        <v>42655</v>
      </c>
      <c r="M79" t="s">
        <v>6339</v>
      </c>
      <c r="N79" t="s">
        <v>6397</v>
      </c>
      <c r="O79" t="s">
        <v>6340</v>
      </c>
      <c r="P79" t="str">
        <f t="shared" si="1"/>
        <v>Insert into cliente(id_cliente,nom_cliente,tipo_cliente,tiporeg_cliente,division_cliente,freg_cliente,usureg_cliente) values (800130305,'FLORES LA MANA  SAS   ','Agricultor','R','Flores','2016-10-12','dzambrano');</v>
      </c>
    </row>
    <row r="80" spans="1:16" x14ac:dyDescent="0.25">
      <c r="A80" t="s">
        <v>6428</v>
      </c>
      <c r="B80" s="15">
        <v>800130771</v>
      </c>
      <c r="C80" s="15" t="s">
        <v>6339</v>
      </c>
      <c r="D80" t="s">
        <v>2999</v>
      </c>
      <c r="E80" t="s">
        <v>6339</v>
      </c>
      <c r="F80" t="s">
        <v>6417</v>
      </c>
      <c r="G80" t="s">
        <v>6339</v>
      </c>
      <c r="H80" t="s">
        <v>6400</v>
      </c>
      <c r="I80" t="s">
        <v>6339</v>
      </c>
      <c r="J80" t="s">
        <v>90</v>
      </c>
      <c r="K80" t="s">
        <v>6339</v>
      </c>
      <c r="L80" s="29">
        <v>42655</v>
      </c>
      <c r="M80" t="s">
        <v>6339</v>
      </c>
      <c r="N80" t="s">
        <v>6397</v>
      </c>
      <c r="O80" t="s">
        <v>6340</v>
      </c>
      <c r="P80" t="str">
        <f t="shared" si="1"/>
        <v>Insert into cliente(id_cliente,nom_cliente,tipo_cliente,tiporeg_cliente,division_cliente,freg_cliente,usureg_cliente) values (800130771,'FLORES CANELON SAS   ','Agricultor','R','Flores','2016-10-12','dzambrano');</v>
      </c>
    </row>
    <row r="81" spans="1:16" x14ac:dyDescent="0.25">
      <c r="A81" t="s">
        <v>6428</v>
      </c>
      <c r="B81" s="15">
        <v>800132469</v>
      </c>
      <c r="C81" s="15" t="s">
        <v>6339</v>
      </c>
      <c r="D81" t="s">
        <v>3069</v>
      </c>
      <c r="E81" t="s">
        <v>6339</v>
      </c>
      <c r="F81" t="s">
        <v>6417</v>
      </c>
      <c r="G81" t="s">
        <v>6339</v>
      </c>
      <c r="H81" t="s">
        <v>6400</v>
      </c>
      <c r="I81" t="s">
        <v>6339</v>
      </c>
      <c r="J81" t="s">
        <v>90</v>
      </c>
      <c r="K81" t="s">
        <v>6339</v>
      </c>
      <c r="L81" s="29">
        <v>42655</v>
      </c>
      <c r="M81" t="s">
        <v>6339</v>
      </c>
      <c r="N81" t="s">
        <v>6397</v>
      </c>
      <c r="O81" t="s">
        <v>6340</v>
      </c>
      <c r="P81" t="str">
        <f t="shared" si="1"/>
        <v>Insert into cliente(id_cliente,nom_cliente,tipo_cliente,tiporeg_cliente,division_cliente,freg_cliente,usureg_cliente) values (800132469,'FLORES EL TANDIL SAS   ','Agricultor','R','Flores','2016-10-12','dzambrano');</v>
      </c>
    </row>
    <row r="82" spans="1:16" x14ac:dyDescent="0.25">
      <c r="A82" t="s">
        <v>6428</v>
      </c>
      <c r="B82" s="15">
        <v>800133063</v>
      </c>
      <c r="C82" s="15" t="s">
        <v>6339</v>
      </c>
      <c r="D82" t="s">
        <v>2934</v>
      </c>
      <c r="E82" t="s">
        <v>6339</v>
      </c>
      <c r="F82" t="s">
        <v>6417</v>
      </c>
      <c r="G82" t="s">
        <v>6339</v>
      </c>
      <c r="H82" t="s">
        <v>6400</v>
      </c>
      <c r="I82" t="s">
        <v>6339</v>
      </c>
      <c r="J82" t="s">
        <v>90</v>
      </c>
      <c r="K82" t="s">
        <v>6339</v>
      </c>
      <c r="L82" s="29">
        <v>42655</v>
      </c>
      <c r="M82" t="s">
        <v>6339</v>
      </c>
      <c r="N82" t="s">
        <v>6397</v>
      </c>
      <c r="O82" t="s">
        <v>6340</v>
      </c>
      <c r="P82" t="str">
        <f t="shared" si="1"/>
        <v>Insert into cliente(id_cliente,nom_cliente,tipo_cliente,tiporeg_cliente,division_cliente,freg_cliente,usureg_cliente) values (800133063,'FALCON FARMS DE COLOMBIA SA   ','Agricultor','R','Flores','2016-10-12','dzambrano');</v>
      </c>
    </row>
    <row r="83" spans="1:16" x14ac:dyDescent="0.25">
      <c r="A83" t="s">
        <v>6428</v>
      </c>
      <c r="B83" s="15">
        <v>800136041</v>
      </c>
      <c r="C83" s="15" t="s">
        <v>6339</v>
      </c>
      <c r="D83" t="s">
        <v>5092</v>
      </c>
      <c r="E83" t="s">
        <v>6339</v>
      </c>
      <c r="F83" t="s">
        <v>6417</v>
      </c>
      <c r="G83" t="s">
        <v>6339</v>
      </c>
      <c r="H83" t="s">
        <v>6400</v>
      </c>
      <c r="I83" t="s">
        <v>6339</v>
      </c>
      <c r="J83" t="s">
        <v>90</v>
      </c>
      <c r="K83" t="s">
        <v>6339</v>
      </c>
      <c r="L83" s="29">
        <v>42655</v>
      </c>
      <c r="M83" t="s">
        <v>6339</v>
      </c>
      <c r="N83" t="s">
        <v>6397</v>
      </c>
      <c r="O83" t="s">
        <v>6340</v>
      </c>
      <c r="P83" t="str">
        <f t="shared" si="1"/>
        <v>Insert into cliente(id_cliente,nom_cliente,tipo_cliente,tiporeg_cliente,division_cliente,freg_cliente,usureg_cliente) values (800136041,'UNIPLANTAS SA   ','Agricultor','R','Flores','2016-10-12','dzambrano');</v>
      </c>
    </row>
    <row r="84" spans="1:16" x14ac:dyDescent="0.25">
      <c r="A84" t="s">
        <v>6428</v>
      </c>
      <c r="B84" s="15">
        <v>800142580</v>
      </c>
      <c r="C84" s="15" t="s">
        <v>6339</v>
      </c>
      <c r="D84" t="s">
        <v>5037</v>
      </c>
      <c r="E84" t="s">
        <v>6339</v>
      </c>
      <c r="F84" t="s">
        <v>6417</v>
      </c>
      <c r="G84" t="s">
        <v>6339</v>
      </c>
      <c r="H84" t="s">
        <v>6400</v>
      </c>
      <c r="I84" t="s">
        <v>6339</v>
      </c>
      <c r="J84" t="s">
        <v>90</v>
      </c>
      <c r="K84" t="s">
        <v>6339</v>
      </c>
      <c r="L84" s="29">
        <v>42655</v>
      </c>
      <c r="M84" t="s">
        <v>6339</v>
      </c>
      <c r="N84" t="s">
        <v>6397</v>
      </c>
      <c r="O84" t="s">
        <v>6340</v>
      </c>
      <c r="P84" t="str">
        <f t="shared" si="1"/>
        <v>Insert into cliente(id_cliente,nom_cliente,tipo_cliente,tiporeg_cliente,division_cliente,freg_cliente,usureg_cliente) values (800142580,'TEUCALI FLOWERS SA EN REORGANIZACION  ','Agricultor','R','Flores','2016-10-12','dzambrano');</v>
      </c>
    </row>
    <row r="85" spans="1:16" x14ac:dyDescent="0.25">
      <c r="A85" t="s">
        <v>6428</v>
      </c>
      <c r="B85" s="15">
        <v>800145764</v>
      </c>
      <c r="C85" s="15" t="s">
        <v>6339</v>
      </c>
      <c r="D85" t="s">
        <v>2090</v>
      </c>
      <c r="E85" t="s">
        <v>6339</v>
      </c>
      <c r="F85" t="s">
        <v>6417</v>
      </c>
      <c r="G85" t="s">
        <v>6339</v>
      </c>
      <c r="H85" t="s">
        <v>6400</v>
      </c>
      <c r="I85" t="s">
        <v>6339</v>
      </c>
      <c r="J85" t="s">
        <v>90</v>
      </c>
      <c r="K85" t="s">
        <v>6339</v>
      </c>
      <c r="L85" s="29">
        <v>42655</v>
      </c>
      <c r="M85" t="s">
        <v>6339</v>
      </c>
      <c r="N85" t="s">
        <v>6397</v>
      </c>
      <c r="O85" t="s">
        <v>6340</v>
      </c>
      <c r="P85" t="str">
        <f t="shared" si="1"/>
        <v>Insert into cliente(id_cliente,nom_cliente,tipo_cliente,tiporeg_cliente,division_cliente,freg_cliente,usureg_cliente) values (800145764,'BEST FARMS SAS   ','Agricultor','R','Flores','2016-10-12','dzambrano');</v>
      </c>
    </row>
    <row r="86" spans="1:16" x14ac:dyDescent="0.25">
      <c r="A86" t="s">
        <v>6428</v>
      </c>
      <c r="B86" s="15">
        <v>800149419</v>
      </c>
      <c r="C86" s="15" t="s">
        <v>6339</v>
      </c>
      <c r="D86" t="s">
        <v>3866</v>
      </c>
      <c r="E86" t="s">
        <v>6339</v>
      </c>
      <c r="F86" t="s">
        <v>6417</v>
      </c>
      <c r="G86" t="s">
        <v>6339</v>
      </c>
      <c r="H86" t="s">
        <v>6400</v>
      </c>
      <c r="I86" t="s">
        <v>6339</v>
      </c>
      <c r="J86" t="s">
        <v>90</v>
      </c>
      <c r="K86" t="s">
        <v>6339</v>
      </c>
      <c r="L86" s="29">
        <v>42655</v>
      </c>
      <c r="M86" t="s">
        <v>6339</v>
      </c>
      <c r="N86" t="s">
        <v>6397</v>
      </c>
      <c r="O86" t="s">
        <v>6340</v>
      </c>
      <c r="P86" t="str">
        <f t="shared" si="1"/>
        <v>Insert into cliente(id_cliente,nom_cliente,tipo_cliente,tiporeg_cliente,division_cliente,freg_cliente,usureg_cliente) values (800149419,'LUISIANA FARMS SA   ','Agricultor','R','Flores','2016-10-12','dzambrano');</v>
      </c>
    </row>
    <row r="87" spans="1:16" x14ac:dyDescent="0.25">
      <c r="A87" t="s">
        <v>6428</v>
      </c>
      <c r="B87" s="15">
        <v>800154771</v>
      </c>
      <c r="C87" s="15" t="s">
        <v>6339</v>
      </c>
      <c r="D87" t="s">
        <v>3138</v>
      </c>
      <c r="E87" t="s">
        <v>6339</v>
      </c>
      <c r="F87" t="s">
        <v>6417</v>
      </c>
      <c r="G87" t="s">
        <v>6339</v>
      </c>
      <c r="H87" t="s">
        <v>6400</v>
      </c>
      <c r="I87" t="s">
        <v>6339</v>
      </c>
      <c r="J87" t="s">
        <v>90</v>
      </c>
      <c r="K87" t="s">
        <v>6339</v>
      </c>
      <c r="L87" s="29">
        <v>42655</v>
      </c>
      <c r="M87" t="s">
        <v>6339</v>
      </c>
      <c r="N87" t="s">
        <v>6397</v>
      </c>
      <c r="O87" t="s">
        <v>6340</v>
      </c>
      <c r="P87" t="str">
        <f t="shared" si="1"/>
        <v>Insert into cliente(id_cliente,nom_cliente,tipo_cliente,tiporeg_cliente,division_cliente,freg_cliente,usureg_cliente) values (800154771,'FLORES SAN JUAN SA   ','Agricultor','R','Flores','2016-10-12','dzambrano');</v>
      </c>
    </row>
    <row r="88" spans="1:16" x14ac:dyDescent="0.25">
      <c r="A88" t="s">
        <v>6428</v>
      </c>
      <c r="B88" s="15">
        <v>800157895</v>
      </c>
      <c r="C88" s="15" t="s">
        <v>6339</v>
      </c>
      <c r="D88" t="s">
        <v>3151</v>
      </c>
      <c r="E88" t="s">
        <v>6339</v>
      </c>
      <c r="F88" t="s">
        <v>6417</v>
      </c>
      <c r="G88" t="s">
        <v>6339</v>
      </c>
      <c r="H88" t="s">
        <v>6400</v>
      </c>
      <c r="I88" t="s">
        <v>6339</v>
      </c>
      <c r="J88" t="s">
        <v>90</v>
      </c>
      <c r="K88" t="s">
        <v>6339</v>
      </c>
      <c r="L88" s="29">
        <v>42655</v>
      </c>
      <c r="M88" t="s">
        <v>6339</v>
      </c>
      <c r="N88" t="s">
        <v>6397</v>
      </c>
      <c r="O88" t="s">
        <v>6340</v>
      </c>
      <c r="P88" t="str">
        <f t="shared" si="1"/>
        <v>Insert into cliente(id_cliente,nom_cliente,tipo_cliente,tiporeg_cliente,division_cliente,freg_cliente,usureg_cliente) values (800157895,'FLORES VALDAYA LTDA   ','Agricultor','R','Flores','2016-10-12','dzambrano');</v>
      </c>
    </row>
    <row r="89" spans="1:16" x14ac:dyDescent="0.25">
      <c r="A89" t="s">
        <v>6428</v>
      </c>
      <c r="B89" s="15">
        <v>800158149</v>
      </c>
      <c r="C89" s="15" t="s">
        <v>6339</v>
      </c>
      <c r="D89" t="s">
        <v>3003</v>
      </c>
      <c r="E89" t="s">
        <v>6339</v>
      </c>
      <c r="F89" t="s">
        <v>6417</v>
      </c>
      <c r="G89" t="s">
        <v>6339</v>
      </c>
      <c r="H89" t="s">
        <v>6400</v>
      </c>
      <c r="I89" t="s">
        <v>6339</v>
      </c>
      <c r="J89" t="s">
        <v>90</v>
      </c>
      <c r="K89" t="s">
        <v>6339</v>
      </c>
      <c r="L89" s="29">
        <v>42655</v>
      </c>
      <c r="M89" t="s">
        <v>6339</v>
      </c>
      <c r="N89" t="s">
        <v>6397</v>
      </c>
      <c r="O89" t="s">
        <v>6340</v>
      </c>
      <c r="P89" t="str">
        <f t="shared" si="1"/>
        <v>Insert into cliente(id_cliente,nom_cliente,tipo_cliente,tiporeg_cliente,division_cliente,freg_cliente,usureg_cliente) values (800158149,'FLORES DE BRITANIA SAS   ','Agricultor','R','Flores','2016-10-12','dzambrano');</v>
      </c>
    </row>
    <row r="90" spans="1:16" x14ac:dyDescent="0.25">
      <c r="A90" t="s">
        <v>6428</v>
      </c>
      <c r="B90" s="15">
        <v>800164874</v>
      </c>
      <c r="C90" s="15" t="s">
        <v>6339</v>
      </c>
      <c r="D90" t="s">
        <v>2008</v>
      </c>
      <c r="E90" t="s">
        <v>6339</v>
      </c>
      <c r="F90" t="s">
        <v>6417</v>
      </c>
      <c r="G90" t="s">
        <v>6339</v>
      </c>
      <c r="H90" t="s">
        <v>6400</v>
      </c>
      <c r="I90" t="s">
        <v>6339</v>
      </c>
      <c r="J90" t="s">
        <v>90</v>
      </c>
      <c r="K90" t="s">
        <v>6339</v>
      </c>
      <c r="L90" s="29">
        <v>42655</v>
      </c>
      <c r="M90" t="s">
        <v>6339</v>
      </c>
      <c r="N90" t="s">
        <v>6397</v>
      </c>
      <c r="O90" t="s">
        <v>6340</v>
      </c>
      <c r="P90" t="str">
        <f t="shared" si="1"/>
        <v>Insert into cliente(id_cliente,nom_cliente,tipo_cliente,tiporeg_cliente,division_cliente,freg_cliente,usureg_cliente) values (800164874,'BALL COLOMBIA LTDA   ','Agricultor','R','Flores','2016-10-12','dzambrano');</v>
      </c>
    </row>
    <row r="91" spans="1:16" x14ac:dyDescent="0.25">
      <c r="A91" t="s">
        <v>6428</v>
      </c>
      <c r="B91" s="15">
        <v>800195429</v>
      </c>
      <c r="C91" s="15" t="s">
        <v>6339</v>
      </c>
      <c r="D91" t="s">
        <v>3033</v>
      </c>
      <c r="E91" t="s">
        <v>6339</v>
      </c>
      <c r="F91" t="s">
        <v>6417</v>
      </c>
      <c r="G91" t="s">
        <v>6339</v>
      </c>
      <c r="H91" t="s">
        <v>6400</v>
      </c>
      <c r="I91" t="s">
        <v>6339</v>
      </c>
      <c r="J91" t="s">
        <v>90</v>
      </c>
      <c r="K91" t="s">
        <v>6339</v>
      </c>
      <c r="L91" s="29">
        <v>42655</v>
      </c>
      <c r="M91" t="s">
        <v>6339</v>
      </c>
      <c r="N91" t="s">
        <v>6397</v>
      </c>
      <c r="O91" t="s">
        <v>6340</v>
      </c>
      <c r="P91" t="str">
        <f t="shared" si="1"/>
        <v>Insert into cliente(id_cliente,nom_cliente,tipo_cliente,tiporeg_cliente,division_cliente,freg_cliente,usureg_cliente) values (800195429,'FLORES DEL CACIQUE SAS   ','Agricultor','R','Flores','2016-10-12','dzambrano');</v>
      </c>
    </row>
    <row r="92" spans="1:16" x14ac:dyDescent="0.25">
      <c r="A92" t="s">
        <v>6428</v>
      </c>
      <c r="B92" s="15">
        <v>800202197</v>
      </c>
      <c r="C92" s="15" t="s">
        <v>6339</v>
      </c>
      <c r="D92" t="s">
        <v>4748</v>
      </c>
      <c r="E92" t="s">
        <v>6339</v>
      </c>
      <c r="F92" t="s">
        <v>6417</v>
      </c>
      <c r="G92" t="s">
        <v>6339</v>
      </c>
      <c r="H92" t="s">
        <v>6400</v>
      </c>
      <c r="I92" t="s">
        <v>6339</v>
      </c>
      <c r="J92" t="s">
        <v>90</v>
      </c>
      <c r="K92" t="s">
        <v>6339</v>
      </c>
      <c r="L92" s="29">
        <v>42655</v>
      </c>
      <c r="M92" t="s">
        <v>6339</v>
      </c>
      <c r="N92" t="s">
        <v>6397</v>
      </c>
      <c r="O92" t="s">
        <v>6340</v>
      </c>
      <c r="P92" t="str">
        <f t="shared" si="1"/>
        <v>Insert into cliente(id_cliente,nom_cliente,tipo_cliente,tiporeg_cliente,division_cliente,freg_cliente,usureg_cliente) values (800202197,'ROSAS DEL NEUSA SA   ','Agricultor','R','Flores','2016-10-12','dzambrano');</v>
      </c>
    </row>
    <row r="93" spans="1:16" x14ac:dyDescent="0.25">
      <c r="A93" t="s">
        <v>6428</v>
      </c>
      <c r="B93" s="15">
        <v>800205120</v>
      </c>
      <c r="C93" s="15" t="s">
        <v>6339</v>
      </c>
      <c r="D93" t="s">
        <v>2702</v>
      </c>
      <c r="E93" t="s">
        <v>6339</v>
      </c>
      <c r="F93" t="s">
        <v>6417</v>
      </c>
      <c r="G93" t="s">
        <v>6339</v>
      </c>
      <c r="H93" t="s">
        <v>6400</v>
      </c>
      <c r="I93" t="s">
        <v>6339</v>
      </c>
      <c r="J93" t="s">
        <v>90</v>
      </c>
      <c r="K93" t="s">
        <v>6339</v>
      </c>
      <c r="L93" s="29">
        <v>42655</v>
      </c>
      <c r="M93" t="s">
        <v>6339</v>
      </c>
      <c r="N93" t="s">
        <v>6397</v>
      </c>
      <c r="O93" t="s">
        <v>6340</v>
      </c>
      <c r="P93" t="str">
        <f t="shared" si="1"/>
        <v>Insert into cliente(id_cliente,nom_cliente,tipo_cliente,tiporeg_cliente,division_cliente,freg_cliente,usureg_cliente) values (800205120,'CULTIVOS DEL NORTE LTDA   ','Agricultor','R','Flores','2016-10-12','dzambrano');</v>
      </c>
    </row>
    <row r="94" spans="1:16" x14ac:dyDescent="0.25">
      <c r="A94" t="s">
        <v>6428</v>
      </c>
      <c r="B94" s="15">
        <v>800209481</v>
      </c>
      <c r="C94" s="15" t="s">
        <v>6339</v>
      </c>
      <c r="D94" t="s">
        <v>3429</v>
      </c>
      <c r="E94" t="s">
        <v>6339</v>
      </c>
      <c r="F94" t="s">
        <v>6417</v>
      </c>
      <c r="G94" t="s">
        <v>6339</v>
      </c>
      <c r="H94" t="s">
        <v>6400</v>
      </c>
      <c r="I94" t="s">
        <v>6339</v>
      </c>
      <c r="J94" t="s">
        <v>90</v>
      </c>
      <c r="K94" t="s">
        <v>6339</v>
      </c>
      <c r="L94" s="29">
        <v>42655</v>
      </c>
      <c r="M94" t="s">
        <v>6339</v>
      </c>
      <c r="N94" t="s">
        <v>6397</v>
      </c>
      <c r="O94" t="s">
        <v>6340</v>
      </c>
      <c r="P94" t="str">
        <f t="shared" si="1"/>
        <v>Insert into cliente(id_cliente,nom_cliente,tipo_cliente,tiporeg_cliente,division_cliente,freg_cliente,usureg_cliente) values (800209481,'GUIRNALDAS SAS   ','Agricultor','R','Flores','2016-10-12','dzambrano');</v>
      </c>
    </row>
    <row r="95" spans="1:16" x14ac:dyDescent="0.25">
      <c r="A95" t="s">
        <v>6428</v>
      </c>
      <c r="B95" s="15">
        <v>800214937</v>
      </c>
      <c r="C95" s="15" t="s">
        <v>6339</v>
      </c>
      <c r="D95" t="s">
        <v>5251</v>
      </c>
      <c r="E95" t="s">
        <v>6339</v>
      </c>
      <c r="F95" t="s">
        <v>6417</v>
      </c>
      <c r="G95" t="s">
        <v>6339</v>
      </c>
      <c r="H95" t="s">
        <v>6400</v>
      </c>
      <c r="I95" t="s">
        <v>6339</v>
      </c>
      <c r="J95" t="s">
        <v>90</v>
      </c>
      <c r="K95" t="s">
        <v>6339</v>
      </c>
      <c r="L95" s="29">
        <v>42655</v>
      </c>
      <c r="M95" t="s">
        <v>6339</v>
      </c>
      <c r="N95" t="s">
        <v>6397</v>
      </c>
      <c r="O95" t="s">
        <v>6340</v>
      </c>
      <c r="P95" t="str">
        <f t="shared" si="1"/>
        <v>Insert into cliente(id_cliente,nom_cliente,tipo_cliente,tiporeg_cliente,division_cliente,freg_cliente,usureg_cliente) values (800214937,'WAYUU FLOWERS SAS   ','Agricultor','R','Flores','2016-10-12','dzambrano');</v>
      </c>
    </row>
    <row r="96" spans="1:16" x14ac:dyDescent="0.25">
      <c r="A96" t="s">
        <v>6428</v>
      </c>
      <c r="B96" s="15">
        <v>800218042</v>
      </c>
      <c r="C96" s="15" t="s">
        <v>6339</v>
      </c>
      <c r="D96" t="s">
        <v>4490</v>
      </c>
      <c r="E96" t="s">
        <v>6339</v>
      </c>
      <c r="F96" t="s">
        <v>6417</v>
      </c>
      <c r="G96" t="s">
        <v>6339</v>
      </c>
      <c r="H96" t="s">
        <v>6400</v>
      </c>
      <c r="I96" t="s">
        <v>6339</v>
      </c>
      <c r="J96" t="s">
        <v>90</v>
      </c>
      <c r="K96" t="s">
        <v>6339</v>
      </c>
      <c r="L96" s="29">
        <v>42655</v>
      </c>
      <c r="M96" t="s">
        <v>6339</v>
      </c>
      <c r="N96" t="s">
        <v>6397</v>
      </c>
      <c r="O96" t="s">
        <v>6340</v>
      </c>
      <c r="P96" t="str">
        <f t="shared" si="1"/>
        <v>Insert into cliente(id_cliente,nom_cliente,tipo_cliente,tiporeg_cliente,division_cliente,freg_cliente,usureg_cliente) values (800218042,'QUALITY FLOWERS SAS   ','Agricultor','R','Flores','2016-10-12','dzambrano');</v>
      </c>
    </row>
    <row r="97" spans="1:16" x14ac:dyDescent="0.25">
      <c r="A97" t="s">
        <v>6428</v>
      </c>
      <c r="B97" s="15">
        <v>800227103</v>
      </c>
      <c r="C97" s="15" t="s">
        <v>6339</v>
      </c>
      <c r="D97" t="s">
        <v>3050</v>
      </c>
      <c r="E97" t="s">
        <v>6339</v>
      </c>
      <c r="F97" t="s">
        <v>6417</v>
      </c>
      <c r="G97" t="s">
        <v>6339</v>
      </c>
      <c r="H97" t="s">
        <v>6400</v>
      </c>
      <c r="I97" t="s">
        <v>6339</v>
      </c>
      <c r="J97" t="s">
        <v>90</v>
      </c>
      <c r="K97" t="s">
        <v>6339</v>
      </c>
      <c r="L97" s="29">
        <v>42655</v>
      </c>
      <c r="M97" t="s">
        <v>6339</v>
      </c>
      <c r="N97" t="s">
        <v>6397</v>
      </c>
      <c r="O97" t="s">
        <v>6340</v>
      </c>
      <c r="P97" t="str">
        <f t="shared" si="1"/>
        <v>Insert into cliente(id_cliente,nom_cliente,tipo_cliente,tiporeg_cliente,division_cliente,freg_cliente,usureg_cliente) values (800227103,'FLORES EL ALJIBE SAS   ','Agricultor','R','Flores','2016-10-12','dzambrano');</v>
      </c>
    </row>
    <row r="98" spans="1:16" x14ac:dyDescent="0.25">
      <c r="A98" t="s">
        <v>6428</v>
      </c>
      <c r="B98" s="15">
        <v>800227624</v>
      </c>
      <c r="C98" s="15" t="s">
        <v>6339</v>
      </c>
      <c r="D98" t="s">
        <v>3707</v>
      </c>
      <c r="E98" t="s">
        <v>6339</v>
      </c>
      <c r="F98" t="s">
        <v>6417</v>
      </c>
      <c r="G98" t="s">
        <v>6339</v>
      </c>
      <c r="H98" t="s">
        <v>6400</v>
      </c>
      <c r="I98" t="s">
        <v>6339</v>
      </c>
      <c r="J98" t="s">
        <v>90</v>
      </c>
      <c r="K98" t="s">
        <v>6339</v>
      </c>
      <c r="L98" s="29">
        <v>42655</v>
      </c>
      <c r="M98" t="s">
        <v>6339</v>
      </c>
      <c r="N98" t="s">
        <v>6397</v>
      </c>
      <c r="O98" t="s">
        <v>6340</v>
      </c>
      <c r="P98" t="str">
        <f t="shared" si="1"/>
        <v>Insert into cliente(id_cliente,nom_cliente,tipo_cliente,tiporeg_cliente,division_cliente,freg_cliente,usureg_cliente) values (800227624,'JARDINES DEL ROSAL SAS   ','Agricultor','R','Flores','2016-10-12','dzambrano');</v>
      </c>
    </row>
    <row r="99" spans="1:16" x14ac:dyDescent="0.25">
      <c r="A99" t="s">
        <v>6428</v>
      </c>
      <c r="B99" s="15">
        <v>830002313</v>
      </c>
      <c r="C99" s="15" t="s">
        <v>6339</v>
      </c>
      <c r="D99" t="s">
        <v>3108</v>
      </c>
      <c r="E99" t="s">
        <v>6339</v>
      </c>
      <c r="F99" t="s">
        <v>6417</v>
      </c>
      <c r="G99" t="s">
        <v>6339</v>
      </c>
      <c r="H99" t="s">
        <v>6400</v>
      </c>
      <c r="I99" t="s">
        <v>6339</v>
      </c>
      <c r="J99" t="s">
        <v>90</v>
      </c>
      <c r="K99" t="s">
        <v>6339</v>
      </c>
      <c r="L99" s="29">
        <v>42655</v>
      </c>
      <c r="M99" t="s">
        <v>6339</v>
      </c>
      <c r="N99" t="s">
        <v>6397</v>
      </c>
      <c r="O99" t="s">
        <v>6340</v>
      </c>
      <c r="P99" t="str">
        <f t="shared" si="1"/>
        <v>Insert into cliente(id_cliente,nom_cliente,tipo_cliente,tiporeg_cliente,division_cliente,freg_cliente,usureg_cliente) values (830002313,'FLORES LAS ACACIAS SAS   ','Agricultor','R','Flores','2016-10-12','dzambrano');</v>
      </c>
    </row>
    <row r="100" spans="1:16" x14ac:dyDescent="0.25">
      <c r="A100" t="s">
        <v>6428</v>
      </c>
      <c r="B100" s="15">
        <v>830005674</v>
      </c>
      <c r="C100" s="15" t="s">
        <v>6339</v>
      </c>
      <c r="D100" t="s">
        <v>4118</v>
      </c>
      <c r="E100" t="s">
        <v>6339</v>
      </c>
      <c r="F100" t="s">
        <v>6417</v>
      </c>
      <c r="G100" t="s">
        <v>6339</v>
      </c>
      <c r="H100" t="s">
        <v>6400</v>
      </c>
      <c r="I100" t="s">
        <v>6339</v>
      </c>
      <c r="J100" t="s">
        <v>90</v>
      </c>
      <c r="K100" t="s">
        <v>6339</v>
      </c>
      <c r="L100" s="29">
        <v>42655</v>
      </c>
      <c r="M100" t="s">
        <v>6339</v>
      </c>
      <c r="N100" t="s">
        <v>6397</v>
      </c>
      <c r="O100" t="s">
        <v>6340</v>
      </c>
      <c r="P100" t="str">
        <f t="shared" si="1"/>
        <v>Insert into cliente(id_cliente,nom_cliente,tipo_cliente,tiporeg_cliente,division_cliente,freg_cliente,usureg_cliente) values (830005674,'MOUNTAIN ROSES SAS   ','Agricultor','R','Flores','2016-10-12','dzambrano');</v>
      </c>
    </row>
    <row r="101" spans="1:16" x14ac:dyDescent="0.25">
      <c r="A101" t="s">
        <v>6428</v>
      </c>
      <c r="B101" s="15">
        <v>830010738</v>
      </c>
      <c r="C101" s="15" t="s">
        <v>6339</v>
      </c>
      <c r="D101" t="s">
        <v>2485</v>
      </c>
      <c r="E101" t="s">
        <v>6339</v>
      </c>
      <c r="F101" t="s">
        <v>6417</v>
      </c>
      <c r="G101" t="s">
        <v>6339</v>
      </c>
      <c r="H101" t="s">
        <v>6400</v>
      </c>
      <c r="I101" t="s">
        <v>6339</v>
      </c>
      <c r="J101" t="s">
        <v>90</v>
      </c>
      <c r="K101" t="s">
        <v>6339</v>
      </c>
      <c r="L101" s="29">
        <v>42655</v>
      </c>
      <c r="M101" t="s">
        <v>6339</v>
      </c>
      <c r="N101" t="s">
        <v>6397</v>
      </c>
      <c r="O101" t="s">
        <v>6340</v>
      </c>
      <c r="P101" t="str">
        <f t="shared" si="1"/>
        <v>Insert into cliente(id_cliente,nom_cliente,tipo_cliente,tiporeg_cliente,division_cliente,freg_cliente,usureg_cliente) values (830010738,'CI SUNSHINE BOUQUET SAS   ','Agricultor','R','Flores','2016-10-12','dzambrano');</v>
      </c>
    </row>
    <row r="102" spans="1:16" x14ac:dyDescent="0.25">
      <c r="A102" t="s">
        <v>6428</v>
      </c>
      <c r="B102" s="15">
        <v>830022781</v>
      </c>
      <c r="C102" s="15" t="s">
        <v>6339</v>
      </c>
      <c r="D102" t="s">
        <v>4423</v>
      </c>
      <c r="E102" t="s">
        <v>6339</v>
      </c>
      <c r="F102" t="s">
        <v>6417</v>
      </c>
      <c r="G102" t="s">
        <v>6339</v>
      </c>
      <c r="H102" t="s">
        <v>6400</v>
      </c>
      <c r="I102" t="s">
        <v>6339</v>
      </c>
      <c r="J102" t="s">
        <v>90</v>
      </c>
      <c r="K102" t="s">
        <v>6339</v>
      </c>
      <c r="L102" s="29">
        <v>42655</v>
      </c>
      <c r="M102" t="s">
        <v>6339</v>
      </c>
      <c r="N102" t="s">
        <v>6397</v>
      </c>
      <c r="O102" t="s">
        <v>6340</v>
      </c>
      <c r="P102" t="str">
        <f t="shared" si="1"/>
        <v>Insert into cliente(id_cliente,nom_cliente,tipo_cliente,tiporeg_cliente,division_cliente,freg_cliente,usureg_cliente) values (830022781,'PHYTOTEC SAS   ','Agricultor','R','Flores','2016-10-12','dzambrano');</v>
      </c>
    </row>
    <row r="103" spans="1:16" x14ac:dyDescent="0.25">
      <c r="A103" t="s">
        <v>6428</v>
      </c>
      <c r="B103" s="15">
        <v>830028496</v>
      </c>
      <c r="C103" s="15" t="s">
        <v>6339</v>
      </c>
      <c r="D103" t="s">
        <v>3067</v>
      </c>
      <c r="E103" t="s">
        <v>6339</v>
      </c>
      <c r="F103" t="s">
        <v>6417</v>
      </c>
      <c r="G103" t="s">
        <v>6339</v>
      </c>
      <c r="H103" t="s">
        <v>6400</v>
      </c>
      <c r="I103" t="s">
        <v>6339</v>
      </c>
      <c r="J103" t="s">
        <v>90</v>
      </c>
      <c r="K103" t="s">
        <v>6339</v>
      </c>
      <c r="L103" s="29">
        <v>42655</v>
      </c>
      <c r="M103" t="s">
        <v>6339</v>
      </c>
      <c r="N103" t="s">
        <v>6397</v>
      </c>
      <c r="O103" t="s">
        <v>6340</v>
      </c>
      <c r="P103" t="str">
        <f t="shared" si="1"/>
        <v>Insert into cliente(id_cliente,nom_cliente,tipo_cliente,tiporeg_cliente,division_cliente,freg_cliente,usureg_cliente) values (830028496,'FLORES EL REBAÑO SAS   ','Agricultor','R','Flores','2016-10-12','dzambrano');</v>
      </c>
    </row>
    <row r="104" spans="1:16" x14ac:dyDescent="0.25">
      <c r="A104" t="s">
        <v>6428</v>
      </c>
      <c r="B104" s="15">
        <v>830031070</v>
      </c>
      <c r="C104" s="15" t="s">
        <v>6339</v>
      </c>
      <c r="D104" t="s">
        <v>5071</v>
      </c>
      <c r="E104" t="s">
        <v>6339</v>
      </c>
      <c r="F104" t="s">
        <v>6417</v>
      </c>
      <c r="G104" t="s">
        <v>6339</v>
      </c>
      <c r="H104" t="s">
        <v>6400</v>
      </c>
      <c r="I104" t="s">
        <v>6339</v>
      </c>
      <c r="J104" t="s">
        <v>90</v>
      </c>
      <c r="K104" t="s">
        <v>6339</v>
      </c>
      <c r="L104" s="29">
        <v>42655</v>
      </c>
      <c r="M104" t="s">
        <v>6339</v>
      </c>
      <c r="N104" t="s">
        <v>6397</v>
      </c>
      <c r="O104" t="s">
        <v>6340</v>
      </c>
      <c r="P104" t="str">
        <f t="shared" si="1"/>
        <v>Insert into cliente(id_cliente,nom_cliente,tipo_cliente,tiporeg_cliente,division_cliente,freg_cliente,usureg_cliente) values (830031070,'TRINITY FARMS SA   ','Agricultor','R','Flores','2016-10-12','dzambrano');</v>
      </c>
    </row>
    <row r="105" spans="1:16" x14ac:dyDescent="0.25">
      <c r="A105" t="s">
        <v>6428</v>
      </c>
      <c r="B105" s="15">
        <v>830035143</v>
      </c>
      <c r="C105" s="15" t="s">
        <v>6339</v>
      </c>
      <c r="D105" t="s">
        <v>4745</v>
      </c>
      <c r="E105" t="s">
        <v>6339</v>
      </c>
      <c r="F105" t="s">
        <v>6417</v>
      </c>
      <c r="G105" t="s">
        <v>6339</v>
      </c>
      <c r="H105" t="s">
        <v>6400</v>
      </c>
      <c r="I105" t="s">
        <v>6339</v>
      </c>
      <c r="J105" t="s">
        <v>90</v>
      </c>
      <c r="K105" t="s">
        <v>6339</v>
      </c>
      <c r="L105" s="29">
        <v>42655</v>
      </c>
      <c r="M105" t="s">
        <v>6339</v>
      </c>
      <c r="N105" t="s">
        <v>6397</v>
      </c>
      <c r="O105" t="s">
        <v>6340</v>
      </c>
      <c r="P105" t="str">
        <f t="shared" si="1"/>
        <v>Insert into cliente(id_cliente,nom_cliente,tipo_cliente,tiporeg_cliente,division_cliente,freg_cliente,usureg_cliente) values (830035143,'ROSAS DE SOPO SA   ','Agricultor','R','Flores','2016-10-12','dzambrano');</v>
      </c>
    </row>
    <row r="106" spans="1:16" x14ac:dyDescent="0.25">
      <c r="A106" t="s">
        <v>6428</v>
      </c>
      <c r="B106" s="15">
        <v>830039311</v>
      </c>
      <c r="C106" s="15" t="s">
        <v>6339</v>
      </c>
      <c r="D106" t="s">
        <v>4740</v>
      </c>
      <c r="E106" t="s">
        <v>6339</v>
      </c>
      <c r="F106" t="s">
        <v>6417</v>
      </c>
      <c r="G106" t="s">
        <v>6339</v>
      </c>
      <c r="H106" t="s">
        <v>6400</v>
      </c>
      <c r="I106" t="s">
        <v>6339</v>
      </c>
      <c r="J106" t="s">
        <v>90</v>
      </c>
      <c r="K106" t="s">
        <v>6339</v>
      </c>
      <c r="L106" s="29">
        <v>42655</v>
      </c>
      <c r="M106" t="s">
        <v>6339</v>
      </c>
      <c r="N106" t="s">
        <v>6397</v>
      </c>
      <c r="O106" t="s">
        <v>6340</v>
      </c>
      <c r="P106" t="str">
        <f t="shared" si="1"/>
        <v>Insert into cliente(id_cliente,nom_cliente,tipo_cliente,tiporeg_cliente,division_cliente,freg_cliente,usureg_cliente) values (830039311,'ROSAMINA SA   ','Agricultor','R','Flores','2016-10-12','dzambrano');</v>
      </c>
    </row>
    <row r="107" spans="1:16" x14ac:dyDescent="0.25">
      <c r="A107" t="s">
        <v>6428</v>
      </c>
      <c r="B107" s="15">
        <v>830042322</v>
      </c>
      <c r="C107" s="15" t="s">
        <v>6339</v>
      </c>
      <c r="D107" t="s">
        <v>2919</v>
      </c>
      <c r="E107" t="s">
        <v>6339</v>
      </c>
      <c r="F107" t="s">
        <v>6417</v>
      </c>
      <c r="G107" t="s">
        <v>6339</v>
      </c>
      <c r="H107" t="s">
        <v>6400</v>
      </c>
      <c r="I107" t="s">
        <v>6339</v>
      </c>
      <c r="J107" t="s">
        <v>90</v>
      </c>
      <c r="K107" t="s">
        <v>6339</v>
      </c>
      <c r="L107" s="29">
        <v>42655</v>
      </c>
      <c r="M107" t="s">
        <v>6339</v>
      </c>
      <c r="N107" t="s">
        <v>6397</v>
      </c>
      <c r="O107" t="s">
        <v>6340</v>
      </c>
      <c r="P107" t="str">
        <f t="shared" si="1"/>
        <v>Insert into cliente(id_cliente,nom_cliente,tipo_cliente,tiporeg_cliente,division_cliente,freg_cliente,usureg_cliente) values (830042322,'EXCELLENCE FLOWERS LTDA   ','Agricultor','R','Flores','2016-10-12','dzambrano');</v>
      </c>
    </row>
    <row r="108" spans="1:16" x14ac:dyDescent="0.25">
      <c r="A108" t="s">
        <v>6428</v>
      </c>
      <c r="B108" s="15">
        <v>830046733</v>
      </c>
      <c r="C108" s="15" t="s">
        <v>6339</v>
      </c>
      <c r="D108" t="s">
        <v>3977</v>
      </c>
      <c r="E108" t="s">
        <v>6339</v>
      </c>
      <c r="F108" t="s">
        <v>6417</v>
      </c>
      <c r="G108" t="s">
        <v>6339</v>
      </c>
      <c r="H108" t="s">
        <v>6400</v>
      </c>
      <c r="I108" t="s">
        <v>6339</v>
      </c>
      <c r="J108" t="s">
        <v>90</v>
      </c>
      <c r="K108" t="s">
        <v>6339</v>
      </c>
      <c r="L108" s="29">
        <v>42655</v>
      </c>
      <c r="M108" t="s">
        <v>6339</v>
      </c>
      <c r="N108" t="s">
        <v>6397</v>
      </c>
      <c r="O108" t="s">
        <v>6340</v>
      </c>
      <c r="P108" t="str">
        <f t="shared" si="1"/>
        <v>Insert into cliente(id_cliente,nom_cliente,tipo_cliente,tiporeg_cliente,division_cliente,freg_cliente,usureg_cliente) values (830046733,'MELODY FLOWERS SAS   ','Agricultor','R','Flores','2016-10-12','dzambrano');</v>
      </c>
    </row>
    <row r="109" spans="1:16" x14ac:dyDescent="0.25">
      <c r="A109" t="s">
        <v>6428</v>
      </c>
      <c r="B109" s="15">
        <v>830052657</v>
      </c>
      <c r="C109" s="15" t="s">
        <v>6339</v>
      </c>
      <c r="D109" t="s">
        <v>1860</v>
      </c>
      <c r="E109" t="s">
        <v>6339</v>
      </c>
      <c r="F109" t="s">
        <v>6417</v>
      </c>
      <c r="G109" t="s">
        <v>6339</v>
      </c>
      <c r="H109" t="s">
        <v>6400</v>
      </c>
      <c r="I109" t="s">
        <v>6339</v>
      </c>
      <c r="J109" t="s">
        <v>90</v>
      </c>
      <c r="K109" t="s">
        <v>6339</v>
      </c>
      <c r="L109" s="29">
        <v>42655</v>
      </c>
      <c r="M109" t="s">
        <v>6339</v>
      </c>
      <c r="N109" t="s">
        <v>6397</v>
      </c>
      <c r="O109" t="s">
        <v>6340</v>
      </c>
      <c r="P109" t="str">
        <f t="shared" si="1"/>
        <v>Insert into cliente(id_cliente,nom_cliente,tipo_cliente,tiporeg_cliente,division_cliente,freg_cliente,usureg_cliente) values (830052657,'ALTAMIZAL SA   ','Agricultor','R','Flores','2016-10-12','dzambrano');</v>
      </c>
    </row>
    <row r="110" spans="1:16" x14ac:dyDescent="0.25">
      <c r="A110" t="s">
        <v>6428</v>
      </c>
      <c r="B110" s="15">
        <v>830057697</v>
      </c>
      <c r="C110" s="15" t="s">
        <v>6339</v>
      </c>
      <c r="D110" t="s">
        <v>4885</v>
      </c>
      <c r="E110" t="s">
        <v>6339</v>
      </c>
      <c r="F110" t="s">
        <v>6417</v>
      </c>
      <c r="G110" t="s">
        <v>6339</v>
      </c>
      <c r="H110" t="s">
        <v>6400</v>
      </c>
      <c r="I110" t="s">
        <v>6339</v>
      </c>
      <c r="J110" t="s">
        <v>90</v>
      </c>
      <c r="K110" t="s">
        <v>6339</v>
      </c>
      <c r="L110" s="29">
        <v>42655</v>
      </c>
      <c r="M110" t="s">
        <v>6339</v>
      </c>
      <c r="N110" t="s">
        <v>6397</v>
      </c>
      <c r="O110" t="s">
        <v>6340</v>
      </c>
      <c r="P110" t="str">
        <f t="shared" si="1"/>
        <v>Insert into cliente(id_cliente,nom_cliente,tipo_cliente,tiporeg_cliente,division_cliente,freg_cliente,usureg_cliente) values (830057697,'SCARLETT S FLOWERS SAS   ','Agricultor','R','Flores','2016-10-12','dzambrano');</v>
      </c>
    </row>
    <row r="111" spans="1:16" x14ac:dyDescent="0.25">
      <c r="A111" t="s">
        <v>6428</v>
      </c>
      <c r="B111" s="15">
        <v>830058891</v>
      </c>
      <c r="C111" s="15" t="s">
        <v>6339</v>
      </c>
      <c r="D111" t="s">
        <v>2472</v>
      </c>
      <c r="E111" t="s">
        <v>6339</v>
      </c>
      <c r="F111" t="s">
        <v>6417</v>
      </c>
      <c r="G111" t="s">
        <v>6339</v>
      </c>
      <c r="H111" t="s">
        <v>6400</v>
      </c>
      <c r="I111" t="s">
        <v>6339</v>
      </c>
      <c r="J111" t="s">
        <v>90</v>
      </c>
      <c r="K111" t="s">
        <v>6339</v>
      </c>
      <c r="L111" s="29">
        <v>42655</v>
      </c>
      <c r="M111" t="s">
        <v>6339</v>
      </c>
      <c r="N111" t="s">
        <v>6397</v>
      </c>
      <c r="O111" t="s">
        <v>6340</v>
      </c>
      <c r="P111" t="str">
        <f t="shared" si="1"/>
        <v>Insert into cliente(id_cliente,nom_cliente,tipo_cliente,tiporeg_cliente,division_cliente,freg_cliente,usureg_cliente) values (830058891,'CI LATIN FLOWERS LTDA   ','Agricultor','R','Flores','2016-10-12','dzambrano');</v>
      </c>
    </row>
    <row r="112" spans="1:16" x14ac:dyDescent="0.25">
      <c r="A112" t="s">
        <v>6428</v>
      </c>
      <c r="B112" s="15">
        <v>830067747</v>
      </c>
      <c r="C112" s="15" t="s">
        <v>6339</v>
      </c>
      <c r="D112" t="s">
        <v>3099</v>
      </c>
      <c r="E112" t="s">
        <v>6339</v>
      </c>
      <c r="F112" t="s">
        <v>6417</v>
      </c>
      <c r="G112" t="s">
        <v>6339</v>
      </c>
      <c r="H112" t="s">
        <v>6400</v>
      </c>
      <c r="I112" t="s">
        <v>6339</v>
      </c>
      <c r="J112" t="s">
        <v>90</v>
      </c>
      <c r="K112" t="s">
        <v>6339</v>
      </c>
      <c r="L112" s="29">
        <v>42655</v>
      </c>
      <c r="M112" t="s">
        <v>6339</v>
      </c>
      <c r="N112" t="s">
        <v>6397</v>
      </c>
      <c r="O112" t="s">
        <v>6340</v>
      </c>
      <c r="P112" t="str">
        <f t="shared" si="1"/>
        <v>Insert into cliente(id_cliente,nom_cliente,tipo_cliente,tiporeg_cliente,division_cliente,freg_cliente,usureg_cliente) values (830067747,'FLORES LA ALDEA SAS   ','Agricultor','R','Flores','2016-10-12','dzambrano');</v>
      </c>
    </row>
    <row r="113" spans="1:16" x14ac:dyDescent="0.25">
      <c r="A113" t="s">
        <v>6428</v>
      </c>
      <c r="B113" s="15">
        <v>830085047</v>
      </c>
      <c r="C113" s="15" t="s">
        <v>6339</v>
      </c>
      <c r="D113" t="s">
        <v>3863</v>
      </c>
      <c r="E113" t="s">
        <v>6339</v>
      </c>
      <c r="F113" t="s">
        <v>6417</v>
      </c>
      <c r="G113" t="s">
        <v>6339</v>
      </c>
      <c r="H113" t="s">
        <v>6400</v>
      </c>
      <c r="I113" t="s">
        <v>6339</v>
      </c>
      <c r="J113" t="s">
        <v>90</v>
      </c>
      <c r="K113" t="s">
        <v>6339</v>
      </c>
      <c r="L113" s="29">
        <v>42655</v>
      </c>
      <c r="M113" t="s">
        <v>6339</v>
      </c>
      <c r="N113" t="s">
        <v>6397</v>
      </c>
      <c r="O113" t="s">
        <v>6340</v>
      </c>
      <c r="P113" t="str">
        <f t="shared" si="1"/>
        <v>Insert into cliente(id_cliente,nom_cliente,tipo_cliente,tiporeg_cliente,division_cliente,freg_cliente,usureg_cliente) values (830085047,'LUISA FARMS SA EN REORGANIZACION   ','Agricultor','R','Flores','2016-10-12','dzambrano');</v>
      </c>
    </row>
    <row r="114" spans="1:16" x14ac:dyDescent="0.25">
      <c r="A114" t="s">
        <v>6428</v>
      </c>
      <c r="B114" s="15">
        <v>830085690</v>
      </c>
      <c r="C114" s="15" t="s">
        <v>6339</v>
      </c>
      <c r="D114" t="s">
        <v>3124</v>
      </c>
      <c r="E114" t="s">
        <v>6339</v>
      </c>
      <c r="F114" t="s">
        <v>6417</v>
      </c>
      <c r="G114" t="s">
        <v>6339</v>
      </c>
      <c r="H114" t="s">
        <v>6400</v>
      </c>
      <c r="I114" t="s">
        <v>6339</v>
      </c>
      <c r="J114" t="s">
        <v>90</v>
      </c>
      <c r="K114" t="s">
        <v>6339</v>
      </c>
      <c r="L114" s="29">
        <v>42655</v>
      </c>
      <c r="M114" t="s">
        <v>6339</v>
      </c>
      <c r="N114" t="s">
        <v>6397</v>
      </c>
      <c r="O114" t="s">
        <v>6340</v>
      </c>
      <c r="P114" t="str">
        <f t="shared" si="1"/>
        <v>Insert into cliente(id_cliente,nom_cliente,tipo_cliente,tiporeg_cliente,division_cliente,freg_cliente,usureg_cliente) values (830085690,'FLORES MARNELL SAS   ','Agricultor','R','Flores','2016-10-12','dzambrano');</v>
      </c>
    </row>
    <row r="115" spans="1:16" x14ac:dyDescent="0.25">
      <c r="A115" t="s">
        <v>6428</v>
      </c>
      <c r="B115" s="15">
        <v>830090742</v>
      </c>
      <c r="C115" s="15" t="s">
        <v>6339</v>
      </c>
      <c r="D115" t="s">
        <v>3467</v>
      </c>
      <c r="E115" t="s">
        <v>6339</v>
      </c>
      <c r="F115" t="s">
        <v>6417</v>
      </c>
      <c r="G115" t="s">
        <v>6339</v>
      </c>
      <c r="H115" t="s">
        <v>6400</v>
      </c>
      <c r="I115" t="s">
        <v>6339</v>
      </c>
      <c r="J115" t="s">
        <v>90</v>
      </c>
      <c r="K115" t="s">
        <v>6339</v>
      </c>
      <c r="L115" s="29">
        <v>42655</v>
      </c>
      <c r="M115" t="s">
        <v>6339</v>
      </c>
      <c r="N115" t="s">
        <v>6397</v>
      </c>
      <c r="O115" t="s">
        <v>6340</v>
      </c>
      <c r="P115" t="str">
        <f t="shared" si="1"/>
        <v>Insert into cliente(id_cliente,nom_cliente,tipo_cliente,tiporeg_cliente,division_cliente,freg_cliente,usureg_cliente) values (830090742,'HACIENDA SANTA PAULA ROSES SAS   ','Agricultor','R','Flores','2016-10-12','dzambrano');</v>
      </c>
    </row>
    <row r="116" spans="1:16" x14ac:dyDescent="0.25">
      <c r="A116" t="s">
        <v>6428</v>
      </c>
      <c r="B116" s="15">
        <v>830091683</v>
      </c>
      <c r="C116" s="15" t="s">
        <v>6339</v>
      </c>
      <c r="D116" t="s">
        <v>4932</v>
      </c>
      <c r="E116" t="s">
        <v>6339</v>
      </c>
      <c r="F116" t="s">
        <v>6417</v>
      </c>
      <c r="G116" t="s">
        <v>6339</v>
      </c>
      <c r="H116" t="s">
        <v>6400</v>
      </c>
      <c r="I116" t="s">
        <v>6339</v>
      </c>
      <c r="J116" t="s">
        <v>90</v>
      </c>
      <c r="K116" t="s">
        <v>6339</v>
      </c>
      <c r="L116" s="29">
        <v>42655</v>
      </c>
      <c r="M116" t="s">
        <v>6339</v>
      </c>
      <c r="N116" t="s">
        <v>6397</v>
      </c>
      <c r="O116" t="s">
        <v>6340</v>
      </c>
      <c r="P116" t="str">
        <f t="shared" si="1"/>
        <v>Insert into cliente(id_cliente,nom_cliente,tipo_cliente,tiporeg_cliente,division_cliente,freg_cliente,usureg_cliente) values (830091683,'SNF SAS   ','Agricultor','R','Flores','2016-10-12','dzambrano');</v>
      </c>
    </row>
    <row r="117" spans="1:16" x14ac:dyDescent="0.25">
      <c r="A117" t="s">
        <v>6428</v>
      </c>
      <c r="B117" s="15">
        <v>830092332</v>
      </c>
      <c r="C117" s="15" t="s">
        <v>6339</v>
      </c>
      <c r="D117" t="s">
        <v>3030</v>
      </c>
      <c r="E117" t="s">
        <v>6339</v>
      </c>
      <c r="F117" t="s">
        <v>6417</v>
      </c>
      <c r="G117" t="s">
        <v>6339</v>
      </c>
      <c r="H117" t="s">
        <v>6400</v>
      </c>
      <c r="I117" t="s">
        <v>6339</v>
      </c>
      <c r="J117" t="s">
        <v>90</v>
      </c>
      <c r="K117" t="s">
        <v>6339</v>
      </c>
      <c r="L117" s="29">
        <v>42655</v>
      </c>
      <c r="M117" t="s">
        <v>6339</v>
      </c>
      <c r="N117" t="s">
        <v>6397</v>
      </c>
      <c r="O117" t="s">
        <v>6340</v>
      </c>
      <c r="P117" t="str">
        <f t="shared" si="1"/>
        <v>Insert into cliente(id_cliente,nom_cliente,tipo_cliente,tiporeg_cliente,division_cliente,freg_cliente,usureg_cliente) values (830092332,'FLORES DEL AMANECER SAS   ','Agricultor','R','Flores','2016-10-12','dzambrano');</v>
      </c>
    </row>
    <row r="118" spans="1:16" x14ac:dyDescent="0.25">
      <c r="A118" t="s">
        <v>6428</v>
      </c>
      <c r="B118" s="15">
        <v>830093741</v>
      </c>
      <c r="C118" s="15" t="s">
        <v>6339</v>
      </c>
      <c r="D118" t="s">
        <v>2940</v>
      </c>
      <c r="E118" t="s">
        <v>6339</v>
      </c>
      <c r="F118" t="s">
        <v>6417</v>
      </c>
      <c r="G118" t="s">
        <v>6339</v>
      </c>
      <c r="H118" t="s">
        <v>6400</v>
      </c>
      <c r="I118" t="s">
        <v>6339</v>
      </c>
      <c r="J118" t="s">
        <v>90</v>
      </c>
      <c r="K118" t="s">
        <v>6339</v>
      </c>
      <c r="L118" s="29">
        <v>42655</v>
      </c>
      <c r="M118" t="s">
        <v>6339</v>
      </c>
      <c r="N118" t="s">
        <v>6397</v>
      </c>
      <c r="O118" t="s">
        <v>6340</v>
      </c>
      <c r="P118" t="str">
        <f t="shared" si="1"/>
        <v>Insert into cliente(id_cliente,nom_cliente,tipo_cliente,tiporeg_cliente,division_cliente,freg_cliente,usureg_cliente) values (830093741,'FANTASY FLOWERS SAS   ','Agricultor','R','Flores','2016-10-12','dzambrano');</v>
      </c>
    </row>
    <row r="119" spans="1:16" x14ac:dyDescent="0.25">
      <c r="A119" t="s">
        <v>6428</v>
      </c>
      <c r="B119" s="15">
        <v>830098375</v>
      </c>
      <c r="C119" s="15" t="s">
        <v>6339</v>
      </c>
      <c r="D119" t="s">
        <v>3089</v>
      </c>
      <c r="E119" t="s">
        <v>6339</v>
      </c>
      <c r="F119" t="s">
        <v>6417</v>
      </c>
      <c r="G119" t="s">
        <v>6339</v>
      </c>
      <c r="H119" t="s">
        <v>6400</v>
      </c>
      <c r="I119" t="s">
        <v>6339</v>
      </c>
      <c r="J119" t="s">
        <v>90</v>
      </c>
      <c r="K119" t="s">
        <v>6339</v>
      </c>
      <c r="L119" s="29">
        <v>42655</v>
      </c>
      <c r="M119" t="s">
        <v>6339</v>
      </c>
      <c r="N119" t="s">
        <v>6397</v>
      </c>
      <c r="O119" t="s">
        <v>6340</v>
      </c>
      <c r="P119" t="str">
        <f t="shared" si="1"/>
        <v>Insert into cliente(id_cliente,nom_cliente,tipo_cliente,tiporeg_cliente,division_cliente,freg_cliente,usureg_cliente) values (830098375,'FLORES IPANEMA SAS   ','Agricultor','R','Flores','2016-10-12','dzambrano');</v>
      </c>
    </row>
    <row r="120" spans="1:16" x14ac:dyDescent="0.25">
      <c r="A120" t="s">
        <v>6428</v>
      </c>
      <c r="B120" s="15">
        <v>830100158</v>
      </c>
      <c r="C120" s="15" t="s">
        <v>6339</v>
      </c>
      <c r="D120" t="s">
        <v>2464</v>
      </c>
      <c r="E120" t="s">
        <v>6339</v>
      </c>
      <c r="F120" t="s">
        <v>6417</v>
      </c>
      <c r="G120" t="s">
        <v>6339</v>
      </c>
      <c r="H120" t="s">
        <v>6400</v>
      </c>
      <c r="I120" t="s">
        <v>6339</v>
      </c>
      <c r="J120" t="s">
        <v>90</v>
      </c>
      <c r="K120" t="s">
        <v>6339</v>
      </c>
      <c r="L120" s="29">
        <v>42655</v>
      </c>
      <c r="M120" t="s">
        <v>6339</v>
      </c>
      <c r="N120" t="s">
        <v>6397</v>
      </c>
      <c r="O120" t="s">
        <v>6340</v>
      </c>
      <c r="P120" t="str">
        <f t="shared" si="1"/>
        <v>Insert into cliente(id_cliente,nom_cliente,tipo_cliente,tiporeg_cliente,division_cliente,freg_cliente,usureg_cliente) values (830100158,'CI GREAT FLOWERS LTDA   ','Agricultor','R','Flores','2016-10-12','dzambrano');</v>
      </c>
    </row>
    <row r="121" spans="1:16" x14ac:dyDescent="0.25">
      <c r="A121" t="s">
        <v>6428</v>
      </c>
      <c r="B121" s="15">
        <v>830103204</v>
      </c>
      <c r="C121" s="15" t="s">
        <v>6339</v>
      </c>
      <c r="D121" t="s">
        <v>2562</v>
      </c>
      <c r="E121" t="s">
        <v>6339</v>
      </c>
      <c r="F121" t="s">
        <v>6417</v>
      </c>
      <c r="G121" t="s">
        <v>6339</v>
      </c>
      <c r="H121" t="s">
        <v>6400</v>
      </c>
      <c r="I121" t="s">
        <v>6339</v>
      </c>
      <c r="J121" t="s">
        <v>90</v>
      </c>
      <c r="K121" t="s">
        <v>6339</v>
      </c>
      <c r="L121" s="29">
        <v>42655</v>
      </c>
      <c r="M121" t="s">
        <v>6339</v>
      </c>
      <c r="N121" t="s">
        <v>6397</v>
      </c>
      <c r="O121" t="s">
        <v>6340</v>
      </c>
      <c r="P121" t="str">
        <f t="shared" si="1"/>
        <v>Insert into cliente(id_cliente,nom_cliente,tipo_cliente,tiporeg_cliente,division_cliente,freg_cliente,usureg_cliente) values (830103204,'COMERCIALIZADORA TUCAN FLOWERS SA   ','Agricultor','R','Flores','2016-10-12','dzambrano');</v>
      </c>
    </row>
    <row r="122" spans="1:16" x14ac:dyDescent="0.25">
      <c r="A122" t="s">
        <v>6428</v>
      </c>
      <c r="B122" s="15">
        <v>830116204</v>
      </c>
      <c r="C122" s="15" t="s">
        <v>6339</v>
      </c>
      <c r="D122" t="s">
        <v>4890</v>
      </c>
      <c r="E122" t="s">
        <v>6339</v>
      </c>
      <c r="F122" t="s">
        <v>6417</v>
      </c>
      <c r="G122" t="s">
        <v>6339</v>
      </c>
      <c r="H122" t="s">
        <v>6400</v>
      </c>
      <c r="I122" t="s">
        <v>6339</v>
      </c>
      <c r="J122" t="s">
        <v>90</v>
      </c>
      <c r="K122" t="s">
        <v>6339</v>
      </c>
      <c r="L122" s="29">
        <v>42655</v>
      </c>
      <c r="M122" t="s">
        <v>6339</v>
      </c>
      <c r="N122" t="s">
        <v>6397</v>
      </c>
      <c r="O122" t="s">
        <v>6340</v>
      </c>
      <c r="P122" t="str">
        <f t="shared" si="1"/>
        <v>Insert into cliente(id_cliente,nom_cliente,tipo_cliente,tiporeg_cliente,division_cliente,freg_cliente,usureg_cliente) values (830116204,'SCHREURS COLOMBIA SAS   ','Agricultor','R','Flores','2016-10-12','dzambrano');</v>
      </c>
    </row>
    <row r="123" spans="1:16" x14ac:dyDescent="0.25">
      <c r="A123" t="s">
        <v>6428</v>
      </c>
      <c r="B123" s="15">
        <v>830125341</v>
      </c>
      <c r="C123" s="15" t="s">
        <v>6339</v>
      </c>
      <c r="D123" t="s">
        <v>2928</v>
      </c>
      <c r="E123" t="s">
        <v>6339</v>
      </c>
      <c r="F123" t="s">
        <v>6417</v>
      </c>
      <c r="G123" t="s">
        <v>6339</v>
      </c>
      <c r="H123" t="s">
        <v>6400</v>
      </c>
      <c r="I123" t="s">
        <v>6339</v>
      </c>
      <c r="J123" t="s">
        <v>90</v>
      </c>
      <c r="K123" t="s">
        <v>6339</v>
      </c>
      <c r="L123" s="29">
        <v>42655</v>
      </c>
      <c r="M123" t="s">
        <v>6339</v>
      </c>
      <c r="N123" t="s">
        <v>6397</v>
      </c>
      <c r="O123" t="s">
        <v>6340</v>
      </c>
      <c r="P123" t="str">
        <f t="shared" si="1"/>
        <v>Insert into cliente(id_cliente,nom_cliente,tipo_cliente,tiporeg_cliente,division_cliente,freg_cliente,usureg_cliente) values (830125341,'EXOTIC FARMS SAS   ','Agricultor','R','Flores','2016-10-12','dzambrano');</v>
      </c>
    </row>
    <row r="124" spans="1:16" x14ac:dyDescent="0.25">
      <c r="A124" t="s">
        <v>6428</v>
      </c>
      <c r="B124" s="15">
        <v>830127761</v>
      </c>
      <c r="C124" s="15" t="s">
        <v>6339</v>
      </c>
      <c r="D124" t="s">
        <v>5094</v>
      </c>
      <c r="E124" t="s">
        <v>6339</v>
      </c>
      <c r="F124" t="s">
        <v>6417</v>
      </c>
      <c r="G124" t="s">
        <v>6339</v>
      </c>
      <c r="H124" t="s">
        <v>6400</v>
      </c>
      <c r="I124" t="s">
        <v>6339</v>
      </c>
      <c r="J124" t="s">
        <v>90</v>
      </c>
      <c r="K124" t="s">
        <v>6339</v>
      </c>
      <c r="L124" s="29">
        <v>42655</v>
      </c>
      <c r="M124" t="s">
        <v>6339</v>
      </c>
      <c r="N124" t="s">
        <v>6397</v>
      </c>
      <c r="O124" t="s">
        <v>6340</v>
      </c>
      <c r="P124" t="str">
        <f t="shared" si="1"/>
        <v>Insert into cliente(id_cliente,nom_cliente,tipo_cliente,tiporeg_cliente,division_cliente,freg_cliente,usureg_cliente) values (830127761,'UNIQUE COLLECTION SA   ','Agricultor','R','Flores','2016-10-12','dzambrano');</v>
      </c>
    </row>
    <row r="125" spans="1:16" x14ac:dyDescent="0.25">
      <c r="A125" t="s">
        <v>6428</v>
      </c>
      <c r="B125" s="15">
        <v>830131273</v>
      </c>
      <c r="C125" s="15" t="s">
        <v>6339</v>
      </c>
      <c r="D125" t="s">
        <v>4996</v>
      </c>
      <c r="E125" t="s">
        <v>6339</v>
      </c>
      <c r="F125" t="s">
        <v>6417</v>
      </c>
      <c r="G125" t="s">
        <v>6339</v>
      </c>
      <c r="H125" t="s">
        <v>6400</v>
      </c>
      <c r="I125" t="s">
        <v>6339</v>
      </c>
      <c r="J125" t="s">
        <v>90</v>
      </c>
      <c r="K125" t="s">
        <v>6339</v>
      </c>
      <c r="L125" s="29">
        <v>42655</v>
      </c>
      <c r="M125" t="s">
        <v>6339</v>
      </c>
      <c r="N125" t="s">
        <v>6397</v>
      </c>
      <c r="O125" t="s">
        <v>6340</v>
      </c>
      <c r="P125" t="str">
        <f t="shared" si="1"/>
        <v>Insert into cliente(id_cliente,nom_cliente,tipo_cliente,tiporeg_cliente,division_cliente,freg_cliente,usureg_cliente) values (830131273,'SUCCES FLOWERS SAS   ','Agricultor','R','Flores','2016-10-12','dzambrano');</v>
      </c>
    </row>
    <row r="126" spans="1:16" x14ac:dyDescent="0.25">
      <c r="A126" t="s">
        <v>6428</v>
      </c>
      <c r="B126" s="15">
        <v>830131884</v>
      </c>
      <c r="C126" s="15" t="s">
        <v>6339</v>
      </c>
      <c r="D126" t="s">
        <v>2172</v>
      </c>
      <c r="E126" t="s">
        <v>6339</v>
      </c>
      <c r="F126" t="s">
        <v>6417</v>
      </c>
      <c r="G126" t="s">
        <v>6339</v>
      </c>
      <c r="H126" t="s">
        <v>6400</v>
      </c>
      <c r="I126" t="s">
        <v>6339</v>
      </c>
      <c r="J126" t="s">
        <v>90</v>
      </c>
      <c r="K126" t="s">
        <v>6339</v>
      </c>
      <c r="L126" s="29">
        <v>42655</v>
      </c>
      <c r="M126" t="s">
        <v>6339</v>
      </c>
      <c r="N126" t="s">
        <v>6397</v>
      </c>
      <c r="O126" t="s">
        <v>6340</v>
      </c>
      <c r="P126" t="str">
        <f t="shared" si="1"/>
        <v>Insert into cliente(id_cliente,nom_cliente,tipo_cliente,tiporeg_cliente,division_cliente,freg_cliente,usureg_cliente) values (830131884,'CALAFATE SAS   ','Agricultor','R','Flores','2016-10-12','dzambrano');</v>
      </c>
    </row>
    <row r="127" spans="1:16" x14ac:dyDescent="0.25">
      <c r="A127" t="s">
        <v>6428</v>
      </c>
      <c r="B127" s="15">
        <v>830136561</v>
      </c>
      <c r="C127" s="15" t="s">
        <v>6339</v>
      </c>
      <c r="D127" t="s">
        <v>4929</v>
      </c>
      <c r="E127" t="s">
        <v>6339</v>
      </c>
      <c r="F127" t="s">
        <v>6417</v>
      </c>
      <c r="G127" t="s">
        <v>6339</v>
      </c>
      <c r="H127" t="s">
        <v>6400</v>
      </c>
      <c r="I127" t="s">
        <v>6339</v>
      </c>
      <c r="J127" t="s">
        <v>90</v>
      </c>
      <c r="K127" t="s">
        <v>6339</v>
      </c>
      <c r="L127" s="29">
        <v>42655</v>
      </c>
      <c r="M127" t="s">
        <v>6339</v>
      </c>
      <c r="N127" t="s">
        <v>6397</v>
      </c>
      <c r="O127" t="s">
        <v>6340</v>
      </c>
      <c r="P127" t="str">
        <f t="shared" si="1"/>
        <v>Insert into cliente(id_cliente,nom_cliente,tipo_cliente,tiporeg_cliente,division_cliente,freg_cliente,usureg_cliente) values (830136561,'SINGHA SAS   ','Agricultor','R','Flores','2016-10-12','dzambrano');</v>
      </c>
    </row>
    <row r="128" spans="1:16" x14ac:dyDescent="0.25">
      <c r="A128" t="s">
        <v>6428</v>
      </c>
      <c r="B128" s="15">
        <v>830136669</v>
      </c>
      <c r="C128" s="15" t="s">
        <v>6339</v>
      </c>
      <c r="D128" t="s">
        <v>3167</v>
      </c>
      <c r="E128" t="s">
        <v>6339</v>
      </c>
      <c r="F128" t="s">
        <v>6417</v>
      </c>
      <c r="G128" t="s">
        <v>6339</v>
      </c>
      <c r="H128" t="s">
        <v>6400</v>
      </c>
      <c r="I128" t="s">
        <v>6339</v>
      </c>
      <c r="J128" t="s">
        <v>90</v>
      </c>
      <c r="K128" t="s">
        <v>6339</v>
      </c>
      <c r="L128" s="29">
        <v>42655</v>
      </c>
      <c r="M128" t="s">
        <v>6339</v>
      </c>
      <c r="N128" t="s">
        <v>6397</v>
      </c>
      <c r="O128" t="s">
        <v>6340</v>
      </c>
      <c r="P128" t="str">
        <f t="shared" si="1"/>
        <v>Insert into cliente(id_cliente,nom_cliente,tipo_cliente,tiporeg_cliente,division_cliente,freg_cliente,usureg_cliente) values (830136669,'FOLLAJES DE CAMPO ALEGRE SAS   ','Agricultor','R','Flores','2016-10-12','dzambrano');</v>
      </c>
    </row>
    <row r="129" spans="1:16" x14ac:dyDescent="0.25">
      <c r="A129" t="s">
        <v>6428</v>
      </c>
      <c r="B129" s="15">
        <v>830139955</v>
      </c>
      <c r="C129" s="15" t="s">
        <v>6339</v>
      </c>
      <c r="D129" t="s">
        <v>3906</v>
      </c>
      <c r="E129" t="s">
        <v>6339</v>
      </c>
      <c r="F129" t="s">
        <v>6417</v>
      </c>
      <c r="G129" t="s">
        <v>6339</v>
      </c>
      <c r="H129" t="s">
        <v>6400</v>
      </c>
      <c r="I129" t="s">
        <v>6339</v>
      </c>
      <c r="J129" t="s">
        <v>90</v>
      </c>
      <c r="K129" t="s">
        <v>6339</v>
      </c>
      <c r="L129" s="29">
        <v>42655</v>
      </c>
      <c r="M129" t="s">
        <v>6339</v>
      </c>
      <c r="N129" t="s">
        <v>6397</v>
      </c>
      <c r="O129" t="s">
        <v>6340</v>
      </c>
      <c r="P129" t="str">
        <f t="shared" si="1"/>
        <v>Insert into cliente(id_cliente,nom_cliente,tipo_cliente,tiporeg_cliente,division_cliente,freg_cliente,usureg_cliente) values (830139955,'MARLETTI COMPANY SAS   ','Agricultor','R','Flores','2016-10-12','dzambrano');</v>
      </c>
    </row>
    <row r="130" spans="1:16" x14ac:dyDescent="0.25">
      <c r="A130" t="s">
        <v>6428</v>
      </c>
      <c r="B130" s="15">
        <v>830140122</v>
      </c>
      <c r="C130" s="15" t="s">
        <v>6339</v>
      </c>
      <c r="D130" t="s">
        <v>3939</v>
      </c>
      <c r="E130" t="s">
        <v>6339</v>
      </c>
      <c r="F130" t="s">
        <v>6417</v>
      </c>
      <c r="G130" t="s">
        <v>6339</v>
      </c>
      <c r="H130" t="s">
        <v>6400</v>
      </c>
      <c r="I130" t="s">
        <v>6339</v>
      </c>
      <c r="J130" t="s">
        <v>90</v>
      </c>
      <c r="K130" t="s">
        <v>6339</v>
      </c>
      <c r="L130" s="29">
        <v>42655</v>
      </c>
      <c r="M130" t="s">
        <v>6339</v>
      </c>
      <c r="N130" t="s">
        <v>6397</v>
      </c>
      <c r="O130" t="s">
        <v>6340</v>
      </c>
      <c r="P130" t="str">
        <f t="shared" si="1"/>
        <v>Insert into cliente(id_cliente,nom_cliente,tipo_cliente,tiporeg_cliente,division_cliente,freg_cliente,usureg_cliente) values (830140122,'MATINA FLOWERS SAS   ','Agricultor','R','Flores','2016-10-12','dzambrano');</v>
      </c>
    </row>
    <row r="131" spans="1:16" x14ac:dyDescent="0.25">
      <c r="A131" t="s">
        <v>6428</v>
      </c>
      <c r="B131" s="15">
        <v>830140335</v>
      </c>
      <c r="C131" s="15" t="s">
        <v>6339</v>
      </c>
      <c r="D131" t="s">
        <v>5002</v>
      </c>
      <c r="E131" t="s">
        <v>6339</v>
      </c>
      <c r="F131" t="s">
        <v>6417</v>
      </c>
      <c r="G131" t="s">
        <v>6339</v>
      </c>
      <c r="H131" t="s">
        <v>6400</v>
      </c>
      <c r="I131" t="s">
        <v>6339</v>
      </c>
      <c r="J131" t="s">
        <v>90</v>
      </c>
      <c r="K131" t="s">
        <v>6339</v>
      </c>
      <c r="L131" s="29">
        <v>42655</v>
      </c>
      <c r="M131" t="s">
        <v>6339</v>
      </c>
      <c r="N131" t="s">
        <v>6397</v>
      </c>
      <c r="O131" t="s">
        <v>6340</v>
      </c>
      <c r="P131" t="str">
        <f t="shared" ref="P131:P194" si="2">_xlfn.CONCAT(A131,B131,C131,"'",D131,"'",E131,"'",F131,"'",G131,"'",H131,"'",I131,"'",J131,"'",K131,"'",TEXT(L131,"yyyy-mm-dd"),"'",M131,"'",N131,"'",O131)</f>
        <v>Insert into cliente(id_cliente,nom_cliente,tipo_cliente,tiporeg_cliente,division_cliente,freg_cliente,usureg_cliente) values (830140335,'SUNSET FLOWERS CI SAS   ','Agricultor','R','Flores','2016-10-12','dzambrano');</v>
      </c>
    </row>
    <row r="132" spans="1:16" x14ac:dyDescent="0.25">
      <c r="A132" t="s">
        <v>6428</v>
      </c>
      <c r="B132" s="15">
        <v>830141144</v>
      </c>
      <c r="C132" s="15" t="s">
        <v>6339</v>
      </c>
      <c r="D132" t="s">
        <v>2847</v>
      </c>
      <c r="E132" t="s">
        <v>6339</v>
      </c>
      <c r="F132" t="s">
        <v>6417</v>
      </c>
      <c r="G132" t="s">
        <v>6339</v>
      </c>
      <c r="H132" t="s">
        <v>6400</v>
      </c>
      <c r="I132" t="s">
        <v>6339</v>
      </c>
      <c r="J132" t="s">
        <v>90</v>
      </c>
      <c r="K132" t="s">
        <v>6339</v>
      </c>
      <c r="L132" s="29">
        <v>42655</v>
      </c>
      <c r="M132" t="s">
        <v>6339</v>
      </c>
      <c r="N132" t="s">
        <v>6397</v>
      </c>
      <c r="O132" t="s">
        <v>6340</v>
      </c>
      <c r="P132" t="str">
        <f t="shared" si="2"/>
        <v>Insert into cliente(id_cliente,nom_cliente,tipo_cliente,tiporeg_cliente,division_cliente,freg_cliente,usureg_cliente) values (830141144,'ECOFILLERS EU   ','Agricultor','R','Flores','2016-10-12','dzambrano');</v>
      </c>
    </row>
    <row r="133" spans="1:16" x14ac:dyDescent="0.25">
      <c r="A133" t="s">
        <v>6428</v>
      </c>
      <c r="B133" s="15">
        <v>830141761</v>
      </c>
      <c r="C133" s="15" t="s">
        <v>6339</v>
      </c>
      <c r="D133" t="s">
        <v>3118</v>
      </c>
      <c r="E133" t="s">
        <v>6339</v>
      </c>
      <c r="F133" t="s">
        <v>6417</v>
      </c>
      <c r="G133" t="s">
        <v>6339</v>
      </c>
      <c r="H133" t="s">
        <v>6400</v>
      </c>
      <c r="I133" t="s">
        <v>6339</v>
      </c>
      <c r="J133" t="s">
        <v>90</v>
      </c>
      <c r="K133" t="s">
        <v>6339</v>
      </c>
      <c r="L133" s="29">
        <v>42655</v>
      </c>
      <c r="M133" t="s">
        <v>6339</v>
      </c>
      <c r="N133" t="s">
        <v>6397</v>
      </c>
      <c r="O133" t="s">
        <v>6340</v>
      </c>
      <c r="P133" t="str">
        <f t="shared" si="2"/>
        <v>Insert into cliente(id_cliente,nom_cliente,tipo_cliente,tiporeg_cliente,division_cliente,freg_cliente,usureg_cliente) values (830141761,'FLORES MACONDO SAS   ','Agricultor','R','Flores','2016-10-12','dzambrano');</v>
      </c>
    </row>
    <row r="134" spans="1:16" x14ac:dyDescent="0.25">
      <c r="A134" t="s">
        <v>6428</v>
      </c>
      <c r="B134" s="15">
        <v>830144599</v>
      </c>
      <c r="C134" s="15" t="s">
        <v>6339</v>
      </c>
      <c r="D134" t="s">
        <v>1917</v>
      </c>
      <c r="E134" t="s">
        <v>6339</v>
      </c>
      <c r="F134" t="s">
        <v>6417</v>
      </c>
      <c r="G134" t="s">
        <v>6339</v>
      </c>
      <c r="H134" t="s">
        <v>6400</v>
      </c>
      <c r="I134" t="s">
        <v>6339</v>
      </c>
      <c r="J134" t="s">
        <v>90</v>
      </c>
      <c r="K134" t="s">
        <v>6339</v>
      </c>
      <c r="L134" s="29">
        <v>42655</v>
      </c>
      <c r="M134" t="s">
        <v>6339</v>
      </c>
      <c r="N134" t="s">
        <v>6397</v>
      </c>
      <c r="O134" t="s">
        <v>6340</v>
      </c>
      <c r="P134" t="str">
        <f t="shared" si="2"/>
        <v>Insert into cliente(id_cliente,nom_cliente,tipo_cliente,tiporeg_cliente,division_cliente,freg_cliente,usureg_cliente) values (830144599,'ARCUMA SA   ','Agricultor','R','Flores','2016-10-12','dzambrano');</v>
      </c>
    </row>
    <row r="135" spans="1:16" x14ac:dyDescent="0.25">
      <c r="A135" t="s">
        <v>6428</v>
      </c>
      <c r="B135" s="15">
        <v>830144787</v>
      </c>
      <c r="C135" s="15" t="s">
        <v>6339</v>
      </c>
      <c r="D135" t="s">
        <v>2862</v>
      </c>
      <c r="E135" t="s">
        <v>6339</v>
      </c>
      <c r="F135" t="s">
        <v>6417</v>
      </c>
      <c r="G135" t="s">
        <v>6339</v>
      </c>
      <c r="H135" t="s">
        <v>6400</v>
      </c>
      <c r="I135" t="s">
        <v>6339</v>
      </c>
      <c r="J135" t="s">
        <v>90</v>
      </c>
      <c r="K135" t="s">
        <v>6339</v>
      </c>
      <c r="L135" s="29">
        <v>42655</v>
      </c>
      <c r="M135" t="s">
        <v>6339</v>
      </c>
      <c r="N135" t="s">
        <v>6397</v>
      </c>
      <c r="O135" t="s">
        <v>6340</v>
      </c>
      <c r="P135" t="str">
        <f t="shared" si="2"/>
        <v>Insert into cliente(id_cliente,nom_cliente,tipo_cliente,tiporeg_cliente,division_cliente,freg_cliente,usureg_cliente) values (830144787,'EL MILAGRO DE LAS FLORES SAS   ','Agricultor','R','Flores','2016-10-12','dzambrano');</v>
      </c>
    </row>
    <row r="136" spans="1:16" x14ac:dyDescent="0.25">
      <c r="A136" t="s">
        <v>6428</v>
      </c>
      <c r="B136" s="15">
        <v>830501747</v>
      </c>
      <c r="C136" s="15" t="s">
        <v>6339</v>
      </c>
      <c r="D136" t="s">
        <v>2475</v>
      </c>
      <c r="E136" t="s">
        <v>6339</v>
      </c>
      <c r="F136" t="s">
        <v>6417</v>
      </c>
      <c r="G136" t="s">
        <v>6339</v>
      </c>
      <c r="H136" t="s">
        <v>6400</v>
      </c>
      <c r="I136" t="s">
        <v>6339</v>
      </c>
      <c r="J136" t="s">
        <v>90</v>
      </c>
      <c r="K136" t="s">
        <v>6339</v>
      </c>
      <c r="L136" s="29">
        <v>42655</v>
      </c>
      <c r="M136" t="s">
        <v>6339</v>
      </c>
      <c r="N136" t="s">
        <v>6397</v>
      </c>
      <c r="O136" t="s">
        <v>6340</v>
      </c>
      <c r="P136" t="str">
        <f t="shared" si="2"/>
        <v>Insert into cliente(id_cliente,nom_cliente,tipo_cliente,tiporeg_cliente,division_cliente,freg_cliente,usureg_cliente) values (830501747,'CI MAXIFLORES SAS   ','Agricultor','R','Flores','2016-10-12','dzambrano');</v>
      </c>
    </row>
    <row r="137" spans="1:16" x14ac:dyDescent="0.25">
      <c r="A137" t="s">
        <v>6428</v>
      </c>
      <c r="B137" s="15">
        <v>830507195</v>
      </c>
      <c r="C137" s="15" t="s">
        <v>6339</v>
      </c>
      <c r="D137" t="s">
        <v>5258</v>
      </c>
      <c r="E137" t="s">
        <v>6339</v>
      </c>
      <c r="F137" t="s">
        <v>6417</v>
      </c>
      <c r="G137" t="s">
        <v>6339</v>
      </c>
      <c r="H137" t="s">
        <v>6400</v>
      </c>
      <c r="I137" t="s">
        <v>6339</v>
      </c>
      <c r="J137" t="s">
        <v>90</v>
      </c>
      <c r="K137" t="s">
        <v>6339</v>
      </c>
      <c r="L137" s="29">
        <v>42655</v>
      </c>
      <c r="M137" t="s">
        <v>6339</v>
      </c>
      <c r="N137" t="s">
        <v>6397</v>
      </c>
      <c r="O137" t="s">
        <v>6340</v>
      </c>
      <c r="P137" t="str">
        <f t="shared" si="2"/>
        <v>Insert into cliente(id_cliente,nom_cliente,tipo_cliente,tiporeg_cliente,division_cliente,freg_cliente,usureg_cliente) values (830507195,'YASA SAS   ','Agricultor','R','Flores','2016-10-12','dzambrano');</v>
      </c>
    </row>
    <row r="138" spans="1:16" x14ac:dyDescent="0.25">
      <c r="A138" t="s">
        <v>6428</v>
      </c>
      <c r="B138" s="15">
        <v>832005522</v>
      </c>
      <c r="C138" s="15" t="s">
        <v>6339</v>
      </c>
      <c r="D138" t="s">
        <v>1964</v>
      </c>
      <c r="E138" t="s">
        <v>6339</v>
      </c>
      <c r="F138" t="s">
        <v>6417</v>
      </c>
      <c r="G138" t="s">
        <v>6339</v>
      </c>
      <c r="H138" t="s">
        <v>6400</v>
      </c>
      <c r="I138" t="s">
        <v>6339</v>
      </c>
      <c r="J138" t="s">
        <v>90</v>
      </c>
      <c r="K138" t="s">
        <v>6339</v>
      </c>
      <c r="L138" s="29">
        <v>42655</v>
      </c>
      <c r="M138" t="s">
        <v>6339</v>
      </c>
      <c r="N138" t="s">
        <v>6397</v>
      </c>
      <c r="O138" t="s">
        <v>6340</v>
      </c>
      <c r="P138" t="str">
        <f t="shared" si="2"/>
        <v>Insert into cliente(id_cliente,nom_cliente,tipo_cliente,tiporeg_cliente,division_cliente,freg_cliente,usureg_cliente) values (832005522,'ASTRAL FLOWERS SAS   ','Agricultor','R','Flores','2016-10-12','dzambrano');</v>
      </c>
    </row>
    <row r="139" spans="1:16" x14ac:dyDescent="0.25">
      <c r="A139" t="s">
        <v>6428</v>
      </c>
      <c r="B139" s="15">
        <v>832009573</v>
      </c>
      <c r="C139" s="15" t="s">
        <v>6339</v>
      </c>
      <c r="D139" t="s">
        <v>2418</v>
      </c>
      <c r="E139" t="s">
        <v>6339</v>
      </c>
      <c r="F139" t="s">
        <v>6417</v>
      </c>
      <c r="G139" t="s">
        <v>6339</v>
      </c>
      <c r="H139" t="s">
        <v>6400</v>
      </c>
      <c r="I139" t="s">
        <v>6339</v>
      </c>
      <c r="J139" t="s">
        <v>90</v>
      </c>
      <c r="K139" t="s">
        <v>6339</v>
      </c>
      <c r="L139" s="29">
        <v>42655</v>
      </c>
      <c r="M139" t="s">
        <v>6339</v>
      </c>
      <c r="N139" t="s">
        <v>6397</v>
      </c>
      <c r="O139" t="s">
        <v>6340</v>
      </c>
      <c r="P139" t="str">
        <f t="shared" si="2"/>
        <v>Insert into cliente(id_cliente,nom_cliente,tipo_cliente,tiporeg_cliente,division_cliente,freg_cliente,usureg_cliente) values (832009573,'CI FLORES CAJICA LTDA   ','Agricultor','R','Flores','2016-10-12','dzambrano');</v>
      </c>
    </row>
    <row r="140" spans="1:16" x14ac:dyDescent="0.25">
      <c r="A140" t="s">
        <v>6428</v>
      </c>
      <c r="B140" s="15">
        <v>832010066</v>
      </c>
      <c r="C140" s="15" t="s">
        <v>6339</v>
      </c>
      <c r="D140" t="s">
        <v>1482</v>
      </c>
      <c r="E140" t="s">
        <v>6339</v>
      </c>
      <c r="F140" t="s">
        <v>6417</v>
      </c>
      <c r="G140" t="s">
        <v>6339</v>
      </c>
      <c r="H140" t="s">
        <v>6400</v>
      </c>
      <c r="I140" t="s">
        <v>6339</v>
      </c>
      <c r="J140" t="s">
        <v>90</v>
      </c>
      <c r="K140" t="s">
        <v>6339</v>
      </c>
      <c r="L140" s="29">
        <v>42655</v>
      </c>
      <c r="M140" t="s">
        <v>6339</v>
      </c>
      <c r="N140" t="s">
        <v>6397</v>
      </c>
      <c r="O140" t="s">
        <v>6340</v>
      </c>
      <c r="P140" t="str">
        <f t="shared" si="2"/>
        <v>Insert into cliente(id_cliente,nom_cliente,tipo_cliente,tiporeg_cliente,division_cliente,freg_cliente,usureg_cliente) values (832010066,'AGRICOLA EL DORADO SAS   ','Agricultor','R','Flores','2016-10-12','dzambrano');</v>
      </c>
    </row>
    <row r="141" spans="1:16" x14ac:dyDescent="0.25">
      <c r="A141" t="s">
        <v>6428</v>
      </c>
      <c r="B141" s="15">
        <v>832010320</v>
      </c>
      <c r="C141" s="15" t="s">
        <v>6339</v>
      </c>
      <c r="D141" t="s">
        <v>2993</v>
      </c>
      <c r="E141" t="s">
        <v>6339</v>
      </c>
      <c r="F141" t="s">
        <v>6417</v>
      </c>
      <c r="G141" t="s">
        <v>6339</v>
      </c>
      <c r="H141" t="s">
        <v>6400</v>
      </c>
      <c r="I141" t="s">
        <v>6339</v>
      </c>
      <c r="J141" t="s">
        <v>90</v>
      </c>
      <c r="K141" t="s">
        <v>6339</v>
      </c>
      <c r="L141" s="29">
        <v>42655</v>
      </c>
      <c r="M141" t="s">
        <v>6339</v>
      </c>
      <c r="N141" t="s">
        <v>6397</v>
      </c>
      <c r="O141" t="s">
        <v>6340</v>
      </c>
      <c r="P141" t="str">
        <f t="shared" si="2"/>
        <v>Insert into cliente(id_cliente,nom_cliente,tipo_cliente,tiporeg_cliente,division_cliente,freg_cliente,usureg_cliente) values (832010320,'FLORES ALIANZA SAS   ','Agricultor','R','Flores','2016-10-12','dzambrano');</v>
      </c>
    </row>
    <row r="142" spans="1:16" x14ac:dyDescent="0.25">
      <c r="A142" t="s">
        <v>6428</v>
      </c>
      <c r="B142" s="15">
        <v>832010593</v>
      </c>
      <c r="C142" s="15" t="s">
        <v>6339</v>
      </c>
      <c r="D142" t="s">
        <v>2169</v>
      </c>
      <c r="E142" t="s">
        <v>6339</v>
      </c>
      <c r="F142" t="s">
        <v>6417</v>
      </c>
      <c r="G142" t="s">
        <v>6339</v>
      </c>
      <c r="H142" t="s">
        <v>6400</v>
      </c>
      <c r="I142" t="s">
        <v>6339</v>
      </c>
      <c r="J142" t="s">
        <v>90</v>
      </c>
      <c r="K142" t="s">
        <v>6339</v>
      </c>
      <c r="L142" s="29">
        <v>42655</v>
      </c>
      <c r="M142" t="s">
        <v>6339</v>
      </c>
      <c r="N142" t="s">
        <v>6397</v>
      </c>
      <c r="O142" t="s">
        <v>6340</v>
      </c>
      <c r="P142" t="str">
        <f t="shared" si="2"/>
        <v>Insert into cliente(id_cliente,nom_cliente,tipo_cliente,tiporeg_cliente,division_cliente,freg_cliente,usureg_cliente) values (832010593,'CAIMITOS FLOWERS SAS   ','Agricultor','R','Flores','2016-10-12','dzambrano');</v>
      </c>
    </row>
    <row r="143" spans="1:16" x14ac:dyDescent="0.25">
      <c r="A143" t="s">
        <v>6428</v>
      </c>
      <c r="B143" s="15">
        <v>860009645</v>
      </c>
      <c r="C143" s="15" t="s">
        <v>6339</v>
      </c>
      <c r="D143" t="s">
        <v>2665</v>
      </c>
      <c r="E143" t="s">
        <v>6339</v>
      </c>
      <c r="F143" t="s">
        <v>6417</v>
      </c>
      <c r="G143" t="s">
        <v>6339</v>
      </c>
      <c r="H143" t="s">
        <v>6400</v>
      </c>
      <c r="I143" t="s">
        <v>6339</v>
      </c>
      <c r="J143" t="s">
        <v>90</v>
      </c>
      <c r="K143" t="s">
        <v>6339</v>
      </c>
      <c r="L143" s="29">
        <v>42655</v>
      </c>
      <c r="M143" t="s">
        <v>6339</v>
      </c>
      <c r="N143" t="s">
        <v>6397</v>
      </c>
      <c r="O143" t="s">
        <v>6340</v>
      </c>
      <c r="P143" t="str">
        <f t="shared" si="2"/>
        <v>Insert into cliente(id_cliente,nom_cliente,tipo_cliente,tiporeg_cliente,division_cliente,freg_cliente,usureg_cliente) values (860009645,'COUNTRY CLUB DE BOGOTA   ','Agricultor','R','Flores','2016-10-12','dzambrano');</v>
      </c>
    </row>
    <row r="144" spans="1:16" x14ac:dyDescent="0.25">
      <c r="A144" t="s">
        <v>6428</v>
      </c>
      <c r="B144" s="15">
        <v>860025565</v>
      </c>
      <c r="C144" s="15" t="s">
        <v>6339</v>
      </c>
      <c r="D144" t="s">
        <v>3014</v>
      </c>
      <c r="E144" t="s">
        <v>6339</v>
      </c>
      <c r="F144" t="s">
        <v>6417</v>
      </c>
      <c r="G144" t="s">
        <v>6339</v>
      </c>
      <c r="H144" t="s">
        <v>6400</v>
      </c>
      <c r="I144" t="s">
        <v>6339</v>
      </c>
      <c r="J144" t="s">
        <v>90</v>
      </c>
      <c r="K144" t="s">
        <v>6339</v>
      </c>
      <c r="L144" s="29">
        <v>42655</v>
      </c>
      <c r="M144" t="s">
        <v>6339</v>
      </c>
      <c r="N144" t="s">
        <v>6397</v>
      </c>
      <c r="O144" t="s">
        <v>6340</v>
      </c>
      <c r="P144" t="str">
        <f t="shared" si="2"/>
        <v>Insert into cliente(id_cliente,nom_cliente,tipo_cliente,tiporeg_cliente,division_cliente,freg_cliente,usureg_cliente) values (860025565,'FLORES DE LOS ANDES SAS   ','Agricultor','R','Flores','2016-10-12','dzambrano');</v>
      </c>
    </row>
    <row r="145" spans="1:16" x14ac:dyDescent="0.25">
      <c r="A145" t="s">
        <v>6428</v>
      </c>
      <c r="B145" s="15">
        <v>860025707</v>
      </c>
      <c r="C145" s="15" t="s">
        <v>6339</v>
      </c>
      <c r="D145" t="s">
        <v>2987</v>
      </c>
      <c r="E145" t="s">
        <v>6339</v>
      </c>
      <c r="F145" t="s">
        <v>6417</v>
      </c>
      <c r="G145" t="s">
        <v>6339</v>
      </c>
      <c r="H145" t="s">
        <v>6400</v>
      </c>
      <c r="I145" t="s">
        <v>6339</v>
      </c>
      <c r="J145" t="s">
        <v>90</v>
      </c>
      <c r="K145" t="s">
        <v>6339</v>
      </c>
      <c r="L145" s="29">
        <v>42655</v>
      </c>
      <c r="M145" t="s">
        <v>6339</v>
      </c>
      <c r="N145" t="s">
        <v>6397</v>
      </c>
      <c r="O145" t="s">
        <v>6340</v>
      </c>
      <c r="P145" t="str">
        <f t="shared" si="2"/>
        <v>Insert into cliente(id_cliente,nom_cliente,tipo_cliente,tiporeg_cliente,division_cliente,freg_cliente,usureg_cliente) values (860025707,'FLORAMERICA SAS   ','Agricultor','R','Flores','2016-10-12','dzambrano');</v>
      </c>
    </row>
    <row r="146" spans="1:16" x14ac:dyDescent="0.25">
      <c r="A146" t="s">
        <v>6428</v>
      </c>
      <c r="B146" s="15">
        <v>860025845</v>
      </c>
      <c r="C146" s="15" t="s">
        <v>6339</v>
      </c>
      <c r="D146" t="s">
        <v>3699</v>
      </c>
      <c r="E146" t="s">
        <v>6339</v>
      </c>
      <c r="F146" t="s">
        <v>6417</v>
      </c>
      <c r="G146" t="s">
        <v>6339</v>
      </c>
      <c r="H146" t="s">
        <v>6400</v>
      </c>
      <c r="I146" t="s">
        <v>6339</v>
      </c>
      <c r="J146" t="s">
        <v>90</v>
      </c>
      <c r="K146" t="s">
        <v>6339</v>
      </c>
      <c r="L146" s="29">
        <v>42655</v>
      </c>
      <c r="M146" t="s">
        <v>6339</v>
      </c>
      <c r="N146" t="s">
        <v>6397</v>
      </c>
      <c r="O146" t="s">
        <v>6340</v>
      </c>
      <c r="P146" t="str">
        <f t="shared" si="2"/>
        <v>Insert into cliente(id_cliente,nom_cliente,tipo_cliente,tiporeg_cliente,division_cliente,freg_cliente,usureg_cliente) values (860025845,'JARDINES DE LOS ANDES SAS   ','Agricultor','R','Flores','2016-10-12','dzambrano');</v>
      </c>
    </row>
    <row r="147" spans="1:16" x14ac:dyDescent="0.25">
      <c r="A147" t="s">
        <v>6428</v>
      </c>
      <c r="B147" s="15">
        <v>860031657</v>
      </c>
      <c r="C147" s="15" t="s">
        <v>6339</v>
      </c>
      <c r="D147" t="s">
        <v>5142</v>
      </c>
      <c r="E147" t="s">
        <v>6339</v>
      </c>
      <c r="F147" t="s">
        <v>6417</v>
      </c>
      <c r="G147" t="s">
        <v>6339</v>
      </c>
      <c r="H147" t="s">
        <v>6400</v>
      </c>
      <c r="I147" t="s">
        <v>6339</v>
      </c>
      <c r="J147" t="s">
        <v>90</v>
      </c>
      <c r="K147" t="s">
        <v>6339</v>
      </c>
      <c r="L147" s="29">
        <v>42655</v>
      </c>
      <c r="M147" t="s">
        <v>6339</v>
      </c>
      <c r="N147" t="s">
        <v>6397</v>
      </c>
      <c r="O147" t="s">
        <v>6340</v>
      </c>
      <c r="P147" t="str">
        <f t="shared" si="2"/>
        <v>Insert into cliente(id_cliente,nom_cliente,tipo_cliente,tiporeg_cliente,division_cliente,freg_cliente,usureg_cliente) values (860031657,'VALMAR PRODUCTORA SAS   ','Agricultor','R','Flores','2016-10-12','dzambrano');</v>
      </c>
    </row>
    <row r="148" spans="1:16" x14ac:dyDescent="0.25">
      <c r="A148" t="s">
        <v>6428</v>
      </c>
      <c r="B148" s="15">
        <v>860032436</v>
      </c>
      <c r="C148" s="15" t="s">
        <v>6339</v>
      </c>
      <c r="D148" t="s">
        <v>3045</v>
      </c>
      <c r="E148" t="s">
        <v>6339</v>
      </c>
      <c r="F148" t="s">
        <v>6417</v>
      </c>
      <c r="G148" t="s">
        <v>6339</v>
      </c>
      <c r="H148" t="s">
        <v>6400</v>
      </c>
      <c r="I148" t="s">
        <v>6339</v>
      </c>
      <c r="J148" t="s">
        <v>90</v>
      </c>
      <c r="K148" t="s">
        <v>6339</v>
      </c>
      <c r="L148" s="29">
        <v>42655</v>
      </c>
      <c r="M148" t="s">
        <v>6339</v>
      </c>
      <c r="N148" t="s">
        <v>6397</v>
      </c>
      <c r="O148" t="s">
        <v>6340</v>
      </c>
      <c r="P148" t="str">
        <f t="shared" si="2"/>
        <v>Insert into cliente(id_cliente,nom_cliente,tipo_cliente,tiporeg_cliente,division_cliente,freg_cliente,usureg_cliente) values (860032436,'FLORES DEL RIO SA   ','Agricultor','R','Flores','2016-10-12','dzambrano');</v>
      </c>
    </row>
    <row r="149" spans="1:16" x14ac:dyDescent="0.25">
      <c r="A149" t="s">
        <v>6428</v>
      </c>
      <c r="B149" s="15">
        <v>860040407</v>
      </c>
      <c r="C149" s="15" t="s">
        <v>6339</v>
      </c>
      <c r="D149" t="s">
        <v>4442</v>
      </c>
      <c r="E149" t="s">
        <v>6339</v>
      </c>
      <c r="F149" t="s">
        <v>6417</v>
      </c>
      <c r="G149" t="s">
        <v>6339</v>
      </c>
      <c r="H149" t="s">
        <v>6400</v>
      </c>
      <c r="I149" t="s">
        <v>6339</v>
      </c>
      <c r="J149" t="s">
        <v>90</v>
      </c>
      <c r="K149" t="s">
        <v>6339</v>
      </c>
      <c r="L149" s="29">
        <v>42655</v>
      </c>
      <c r="M149" t="s">
        <v>6339</v>
      </c>
      <c r="N149" t="s">
        <v>6397</v>
      </c>
      <c r="O149" t="s">
        <v>6340</v>
      </c>
      <c r="P149" t="str">
        <f t="shared" si="2"/>
        <v>Insert into cliente(id_cliente,nom_cliente,tipo_cliente,tiporeg_cliente,division_cliente,freg_cliente,usureg_cliente) values (860040407,'PLAZOLETA BAZZANI SAS   ','Agricultor','R','Flores','2016-10-12','dzambrano');</v>
      </c>
    </row>
    <row r="150" spans="1:16" x14ac:dyDescent="0.25">
      <c r="A150" t="s">
        <v>6428</v>
      </c>
      <c r="B150" s="15">
        <v>860043345</v>
      </c>
      <c r="C150" s="15" t="s">
        <v>6339</v>
      </c>
      <c r="D150" t="s">
        <v>2002</v>
      </c>
      <c r="E150" t="s">
        <v>6339</v>
      </c>
      <c r="F150" t="s">
        <v>6417</v>
      </c>
      <c r="G150" t="s">
        <v>6339</v>
      </c>
      <c r="H150" t="s">
        <v>6400</v>
      </c>
      <c r="I150" t="s">
        <v>6339</v>
      </c>
      <c r="J150" t="s">
        <v>90</v>
      </c>
      <c r="K150" t="s">
        <v>6339</v>
      </c>
      <c r="L150" s="29">
        <v>42655</v>
      </c>
      <c r="M150" t="s">
        <v>6339</v>
      </c>
      <c r="N150" t="s">
        <v>6397</v>
      </c>
      <c r="O150" t="s">
        <v>6340</v>
      </c>
      <c r="P150" t="str">
        <f t="shared" si="2"/>
        <v>Insert into cliente(id_cliente,nom_cliente,tipo_cliente,tiporeg_cliente,division_cliente,freg_cliente,usureg_cliente) values (860043345,'AYURA SAS   ','Agricultor','R','Flores','2016-10-12','dzambrano');</v>
      </c>
    </row>
    <row r="151" spans="1:16" x14ac:dyDescent="0.25">
      <c r="A151" t="s">
        <v>6428</v>
      </c>
      <c r="B151" s="15">
        <v>860043588</v>
      </c>
      <c r="C151" s="15" t="s">
        <v>6339</v>
      </c>
      <c r="D151" t="s">
        <v>4313</v>
      </c>
      <c r="E151" t="s">
        <v>6339</v>
      </c>
      <c r="F151" t="s">
        <v>6417</v>
      </c>
      <c r="G151" t="s">
        <v>6339</v>
      </c>
      <c r="H151" t="s">
        <v>6400</v>
      </c>
      <c r="I151" t="s">
        <v>6339</v>
      </c>
      <c r="J151" t="s">
        <v>90</v>
      </c>
      <c r="K151" t="s">
        <v>6339</v>
      </c>
      <c r="L151" s="29">
        <v>42655</v>
      </c>
      <c r="M151" t="s">
        <v>6339</v>
      </c>
      <c r="N151" t="s">
        <v>6397</v>
      </c>
      <c r="O151" t="s">
        <v>6340</v>
      </c>
      <c r="P151" t="str">
        <f t="shared" si="2"/>
        <v>Insert into cliente(id_cliente,nom_cliente,tipo_cliente,tiporeg_cliente,division_cliente,freg_cliente,usureg_cliente) values (860043588,'PARDO CARRIZOSA NAVAS SAS   ','Agricultor','R','Flores','2016-10-12','dzambrano');</v>
      </c>
    </row>
    <row r="152" spans="1:16" x14ac:dyDescent="0.25">
      <c r="A152" t="s">
        <v>6428</v>
      </c>
      <c r="B152" s="15">
        <v>860048015</v>
      </c>
      <c r="C152" s="15" t="s">
        <v>6339</v>
      </c>
      <c r="D152" t="s">
        <v>3691</v>
      </c>
      <c r="E152" t="s">
        <v>6339</v>
      </c>
      <c r="F152" t="s">
        <v>6417</v>
      </c>
      <c r="G152" t="s">
        <v>6339</v>
      </c>
      <c r="H152" t="s">
        <v>6400</v>
      </c>
      <c r="I152" t="s">
        <v>6339</v>
      </c>
      <c r="J152" t="s">
        <v>90</v>
      </c>
      <c r="K152" t="s">
        <v>6339</v>
      </c>
      <c r="L152" s="29">
        <v>42655</v>
      </c>
      <c r="M152" t="s">
        <v>6339</v>
      </c>
      <c r="N152" t="s">
        <v>6397</v>
      </c>
      <c r="O152" t="s">
        <v>6340</v>
      </c>
      <c r="P152" t="str">
        <f t="shared" si="2"/>
        <v>Insert into cliente(id_cliente,nom_cliente,tipo_cliente,tiporeg_cliente,division_cliente,freg_cliente,usureg_cliente) values (860048015,'JARDINES DE CHIA SAS   ','Agricultor','R','Flores','2016-10-12','dzambrano');</v>
      </c>
    </row>
    <row r="153" spans="1:16" x14ac:dyDescent="0.25">
      <c r="A153" t="s">
        <v>6428</v>
      </c>
      <c r="B153" s="15">
        <v>860048521</v>
      </c>
      <c r="C153" s="15" t="s">
        <v>6339</v>
      </c>
      <c r="D153" t="s">
        <v>3006</v>
      </c>
      <c r="E153" t="s">
        <v>6339</v>
      </c>
      <c r="F153" t="s">
        <v>6417</v>
      </c>
      <c r="G153" t="s">
        <v>6339</v>
      </c>
      <c r="H153" t="s">
        <v>6400</v>
      </c>
      <c r="I153" t="s">
        <v>6339</v>
      </c>
      <c r="J153" t="s">
        <v>90</v>
      </c>
      <c r="K153" t="s">
        <v>6339</v>
      </c>
      <c r="L153" s="29">
        <v>42655</v>
      </c>
      <c r="M153" t="s">
        <v>6339</v>
      </c>
      <c r="N153" t="s">
        <v>6397</v>
      </c>
      <c r="O153" t="s">
        <v>6340</v>
      </c>
      <c r="P153" t="str">
        <f t="shared" si="2"/>
        <v>Insert into cliente(id_cliente,nom_cliente,tipo_cliente,tiporeg_cliente,division_cliente,freg_cliente,usureg_cliente) values (860048521,'FLORES DE FUNZA SA   ','Agricultor','R','Flores','2016-10-12','dzambrano');</v>
      </c>
    </row>
    <row r="154" spans="1:16" x14ac:dyDescent="0.25">
      <c r="A154" t="s">
        <v>6428</v>
      </c>
      <c r="B154" s="15">
        <v>860049100</v>
      </c>
      <c r="C154" s="15" t="s">
        <v>6339</v>
      </c>
      <c r="D154" t="s">
        <v>4987</v>
      </c>
      <c r="E154" t="s">
        <v>6339</v>
      </c>
      <c r="F154" t="s">
        <v>6417</v>
      </c>
      <c r="G154" t="s">
        <v>6339</v>
      </c>
      <c r="H154" t="s">
        <v>6400</v>
      </c>
      <c r="I154" t="s">
        <v>6339</v>
      </c>
      <c r="J154" t="s">
        <v>90</v>
      </c>
      <c r="K154" t="s">
        <v>6339</v>
      </c>
      <c r="L154" s="29">
        <v>42655</v>
      </c>
      <c r="M154" t="s">
        <v>6339</v>
      </c>
      <c r="N154" t="s">
        <v>6397</v>
      </c>
      <c r="O154" t="s">
        <v>6340</v>
      </c>
      <c r="P154" t="str">
        <f t="shared" si="2"/>
        <v>Insert into cliente(id_cliente,nom_cliente,tipo_cliente,tiporeg_cliente,division_cliente,freg_cliente,usureg_cliente) values (860049100,'SUASUQUE SAS   ','Agricultor','R','Flores','2016-10-12','dzambrano');</v>
      </c>
    </row>
    <row r="155" spans="1:16" x14ac:dyDescent="0.25">
      <c r="A155" t="s">
        <v>6428</v>
      </c>
      <c r="B155" s="15">
        <v>860050371</v>
      </c>
      <c r="C155" s="15" t="s">
        <v>6339</v>
      </c>
      <c r="D155" t="s">
        <v>3146</v>
      </c>
      <c r="E155" t="s">
        <v>6339</v>
      </c>
      <c r="F155" t="s">
        <v>6417</v>
      </c>
      <c r="G155" t="s">
        <v>6339</v>
      </c>
      <c r="H155" t="s">
        <v>6400</v>
      </c>
      <c r="I155" t="s">
        <v>6339</v>
      </c>
      <c r="J155" t="s">
        <v>90</v>
      </c>
      <c r="K155" t="s">
        <v>6339</v>
      </c>
      <c r="L155" s="29">
        <v>42655</v>
      </c>
      <c r="M155" t="s">
        <v>6339</v>
      </c>
      <c r="N155" t="s">
        <v>6397</v>
      </c>
      <c r="O155" t="s">
        <v>6340</v>
      </c>
      <c r="P155" t="str">
        <f t="shared" si="2"/>
        <v>Insert into cliente(id_cliente,nom_cliente,tipo_cliente,tiporeg_cliente,division_cliente,freg_cliente,usureg_cliente) values (860050371,'FLORES TIMANA SAS EN REORGANIZACION   ','Agricultor','R','Flores','2016-10-12','dzambrano');</v>
      </c>
    </row>
    <row r="156" spans="1:16" x14ac:dyDescent="0.25">
      <c r="A156" t="s">
        <v>6428</v>
      </c>
      <c r="B156" s="15">
        <v>860053966</v>
      </c>
      <c r="C156" s="15" t="s">
        <v>6339</v>
      </c>
      <c r="D156" t="s">
        <v>3144</v>
      </c>
      <c r="E156" t="s">
        <v>6339</v>
      </c>
      <c r="F156" t="s">
        <v>6417</v>
      </c>
      <c r="G156" t="s">
        <v>6339</v>
      </c>
      <c r="H156" t="s">
        <v>6400</v>
      </c>
      <c r="I156" t="s">
        <v>6339</v>
      </c>
      <c r="J156" t="s">
        <v>90</v>
      </c>
      <c r="K156" t="s">
        <v>6339</v>
      </c>
      <c r="L156" s="29">
        <v>42655</v>
      </c>
      <c r="M156" t="s">
        <v>6339</v>
      </c>
      <c r="N156" t="s">
        <v>6397</v>
      </c>
      <c r="O156" t="s">
        <v>6340</v>
      </c>
      <c r="P156" t="str">
        <f t="shared" si="2"/>
        <v>Insert into cliente(id_cliente,nom_cliente,tipo_cliente,tiporeg_cliente,division_cliente,freg_cliente,usureg_cliente) values (860053966,'FLORES TIBA SA   ','Agricultor','R','Flores','2016-10-12','dzambrano');</v>
      </c>
    </row>
    <row r="157" spans="1:16" x14ac:dyDescent="0.25">
      <c r="A157" t="s">
        <v>6428</v>
      </c>
      <c r="B157" s="15">
        <v>860054546</v>
      </c>
      <c r="C157" s="15" t="s">
        <v>6339</v>
      </c>
      <c r="D157" t="s">
        <v>4016</v>
      </c>
      <c r="E157" t="s">
        <v>6339</v>
      </c>
      <c r="F157" t="s">
        <v>6417</v>
      </c>
      <c r="G157" t="s">
        <v>6339</v>
      </c>
      <c r="H157" t="s">
        <v>6400</v>
      </c>
      <c r="I157" t="s">
        <v>6339</v>
      </c>
      <c r="J157" t="s">
        <v>90</v>
      </c>
      <c r="K157" t="s">
        <v>6339</v>
      </c>
      <c r="L157" s="29">
        <v>42655</v>
      </c>
      <c r="M157" t="s">
        <v>6339</v>
      </c>
      <c r="N157" t="s">
        <v>6397</v>
      </c>
      <c r="O157" t="s">
        <v>6340</v>
      </c>
      <c r="P157" t="str">
        <f t="shared" si="2"/>
        <v>Insert into cliente(id_cliente,nom_cliente,tipo_cliente,tiporeg_cliente,division_cliente,freg_cliente,usureg_cliente) values (860054546,'MG CONSULTORES  SAS   ','Agricultor','R','Flores','2016-10-12','dzambrano');</v>
      </c>
    </row>
    <row r="158" spans="1:16" x14ac:dyDescent="0.25">
      <c r="A158" t="s">
        <v>6428</v>
      </c>
      <c r="B158" s="15">
        <v>860065678</v>
      </c>
      <c r="C158" s="15" t="s">
        <v>6339</v>
      </c>
      <c r="D158" t="s">
        <v>3097</v>
      </c>
      <c r="E158" t="s">
        <v>6339</v>
      </c>
      <c r="F158" t="s">
        <v>6417</v>
      </c>
      <c r="G158" t="s">
        <v>6339</v>
      </c>
      <c r="H158" t="s">
        <v>6400</v>
      </c>
      <c r="I158" t="s">
        <v>6339</v>
      </c>
      <c r="J158" t="s">
        <v>90</v>
      </c>
      <c r="K158" t="s">
        <v>6339</v>
      </c>
      <c r="L158" s="29">
        <v>42655</v>
      </c>
      <c r="M158" t="s">
        <v>6339</v>
      </c>
      <c r="N158" t="s">
        <v>6397</v>
      </c>
      <c r="O158" t="s">
        <v>6340</v>
      </c>
      <c r="P158" t="str">
        <f t="shared" si="2"/>
        <v>Insert into cliente(id_cliente,nom_cliente,tipo_cliente,tiporeg_cliente,division_cliente,freg_cliente,usureg_cliente) values (860065678,'FLORES JUNCALITO SAS   ','Agricultor','R','Flores','2016-10-12','dzambrano');</v>
      </c>
    </row>
    <row r="159" spans="1:16" x14ac:dyDescent="0.25">
      <c r="A159" t="s">
        <v>6428</v>
      </c>
      <c r="B159" s="15">
        <v>860350564</v>
      </c>
      <c r="C159" s="15" t="s">
        <v>6339</v>
      </c>
      <c r="D159" t="s">
        <v>3599</v>
      </c>
      <c r="E159" t="s">
        <v>6339</v>
      </c>
      <c r="F159" t="s">
        <v>6417</v>
      </c>
      <c r="G159" t="s">
        <v>6339</v>
      </c>
      <c r="H159" t="s">
        <v>6400</v>
      </c>
      <c r="I159" t="s">
        <v>6339</v>
      </c>
      <c r="J159" t="s">
        <v>90</v>
      </c>
      <c r="K159" t="s">
        <v>6339</v>
      </c>
      <c r="L159" s="29">
        <v>42655</v>
      </c>
      <c r="M159" t="s">
        <v>6339</v>
      </c>
      <c r="N159" t="s">
        <v>6397</v>
      </c>
      <c r="O159" t="s">
        <v>6340</v>
      </c>
      <c r="P159" t="str">
        <f t="shared" si="2"/>
        <v>Insert into cliente(id_cliente,nom_cliente,tipo_cliente,tiporeg_cliente,division_cliente,freg_cliente,usureg_cliente) values (860350564,'INVERPALMAS SAS   ','Agricultor','R','Flores','2016-10-12','dzambrano');</v>
      </c>
    </row>
    <row r="160" spans="1:16" x14ac:dyDescent="0.25">
      <c r="A160" t="s">
        <v>6428</v>
      </c>
      <c r="B160" s="15">
        <v>860351680</v>
      </c>
      <c r="C160" s="15" t="s">
        <v>6339</v>
      </c>
      <c r="D160" t="s">
        <v>2379</v>
      </c>
      <c r="E160" t="s">
        <v>6339</v>
      </c>
      <c r="F160" t="s">
        <v>6417</v>
      </c>
      <c r="G160" t="s">
        <v>6339</v>
      </c>
      <c r="H160" t="s">
        <v>6400</v>
      </c>
      <c r="I160" t="s">
        <v>6339</v>
      </c>
      <c r="J160" t="s">
        <v>90</v>
      </c>
      <c r="K160" t="s">
        <v>6339</v>
      </c>
      <c r="L160" s="29">
        <v>42655</v>
      </c>
      <c r="M160" t="s">
        <v>6339</v>
      </c>
      <c r="N160" t="s">
        <v>6397</v>
      </c>
      <c r="O160" t="s">
        <v>6340</v>
      </c>
      <c r="P160" t="str">
        <f t="shared" si="2"/>
        <v>Insert into cliente(id_cliente,nom_cliente,tipo_cliente,tiporeg_cliente,division_cliente,freg_cliente,usureg_cliente) values (860351680,'CI AGROMONTE SA   ','Agricultor','R','Flores','2016-10-12','dzambrano');</v>
      </c>
    </row>
    <row r="161" spans="1:16" x14ac:dyDescent="0.25">
      <c r="A161" t="s">
        <v>6428</v>
      </c>
      <c r="B161" s="15">
        <v>860351923</v>
      </c>
      <c r="C161" s="15" t="s">
        <v>6339</v>
      </c>
      <c r="D161" t="s">
        <v>2985</v>
      </c>
      <c r="E161" t="s">
        <v>6339</v>
      </c>
      <c r="F161" t="s">
        <v>6417</v>
      </c>
      <c r="G161" t="s">
        <v>6339</v>
      </c>
      <c r="H161" t="s">
        <v>6400</v>
      </c>
      <c r="I161" t="s">
        <v>6339</v>
      </c>
      <c r="J161" t="s">
        <v>90</v>
      </c>
      <c r="K161" t="s">
        <v>6339</v>
      </c>
      <c r="L161" s="29">
        <v>42655</v>
      </c>
      <c r="M161" t="s">
        <v>6339</v>
      </c>
      <c r="N161" t="s">
        <v>6397</v>
      </c>
      <c r="O161" t="s">
        <v>6340</v>
      </c>
      <c r="P161" t="str">
        <f t="shared" si="2"/>
        <v>Insert into cliente(id_cliente,nom_cliente,tipo_cliente,tiporeg_cliente,division_cliente,freg_cliente,usureg_cliente) values (860351923,'FLEXPORT DE COLOMBIA Y CIA SA   ','Agricultor','R','Flores','2016-10-12','dzambrano');</v>
      </c>
    </row>
    <row r="162" spans="1:16" x14ac:dyDescent="0.25">
      <c r="A162" t="s">
        <v>6428</v>
      </c>
      <c r="B162" s="15">
        <v>860353804</v>
      </c>
      <c r="C162" s="15" t="s">
        <v>6339</v>
      </c>
      <c r="D162" t="s">
        <v>1491</v>
      </c>
      <c r="E162" t="s">
        <v>6339</v>
      </c>
      <c r="F162" t="s">
        <v>6417</v>
      </c>
      <c r="G162" t="s">
        <v>6339</v>
      </c>
      <c r="H162" t="s">
        <v>6400</v>
      </c>
      <c r="I162" t="s">
        <v>6339</v>
      </c>
      <c r="J162" t="s">
        <v>90</v>
      </c>
      <c r="K162" t="s">
        <v>6339</v>
      </c>
      <c r="L162" s="29">
        <v>42655</v>
      </c>
      <c r="M162" t="s">
        <v>6339</v>
      </c>
      <c r="N162" t="s">
        <v>6397</v>
      </c>
      <c r="O162" t="s">
        <v>6340</v>
      </c>
      <c r="P162" t="str">
        <f t="shared" si="2"/>
        <v>Insert into cliente(id_cliente,nom_cliente,tipo_cliente,tiporeg_cliente,division_cliente,freg_cliente,usureg_cliente) values (860353804,'AGRICOLA EL REDIL SAS   ','Agricultor','R','Flores','2016-10-12','dzambrano');</v>
      </c>
    </row>
    <row r="163" spans="1:16" x14ac:dyDescent="0.25">
      <c r="A163" t="s">
        <v>6428</v>
      </c>
      <c r="B163" s="15">
        <v>860354073</v>
      </c>
      <c r="C163" s="15" t="s">
        <v>6339</v>
      </c>
      <c r="D163" t="s">
        <v>3149</v>
      </c>
      <c r="E163" t="s">
        <v>6339</v>
      </c>
      <c r="F163" t="s">
        <v>6417</v>
      </c>
      <c r="G163" t="s">
        <v>6339</v>
      </c>
      <c r="H163" t="s">
        <v>6400</v>
      </c>
      <c r="I163" t="s">
        <v>6339</v>
      </c>
      <c r="J163" t="s">
        <v>90</v>
      </c>
      <c r="K163" t="s">
        <v>6339</v>
      </c>
      <c r="L163" s="29">
        <v>42655</v>
      </c>
      <c r="M163" t="s">
        <v>6339</v>
      </c>
      <c r="N163" t="s">
        <v>6397</v>
      </c>
      <c r="O163" t="s">
        <v>6340</v>
      </c>
      <c r="P163" t="str">
        <f t="shared" si="2"/>
        <v>Insert into cliente(id_cliente,nom_cliente,tipo_cliente,tiporeg_cliente,division_cliente,freg_cliente,usureg_cliente) values (860354073,'FLORES UBATE SAS   ','Agricultor','R','Flores','2016-10-12','dzambrano');</v>
      </c>
    </row>
    <row r="164" spans="1:16" x14ac:dyDescent="0.25">
      <c r="A164" t="s">
        <v>6428</v>
      </c>
      <c r="B164" s="15">
        <v>860518356</v>
      </c>
      <c r="C164" s="15" t="s">
        <v>6339</v>
      </c>
      <c r="D164" t="s">
        <v>3762</v>
      </c>
      <c r="E164" t="s">
        <v>6339</v>
      </c>
      <c r="F164" t="s">
        <v>6417</v>
      </c>
      <c r="G164" t="s">
        <v>6339</v>
      </c>
      <c r="H164" t="s">
        <v>6400</v>
      </c>
      <c r="I164" t="s">
        <v>6339</v>
      </c>
      <c r="J164" t="s">
        <v>90</v>
      </c>
      <c r="K164" t="s">
        <v>6339</v>
      </c>
      <c r="L164" s="29">
        <v>42655</v>
      </c>
      <c r="M164" t="s">
        <v>6339</v>
      </c>
      <c r="N164" t="s">
        <v>6397</v>
      </c>
      <c r="O164" t="s">
        <v>6340</v>
      </c>
      <c r="P164" t="str">
        <f t="shared" si="2"/>
        <v>Insert into cliente(id_cliente,nom_cliente,tipo_cliente,tiporeg_cliente,division_cliente,freg_cliente,usureg_cliente) values (860518356,'LA GAITANA FARMS SA   ','Agricultor','R','Flores','2016-10-12','dzambrano');</v>
      </c>
    </row>
    <row r="165" spans="1:16" x14ac:dyDescent="0.25">
      <c r="A165" t="s">
        <v>6428</v>
      </c>
      <c r="B165" s="15">
        <v>860518654</v>
      </c>
      <c r="C165" s="15" t="s">
        <v>6339</v>
      </c>
      <c r="D165" t="s">
        <v>3038</v>
      </c>
      <c r="E165" t="s">
        <v>6339</v>
      </c>
      <c r="F165" t="s">
        <v>6417</v>
      </c>
      <c r="G165" t="s">
        <v>6339</v>
      </c>
      <c r="H165" t="s">
        <v>6400</v>
      </c>
      <c r="I165" t="s">
        <v>6339</v>
      </c>
      <c r="J165" t="s">
        <v>90</v>
      </c>
      <c r="K165" t="s">
        <v>6339</v>
      </c>
      <c r="L165" s="29">
        <v>42655</v>
      </c>
      <c r="M165" t="s">
        <v>6339</v>
      </c>
      <c r="N165" t="s">
        <v>6397</v>
      </c>
      <c r="O165" t="s">
        <v>6340</v>
      </c>
      <c r="P165" t="str">
        <f t="shared" si="2"/>
        <v>Insert into cliente(id_cliente,nom_cliente,tipo_cliente,tiporeg_cliente,division_cliente,freg_cliente,usureg_cliente) values (860518654,'FLORES DEL GALLINERO SAS   ','Agricultor','R','Flores','2016-10-12','dzambrano');</v>
      </c>
    </row>
    <row r="166" spans="1:16" x14ac:dyDescent="0.25">
      <c r="A166" t="s">
        <v>6428</v>
      </c>
      <c r="B166" s="15">
        <v>860521813</v>
      </c>
      <c r="C166" s="15" t="s">
        <v>6339</v>
      </c>
      <c r="D166" t="s">
        <v>2996</v>
      </c>
      <c r="E166" t="s">
        <v>6339</v>
      </c>
      <c r="F166" t="s">
        <v>6417</v>
      </c>
      <c r="G166" t="s">
        <v>6339</v>
      </c>
      <c r="H166" t="s">
        <v>6400</v>
      </c>
      <c r="I166" t="s">
        <v>6339</v>
      </c>
      <c r="J166" t="s">
        <v>90</v>
      </c>
      <c r="K166" t="s">
        <v>6339</v>
      </c>
      <c r="L166" s="29">
        <v>42655</v>
      </c>
      <c r="M166" t="s">
        <v>6339</v>
      </c>
      <c r="N166" t="s">
        <v>6397</v>
      </c>
      <c r="O166" t="s">
        <v>6340</v>
      </c>
      <c r="P166" t="str">
        <f t="shared" si="2"/>
        <v>Insert into cliente(id_cliente,nom_cliente,tipo_cliente,tiporeg_cliente,division_cliente,freg_cliente,usureg_cliente) values (860521813,'FLORES AURORA SAS EN REORGANIZACION   ','Agricultor','R','Flores','2016-10-12','dzambrano');</v>
      </c>
    </row>
    <row r="167" spans="1:16" x14ac:dyDescent="0.25">
      <c r="A167" t="s">
        <v>6428</v>
      </c>
      <c r="B167" s="15">
        <v>860522101</v>
      </c>
      <c r="C167" s="15" t="s">
        <v>6339</v>
      </c>
      <c r="D167" t="s">
        <v>3618</v>
      </c>
      <c r="E167" t="s">
        <v>6339</v>
      </c>
      <c r="F167" t="s">
        <v>6417</v>
      </c>
      <c r="G167" t="s">
        <v>6339</v>
      </c>
      <c r="H167" t="s">
        <v>6400</v>
      </c>
      <c r="I167" t="s">
        <v>6339</v>
      </c>
      <c r="J167" t="s">
        <v>90</v>
      </c>
      <c r="K167" t="s">
        <v>6339</v>
      </c>
      <c r="L167" s="29">
        <v>42655</v>
      </c>
      <c r="M167" t="s">
        <v>6339</v>
      </c>
      <c r="N167" t="s">
        <v>6397</v>
      </c>
      <c r="O167" t="s">
        <v>6340</v>
      </c>
      <c r="P167" t="str">
        <f t="shared" si="2"/>
        <v>Insert into cliente(id_cliente,nom_cliente,tipo_cliente,tiporeg_cliente,division_cliente,freg_cliente,usureg_cliente) values (860522101,'INVERSIONES ALMER SAS   ','Agricultor','R','Flores','2016-10-12','dzambrano');</v>
      </c>
    </row>
    <row r="168" spans="1:16" x14ac:dyDescent="0.25">
      <c r="A168" t="s">
        <v>6428</v>
      </c>
      <c r="B168" s="15">
        <v>860522815</v>
      </c>
      <c r="C168" s="15" t="s">
        <v>6339</v>
      </c>
      <c r="D168" t="s">
        <v>2713</v>
      </c>
      <c r="E168" t="s">
        <v>6339</v>
      </c>
      <c r="F168" t="s">
        <v>6417</v>
      </c>
      <c r="G168" t="s">
        <v>6339</v>
      </c>
      <c r="H168" t="s">
        <v>6400</v>
      </c>
      <c r="I168" t="s">
        <v>6339</v>
      </c>
      <c r="J168" t="s">
        <v>90</v>
      </c>
      <c r="K168" t="s">
        <v>6339</v>
      </c>
      <c r="L168" s="29">
        <v>42655</v>
      </c>
      <c r="M168" t="s">
        <v>6339</v>
      </c>
      <c r="N168" t="s">
        <v>6397</v>
      </c>
      <c r="O168" t="s">
        <v>6340</v>
      </c>
      <c r="P168" t="str">
        <f t="shared" si="2"/>
        <v>Insert into cliente(id_cliente,nom_cliente,tipo_cliente,tiporeg_cliente,division_cliente,freg_cliente,usureg_cliente) values (860522815,'DAFLOR SAS   ','Agricultor','R','Flores','2016-10-12','dzambrano');</v>
      </c>
    </row>
    <row r="169" spans="1:16" x14ac:dyDescent="0.25">
      <c r="A169" t="s">
        <v>6428</v>
      </c>
      <c r="B169" s="15">
        <v>860524163</v>
      </c>
      <c r="C169" s="15" t="s">
        <v>6339</v>
      </c>
      <c r="D169" t="s">
        <v>3025</v>
      </c>
      <c r="E169" t="s">
        <v>6339</v>
      </c>
      <c r="F169" t="s">
        <v>6417</v>
      </c>
      <c r="G169" t="s">
        <v>6339</v>
      </c>
      <c r="H169" t="s">
        <v>6400</v>
      </c>
      <c r="I169" t="s">
        <v>6339</v>
      </c>
      <c r="J169" t="s">
        <v>90</v>
      </c>
      <c r="K169" t="s">
        <v>6339</v>
      </c>
      <c r="L169" s="29">
        <v>42655</v>
      </c>
      <c r="M169" t="s">
        <v>6339</v>
      </c>
      <c r="N169" t="s">
        <v>6397</v>
      </c>
      <c r="O169" t="s">
        <v>6340</v>
      </c>
      <c r="P169" t="str">
        <f t="shared" si="2"/>
        <v>Insert into cliente(id_cliente,nom_cliente,tipo_cliente,tiporeg_cliente,division_cliente,freg_cliente,usureg_cliente) values (860524163,'FLORES DE SERREZUELA SA   ','Agricultor','R','Flores','2016-10-12','dzambrano');</v>
      </c>
    </row>
    <row r="170" spans="1:16" x14ac:dyDescent="0.25">
      <c r="A170" t="s">
        <v>6428</v>
      </c>
      <c r="B170" s="15">
        <v>860526236</v>
      </c>
      <c r="C170" s="15" t="s">
        <v>6339</v>
      </c>
      <c r="D170" t="s">
        <v>3103</v>
      </c>
      <c r="E170" t="s">
        <v>6339</v>
      </c>
      <c r="F170" t="s">
        <v>6417</v>
      </c>
      <c r="G170" t="s">
        <v>6339</v>
      </c>
      <c r="H170" t="s">
        <v>6400</v>
      </c>
      <c r="I170" t="s">
        <v>6339</v>
      </c>
      <c r="J170" t="s">
        <v>90</v>
      </c>
      <c r="K170" t="s">
        <v>6339</v>
      </c>
      <c r="L170" s="29">
        <v>42655</v>
      </c>
      <c r="M170" t="s">
        <v>6339</v>
      </c>
      <c r="N170" t="s">
        <v>6397</v>
      </c>
      <c r="O170" t="s">
        <v>6340</v>
      </c>
      <c r="P170" t="str">
        <f t="shared" si="2"/>
        <v>Insert into cliente(id_cliente,nom_cliente,tipo_cliente,tiporeg_cliente,division_cliente,freg_cliente,usureg_cliente) values (860526236,'FLORES LA VALVANERA SAS   ','Agricultor','R','Flores','2016-10-12','dzambrano');</v>
      </c>
    </row>
    <row r="171" spans="1:16" x14ac:dyDescent="0.25">
      <c r="A171" t="s">
        <v>6428</v>
      </c>
      <c r="B171" s="15">
        <v>860529858</v>
      </c>
      <c r="C171" s="15" t="s">
        <v>6339</v>
      </c>
      <c r="D171" t="s">
        <v>4063</v>
      </c>
      <c r="E171" t="s">
        <v>6339</v>
      </c>
      <c r="F171" t="s">
        <v>6417</v>
      </c>
      <c r="G171" t="s">
        <v>6339</v>
      </c>
      <c r="H171" t="s">
        <v>6400</v>
      </c>
      <c r="I171" t="s">
        <v>6339</v>
      </c>
      <c r="J171" t="s">
        <v>90</v>
      </c>
      <c r="K171" t="s">
        <v>6339</v>
      </c>
      <c r="L171" s="29">
        <v>42655</v>
      </c>
      <c r="M171" t="s">
        <v>6339</v>
      </c>
      <c r="N171" t="s">
        <v>6397</v>
      </c>
      <c r="O171" t="s">
        <v>6340</v>
      </c>
      <c r="P171" t="str">
        <f t="shared" si="2"/>
        <v>Insert into cliente(id_cliente,nom_cliente,tipo_cliente,tiporeg_cliente,division_cliente,freg_cliente,usureg_cliente) values (860529858,'MONIKA FARMS SAS   ','Agricultor','R','Flores','2016-10-12','dzambrano');</v>
      </c>
    </row>
    <row r="172" spans="1:16" x14ac:dyDescent="0.25">
      <c r="A172" t="s">
        <v>6428</v>
      </c>
      <c r="B172" s="15">
        <v>860531704</v>
      </c>
      <c r="C172" s="15" t="s">
        <v>6339</v>
      </c>
      <c r="D172" t="s">
        <v>3086</v>
      </c>
      <c r="E172" t="s">
        <v>6339</v>
      </c>
      <c r="F172" t="s">
        <v>6417</v>
      </c>
      <c r="G172" t="s">
        <v>6339</v>
      </c>
      <c r="H172" t="s">
        <v>6400</v>
      </c>
      <c r="I172" t="s">
        <v>6339</v>
      </c>
      <c r="J172" t="s">
        <v>90</v>
      </c>
      <c r="K172" t="s">
        <v>6339</v>
      </c>
      <c r="L172" s="29">
        <v>42655</v>
      </c>
      <c r="M172" t="s">
        <v>6339</v>
      </c>
      <c r="N172" t="s">
        <v>6397</v>
      </c>
      <c r="O172" t="s">
        <v>6340</v>
      </c>
      <c r="P172" t="str">
        <f t="shared" si="2"/>
        <v>Insert into cliente(id_cliente,nom_cliente,tipo_cliente,tiporeg_cliente,division_cliente,freg_cliente,usureg_cliente) values (860531704,'FLORES GUAICATA LTDA   ','Agricultor','R','Flores','2016-10-12','dzambrano');</v>
      </c>
    </row>
    <row r="173" spans="1:16" x14ac:dyDescent="0.25">
      <c r="A173" t="s">
        <v>6428</v>
      </c>
      <c r="B173" s="15">
        <v>860532145</v>
      </c>
      <c r="C173" s="15" t="s">
        <v>6339</v>
      </c>
      <c r="D173" t="s">
        <v>4990</v>
      </c>
      <c r="E173" t="s">
        <v>6339</v>
      </c>
      <c r="F173" t="s">
        <v>6417</v>
      </c>
      <c r="G173" t="s">
        <v>6339</v>
      </c>
      <c r="H173" t="s">
        <v>6400</v>
      </c>
      <c r="I173" t="s">
        <v>6339</v>
      </c>
      <c r="J173" t="s">
        <v>90</v>
      </c>
      <c r="K173" t="s">
        <v>6339</v>
      </c>
      <c r="L173" s="29">
        <v>42655</v>
      </c>
      <c r="M173" t="s">
        <v>6339</v>
      </c>
      <c r="N173" t="s">
        <v>6397</v>
      </c>
      <c r="O173" t="s">
        <v>6340</v>
      </c>
      <c r="P173" t="str">
        <f t="shared" si="2"/>
        <v>Insert into cliente(id_cliente,nom_cliente,tipo_cliente,tiporeg_cliente,division_cliente,freg_cliente,usureg_cliente) values (860532145,'SUATA PLANTS SA   ','Agricultor','R','Flores','2016-10-12','dzambrano');</v>
      </c>
    </row>
    <row r="174" spans="1:16" x14ac:dyDescent="0.25">
      <c r="A174" t="s">
        <v>6428</v>
      </c>
      <c r="B174" s="15">
        <v>860536195</v>
      </c>
      <c r="C174" s="15" t="s">
        <v>6339</v>
      </c>
      <c r="D174" t="s">
        <v>1476</v>
      </c>
      <c r="E174" t="s">
        <v>6339</v>
      </c>
      <c r="F174" t="s">
        <v>6417</v>
      </c>
      <c r="G174" t="s">
        <v>6339</v>
      </c>
      <c r="H174" t="s">
        <v>6400</v>
      </c>
      <c r="I174" t="s">
        <v>6339</v>
      </c>
      <c r="J174" t="s">
        <v>90</v>
      </c>
      <c r="K174" t="s">
        <v>6339</v>
      </c>
      <c r="L174" s="29">
        <v>42655</v>
      </c>
      <c r="M174" t="s">
        <v>6339</v>
      </c>
      <c r="N174" t="s">
        <v>6397</v>
      </c>
      <c r="O174" t="s">
        <v>6340</v>
      </c>
      <c r="P174" t="str">
        <f t="shared" si="2"/>
        <v>Insert into cliente(id_cliente,nom_cliente,tipo_cliente,tiporeg_cliente,division_cliente,freg_cliente,usureg_cliente) values (860536195,'AGRICOLA EL CACTUS SA   ','Agricultor','R','Flores','2016-10-12','dzambrano');</v>
      </c>
    </row>
    <row r="175" spans="1:16" x14ac:dyDescent="0.25">
      <c r="A175" t="s">
        <v>6428</v>
      </c>
      <c r="B175" s="15">
        <v>900008751</v>
      </c>
      <c r="C175" s="15" t="s">
        <v>6339</v>
      </c>
      <c r="D175" t="s">
        <v>2478</v>
      </c>
      <c r="E175" t="s">
        <v>6339</v>
      </c>
      <c r="F175" t="s">
        <v>6417</v>
      </c>
      <c r="G175" t="s">
        <v>6339</v>
      </c>
      <c r="H175" t="s">
        <v>6400</v>
      </c>
      <c r="I175" t="s">
        <v>6339</v>
      </c>
      <c r="J175" t="s">
        <v>90</v>
      </c>
      <c r="K175" t="s">
        <v>6339</v>
      </c>
      <c r="L175" s="29">
        <v>42655</v>
      </c>
      <c r="M175" t="s">
        <v>6339</v>
      </c>
      <c r="N175" t="s">
        <v>6397</v>
      </c>
      <c r="O175" t="s">
        <v>6340</v>
      </c>
      <c r="P175" t="str">
        <f t="shared" si="2"/>
        <v>Insert into cliente(id_cliente,nom_cliente,tipo_cliente,tiporeg_cliente,division_cliente,freg_cliente,usureg_cliente) values (900008751,'CI ROSELAND LTDA   ','Agricultor','R','Flores','2016-10-12','dzambrano');</v>
      </c>
    </row>
    <row r="176" spans="1:16" x14ac:dyDescent="0.25">
      <c r="A176" t="s">
        <v>6428</v>
      </c>
      <c r="B176" s="15">
        <v>900014838</v>
      </c>
      <c r="C176" s="15" t="s">
        <v>6339</v>
      </c>
      <c r="D176" t="s">
        <v>5059</v>
      </c>
      <c r="E176" t="s">
        <v>6339</v>
      </c>
      <c r="F176" t="s">
        <v>6417</v>
      </c>
      <c r="G176" t="s">
        <v>6339</v>
      </c>
      <c r="H176" t="s">
        <v>6400</v>
      </c>
      <c r="I176" t="s">
        <v>6339</v>
      </c>
      <c r="J176" t="s">
        <v>90</v>
      </c>
      <c r="K176" t="s">
        <v>6339</v>
      </c>
      <c r="L176" s="29">
        <v>42655</v>
      </c>
      <c r="M176" t="s">
        <v>6339</v>
      </c>
      <c r="N176" t="s">
        <v>6397</v>
      </c>
      <c r="O176" t="s">
        <v>6340</v>
      </c>
      <c r="P176" t="str">
        <f t="shared" si="2"/>
        <v>Insert into cliente(id_cliente,nom_cliente,tipo_cliente,tiporeg_cliente,division_cliente,freg_cliente,usureg_cliente) values (900014838,'TONE FLOWERS SAS   ','Agricultor','R','Flores','2016-10-12','dzambrano');</v>
      </c>
    </row>
    <row r="177" spans="1:16" x14ac:dyDescent="0.25">
      <c r="A177" t="s">
        <v>6428</v>
      </c>
      <c r="B177" s="15">
        <v>900031275</v>
      </c>
      <c r="C177" s="15" t="s">
        <v>6339</v>
      </c>
      <c r="D177" t="s">
        <v>4761</v>
      </c>
      <c r="E177" t="s">
        <v>6339</v>
      </c>
      <c r="F177" t="s">
        <v>6417</v>
      </c>
      <c r="G177" t="s">
        <v>6339</v>
      </c>
      <c r="H177" t="s">
        <v>6400</v>
      </c>
      <c r="I177" t="s">
        <v>6339</v>
      </c>
      <c r="J177" t="s">
        <v>90</v>
      </c>
      <c r="K177" t="s">
        <v>6339</v>
      </c>
      <c r="L177" s="29">
        <v>42655</v>
      </c>
      <c r="M177" t="s">
        <v>6339</v>
      </c>
      <c r="N177" t="s">
        <v>6397</v>
      </c>
      <c r="O177" t="s">
        <v>6340</v>
      </c>
      <c r="P177" t="str">
        <f t="shared" si="2"/>
        <v>Insert into cliente(id_cliente,nom_cliente,tipo_cliente,tiporeg_cliente,division_cliente,freg_cliente,usureg_cliente) values (900031275,'RT SAS   ','Agricultor','R','Flores','2016-10-12','dzambrano');</v>
      </c>
    </row>
    <row r="178" spans="1:16" x14ac:dyDescent="0.25">
      <c r="A178" t="s">
        <v>6428</v>
      </c>
      <c r="B178" s="15">
        <v>900053198</v>
      </c>
      <c r="C178" s="15" t="s">
        <v>6339</v>
      </c>
      <c r="D178" t="s">
        <v>1821</v>
      </c>
      <c r="E178" t="s">
        <v>6339</v>
      </c>
      <c r="F178" t="s">
        <v>6417</v>
      </c>
      <c r="G178" t="s">
        <v>6339</v>
      </c>
      <c r="H178" t="s">
        <v>6400</v>
      </c>
      <c r="I178" t="s">
        <v>6339</v>
      </c>
      <c r="J178" t="s">
        <v>90</v>
      </c>
      <c r="K178" t="s">
        <v>6339</v>
      </c>
      <c r="L178" s="29">
        <v>42655</v>
      </c>
      <c r="M178" t="s">
        <v>6339</v>
      </c>
      <c r="N178" t="s">
        <v>6397</v>
      </c>
      <c r="O178" t="s">
        <v>6340</v>
      </c>
      <c r="P178" t="str">
        <f t="shared" si="2"/>
        <v>Insert into cliente(id_cliente,nom_cliente,tipo_cliente,tiporeg_cliente,division_cliente,freg_cliente,usureg_cliente) values (900053198,'ALEXANDRA FARMS SAS   ','Agricultor','R','Flores','2016-10-12','dzambrano');</v>
      </c>
    </row>
    <row r="179" spans="1:16" x14ac:dyDescent="0.25">
      <c r="A179" t="s">
        <v>6428</v>
      </c>
      <c r="B179" s="15">
        <v>900054881</v>
      </c>
      <c r="C179" s="15" t="s">
        <v>6339</v>
      </c>
      <c r="D179" t="s">
        <v>2895</v>
      </c>
      <c r="E179" t="s">
        <v>6339</v>
      </c>
      <c r="F179" t="s">
        <v>6417</v>
      </c>
      <c r="G179" t="s">
        <v>6339</v>
      </c>
      <c r="H179" t="s">
        <v>6400</v>
      </c>
      <c r="I179" t="s">
        <v>6339</v>
      </c>
      <c r="J179" t="s">
        <v>90</v>
      </c>
      <c r="K179" t="s">
        <v>6339</v>
      </c>
      <c r="L179" s="29">
        <v>42655</v>
      </c>
      <c r="M179" t="s">
        <v>6339</v>
      </c>
      <c r="N179" t="s">
        <v>6397</v>
      </c>
      <c r="O179" t="s">
        <v>6340</v>
      </c>
      <c r="P179" t="str">
        <f t="shared" si="2"/>
        <v>Insert into cliente(id_cliente,nom_cliente,tipo_cliente,tiporeg_cliente,division_cliente,freg_cliente,usureg_cliente) values (900054881,'ESMERALDA BREEDING AND BIOTECHNOLOG   ','Agricultor','R','Flores','2016-10-12','dzambrano');</v>
      </c>
    </row>
    <row r="180" spans="1:16" x14ac:dyDescent="0.25">
      <c r="A180" t="s">
        <v>6428</v>
      </c>
      <c r="B180" s="15">
        <v>900060761</v>
      </c>
      <c r="C180" s="15" t="s">
        <v>6339</v>
      </c>
      <c r="D180" t="s">
        <v>4859</v>
      </c>
      <c r="E180" t="s">
        <v>6339</v>
      </c>
      <c r="F180" t="s">
        <v>6417</v>
      </c>
      <c r="G180" t="s">
        <v>6339</v>
      </c>
      <c r="H180" t="s">
        <v>6400</v>
      </c>
      <c r="I180" t="s">
        <v>6339</v>
      </c>
      <c r="J180" t="s">
        <v>90</v>
      </c>
      <c r="K180" t="s">
        <v>6339</v>
      </c>
      <c r="L180" s="29">
        <v>42655</v>
      </c>
      <c r="M180" t="s">
        <v>6339</v>
      </c>
      <c r="N180" t="s">
        <v>6397</v>
      </c>
      <c r="O180" t="s">
        <v>6340</v>
      </c>
      <c r="P180" t="str">
        <f t="shared" si="2"/>
        <v>Insert into cliente(id_cliente,nom_cliente,tipo_cliente,tiporeg_cliente,division_cliente,freg_cliente,usureg_cliente) values (900060761,'SANTALUZ FARMS SAS   ','Agricultor','R','Flores','2016-10-12','dzambrano');</v>
      </c>
    </row>
    <row r="181" spans="1:16" x14ac:dyDescent="0.25">
      <c r="A181" t="s">
        <v>6428</v>
      </c>
      <c r="B181" s="15">
        <v>900098416</v>
      </c>
      <c r="C181" s="15" t="s">
        <v>6339</v>
      </c>
      <c r="D181" t="s">
        <v>4743</v>
      </c>
      <c r="E181" t="s">
        <v>6339</v>
      </c>
      <c r="F181" t="s">
        <v>6417</v>
      </c>
      <c r="G181" t="s">
        <v>6339</v>
      </c>
      <c r="H181" t="s">
        <v>6400</v>
      </c>
      <c r="I181" t="s">
        <v>6339</v>
      </c>
      <c r="J181" t="s">
        <v>90</v>
      </c>
      <c r="K181" t="s">
        <v>6339</v>
      </c>
      <c r="L181" s="29">
        <v>42655</v>
      </c>
      <c r="M181" t="s">
        <v>6339</v>
      </c>
      <c r="N181" t="s">
        <v>6397</v>
      </c>
      <c r="O181" t="s">
        <v>6340</v>
      </c>
      <c r="P181" t="str">
        <f t="shared" si="2"/>
        <v>Insert into cliente(id_cliente,nom_cliente,tipo_cliente,tiporeg_cliente,division_cliente,freg_cliente,usureg_cliente) values (900098416,'ROSAS AGUACLARA SAS   ','Agricultor','R','Flores','2016-10-12','dzambrano');</v>
      </c>
    </row>
    <row r="182" spans="1:16" x14ac:dyDescent="0.25">
      <c r="A182" t="s">
        <v>6428</v>
      </c>
      <c r="B182" s="15">
        <v>900114272</v>
      </c>
      <c r="C182" s="15" t="s">
        <v>6339</v>
      </c>
      <c r="D182" t="s">
        <v>2177</v>
      </c>
      <c r="E182" t="s">
        <v>6339</v>
      </c>
      <c r="F182" t="s">
        <v>6417</v>
      </c>
      <c r="G182" t="s">
        <v>6339</v>
      </c>
      <c r="H182" t="s">
        <v>6400</v>
      </c>
      <c r="I182" t="s">
        <v>6339</v>
      </c>
      <c r="J182" t="s">
        <v>90</v>
      </c>
      <c r="K182" t="s">
        <v>6339</v>
      </c>
      <c r="L182" s="29">
        <v>42655</v>
      </c>
      <c r="M182" t="s">
        <v>6339</v>
      </c>
      <c r="N182" t="s">
        <v>6397</v>
      </c>
      <c r="O182" t="s">
        <v>6340</v>
      </c>
      <c r="P182" t="str">
        <f t="shared" si="2"/>
        <v>Insert into cliente(id_cliente,nom_cliente,tipo_cliente,tiporeg_cliente,division_cliente,freg_cliente,usureg_cliente) values (900114272,'CALO FARMS SAS   ','Agricultor','R','Flores','2016-10-12','dzambrano');</v>
      </c>
    </row>
    <row r="183" spans="1:16" x14ac:dyDescent="0.25">
      <c r="A183" t="s">
        <v>6428</v>
      </c>
      <c r="B183" s="15">
        <v>900119929</v>
      </c>
      <c r="C183" s="15" t="s">
        <v>6339</v>
      </c>
      <c r="D183" t="s">
        <v>3464</v>
      </c>
      <c r="E183" t="s">
        <v>6339</v>
      </c>
      <c r="F183" t="s">
        <v>6417</v>
      </c>
      <c r="G183" t="s">
        <v>6339</v>
      </c>
      <c r="H183" t="s">
        <v>6400</v>
      </c>
      <c r="I183" t="s">
        <v>6339</v>
      </c>
      <c r="J183" t="s">
        <v>90</v>
      </c>
      <c r="K183" t="s">
        <v>6339</v>
      </c>
      <c r="L183" s="29">
        <v>42655</v>
      </c>
      <c r="M183" t="s">
        <v>6339</v>
      </c>
      <c r="N183" t="s">
        <v>6397</v>
      </c>
      <c r="O183" t="s">
        <v>6340</v>
      </c>
      <c r="P183" t="str">
        <f t="shared" si="2"/>
        <v>Insert into cliente(id_cliente,nom_cliente,tipo_cliente,tiporeg_cliente,division_cliente,freg_cliente,usureg_cliente) values (900119929,'HACIENDA SAN GREGORIO SAS   ','Agricultor','R','Flores','2016-10-12','dzambrano');</v>
      </c>
    </row>
    <row r="184" spans="1:16" x14ac:dyDescent="0.25">
      <c r="A184" t="s">
        <v>6428</v>
      </c>
      <c r="B184" s="15">
        <v>900123127</v>
      </c>
      <c r="C184" s="15" t="s">
        <v>6339</v>
      </c>
      <c r="D184" t="s">
        <v>3064</v>
      </c>
      <c r="E184" t="s">
        <v>6339</v>
      </c>
      <c r="F184" t="s">
        <v>6417</v>
      </c>
      <c r="G184" t="s">
        <v>6339</v>
      </c>
      <c r="H184" t="s">
        <v>6400</v>
      </c>
      <c r="I184" t="s">
        <v>6339</v>
      </c>
      <c r="J184" t="s">
        <v>90</v>
      </c>
      <c r="K184" t="s">
        <v>6339</v>
      </c>
      <c r="L184" s="29">
        <v>42655</v>
      </c>
      <c r="M184" t="s">
        <v>6339</v>
      </c>
      <c r="N184" t="s">
        <v>6397</v>
      </c>
      <c r="O184" t="s">
        <v>6340</v>
      </c>
      <c r="P184" t="str">
        <f t="shared" si="2"/>
        <v>Insert into cliente(id_cliente,nom_cliente,tipo_cliente,tiporeg_cliente,division_cliente,freg_cliente,usureg_cliente) values (900123127,'FLORES EL PROGRESO SAS   ','Agricultor','R','Flores','2016-10-12','dzambrano');</v>
      </c>
    </row>
    <row r="185" spans="1:16" x14ac:dyDescent="0.25">
      <c r="A185" t="s">
        <v>6428</v>
      </c>
      <c r="B185" s="15">
        <v>900149268</v>
      </c>
      <c r="C185" s="15" t="s">
        <v>6339</v>
      </c>
      <c r="D185" t="s">
        <v>3750</v>
      </c>
      <c r="E185" t="s">
        <v>6339</v>
      </c>
      <c r="F185" t="s">
        <v>6417</v>
      </c>
      <c r="G185" t="s">
        <v>6339</v>
      </c>
      <c r="H185" t="s">
        <v>6400</v>
      </c>
      <c r="I185" t="s">
        <v>6339</v>
      </c>
      <c r="J185" t="s">
        <v>90</v>
      </c>
      <c r="K185" t="s">
        <v>6339</v>
      </c>
      <c r="L185" s="29">
        <v>42655</v>
      </c>
      <c r="M185" t="s">
        <v>6339</v>
      </c>
      <c r="N185" t="s">
        <v>6397</v>
      </c>
      <c r="O185" t="s">
        <v>6340</v>
      </c>
      <c r="P185" t="str">
        <f t="shared" si="2"/>
        <v>Insert into cliente(id_cliente,nom_cliente,tipo_cliente,tiporeg_cliente,division_cliente,freg_cliente,usureg_cliente) values (900149268,'LA COLORADA SA   ','Agricultor','R','Flores','2016-10-12','dzambrano');</v>
      </c>
    </row>
    <row r="186" spans="1:16" x14ac:dyDescent="0.25">
      <c r="A186" t="s">
        <v>6428</v>
      </c>
      <c r="B186" s="15">
        <v>900149336</v>
      </c>
      <c r="C186" s="15" t="s">
        <v>6339</v>
      </c>
      <c r="D186" t="s">
        <v>4458</v>
      </c>
      <c r="E186" t="s">
        <v>6339</v>
      </c>
      <c r="F186" t="s">
        <v>6417</v>
      </c>
      <c r="G186" t="s">
        <v>6339</v>
      </c>
      <c r="H186" t="s">
        <v>6400</v>
      </c>
      <c r="I186" t="s">
        <v>6339</v>
      </c>
      <c r="J186" t="s">
        <v>90</v>
      </c>
      <c r="K186" t="s">
        <v>6339</v>
      </c>
      <c r="L186" s="29">
        <v>42655</v>
      </c>
      <c r="M186" t="s">
        <v>6339</v>
      </c>
      <c r="N186" t="s">
        <v>6397</v>
      </c>
      <c r="O186" t="s">
        <v>6340</v>
      </c>
      <c r="P186" t="str">
        <f t="shared" si="2"/>
        <v>Insert into cliente(id_cliente,nom_cliente,tipo_cliente,tiporeg_cliente,division_cliente,freg_cliente,usureg_cliente) values (900149336,'PRESTIGE ROSES SAS   ','Agricultor','R','Flores','2016-10-12','dzambrano');</v>
      </c>
    </row>
    <row r="187" spans="1:16" x14ac:dyDescent="0.25">
      <c r="A187" t="s">
        <v>6428</v>
      </c>
      <c r="B187" s="15">
        <v>900222344</v>
      </c>
      <c r="C187" s="15" t="s">
        <v>6339</v>
      </c>
      <c r="D187" t="s">
        <v>5014</v>
      </c>
      <c r="E187" t="s">
        <v>6339</v>
      </c>
      <c r="F187" t="s">
        <v>6417</v>
      </c>
      <c r="G187" t="s">
        <v>6339</v>
      </c>
      <c r="H187" t="s">
        <v>6400</v>
      </c>
      <c r="I187" t="s">
        <v>6339</v>
      </c>
      <c r="J187" t="s">
        <v>90</v>
      </c>
      <c r="K187" t="s">
        <v>6339</v>
      </c>
      <c r="L187" s="29">
        <v>42655</v>
      </c>
      <c r="M187" t="s">
        <v>6339</v>
      </c>
      <c r="N187" t="s">
        <v>6397</v>
      </c>
      <c r="O187" t="s">
        <v>6340</v>
      </c>
      <c r="P187" t="str">
        <f t="shared" si="2"/>
        <v>Insert into cliente(id_cliente,nom_cliente,tipo_cliente,tiporeg_cliente,division_cliente,freg_cliente,usureg_cliente) values (900222344,'TALLOS Y PETALOS DE COLOMBIA SAS   ','Agricultor','R','Flores','2016-10-12','dzambrano');</v>
      </c>
    </row>
    <row r="188" spans="1:16" x14ac:dyDescent="0.25">
      <c r="A188" t="s">
        <v>6428</v>
      </c>
      <c r="B188" s="15">
        <v>900232379</v>
      </c>
      <c r="C188" s="15" t="s">
        <v>6339</v>
      </c>
      <c r="D188" t="s">
        <v>5040</v>
      </c>
      <c r="E188" t="s">
        <v>6339</v>
      </c>
      <c r="F188" t="s">
        <v>6417</v>
      </c>
      <c r="G188" t="s">
        <v>6339</v>
      </c>
      <c r="H188" t="s">
        <v>6400</v>
      </c>
      <c r="I188" t="s">
        <v>6339</v>
      </c>
      <c r="J188" t="s">
        <v>90</v>
      </c>
      <c r="K188" t="s">
        <v>6339</v>
      </c>
      <c r="L188" s="29">
        <v>42655</v>
      </c>
      <c r="M188" t="s">
        <v>6339</v>
      </c>
      <c r="N188" t="s">
        <v>6397</v>
      </c>
      <c r="O188" t="s">
        <v>6340</v>
      </c>
      <c r="P188" t="str">
        <f t="shared" si="2"/>
        <v>Insert into cliente(id_cliente,nom_cliente,tipo_cliente,tiporeg_cliente,division_cliente,freg_cliente,usureg_cliente) values (900232379,'THE FAMILY FLOWER SAS   ','Agricultor','R','Flores','2016-10-12','dzambrano');</v>
      </c>
    </row>
    <row r="189" spans="1:16" x14ac:dyDescent="0.25">
      <c r="A189" t="s">
        <v>6428</v>
      </c>
      <c r="B189" s="15">
        <v>900254024</v>
      </c>
      <c r="C189" s="15" t="s">
        <v>6339</v>
      </c>
      <c r="D189" t="s">
        <v>3061</v>
      </c>
      <c r="E189" t="s">
        <v>6339</v>
      </c>
      <c r="F189" t="s">
        <v>6417</v>
      </c>
      <c r="G189" t="s">
        <v>6339</v>
      </c>
      <c r="H189" t="s">
        <v>6400</v>
      </c>
      <c r="I189" t="s">
        <v>6339</v>
      </c>
      <c r="J189" t="s">
        <v>90</v>
      </c>
      <c r="K189" t="s">
        <v>6339</v>
      </c>
      <c r="L189" s="29">
        <v>42655</v>
      </c>
      <c r="M189" t="s">
        <v>6339</v>
      </c>
      <c r="N189" t="s">
        <v>6397</v>
      </c>
      <c r="O189" t="s">
        <v>6340</v>
      </c>
      <c r="P189" t="str">
        <f t="shared" si="2"/>
        <v>Insert into cliente(id_cliente,nom_cliente,tipo_cliente,tiporeg_cliente,division_cliente,freg_cliente,usureg_cliente) values (900254024,'FLORES EL PICACHO SAS   ','Agricultor','R','Flores','2016-10-12','dzambrano');</v>
      </c>
    </row>
    <row r="190" spans="1:16" x14ac:dyDescent="0.25">
      <c r="A190" t="s">
        <v>6428</v>
      </c>
      <c r="B190" s="15">
        <v>900266647</v>
      </c>
      <c r="C190" s="15" t="s">
        <v>6339</v>
      </c>
      <c r="D190" t="s">
        <v>5031</v>
      </c>
      <c r="E190" t="s">
        <v>6339</v>
      </c>
      <c r="F190" t="s">
        <v>6417</v>
      </c>
      <c r="G190" t="s">
        <v>6339</v>
      </c>
      <c r="H190" t="s">
        <v>6400</v>
      </c>
      <c r="I190" t="s">
        <v>6339</v>
      </c>
      <c r="J190" t="s">
        <v>90</v>
      </c>
      <c r="K190" t="s">
        <v>6339</v>
      </c>
      <c r="L190" s="29">
        <v>42655</v>
      </c>
      <c r="M190" t="s">
        <v>6339</v>
      </c>
      <c r="N190" t="s">
        <v>6397</v>
      </c>
      <c r="O190" t="s">
        <v>6340</v>
      </c>
      <c r="P190" t="str">
        <f t="shared" si="2"/>
        <v>Insert into cliente(id_cliente,nom_cliente,tipo_cliente,tiporeg_cliente,division_cliente,freg_cliente,usureg_cliente) values (900266647,'TEO FARMS SAS   ','Agricultor','R','Flores','2016-10-12','dzambrano');</v>
      </c>
    </row>
    <row r="191" spans="1:16" x14ac:dyDescent="0.25">
      <c r="A191" t="s">
        <v>6428</v>
      </c>
      <c r="B191" s="15">
        <v>900338701</v>
      </c>
      <c r="C191" s="15" t="s">
        <v>6339</v>
      </c>
      <c r="D191" t="s">
        <v>4832</v>
      </c>
      <c r="E191" t="s">
        <v>6339</v>
      </c>
      <c r="F191" t="s">
        <v>6417</v>
      </c>
      <c r="G191" t="s">
        <v>6339</v>
      </c>
      <c r="H191" t="s">
        <v>6400</v>
      </c>
      <c r="I191" t="s">
        <v>6339</v>
      </c>
      <c r="J191" t="s">
        <v>90</v>
      </c>
      <c r="K191" t="s">
        <v>6339</v>
      </c>
      <c r="L191" s="29">
        <v>42655</v>
      </c>
      <c r="M191" t="s">
        <v>6339</v>
      </c>
      <c r="N191" t="s">
        <v>6397</v>
      </c>
      <c r="O191" t="s">
        <v>6340</v>
      </c>
      <c r="P191" t="str">
        <f t="shared" si="2"/>
        <v>Insert into cliente(id_cliente,nom_cliente,tipo_cliente,tiporeg_cliente,division_cliente,freg_cliente,usureg_cliente) values (900338701,'SAN VALENTINO SAS   ','Agricultor','R','Flores','2016-10-12','dzambrano');</v>
      </c>
    </row>
    <row r="192" spans="1:16" x14ac:dyDescent="0.25">
      <c r="A192" t="s">
        <v>6428</v>
      </c>
      <c r="B192" s="15">
        <v>900339026</v>
      </c>
      <c r="C192" s="15" t="s">
        <v>6339</v>
      </c>
      <c r="D192" t="s">
        <v>1901</v>
      </c>
      <c r="E192" t="s">
        <v>6339</v>
      </c>
      <c r="F192" t="s">
        <v>6417</v>
      </c>
      <c r="G192" t="s">
        <v>6339</v>
      </c>
      <c r="H192" t="s">
        <v>6400</v>
      </c>
      <c r="I192" t="s">
        <v>6339</v>
      </c>
      <c r="J192" t="s">
        <v>90</v>
      </c>
      <c r="K192" t="s">
        <v>6339</v>
      </c>
      <c r="L192" s="29">
        <v>42655</v>
      </c>
      <c r="M192" t="s">
        <v>6339</v>
      </c>
      <c r="N192" t="s">
        <v>6397</v>
      </c>
      <c r="O192" t="s">
        <v>6340</v>
      </c>
      <c r="P192" t="str">
        <f t="shared" si="2"/>
        <v>Insert into cliente(id_cliente,nom_cliente,tipo_cliente,tiporeg_cliente,division_cliente,freg_cliente,usureg_cliente) values (900339026,'ANEMOS SAS   ','Agricultor','R','Flores','2016-10-12','dzambrano');</v>
      </c>
    </row>
    <row r="193" spans="1:16" x14ac:dyDescent="0.25">
      <c r="A193" t="s">
        <v>6428</v>
      </c>
      <c r="B193" s="15">
        <v>900362839</v>
      </c>
      <c r="C193" s="15" t="s">
        <v>6339</v>
      </c>
      <c r="D193" t="s">
        <v>2931</v>
      </c>
      <c r="E193" t="s">
        <v>6339</v>
      </c>
      <c r="F193" t="s">
        <v>6417</v>
      </c>
      <c r="G193" t="s">
        <v>6339</v>
      </c>
      <c r="H193" t="s">
        <v>6400</v>
      </c>
      <c r="I193" t="s">
        <v>6339</v>
      </c>
      <c r="J193" t="s">
        <v>90</v>
      </c>
      <c r="K193" t="s">
        <v>6339</v>
      </c>
      <c r="L193" s="29">
        <v>42655</v>
      </c>
      <c r="M193" t="s">
        <v>6339</v>
      </c>
      <c r="N193" t="s">
        <v>6397</v>
      </c>
      <c r="O193" t="s">
        <v>6340</v>
      </c>
      <c r="P193" t="str">
        <f t="shared" si="2"/>
        <v>Insert into cliente(id_cliente,nom_cliente,tipo_cliente,tiporeg_cliente,division_cliente,freg_cliente,usureg_cliente) values (900362839,'EXPRESSION ROSES SAS   ','Agricultor','R','Flores','2016-10-12','dzambrano');</v>
      </c>
    </row>
    <row r="194" spans="1:16" x14ac:dyDescent="0.25">
      <c r="A194" t="s">
        <v>6428</v>
      </c>
      <c r="B194" s="15">
        <v>900373944</v>
      </c>
      <c r="C194" s="15" t="s">
        <v>6339</v>
      </c>
      <c r="D194" t="s">
        <v>3874</v>
      </c>
      <c r="E194" t="s">
        <v>6339</v>
      </c>
      <c r="F194" t="s">
        <v>6417</v>
      </c>
      <c r="G194" t="s">
        <v>6339</v>
      </c>
      <c r="H194" t="s">
        <v>6400</v>
      </c>
      <c r="I194" t="s">
        <v>6339</v>
      </c>
      <c r="J194" t="s">
        <v>90</v>
      </c>
      <c r="K194" t="s">
        <v>6339</v>
      </c>
      <c r="L194" s="29">
        <v>42655</v>
      </c>
      <c r="M194" t="s">
        <v>6339</v>
      </c>
      <c r="N194" t="s">
        <v>6397</v>
      </c>
      <c r="O194" t="s">
        <v>6340</v>
      </c>
      <c r="P194" t="str">
        <f t="shared" si="2"/>
        <v>Insert into cliente(id_cliente,nom_cliente,tipo_cliente,tiporeg_cliente,division_cliente,freg_cliente,usureg_cliente) values (900373944,'MACARENA FARMS SAS   ','Agricultor','R','Flores','2016-10-12','dzambrano');</v>
      </c>
    </row>
    <row r="195" spans="1:16" x14ac:dyDescent="0.25">
      <c r="A195" t="s">
        <v>6428</v>
      </c>
      <c r="B195" s="15">
        <v>900388024</v>
      </c>
      <c r="C195" s="15" t="s">
        <v>6339</v>
      </c>
      <c r="D195" t="s">
        <v>3116</v>
      </c>
      <c r="E195" t="s">
        <v>6339</v>
      </c>
      <c r="F195" t="s">
        <v>6417</v>
      </c>
      <c r="G195" t="s">
        <v>6339</v>
      </c>
      <c r="H195" t="s">
        <v>6400</v>
      </c>
      <c r="I195" t="s">
        <v>6339</v>
      </c>
      <c r="J195" t="s">
        <v>90</v>
      </c>
      <c r="K195" t="s">
        <v>6339</v>
      </c>
      <c r="L195" s="29">
        <v>42655</v>
      </c>
      <c r="M195" t="s">
        <v>6339</v>
      </c>
      <c r="N195" t="s">
        <v>6397</v>
      </c>
      <c r="O195" t="s">
        <v>6340</v>
      </c>
      <c r="P195" t="str">
        <f t="shared" ref="P195:P233" si="3">_xlfn.CONCAT(A195,B195,C195,"'",D195,"'",E195,"'",F195,"'",G195,"'",H195,"'",I195,"'",J195,"'",K195,"'",TEXT(L195,"yyyy-mm-dd"),"'",M195,"'",N195,"'",O195)</f>
        <v>Insert into cliente(id_cliente,nom_cliente,tipo_cliente,tiporeg_cliente,division_cliente,freg_cliente,usureg_cliente) values (900388024,'FLORES LUNA NUEVA SAS   ','Agricultor','R','Flores','2016-10-12','dzambrano');</v>
      </c>
    </row>
    <row r="196" spans="1:16" x14ac:dyDescent="0.25">
      <c r="A196" t="s">
        <v>6428</v>
      </c>
      <c r="B196" s="15">
        <v>900409984</v>
      </c>
      <c r="C196" s="15" t="s">
        <v>6339</v>
      </c>
      <c r="D196" t="s">
        <v>2699</v>
      </c>
      <c r="E196" t="s">
        <v>6339</v>
      </c>
      <c r="F196" t="s">
        <v>6417</v>
      </c>
      <c r="G196" t="s">
        <v>6339</v>
      </c>
      <c r="H196" t="s">
        <v>6400</v>
      </c>
      <c r="I196" t="s">
        <v>6339</v>
      </c>
      <c r="J196" t="s">
        <v>90</v>
      </c>
      <c r="K196" t="s">
        <v>6339</v>
      </c>
      <c r="L196" s="29">
        <v>42655</v>
      </c>
      <c r="M196" t="s">
        <v>6339</v>
      </c>
      <c r="N196" t="s">
        <v>6397</v>
      </c>
      <c r="O196" t="s">
        <v>6340</v>
      </c>
      <c r="P196" t="str">
        <f t="shared" si="3"/>
        <v>Insert into cliente(id_cliente,nom_cliente,tipo_cliente,tiporeg_cliente,division_cliente,freg_cliente,usureg_cliente) values (900409984,'CULTIVOS CASABLANCA SAS   ','Agricultor','R','Flores','2016-10-12','dzambrano');</v>
      </c>
    </row>
    <row r="197" spans="1:16" x14ac:dyDescent="0.25">
      <c r="A197" t="s">
        <v>6428</v>
      </c>
      <c r="B197" s="15">
        <v>900412466</v>
      </c>
      <c r="C197" s="15" t="s">
        <v>6339</v>
      </c>
      <c r="D197" t="s">
        <v>2871</v>
      </c>
      <c r="E197" t="s">
        <v>6339</v>
      </c>
      <c r="F197" t="s">
        <v>6417</v>
      </c>
      <c r="G197" t="s">
        <v>6339</v>
      </c>
      <c r="H197" t="s">
        <v>6400</v>
      </c>
      <c r="I197" t="s">
        <v>6339</v>
      </c>
      <c r="J197" t="s">
        <v>90</v>
      </c>
      <c r="K197" t="s">
        <v>6339</v>
      </c>
      <c r="L197" s="29">
        <v>42655</v>
      </c>
      <c r="M197" t="s">
        <v>6339</v>
      </c>
      <c r="N197" t="s">
        <v>6397</v>
      </c>
      <c r="O197" t="s">
        <v>6340</v>
      </c>
      <c r="P197" t="str">
        <f t="shared" si="3"/>
        <v>Insert into cliente(id_cliente,nom_cliente,tipo_cliente,tiporeg_cliente,division_cliente,freg_cliente,usureg_cliente) values (900412466,'ELITE FLOWER FARMERS SAS   ','Agricultor','R','Flores','2016-10-12','dzambrano');</v>
      </c>
    </row>
    <row r="198" spans="1:16" x14ac:dyDescent="0.25">
      <c r="A198" t="s">
        <v>6428</v>
      </c>
      <c r="B198" s="15">
        <v>900444854</v>
      </c>
      <c r="C198" s="15" t="s">
        <v>6339</v>
      </c>
      <c r="D198" t="s">
        <v>4170</v>
      </c>
      <c r="E198" t="s">
        <v>6339</v>
      </c>
      <c r="F198" t="s">
        <v>6417</v>
      </c>
      <c r="G198" t="s">
        <v>6339</v>
      </c>
      <c r="H198" t="s">
        <v>6400</v>
      </c>
      <c r="I198" t="s">
        <v>6339</v>
      </c>
      <c r="J198" t="s">
        <v>90</v>
      </c>
      <c r="K198" t="s">
        <v>6339</v>
      </c>
      <c r="L198" s="29">
        <v>42655</v>
      </c>
      <c r="M198" t="s">
        <v>6339</v>
      </c>
      <c r="N198" t="s">
        <v>6397</v>
      </c>
      <c r="O198" t="s">
        <v>6340</v>
      </c>
      <c r="P198" t="str">
        <f t="shared" si="3"/>
        <v>Insert into cliente(id_cliente,nom_cliente,tipo_cliente,tiporeg_cliente,division_cliente,freg_cliente,usureg_cliente) values (900444854,'NAYRE FLOWERS COLOMBIA SAS   ','Agricultor','R','Flores','2016-10-12','dzambrano');</v>
      </c>
    </row>
    <row r="199" spans="1:16" x14ac:dyDescent="0.25">
      <c r="A199" t="s">
        <v>6428</v>
      </c>
      <c r="B199" s="15">
        <v>900485333</v>
      </c>
      <c r="C199" s="15" t="s">
        <v>6339</v>
      </c>
      <c r="D199" t="s">
        <v>4827</v>
      </c>
      <c r="E199" t="s">
        <v>6339</v>
      </c>
      <c r="F199" t="s">
        <v>6417</v>
      </c>
      <c r="G199" t="s">
        <v>6339</v>
      </c>
      <c r="H199" t="s">
        <v>6400</v>
      </c>
      <c r="I199" t="s">
        <v>6339</v>
      </c>
      <c r="J199" t="s">
        <v>90</v>
      </c>
      <c r="K199" t="s">
        <v>6339</v>
      </c>
      <c r="L199" s="29">
        <v>42655</v>
      </c>
      <c r="M199" t="s">
        <v>6339</v>
      </c>
      <c r="N199" t="s">
        <v>6397</v>
      </c>
      <c r="O199" t="s">
        <v>6340</v>
      </c>
      <c r="P199" t="str">
        <f t="shared" si="3"/>
        <v>Insert into cliente(id_cliente,nom_cliente,tipo_cliente,tiporeg_cliente,division_cliente,freg_cliente,usureg_cliente) values (900485333,'SAN GREGORIO FLOWERS SAS   ','Agricultor','R','Flores','2016-10-12','dzambrano');</v>
      </c>
    </row>
    <row r="200" spans="1:16" x14ac:dyDescent="0.25">
      <c r="A200" t="s">
        <v>6428</v>
      </c>
      <c r="B200" s="15">
        <v>900485334</v>
      </c>
      <c r="C200" s="15" t="s">
        <v>6339</v>
      </c>
      <c r="D200" t="s">
        <v>3048</v>
      </c>
      <c r="E200" t="s">
        <v>6339</v>
      </c>
      <c r="F200" t="s">
        <v>6417</v>
      </c>
      <c r="G200" t="s">
        <v>6339</v>
      </c>
      <c r="H200" t="s">
        <v>6400</v>
      </c>
      <c r="I200" t="s">
        <v>6339</v>
      </c>
      <c r="J200" t="s">
        <v>90</v>
      </c>
      <c r="K200" t="s">
        <v>6339</v>
      </c>
      <c r="L200" s="29">
        <v>42655</v>
      </c>
      <c r="M200" t="s">
        <v>6339</v>
      </c>
      <c r="N200" t="s">
        <v>6397</v>
      </c>
      <c r="O200" t="s">
        <v>6340</v>
      </c>
      <c r="P200" t="str">
        <f t="shared" si="3"/>
        <v>Insert into cliente(id_cliente,nom_cliente,tipo_cliente,tiporeg_cliente,division_cliente,freg_cliente,usureg_cliente) values (900485334,'FLORES DEL TEQUENDAMA SAS   ','Agricultor','R','Flores','2016-10-12','dzambrano');</v>
      </c>
    </row>
    <row r="201" spans="1:16" x14ac:dyDescent="0.25">
      <c r="A201" t="s">
        <v>6428</v>
      </c>
      <c r="B201" s="15">
        <v>900485345</v>
      </c>
      <c r="C201" s="15" t="s">
        <v>6339</v>
      </c>
      <c r="D201" t="s">
        <v>4510</v>
      </c>
      <c r="E201" t="s">
        <v>6339</v>
      </c>
      <c r="F201" t="s">
        <v>6417</v>
      </c>
      <c r="G201" t="s">
        <v>6339</v>
      </c>
      <c r="H201" t="s">
        <v>6400</v>
      </c>
      <c r="I201" t="s">
        <v>6339</v>
      </c>
      <c r="J201" t="s">
        <v>90</v>
      </c>
      <c r="K201" t="s">
        <v>6339</v>
      </c>
      <c r="L201" s="29">
        <v>42655</v>
      </c>
      <c r="M201" t="s">
        <v>6339</v>
      </c>
      <c r="N201" t="s">
        <v>6397</v>
      </c>
      <c r="O201" t="s">
        <v>6340</v>
      </c>
      <c r="P201" t="str">
        <f t="shared" si="3"/>
        <v>Insert into cliente(id_cliente,nom_cliente,tipo_cliente,tiporeg_cliente,division_cliente,freg_cliente,usureg_cliente) values (900485345,'QUINTANARES FLOWERS SAS   ','Agricultor','R','Flores','2016-10-12','dzambrano');</v>
      </c>
    </row>
    <row r="202" spans="1:16" x14ac:dyDescent="0.25">
      <c r="A202" t="s">
        <v>6428</v>
      </c>
      <c r="B202" s="15">
        <v>900485397</v>
      </c>
      <c r="C202" s="15" t="s">
        <v>6339</v>
      </c>
      <c r="D202" t="s">
        <v>4421</v>
      </c>
      <c r="E202" t="s">
        <v>6339</v>
      </c>
      <c r="F202" t="s">
        <v>6417</v>
      </c>
      <c r="G202" t="s">
        <v>6339</v>
      </c>
      <c r="H202" t="s">
        <v>6400</v>
      </c>
      <c r="I202" t="s">
        <v>6339</v>
      </c>
      <c r="J202" t="s">
        <v>90</v>
      </c>
      <c r="K202" t="s">
        <v>6339</v>
      </c>
      <c r="L202" s="29">
        <v>42655</v>
      </c>
      <c r="M202" t="s">
        <v>6339</v>
      </c>
      <c r="N202" t="s">
        <v>6397</v>
      </c>
      <c r="O202" t="s">
        <v>6340</v>
      </c>
      <c r="P202" t="str">
        <f t="shared" si="3"/>
        <v>Insert into cliente(id_cliente,nom_cliente,tipo_cliente,tiporeg_cliente,division_cliente,freg_cliente,usureg_cliente) values (900485397,'PETALOS SAN ANTONIO SAS   ','Agricultor','R','Flores','2016-10-12','dzambrano');</v>
      </c>
    </row>
    <row r="203" spans="1:16" x14ac:dyDescent="0.25">
      <c r="A203" t="s">
        <v>6428</v>
      </c>
      <c r="B203" s="15">
        <v>900487894</v>
      </c>
      <c r="C203" s="15" t="s">
        <v>6339</v>
      </c>
      <c r="D203" t="s">
        <v>4857</v>
      </c>
      <c r="E203" t="s">
        <v>6339</v>
      </c>
      <c r="F203" t="s">
        <v>6417</v>
      </c>
      <c r="G203" t="s">
        <v>6339</v>
      </c>
      <c r="H203" t="s">
        <v>6400</v>
      </c>
      <c r="I203" t="s">
        <v>6339</v>
      </c>
      <c r="J203" t="s">
        <v>90</v>
      </c>
      <c r="K203" t="s">
        <v>6339</v>
      </c>
      <c r="L203" s="29">
        <v>42655</v>
      </c>
      <c r="M203" t="s">
        <v>6339</v>
      </c>
      <c r="N203" t="s">
        <v>6397</v>
      </c>
      <c r="O203" t="s">
        <v>6340</v>
      </c>
      <c r="P203" t="str">
        <f t="shared" si="3"/>
        <v>Insert into cliente(id_cliente,nom_cliente,tipo_cliente,tiporeg_cliente,division_cliente,freg_cliente,usureg_cliente) values (900487894,'SANTA MARTA FLOWERS SAS   ','Agricultor','R','Flores','2016-10-12','dzambrano');</v>
      </c>
    </row>
    <row r="204" spans="1:16" x14ac:dyDescent="0.25">
      <c r="A204" t="s">
        <v>6428</v>
      </c>
      <c r="B204" s="15">
        <v>900487896</v>
      </c>
      <c r="C204" s="15" t="s">
        <v>6339</v>
      </c>
      <c r="D204" t="s">
        <v>3022</v>
      </c>
      <c r="E204" t="s">
        <v>6339</v>
      </c>
      <c r="F204" t="s">
        <v>6417</v>
      </c>
      <c r="G204" t="s">
        <v>6339</v>
      </c>
      <c r="H204" t="s">
        <v>6400</v>
      </c>
      <c r="I204" t="s">
        <v>6339</v>
      </c>
      <c r="J204" t="s">
        <v>90</v>
      </c>
      <c r="K204" t="s">
        <v>6339</v>
      </c>
      <c r="L204" s="29">
        <v>42655</v>
      </c>
      <c r="M204" t="s">
        <v>6339</v>
      </c>
      <c r="N204" t="s">
        <v>6397</v>
      </c>
      <c r="O204" t="s">
        <v>6340</v>
      </c>
      <c r="P204" t="str">
        <f t="shared" si="3"/>
        <v>Insert into cliente(id_cliente,nom_cliente,tipo_cliente,tiporeg_cliente,division_cliente,freg_cliente,usureg_cliente) values (900487896,'FLORES DE SAN ALEJO SAS   ','Agricultor','R','Flores','2016-10-12','dzambrano');</v>
      </c>
    </row>
    <row r="205" spans="1:16" x14ac:dyDescent="0.25">
      <c r="A205" t="s">
        <v>6428</v>
      </c>
      <c r="B205" s="15">
        <v>900519765</v>
      </c>
      <c r="C205" s="15" t="s">
        <v>6339</v>
      </c>
      <c r="D205" t="s">
        <v>3696</v>
      </c>
      <c r="E205" t="s">
        <v>6339</v>
      </c>
      <c r="F205" t="s">
        <v>6417</v>
      </c>
      <c r="G205" t="s">
        <v>6339</v>
      </c>
      <c r="H205" t="s">
        <v>6400</v>
      </c>
      <c r="I205" t="s">
        <v>6339</v>
      </c>
      <c r="J205" t="s">
        <v>90</v>
      </c>
      <c r="K205" t="s">
        <v>6339</v>
      </c>
      <c r="L205" s="29">
        <v>42655</v>
      </c>
      <c r="M205" t="s">
        <v>6339</v>
      </c>
      <c r="N205" t="s">
        <v>6397</v>
      </c>
      <c r="O205" t="s">
        <v>6340</v>
      </c>
      <c r="P205" t="str">
        <f t="shared" si="3"/>
        <v>Insert into cliente(id_cliente,nom_cliente,tipo_cliente,tiporeg_cliente,division_cliente,freg_cliente,usureg_cliente) values (900519765,'JARDINES DE LA CUESTA SAS   ','Agricultor','R','Flores','2016-10-12','dzambrano');</v>
      </c>
    </row>
    <row r="206" spans="1:16" x14ac:dyDescent="0.25">
      <c r="A206" t="s">
        <v>6428</v>
      </c>
      <c r="B206" s="15">
        <v>900529903</v>
      </c>
      <c r="C206" s="15" t="s">
        <v>6339</v>
      </c>
      <c r="D206" t="s">
        <v>3702</v>
      </c>
      <c r="E206" t="s">
        <v>6339</v>
      </c>
      <c r="F206" t="s">
        <v>6417</v>
      </c>
      <c r="G206" t="s">
        <v>6339</v>
      </c>
      <c r="H206" t="s">
        <v>6400</v>
      </c>
      <c r="I206" t="s">
        <v>6339</v>
      </c>
      <c r="J206" t="s">
        <v>90</v>
      </c>
      <c r="K206" t="s">
        <v>6339</v>
      </c>
      <c r="L206" s="29">
        <v>42655</v>
      </c>
      <c r="M206" t="s">
        <v>6339</v>
      </c>
      <c r="N206" t="s">
        <v>6397</v>
      </c>
      <c r="O206" t="s">
        <v>6340</v>
      </c>
      <c r="P206" t="str">
        <f t="shared" si="3"/>
        <v>Insert into cliente(id_cliente,nom_cliente,tipo_cliente,tiporeg_cliente,division_cliente,freg_cliente,usureg_cliente) values (900529903,'JARDINES DE SAN NICOLAS SAS   ','Agricultor','R','Flores','2016-10-12','dzambrano');</v>
      </c>
    </row>
    <row r="207" spans="1:16" x14ac:dyDescent="0.25">
      <c r="A207" t="s">
        <v>6428</v>
      </c>
      <c r="B207" s="15">
        <v>860353082</v>
      </c>
      <c r="C207" s="15" t="s">
        <v>6339</v>
      </c>
      <c r="D207" t="s">
        <v>3756</v>
      </c>
      <c r="E207" t="s">
        <v>6339</v>
      </c>
      <c r="F207" t="s">
        <v>6417</v>
      </c>
      <c r="G207" t="s">
        <v>6339</v>
      </c>
      <c r="H207" t="s">
        <v>6400</v>
      </c>
      <c r="I207" t="s">
        <v>6339</v>
      </c>
      <c r="J207" t="s">
        <v>90</v>
      </c>
      <c r="K207" t="s">
        <v>6339</v>
      </c>
      <c r="L207" s="29">
        <v>42655</v>
      </c>
      <c r="M207" t="s">
        <v>6339</v>
      </c>
      <c r="N207" t="s">
        <v>6397</v>
      </c>
      <c r="O207" t="s">
        <v>6340</v>
      </c>
      <c r="P207" t="str">
        <f t="shared" si="3"/>
        <v>Insert into cliente(id_cliente,nom_cliente,tipo_cliente,tiporeg_cliente,division_cliente,freg_cliente,usureg_cliente) values (860353082,'LA CORSARIA SAS   ','Agricultor','R','Flores','2016-10-12','dzambrano');</v>
      </c>
    </row>
    <row r="208" spans="1:16" x14ac:dyDescent="0.25">
      <c r="A208" t="s">
        <v>6428</v>
      </c>
      <c r="B208" s="15">
        <v>800162991</v>
      </c>
      <c r="C208" s="15" t="s">
        <v>6339</v>
      </c>
      <c r="D208" t="s">
        <v>1895</v>
      </c>
      <c r="E208" t="s">
        <v>6339</v>
      </c>
      <c r="F208" t="s">
        <v>6417</v>
      </c>
      <c r="G208" t="s">
        <v>6339</v>
      </c>
      <c r="H208" t="s">
        <v>6400</v>
      </c>
      <c r="I208" t="s">
        <v>6339</v>
      </c>
      <c r="J208" t="s">
        <v>90</v>
      </c>
      <c r="K208" t="s">
        <v>6339</v>
      </c>
      <c r="L208" s="29">
        <v>42655</v>
      </c>
      <c r="M208" t="s">
        <v>6339</v>
      </c>
      <c r="N208" t="s">
        <v>6397</v>
      </c>
      <c r="O208" t="s">
        <v>6340</v>
      </c>
      <c r="P208" t="str">
        <f t="shared" si="3"/>
        <v>Insert into cliente(id_cliente,nom_cliente,tipo_cliente,tiporeg_cliente,division_cliente,freg_cliente,usureg_cliente) values (800162991,'ANDALUCIA SAS   ','Agricultor','R','Flores','2016-10-12','dzambrano');</v>
      </c>
    </row>
    <row r="209" spans="1:16" x14ac:dyDescent="0.25">
      <c r="A209" t="s">
        <v>6428</v>
      </c>
      <c r="B209" s="15">
        <v>1032414846</v>
      </c>
      <c r="C209" s="15" t="s">
        <v>6339</v>
      </c>
      <c r="D209" t="s">
        <v>4093</v>
      </c>
      <c r="E209" t="s">
        <v>6339</v>
      </c>
      <c r="F209" t="s">
        <v>6417</v>
      </c>
      <c r="G209" t="s">
        <v>6339</v>
      </c>
      <c r="H209" t="s">
        <v>6400</v>
      </c>
      <c r="I209" t="s">
        <v>6339</v>
      </c>
      <c r="J209" t="s">
        <v>90</v>
      </c>
      <c r="K209" t="s">
        <v>6339</v>
      </c>
      <c r="L209" s="29">
        <v>42655</v>
      </c>
      <c r="M209" t="s">
        <v>6339</v>
      </c>
      <c r="N209" t="s">
        <v>6397</v>
      </c>
      <c r="O209" t="s">
        <v>6340</v>
      </c>
      <c r="P209" t="str">
        <f t="shared" si="3"/>
        <v>Insert into cliente(id_cliente,nom_cliente,tipo_cliente,tiporeg_cliente,division_cliente,freg_cliente,usureg_cliente) values (1032414846,'MORALES JUAN CAMILO   ','Agricultor','R','Flores','2016-10-12','dzambrano');</v>
      </c>
    </row>
    <row r="210" spans="1:16" x14ac:dyDescent="0.25">
      <c r="A210" t="s">
        <v>6428</v>
      </c>
      <c r="B210" s="15">
        <v>900528213</v>
      </c>
      <c r="C210" s="15" t="s">
        <v>6339</v>
      </c>
      <c r="D210" t="s">
        <v>5248</v>
      </c>
      <c r="E210" t="s">
        <v>6339</v>
      </c>
      <c r="F210" t="s">
        <v>6417</v>
      </c>
      <c r="G210" t="s">
        <v>6339</v>
      </c>
      <c r="H210" t="s">
        <v>6400</v>
      </c>
      <c r="I210" t="s">
        <v>6339</v>
      </c>
      <c r="J210" t="s">
        <v>90</v>
      </c>
      <c r="K210" t="s">
        <v>6339</v>
      </c>
      <c r="L210" s="29">
        <v>42655</v>
      </c>
      <c r="M210" t="s">
        <v>6339</v>
      </c>
      <c r="N210" t="s">
        <v>6397</v>
      </c>
      <c r="O210" t="s">
        <v>6340</v>
      </c>
      <c r="P210" t="str">
        <f t="shared" si="3"/>
        <v>Insert into cliente(id_cliente,nom_cliente,tipo_cliente,tiporeg_cliente,division_cliente,freg_cliente,usureg_cliente) values (900528213,'W &amp; T FLOWERS  AND PLANTS SAS   ','Agricultor','R','Flores','2016-10-12','dzambrano');</v>
      </c>
    </row>
    <row r="211" spans="1:16" x14ac:dyDescent="0.25">
      <c r="A211" t="s">
        <v>6428</v>
      </c>
      <c r="B211" s="15">
        <v>900250463</v>
      </c>
      <c r="C211" s="15" t="s">
        <v>6339</v>
      </c>
      <c r="D211" t="s">
        <v>2193</v>
      </c>
      <c r="E211" t="s">
        <v>6339</v>
      </c>
      <c r="F211" t="s">
        <v>6417</v>
      </c>
      <c r="G211" t="s">
        <v>6339</v>
      </c>
      <c r="H211" t="s">
        <v>6400</v>
      </c>
      <c r="I211" t="s">
        <v>6339</v>
      </c>
      <c r="J211" t="s">
        <v>90</v>
      </c>
      <c r="K211" t="s">
        <v>6339</v>
      </c>
      <c r="L211" s="29">
        <v>42655</v>
      </c>
      <c r="M211" t="s">
        <v>6339</v>
      </c>
      <c r="N211" t="s">
        <v>6397</v>
      </c>
      <c r="O211" t="s">
        <v>6340</v>
      </c>
      <c r="P211" t="str">
        <f t="shared" si="3"/>
        <v>Insert into cliente(id_cliente,nom_cliente,tipo_cliente,tiporeg_cliente,division_cliente,freg_cliente,usureg_cliente) values (900250463,'CARAFE SAS   ','Agricultor','R','Flores','2016-10-12','dzambrano');</v>
      </c>
    </row>
    <row r="212" spans="1:16" x14ac:dyDescent="0.25">
      <c r="A212" t="s">
        <v>6428</v>
      </c>
      <c r="B212" s="15">
        <v>800100639</v>
      </c>
      <c r="C212" s="15" t="s">
        <v>6339</v>
      </c>
      <c r="D212" t="s">
        <v>1479</v>
      </c>
      <c r="E212" t="s">
        <v>6339</v>
      </c>
      <c r="F212" t="s">
        <v>6417</v>
      </c>
      <c r="G212" t="s">
        <v>6339</v>
      </c>
      <c r="H212" t="s">
        <v>6400</v>
      </c>
      <c r="I212" t="s">
        <v>6339</v>
      </c>
      <c r="J212" t="s">
        <v>90</v>
      </c>
      <c r="K212" t="s">
        <v>6339</v>
      </c>
      <c r="L212" s="29">
        <v>42655</v>
      </c>
      <c r="M212" t="s">
        <v>6339</v>
      </c>
      <c r="N212" t="s">
        <v>6397</v>
      </c>
      <c r="O212" t="s">
        <v>6340</v>
      </c>
      <c r="P212" t="str">
        <f t="shared" si="3"/>
        <v>Insert into cliente(id_cliente,nom_cliente,tipo_cliente,tiporeg_cliente,division_cliente,freg_cliente,usureg_cliente) values (800100639,'AGRICOLA EL CORTIJO SAS   ','Agricultor','R','Flores','2016-10-12','dzambrano');</v>
      </c>
    </row>
    <row r="213" spans="1:16" x14ac:dyDescent="0.25">
      <c r="A213" t="s">
        <v>6428</v>
      </c>
      <c r="B213" s="15">
        <v>900354395</v>
      </c>
      <c r="C213" s="15" t="s">
        <v>6339</v>
      </c>
      <c r="D213" t="s">
        <v>3509</v>
      </c>
      <c r="E213" t="s">
        <v>6339</v>
      </c>
      <c r="F213" t="s">
        <v>6417</v>
      </c>
      <c r="G213" t="s">
        <v>6339</v>
      </c>
      <c r="H213" t="s">
        <v>6400</v>
      </c>
      <c r="I213" t="s">
        <v>6339</v>
      </c>
      <c r="J213" t="s">
        <v>90</v>
      </c>
      <c r="K213" t="s">
        <v>6339</v>
      </c>
      <c r="L213" s="29">
        <v>42655</v>
      </c>
      <c r="M213" t="s">
        <v>6339</v>
      </c>
      <c r="N213" t="s">
        <v>6397</v>
      </c>
      <c r="O213" t="s">
        <v>6340</v>
      </c>
      <c r="P213" t="str">
        <f t="shared" si="3"/>
        <v>Insert into cliente(id_cliente,nom_cliente,tipo_cliente,tiporeg_cliente,division_cliente,freg_cliente,usureg_cliente) values (900354395,'HMVE SAS   ','Agricultor','R','Flores','2016-10-12','dzambrano');</v>
      </c>
    </row>
    <row r="214" spans="1:16" x14ac:dyDescent="0.25">
      <c r="A214" t="s">
        <v>6428</v>
      </c>
      <c r="B214" s="15">
        <v>900593408</v>
      </c>
      <c r="C214" s="15" t="s">
        <v>6339</v>
      </c>
      <c r="D214" t="s">
        <v>3765</v>
      </c>
      <c r="E214" t="s">
        <v>6339</v>
      </c>
      <c r="F214" t="s">
        <v>6417</v>
      </c>
      <c r="G214" t="s">
        <v>6339</v>
      </c>
      <c r="H214" t="s">
        <v>6400</v>
      </c>
      <c r="I214" t="s">
        <v>6339</v>
      </c>
      <c r="J214" t="s">
        <v>90</v>
      </c>
      <c r="K214" t="s">
        <v>6339</v>
      </c>
      <c r="L214" s="29">
        <v>42655</v>
      </c>
      <c r="M214" t="s">
        <v>6339</v>
      </c>
      <c r="N214" t="s">
        <v>6397</v>
      </c>
      <c r="O214" t="s">
        <v>6340</v>
      </c>
      <c r="P214" t="str">
        <f t="shared" si="3"/>
        <v>Insert into cliente(id_cliente,nom_cliente,tipo_cliente,tiporeg_cliente,division_cliente,freg_cliente,usureg_cliente) values (900593408,'LA TRAVESIA DEL MILAGRO SAS   ','Agricultor','R','Flores','2016-10-12','dzambrano');</v>
      </c>
    </row>
    <row r="215" spans="1:16" x14ac:dyDescent="0.25">
      <c r="A215" t="s">
        <v>6428</v>
      </c>
      <c r="B215" s="15">
        <v>900278411</v>
      </c>
      <c r="C215" s="15" t="s">
        <v>6339</v>
      </c>
      <c r="D215" t="s">
        <v>3877</v>
      </c>
      <c r="E215" t="s">
        <v>6339</v>
      </c>
      <c r="F215" t="s">
        <v>6417</v>
      </c>
      <c r="G215" t="s">
        <v>6339</v>
      </c>
      <c r="H215" t="s">
        <v>6400</v>
      </c>
      <c r="I215" t="s">
        <v>6339</v>
      </c>
      <c r="J215" t="s">
        <v>90</v>
      </c>
      <c r="K215" t="s">
        <v>6339</v>
      </c>
      <c r="L215" s="29">
        <v>42655</v>
      </c>
      <c r="M215" t="s">
        <v>6339</v>
      </c>
      <c r="N215" t="s">
        <v>6397</v>
      </c>
      <c r="O215" t="s">
        <v>6340</v>
      </c>
      <c r="P215" t="str">
        <f t="shared" si="3"/>
        <v>Insert into cliente(id_cliente,nom_cliente,tipo_cliente,tiporeg_cliente,division_cliente,freg_cliente,usureg_cliente) values (900278411,'MADAMME ROSES SAS   ','Agricultor','R','Flores','2016-10-12','dzambrano');</v>
      </c>
    </row>
    <row r="216" spans="1:16" x14ac:dyDescent="0.25">
      <c r="A216" t="s">
        <v>6428</v>
      </c>
      <c r="B216" s="15">
        <v>900549740</v>
      </c>
      <c r="C216" s="15" t="s">
        <v>6339</v>
      </c>
      <c r="D216" t="s">
        <v>3512</v>
      </c>
      <c r="E216" t="s">
        <v>6339</v>
      </c>
      <c r="F216" t="s">
        <v>6417</v>
      </c>
      <c r="G216" t="s">
        <v>6339</v>
      </c>
      <c r="H216" t="s">
        <v>6400</v>
      </c>
      <c r="I216" t="s">
        <v>6339</v>
      </c>
      <c r="J216" t="s">
        <v>90</v>
      </c>
      <c r="K216" t="s">
        <v>6339</v>
      </c>
      <c r="L216" s="29">
        <v>42655</v>
      </c>
      <c r="M216" t="s">
        <v>6339</v>
      </c>
      <c r="N216" t="s">
        <v>6397</v>
      </c>
      <c r="O216" t="s">
        <v>6340</v>
      </c>
      <c r="P216" t="str">
        <f t="shared" si="3"/>
        <v>Insert into cliente(id_cliente,nom_cliente,tipo_cliente,tiporeg_cliente,division_cliente,freg_cliente,usureg_cliente) values (900549740,'HORTENSIAS DEL CAMPO SAS   ','Agricultor','R','Flores','2016-10-12','dzambrano');</v>
      </c>
    </row>
    <row r="217" spans="1:16" x14ac:dyDescent="0.25">
      <c r="A217" t="s">
        <v>6428</v>
      </c>
      <c r="B217" s="15">
        <v>800237418</v>
      </c>
      <c r="C217" s="15" t="s">
        <v>6339</v>
      </c>
      <c r="D217" t="s">
        <v>2339</v>
      </c>
      <c r="E217" t="s">
        <v>6339</v>
      </c>
      <c r="F217" t="s">
        <v>6417</v>
      </c>
      <c r="G217" t="s">
        <v>6339</v>
      </c>
      <c r="H217" t="s">
        <v>6400</v>
      </c>
      <c r="I217" t="s">
        <v>6339</v>
      </c>
      <c r="J217" t="s">
        <v>90</v>
      </c>
      <c r="K217" t="s">
        <v>6339</v>
      </c>
      <c r="L217" s="29">
        <v>42655</v>
      </c>
      <c r="M217" t="s">
        <v>6339</v>
      </c>
      <c r="N217" t="s">
        <v>6397</v>
      </c>
      <c r="O217" t="s">
        <v>6340</v>
      </c>
      <c r="P217" t="str">
        <f t="shared" si="3"/>
        <v>Insert into cliente(id_cliente,nom_cliente,tipo_cliente,tiporeg_cliente,division_cliente,freg_cliente,usureg_cliente) values (800237418,'CASUPA SA   ','Agricultor','R','Flores','2016-10-12','dzambrano');</v>
      </c>
    </row>
    <row r="218" spans="1:16" x14ac:dyDescent="0.25">
      <c r="A218" t="s">
        <v>6428</v>
      </c>
      <c r="B218" s="15">
        <v>860533838</v>
      </c>
      <c r="C218" s="15" t="s">
        <v>6339</v>
      </c>
      <c r="D218" t="s">
        <v>4452</v>
      </c>
      <c r="E218" t="s">
        <v>6339</v>
      </c>
      <c r="F218" t="s">
        <v>6417</v>
      </c>
      <c r="G218" t="s">
        <v>6339</v>
      </c>
      <c r="H218" t="s">
        <v>6400</v>
      </c>
      <c r="I218" t="s">
        <v>6339</v>
      </c>
      <c r="J218" t="s">
        <v>90</v>
      </c>
      <c r="K218" t="s">
        <v>6339</v>
      </c>
      <c r="L218" s="29">
        <v>42655</v>
      </c>
      <c r="M218" t="s">
        <v>6339</v>
      </c>
      <c r="N218" t="s">
        <v>6397</v>
      </c>
      <c r="O218" t="s">
        <v>6340</v>
      </c>
      <c r="P218" t="str">
        <f t="shared" si="3"/>
        <v>Insert into cliente(id_cliente,nom_cliente,tipo_cliente,tiporeg_cliente,division_cliente,freg_cliente,usureg_cliente) values (860533838,'POZO AZUL SAS   ','Agricultor','R','Flores','2016-10-12','dzambrano');</v>
      </c>
    </row>
    <row r="219" spans="1:16" x14ac:dyDescent="0.25">
      <c r="A219" t="s">
        <v>6428</v>
      </c>
      <c r="B219" s="15">
        <v>860041216</v>
      </c>
      <c r="C219" s="15" t="s">
        <v>6339</v>
      </c>
      <c r="D219" t="s">
        <v>5315</v>
      </c>
      <c r="E219" t="s">
        <v>6339</v>
      </c>
      <c r="F219" t="s">
        <v>6417</v>
      </c>
      <c r="G219" t="s">
        <v>6339</v>
      </c>
      <c r="H219" t="s">
        <v>6400</v>
      </c>
      <c r="I219" t="s">
        <v>6339</v>
      </c>
      <c r="J219" t="s">
        <v>90</v>
      </c>
      <c r="K219" t="s">
        <v>6339</v>
      </c>
      <c r="L219" s="29">
        <v>42655</v>
      </c>
      <c r="M219" t="s">
        <v>6339</v>
      </c>
      <c r="N219" t="s">
        <v>6397</v>
      </c>
      <c r="O219" t="s">
        <v>6340</v>
      </c>
      <c r="P219" t="str">
        <f t="shared" si="3"/>
        <v>Insert into cliente(id_cliente,nom_cliente,tipo_cliente,tiporeg_cliente,division_cliente,freg_cliente,usureg_cliente) values (860041216,'AGRICOLA CUNDAY SA  EN REORGANIZACION  ','Agricultor','R','Flores','2016-10-12','dzambrano');</v>
      </c>
    </row>
    <row r="220" spans="1:16" x14ac:dyDescent="0.25">
      <c r="A220" t="s">
        <v>6428</v>
      </c>
      <c r="B220" s="15">
        <v>830062640</v>
      </c>
      <c r="C220" s="15" t="s">
        <v>6339</v>
      </c>
      <c r="D220" t="s">
        <v>3518</v>
      </c>
      <c r="E220" t="s">
        <v>6339</v>
      </c>
      <c r="F220" t="s">
        <v>6417</v>
      </c>
      <c r="G220" t="s">
        <v>6339</v>
      </c>
      <c r="H220" t="s">
        <v>6400</v>
      </c>
      <c r="I220" t="s">
        <v>6339</v>
      </c>
      <c r="J220" t="s">
        <v>90</v>
      </c>
      <c r="K220" t="s">
        <v>6339</v>
      </c>
      <c r="L220" s="29">
        <v>42655</v>
      </c>
      <c r="M220" t="s">
        <v>6339</v>
      </c>
      <c r="N220" t="s">
        <v>6397</v>
      </c>
      <c r="O220" t="s">
        <v>6340</v>
      </c>
      <c r="P220" t="str">
        <f t="shared" si="3"/>
        <v>Insert into cliente(id_cliente,nom_cliente,tipo_cliente,tiporeg_cliente,division_cliente,freg_cliente,usureg_cliente) values (830062640,'HORTIFRESCO VILLA LEOVI SAS   ','Agricultor','R','Flores','2016-10-12','dzambrano');</v>
      </c>
    </row>
    <row r="221" spans="1:16" x14ac:dyDescent="0.25">
      <c r="A221" t="s">
        <v>6428</v>
      </c>
      <c r="B221" s="15">
        <v>830116006</v>
      </c>
      <c r="C221" s="15" t="s">
        <v>6339</v>
      </c>
      <c r="D221" t="s">
        <v>5139</v>
      </c>
      <c r="E221" t="s">
        <v>6339</v>
      </c>
      <c r="F221" t="s">
        <v>6417</v>
      </c>
      <c r="G221" t="s">
        <v>6339</v>
      </c>
      <c r="H221" t="s">
        <v>6400</v>
      </c>
      <c r="I221" t="s">
        <v>6339</v>
      </c>
      <c r="J221" t="s">
        <v>90</v>
      </c>
      <c r="K221" t="s">
        <v>6339</v>
      </c>
      <c r="L221" s="29">
        <v>42655</v>
      </c>
      <c r="M221" t="s">
        <v>6339</v>
      </c>
      <c r="N221" t="s">
        <v>6397</v>
      </c>
      <c r="O221" t="s">
        <v>6340</v>
      </c>
      <c r="P221" t="str">
        <f t="shared" si="3"/>
        <v>Insert into cliente(id_cliente,nom_cliente,tipo_cliente,tiporeg_cliente,division_cliente,freg_cliente,usureg_cliente) values (830116006,'VALLEY FLOWERS SAS   ','Agricultor','R','Flores','2016-10-12','dzambrano');</v>
      </c>
    </row>
    <row r="222" spans="1:16" x14ac:dyDescent="0.25">
      <c r="A222" t="s">
        <v>6428</v>
      </c>
      <c r="B222" s="15">
        <v>900703463</v>
      </c>
      <c r="C222" s="15" t="s">
        <v>6339</v>
      </c>
      <c r="D222" t="s">
        <v>3629</v>
      </c>
      <c r="E222" t="s">
        <v>6339</v>
      </c>
      <c r="F222" t="s">
        <v>6417</v>
      </c>
      <c r="G222" t="s">
        <v>6339</v>
      </c>
      <c r="H222" t="s">
        <v>6400</v>
      </c>
      <c r="I222" t="s">
        <v>6339</v>
      </c>
      <c r="J222" t="s">
        <v>90</v>
      </c>
      <c r="K222" t="s">
        <v>6339</v>
      </c>
      <c r="L222" s="29">
        <v>42655</v>
      </c>
      <c r="M222" t="s">
        <v>6339</v>
      </c>
      <c r="N222" t="s">
        <v>6397</v>
      </c>
      <c r="O222" t="s">
        <v>6340</v>
      </c>
      <c r="P222" t="str">
        <f t="shared" si="3"/>
        <v>Insert into cliente(id_cliente,nom_cliente,tipo_cliente,tiporeg_cliente,division_cliente,freg_cliente,usureg_cliente) values (900703463,'INVERSIONES DEL NEUSA  SAS   ','Agricultor','R','Flores','2016-10-12','dzambrano');</v>
      </c>
    </row>
    <row r="223" spans="1:16" x14ac:dyDescent="0.25">
      <c r="A223" t="s">
        <v>6428</v>
      </c>
      <c r="B223" s="15">
        <v>800137443</v>
      </c>
      <c r="C223" s="15" t="s">
        <v>6339</v>
      </c>
      <c r="D223" t="s">
        <v>3129</v>
      </c>
      <c r="E223" t="s">
        <v>6339</v>
      </c>
      <c r="F223" t="s">
        <v>6417</v>
      </c>
      <c r="G223" t="s">
        <v>6339</v>
      </c>
      <c r="H223" t="s">
        <v>6400</v>
      </c>
      <c r="I223" t="s">
        <v>6339</v>
      </c>
      <c r="J223" t="s">
        <v>90</v>
      </c>
      <c r="K223" t="s">
        <v>6339</v>
      </c>
      <c r="L223" s="29">
        <v>42655</v>
      </c>
      <c r="M223" t="s">
        <v>6339</v>
      </c>
      <c r="N223" t="s">
        <v>6397</v>
      </c>
      <c r="O223" t="s">
        <v>6340</v>
      </c>
      <c r="P223" t="str">
        <f t="shared" si="3"/>
        <v>Insert into cliente(id_cliente,nom_cliente,tipo_cliente,tiporeg_cliente,division_cliente,freg_cliente,usureg_cliente) values (800137443,'FLORES PRISMA SA   ','Agricultor','R','Flores','2016-10-12','dzambrano');</v>
      </c>
    </row>
    <row r="224" spans="1:16" x14ac:dyDescent="0.25">
      <c r="A224" t="s">
        <v>6428</v>
      </c>
      <c r="B224" s="15">
        <v>900783814</v>
      </c>
      <c r="C224" s="15" t="s">
        <v>6339</v>
      </c>
      <c r="D224" t="s">
        <v>2976</v>
      </c>
      <c r="E224" t="s">
        <v>6339</v>
      </c>
      <c r="F224" t="s">
        <v>6417</v>
      </c>
      <c r="G224" t="s">
        <v>6339</v>
      </c>
      <c r="H224" t="s">
        <v>6400</v>
      </c>
      <c r="I224" t="s">
        <v>6339</v>
      </c>
      <c r="J224" t="s">
        <v>90</v>
      </c>
      <c r="K224" t="s">
        <v>6339</v>
      </c>
      <c r="L224" s="29">
        <v>42655</v>
      </c>
      <c r="M224" t="s">
        <v>6339</v>
      </c>
      <c r="N224" t="s">
        <v>6397</v>
      </c>
      <c r="O224" t="s">
        <v>6340</v>
      </c>
      <c r="P224" t="str">
        <f t="shared" si="3"/>
        <v>Insert into cliente(id_cliente,nom_cliente,tipo_cliente,tiporeg_cliente,division_cliente,freg_cliente,usureg_cliente) values (900783814,'FIORI COLOMBIA SAS   ','Agricultor','R','Flores','2016-10-12','dzambrano');</v>
      </c>
    </row>
    <row r="225" spans="1:16" x14ac:dyDescent="0.25">
      <c r="A225" t="s">
        <v>6428</v>
      </c>
      <c r="B225" s="15">
        <v>900738453</v>
      </c>
      <c r="C225" s="15" t="s">
        <v>6339</v>
      </c>
      <c r="D225" t="s">
        <v>3532</v>
      </c>
      <c r="E225" t="s">
        <v>6339</v>
      </c>
      <c r="F225" t="s">
        <v>6417</v>
      </c>
      <c r="G225" t="s">
        <v>6339</v>
      </c>
      <c r="H225" t="s">
        <v>6400</v>
      </c>
      <c r="I225" t="s">
        <v>6339</v>
      </c>
      <c r="J225" t="s">
        <v>90</v>
      </c>
      <c r="K225" t="s">
        <v>6339</v>
      </c>
      <c r="L225" s="29">
        <v>42655</v>
      </c>
      <c r="M225" t="s">
        <v>6339</v>
      </c>
      <c r="N225" t="s">
        <v>6397</v>
      </c>
      <c r="O225" t="s">
        <v>6340</v>
      </c>
      <c r="P225" t="str">
        <f t="shared" si="3"/>
        <v>Insert into cliente(id_cliente,nom_cliente,tipo_cliente,tiporeg_cliente,division_cliente,freg_cliente,usureg_cliente) values (900738453,'ICON SELECTIONS SAS   ','Agricultor','R','Flores','2016-10-12','dzambrano');</v>
      </c>
    </row>
    <row r="226" spans="1:16" x14ac:dyDescent="0.25">
      <c r="A226" t="s">
        <v>6428</v>
      </c>
      <c r="B226" s="15">
        <v>900855679</v>
      </c>
      <c r="C226" s="15" t="s">
        <v>6339</v>
      </c>
      <c r="D226" t="s">
        <v>4829</v>
      </c>
      <c r="E226" t="s">
        <v>6339</v>
      </c>
      <c r="F226" t="s">
        <v>6417</v>
      </c>
      <c r="G226" t="s">
        <v>6339</v>
      </c>
      <c r="H226" t="s">
        <v>6400</v>
      </c>
      <c r="I226" t="s">
        <v>6339</v>
      </c>
      <c r="J226" t="s">
        <v>90</v>
      </c>
      <c r="K226" t="s">
        <v>6339</v>
      </c>
      <c r="L226" s="29">
        <v>42655</v>
      </c>
      <c r="M226" t="s">
        <v>6339</v>
      </c>
      <c r="N226" t="s">
        <v>6397</v>
      </c>
      <c r="O226" t="s">
        <v>6340</v>
      </c>
      <c r="P226" t="str">
        <f t="shared" si="3"/>
        <v>Insert into cliente(id_cliente,nom_cliente,tipo_cliente,tiporeg_cliente,division_cliente,freg_cliente,usureg_cliente) values (900855679,'SAN MARINO FLOWERS SAS   ','Agricultor','R','Flores','2016-10-12','dzambrano');</v>
      </c>
    </row>
    <row r="227" spans="1:16" x14ac:dyDescent="0.25">
      <c r="A227" t="s">
        <v>6428</v>
      </c>
      <c r="B227" s="15">
        <v>832001581</v>
      </c>
      <c r="C227" s="15" t="s">
        <v>6339</v>
      </c>
      <c r="D227" t="s">
        <v>2412</v>
      </c>
      <c r="E227" t="s">
        <v>6339</v>
      </c>
      <c r="F227" t="s">
        <v>6417</v>
      </c>
      <c r="G227" t="s">
        <v>6339</v>
      </c>
      <c r="H227" t="s">
        <v>6400</v>
      </c>
      <c r="I227" t="s">
        <v>6339</v>
      </c>
      <c r="J227" t="s">
        <v>90</v>
      </c>
      <c r="K227" t="s">
        <v>6339</v>
      </c>
      <c r="L227" s="29">
        <v>42655</v>
      </c>
      <c r="M227" t="s">
        <v>6339</v>
      </c>
      <c r="N227" t="s">
        <v>6397</v>
      </c>
      <c r="O227" t="s">
        <v>6340</v>
      </c>
      <c r="P227" t="str">
        <f t="shared" si="3"/>
        <v>Insert into cliente(id_cliente,nom_cliente,tipo_cliente,tiporeg_cliente,division_cliente,freg_cliente,usureg_cliente) values (832001581,'CI FILLCO FLOWERS SAS   ','Agricultor','R','Flores','2016-10-12','dzambrano');</v>
      </c>
    </row>
    <row r="228" spans="1:16" x14ac:dyDescent="0.25">
      <c r="A228" t="s">
        <v>6428</v>
      </c>
      <c r="B228" s="15">
        <v>900492396</v>
      </c>
      <c r="C228" s="15" t="s">
        <v>6339</v>
      </c>
      <c r="D228" t="s">
        <v>2844</v>
      </c>
      <c r="E228" t="s">
        <v>6339</v>
      </c>
      <c r="F228" t="s">
        <v>6417</v>
      </c>
      <c r="G228" t="s">
        <v>6339</v>
      </c>
      <c r="H228" t="s">
        <v>6400</v>
      </c>
      <c r="I228" t="s">
        <v>6339</v>
      </c>
      <c r="J228" t="s">
        <v>90</v>
      </c>
      <c r="K228" t="s">
        <v>6339</v>
      </c>
      <c r="L228" s="29">
        <v>42655</v>
      </c>
      <c r="M228" t="s">
        <v>6339</v>
      </c>
      <c r="N228" t="s">
        <v>6397</v>
      </c>
      <c r="O228" t="s">
        <v>6340</v>
      </c>
      <c r="P228" t="str">
        <f t="shared" si="3"/>
        <v>Insert into cliente(id_cliente,nom_cliente,tipo_cliente,tiporeg_cliente,division_cliente,freg_cliente,usureg_cliente) values (900492396,'ECO FLORA DESIGN CENTER SAS   ','Agricultor','R','Flores','2016-10-12','dzambrano');</v>
      </c>
    </row>
    <row r="229" spans="1:16" x14ac:dyDescent="0.25">
      <c r="A229" t="s">
        <v>6428</v>
      </c>
      <c r="B229" s="15">
        <v>900897223</v>
      </c>
      <c r="C229" s="15" t="s">
        <v>6339</v>
      </c>
      <c r="D229" t="s">
        <v>3503</v>
      </c>
      <c r="E229" t="s">
        <v>6339</v>
      </c>
      <c r="F229" t="s">
        <v>6417</v>
      </c>
      <c r="G229" t="s">
        <v>6339</v>
      </c>
      <c r="H229" t="s">
        <v>6400</v>
      </c>
      <c r="I229" t="s">
        <v>6339</v>
      </c>
      <c r="J229" t="s">
        <v>90</v>
      </c>
      <c r="K229" t="s">
        <v>6339</v>
      </c>
      <c r="L229" s="29">
        <v>42655</v>
      </c>
      <c r="M229" t="s">
        <v>6339</v>
      </c>
      <c r="N229" t="s">
        <v>6397</v>
      </c>
      <c r="O229" t="s">
        <v>6340</v>
      </c>
      <c r="P229" t="str">
        <f t="shared" si="3"/>
        <v>Insert into cliente(id_cliente,nom_cliente,tipo_cliente,tiporeg_cliente,division_cliente,freg_cliente,usureg_cliente) values (900897223,'HILVERDA KOOIJ COLOMBIA SAS   ','Agricultor','R','Flores','2016-10-12','dzambrano');</v>
      </c>
    </row>
    <row r="230" spans="1:16" x14ac:dyDescent="0.25">
      <c r="A230" t="s">
        <v>6428</v>
      </c>
      <c r="B230" s="15">
        <v>830099077</v>
      </c>
      <c r="C230" s="15" t="s">
        <v>6339</v>
      </c>
      <c r="D230" t="s">
        <v>4466</v>
      </c>
      <c r="E230" t="s">
        <v>6339</v>
      </c>
      <c r="F230" t="s">
        <v>6417</v>
      </c>
      <c r="G230" t="s">
        <v>6339</v>
      </c>
      <c r="H230" t="s">
        <v>6400</v>
      </c>
      <c r="I230" t="s">
        <v>6339</v>
      </c>
      <c r="J230" t="s">
        <v>90</v>
      </c>
      <c r="K230" t="s">
        <v>6339</v>
      </c>
      <c r="L230" s="29">
        <v>42655</v>
      </c>
      <c r="M230" t="s">
        <v>6339</v>
      </c>
      <c r="N230" t="s">
        <v>6397</v>
      </c>
      <c r="O230" t="s">
        <v>6340</v>
      </c>
      <c r="P230" t="str">
        <f t="shared" si="3"/>
        <v>Insert into cliente(id_cliente,nom_cliente,tipo_cliente,tiporeg_cliente,division_cliente,freg_cliente,usureg_cliente) values (830099077,'PROPLANTAS SA   ','Agricultor','R','Flores','2016-10-12','dzambrano');</v>
      </c>
    </row>
    <row r="231" spans="1:16" x14ac:dyDescent="0.25">
      <c r="A231" t="s">
        <v>6428</v>
      </c>
      <c r="B231" s="15">
        <v>830501605</v>
      </c>
      <c r="C231" s="15" t="s">
        <v>6339</v>
      </c>
      <c r="D231" t="s">
        <v>3883</v>
      </c>
      <c r="E231" t="s">
        <v>6339</v>
      </c>
      <c r="F231" t="s">
        <v>6417</v>
      </c>
      <c r="G231" t="s">
        <v>6339</v>
      </c>
      <c r="H231" t="s">
        <v>6400</v>
      </c>
      <c r="I231" t="s">
        <v>6339</v>
      </c>
      <c r="J231" t="s">
        <v>90</v>
      </c>
      <c r="K231" t="s">
        <v>6339</v>
      </c>
      <c r="L231" s="29">
        <v>42655</v>
      </c>
      <c r="M231" t="s">
        <v>6339</v>
      </c>
      <c r="N231" t="s">
        <v>6397</v>
      </c>
      <c r="O231" t="s">
        <v>6340</v>
      </c>
      <c r="P231" t="str">
        <f t="shared" si="3"/>
        <v>Insert into cliente(id_cliente,nom_cliente,tipo_cliente,tiporeg_cliente,division_cliente,freg_cliente,usureg_cliente) values (830501605,'MAKAND SAS   ','Agricultor','R','Flores','2016-10-12','dzambrano');</v>
      </c>
    </row>
    <row r="232" spans="1:16" x14ac:dyDescent="0.25">
      <c r="A232" t="s">
        <v>6428</v>
      </c>
      <c r="B232" s="15">
        <v>900425086</v>
      </c>
      <c r="C232" s="15" t="s">
        <v>6339</v>
      </c>
      <c r="D232" t="s">
        <v>5051</v>
      </c>
      <c r="E232" t="s">
        <v>6339</v>
      </c>
      <c r="F232" t="s">
        <v>6417</v>
      </c>
      <c r="G232" t="s">
        <v>6339</v>
      </c>
      <c r="H232" t="s">
        <v>6400</v>
      </c>
      <c r="I232" t="s">
        <v>6339</v>
      </c>
      <c r="J232" t="s">
        <v>90</v>
      </c>
      <c r="K232" t="s">
        <v>6339</v>
      </c>
      <c r="L232" s="29">
        <v>42655</v>
      </c>
      <c r="M232" t="s">
        <v>6339</v>
      </c>
      <c r="N232" t="s">
        <v>6397</v>
      </c>
      <c r="O232" t="s">
        <v>6340</v>
      </c>
      <c r="P232" t="str">
        <f t="shared" si="3"/>
        <v>Insert into cliente(id_cliente,nom_cliente,tipo_cliente,tiporeg_cliente,division_cliente,freg_cliente,usureg_cliente) values (900425086,'TITANIUM FLOWERS INVESTMENTS SAS   ','Agricultor','R','Flores','2016-10-12','dzambrano');</v>
      </c>
    </row>
    <row r="233" spans="1:16" x14ac:dyDescent="0.25">
      <c r="A233" t="s">
        <v>6428</v>
      </c>
      <c r="B233" s="15">
        <v>900936801</v>
      </c>
      <c r="C233" s="15" t="s">
        <v>6339</v>
      </c>
      <c r="D233" t="s">
        <v>3500</v>
      </c>
      <c r="E233" t="s">
        <v>6339</v>
      </c>
      <c r="F233" t="s">
        <v>6417</v>
      </c>
      <c r="G233" t="s">
        <v>6339</v>
      </c>
      <c r="H233" t="s">
        <v>6400</v>
      </c>
      <c r="I233" t="s">
        <v>6339</v>
      </c>
      <c r="J233" t="s">
        <v>90</v>
      </c>
      <c r="K233" t="s">
        <v>6339</v>
      </c>
      <c r="L233" s="29">
        <v>42655</v>
      </c>
      <c r="M233" t="s">
        <v>6339</v>
      </c>
      <c r="N233" t="s">
        <v>6397</v>
      </c>
      <c r="O233" t="s">
        <v>6340</v>
      </c>
      <c r="P233" t="str">
        <f t="shared" si="3"/>
        <v>Insert into cliente(id_cliente,nom_cliente,tipo_cliente,tiporeg_cliente,division_cliente,freg_cliente,usureg_cliente) values (900936801,'HILLSIDE FLOWERS SAS   ','Agricultor','R','Flores','2016-10-12','dzambrano');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FF00"/>
  </sheetPr>
  <dimension ref="A1:AF233"/>
  <sheetViews>
    <sheetView topLeftCell="L1" workbookViewId="0">
      <selection activeCell="Z2" sqref="Z2"/>
    </sheetView>
  </sheetViews>
  <sheetFormatPr baseColWidth="10" defaultRowHeight="15" x14ac:dyDescent="0.25"/>
  <cols>
    <col min="3" max="3" width="1.5703125" bestFit="1" customWidth="1"/>
    <col min="5" max="5" width="1.5703125" bestFit="1" customWidth="1"/>
    <col min="7" max="7" width="1.5703125" bestFit="1" customWidth="1"/>
    <col min="9" max="9" width="1.5703125" bestFit="1" customWidth="1"/>
    <col min="11" max="11" width="1.5703125" bestFit="1" customWidth="1"/>
    <col min="13" max="13" width="1.5703125" bestFit="1" customWidth="1"/>
    <col min="15" max="15" width="1.5703125" bestFit="1" customWidth="1"/>
    <col min="16" max="16" width="6.7109375" bestFit="1" customWidth="1"/>
    <col min="17" max="17" width="1.5703125" bestFit="1" customWidth="1"/>
    <col min="19" max="19" width="1.5703125" bestFit="1" customWidth="1"/>
    <col min="20" max="20" width="11.7109375" customWidth="1"/>
    <col min="21" max="21" width="1.5703125" customWidth="1"/>
    <col min="23" max="23" width="1.5703125" bestFit="1" customWidth="1"/>
    <col min="25" max="25" width="1.5703125" bestFit="1" customWidth="1"/>
    <col min="26" max="26" width="7.140625" customWidth="1"/>
    <col min="27" max="27" width="1.5703125" bestFit="1" customWidth="1"/>
    <col min="28" max="28" width="9.28515625" customWidth="1"/>
    <col min="29" max="29" width="1.5703125" customWidth="1"/>
    <col min="31" max="31" width="2.28515625" bestFit="1" customWidth="1"/>
  </cols>
  <sheetData>
    <row r="1" spans="1:32" x14ac:dyDescent="0.25">
      <c r="B1" s="14" t="s">
        <v>6420</v>
      </c>
      <c r="C1" s="14"/>
      <c r="D1" s="14" t="s">
        <v>6386</v>
      </c>
      <c r="E1" s="14"/>
      <c r="F1" s="14" t="s">
        <v>6387</v>
      </c>
      <c r="G1" s="14"/>
      <c r="H1" s="14" t="s">
        <v>6388</v>
      </c>
      <c r="I1" s="14"/>
      <c r="J1" s="14" t="s">
        <v>6389</v>
      </c>
      <c r="K1" s="14"/>
      <c r="L1" s="14" t="s">
        <v>6390</v>
      </c>
      <c r="M1" s="14"/>
      <c r="N1" s="14" t="s">
        <v>6421</v>
      </c>
      <c r="O1" s="14"/>
      <c r="P1" s="14" t="s">
        <v>6422</v>
      </c>
      <c r="Q1" s="14"/>
      <c r="R1" s="14" t="s">
        <v>6423</v>
      </c>
      <c r="S1" s="14"/>
      <c r="T1" s="14" t="s">
        <v>6424</v>
      </c>
      <c r="U1" s="14"/>
      <c r="V1" s="14" t="s">
        <v>6357</v>
      </c>
      <c r="W1" s="14"/>
      <c r="X1" s="14" t="s">
        <v>6425</v>
      </c>
      <c r="Y1" s="14"/>
      <c r="Z1" s="14"/>
      <c r="AA1" s="14"/>
      <c r="AB1" s="14"/>
      <c r="AC1" s="14"/>
      <c r="AD1" s="14" t="s">
        <v>6426</v>
      </c>
    </row>
    <row r="2" spans="1:32" x14ac:dyDescent="0.25">
      <c r="A2" t="s">
        <v>6385</v>
      </c>
      <c r="B2" t="s">
        <v>6346</v>
      </c>
      <c r="C2" t="s">
        <v>6339</v>
      </c>
      <c r="D2">
        <v>0</v>
      </c>
      <c r="E2" s="15" t="s">
        <v>6339</v>
      </c>
      <c r="F2">
        <v>0</v>
      </c>
      <c r="G2" t="s">
        <v>6339</v>
      </c>
      <c r="H2">
        <v>0</v>
      </c>
      <c r="I2" t="s">
        <v>6339</v>
      </c>
      <c r="J2">
        <v>0</v>
      </c>
      <c r="K2" t="s">
        <v>6339</v>
      </c>
      <c r="L2">
        <v>0</v>
      </c>
      <c r="M2" t="s">
        <v>6339</v>
      </c>
      <c r="N2">
        <v>0</v>
      </c>
      <c r="O2" t="s">
        <v>6339</v>
      </c>
      <c r="P2">
        <v>0</v>
      </c>
      <c r="Q2" t="s">
        <v>6339</v>
      </c>
      <c r="R2">
        <v>0</v>
      </c>
      <c r="S2" t="s">
        <v>6339</v>
      </c>
      <c r="T2">
        <v>0</v>
      </c>
      <c r="U2" t="s">
        <v>6339</v>
      </c>
      <c r="V2">
        <v>0</v>
      </c>
      <c r="W2" t="s">
        <v>6339</v>
      </c>
      <c r="X2" s="15">
        <v>15375956</v>
      </c>
      <c r="Y2" s="15" t="s">
        <v>6339</v>
      </c>
      <c r="Z2" s="15"/>
      <c r="AA2" s="15" t="s">
        <v>6339</v>
      </c>
      <c r="AB2" s="15"/>
      <c r="AC2" s="15" t="s">
        <v>6339</v>
      </c>
      <c r="AD2" t="s">
        <v>6378</v>
      </c>
      <c r="AE2" t="s">
        <v>6340</v>
      </c>
      <c r="AF2" t="str">
        <f>_xlfn.CONCAT(A2,B2,C2,D2,E2,F2,G2,H2,I2,J2,K2,L2,M2,N2,O2,P2,Q2,R2,S2,T2,U2,V2,W2,X2,Y2,"'",AD2,"'",AE2)</f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(NULL,0,0,0,0,0,0,0,0,0,0,15375956,'plopez');</v>
      </c>
    </row>
    <row r="3" spans="1:32" x14ac:dyDescent="0.25">
      <c r="A3" t="s">
        <v>6385</v>
      </c>
      <c r="B3" t="s">
        <v>6346</v>
      </c>
      <c r="C3" t="s">
        <v>6339</v>
      </c>
      <c r="D3">
        <v>0</v>
      </c>
      <c r="E3" s="15" t="s">
        <v>6339</v>
      </c>
      <c r="F3">
        <v>0</v>
      </c>
      <c r="G3" t="s">
        <v>6339</v>
      </c>
      <c r="H3">
        <v>0</v>
      </c>
      <c r="I3" t="s">
        <v>6339</v>
      </c>
      <c r="J3">
        <v>0</v>
      </c>
      <c r="K3" t="s">
        <v>6339</v>
      </c>
      <c r="L3">
        <v>0</v>
      </c>
      <c r="M3" t="s">
        <v>6339</v>
      </c>
      <c r="N3">
        <v>0</v>
      </c>
      <c r="O3" t="s">
        <v>6339</v>
      </c>
      <c r="P3">
        <v>0</v>
      </c>
      <c r="Q3" t="s">
        <v>6339</v>
      </c>
      <c r="R3">
        <v>0</v>
      </c>
      <c r="S3" t="s">
        <v>6339</v>
      </c>
      <c r="T3">
        <v>0</v>
      </c>
      <c r="U3" t="s">
        <v>6339</v>
      </c>
      <c r="V3">
        <v>0</v>
      </c>
      <c r="W3" t="s">
        <v>6339</v>
      </c>
      <c r="X3" s="15">
        <v>15386917</v>
      </c>
      <c r="Y3" s="15" t="s">
        <v>6339</v>
      </c>
      <c r="Z3" s="15"/>
      <c r="AA3" s="15" t="s">
        <v>6339</v>
      </c>
      <c r="AB3" s="15"/>
      <c r="AC3" s="15" t="s">
        <v>6339</v>
      </c>
      <c r="AD3" t="s">
        <v>6378</v>
      </c>
      <c r="AE3" t="s">
        <v>6340</v>
      </c>
      <c r="AF3" t="str">
        <f t="shared" ref="AF3:AF66" si="0">_xlfn.CONCAT(A3,B3,C3,D3,E3,F3,G3,H3,I3,J3,K3,L3,M3,N3,O3,P3,Q3,R3,S3,T3,U3,V3,W3,X3,Y3,"'",AD3,"'",AE3)</f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(NULL,0,0,0,0,0,0,0,0,0,0,15386917,'plopez');</v>
      </c>
    </row>
    <row r="4" spans="1:32" x14ac:dyDescent="0.25">
      <c r="A4" t="s">
        <v>6385</v>
      </c>
      <c r="B4" t="s">
        <v>6346</v>
      </c>
      <c r="C4" t="s">
        <v>6339</v>
      </c>
      <c r="D4">
        <v>0</v>
      </c>
      <c r="E4" s="15" t="s">
        <v>6339</v>
      </c>
      <c r="F4">
        <v>0</v>
      </c>
      <c r="G4" t="s">
        <v>6339</v>
      </c>
      <c r="H4">
        <v>0</v>
      </c>
      <c r="I4" t="s">
        <v>6339</v>
      </c>
      <c r="J4">
        <v>0</v>
      </c>
      <c r="K4" t="s">
        <v>6339</v>
      </c>
      <c r="L4">
        <v>0</v>
      </c>
      <c r="M4" t="s">
        <v>6339</v>
      </c>
      <c r="N4">
        <v>0</v>
      </c>
      <c r="O4" t="s">
        <v>6339</v>
      </c>
      <c r="P4">
        <v>0</v>
      </c>
      <c r="Q4" t="s">
        <v>6339</v>
      </c>
      <c r="R4">
        <v>0</v>
      </c>
      <c r="S4" t="s">
        <v>6339</v>
      </c>
      <c r="T4">
        <v>0</v>
      </c>
      <c r="U4" t="s">
        <v>6339</v>
      </c>
      <c r="V4">
        <v>0</v>
      </c>
      <c r="W4" t="s">
        <v>6339</v>
      </c>
      <c r="X4" s="15">
        <v>800016390</v>
      </c>
      <c r="Y4" s="15" t="s">
        <v>6339</v>
      </c>
      <c r="Z4" s="15"/>
      <c r="AA4" s="15" t="s">
        <v>6339</v>
      </c>
      <c r="AB4" s="15"/>
      <c r="AC4" s="15" t="s">
        <v>6339</v>
      </c>
      <c r="AD4" t="s">
        <v>6378</v>
      </c>
      <c r="AE4" t="s">
        <v>6340</v>
      </c>
      <c r="AF4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(NULL,0,0,0,0,0,0,0,0,0,0,800016390,'plopez');</v>
      </c>
    </row>
    <row r="5" spans="1:32" x14ac:dyDescent="0.25">
      <c r="A5" t="s">
        <v>6385</v>
      </c>
      <c r="B5" t="s">
        <v>6346</v>
      </c>
      <c r="C5" t="s">
        <v>6339</v>
      </c>
      <c r="D5">
        <v>0</v>
      </c>
      <c r="E5" s="15" t="s">
        <v>6339</v>
      </c>
      <c r="F5">
        <v>0</v>
      </c>
      <c r="G5" t="s">
        <v>6339</v>
      </c>
      <c r="H5">
        <v>0</v>
      </c>
      <c r="I5" t="s">
        <v>6339</v>
      </c>
      <c r="J5">
        <v>0</v>
      </c>
      <c r="K5" t="s">
        <v>6339</v>
      </c>
      <c r="L5">
        <v>0</v>
      </c>
      <c r="M5" t="s">
        <v>6339</v>
      </c>
      <c r="N5">
        <v>0</v>
      </c>
      <c r="O5" t="s">
        <v>6339</v>
      </c>
      <c r="P5">
        <v>0</v>
      </c>
      <c r="Q5" t="s">
        <v>6339</v>
      </c>
      <c r="R5">
        <v>0</v>
      </c>
      <c r="S5" t="s">
        <v>6339</v>
      </c>
      <c r="T5">
        <v>0</v>
      </c>
      <c r="U5" t="s">
        <v>6339</v>
      </c>
      <c r="V5">
        <v>0</v>
      </c>
      <c r="W5" t="s">
        <v>6339</v>
      </c>
      <c r="X5" s="15">
        <v>800020274</v>
      </c>
      <c r="Y5" s="15" t="s">
        <v>6339</v>
      </c>
      <c r="Z5" s="15"/>
      <c r="AA5" s="15" t="s">
        <v>6339</v>
      </c>
      <c r="AB5" s="15"/>
      <c r="AC5" s="15" t="s">
        <v>6339</v>
      </c>
      <c r="AD5" t="s">
        <v>6378</v>
      </c>
      <c r="AE5" t="s">
        <v>6340</v>
      </c>
      <c r="AF5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(NULL,0,0,0,0,0,0,0,0,0,0,800020274,'plopez');</v>
      </c>
    </row>
    <row r="6" spans="1:32" x14ac:dyDescent="0.25">
      <c r="A6" t="s">
        <v>6385</v>
      </c>
      <c r="B6" t="s">
        <v>6346</v>
      </c>
      <c r="C6" t="s">
        <v>6339</v>
      </c>
      <c r="D6">
        <v>0</v>
      </c>
      <c r="E6" s="15" t="s">
        <v>6339</v>
      </c>
      <c r="F6">
        <v>0</v>
      </c>
      <c r="G6" t="s">
        <v>6339</v>
      </c>
      <c r="H6">
        <v>0</v>
      </c>
      <c r="I6" t="s">
        <v>6339</v>
      </c>
      <c r="J6">
        <v>0</v>
      </c>
      <c r="K6" t="s">
        <v>6339</v>
      </c>
      <c r="L6">
        <v>0</v>
      </c>
      <c r="M6" t="s">
        <v>6339</v>
      </c>
      <c r="N6">
        <v>0</v>
      </c>
      <c r="O6" t="s">
        <v>6339</v>
      </c>
      <c r="P6">
        <v>0</v>
      </c>
      <c r="Q6" t="s">
        <v>6339</v>
      </c>
      <c r="R6">
        <v>0</v>
      </c>
      <c r="S6" t="s">
        <v>6339</v>
      </c>
      <c r="T6">
        <v>0</v>
      </c>
      <c r="U6" t="s">
        <v>6339</v>
      </c>
      <c r="V6">
        <v>0</v>
      </c>
      <c r="W6" t="s">
        <v>6339</v>
      </c>
      <c r="X6" s="15">
        <v>800023622</v>
      </c>
      <c r="Y6" s="15" t="s">
        <v>6339</v>
      </c>
      <c r="Z6" s="15"/>
      <c r="AA6" s="15" t="s">
        <v>6339</v>
      </c>
      <c r="AB6" s="15"/>
      <c r="AC6" s="15" t="s">
        <v>6339</v>
      </c>
      <c r="AD6" t="s">
        <v>6378</v>
      </c>
      <c r="AE6" t="s">
        <v>6340</v>
      </c>
      <c r="AF6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(NULL,0,0,0,0,0,0,0,0,0,0,800023622,'plopez');</v>
      </c>
    </row>
    <row r="7" spans="1:32" x14ac:dyDescent="0.25">
      <c r="A7" t="s">
        <v>6385</v>
      </c>
      <c r="B7" t="s">
        <v>6346</v>
      </c>
      <c r="C7" t="s">
        <v>6339</v>
      </c>
      <c r="D7">
        <v>0</v>
      </c>
      <c r="E7" s="15" t="s">
        <v>6339</v>
      </c>
      <c r="F7">
        <v>0</v>
      </c>
      <c r="G7" t="s">
        <v>6339</v>
      </c>
      <c r="H7">
        <v>0</v>
      </c>
      <c r="I7" t="s">
        <v>6339</v>
      </c>
      <c r="J7">
        <v>0</v>
      </c>
      <c r="K7" t="s">
        <v>6339</v>
      </c>
      <c r="L7">
        <v>0</v>
      </c>
      <c r="M7" t="s">
        <v>6339</v>
      </c>
      <c r="N7">
        <v>0</v>
      </c>
      <c r="O7" t="s">
        <v>6339</v>
      </c>
      <c r="P7">
        <v>0</v>
      </c>
      <c r="Q7" t="s">
        <v>6339</v>
      </c>
      <c r="R7">
        <v>0</v>
      </c>
      <c r="S7" t="s">
        <v>6339</v>
      </c>
      <c r="T7">
        <v>0</v>
      </c>
      <c r="U7" t="s">
        <v>6339</v>
      </c>
      <c r="V7">
        <v>0</v>
      </c>
      <c r="W7" t="s">
        <v>6339</v>
      </c>
      <c r="X7" s="15">
        <v>800027543</v>
      </c>
      <c r="Y7" s="15" t="s">
        <v>6339</v>
      </c>
      <c r="Z7" s="15"/>
      <c r="AA7" s="15" t="s">
        <v>6339</v>
      </c>
      <c r="AB7" s="15"/>
      <c r="AC7" s="15" t="s">
        <v>6339</v>
      </c>
      <c r="AD7" t="s">
        <v>6378</v>
      </c>
      <c r="AE7" t="s">
        <v>6340</v>
      </c>
      <c r="AF7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(NULL,0,0,0,0,0,0,0,0,0,0,800027543,'plopez');</v>
      </c>
    </row>
    <row r="8" spans="1:32" x14ac:dyDescent="0.25">
      <c r="A8" t="s">
        <v>6385</v>
      </c>
      <c r="B8" t="s">
        <v>6346</v>
      </c>
      <c r="C8" t="s">
        <v>6339</v>
      </c>
      <c r="D8">
        <v>0</v>
      </c>
      <c r="E8" s="15" t="s">
        <v>6339</v>
      </c>
      <c r="F8">
        <v>0</v>
      </c>
      <c r="G8" t="s">
        <v>6339</v>
      </c>
      <c r="H8">
        <v>0</v>
      </c>
      <c r="I8" t="s">
        <v>6339</v>
      </c>
      <c r="J8">
        <v>0</v>
      </c>
      <c r="K8" t="s">
        <v>6339</v>
      </c>
      <c r="L8">
        <v>0</v>
      </c>
      <c r="M8" t="s">
        <v>6339</v>
      </c>
      <c r="N8">
        <v>0</v>
      </c>
      <c r="O8" t="s">
        <v>6339</v>
      </c>
      <c r="P8">
        <v>0</v>
      </c>
      <c r="Q8" t="s">
        <v>6339</v>
      </c>
      <c r="R8">
        <v>0</v>
      </c>
      <c r="S8" t="s">
        <v>6339</v>
      </c>
      <c r="T8">
        <v>0</v>
      </c>
      <c r="U8" t="s">
        <v>6339</v>
      </c>
      <c r="V8">
        <v>0</v>
      </c>
      <c r="W8" t="s">
        <v>6339</v>
      </c>
      <c r="X8" s="15">
        <v>800039849</v>
      </c>
      <c r="Y8" s="15" t="s">
        <v>6339</v>
      </c>
      <c r="Z8" s="15"/>
      <c r="AA8" s="15" t="s">
        <v>6339</v>
      </c>
      <c r="AB8" s="15"/>
      <c r="AC8" s="15" t="s">
        <v>6339</v>
      </c>
      <c r="AD8" t="s">
        <v>6378</v>
      </c>
      <c r="AE8" t="s">
        <v>6340</v>
      </c>
      <c r="AF8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(NULL,0,0,0,0,0,0,0,0,0,0,800039849,'plopez');</v>
      </c>
    </row>
    <row r="9" spans="1:32" x14ac:dyDescent="0.25">
      <c r="A9" t="s">
        <v>6385</v>
      </c>
      <c r="B9" t="s">
        <v>6346</v>
      </c>
      <c r="C9" t="s">
        <v>6339</v>
      </c>
      <c r="D9">
        <v>0</v>
      </c>
      <c r="E9" s="15" t="s">
        <v>6339</v>
      </c>
      <c r="F9">
        <v>0</v>
      </c>
      <c r="G9" t="s">
        <v>6339</v>
      </c>
      <c r="H9">
        <v>0</v>
      </c>
      <c r="I9" t="s">
        <v>6339</v>
      </c>
      <c r="J9">
        <v>0</v>
      </c>
      <c r="K9" t="s">
        <v>6339</v>
      </c>
      <c r="L9">
        <v>0</v>
      </c>
      <c r="M9" t="s">
        <v>6339</v>
      </c>
      <c r="N9">
        <v>0</v>
      </c>
      <c r="O9" t="s">
        <v>6339</v>
      </c>
      <c r="P9">
        <v>0</v>
      </c>
      <c r="Q9" t="s">
        <v>6339</v>
      </c>
      <c r="R9">
        <v>0</v>
      </c>
      <c r="S9" t="s">
        <v>6339</v>
      </c>
      <c r="T9">
        <v>0</v>
      </c>
      <c r="U9" t="s">
        <v>6339</v>
      </c>
      <c r="V9">
        <v>0</v>
      </c>
      <c r="W9" t="s">
        <v>6339</v>
      </c>
      <c r="X9" s="15">
        <v>800053849</v>
      </c>
      <c r="Y9" s="15" t="s">
        <v>6339</v>
      </c>
      <c r="Z9" s="15"/>
      <c r="AA9" s="15" t="s">
        <v>6339</v>
      </c>
      <c r="AB9" s="15"/>
      <c r="AC9" s="15" t="s">
        <v>6339</v>
      </c>
      <c r="AD9" t="s">
        <v>6378</v>
      </c>
      <c r="AE9" t="s">
        <v>6340</v>
      </c>
      <c r="AF9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(NULL,0,0,0,0,0,0,0,0,0,0,800053849,'plopez');</v>
      </c>
    </row>
    <row r="10" spans="1:32" x14ac:dyDescent="0.25">
      <c r="A10" t="s">
        <v>6385</v>
      </c>
      <c r="B10" t="s">
        <v>6346</v>
      </c>
      <c r="C10" t="s">
        <v>6339</v>
      </c>
      <c r="D10">
        <v>0</v>
      </c>
      <c r="E10" s="15" t="s">
        <v>6339</v>
      </c>
      <c r="F10">
        <v>0</v>
      </c>
      <c r="G10" t="s">
        <v>6339</v>
      </c>
      <c r="H10">
        <v>0</v>
      </c>
      <c r="I10" t="s">
        <v>6339</v>
      </c>
      <c r="J10">
        <v>0</v>
      </c>
      <c r="K10" t="s">
        <v>6339</v>
      </c>
      <c r="L10">
        <v>0</v>
      </c>
      <c r="M10" t="s">
        <v>6339</v>
      </c>
      <c r="N10">
        <v>0</v>
      </c>
      <c r="O10" t="s">
        <v>6339</v>
      </c>
      <c r="P10">
        <v>0</v>
      </c>
      <c r="Q10" t="s">
        <v>6339</v>
      </c>
      <c r="R10">
        <v>0</v>
      </c>
      <c r="S10" t="s">
        <v>6339</v>
      </c>
      <c r="T10">
        <v>0</v>
      </c>
      <c r="U10" t="s">
        <v>6339</v>
      </c>
      <c r="V10">
        <v>0</v>
      </c>
      <c r="W10" t="s">
        <v>6339</v>
      </c>
      <c r="X10" s="15">
        <v>800099480</v>
      </c>
      <c r="Y10" s="15" t="s">
        <v>6339</v>
      </c>
      <c r="Z10" s="15"/>
      <c r="AA10" s="15" t="s">
        <v>6339</v>
      </c>
      <c r="AB10" s="15"/>
      <c r="AC10" s="15" t="s">
        <v>6339</v>
      </c>
      <c r="AD10" t="s">
        <v>6378</v>
      </c>
      <c r="AE10" t="s">
        <v>6340</v>
      </c>
      <c r="AF10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(NULL,0,0,0,0,0,0,0,0,0,0,800099480,'plopez');</v>
      </c>
    </row>
    <row r="11" spans="1:32" x14ac:dyDescent="0.25">
      <c r="A11" t="s">
        <v>6385</v>
      </c>
      <c r="B11" t="s">
        <v>6346</v>
      </c>
      <c r="C11" t="s">
        <v>6339</v>
      </c>
      <c r="D11">
        <v>0</v>
      </c>
      <c r="E11" s="15" t="s">
        <v>6339</v>
      </c>
      <c r="F11">
        <v>0</v>
      </c>
      <c r="G11" t="s">
        <v>6339</v>
      </c>
      <c r="H11">
        <v>0</v>
      </c>
      <c r="I11" t="s">
        <v>6339</v>
      </c>
      <c r="J11">
        <v>0</v>
      </c>
      <c r="K11" t="s">
        <v>6339</v>
      </c>
      <c r="L11">
        <v>0</v>
      </c>
      <c r="M11" t="s">
        <v>6339</v>
      </c>
      <c r="N11">
        <v>0</v>
      </c>
      <c r="O11" t="s">
        <v>6339</v>
      </c>
      <c r="P11">
        <v>0</v>
      </c>
      <c r="Q11" t="s">
        <v>6339</v>
      </c>
      <c r="R11">
        <v>0</v>
      </c>
      <c r="S11" t="s">
        <v>6339</v>
      </c>
      <c r="T11">
        <v>0</v>
      </c>
      <c r="U11" t="s">
        <v>6339</v>
      </c>
      <c r="V11">
        <v>0</v>
      </c>
      <c r="W11" t="s">
        <v>6339</v>
      </c>
      <c r="X11" s="15">
        <v>800126242</v>
      </c>
      <c r="Y11" s="15" t="s">
        <v>6339</v>
      </c>
      <c r="Z11" s="15"/>
      <c r="AA11" s="15"/>
      <c r="AB11" s="15"/>
      <c r="AC11" s="15" t="s">
        <v>6339</v>
      </c>
      <c r="AD11" t="s">
        <v>6378</v>
      </c>
      <c r="AE11" t="s">
        <v>6340</v>
      </c>
      <c r="AF11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(NULL,0,0,0,0,0,0,0,0,0,0,800126242,'plopez');</v>
      </c>
    </row>
    <row r="12" spans="1:32" x14ac:dyDescent="0.25">
      <c r="A12" t="s">
        <v>6385</v>
      </c>
      <c r="B12" t="s">
        <v>6346</v>
      </c>
      <c r="C12" t="s">
        <v>6339</v>
      </c>
      <c r="D12">
        <v>0</v>
      </c>
      <c r="E12" s="15" t="s">
        <v>6339</v>
      </c>
      <c r="F12">
        <v>0</v>
      </c>
      <c r="G12" t="s">
        <v>6339</v>
      </c>
      <c r="H12">
        <v>0</v>
      </c>
      <c r="I12" t="s">
        <v>6339</v>
      </c>
      <c r="J12">
        <v>0</v>
      </c>
      <c r="K12" t="s">
        <v>6339</v>
      </c>
      <c r="L12">
        <v>0</v>
      </c>
      <c r="M12" t="s">
        <v>6339</v>
      </c>
      <c r="N12">
        <v>0</v>
      </c>
      <c r="O12" t="s">
        <v>6339</v>
      </c>
      <c r="P12">
        <v>0</v>
      </c>
      <c r="Q12" t="s">
        <v>6339</v>
      </c>
      <c r="R12">
        <v>0</v>
      </c>
      <c r="S12" t="s">
        <v>6339</v>
      </c>
      <c r="T12">
        <v>0</v>
      </c>
      <c r="U12" t="s">
        <v>6339</v>
      </c>
      <c r="V12">
        <v>0</v>
      </c>
      <c r="W12" t="s">
        <v>6339</v>
      </c>
      <c r="X12" s="15">
        <v>800153745</v>
      </c>
      <c r="Y12" s="15" t="s">
        <v>6339</v>
      </c>
      <c r="Z12" s="15"/>
      <c r="AA12" s="15"/>
      <c r="AB12" s="15"/>
      <c r="AC12" s="15" t="s">
        <v>6339</v>
      </c>
      <c r="AD12" t="s">
        <v>6378</v>
      </c>
      <c r="AE12" t="s">
        <v>6340</v>
      </c>
      <c r="AF12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(NULL,0,0,0,0,0,0,0,0,0,0,800153745,'plopez');</v>
      </c>
    </row>
    <row r="13" spans="1:32" x14ac:dyDescent="0.25">
      <c r="A13" t="s">
        <v>6385</v>
      </c>
      <c r="B13" t="s">
        <v>6346</v>
      </c>
      <c r="C13" t="s">
        <v>6339</v>
      </c>
      <c r="D13">
        <v>0</v>
      </c>
      <c r="E13" s="15" t="s">
        <v>6339</v>
      </c>
      <c r="F13">
        <v>0</v>
      </c>
      <c r="G13" t="s">
        <v>6339</v>
      </c>
      <c r="H13">
        <v>0</v>
      </c>
      <c r="I13" t="s">
        <v>6339</v>
      </c>
      <c r="J13">
        <v>0</v>
      </c>
      <c r="K13" t="s">
        <v>6339</v>
      </c>
      <c r="L13">
        <v>0</v>
      </c>
      <c r="M13" t="s">
        <v>6339</v>
      </c>
      <c r="N13">
        <v>0</v>
      </c>
      <c r="O13" t="s">
        <v>6339</v>
      </c>
      <c r="P13">
        <v>0</v>
      </c>
      <c r="Q13" t="s">
        <v>6339</v>
      </c>
      <c r="R13">
        <v>0</v>
      </c>
      <c r="S13" t="s">
        <v>6339</v>
      </c>
      <c r="T13">
        <v>0</v>
      </c>
      <c r="U13" t="s">
        <v>6339</v>
      </c>
      <c r="V13">
        <v>0</v>
      </c>
      <c r="W13" t="s">
        <v>6339</v>
      </c>
      <c r="X13" s="15">
        <v>800160435</v>
      </c>
      <c r="Y13" s="15" t="s">
        <v>6339</v>
      </c>
      <c r="Z13" s="15"/>
      <c r="AA13" s="15"/>
      <c r="AB13" s="15"/>
      <c r="AC13" s="15" t="s">
        <v>6339</v>
      </c>
      <c r="AD13" t="s">
        <v>6378</v>
      </c>
      <c r="AE13" t="s">
        <v>6340</v>
      </c>
      <c r="AF13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(NULL,0,0,0,0,0,0,0,0,0,0,800160435,'plopez');</v>
      </c>
    </row>
    <row r="14" spans="1:32" x14ac:dyDescent="0.25">
      <c r="A14" t="s">
        <v>6385</v>
      </c>
      <c r="B14" t="s">
        <v>6346</v>
      </c>
      <c r="C14" t="s">
        <v>6339</v>
      </c>
      <c r="D14">
        <v>0</v>
      </c>
      <c r="E14" s="15" t="s">
        <v>6339</v>
      </c>
      <c r="F14">
        <v>0</v>
      </c>
      <c r="G14" t="s">
        <v>6339</v>
      </c>
      <c r="H14">
        <v>0</v>
      </c>
      <c r="I14" t="s">
        <v>6339</v>
      </c>
      <c r="J14">
        <v>0</v>
      </c>
      <c r="K14" t="s">
        <v>6339</v>
      </c>
      <c r="L14">
        <v>0</v>
      </c>
      <c r="M14" t="s">
        <v>6339</v>
      </c>
      <c r="N14">
        <v>0</v>
      </c>
      <c r="O14" t="s">
        <v>6339</v>
      </c>
      <c r="P14">
        <v>0</v>
      </c>
      <c r="Q14" t="s">
        <v>6339</v>
      </c>
      <c r="R14">
        <v>0</v>
      </c>
      <c r="S14" t="s">
        <v>6339</v>
      </c>
      <c r="T14">
        <v>0</v>
      </c>
      <c r="U14" t="s">
        <v>6339</v>
      </c>
      <c r="V14">
        <v>0</v>
      </c>
      <c r="W14" t="s">
        <v>6339</v>
      </c>
      <c r="X14" s="15">
        <v>811008489</v>
      </c>
      <c r="Y14" s="15" t="s">
        <v>6339</v>
      </c>
      <c r="Z14" s="15"/>
      <c r="AA14" s="15"/>
      <c r="AB14" s="15"/>
      <c r="AC14" s="15" t="s">
        <v>6339</v>
      </c>
      <c r="AD14" t="s">
        <v>6378</v>
      </c>
      <c r="AE14" t="s">
        <v>6340</v>
      </c>
      <c r="AF14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(NULL,0,0,0,0,0,0,0,0,0,0,811008489,'plopez');</v>
      </c>
    </row>
    <row r="15" spans="1:32" x14ac:dyDescent="0.25">
      <c r="A15" t="s">
        <v>6385</v>
      </c>
      <c r="B15" t="s">
        <v>6346</v>
      </c>
      <c r="C15" t="s">
        <v>6339</v>
      </c>
      <c r="D15">
        <v>0</v>
      </c>
      <c r="E15" s="15" t="s">
        <v>6339</v>
      </c>
      <c r="F15">
        <v>0</v>
      </c>
      <c r="G15" t="s">
        <v>6339</v>
      </c>
      <c r="H15">
        <v>0</v>
      </c>
      <c r="I15" t="s">
        <v>6339</v>
      </c>
      <c r="J15">
        <v>0</v>
      </c>
      <c r="K15" t="s">
        <v>6339</v>
      </c>
      <c r="L15">
        <v>0</v>
      </c>
      <c r="M15" t="s">
        <v>6339</v>
      </c>
      <c r="N15">
        <v>0</v>
      </c>
      <c r="O15" t="s">
        <v>6339</v>
      </c>
      <c r="P15">
        <v>0</v>
      </c>
      <c r="Q15" t="s">
        <v>6339</v>
      </c>
      <c r="R15">
        <v>0</v>
      </c>
      <c r="S15" t="s">
        <v>6339</v>
      </c>
      <c r="T15">
        <v>0</v>
      </c>
      <c r="U15" t="s">
        <v>6339</v>
      </c>
      <c r="V15">
        <v>0</v>
      </c>
      <c r="W15" t="s">
        <v>6339</v>
      </c>
      <c r="X15" s="15">
        <v>811015317</v>
      </c>
      <c r="Y15" s="15" t="s">
        <v>6339</v>
      </c>
      <c r="Z15" s="15"/>
      <c r="AA15" s="15"/>
      <c r="AB15" s="15"/>
      <c r="AC15" s="15" t="s">
        <v>6339</v>
      </c>
      <c r="AD15" t="s">
        <v>6378</v>
      </c>
      <c r="AE15" t="s">
        <v>6340</v>
      </c>
      <c r="AF15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(NULL,0,0,0,0,0,0,0,0,0,0,811015317,'plopez');</v>
      </c>
    </row>
    <row r="16" spans="1:32" x14ac:dyDescent="0.25">
      <c r="A16" t="s">
        <v>6385</v>
      </c>
      <c r="B16" t="s">
        <v>6346</v>
      </c>
      <c r="C16" t="s">
        <v>6339</v>
      </c>
      <c r="D16">
        <v>0</v>
      </c>
      <c r="E16" s="15" t="s">
        <v>6339</v>
      </c>
      <c r="F16">
        <v>0</v>
      </c>
      <c r="G16" t="s">
        <v>6339</v>
      </c>
      <c r="H16">
        <v>0</v>
      </c>
      <c r="I16" t="s">
        <v>6339</v>
      </c>
      <c r="J16">
        <v>0</v>
      </c>
      <c r="K16" t="s">
        <v>6339</v>
      </c>
      <c r="L16">
        <v>0</v>
      </c>
      <c r="M16" t="s">
        <v>6339</v>
      </c>
      <c r="N16">
        <v>0</v>
      </c>
      <c r="O16" t="s">
        <v>6339</v>
      </c>
      <c r="P16">
        <v>0</v>
      </c>
      <c r="Q16" t="s">
        <v>6339</v>
      </c>
      <c r="R16">
        <v>0</v>
      </c>
      <c r="S16" t="s">
        <v>6339</v>
      </c>
      <c r="T16">
        <v>0</v>
      </c>
      <c r="U16" t="s">
        <v>6339</v>
      </c>
      <c r="V16">
        <v>0</v>
      </c>
      <c r="W16" t="s">
        <v>6339</v>
      </c>
      <c r="X16" s="15">
        <v>811018494</v>
      </c>
      <c r="Y16" s="15" t="s">
        <v>6339</v>
      </c>
      <c r="Z16" s="15"/>
      <c r="AA16" s="15"/>
      <c r="AB16" s="15"/>
      <c r="AC16" s="15" t="s">
        <v>6339</v>
      </c>
      <c r="AD16" t="s">
        <v>6378</v>
      </c>
      <c r="AE16" t="s">
        <v>6340</v>
      </c>
      <c r="AF16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(NULL,0,0,0,0,0,0,0,0,0,0,811018494,'plopez');</v>
      </c>
    </row>
    <row r="17" spans="1:32" x14ac:dyDescent="0.25">
      <c r="A17" t="s">
        <v>6385</v>
      </c>
      <c r="B17" t="s">
        <v>6346</v>
      </c>
      <c r="C17" t="s">
        <v>6339</v>
      </c>
      <c r="D17">
        <v>0</v>
      </c>
      <c r="E17" s="15" t="s">
        <v>6339</v>
      </c>
      <c r="F17">
        <v>0</v>
      </c>
      <c r="G17" t="s">
        <v>6339</v>
      </c>
      <c r="H17">
        <v>0</v>
      </c>
      <c r="I17" t="s">
        <v>6339</v>
      </c>
      <c r="J17">
        <v>0</v>
      </c>
      <c r="K17" t="s">
        <v>6339</v>
      </c>
      <c r="L17">
        <v>0</v>
      </c>
      <c r="M17" t="s">
        <v>6339</v>
      </c>
      <c r="N17">
        <v>0</v>
      </c>
      <c r="O17" t="s">
        <v>6339</v>
      </c>
      <c r="P17">
        <v>0</v>
      </c>
      <c r="Q17" t="s">
        <v>6339</v>
      </c>
      <c r="R17">
        <v>0</v>
      </c>
      <c r="S17" t="s">
        <v>6339</v>
      </c>
      <c r="T17">
        <v>0</v>
      </c>
      <c r="U17" t="s">
        <v>6339</v>
      </c>
      <c r="V17">
        <v>0</v>
      </c>
      <c r="W17" t="s">
        <v>6339</v>
      </c>
      <c r="X17" s="15">
        <v>811020107</v>
      </c>
      <c r="Y17" s="15" t="s">
        <v>6339</v>
      </c>
      <c r="Z17" s="15"/>
      <c r="AA17" s="15"/>
      <c r="AB17" s="15"/>
      <c r="AC17" s="15" t="s">
        <v>6339</v>
      </c>
      <c r="AD17" t="s">
        <v>6378</v>
      </c>
      <c r="AE17" t="s">
        <v>6340</v>
      </c>
      <c r="AF17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(NULL,0,0,0,0,0,0,0,0,0,0,811020107,'plopez');</v>
      </c>
    </row>
    <row r="18" spans="1:32" x14ac:dyDescent="0.25">
      <c r="A18" t="s">
        <v>6385</v>
      </c>
      <c r="B18" t="s">
        <v>6346</v>
      </c>
      <c r="C18" t="s">
        <v>6339</v>
      </c>
      <c r="D18">
        <v>0</v>
      </c>
      <c r="E18" s="15" t="s">
        <v>6339</v>
      </c>
      <c r="F18">
        <v>0</v>
      </c>
      <c r="G18" t="s">
        <v>6339</v>
      </c>
      <c r="H18">
        <v>0</v>
      </c>
      <c r="I18" t="s">
        <v>6339</v>
      </c>
      <c r="J18">
        <v>0</v>
      </c>
      <c r="K18" t="s">
        <v>6339</v>
      </c>
      <c r="L18">
        <v>0</v>
      </c>
      <c r="M18" t="s">
        <v>6339</v>
      </c>
      <c r="N18">
        <v>0</v>
      </c>
      <c r="O18" t="s">
        <v>6339</v>
      </c>
      <c r="P18">
        <v>0</v>
      </c>
      <c r="Q18" t="s">
        <v>6339</v>
      </c>
      <c r="R18">
        <v>0</v>
      </c>
      <c r="S18" t="s">
        <v>6339</v>
      </c>
      <c r="T18">
        <v>0</v>
      </c>
      <c r="U18" t="s">
        <v>6339</v>
      </c>
      <c r="V18">
        <v>0</v>
      </c>
      <c r="W18" t="s">
        <v>6339</v>
      </c>
      <c r="X18" s="15">
        <v>811024612</v>
      </c>
      <c r="Y18" s="15" t="s">
        <v>6339</v>
      </c>
      <c r="Z18" s="15"/>
      <c r="AA18" s="15"/>
      <c r="AB18" s="15"/>
      <c r="AC18" s="15" t="s">
        <v>6339</v>
      </c>
      <c r="AD18" t="s">
        <v>6378</v>
      </c>
      <c r="AE18" t="s">
        <v>6340</v>
      </c>
      <c r="AF18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(NULL,0,0,0,0,0,0,0,0,0,0,811024612,'plopez');</v>
      </c>
    </row>
    <row r="19" spans="1:32" x14ac:dyDescent="0.25">
      <c r="A19" t="s">
        <v>6385</v>
      </c>
      <c r="B19" t="s">
        <v>6346</v>
      </c>
      <c r="C19" t="s">
        <v>6339</v>
      </c>
      <c r="D19">
        <v>0</v>
      </c>
      <c r="E19" s="15" t="s">
        <v>6339</v>
      </c>
      <c r="F19">
        <v>0</v>
      </c>
      <c r="G19" t="s">
        <v>6339</v>
      </c>
      <c r="H19">
        <v>0</v>
      </c>
      <c r="I19" t="s">
        <v>6339</v>
      </c>
      <c r="J19">
        <v>0</v>
      </c>
      <c r="K19" t="s">
        <v>6339</v>
      </c>
      <c r="L19">
        <v>0</v>
      </c>
      <c r="M19" t="s">
        <v>6339</v>
      </c>
      <c r="N19">
        <v>0</v>
      </c>
      <c r="O19" t="s">
        <v>6339</v>
      </c>
      <c r="P19">
        <v>0</v>
      </c>
      <c r="Q19" t="s">
        <v>6339</v>
      </c>
      <c r="R19">
        <v>0</v>
      </c>
      <c r="S19" t="s">
        <v>6339</v>
      </c>
      <c r="T19">
        <v>0</v>
      </c>
      <c r="U19" t="s">
        <v>6339</v>
      </c>
      <c r="V19">
        <v>0</v>
      </c>
      <c r="W19" t="s">
        <v>6339</v>
      </c>
      <c r="X19" s="15">
        <v>811028567</v>
      </c>
      <c r="Y19" s="15" t="s">
        <v>6339</v>
      </c>
      <c r="Z19" s="15"/>
      <c r="AA19" s="15"/>
      <c r="AB19" s="15"/>
      <c r="AC19" s="15" t="s">
        <v>6339</v>
      </c>
      <c r="AD19" t="s">
        <v>6378</v>
      </c>
      <c r="AE19" t="s">
        <v>6340</v>
      </c>
      <c r="AF19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(NULL,0,0,0,0,0,0,0,0,0,0,811028567,'plopez');</v>
      </c>
    </row>
    <row r="20" spans="1:32" x14ac:dyDescent="0.25">
      <c r="A20" t="s">
        <v>6385</v>
      </c>
      <c r="B20" t="s">
        <v>6346</v>
      </c>
      <c r="C20" t="s">
        <v>6339</v>
      </c>
      <c r="D20">
        <v>0</v>
      </c>
      <c r="E20" s="15" t="s">
        <v>6339</v>
      </c>
      <c r="F20">
        <v>0</v>
      </c>
      <c r="G20" t="s">
        <v>6339</v>
      </c>
      <c r="H20">
        <v>0</v>
      </c>
      <c r="I20" t="s">
        <v>6339</v>
      </c>
      <c r="J20">
        <v>0</v>
      </c>
      <c r="K20" t="s">
        <v>6339</v>
      </c>
      <c r="L20">
        <v>0</v>
      </c>
      <c r="M20" t="s">
        <v>6339</v>
      </c>
      <c r="N20">
        <v>0</v>
      </c>
      <c r="O20" t="s">
        <v>6339</v>
      </c>
      <c r="P20">
        <v>0</v>
      </c>
      <c r="Q20" t="s">
        <v>6339</v>
      </c>
      <c r="R20">
        <v>0</v>
      </c>
      <c r="S20" t="s">
        <v>6339</v>
      </c>
      <c r="T20">
        <v>0</v>
      </c>
      <c r="U20" t="s">
        <v>6339</v>
      </c>
      <c r="V20">
        <v>0</v>
      </c>
      <c r="W20" t="s">
        <v>6339</v>
      </c>
      <c r="X20" s="15">
        <v>811035110</v>
      </c>
      <c r="Y20" s="15" t="s">
        <v>6339</v>
      </c>
      <c r="Z20" s="15"/>
      <c r="AA20" s="15"/>
      <c r="AB20" s="15"/>
      <c r="AC20" s="15" t="s">
        <v>6339</v>
      </c>
      <c r="AD20" t="s">
        <v>6378</v>
      </c>
      <c r="AE20" t="s">
        <v>6340</v>
      </c>
      <c r="AF20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(NULL,0,0,0,0,0,0,0,0,0,0,811035110,'plopez');</v>
      </c>
    </row>
    <row r="21" spans="1:32" x14ac:dyDescent="0.25">
      <c r="A21" t="s">
        <v>6385</v>
      </c>
      <c r="B21" t="s">
        <v>6346</v>
      </c>
      <c r="C21" t="s">
        <v>6339</v>
      </c>
      <c r="D21">
        <v>0</v>
      </c>
      <c r="E21" s="15" t="s">
        <v>6339</v>
      </c>
      <c r="F21">
        <v>0</v>
      </c>
      <c r="G21" t="s">
        <v>6339</v>
      </c>
      <c r="H21">
        <v>0</v>
      </c>
      <c r="I21" t="s">
        <v>6339</v>
      </c>
      <c r="J21">
        <v>0</v>
      </c>
      <c r="K21" t="s">
        <v>6339</v>
      </c>
      <c r="L21">
        <v>0</v>
      </c>
      <c r="M21" t="s">
        <v>6339</v>
      </c>
      <c r="N21">
        <v>0</v>
      </c>
      <c r="O21" t="s">
        <v>6339</v>
      </c>
      <c r="P21">
        <v>0</v>
      </c>
      <c r="Q21" t="s">
        <v>6339</v>
      </c>
      <c r="R21">
        <v>0</v>
      </c>
      <c r="S21" t="s">
        <v>6339</v>
      </c>
      <c r="T21">
        <v>0</v>
      </c>
      <c r="U21" t="s">
        <v>6339</v>
      </c>
      <c r="V21">
        <v>0</v>
      </c>
      <c r="W21" t="s">
        <v>6339</v>
      </c>
      <c r="X21" s="15">
        <v>811037591</v>
      </c>
      <c r="Y21" s="15" t="s">
        <v>6339</v>
      </c>
      <c r="Z21" s="15"/>
      <c r="AA21" s="15"/>
      <c r="AB21" s="15"/>
      <c r="AC21" s="15" t="s">
        <v>6339</v>
      </c>
      <c r="AD21" t="s">
        <v>6378</v>
      </c>
      <c r="AE21" t="s">
        <v>6340</v>
      </c>
      <c r="AF21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(NULL,0,0,0,0,0,0,0,0,0,0,811037591,'plopez');</v>
      </c>
    </row>
    <row r="22" spans="1:32" x14ac:dyDescent="0.25">
      <c r="A22" t="s">
        <v>6385</v>
      </c>
      <c r="B22" t="s">
        <v>6346</v>
      </c>
      <c r="C22" t="s">
        <v>6339</v>
      </c>
      <c r="D22">
        <v>0</v>
      </c>
      <c r="E22" s="15" t="s">
        <v>6339</v>
      </c>
      <c r="F22">
        <v>0</v>
      </c>
      <c r="G22" t="s">
        <v>6339</v>
      </c>
      <c r="H22">
        <v>0</v>
      </c>
      <c r="I22" t="s">
        <v>6339</v>
      </c>
      <c r="J22">
        <v>0</v>
      </c>
      <c r="K22" t="s">
        <v>6339</v>
      </c>
      <c r="L22">
        <v>0</v>
      </c>
      <c r="M22" t="s">
        <v>6339</v>
      </c>
      <c r="N22">
        <v>0</v>
      </c>
      <c r="O22" t="s">
        <v>6339</v>
      </c>
      <c r="P22">
        <v>0</v>
      </c>
      <c r="Q22" t="s">
        <v>6339</v>
      </c>
      <c r="R22">
        <v>0</v>
      </c>
      <c r="S22" t="s">
        <v>6339</v>
      </c>
      <c r="T22">
        <v>0</v>
      </c>
      <c r="U22" t="s">
        <v>6339</v>
      </c>
      <c r="V22">
        <v>0</v>
      </c>
      <c r="W22" t="s">
        <v>6339</v>
      </c>
      <c r="X22" s="15">
        <v>811037748</v>
      </c>
      <c r="Y22" s="15" t="s">
        <v>6339</v>
      </c>
      <c r="Z22" s="15"/>
      <c r="AA22" s="15"/>
      <c r="AB22" s="15"/>
      <c r="AC22" s="15" t="s">
        <v>6339</v>
      </c>
      <c r="AD22" t="s">
        <v>6378</v>
      </c>
      <c r="AE22" t="s">
        <v>6340</v>
      </c>
      <c r="AF22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(NULL,0,0,0,0,0,0,0,0,0,0,811037748,'plopez');</v>
      </c>
    </row>
    <row r="23" spans="1:32" x14ac:dyDescent="0.25">
      <c r="A23" t="s">
        <v>6385</v>
      </c>
      <c r="B23" t="s">
        <v>6346</v>
      </c>
      <c r="C23" t="s">
        <v>6339</v>
      </c>
      <c r="D23">
        <v>0</v>
      </c>
      <c r="E23" s="15" t="s">
        <v>6339</v>
      </c>
      <c r="F23">
        <v>0</v>
      </c>
      <c r="G23" t="s">
        <v>6339</v>
      </c>
      <c r="H23">
        <v>0</v>
      </c>
      <c r="I23" t="s">
        <v>6339</v>
      </c>
      <c r="J23">
        <v>0</v>
      </c>
      <c r="K23" t="s">
        <v>6339</v>
      </c>
      <c r="L23">
        <v>0</v>
      </c>
      <c r="M23" t="s">
        <v>6339</v>
      </c>
      <c r="N23">
        <v>0</v>
      </c>
      <c r="O23" t="s">
        <v>6339</v>
      </c>
      <c r="P23">
        <v>0</v>
      </c>
      <c r="Q23" t="s">
        <v>6339</v>
      </c>
      <c r="R23">
        <v>0</v>
      </c>
      <c r="S23" t="s">
        <v>6339</v>
      </c>
      <c r="T23">
        <v>0</v>
      </c>
      <c r="U23" t="s">
        <v>6339</v>
      </c>
      <c r="V23">
        <v>0</v>
      </c>
      <c r="W23" t="s">
        <v>6339</v>
      </c>
      <c r="X23" s="15">
        <v>811037797</v>
      </c>
      <c r="Y23" s="15" t="s">
        <v>6339</v>
      </c>
      <c r="Z23" s="15"/>
      <c r="AA23" s="15"/>
      <c r="AB23" s="15"/>
      <c r="AC23" s="15" t="s">
        <v>6339</v>
      </c>
      <c r="AD23" t="s">
        <v>6378</v>
      </c>
      <c r="AE23" t="s">
        <v>6340</v>
      </c>
      <c r="AF23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(NULL,0,0,0,0,0,0,0,0,0,0,811037797,'plopez');</v>
      </c>
    </row>
    <row r="24" spans="1:32" x14ac:dyDescent="0.25">
      <c r="A24" t="s">
        <v>6385</v>
      </c>
      <c r="B24" t="s">
        <v>6346</v>
      </c>
      <c r="C24" t="s">
        <v>6339</v>
      </c>
      <c r="D24">
        <v>0</v>
      </c>
      <c r="E24" s="15" t="s">
        <v>6339</v>
      </c>
      <c r="F24">
        <v>0</v>
      </c>
      <c r="G24" t="s">
        <v>6339</v>
      </c>
      <c r="H24">
        <v>0</v>
      </c>
      <c r="I24" t="s">
        <v>6339</v>
      </c>
      <c r="J24">
        <v>0</v>
      </c>
      <c r="K24" t="s">
        <v>6339</v>
      </c>
      <c r="L24">
        <v>0</v>
      </c>
      <c r="M24" t="s">
        <v>6339</v>
      </c>
      <c r="N24">
        <v>0</v>
      </c>
      <c r="O24" t="s">
        <v>6339</v>
      </c>
      <c r="P24">
        <v>0</v>
      </c>
      <c r="Q24" t="s">
        <v>6339</v>
      </c>
      <c r="R24">
        <v>0</v>
      </c>
      <c r="S24" t="s">
        <v>6339</v>
      </c>
      <c r="T24">
        <v>0</v>
      </c>
      <c r="U24" t="s">
        <v>6339</v>
      </c>
      <c r="V24">
        <v>0</v>
      </c>
      <c r="W24" t="s">
        <v>6339</v>
      </c>
      <c r="X24" s="15">
        <v>811039503</v>
      </c>
      <c r="Y24" s="15" t="s">
        <v>6339</v>
      </c>
      <c r="Z24" s="15"/>
      <c r="AA24" s="15"/>
      <c r="AB24" s="15"/>
      <c r="AC24" s="15" t="s">
        <v>6339</v>
      </c>
      <c r="AD24" t="s">
        <v>6378</v>
      </c>
      <c r="AE24" t="s">
        <v>6340</v>
      </c>
      <c r="AF24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(NULL,0,0,0,0,0,0,0,0,0,0,811039503,'plopez');</v>
      </c>
    </row>
    <row r="25" spans="1:32" x14ac:dyDescent="0.25">
      <c r="A25" t="s">
        <v>6385</v>
      </c>
      <c r="B25" t="s">
        <v>6346</v>
      </c>
      <c r="C25" t="s">
        <v>6339</v>
      </c>
      <c r="D25">
        <v>0</v>
      </c>
      <c r="E25" s="15" t="s">
        <v>6339</v>
      </c>
      <c r="F25">
        <v>0</v>
      </c>
      <c r="G25" t="s">
        <v>6339</v>
      </c>
      <c r="H25">
        <v>0</v>
      </c>
      <c r="I25" t="s">
        <v>6339</v>
      </c>
      <c r="J25">
        <v>0</v>
      </c>
      <c r="K25" t="s">
        <v>6339</v>
      </c>
      <c r="L25">
        <v>0</v>
      </c>
      <c r="M25" t="s">
        <v>6339</v>
      </c>
      <c r="N25">
        <v>0</v>
      </c>
      <c r="O25" t="s">
        <v>6339</v>
      </c>
      <c r="P25">
        <v>0</v>
      </c>
      <c r="Q25" t="s">
        <v>6339</v>
      </c>
      <c r="R25">
        <v>0</v>
      </c>
      <c r="S25" t="s">
        <v>6339</v>
      </c>
      <c r="T25">
        <v>0</v>
      </c>
      <c r="U25" t="s">
        <v>6339</v>
      </c>
      <c r="V25">
        <v>0</v>
      </c>
      <c r="W25" t="s">
        <v>6339</v>
      </c>
      <c r="X25" s="15">
        <v>830042112</v>
      </c>
      <c r="Y25" s="15" t="s">
        <v>6339</v>
      </c>
      <c r="Z25" s="15"/>
      <c r="AA25" s="15"/>
      <c r="AB25" s="15"/>
      <c r="AC25" s="15" t="s">
        <v>6339</v>
      </c>
      <c r="AD25" t="s">
        <v>6378</v>
      </c>
      <c r="AE25" t="s">
        <v>6340</v>
      </c>
      <c r="AF25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(NULL,0,0,0,0,0,0,0,0,0,0,830042112,'plopez');</v>
      </c>
    </row>
    <row r="26" spans="1:32" x14ac:dyDescent="0.25">
      <c r="A26" t="s">
        <v>6385</v>
      </c>
      <c r="B26" t="s">
        <v>6346</v>
      </c>
      <c r="C26" t="s">
        <v>6339</v>
      </c>
      <c r="D26">
        <v>0</v>
      </c>
      <c r="E26" s="15" t="s">
        <v>6339</v>
      </c>
      <c r="F26">
        <v>0</v>
      </c>
      <c r="G26" t="s">
        <v>6339</v>
      </c>
      <c r="H26">
        <v>0</v>
      </c>
      <c r="I26" t="s">
        <v>6339</v>
      </c>
      <c r="J26">
        <v>0</v>
      </c>
      <c r="K26" t="s">
        <v>6339</v>
      </c>
      <c r="L26">
        <v>0</v>
      </c>
      <c r="M26" t="s">
        <v>6339</v>
      </c>
      <c r="N26">
        <v>0</v>
      </c>
      <c r="O26" t="s">
        <v>6339</v>
      </c>
      <c r="P26">
        <v>0</v>
      </c>
      <c r="Q26" t="s">
        <v>6339</v>
      </c>
      <c r="R26">
        <v>0</v>
      </c>
      <c r="S26" t="s">
        <v>6339</v>
      </c>
      <c r="T26">
        <v>0</v>
      </c>
      <c r="U26" t="s">
        <v>6339</v>
      </c>
      <c r="V26">
        <v>0</v>
      </c>
      <c r="W26" t="s">
        <v>6339</v>
      </c>
      <c r="X26" s="15">
        <v>830076169</v>
      </c>
      <c r="Y26" s="15" t="s">
        <v>6339</v>
      </c>
      <c r="Z26" s="15"/>
      <c r="AA26" s="15"/>
      <c r="AB26" s="15"/>
      <c r="AC26" s="15" t="s">
        <v>6339</v>
      </c>
      <c r="AD26" t="s">
        <v>6378</v>
      </c>
      <c r="AE26" t="s">
        <v>6340</v>
      </c>
      <c r="AF26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(NULL,0,0,0,0,0,0,0,0,0,0,830076169,'plopez');</v>
      </c>
    </row>
    <row r="27" spans="1:32" x14ac:dyDescent="0.25">
      <c r="A27" t="s">
        <v>6385</v>
      </c>
      <c r="B27" t="s">
        <v>6346</v>
      </c>
      <c r="C27" t="s">
        <v>6339</v>
      </c>
      <c r="D27">
        <v>0</v>
      </c>
      <c r="E27" s="15" t="s">
        <v>6339</v>
      </c>
      <c r="F27">
        <v>0</v>
      </c>
      <c r="G27" t="s">
        <v>6339</v>
      </c>
      <c r="H27">
        <v>0</v>
      </c>
      <c r="I27" t="s">
        <v>6339</v>
      </c>
      <c r="J27">
        <v>0</v>
      </c>
      <c r="K27" t="s">
        <v>6339</v>
      </c>
      <c r="L27">
        <v>0</v>
      </c>
      <c r="M27" t="s">
        <v>6339</v>
      </c>
      <c r="N27">
        <v>0</v>
      </c>
      <c r="O27" t="s">
        <v>6339</v>
      </c>
      <c r="P27">
        <v>0</v>
      </c>
      <c r="Q27" t="s">
        <v>6339</v>
      </c>
      <c r="R27">
        <v>0</v>
      </c>
      <c r="S27" t="s">
        <v>6339</v>
      </c>
      <c r="T27">
        <v>0</v>
      </c>
      <c r="U27" t="s">
        <v>6339</v>
      </c>
      <c r="V27">
        <v>0</v>
      </c>
      <c r="W27" t="s">
        <v>6339</v>
      </c>
      <c r="X27" s="15">
        <v>830124437</v>
      </c>
      <c r="Y27" s="15" t="s">
        <v>6339</v>
      </c>
      <c r="Z27" s="15"/>
      <c r="AA27" s="15"/>
      <c r="AB27" s="15"/>
      <c r="AC27" s="15" t="s">
        <v>6339</v>
      </c>
      <c r="AD27" t="s">
        <v>6378</v>
      </c>
      <c r="AE27" t="s">
        <v>6340</v>
      </c>
      <c r="AF27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(NULL,0,0,0,0,0,0,0,0,0,0,830124437,'plopez');</v>
      </c>
    </row>
    <row r="28" spans="1:32" x14ac:dyDescent="0.25">
      <c r="A28" t="s">
        <v>6385</v>
      </c>
      <c r="B28" t="s">
        <v>6346</v>
      </c>
      <c r="C28" t="s">
        <v>6339</v>
      </c>
      <c r="D28">
        <v>0</v>
      </c>
      <c r="E28" s="15" t="s">
        <v>6339</v>
      </c>
      <c r="F28">
        <v>0</v>
      </c>
      <c r="G28" t="s">
        <v>6339</v>
      </c>
      <c r="H28">
        <v>0</v>
      </c>
      <c r="I28" t="s">
        <v>6339</v>
      </c>
      <c r="J28">
        <v>0</v>
      </c>
      <c r="K28" t="s">
        <v>6339</v>
      </c>
      <c r="L28">
        <v>0</v>
      </c>
      <c r="M28" t="s">
        <v>6339</v>
      </c>
      <c r="N28">
        <v>0</v>
      </c>
      <c r="O28" t="s">
        <v>6339</v>
      </c>
      <c r="P28">
        <v>0</v>
      </c>
      <c r="Q28" t="s">
        <v>6339</v>
      </c>
      <c r="R28">
        <v>0</v>
      </c>
      <c r="S28" t="s">
        <v>6339</v>
      </c>
      <c r="T28">
        <v>0</v>
      </c>
      <c r="U28" t="s">
        <v>6339</v>
      </c>
      <c r="V28">
        <v>0</v>
      </c>
      <c r="W28" t="s">
        <v>6339</v>
      </c>
      <c r="X28" s="15">
        <v>830136939</v>
      </c>
      <c r="Y28" s="15" t="s">
        <v>6339</v>
      </c>
      <c r="Z28" s="15"/>
      <c r="AA28" s="15"/>
      <c r="AB28" s="15"/>
      <c r="AC28" s="15" t="s">
        <v>6339</v>
      </c>
      <c r="AD28" t="s">
        <v>6378</v>
      </c>
      <c r="AE28" t="s">
        <v>6340</v>
      </c>
      <c r="AF28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(NULL,0,0,0,0,0,0,0,0,0,0,830136939,'plopez');</v>
      </c>
    </row>
    <row r="29" spans="1:32" x14ac:dyDescent="0.25">
      <c r="A29" t="s">
        <v>6385</v>
      </c>
      <c r="B29" t="s">
        <v>6346</v>
      </c>
      <c r="C29" t="s">
        <v>6339</v>
      </c>
      <c r="D29">
        <v>0</v>
      </c>
      <c r="E29" s="15" t="s">
        <v>6339</v>
      </c>
      <c r="F29">
        <v>0</v>
      </c>
      <c r="G29" t="s">
        <v>6339</v>
      </c>
      <c r="H29">
        <v>0</v>
      </c>
      <c r="I29" t="s">
        <v>6339</v>
      </c>
      <c r="J29">
        <v>0</v>
      </c>
      <c r="K29" t="s">
        <v>6339</v>
      </c>
      <c r="L29">
        <v>0</v>
      </c>
      <c r="M29" t="s">
        <v>6339</v>
      </c>
      <c r="N29">
        <v>0</v>
      </c>
      <c r="O29" t="s">
        <v>6339</v>
      </c>
      <c r="P29">
        <v>0</v>
      </c>
      <c r="Q29" t="s">
        <v>6339</v>
      </c>
      <c r="R29">
        <v>0</v>
      </c>
      <c r="S29" t="s">
        <v>6339</v>
      </c>
      <c r="T29">
        <v>0</v>
      </c>
      <c r="U29" t="s">
        <v>6339</v>
      </c>
      <c r="V29">
        <v>0</v>
      </c>
      <c r="W29" t="s">
        <v>6339</v>
      </c>
      <c r="X29" s="15">
        <v>830509987</v>
      </c>
      <c r="Y29" s="15" t="s">
        <v>6339</v>
      </c>
      <c r="Z29" s="15"/>
      <c r="AA29" s="15"/>
      <c r="AB29" s="15"/>
      <c r="AC29" s="15" t="s">
        <v>6339</v>
      </c>
      <c r="AD29" t="s">
        <v>6378</v>
      </c>
      <c r="AE29" t="s">
        <v>6340</v>
      </c>
      <c r="AF29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(NULL,0,0,0,0,0,0,0,0,0,0,830509987,'plopez');</v>
      </c>
    </row>
    <row r="30" spans="1:32" x14ac:dyDescent="0.25">
      <c r="A30" t="s">
        <v>6385</v>
      </c>
      <c r="B30" t="s">
        <v>6346</v>
      </c>
      <c r="C30" t="s">
        <v>6339</v>
      </c>
      <c r="D30">
        <v>0</v>
      </c>
      <c r="E30" s="15" t="s">
        <v>6339</v>
      </c>
      <c r="F30">
        <v>0</v>
      </c>
      <c r="G30" t="s">
        <v>6339</v>
      </c>
      <c r="H30">
        <v>0</v>
      </c>
      <c r="I30" t="s">
        <v>6339</v>
      </c>
      <c r="J30">
        <v>0</v>
      </c>
      <c r="K30" t="s">
        <v>6339</v>
      </c>
      <c r="L30">
        <v>0</v>
      </c>
      <c r="M30" t="s">
        <v>6339</v>
      </c>
      <c r="N30">
        <v>0</v>
      </c>
      <c r="O30" t="s">
        <v>6339</v>
      </c>
      <c r="P30">
        <v>0</v>
      </c>
      <c r="Q30" t="s">
        <v>6339</v>
      </c>
      <c r="R30">
        <v>0</v>
      </c>
      <c r="S30" t="s">
        <v>6339</v>
      </c>
      <c r="T30">
        <v>0</v>
      </c>
      <c r="U30" t="s">
        <v>6339</v>
      </c>
      <c r="V30">
        <v>0</v>
      </c>
      <c r="W30" t="s">
        <v>6339</v>
      </c>
      <c r="X30" s="15">
        <v>900305698</v>
      </c>
      <c r="Y30" s="15" t="s">
        <v>6339</v>
      </c>
      <c r="Z30" s="15"/>
      <c r="AA30" s="15"/>
      <c r="AB30" s="15"/>
      <c r="AC30" s="15" t="s">
        <v>6339</v>
      </c>
      <c r="AD30" t="s">
        <v>6378</v>
      </c>
      <c r="AE30" t="s">
        <v>6340</v>
      </c>
      <c r="AF30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(NULL,0,0,0,0,0,0,0,0,0,0,900305698,'plopez');</v>
      </c>
    </row>
    <row r="31" spans="1:32" x14ac:dyDescent="0.25">
      <c r="A31" t="s">
        <v>6385</v>
      </c>
      <c r="B31" t="s">
        <v>6346</v>
      </c>
      <c r="C31" t="s">
        <v>6339</v>
      </c>
      <c r="D31">
        <v>0</v>
      </c>
      <c r="E31" s="15" t="s">
        <v>6339</v>
      </c>
      <c r="F31">
        <v>0</v>
      </c>
      <c r="G31" t="s">
        <v>6339</v>
      </c>
      <c r="H31">
        <v>0</v>
      </c>
      <c r="I31" t="s">
        <v>6339</v>
      </c>
      <c r="J31">
        <v>0</v>
      </c>
      <c r="K31" t="s">
        <v>6339</v>
      </c>
      <c r="L31">
        <v>0</v>
      </c>
      <c r="M31" t="s">
        <v>6339</v>
      </c>
      <c r="N31">
        <v>0</v>
      </c>
      <c r="O31" t="s">
        <v>6339</v>
      </c>
      <c r="P31">
        <v>0</v>
      </c>
      <c r="Q31" t="s">
        <v>6339</v>
      </c>
      <c r="R31">
        <v>0</v>
      </c>
      <c r="S31" t="s">
        <v>6339</v>
      </c>
      <c r="T31">
        <v>0</v>
      </c>
      <c r="U31" t="s">
        <v>6339</v>
      </c>
      <c r="V31">
        <v>0</v>
      </c>
      <c r="W31" t="s">
        <v>6339</v>
      </c>
      <c r="X31" s="15">
        <v>890911705</v>
      </c>
      <c r="Y31" s="15" t="s">
        <v>6339</v>
      </c>
      <c r="Z31" s="15"/>
      <c r="AA31" s="15"/>
      <c r="AB31" s="15"/>
      <c r="AC31" s="15" t="s">
        <v>6339</v>
      </c>
      <c r="AD31" t="s">
        <v>6378</v>
      </c>
      <c r="AE31" t="s">
        <v>6340</v>
      </c>
      <c r="AF31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(NULL,0,0,0,0,0,0,0,0,0,0,890911705,'plopez');</v>
      </c>
    </row>
    <row r="32" spans="1:32" x14ac:dyDescent="0.25">
      <c r="A32" t="s">
        <v>6385</v>
      </c>
      <c r="B32" t="s">
        <v>6346</v>
      </c>
      <c r="C32" t="s">
        <v>6339</v>
      </c>
      <c r="D32">
        <v>0</v>
      </c>
      <c r="E32" s="15" t="s">
        <v>6339</v>
      </c>
      <c r="F32">
        <v>0</v>
      </c>
      <c r="G32" t="s">
        <v>6339</v>
      </c>
      <c r="H32">
        <v>0</v>
      </c>
      <c r="I32" t="s">
        <v>6339</v>
      </c>
      <c r="J32">
        <v>0</v>
      </c>
      <c r="K32" t="s">
        <v>6339</v>
      </c>
      <c r="L32">
        <v>0</v>
      </c>
      <c r="M32" t="s">
        <v>6339</v>
      </c>
      <c r="N32">
        <v>0</v>
      </c>
      <c r="O32" t="s">
        <v>6339</v>
      </c>
      <c r="P32">
        <v>0</v>
      </c>
      <c r="Q32" t="s">
        <v>6339</v>
      </c>
      <c r="R32">
        <v>0</v>
      </c>
      <c r="S32" t="s">
        <v>6339</v>
      </c>
      <c r="T32">
        <v>0</v>
      </c>
      <c r="U32" t="s">
        <v>6339</v>
      </c>
      <c r="V32">
        <v>0</v>
      </c>
      <c r="W32" t="s">
        <v>6339</v>
      </c>
      <c r="X32" s="15">
        <v>890913944</v>
      </c>
      <c r="Y32" s="15" t="s">
        <v>6339</v>
      </c>
      <c r="Z32" s="15"/>
      <c r="AA32" s="15"/>
      <c r="AB32" s="15"/>
      <c r="AC32" s="15" t="s">
        <v>6339</v>
      </c>
      <c r="AD32" t="s">
        <v>6378</v>
      </c>
      <c r="AE32" t="s">
        <v>6340</v>
      </c>
      <c r="AF32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(NULL,0,0,0,0,0,0,0,0,0,0,890913944,'plopez');</v>
      </c>
    </row>
    <row r="33" spans="1:32" x14ac:dyDescent="0.25">
      <c r="A33" t="s">
        <v>6385</v>
      </c>
      <c r="B33" t="s">
        <v>6346</v>
      </c>
      <c r="C33" t="s">
        <v>6339</v>
      </c>
      <c r="D33">
        <v>0</v>
      </c>
      <c r="E33" s="15" t="s">
        <v>6339</v>
      </c>
      <c r="F33">
        <v>0</v>
      </c>
      <c r="G33" t="s">
        <v>6339</v>
      </c>
      <c r="H33">
        <v>0</v>
      </c>
      <c r="I33" t="s">
        <v>6339</v>
      </c>
      <c r="J33">
        <v>0</v>
      </c>
      <c r="K33" t="s">
        <v>6339</v>
      </c>
      <c r="L33">
        <v>0</v>
      </c>
      <c r="M33" t="s">
        <v>6339</v>
      </c>
      <c r="N33">
        <v>0</v>
      </c>
      <c r="O33" t="s">
        <v>6339</v>
      </c>
      <c r="P33">
        <v>0</v>
      </c>
      <c r="Q33" t="s">
        <v>6339</v>
      </c>
      <c r="R33">
        <v>0</v>
      </c>
      <c r="S33" t="s">
        <v>6339</v>
      </c>
      <c r="T33">
        <v>0</v>
      </c>
      <c r="U33" t="s">
        <v>6339</v>
      </c>
      <c r="V33">
        <v>0</v>
      </c>
      <c r="W33" t="s">
        <v>6339</v>
      </c>
      <c r="X33" s="15">
        <v>890926122</v>
      </c>
      <c r="Y33" s="15" t="s">
        <v>6339</v>
      </c>
      <c r="Z33" s="15"/>
      <c r="AA33" s="15"/>
      <c r="AB33" s="15"/>
      <c r="AC33" s="15" t="s">
        <v>6339</v>
      </c>
      <c r="AD33" t="s">
        <v>6378</v>
      </c>
      <c r="AE33" t="s">
        <v>6340</v>
      </c>
      <c r="AF33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(NULL,0,0,0,0,0,0,0,0,0,0,890926122,'plopez');</v>
      </c>
    </row>
    <row r="34" spans="1:32" x14ac:dyDescent="0.25">
      <c r="A34" t="s">
        <v>6385</v>
      </c>
      <c r="B34" t="s">
        <v>6346</v>
      </c>
      <c r="C34" t="s">
        <v>6339</v>
      </c>
      <c r="D34">
        <v>0</v>
      </c>
      <c r="E34" s="15" t="s">
        <v>6339</v>
      </c>
      <c r="F34">
        <v>0</v>
      </c>
      <c r="G34" t="s">
        <v>6339</v>
      </c>
      <c r="H34">
        <v>0</v>
      </c>
      <c r="I34" t="s">
        <v>6339</v>
      </c>
      <c r="J34">
        <v>0</v>
      </c>
      <c r="K34" t="s">
        <v>6339</v>
      </c>
      <c r="L34">
        <v>0</v>
      </c>
      <c r="M34" t="s">
        <v>6339</v>
      </c>
      <c r="N34">
        <v>0</v>
      </c>
      <c r="O34" t="s">
        <v>6339</v>
      </c>
      <c r="P34">
        <v>0</v>
      </c>
      <c r="Q34" t="s">
        <v>6339</v>
      </c>
      <c r="R34">
        <v>0</v>
      </c>
      <c r="S34" t="s">
        <v>6339</v>
      </c>
      <c r="T34">
        <v>0</v>
      </c>
      <c r="U34" t="s">
        <v>6339</v>
      </c>
      <c r="V34">
        <v>0</v>
      </c>
      <c r="W34" t="s">
        <v>6339</v>
      </c>
      <c r="X34" s="15">
        <v>890929171</v>
      </c>
      <c r="Y34" s="15" t="s">
        <v>6339</v>
      </c>
      <c r="Z34" s="15"/>
      <c r="AA34" s="15"/>
      <c r="AB34" s="15"/>
      <c r="AC34" s="15" t="s">
        <v>6339</v>
      </c>
      <c r="AD34" t="s">
        <v>6378</v>
      </c>
      <c r="AE34" t="s">
        <v>6340</v>
      </c>
      <c r="AF34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(NULL,0,0,0,0,0,0,0,0,0,0,890929171,'plopez');</v>
      </c>
    </row>
    <row r="35" spans="1:32" x14ac:dyDescent="0.25">
      <c r="A35" t="s">
        <v>6385</v>
      </c>
      <c r="B35" t="s">
        <v>6346</v>
      </c>
      <c r="C35" t="s">
        <v>6339</v>
      </c>
      <c r="D35">
        <v>0</v>
      </c>
      <c r="E35" s="15" t="s">
        <v>6339</v>
      </c>
      <c r="F35">
        <v>0</v>
      </c>
      <c r="G35" t="s">
        <v>6339</v>
      </c>
      <c r="H35">
        <v>0</v>
      </c>
      <c r="I35" t="s">
        <v>6339</v>
      </c>
      <c r="J35">
        <v>0</v>
      </c>
      <c r="K35" t="s">
        <v>6339</v>
      </c>
      <c r="L35">
        <v>0</v>
      </c>
      <c r="M35" t="s">
        <v>6339</v>
      </c>
      <c r="N35">
        <v>0</v>
      </c>
      <c r="O35" t="s">
        <v>6339</v>
      </c>
      <c r="P35">
        <v>0</v>
      </c>
      <c r="Q35" t="s">
        <v>6339</v>
      </c>
      <c r="R35">
        <v>0</v>
      </c>
      <c r="S35" t="s">
        <v>6339</v>
      </c>
      <c r="T35">
        <v>0</v>
      </c>
      <c r="U35" t="s">
        <v>6339</v>
      </c>
      <c r="V35">
        <v>0</v>
      </c>
      <c r="W35" t="s">
        <v>6339</v>
      </c>
      <c r="X35" s="15">
        <v>890938755</v>
      </c>
      <c r="Y35" s="15" t="s">
        <v>6339</v>
      </c>
      <c r="Z35" s="15"/>
      <c r="AA35" s="15"/>
      <c r="AB35" s="15"/>
      <c r="AC35" s="15" t="s">
        <v>6339</v>
      </c>
      <c r="AD35" t="s">
        <v>6378</v>
      </c>
      <c r="AE35" t="s">
        <v>6340</v>
      </c>
      <c r="AF35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(NULL,0,0,0,0,0,0,0,0,0,0,890938755,'plopez');</v>
      </c>
    </row>
    <row r="36" spans="1:32" x14ac:dyDescent="0.25">
      <c r="A36" t="s">
        <v>6385</v>
      </c>
      <c r="B36" t="s">
        <v>6346</v>
      </c>
      <c r="C36" t="s">
        <v>6339</v>
      </c>
      <c r="D36">
        <v>0</v>
      </c>
      <c r="E36" s="15" t="s">
        <v>6339</v>
      </c>
      <c r="F36">
        <v>0</v>
      </c>
      <c r="G36" t="s">
        <v>6339</v>
      </c>
      <c r="H36">
        <v>0</v>
      </c>
      <c r="I36" t="s">
        <v>6339</v>
      </c>
      <c r="J36">
        <v>0</v>
      </c>
      <c r="K36" t="s">
        <v>6339</v>
      </c>
      <c r="L36">
        <v>0</v>
      </c>
      <c r="M36" t="s">
        <v>6339</v>
      </c>
      <c r="N36">
        <v>0</v>
      </c>
      <c r="O36" t="s">
        <v>6339</v>
      </c>
      <c r="P36">
        <v>0</v>
      </c>
      <c r="Q36" t="s">
        <v>6339</v>
      </c>
      <c r="R36">
        <v>0</v>
      </c>
      <c r="S36" t="s">
        <v>6339</v>
      </c>
      <c r="T36">
        <v>0</v>
      </c>
      <c r="U36" t="s">
        <v>6339</v>
      </c>
      <c r="V36">
        <v>0</v>
      </c>
      <c r="W36" t="s">
        <v>6339</v>
      </c>
      <c r="X36" s="15">
        <v>890938757</v>
      </c>
      <c r="Y36" s="15" t="s">
        <v>6339</v>
      </c>
      <c r="Z36" s="15"/>
      <c r="AA36" s="15"/>
      <c r="AB36" s="15"/>
      <c r="AC36" s="15" t="s">
        <v>6339</v>
      </c>
      <c r="AD36" t="s">
        <v>6378</v>
      </c>
      <c r="AE36" t="s">
        <v>6340</v>
      </c>
      <c r="AF36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(NULL,0,0,0,0,0,0,0,0,0,0,890938757,'plopez');</v>
      </c>
    </row>
    <row r="37" spans="1:32" x14ac:dyDescent="0.25">
      <c r="A37" t="s">
        <v>6385</v>
      </c>
      <c r="B37" t="s">
        <v>6346</v>
      </c>
      <c r="C37" t="s">
        <v>6339</v>
      </c>
      <c r="D37">
        <v>0</v>
      </c>
      <c r="E37" s="15" t="s">
        <v>6339</v>
      </c>
      <c r="F37">
        <v>0</v>
      </c>
      <c r="G37" t="s">
        <v>6339</v>
      </c>
      <c r="H37">
        <v>0</v>
      </c>
      <c r="I37" t="s">
        <v>6339</v>
      </c>
      <c r="J37">
        <v>0</v>
      </c>
      <c r="K37" t="s">
        <v>6339</v>
      </c>
      <c r="L37">
        <v>0</v>
      </c>
      <c r="M37" t="s">
        <v>6339</v>
      </c>
      <c r="N37">
        <v>0</v>
      </c>
      <c r="O37" t="s">
        <v>6339</v>
      </c>
      <c r="P37">
        <v>0</v>
      </c>
      <c r="Q37" t="s">
        <v>6339</v>
      </c>
      <c r="R37">
        <v>0</v>
      </c>
      <c r="S37" t="s">
        <v>6339</v>
      </c>
      <c r="T37">
        <v>0</v>
      </c>
      <c r="U37" t="s">
        <v>6339</v>
      </c>
      <c r="V37">
        <v>0</v>
      </c>
      <c r="W37" t="s">
        <v>6339</v>
      </c>
      <c r="X37" s="15">
        <v>890980097</v>
      </c>
      <c r="Y37" s="15" t="s">
        <v>6339</v>
      </c>
      <c r="Z37" s="15"/>
      <c r="AA37" s="15"/>
      <c r="AB37" s="15"/>
      <c r="AC37" s="15" t="s">
        <v>6339</v>
      </c>
      <c r="AD37" t="s">
        <v>6378</v>
      </c>
      <c r="AE37" t="s">
        <v>6340</v>
      </c>
      <c r="AF37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(NULL,0,0,0,0,0,0,0,0,0,0,890980097,'plopez');</v>
      </c>
    </row>
    <row r="38" spans="1:32" x14ac:dyDescent="0.25">
      <c r="A38" t="s">
        <v>6385</v>
      </c>
      <c r="B38" t="s">
        <v>6346</v>
      </c>
      <c r="C38" t="s">
        <v>6339</v>
      </c>
      <c r="D38">
        <v>0</v>
      </c>
      <c r="E38" s="15" t="s">
        <v>6339</v>
      </c>
      <c r="F38">
        <v>0</v>
      </c>
      <c r="G38" t="s">
        <v>6339</v>
      </c>
      <c r="H38">
        <v>0</v>
      </c>
      <c r="I38" t="s">
        <v>6339</v>
      </c>
      <c r="J38">
        <v>0</v>
      </c>
      <c r="K38" t="s">
        <v>6339</v>
      </c>
      <c r="L38">
        <v>0</v>
      </c>
      <c r="M38" t="s">
        <v>6339</v>
      </c>
      <c r="N38">
        <v>0</v>
      </c>
      <c r="O38" t="s">
        <v>6339</v>
      </c>
      <c r="P38">
        <v>0</v>
      </c>
      <c r="Q38" t="s">
        <v>6339</v>
      </c>
      <c r="R38">
        <v>0</v>
      </c>
      <c r="S38" t="s">
        <v>6339</v>
      </c>
      <c r="T38">
        <v>0</v>
      </c>
      <c r="U38" t="s">
        <v>6339</v>
      </c>
      <c r="V38">
        <v>0</v>
      </c>
      <c r="W38" t="s">
        <v>6339</v>
      </c>
      <c r="X38" s="15">
        <v>900223044</v>
      </c>
      <c r="Y38" s="15" t="s">
        <v>6339</v>
      </c>
      <c r="Z38" s="15"/>
      <c r="AA38" s="15"/>
      <c r="AB38" s="15"/>
      <c r="AC38" s="15" t="s">
        <v>6339</v>
      </c>
      <c r="AD38" t="s">
        <v>6378</v>
      </c>
      <c r="AE38" t="s">
        <v>6340</v>
      </c>
      <c r="AF38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(NULL,0,0,0,0,0,0,0,0,0,0,900223044,'plopez');</v>
      </c>
    </row>
    <row r="39" spans="1:32" x14ac:dyDescent="0.25">
      <c r="A39" t="s">
        <v>6385</v>
      </c>
      <c r="B39" t="s">
        <v>6346</v>
      </c>
      <c r="C39" t="s">
        <v>6339</v>
      </c>
      <c r="D39">
        <v>0</v>
      </c>
      <c r="E39" s="15" t="s">
        <v>6339</v>
      </c>
      <c r="F39">
        <v>0</v>
      </c>
      <c r="G39" t="s">
        <v>6339</v>
      </c>
      <c r="H39">
        <v>0</v>
      </c>
      <c r="I39" t="s">
        <v>6339</v>
      </c>
      <c r="J39">
        <v>0</v>
      </c>
      <c r="K39" t="s">
        <v>6339</v>
      </c>
      <c r="L39">
        <v>0</v>
      </c>
      <c r="M39" t="s">
        <v>6339</v>
      </c>
      <c r="N39">
        <v>0</v>
      </c>
      <c r="O39" t="s">
        <v>6339</v>
      </c>
      <c r="P39">
        <v>0</v>
      </c>
      <c r="Q39" t="s">
        <v>6339</v>
      </c>
      <c r="R39">
        <v>0</v>
      </c>
      <c r="S39" t="s">
        <v>6339</v>
      </c>
      <c r="T39">
        <v>0</v>
      </c>
      <c r="U39" t="s">
        <v>6339</v>
      </c>
      <c r="V39">
        <v>0</v>
      </c>
      <c r="W39" t="s">
        <v>6339</v>
      </c>
      <c r="X39" s="15">
        <v>900244262</v>
      </c>
      <c r="Y39" s="15" t="s">
        <v>6339</v>
      </c>
      <c r="Z39" s="15"/>
      <c r="AA39" s="15"/>
      <c r="AB39" s="15"/>
      <c r="AC39" s="15" t="s">
        <v>6339</v>
      </c>
      <c r="AD39" t="s">
        <v>6378</v>
      </c>
      <c r="AE39" t="s">
        <v>6340</v>
      </c>
      <c r="AF39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(NULL,0,0,0,0,0,0,0,0,0,0,900244262,'plopez');</v>
      </c>
    </row>
    <row r="40" spans="1:32" x14ac:dyDescent="0.25">
      <c r="A40" t="s">
        <v>6385</v>
      </c>
      <c r="B40" t="s">
        <v>6346</v>
      </c>
      <c r="C40" t="s">
        <v>6339</v>
      </c>
      <c r="D40">
        <v>0</v>
      </c>
      <c r="E40" s="15" t="s">
        <v>6339</v>
      </c>
      <c r="F40">
        <v>0</v>
      </c>
      <c r="G40" t="s">
        <v>6339</v>
      </c>
      <c r="H40">
        <v>0</v>
      </c>
      <c r="I40" t="s">
        <v>6339</v>
      </c>
      <c r="J40">
        <v>0</v>
      </c>
      <c r="K40" t="s">
        <v>6339</v>
      </c>
      <c r="L40">
        <v>0</v>
      </c>
      <c r="M40" t="s">
        <v>6339</v>
      </c>
      <c r="N40">
        <v>0</v>
      </c>
      <c r="O40" t="s">
        <v>6339</v>
      </c>
      <c r="P40">
        <v>0</v>
      </c>
      <c r="Q40" t="s">
        <v>6339</v>
      </c>
      <c r="R40">
        <v>0</v>
      </c>
      <c r="S40" t="s">
        <v>6339</v>
      </c>
      <c r="T40">
        <v>0</v>
      </c>
      <c r="U40" t="s">
        <v>6339</v>
      </c>
      <c r="V40">
        <v>0</v>
      </c>
      <c r="W40" t="s">
        <v>6339</v>
      </c>
      <c r="X40" s="15">
        <v>98570864</v>
      </c>
      <c r="Y40" s="15" t="s">
        <v>6339</v>
      </c>
      <c r="Z40" s="15"/>
      <c r="AA40" s="15"/>
      <c r="AB40" s="15"/>
      <c r="AC40" s="15" t="s">
        <v>6339</v>
      </c>
      <c r="AD40" t="s">
        <v>6378</v>
      </c>
      <c r="AE40" t="s">
        <v>6340</v>
      </c>
      <c r="AF40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(NULL,0,0,0,0,0,0,0,0,0,0,98570864,'plopez');</v>
      </c>
    </row>
    <row r="41" spans="1:32" x14ac:dyDescent="0.25">
      <c r="A41" t="s">
        <v>6385</v>
      </c>
      <c r="B41" t="s">
        <v>6346</v>
      </c>
      <c r="C41" t="s">
        <v>6339</v>
      </c>
      <c r="D41">
        <v>0</v>
      </c>
      <c r="E41" s="15" t="s">
        <v>6339</v>
      </c>
      <c r="F41">
        <v>0</v>
      </c>
      <c r="G41" t="s">
        <v>6339</v>
      </c>
      <c r="H41">
        <v>0</v>
      </c>
      <c r="I41" t="s">
        <v>6339</v>
      </c>
      <c r="J41">
        <v>0</v>
      </c>
      <c r="K41" t="s">
        <v>6339</v>
      </c>
      <c r="L41">
        <v>0</v>
      </c>
      <c r="M41" t="s">
        <v>6339</v>
      </c>
      <c r="N41">
        <v>0</v>
      </c>
      <c r="O41" t="s">
        <v>6339</v>
      </c>
      <c r="P41">
        <v>0</v>
      </c>
      <c r="Q41" t="s">
        <v>6339</v>
      </c>
      <c r="R41">
        <v>0</v>
      </c>
      <c r="S41" t="s">
        <v>6339</v>
      </c>
      <c r="T41">
        <v>0</v>
      </c>
      <c r="U41" t="s">
        <v>6339</v>
      </c>
      <c r="V41">
        <v>0</v>
      </c>
      <c r="W41" t="s">
        <v>6339</v>
      </c>
      <c r="X41" s="15">
        <v>900570211</v>
      </c>
      <c r="Y41" s="15" t="s">
        <v>6339</v>
      </c>
      <c r="Z41" s="15"/>
      <c r="AA41" s="15"/>
      <c r="AB41" s="15"/>
      <c r="AC41" s="15" t="s">
        <v>6339</v>
      </c>
      <c r="AD41" t="s">
        <v>6378</v>
      </c>
      <c r="AE41" t="s">
        <v>6340</v>
      </c>
      <c r="AF41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(NULL,0,0,0,0,0,0,0,0,0,0,900570211,'plopez');</v>
      </c>
    </row>
    <row r="42" spans="1:32" x14ac:dyDescent="0.25">
      <c r="A42" t="s">
        <v>6385</v>
      </c>
      <c r="B42" t="s">
        <v>6346</v>
      </c>
      <c r="C42" t="s">
        <v>6339</v>
      </c>
      <c r="D42">
        <v>0</v>
      </c>
      <c r="E42" s="15" t="s">
        <v>6339</v>
      </c>
      <c r="F42">
        <v>0</v>
      </c>
      <c r="G42" t="s">
        <v>6339</v>
      </c>
      <c r="H42">
        <v>0</v>
      </c>
      <c r="I42" t="s">
        <v>6339</v>
      </c>
      <c r="J42">
        <v>0</v>
      </c>
      <c r="K42" t="s">
        <v>6339</v>
      </c>
      <c r="L42">
        <v>0</v>
      </c>
      <c r="M42" t="s">
        <v>6339</v>
      </c>
      <c r="N42">
        <v>0</v>
      </c>
      <c r="O42" t="s">
        <v>6339</v>
      </c>
      <c r="P42">
        <v>0</v>
      </c>
      <c r="Q42" t="s">
        <v>6339</v>
      </c>
      <c r="R42">
        <v>0</v>
      </c>
      <c r="S42" t="s">
        <v>6339</v>
      </c>
      <c r="T42">
        <v>0</v>
      </c>
      <c r="U42" t="s">
        <v>6339</v>
      </c>
      <c r="V42">
        <v>0</v>
      </c>
      <c r="W42" t="s">
        <v>6339</v>
      </c>
      <c r="X42" s="15">
        <v>15444890</v>
      </c>
      <c r="Y42" s="15" t="s">
        <v>6339</v>
      </c>
      <c r="Z42" s="15"/>
      <c r="AA42" s="15"/>
      <c r="AB42" s="15"/>
      <c r="AC42" s="15" t="s">
        <v>6339</v>
      </c>
      <c r="AD42" t="s">
        <v>6378</v>
      </c>
      <c r="AE42" t="s">
        <v>6340</v>
      </c>
      <c r="AF42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(NULL,0,0,0,0,0,0,0,0,0,0,15444890,'plopez');</v>
      </c>
    </row>
    <row r="43" spans="1:32" x14ac:dyDescent="0.25">
      <c r="A43" t="s">
        <v>6385</v>
      </c>
      <c r="B43" t="s">
        <v>6346</v>
      </c>
      <c r="C43" t="s">
        <v>6339</v>
      </c>
      <c r="D43">
        <v>0</v>
      </c>
      <c r="E43" s="15" t="s">
        <v>6339</v>
      </c>
      <c r="F43">
        <v>0</v>
      </c>
      <c r="G43" t="s">
        <v>6339</v>
      </c>
      <c r="H43">
        <v>0</v>
      </c>
      <c r="I43" t="s">
        <v>6339</v>
      </c>
      <c r="J43">
        <v>0</v>
      </c>
      <c r="K43" t="s">
        <v>6339</v>
      </c>
      <c r="L43">
        <v>0</v>
      </c>
      <c r="M43" t="s">
        <v>6339</v>
      </c>
      <c r="N43">
        <v>0</v>
      </c>
      <c r="O43" t="s">
        <v>6339</v>
      </c>
      <c r="P43">
        <v>0</v>
      </c>
      <c r="Q43" t="s">
        <v>6339</v>
      </c>
      <c r="R43">
        <v>0</v>
      </c>
      <c r="S43" t="s">
        <v>6339</v>
      </c>
      <c r="T43">
        <v>0</v>
      </c>
      <c r="U43" t="s">
        <v>6339</v>
      </c>
      <c r="V43">
        <v>0</v>
      </c>
      <c r="W43" t="s">
        <v>6339</v>
      </c>
      <c r="X43" s="15">
        <v>900604830</v>
      </c>
      <c r="Y43" s="15" t="s">
        <v>6339</v>
      </c>
      <c r="Z43" s="15"/>
      <c r="AA43" s="15"/>
      <c r="AB43" s="15"/>
      <c r="AC43" s="15" t="s">
        <v>6339</v>
      </c>
      <c r="AD43" t="s">
        <v>6378</v>
      </c>
      <c r="AE43" t="s">
        <v>6340</v>
      </c>
      <c r="AF43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(NULL,0,0,0,0,0,0,0,0,0,0,900604830,'plopez');</v>
      </c>
    </row>
    <row r="44" spans="1:32" x14ac:dyDescent="0.25">
      <c r="A44" t="s">
        <v>6385</v>
      </c>
      <c r="B44" t="s">
        <v>6346</v>
      </c>
      <c r="C44" t="s">
        <v>6339</v>
      </c>
      <c r="D44">
        <v>0</v>
      </c>
      <c r="E44" s="15" t="s">
        <v>6339</v>
      </c>
      <c r="F44">
        <v>0</v>
      </c>
      <c r="G44" t="s">
        <v>6339</v>
      </c>
      <c r="H44">
        <v>0</v>
      </c>
      <c r="I44" t="s">
        <v>6339</v>
      </c>
      <c r="J44">
        <v>0</v>
      </c>
      <c r="K44" t="s">
        <v>6339</v>
      </c>
      <c r="L44">
        <v>0</v>
      </c>
      <c r="M44" t="s">
        <v>6339</v>
      </c>
      <c r="N44">
        <v>0</v>
      </c>
      <c r="O44" t="s">
        <v>6339</v>
      </c>
      <c r="P44">
        <v>0</v>
      </c>
      <c r="Q44" t="s">
        <v>6339</v>
      </c>
      <c r="R44">
        <v>0</v>
      </c>
      <c r="S44" t="s">
        <v>6339</v>
      </c>
      <c r="T44">
        <v>0</v>
      </c>
      <c r="U44" t="s">
        <v>6339</v>
      </c>
      <c r="V44">
        <v>0</v>
      </c>
      <c r="W44" t="s">
        <v>6339</v>
      </c>
      <c r="X44" s="15">
        <v>811032433</v>
      </c>
      <c r="Y44" s="15" t="s">
        <v>6339</v>
      </c>
      <c r="Z44" s="15"/>
      <c r="AA44" s="15"/>
      <c r="AB44" s="15"/>
      <c r="AC44" s="15" t="s">
        <v>6339</v>
      </c>
      <c r="AD44" t="s">
        <v>6378</v>
      </c>
      <c r="AE44" t="s">
        <v>6340</v>
      </c>
      <c r="AF44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(NULL,0,0,0,0,0,0,0,0,0,0,811032433,'plopez');</v>
      </c>
    </row>
    <row r="45" spans="1:32" x14ac:dyDescent="0.25">
      <c r="A45" t="s">
        <v>6385</v>
      </c>
      <c r="B45" t="s">
        <v>6346</v>
      </c>
      <c r="C45" t="s">
        <v>6339</v>
      </c>
      <c r="D45">
        <v>0</v>
      </c>
      <c r="E45" s="15" t="s">
        <v>6339</v>
      </c>
      <c r="F45">
        <v>0</v>
      </c>
      <c r="G45" t="s">
        <v>6339</v>
      </c>
      <c r="H45">
        <v>0</v>
      </c>
      <c r="I45" t="s">
        <v>6339</v>
      </c>
      <c r="J45">
        <v>0</v>
      </c>
      <c r="K45" t="s">
        <v>6339</v>
      </c>
      <c r="L45">
        <v>0</v>
      </c>
      <c r="M45" t="s">
        <v>6339</v>
      </c>
      <c r="N45">
        <v>0</v>
      </c>
      <c r="O45" t="s">
        <v>6339</v>
      </c>
      <c r="P45">
        <v>0</v>
      </c>
      <c r="Q45" t="s">
        <v>6339</v>
      </c>
      <c r="R45">
        <v>0</v>
      </c>
      <c r="S45" t="s">
        <v>6339</v>
      </c>
      <c r="T45">
        <v>0</v>
      </c>
      <c r="U45" t="s">
        <v>6339</v>
      </c>
      <c r="V45">
        <v>0</v>
      </c>
      <c r="W45" t="s">
        <v>6339</v>
      </c>
      <c r="X45" s="15">
        <v>900111576</v>
      </c>
      <c r="Y45" s="15" t="s">
        <v>6339</v>
      </c>
      <c r="Z45" s="15"/>
      <c r="AA45" s="15"/>
      <c r="AB45" s="15"/>
      <c r="AC45" s="15" t="s">
        <v>6339</v>
      </c>
      <c r="AD45" t="s">
        <v>6378</v>
      </c>
      <c r="AE45" t="s">
        <v>6340</v>
      </c>
      <c r="AF45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(NULL,0,0,0,0,0,0,0,0,0,0,900111576,'plopez');</v>
      </c>
    </row>
    <row r="46" spans="1:32" x14ac:dyDescent="0.25">
      <c r="A46" t="s">
        <v>6385</v>
      </c>
      <c r="B46" t="s">
        <v>6346</v>
      </c>
      <c r="C46" t="s">
        <v>6339</v>
      </c>
      <c r="D46">
        <v>0</v>
      </c>
      <c r="E46" s="15" t="s">
        <v>6339</v>
      </c>
      <c r="F46">
        <v>0</v>
      </c>
      <c r="G46" t="s">
        <v>6339</v>
      </c>
      <c r="H46">
        <v>0</v>
      </c>
      <c r="I46" t="s">
        <v>6339</v>
      </c>
      <c r="J46">
        <v>0</v>
      </c>
      <c r="K46" t="s">
        <v>6339</v>
      </c>
      <c r="L46">
        <v>0</v>
      </c>
      <c r="M46" t="s">
        <v>6339</v>
      </c>
      <c r="N46">
        <v>0</v>
      </c>
      <c r="O46" t="s">
        <v>6339</v>
      </c>
      <c r="P46">
        <v>0</v>
      </c>
      <c r="Q46" t="s">
        <v>6339</v>
      </c>
      <c r="R46">
        <v>0</v>
      </c>
      <c r="S46" t="s">
        <v>6339</v>
      </c>
      <c r="T46">
        <v>0</v>
      </c>
      <c r="U46" t="s">
        <v>6339</v>
      </c>
      <c r="V46">
        <v>0</v>
      </c>
      <c r="W46" t="s">
        <v>6339</v>
      </c>
      <c r="X46" s="15">
        <v>900321282</v>
      </c>
      <c r="Y46" s="15" t="s">
        <v>6339</v>
      </c>
      <c r="Z46" s="15"/>
      <c r="AA46" s="15"/>
      <c r="AB46" s="15"/>
      <c r="AC46" s="15" t="s">
        <v>6339</v>
      </c>
      <c r="AD46" t="s">
        <v>6378</v>
      </c>
      <c r="AE46" t="s">
        <v>6340</v>
      </c>
      <c r="AF46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(NULL,0,0,0,0,0,0,0,0,0,0,900321282,'plopez');</v>
      </c>
    </row>
    <row r="47" spans="1:32" x14ac:dyDescent="0.25">
      <c r="A47" t="s">
        <v>6385</v>
      </c>
      <c r="B47" t="s">
        <v>6346</v>
      </c>
      <c r="C47" t="s">
        <v>6339</v>
      </c>
      <c r="D47">
        <v>0</v>
      </c>
      <c r="E47" s="15" t="s">
        <v>6339</v>
      </c>
      <c r="F47">
        <v>0</v>
      </c>
      <c r="G47" t="s">
        <v>6339</v>
      </c>
      <c r="H47">
        <v>0</v>
      </c>
      <c r="I47" t="s">
        <v>6339</v>
      </c>
      <c r="J47">
        <v>0</v>
      </c>
      <c r="K47" t="s">
        <v>6339</v>
      </c>
      <c r="L47">
        <v>0</v>
      </c>
      <c r="M47" t="s">
        <v>6339</v>
      </c>
      <c r="N47">
        <v>0</v>
      </c>
      <c r="O47" t="s">
        <v>6339</v>
      </c>
      <c r="P47">
        <v>0</v>
      </c>
      <c r="Q47" t="s">
        <v>6339</v>
      </c>
      <c r="R47">
        <v>0</v>
      </c>
      <c r="S47" t="s">
        <v>6339</v>
      </c>
      <c r="T47">
        <v>0</v>
      </c>
      <c r="U47" t="s">
        <v>6339</v>
      </c>
      <c r="V47">
        <v>0</v>
      </c>
      <c r="W47" t="s">
        <v>6339</v>
      </c>
      <c r="X47" s="15">
        <v>15383169</v>
      </c>
      <c r="Y47" s="15" t="s">
        <v>6339</v>
      </c>
      <c r="Z47" s="15"/>
      <c r="AA47" s="15"/>
      <c r="AB47" s="15"/>
      <c r="AC47" s="15" t="s">
        <v>6339</v>
      </c>
      <c r="AD47" t="s">
        <v>6378</v>
      </c>
      <c r="AE47" t="s">
        <v>6340</v>
      </c>
      <c r="AF47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(NULL,0,0,0,0,0,0,0,0,0,0,15383169,'plopez');</v>
      </c>
    </row>
    <row r="48" spans="1:32" x14ac:dyDescent="0.25">
      <c r="A48" t="s">
        <v>6385</v>
      </c>
      <c r="B48" t="s">
        <v>6346</v>
      </c>
      <c r="C48" t="s">
        <v>6339</v>
      </c>
      <c r="D48">
        <v>0</v>
      </c>
      <c r="E48" s="15" t="s">
        <v>6339</v>
      </c>
      <c r="F48">
        <v>0</v>
      </c>
      <c r="G48" t="s">
        <v>6339</v>
      </c>
      <c r="H48">
        <v>0</v>
      </c>
      <c r="I48" t="s">
        <v>6339</v>
      </c>
      <c r="J48">
        <v>0</v>
      </c>
      <c r="K48" t="s">
        <v>6339</v>
      </c>
      <c r="L48">
        <v>0</v>
      </c>
      <c r="M48" t="s">
        <v>6339</v>
      </c>
      <c r="N48">
        <v>0</v>
      </c>
      <c r="O48" t="s">
        <v>6339</v>
      </c>
      <c r="P48">
        <v>0</v>
      </c>
      <c r="Q48" t="s">
        <v>6339</v>
      </c>
      <c r="R48">
        <v>0</v>
      </c>
      <c r="S48" t="s">
        <v>6339</v>
      </c>
      <c r="T48">
        <v>0</v>
      </c>
      <c r="U48" t="s">
        <v>6339</v>
      </c>
      <c r="V48">
        <v>0</v>
      </c>
      <c r="W48" t="s">
        <v>6339</v>
      </c>
      <c r="X48" s="15">
        <v>811046268</v>
      </c>
      <c r="Y48" s="15" t="s">
        <v>6339</v>
      </c>
      <c r="Z48" s="15"/>
      <c r="AA48" s="15"/>
      <c r="AB48" s="15"/>
      <c r="AC48" s="15" t="s">
        <v>6339</v>
      </c>
      <c r="AD48" t="s">
        <v>6378</v>
      </c>
      <c r="AE48" t="s">
        <v>6340</v>
      </c>
      <c r="AF48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(NULL,0,0,0,0,0,0,0,0,0,0,811046268,'plopez');</v>
      </c>
    </row>
    <row r="49" spans="1:32" x14ac:dyDescent="0.25">
      <c r="A49" t="s">
        <v>6385</v>
      </c>
      <c r="B49" t="s">
        <v>6346</v>
      </c>
      <c r="C49" t="s">
        <v>6339</v>
      </c>
      <c r="D49">
        <v>0</v>
      </c>
      <c r="E49" s="15" t="s">
        <v>6339</v>
      </c>
      <c r="F49">
        <v>0</v>
      </c>
      <c r="G49" t="s">
        <v>6339</v>
      </c>
      <c r="H49">
        <v>0</v>
      </c>
      <c r="I49" t="s">
        <v>6339</v>
      </c>
      <c r="J49">
        <v>0</v>
      </c>
      <c r="K49" t="s">
        <v>6339</v>
      </c>
      <c r="L49">
        <v>0</v>
      </c>
      <c r="M49" t="s">
        <v>6339</v>
      </c>
      <c r="N49">
        <v>0</v>
      </c>
      <c r="O49" t="s">
        <v>6339</v>
      </c>
      <c r="P49">
        <v>0</v>
      </c>
      <c r="Q49" t="s">
        <v>6339</v>
      </c>
      <c r="R49">
        <v>0</v>
      </c>
      <c r="S49" t="s">
        <v>6339</v>
      </c>
      <c r="T49">
        <v>0</v>
      </c>
      <c r="U49" t="s">
        <v>6339</v>
      </c>
      <c r="V49">
        <v>0</v>
      </c>
      <c r="W49" t="s">
        <v>6339</v>
      </c>
      <c r="X49" s="15">
        <v>900440984</v>
      </c>
      <c r="Y49" s="15" t="s">
        <v>6339</v>
      </c>
      <c r="Z49" s="15"/>
      <c r="AA49" s="15"/>
      <c r="AB49" s="15"/>
      <c r="AC49" s="15" t="s">
        <v>6339</v>
      </c>
      <c r="AD49" t="s">
        <v>6378</v>
      </c>
      <c r="AE49" t="s">
        <v>6340</v>
      </c>
      <c r="AF49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(NULL,0,0,0,0,0,0,0,0,0,0,900440984,'plopez');</v>
      </c>
    </row>
    <row r="50" spans="1:32" x14ac:dyDescent="0.25">
      <c r="A50" t="s">
        <v>6385</v>
      </c>
      <c r="B50" t="s">
        <v>6346</v>
      </c>
      <c r="C50" t="s">
        <v>6339</v>
      </c>
      <c r="D50">
        <v>0</v>
      </c>
      <c r="E50" s="15" t="s">
        <v>6339</v>
      </c>
      <c r="F50">
        <v>0</v>
      </c>
      <c r="G50" t="s">
        <v>6339</v>
      </c>
      <c r="H50">
        <v>0</v>
      </c>
      <c r="I50" t="s">
        <v>6339</v>
      </c>
      <c r="J50">
        <v>0</v>
      </c>
      <c r="K50" t="s">
        <v>6339</v>
      </c>
      <c r="L50">
        <v>0</v>
      </c>
      <c r="M50" t="s">
        <v>6339</v>
      </c>
      <c r="N50">
        <v>0</v>
      </c>
      <c r="O50" t="s">
        <v>6339</v>
      </c>
      <c r="P50">
        <v>0</v>
      </c>
      <c r="Q50" t="s">
        <v>6339</v>
      </c>
      <c r="R50">
        <v>0</v>
      </c>
      <c r="S50" t="s">
        <v>6339</v>
      </c>
      <c r="T50">
        <v>0</v>
      </c>
      <c r="U50" t="s">
        <v>6339</v>
      </c>
      <c r="V50">
        <v>0</v>
      </c>
      <c r="W50" t="s">
        <v>6339</v>
      </c>
      <c r="X50" s="15">
        <v>811044255</v>
      </c>
      <c r="Y50" s="15" t="s">
        <v>6339</v>
      </c>
      <c r="Z50" s="15"/>
      <c r="AA50" s="15"/>
      <c r="AB50" s="15"/>
      <c r="AC50" s="15" t="s">
        <v>6339</v>
      </c>
      <c r="AD50" t="s">
        <v>6378</v>
      </c>
      <c r="AE50" t="s">
        <v>6340</v>
      </c>
      <c r="AF50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(NULL,0,0,0,0,0,0,0,0,0,0,811044255,'plopez');</v>
      </c>
    </row>
    <row r="51" spans="1:32" x14ac:dyDescent="0.25">
      <c r="A51" t="s">
        <v>6385</v>
      </c>
      <c r="B51" t="s">
        <v>6346</v>
      </c>
      <c r="C51" t="s">
        <v>6339</v>
      </c>
      <c r="D51">
        <v>0</v>
      </c>
      <c r="E51" s="15" t="s">
        <v>6339</v>
      </c>
      <c r="F51">
        <v>0</v>
      </c>
      <c r="G51" t="s">
        <v>6339</v>
      </c>
      <c r="H51">
        <v>0</v>
      </c>
      <c r="I51" t="s">
        <v>6339</v>
      </c>
      <c r="J51">
        <v>0</v>
      </c>
      <c r="K51" t="s">
        <v>6339</v>
      </c>
      <c r="L51">
        <v>0</v>
      </c>
      <c r="M51" t="s">
        <v>6339</v>
      </c>
      <c r="N51">
        <v>0</v>
      </c>
      <c r="O51" t="s">
        <v>6339</v>
      </c>
      <c r="P51">
        <v>0</v>
      </c>
      <c r="Q51" t="s">
        <v>6339</v>
      </c>
      <c r="R51">
        <v>0</v>
      </c>
      <c r="S51" t="s">
        <v>6339</v>
      </c>
      <c r="T51">
        <v>0</v>
      </c>
      <c r="U51" t="s">
        <v>6339</v>
      </c>
      <c r="V51">
        <v>0</v>
      </c>
      <c r="W51" t="s">
        <v>6339</v>
      </c>
      <c r="X51" s="15">
        <v>900424415</v>
      </c>
      <c r="Y51" s="15" t="s">
        <v>6339</v>
      </c>
      <c r="Z51" s="15"/>
      <c r="AA51" s="15"/>
      <c r="AB51" s="15"/>
      <c r="AC51" s="15" t="s">
        <v>6339</v>
      </c>
      <c r="AD51" t="s">
        <v>6378</v>
      </c>
      <c r="AE51" t="s">
        <v>6340</v>
      </c>
      <c r="AF51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(NULL,0,0,0,0,0,0,0,0,0,0,900424415,'plopez');</v>
      </c>
    </row>
    <row r="52" spans="1:32" x14ac:dyDescent="0.25">
      <c r="A52" t="s">
        <v>6385</v>
      </c>
      <c r="B52" t="s">
        <v>6346</v>
      </c>
      <c r="C52" t="s">
        <v>6339</v>
      </c>
      <c r="D52">
        <v>0</v>
      </c>
      <c r="E52" s="15" t="s">
        <v>6339</v>
      </c>
      <c r="F52">
        <v>0</v>
      </c>
      <c r="G52" t="s">
        <v>6339</v>
      </c>
      <c r="H52">
        <v>0</v>
      </c>
      <c r="I52" t="s">
        <v>6339</v>
      </c>
      <c r="J52">
        <v>0</v>
      </c>
      <c r="K52" t="s">
        <v>6339</v>
      </c>
      <c r="L52">
        <v>0</v>
      </c>
      <c r="M52" t="s">
        <v>6339</v>
      </c>
      <c r="N52">
        <v>0</v>
      </c>
      <c r="O52" t="s">
        <v>6339</v>
      </c>
      <c r="P52">
        <v>0</v>
      </c>
      <c r="Q52" t="s">
        <v>6339</v>
      </c>
      <c r="R52">
        <v>0</v>
      </c>
      <c r="S52" t="s">
        <v>6339</v>
      </c>
      <c r="T52">
        <v>0</v>
      </c>
      <c r="U52" t="s">
        <v>6339</v>
      </c>
      <c r="V52">
        <v>0</v>
      </c>
      <c r="W52" t="s">
        <v>6339</v>
      </c>
      <c r="X52" s="15">
        <v>800004048</v>
      </c>
      <c r="Y52" s="15" t="s">
        <v>6339</v>
      </c>
      <c r="Z52" s="15"/>
      <c r="AA52" s="15"/>
      <c r="AB52" s="15"/>
      <c r="AC52" s="15" t="s">
        <v>6339</v>
      </c>
      <c r="AD52" t="s">
        <v>6413</v>
      </c>
      <c r="AE52" t="s">
        <v>6340</v>
      </c>
      <c r="AF52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(NULL,0,0,0,0,0,0,0,0,0,0,800004048,'arodriguez');</v>
      </c>
    </row>
    <row r="53" spans="1:32" x14ac:dyDescent="0.25">
      <c r="A53" t="s">
        <v>6385</v>
      </c>
      <c r="B53" t="s">
        <v>6346</v>
      </c>
      <c r="C53" t="s">
        <v>6339</v>
      </c>
      <c r="D53">
        <v>0</v>
      </c>
      <c r="E53" s="15" t="s">
        <v>6339</v>
      </c>
      <c r="F53">
        <v>0</v>
      </c>
      <c r="G53" t="s">
        <v>6339</v>
      </c>
      <c r="H53">
        <v>0</v>
      </c>
      <c r="I53" t="s">
        <v>6339</v>
      </c>
      <c r="J53">
        <v>0</v>
      </c>
      <c r="K53" t="s">
        <v>6339</v>
      </c>
      <c r="L53">
        <v>0</v>
      </c>
      <c r="M53" t="s">
        <v>6339</v>
      </c>
      <c r="N53">
        <v>0</v>
      </c>
      <c r="O53" t="s">
        <v>6339</v>
      </c>
      <c r="P53">
        <v>0</v>
      </c>
      <c r="Q53" t="s">
        <v>6339</v>
      </c>
      <c r="R53">
        <v>0</v>
      </c>
      <c r="S53" t="s">
        <v>6339</v>
      </c>
      <c r="T53">
        <v>0</v>
      </c>
      <c r="U53" t="s">
        <v>6339</v>
      </c>
      <c r="V53">
        <v>0</v>
      </c>
      <c r="W53" t="s">
        <v>6339</v>
      </c>
      <c r="X53" s="15">
        <v>800010991</v>
      </c>
      <c r="Y53" s="15" t="s">
        <v>6339</v>
      </c>
      <c r="Z53" s="15"/>
      <c r="AA53" s="15"/>
      <c r="AB53" s="15"/>
      <c r="AC53" s="15" t="s">
        <v>6339</v>
      </c>
      <c r="AD53" t="s">
        <v>6414</v>
      </c>
      <c r="AE53" t="s">
        <v>6340</v>
      </c>
      <c r="AF53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(NULL,0,0,0,0,0,0,0,0,0,0,800010991,'agamboa');</v>
      </c>
    </row>
    <row r="54" spans="1:32" x14ac:dyDescent="0.25">
      <c r="A54" t="s">
        <v>6385</v>
      </c>
      <c r="B54" t="s">
        <v>6346</v>
      </c>
      <c r="C54" t="s">
        <v>6339</v>
      </c>
      <c r="D54">
        <v>0</v>
      </c>
      <c r="E54" s="15" t="s">
        <v>6339</v>
      </c>
      <c r="F54">
        <v>0</v>
      </c>
      <c r="G54" t="s">
        <v>6339</v>
      </c>
      <c r="H54">
        <v>0</v>
      </c>
      <c r="I54" t="s">
        <v>6339</v>
      </c>
      <c r="J54">
        <v>0</v>
      </c>
      <c r="K54" t="s">
        <v>6339</v>
      </c>
      <c r="L54">
        <v>0</v>
      </c>
      <c r="M54" t="s">
        <v>6339</v>
      </c>
      <c r="N54">
        <v>0</v>
      </c>
      <c r="O54" t="s">
        <v>6339</v>
      </c>
      <c r="P54">
        <v>0</v>
      </c>
      <c r="Q54" t="s">
        <v>6339</v>
      </c>
      <c r="R54">
        <v>0</v>
      </c>
      <c r="S54" t="s">
        <v>6339</v>
      </c>
      <c r="T54">
        <v>0</v>
      </c>
      <c r="U54" t="s">
        <v>6339</v>
      </c>
      <c r="V54">
        <v>0</v>
      </c>
      <c r="W54" t="s">
        <v>6339</v>
      </c>
      <c r="X54" s="15">
        <v>800013638</v>
      </c>
      <c r="Y54" s="15" t="s">
        <v>6339</v>
      </c>
      <c r="Z54" s="15"/>
      <c r="AA54" s="15"/>
      <c r="AB54" s="15"/>
      <c r="AC54" s="15" t="s">
        <v>6339</v>
      </c>
      <c r="AD54" t="s">
        <v>6414</v>
      </c>
      <c r="AE54" t="s">
        <v>6340</v>
      </c>
      <c r="AF54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(NULL,0,0,0,0,0,0,0,0,0,0,800013638,'agamboa');</v>
      </c>
    </row>
    <row r="55" spans="1:32" x14ac:dyDescent="0.25">
      <c r="A55" t="s">
        <v>6385</v>
      </c>
      <c r="B55" t="s">
        <v>6346</v>
      </c>
      <c r="C55" t="s">
        <v>6339</v>
      </c>
      <c r="D55">
        <v>0</v>
      </c>
      <c r="E55" s="15" t="s">
        <v>6339</v>
      </c>
      <c r="F55">
        <v>0</v>
      </c>
      <c r="G55" t="s">
        <v>6339</v>
      </c>
      <c r="H55">
        <v>0</v>
      </c>
      <c r="I55" t="s">
        <v>6339</v>
      </c>
      <c r="J55">
        <v>0</v>
      </c>
      <c r="K55" t="s">
        <v>6339</v>
      </c>
      <c r="L55">
        <v>0</v>
      </c>
      <c r="M55" t="s">
        <v>6339</v>
      </c>
      <c r="N55">
        <v>0</v>
      </c>
      <c r="O55" t="s">
        <v>6339</v>
      </c>
      <c r="P55">
        <v>0</v>
      </c>
      <c r="Q55" t="s">
        <v>6339</v>
      </c>
      <c r="R55">
        <v>0</v>
      </c>
      <c r="S55" t="s">
        <v>6339</v>
      </c>
      <c r="T55">
        <v>0</v>
      </c>
      <c r="U55" t="s">
        <v>6339</v>
      </c>
      <c r="V55">
        <v>0</v>
      </c>
      <c r="W55" t="s">
        <v>6339</v>
      </c>
      <c r="X55" s="15">
        <v>800021599</v>
      </c>
      <c r="Y55" s="15" t="s">
        <v>6339</v>
      </c>
      <c r="Z55" s="15"/>
      <c r="AA55" s="15"/>
      <c r="AB55" s="15"/>
      <c r="AC55" s="15" t="s">
        <v>6339</v>
      </c>
      <c r="AD55" t="s">
        <v>6413</v>
      </c>
      <c r="AE55" t="s">
        <v>6340</v>
      </c>
      <c r="AF55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(NULL,0,0,0,0,0,0,0,0,0,0,800021599,'arodriguez');</v>
      </c>
    </row>
    <row r="56" spans="1:32" x14ac:dyDescent="0.25">
      <c r="A56" t="s">
        <v>6385</v>
      </c>
      <c r="B56" t="s">
        <v>6346</v>
      </c>
      <c r="C56" t="s">
        <v>6339</v>
      </c>
      <c r="D56">
        <v>0</v>
      </c>
      <c r="E56" s="15" t="s">
        <v>6339</v>
      </c>
      <c r="F56">
        <v>0</v>
      </c>
      <c r="G56" t="s">
        <v>6339</v>
      </c>
      <c r="H56">
        <v>0</v>
      </c>
      <c r="I56" t="s">
        <v>6339</v>
      </c>
      <c r="J56">
        <v>0</v>
      </c>
      <c r="K56" t="s">
        <v>6339</v>
      </c>
      <c r="L56">
        <v>0</v>
      </c>
      <c r="M56" t="s">
        <v>6339</v>
      </c>
      <c r="N56">
        <v>0</v>
      </c>
      <c r="O56" t="s">
        <v>6339</v>
      </c>
      <c r="P56">
        <v>0</v>
      </c>
      <c r="Q56" t="s">
        <v>6339</v>
      </c>
      <c r="R56">
        <v>0</v>
      </c>
      <c r="S56" t="s">
        <v>6339</v>
      </c>
      <c r="T56">
        <v>0</v>
      </c>
      <c r="U56" t="s">
        <v>6339</v>
      </c>
      <c r="V56">
        <v>0</v>
      </c>
      <c r="W56" t="s">
        <v>6339</v>
      </c>
      <c r="X56" s="15">
        <v>800022398</v>
      </c>
      <c r="Y56" s="15" t="s">
        <v>6339</v>
      </c>
      <c r="Z56" s="15"/>
      <c r="AA56" s="15"/>
      <c r="AB56" s="15"/>
      <c r="AC56" s="15" t="s">
        <v>6339</v>
      </c>
      <c r="AD56" t="s">
        <v>6414</v>
      </c>
      <c r="AE56" t="s">
        <v>6340</v>
      </c>
      <c r="AF56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(NULL,0,0,0,0,0,0,0,0,0,0,800022398,'agamboa');</v>
      </c>
    </row>
    <row r="57" spans="1:32" x14ac:dyDescent="0.25">
      <c r="A57" t="s">
        <v>6385</v>
      </c>
      <c r="B57" t="s">
        <v>6346</v>
      </c>
      <c r="C57" t="s">
        <v>6339</v>
      </c>
      <c r="D57">
        <v>0</v>
      </c>
      <c r="E57" s="15" t="s">
        <v>6339</v>
      </c>
      <c r="F57">
        <v>0</v>
      </c>
      <c r="G57" t="s">
        <v>6339</v>
      </c>
      <c r="H57">
        <v>0</v>
      </c>
      <c r="I57" t="s">
        <v>6339</v>
      </c>
      <c r="J57">
        <v>0</v>
      </c>
      <c r="K57" t="s">
        <v>6339</v>
      </c>
      <c r="L57">
        <v>0</v>
      </c>
      <c r="M57" t="s">
        <v>6339</v>
      </c>
      <c r="N57">
        <v>0</v>
      </c>
      <c r="O57" t="s">
        <v>6339</v>
      </c>
      <c r="P57">
        <v>0</v>
      </c>
      <c r="Q57" t="s">
        <v>6339</v>
      </c>
      <c r="R57">
        <v>0</v>
      </c>
      <c r="S57" t="s">
        <v>6339</v>
      </c>
      <c r="T57">
        <v>0</v>
      </c>
      <c r="U57" t="s">
        <v>6339</v>
      </c>
      <c r="V57">
        <v>0</v>
      </c>
      <c r="W57" t="s">
        <v>6339</v>
      </c>
      <c r="X57" s="15">
        <v>800026845</v>
      </c>
      <c r="Y57" s="15" t="s">
        <v>6339</v>
      </c>
      <c r="Z57" s="15"/>
      <c r="AA57" s="15"/>
      <c r="AB57" s="15"/>
      <c r="AC57" s="15" t="s">
        <v>6339</v>
      </c>
      <c r="AD57" t="s">
        <v>6414</v>
      </c>
      <c r="AE57" t="s">
        <v>6340</v>
      </c>
      <c r="AF57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(NULL,0,0,0,0,0,0,0,0,0,0,800026845,'agamboa');</v>
      </c>
    </row>
    <row r="58" spans="1:32" x14ac:dyDescent="0.25">
      <c r="A58" t="s">
        <v>6385</v>
      </c>
      <c r="B58" t="s">
        <v>6346</v>
      </c>
      <c r="C58" t="s">
        <v>6339</v>
      </c>
      <c r="D58">
        <v>0</v>
      </c>
      <c r="E58" s="15" t="s">
        <v>6339</v>
      </c>
      <c r="F58">
        <v>0</v>
      </c>
      <c r="G58" t="s">
        <v>6339</v>
      </c>
      <c r="H58">
        <v>0</v>
      </c>
      <c r="I58" t="s">
        <v>6339</v>
      </c>
      <c r="J58">
        <v>0</v>
      </c>
      <c r="K58" t="s">
        <v>6339</v>
      </c>
      <c r="L58">
        <v>0</v>
      </c>
      <c r="M58" t="s">
        <v>6339</v>
      </c>
      <c r="N58">
        <v>0</v>
      </c>
      <c r="O58" t="s">
        <v>6339</v>
      </c>
      <c r="P58">
        <v>0</v>
      </c>
      <c r="Q58" t="s">
        <v>6339</v>
      </c>
      <c r="R58">
        <v>0</v>
      </c>
      <c r="S58" t="s">
        <v>6339</v>
      </c>
      <c r="T58">
        <v>0</v>
      </c>
      <c r="U58" t="s">
        <v>6339</v>
      </c>
      <c r="V58">
        <v>0</v>
      </c>
      <c r="W58" t="s">
        <v>6339</v>
      </c>
      <c r="X58" s="15">
        <v>800027501</v>
      </c>
      <c r="Y58" s="15" t="s">
        <v>6339</v>
      </c>
      <c r="Z58" s="15"/>
      <c r="AA58" s="15"/>
      <c r="AB58" s="15"/>
      <c r="AC58" s="15" t="s">
        <v>6339</v>
      </c>
      <c r="AD58" t="s">
        <v>6414</v>
      </c>
      <c r="AE58" t="s">
        <v>6340</v>
      </c>
      <c r="AF58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(NULL,0,0,0,0,0,0,0,0,0,0,800027501,'agamboa');</v>
      </c>
    </row>
    <row r="59" spans="1:32" x14ac:dyDescent="0.25">
      <c r="A59" t="s">
        <v>6385</v>
      </c>
      <c r="B59" t="s">
        <v>6346</v>
      </c>
      <c r="C59" t="s">
        <v>6339</v>
      </c>
      <c r="D59">
        <v>0</v>
      </c>
      <c r="E59" s="15" t="s">
        <v>6339</v>
      </c>
      <c r="F59">
        <v>0</v>
      </c>
      <c r="G59" t="s">
        <v>6339</v>
      </c>
      <c r="H59">
        <v>0</v>
      </c>
      <c r="I59" t="s">
        <v>6339</v>
      </c>
      <c r="J59">
        <v>0</v>
      </c>
      <c r="K59" t="s">
        <v>6339</v>
      </c>
      <c r="L59">
        <v>0</v>
      </c>
      <c r="M59" t="s">
        <v>6339</v>
      </c>
      <c r="N59">
        <v>0</v>
      </c>
      <c r="O59" t="s">
        <v>6339</v>
      </c>
      <c r="P59">
        <v>0</v>
      </c>
      <c r="Q59" t="s">
        <v>6339</v>
      </c>
      <c r="R59">
        <v>0</v>
      </c>
      <c r="S59" t="s">
        <v>6339</v>
      </c>
      <c r="T59">
        <v>0</v>
      </c>
      <c r="U59" t="s">
        <v>6339</v>
      </c>
      <c r="V59">
        <v>0</v>
      </c>
      <c r="W59" t="s">
        <v>6339</v>
      </c>
      <c r="X59" s="15">
        <v>800031939</v>
      </c>
      <c r="Y59" s="15" t="s">
        <v>6339</v>
      </c>
      <c r="Z59" s="15"/>
      <c r="AA59" s="15"/>
      <c r="AB59" s="15"/>
      <c r="AC59" s="15" t="s">
        <v>6339</v>
      </c>
      <c r="AD59" t="s">
        <v>6413</v>
      </c>
      <c r="AE59" t="s">
        <v>6340</v>
      </c>
      <c r="AF59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(NULL,0,0,0,0,0,0,0,0,0,0,800031939,'arodriguez');</v>
      </c>
    </row>
    <row r="60" spans="1:32" x14ac:dyDescent="0.25">
      <c r="A60" t="s">
        <v>6385</v>
      </c>
      <c r="B60" t="s">
        <v>6346</v>
      </c>
      <c r="C60" t="s">
        <v>6339</v>
      </c>
      <c r="D60">
        <v>0</v>
      </c>
      <c r="E60" s="15" t="s">
        <v>6339</v>
      </c>
      <c r="F60">
        <v>0</v>
      </c>
      <c r="G60" t="s">
        <v>6339</v>
      </c>
      <c r="H60">
        <v>0</v>
      </c>
      <c r="I60" t="s">
        <v>6339</v>
      </c>
      <c r="J60">
        <v>0</v>
      </c>
      <c r="K60" t="s">
        <v>6339</v>
      </c>
      <c r="L60">
        <v>0</v>
      </c>
      <c r="M60" t="s">
        <v>6339</v>
      </c>
      <c r="N60">
        <v>0</v>
      </c>
      <c r="O60" t="s">
        <v>6339</v>
      </c>
      <c r="P60">
        <v>0</v>
      </c>
      <c r="Q60" t="s">
        <v>6339</v>
      </c>
      <c r="R60">
        <v>0</v>
      </c>
      <c r="S60" t="s">
        <v>6339</v>
      </c>
      <c r="T60">
        <v>0</v>
      </c>
      <c r="U60" t="s">
        <v>6339</v>
      </c>
      <c r="V60">
        <v>0</v>
      </c>
      <c r="W60" t="s">
        <v>6339</v>
      </c>
      <c r="X60" s="15">
        <v>800049458</v>
      </c>
      <c r="Y60" s="15" t="s">
        <v>6339</v>
      </c>
      <c r="Z60" s="15"/>
      <c r="AA60" s="15"/>
      <c r="AB60" s="15"/>
      <c r="AC60" s="15" t="s">
        <v>6339</v>
      </c>
      <c r="AD60" t="s">
        <v>6415</v>
      </c>
      <c r="AE60" t="s">
        <v>6340</v>
      </c>
      <c r="AF60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(NULL,0,0,0,0,0,0,0,0,0,0,800049458,'acortes');</v>
      </c>
    </row>
    <row r="61" spans="1:32" x14ac:dyDescent="0.25">
      <c r="A61" t="s">
        <v>6385</v>
      </c>
      <c r="B61" t="s">
        <v>6346</v>
      </c>
      <c r="C61" t="s">
        <v>6339</v>
      </c>
      <c r="D61">
        <v>0</v>
      </c>
      <c r="E61" s="15" t="s">
        <v>6339</v>
      </c>
      <c r="F61">
        <v>0</v>
      </c>
      <c r="G61" t="s">
        <v>6339</v>
      </c>
      <c r="H61">
        <v>0</v>
      </c>
      <c r="I61" t="s">
        <v>6339</v>
      </c>
      <c r="J61">
        <v>0</v>
      </c>
      <c r="K61" t="s">
        <v>6339</v>
      </c>
      <c r="L61">
        <v>0</v>
      </c>
      <c r="M61" t="s">
        <v>6339</v>
      </c>
      <c r="N61">
        <v>0</v>
      </c>
      <c r="O61" t="s">
        <v>6339</v>
      </c>
      <c r="P61">
        <v>0</v>
      </c>
      <c r="Q61" t="s">
        <v>6339</v>
      </c>
      <c r="R61">
        <v>0</v>
      </c>
      <c r="S61" t="s">
        <v>6339</v>
      </c>
      <c r="T61">
        <v>0</v>
      </c>
      <c r="U61" t="s">
        <v>6339</v>
      </c>
      <c r="V61">
        <v>0</v>
      </c>
      <c r="W61" t="s">
        <v>6339</v>
      </c>
      <c r="X61" s="15">
        <v>800050714</v>
      </c>
      <c r="Y61" s="15" t="s">
        <v>6339</v>
      </c>
      <c r="Z61" s="15"/>
      <c r="AA61" s="15"/>
      <c r="AB61" s="15"/>
      <c r="AC61" s="15" t="s">
        <v>6339</v>
      </c>
      <c r="AD61" t="s">
        <v>6415</v>
      </c>
      <c r="AE61" t="s">
        <v>6340</v>
      </c>
      <c r="AF61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(NULL,0,0,0,0,0,0,0,0,0,0,800050714,'acortes');</v>
      </c>
    </row>
    <row r="62" spans="1:32" x14ac:dyDescent="0.25">
      <c r="A62" t="s">
        <v>6385</v>
      </c>
      <c r="B62" t="s">
        <v>6346</v>
      </c>
      <c r="C62" t="s">
        <v>6339</v>
      </c>
      <c r="D62">
        <v>0</v>
      </c>
      <c r="E62" s="15" t="s">
        <v>6339</v>
      </c>
      <c r="F62">
        <v>0</v>
      </c>
      <c r="G62" t="s">
        <v>6339</v>
      </c>
      <c r="H62">
        <v>0</v>
      </c>
      <c r="I62" t="s">
        <v>6339</v>
      </c>
      <c r="J62">
        <v>0</v>
      </c>
      <c r="K62" t="s">
        <v>6339</v>
      </c>
      <c r="L62">
        <v>0</v>
      </c>
      <c r="M62" t="s">
        <v>6339</v>
      </c>
      <c r="N62">
        <v>0</v>
      </c>
      <c r="O62" t="s">
        <v>6339</v>
      </c>
      <c r="P62">
        <v>0</v>
      </c>
      <c r="Q62" t="s">
        <v>6339</v>
      </c>
      <c r="R62">
        <v>0</v>
      </c>
      <c r="S62" t="s">
        <v>6339</v>
      </c>
      <c r="T62">
        <v>0</v>
      </c>
      <c r="U62" t="s">
        <v>6339</v>
      </c>
      <c r="V62">
        <v>0</v>
      </c>
      <c r="W62" t="s">
        <v>6339</v>
      </c>
      <c r="X62" s="15">
        <v>800065684</v>
      </c>
      <c r="Y62" s="15" t="s">
        <v>6339</v>
      </c>
      <c r="Z62" s="15"/>
      <c r="AA62" s="15"/>
      <c r="AB62" s="15"/>
      <c r="AC62" s="15" t="s">
        <v>6339</v>
      </c>
      <c r="AD62" t="s">
        <v>6414</v>
      </c>
      <c r="AE62" t="s">
        <v>6340</v>
      </c>
      <c r="AF62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(NULL,0,0,0,0,0,0,0,0,0,0,800065684,'agamboa');</v>
      </c>
    </row>
    <row r="63" spans="1:32" x14ac:dyDescent="0.25">
      <c r="A63" t="s">
        <v>6385</v>
      </c>
      <c r="B63" t="s">
        <v>6346</v>
      </c>
      <c r="C63" t="s">
        <v>6339</v>
      </c>
      <c r="D63">
        <v>0</v>
      </c>
      <c r="E63" s="15" t="s">
        <v>6339</v>
      </c>
      <c r="F63">
        <v>0</v>
      </c>
      <c r="G63" t="s">
        <v>6339</v>
      </c>
      <c r="H63">
        <v>0</v>
      </c>
      <c r="I63" t="s">
        <v>6339</v>
      </c>
      <c r="J63">
        <v>0</v>
      </c>
      <c r="K63" t="s">
        <v>6339</v>
      </c>
      <c r="L63">
        <v>0</v>
      </c>
      <c r="M63" t="s">
        <v>6339</v>
      </c>
      <c r="N63">
        <v>0</v>
      </c>
      <c r="O63" t="s">
        <v>6339</v>
      </c>
      <c r="P63">
        <v>0</v>
      </c>
      <c r="Q63" t="s">
        <v>6339</v>
      </c>
      <c r="R63">
        <v>0</v>
      </c>
      <c r="S63" t="s">
        <v>6339</v>
      </c>
      <c r="T63">
        <v>0</v>
      </c>
      <c r="U63" t="s">
        <v>6339</v>
      </c>
      <c r="V63">
        <v>0</v>
      </c>
      <c r="W63" t="s">
        <v>6339</v>
      </c>
      <c r="X63" s="15">
        <v>800067466</v>
      </c>
      <c r="Y63" s="15" t="s">
        <v>6339</v>
      </c>
      <c r="Z63" s="15"/>
      <c r="AA63" s="15"/>
      <c r="AB63" s="15"/>
      <c r="AC63" s="15" t="s">
        <v>6339</v>
      </c>
      <c r="AD63" t="s">
        <v>6413</v>
      </c>
      <c r="AE63" t="s">
        <v>6340</v>
      </c>
      <c r="AF63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(NULL,0,0,0,0,0,0,0,0,0,0,800067466,'arodriguez');</v>
      </c>
    </row>
    <row r="64" spans="1:32" x14ac:dyDescent="0.25">
      <c r="A64" t="s">
        <v>6385</v>
      </c>
      <c r="B64" t="s">
        <v>6346</v>
      </c>
      <c r="C64" t="s">
        <v>6339</v>
      </c>
      <c r="D64">
        <v>0</v>
      </c>
      <c r="E64" s="15" t="s">
        <v>6339</v>
      </c>
      <c r="F64">
        <v>0</v>
      </c>
      <c r="G64" t="s">
        <v>6339</v>
      </c>
      <c r="H64">
        <v>0</v>
      </c>
      <c r="I64" t="s">
        <v>6339</v>
      </c>
      <c r="J64">
        <v>0</v>
      </c>
      <c r="K64" t="s">
        <v>6339</v>
      </c>
      <c r="L64">
        <v>0</v>
      </c>
      <c r="M64" t="s">
        <v>6339</v>
      </c>
      <c r="N64">
        <v>0</v>
      </c>
      <c r="O64" t="s">
        <v>6339</v>
      </c>
      <c r="P64">
        <v>0</v>
      </c>
      <c r="Q64" t="s">
        <v>6339</v>
      </c>
      <c r="R64">
        <v>0</v>
      </c>
      <c r="S64" t="s">
        <v>6339</v>
      </c>
      <c r="T64">
        <v>0</v>
      </c>
      <c r="U64" t="s">
        <v>6339</v>
      </c>
      <c r="V64">
        <v>0</v>
      </c>
      <c r="W64" t="s">
        <v>6339</v>
      </c>
      <c r="X64" s="15">
        <v>800069643</v>
      </c>
      <c r="Y64" s="15" t="s">
        <v>6339</v>
      </c>
      <c r="Z64" s="15"/>
      <c r="AA64" s="15"/>
      <c r="AB64" s="15"/>
      <c r="AC64" s="15" t="s">
        <v>6339</v>
      </c>
      <c r="AD64" t="s">
        <v>6413</v>
      </c>
      <c r="AE64" t="s">
        <v>6340</v>
      </c>
      <c r="AF64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(NULL,0,0,0,0,0,0,0,0,0,0,800069643,'arodriguez');</v>
      </c>
    </row>
    <row r="65" spans="1:32" x14ac:dyDescent="0.25">
      <c r="A65" t="s">
        <v>6385</v>
      </c>
      <c r="B65" t="s">
        <v>6346</v>
      </c>
      <c r="C65" t="s">
        <v>6339</v>
      </c>
      <c r="D65">
        <v>0</v>
      </c>
      <c r="E65" s="15" t="s">
        <v>6339</v>
      </c>
      <c r="F65">
        <v>0</v>
      </c>
      <c r="G65" t="s">
        <v>6339</v>
      </c>
      <c r="H65">
        <v>0</v>
      </c>
      <c r="I65" t="s">
        <v>6339</v>
      </c>
      <c r="J65">
        <v>0</v>
      </c>
      <c r="K65" t="s">
        <v>6339</v>
      </c>
      <c r="L65">
        <v>0</v>
      </c>
      <c r="M65" t="s">
        <v>6339</v>
      </c>
      <c r="N65">
        <v>0</v>
      </c>
      <c r="O65" t="s">
        <v>6339</v>
      </c>
      <c r="P65">
        <v>0</v>
      </c>
      <c r="Q65" t="s">
        <v>6339</v>
      </c>
      <c r="R65">
        <v>0</v>
      </c>
      <c r="S65" t="s">
        <v>6339</v>
      </c>
      <c r="T65">
        <v>0</v>
      </c>
      <c r="U65" t="s">
        <v>6339</v>
      </c>
      <c r="V65">
        <v>0</v>
      </c>
      <c r="W65" t="s">
        <v>6339</v>
      </c>
      <c r="X65" s="15">
        <v>800089361</v>
      </c>
      <c r="Y65" s="15" t="s">
        <v>6339</v>
      </c>
      <c r="Z65" s="15"/>
      <c r="AA65" s="15"/>
      <c r="AB65" s="15"/>
      <c r="AC65" s="15" t="s">
        <v>6339</v>
      </c>
      <c r="AD65" t="s">
        <v>6414</v>
      </c>
      <c r="AE65" t="s">
        <v>6340</v>
      </c>
      <c r="AF65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(NULL,0,0,0,0,0,0,0,0,0,0,800089361,'agamboa');</v>
      </c>
    </row>
    <row r="66" spans="1:32" x14ac:dyDescent="0.25">
      <c r="A66" t="s">
        <v>6385</v>
      </c>
      <c r="B66" t="s">
        <v>6346</v>
      </c>
      <c r="C66" t="s">
        <v>6339</v>
      </c>
      <c r="D66">
        <v>0</v>
      </c>
      <c r="E66" s="15" t="s">
        <v>6339</v>
      </c>
      <c r="F66">
        <v>0</v>
      </c>
      <c r="G66" t="s">
        <v>6339</v>
      </c>
      <c r="H66">
        <v>0</v>
      </c>
      <c r="I66" t="s">
        <v>6339</v>
      </c>
      <c r="J66">
        <v>0</v>
      </c>
      <c r="K66" t="s">
        <v>6339</v>
      </c>
      <c r="L66">
        <v>0</v>
      </c>
      <c r="M66" t="s">
        <v>6339</v>
      </c>
      <c r="N66">
        <v>0</v>
      </c>
      <c r="O66" t="s">
        <v>6339</v>
      </c>
      <c r="P66">
        <v>0</v>
      </c>
      <c r="Q66" t="s">
        <v>6339</v>
      </c>
      <c r="R66">
        <v>0</v>
      </c>
      <c r="S66" t="s">
        <v>6339</v>
      </c>
      <c r="T66">
        <v>0</v>
      </c>
      <c r="U66" t="s">
        <v>6339</v>
      </c>
      <c r="V66">
        <v>0</v>
      </c>
      <c r="W66" t="s">
        <v>6339</v>
      </c>
      <c r="X66" s="15">
        <v>800095068</v>
      </c>
      <c r="Y66" s="15" t="s">
        <v>6339</v>
      </c>
      <c r="Z66" s="15"/>
      <c r="AA66" s="15"/>
      <c r="AB66" s="15"/>
      <c r="AC66" s="15" t="s">
        <v>6339</v>
      </c>
      <c r="AD66" t="s">
        <v>6414</v>
      </c>
      <c r="AE66" t="s">
        <v>6340</v>
      </c>
      <c r="AF66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(NULL,0,0,0,0,0,0,0,0,0,0,800095068,'agamboa');</v>
      </c>
    </row>
    <row r="67" spans="1:32" x14ac:dyDescent="0.25">
      <c r="A67" t="s">
        <v>6385</v>
      </c>
      <c r="B67" t="s">
        <v>6346</v>
      </c>
      <c r="C67" t="s">
        <v>6339</v>
      </c>
      <c r="D67">
        <v>0</v>
      </c>
      <c r="E67" s="15" t="s">
        <v>6339</v>
      </c>
      <c r="F67">
        <v>0</v>
      </c>
      <c r="G67" t="s">
        <v>6339</v>
      </c>
      <c r="H67">
        <v>0</v>
      </c>
      <c r="I67" t="s">
        <v>6339</v>
      </c>
      <c r="J67">
        <v>0</v>
      </c>
      <c r="K67" t="s">
        <v>6339</v>
      </c>
      <c r="L67">
        <v>0</v>
      </c>
      <c r="M67" t="s">
        <v>6339</v>
      </c>
      <c r="N67">
        <v>0</v>
      </c>
      <c r="O67" t="s">
        <v>6339</v>
      </c>
      <c r="P67">
        <v>0</v>
      </c>
      <c r="Q67" t="s">
        <v>6339</v>
      </c>
      <c r="R67">
        <v>0</v>
      </c>
      <c r="S67" t="s">
        <v>6339</v>
      </c>
      <c r="T67">
        <v>0</v>
      </c>
      <c r="U67" t="s">
        <v>6339</v>
      </c>
      <c r="V67">
        <v>0</v>
      </c>
      <c r="W67" t="s">
        <v>6339</v>
      </c>
      <c r="X67" s="15">
        <v>800096494</v>
      </c>
      <c r="Y67" s="15" t="s">
        <v>6339</v>
      </c>
      <c r="Z67" s="15"/>
      <c r="AA67" s="15"/>
      <c r="AB67" s="15"/>
      <c r="AC67" s="15" t="s">
        <v>6339</v>
      </c>
      <c r="AD67" t="s">
        <v>6415</v>
      </c>
      <c r="AE67" t="s">
        <v>6340</v>
      </c>
      <c r="AF67" t="str">
        <f t="shared" ref="AF67:AF130" si="1">_xlfn.CONCAT(A67,B67,C67,D67,E67,F67,G67,H67,I67,J67,K67,L67,M67,N67,O67,P67,Q67,R67,S67,T67,U67,V67,W67,X67,Y67,"'",AD67,"'",AE67)</f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(NULL,0,0,0,0,0,0,0,0,0,0,800096494,'acortes');</v>
      </c>
    </row>
    <row r="68" spans="1:32" x14ac:dyDescent="0.25">
      <c r="A68" t="s">
        <v>6385</v>
      </c>
      <c r="B68" t="s">
        <v>6346</v>
      </c>
      <c r="C68" t="s">
        <v>6339</v>
      </c>
      <c r="D68">
        <v>0</v>
      </c>
      <c r="E68" s="15" t="s">
        <v>6339</v>
      </c>
      <c r="F68">
        <v>0</v>
      </c>
      <c r="G68" t="s">
        <v>6339</v>
      </c>
      <c r="H68">
        <v>0</v>
      </c>
      <c r="I68" t="s">
        <v>6339</v>
      </c>
      <c r="J68">
        <v>0</v>
      </c>
      <c r="K68" t="s">
        <v>6339</v>
      </c>
      <c r="L68">
        <v>0</v>
      </c>
      <c r="M68" t="s">
        <v>6339</v>
      </c>
      <c r="N68">
        <v>0</v>
      </c>
      <c r="O68" t="s">
        <v>6339</v>
      </c>
      <c r="P68">
        <v>0</v>
      </c>
      <c r="Q68" t="s">
        <v>6339</v>
      </c>
      <c r="R68">
        <v>0</v>
      </c>
      <c r="S68" t="s">
        <v>6339</v>
      </c>
      <c r="T68">
        <v>0</v>
      </c>
      <c r="U68" t="s">
        <v>6339</v>
      </c>
      <c r="V68">
        <v>0</v>
      </c>
      <c r="W68" t="s">
        <v>6339</v>
      </c>
      <c r="X68" s="15">
        <v>800101932</v>
      </c>
      <c r="Y68" s="15" t="s">
        <v>6339</v>
      </c>
      <c r="Z68" s="15"/>
      <c r="AA68" s="15"/>
      <c r="AB68" s="15"/>
      <c r="AC68" s="15" t="s">
        <v>6339</v>
      </c>
      <c r="AD68" t="s">
        <v>6415</v>
      </c>
      <c r="AE68" t="s">
        <v>6340</v>
      </c>
      <c r="AF68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(NULL,0,0,0,0,0,0,0,0,0,0,800101932,'acortes');</v>
      </c>
    </row>
    <row r="69" spans="1:32" x14ac:dyDescent="0.25">
      <c r="A69" t="s">
        <v>6385</v>
      </c>
      <c r="B69" t="s">
        <v>6346</v>
      </c>
      <c r="C69" t="s">
        <v>6339</v>
      </c>
      <c r="D69">
        <v>0</v>
      </c>
      <c r="E69" s="15" t="s">
        <v>6339</v>
      </c>
      <c r="F69">
        <v>0</v>
      </c>
      <c r="G69" t="s">
        <v>6339</v>
      </c>
      <c r="H69">
        <v>0</v>
      </c>
      <c r="I69" t="s">
        <v>6339</v>
      </c>
      <c r="J69">
        <v>0</v>
      </c>
      <c r="K69" t="s">
        <v>6339</v>
      </c>
      <c r="L69">
        <v>0</v>
      </c>
      <c r="M69" t="s">
        <v>6339</v>
      </c>
      <c r="N69">
        <v>0</v>
      </c>
      <c r="O69" t="s">
        <v>6339</v>
      </c>
      <c r="P69">
        <v>0</v>
      </c>
      <c r="Q69" t="s">
        <v>6339</v>
      </c>
      <c r="R69">
        <v>0</v>
      </c>
      <c r="S69" t="s">
        <v>6339</v>
      </c>
      <c r="T69">
        <v>0</v>
      </c>
      <c r="U69" t="s">
        <v>6339</v>
      </c>
      <c r="V69">
        <v>0</v>
      </c>
      <c r="W69" t="s">
        <v>6339</v>
      </c>
      <c r="X69" s="15">
        <v>800108333</v>
      </c>
      <c r="Y69" s="15" t="s">
        <v>6339</v>
      </c>
      <c r="Z69" s="15"/>
      <c r="AA69" s="15"/>
      <c r="AB69" s="15"/>
      <c r="AC69" s="15" t="s">
        <v>6339</v>
      </c>
      <c r="AD69" t="s">
        <v>6414</v>
      </c>
      <c r="AE69" t="s">
        <v>6340</v>
      </c>
      <c r="AF69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(NULL,0,0,0,0,0,0,0,0,0,0,800108333,'agamboa');</v>
      </c>
    </row>
    <row r="70" spans="1:32" x14ac:dyDescent="0.25">
      <c r="A70" t="s">
        <v>6385</v>
      </c>
      <c r="B70" t="s">
        <v>6346</v>
      </c>
      <c r="C70" t="s">
        <v>6339</v>
      </c>
      <c r="D70">
        <v>0</v>
      </c>
      <c r="E70" s="15" t="s">
        <v>6339</v>
      </c>
      <c r="F70">
        <v>0</v>
      </c>
      <c r="G70" t="s">
        <v>6339</v>
      </c>
      <c r="H70">
        <v>0</v>
      </c>
      <c r="I70" t="s">
        <v>6339</v>
      </c>
      <c r="J70">
        <v>0</v>
      </c>
      <c r="K70" t="s">
        <v>6339</v>
      </c>
      <c r="L70">
        <v>0</v>
      </c>
      <c r="M70" t="s">
        <v>6339</v>
      </c>
      <c r="N70">
        <v>0</v>
      </c>
      <c r="O70" t="s">
        <v>6339</v>
      </c>
      <c r="P70">
        <v>0</v>
      </c>
      <c r="Q70" t="s">
        <v>6339</v>
      </c>
      <c r="R70">
        <v>0</v>
      </c>
      <c r="S70" t="s">
        <v>6339</v>
      </c>
      <c r="T70">
        <v>0</v>
      </c>
      <c r="U70" t="s">
        <v>6339</v>
      </c>
      <c r="V70">
        <v>0</v>
      </c>
      <c r="W70" t="s">
        <v>6339</v>
      </c>
      <c r="X70" s="15">
        <v>800114867</v>
      </c>
      <c r="Y70" s="15" t="s">
        <v>6339</v>
      </c>
      <c r="Z70" s="15"/>
      <c r="AA70" s="15"/>
      <c r="AB70" s="15"/>
      <c r="AC70" s="15" t="s">
        <v>6339</v>
      </c>
      <c r="AD70" t="s">
        <v>6414</v>
      </c>
      <c r="AE70" t="s">
        <v>6340</v>
      </c>
      <c r="AF70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(NULL,0,0,0,0,0,0,0,0,0,0,800114867,'agamboa');</v>
      </c>
    </row>
    <row r="71" spans="1:32" x14ac:dyDescent="0.25">
      <c r="A71" t="s">
        <v>6385</v>
      </c>
      <c r="B71" t="s">
        <v>6346</v>
      </c>
      <c r="C71" t="s">
        <v>6339</v>
      </c>
      <c r="D71">
        <v>0</v>
      </c>
      <c r="E71" s="15" t="s">
        <v>6339</v>
      </c>
      <c r="F71">
        <v>0</v>
      </c>
      <c r="G71" t="s">
        <v>6339</v>
      </c>
      <c r="H71">
        <v>0</v>
      </c>
      <c r="I71" t="s">
        <v>6339</v>
      </c>
      <c r="J71">
        <v>0</v>
      </c>
      <c r="K71" t="s">
        <v>6339</v>
      </c>
      <c r="L71">
        <v>0</v>
      </c>
      <c r="M71" t="s">
        <v>6339</v>
      </c>
      <c r="N71">
        <v>0</v>
      </c>
      <c r="O71" t="s">
        <v>6339</v>
      </c>
      <c r="P71">
        <v>0</v>
      </c>
      <c r="Q71" t="s">
        <v>6339</v>
      </c>
      <c r="R71">
        <v>0</v>
      </c>
      <c r="S71" t="s">
        <v>6339</v>
      </c>
      <c r="T71">
        <v>0</v>
      </c>
      <c r="U71" t="s">
        <v>6339</v>
      </c>
      <c r="V71">
        <v>0</v>
      </c>
      <c r="W71" t="s">
        <v>6339</v>
      </c>
      <c r="X71" s="15">
        <v>800114953</v>
      </c>
      <c r="Y71" s="15" t="s">
        <v>6339</v>
      </c>
      <c r="Z71" s="15"/>
      <c r="AA71" s="15"/>
      <c r="AB71" s="15"/>
      <c r="AC71" s="15" t="s">
        <v>6339</v>
      </c>
      <c r="AD71" t="s">
        <v>6415</v>
      </c>
      <c r="AE71" t="s">
        <v>6340</v>
      </c>
      <c r="AF71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(NULL,0,0,0,0,0,0,0,0,0,0,800114953,'acortes');</v>
      </c>
    </row>
    <row r="72" spans="1:32" x14ac:dyDescent="0.25">
      <c r="A72" t="s">
        <v>6385</v>
      </c>
      <c r="B72" t="s">
        <v>6346</v>
      </c>
      <c r="C72" t="s">
        <v>6339</v>
      </c>
      <c r="D72">
        <v>0</v>
      </c>
      <c r="E72" s="15" t="s">
        <v>6339</v>
      </c>
      <c r="F72">
        <v>0</v>
      </c>
      <c r="G72" t="s">
        <v>6339</v>
      </c>
      <c r="H72">
        <v>0</v>
      </c>
      <c r="I72" t="s">
        <v>6339</v>
      </c>
      <c r="J72">
        <v>0</v>
      </c>
      <c r="K72" t="s">
        <v>6339</v>
      </c>
      <c r="L72">
        <v>0</v>
      </c>
      <c r="M72" t="s">
        <v>6339</v>
      </c>
      <c r="N72">
        <v>0</v>
      </c>
      <c r="O72" t="s">
        <v>6339</v>
      </c>
      <c r="P72">
        <v>0</v>
      </c>
      <c r="Q72" t="s">
        <v>6339</v>
      </c>
      <c r="R72">
        <v>0</v>
      </c>
      <c r="S72" t="s">
        <v>6339</v>
      </c>
      <c r="T72">
        <v>0</v>
      </c>
      <c r="U72" t="s">
        <v>6339</v>
      </c>
      <c r="V72">
        <v>0</v>
      </c>
      <c r="W72" t="s">
        <v>6339</v>
      </c>
      <c r="X72" s="15">
        <v>800119297</v>
      </c>
      <c r="Y72" s="15" t="s">
        <v>6339</v>
      </c>
      <c r="Z72" s="15"/>
      <c r="AA72" s="15"/>
      <c r="AB72" s="15"/>
      <c r="AC72" s="15" t="s">
        <v>6339</v>
      </c>
      <c r="AD72" t="s">
        <v>6415</v>
      </c>
      <c r="AE72" t="s">
        <v>6340</v>
      </c>
      <c r="AF72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(NULL,0,0,0,0,0,0,0,0,0,0,800119297,'acortes');</v>
      </c>
    </row>
    <row r="73" spans="1:32" x14ac:dyDescent="0.25">
      <c r="A73" t="s">
        <v>6385</v>
      </c>
      <c r="B73" t="s">
        <v>6346</v>
      </c>
      <c r="C73" t="s">
        <v>6339</v>
      </c>
      <c r="D73">
        <v>0</v>
      </c>
      <c r="E73" s="15" t="s">
        <v>6339</v>
      </c>
      <c r="F73">
        <v>0</v>
      </c>
      <c r="G73" t="s">
        <v>6339</v>
      </c>
      <c r="H73">
        <v>0</v>
      </c>
      <c r="I73" t="s">
        <v>6339</v>
      </c>
      <c r="J73">
        <v>0</v>
      </c>
      <c r="K73" t="s">
        <v>6339</v>
      </c>
      <c r="L73">
        <v>0</v>
      </c>
      <c r="M73" t="s">
        <v>6339</v>
      </c>
      <c r="N73">
        <v>0</v>
      </c>
      <c r="O73" t="s">
        <v>6339</v>
      </c>
      <c r="P73">
        <v>0</v>
      </c>
      <c r="Q73" t="s">
        <v>6339</v>
      </c>
      <c r="R73">
        <v>0</v>
      </c>
      <c r="S73" t="s">
        <v>6339</v>
      </c>
      <c r="T73">
        <v>0</v>
      </c>
      <c r="U73" t="s">
        <v>6339</v>
      </c>
      <c r="V73">
        <v>0</v>
      </c>
      <c r="W73" t="s">
        <v>6339</v>
      </c>
      <c r="X73" s="15">
        <v>800121823</v>
      </c>
      <c r="Y73" s="15" t="s">
        <v>6339</v>
      </c>
      <c r="Z73" s="15"/>
      <c r="AA73" s="15"/>
      <c r="AB73" s="15"/>
      <c r="AC73" s="15" t="s">
        <v>6339</v>
      </c>
      <c r="AD73" t="s">
        <v>6414</v>
      </c>
      <c r="AE73" t="s">
        <v>6340</v>
      </c>
      <c r="AF73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(NULL,0,0,0,0,0,0,0,0,0,0,800121823,'agamboa');</v>
      </c>
    </row>
    <row r="74" spans="1:32" x14ac:dyDescent="0.25">
      <c r="A74" t="s">
        <v>6385</v>
      </c>
      <c r="B74" t="s">
        <v>6346</v>
      </c>
      <c r="C74" t="s">
        <v>6339</v>
      </c>
      <c r="D74">
        <v>0</v>
      </c>
      <c r="E74" s="15" t="s">
        <v>6339</v>
      </c>
      <c r="F74">
        <v>0</v>
      </c>
      <c r="G74" t="s">
        <v>6339</v>
      </c>
      <c r="H74">
        <v>0</v>
      </c>
      <c r="I74" t="s">
        <v>6339</v>
      </c>
      <c r="J74">
        <v>0</v>
      </c>
      <c r="K74" t="s">
        <v>6339</v>
      </c>
      <c r="L74">
        <v>0</v>
      </c>
      <c r="M74" t="s">
        <v>6339</v>
      </c>
      <c r="N74">
        <v>0</v>
      </c>
      <c r="O74" t="s">
        <v>6339</v>
      </c>
      <c r="P74">
        <v>0</v>
      </c>
      <c r="Q74" t="s">
        <v>6339</v>
      </c>
      <c r="R74">
        <v>0</v>
      </c>
      <c r="S74" t="s">
        <v>6339</v>
      </c>
      <c r="T74">
        <v>0</v>
      </c>
      <c r="U74" t="s">
        <v>6339</v>
      </c>
      <c r="V74">
        <v>0</v>
      </c>
      <c r="W74" t="s">
        <v>6339</v>
      </c>
      <c r="X74" s="15">
        <v>800123857</v>
      </c>
      <c r="Y74" s="15" t="s">
        <v>6339</v>
      </c>
      <c r="Z74" s="15"/>
      <c r="AA74" s="15"/>
      <c r="AB74" s="15"/>
      <c r="AC74" s="15" t="s">
        <v>6339</v>
      </c>
      <c r="AD74" t="s">
        <v>6415</v>
      </c>
      <c r="AE74" t="s">
        <v>6340</v>
      </c>
      <c r="AF74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(NULL,0,0,0,0,0,0,0,0,0,0,800123857,'acortes');</v>
      </c>
    </row>
    <row r="75" spans="1:32" x14ac:dyDescent="0.25">
      <c r="A75" t="s">
        <v>6385</v>
      </c>
      <c r="B75" t="s">
        <v>6346</v>
      </c>
      <c r="C75" t="s">
        <v>6339</v>
      </c>
      <c r="D75">
        <v>0</v>
      </c>
      <c r="E75" s="15" t="s">
        <v>6339</v>
      </c>
      <c r="F75">
        <v>0</v>
      </c>
      <c r="G75" t="s">
        <v>6339</v>
      </c>
      <c r="H75">
        <v>0</v>
      </c>
      <c r="I75" t="s">
        <v>6339</v>
      </c>
      <c r="J75">
        <v>0</v>
      </c>
      <c r="K75" t="s">
        <v>6339</v>
      </c>
      <c r="L75">
        <v>0</v>
      </c>
      <c r="M75" t="s">
        <v>6339</v>
      </c>
      <c r="N75">
        <v>0</v>
      </c>
      <c r="O75" t="s">
        <v>6339</v>
      </c>
      <c r="P75">
        <v>0</v>
      </c>
      <c r="Q75" t="s">
        <v>6339</v>
      </c>
      <c r="R75">
        <v>0</v>
      </c>
      <c r="S75" t="s">
        <v>6339</v>
      </c>
      <c r="T75">
        <v>0</v>
      </c>
      <c r="U75" t="s">
        <v>6339</v>
      </c>
      <c r="V75">
        <v>0</v>
      </c>
      <c r="W75" t="s">
        <v>6339</v>
      </c>
      <c r="X75" s="15">
        <v>800123913</v>
      </c>
      <c r="Y75" s="15" t="s">
        <v>6339</v>
      </c>
      <c r="Z75" s="15"/>
      <c r="AA75" s="15"/>
      <c r="AB75" s="15"/>
      <c r="AC75" s="15" t="s">
        <v>6339</v>
      </c>
      <c r="AD75" t="s">
        <v>6414</v>
      </c>
      <c r="AE75" t="s">
        <v>6340</v>
      </c>
      <c r="AF75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(NULL,0,0,0,0,0,0,0,0,0,0,800123913,'agamboa');</v>
      </c>
    </row>
    <row r="76" spans="1:32" x14ac:dyDescent="0.25">
      <c r="A76" t="s">
        <v>6385</v>
      </c>
      <c r="B76" t="s">
        <v>6346</v>
      </c>
      <c r="C76" t="s">
        <v>6339</v>
      </c>
      <c r="D76">
        <v>0</v>
      </c>
      <c r="E76" s="15" t="s">
        <v>6339</v>
      </c>
      <c r="F76">
        <v>0</v>
      </c>
      <c r="G76" t="s">
        <v>6339</v>
      </c>
      <c r="H76">
        <v>0</v>
      </c>
      <c r="I76" t="s">
        <v>6339</v>
      </c>
      <c r="J76">
        <v>0</v>
      </c>
      <c r="K76" t="s">
        <v>6339</v>
      </c>
      <c r="L76">
        <v>0</v>
      </c>
      <c r="M76" t="s">
        <v>6339</v>
      </c>
      <c r="N76">
        <v>0</v>
      </c>
      <c r="O76" t="s">
        <v>6339</v>
      </c>
      <c r="P76">
        <v>0</v>
      </c>
      <c r="Q76" t="s">
        <v>6339</v>
      </c>
      <c r="R76">
        <v>0</v>
      </c>
      <c r="S76" t="s">
        <v>6339</v>
      </c>
      <c r="T76">
        <v>0</v>
      </c>
      <c r="U76" t="s">
        <v>6339</v>
      </c>
      <c r="V76">
        <v>0</v>
      </c>
      <c r="W76" t="s">
        <v>6339</v>
      </c>
      <c r="X76" s="15">
        <v>800125859</v>
      </c>
      <c r="Y76" s="15" t="s">
        <v>6339</v>
      </c>
      <c r="Z76" s="15"/>
      <c r="AA76" s="15"/>
      <c r="AB76" s="15"/>
      <c r="AC76" s="15" t="s">
        <v>6339</v>
      </c>
      <c r="AD76" t="s">
        <v>6414</v>
      </c>
      <c r="AE76" t="s">
        <v>6340</v>
      </c>
      <c r="AF76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(NULL,0,0,0,0,0,0,0,0,0,0,800125859,'agamboa');</v>
      </c>
    </row>
    <row r="77" spans="1:32" x14ac:dyDescent="0.25">
      <c r="A77" t="s">
        <v>6385</v>
      </c>
      <c r="B77" t="s">
        <v>6346</v>
      </c>
      <c r="C77" t="s">
        <v>6339</v>
      </c>
      <c r="D77">
        <v>0</v>
      </c>
      <c r="E77" s="15" t="s">
        <v>6339</v>
      </c>
      <c r="F77">
        <v>0</v>
      </c>
      <c r="G77" t="s">
        <v>6339</v>
      </c>
      <c r="H77">
        <v>0</v>
      </c>
      <c r="I77" t="s">
        <v>6339</v>
      </c>
      <c r="J77">
        <v>0</v>
      </c>
      <c r="K77" t="s">
        <v>6339</v>
      </c>
      <c r="L77">
        <v>0</v>
      </c>
      <c r="M77" t="s">
        <v>6339</v>
      </c>
      <c r="N77">
        <v>0</v>
      </c>
      <c r="O77" t="s">
        <v>6339</v>
      </c>
      <c r="P77">
        <v>0</v>
      </c>
      <c r="Q77" t="s">
        <v>6339</v>
      </c>
      <c r="R77">
        <v>0</v>
      </c>
      <c r="S77" t="s">
        <v>6339</v>
      </c>
      <c r="T77">
        <v>0</v>
      </c>
      <c r="U77" t="s">
        <v>6339</v>
      </c>
      <c r="V77">
        <v>0</v>
      </c>
      <c r="W77" t="s">
        <v>6339</v>
      </c>
      <c r="X77" s="15">
        <v>800126875</v>
      </c>
      <c r="Y77" s="15" t="s">
        <v>6339</v>
      </c>
      <c r="Z77" s="15"/>
      <c r="AA77" s="15"/>
      <c r="AB77" s="15"/>
      <c r="AC77" s="15" t="s">
        <v>6339</v>
      </c>
      <c r="AD77" t="s">
        <v>6415</v>
      </c>
      <c r="AE77" t="s">
        <v>6340</v>
      </c>
      <c r="AF77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(NULL,0,0,0,0,0,0,0,0,0,0,800126875,'acortes');</v>
      </c>
    </row>
    <row r="78" spans="1:32" x14ac:dyDescent="0.25">
      <c r="A78" t="s">
        <v>6385</v>
      </c>
      <c r="B78" t="s">
        <v>6346</v>
      </c>
      <c r="C78" t="s">
        <v>6339</v>
      </c>
      <c r="D78">
        <v>0</v>
      </c>
      <c r="E78" s="15" t="s">
        <v>6339</v>
      </c>
      <c r="F78">
        <v>0</v>
      </c>
      <c r="G78" t="s">
        <v>6339</v>
      </c>
      <c r="H78">
        <v>0</v>
      </c>
      <c r="I78" t="s">
        <v>6339</v>
      </c>
      <c r="J78">
        <v>0</v>
      </c>
      <c r="K78" t="s">
        <v>6339</v>
      </c>
      <c r="L78">
        <v>0</v>
      </c>
      <c r="M78" t="s">
        <v>6339</v>
      </c>
      <c r="N78">
        <v>0</v>
      </c>
      <c r="O78" t="s">
        <v>6339</v>
      </c>
      <c r="P78">
        <v>0</v>
      </c>
      <c r="Q78" t="s">
        <v>6339</v>
      </c>
      <c r="R78">
        <v>0</v>
      </c>
      <c r="S78" t="s">
        <v>6339</v>
      </c>
      <c r="T78">
        <v>0</v>
      </c>
      <c r="U78" t="s">
        <v>6339</v>
      </c>
      <c r="V78">
        <v>0</v>
      </c>
      <c r="W78" t="s">
        <v>6339</v>
      </c>
      <c r="X78" s="15">
        <v>800129680</v>
      </c>
      <c r="Y78" s="15" t="s">
        <v>6339</v>
      </c>
      <c r="Z78" s="15"/>
      <c r="AA78" s="15"/>
      <c r="AB78" s="15"/>
      <c r="AC78" s="15" t="s">
        <v>6339</v>
      </c>
      <c r="AD78" t="s">
        <v>6414</v>
      </c>
      <c r="AE78" t="s">
        <v>6340</v>
      </c>
      <c r="AF78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(NULL,0,0,0,0,0,0,0,0,0,0,800129680,'agamboa');</v>
      </c>
    </row>
    <row r="79" spans="1:32" x14ac:dyDescent="0.25">
      <c r="A79" t="s">
        <v>6385</v>
      </c>
      <c r="B79" t="s">
        <v>6346</v>
      </c>
      <c r="C79" t="s">
        <v>6339</v>
      </c>
      <c r="D79">
        <v>0</v>
      </c>
      <c r="E79" s="15" t="s">
        <v>6339</v>
      </c>
      <c r="F79">
        <v>0</v>
      </c>
      <c r="G79" t="s">
        <v>6339</v>
      </c>
      <c r="H79">
        <v>0</v>
      </c>
      <c r="I79" t="s">
        <v>6339</v>
      </c>
      <c r="J79">
        <v>0</v>
      </c>
      <c r="K79" t="s">
        <v>6339</v>
      </c>
      <c r="L79">
        <v>0</v>
      </c>
      <c r="M79" t="s">
        <v>6339</v>
      </c>
      <c r="N79">
        <v>0</v>
      </c>
      <c r="O79" t="s">
        <v>6339</v>
      </c>
      <c r="P79">
        <v>0</v>
      </c>
      <c r="Q79" t="s">
        <v>6339</v>
      </c>
      <c r="R79">
        <v>0</v>
      </c>
      <c r="S79" t="s">
        <v>6339</v>
      </c>
      <c r="T79">
        <v>0</v>
      </c>
      <c r="U79" t="s">
        <v>6339</v>
      </c>
      <c r="V79">
        <v>0</v>
      </c>
      <c r="W79" t="s">
        <v>6339</v>
      </c>
      <c r="X79" s="15">
        <v>800130305</v>
      </c>
      <c r="Y79" s="15" t="s">
        <v>6339</v>
      </c>
      <c r="Z79" s="15"/>
      <c r="AA79" s="15"/>
      <c r="AB79" s="15"/>
      <c r="AC79" s="15" t="s">
        <v>6339</v>
      </c>
      <c r="AD79" t="s">
        <v>6415</v>
      </c>
      <c r="AE79" t="s">
        <v>6340</v>
      </c>
      <c r="AF79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(NULL,0,0,0,0,0,0,0,0,0,0,800130305,'acortes');</v>
      </c>
    </row>
    <row r="80" spans="1:32" x14ac:dyDescent="0.25">
      <c r="A80" t="s">
        <v>6385</v>
      </c>
      <c r="B80" t="s">
        <v>6346</v>
      </c>
      <c r="C80" t="s">
        <v>6339</v>
      </c>
      <c r="D80">
        <v>0</v>
      </c>
      <c r="E80" s="15" t="s">
        <v>6339</v>
      </c>
      <c r="F80">
        <v>0</v>
      </c>
      <c r="G80" t="s">
        <v>6339</v>
      </c>
      <c r="H80">
        <v>0</v>
      </c>
      <c r="I80" t="s">
        <v>6339</v>
      </c>
      <c r="J80">
        <v>0</v>
      </c>
      <c r="K80" t="s">
        <v>6339</v>
      </c>
      <c r="L80">
        <v>0</v>
      </c>
      <c r="M80" t="s">
        <v>6339</v>
      </c>
      <c r="N80">
        <v>0</v>
      </c>
      <c r="O80" t="s">
        <v>6339</v>
      </c>
      <c r="P80">
        <v>0</v>
      </c>
      <c r="Q80" t="s">
        <v>6339</v>
      </c>
      <c r="R80">
        <v>0</v>
      </c>
      <c r="S80" t="s">
        <v>6339</v>
      </c>
      <c r="T80">
        <v>0</v>
      </c>
      <c r="U80" t="s">
        <v>6339</v>
      </c>
      <c r="V80">
        <v>0</v>
      </c>
      <c r="W80" t="s">
        <v>6339</v>
      </c>
      <c r="X80" s="15">
        <v>800130771</v>
      </c>
      <c r="Y80" s="15" t="s">
        <v>6339</v>
      </c>
      <c r="Z80" s="15"/>
      <c r="AA80" s="15"/>
      <c r="AB80" s="15"/>
      <c r="AC80" s="15" t="s">
        <v>6339</v>
      </c>
      <c r="AD80" t="s">
        <v>6415</v>
      </c>
      <c r="AE80" t="s">
        <v>6340</v>
      </c>
      <c r="AF80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(NULL,0,0,0,0,0,0,0,0,0,0,800130771,'acortes');</v>
      </c>
    </row>
    <row r="81" spans="1:32" x14ac:dyDescent="0.25">
      <c r="A81" t="s">
        <v>6385</v>
      </c>
      <c r="B81" t="s">
        <v>6346</v>
      </c>
      <c r="C81" t="s">
        <v>6339</v>
      </c>
      <c r="D81">
        <v>0</v>
      </c>
      <c r="E81" s="15" t="s">
        <v>6339</v>
      </c>
      <c r="F81">
        <v>0</v>
      </c>
      <c r="G81" t="s">
        <v>6339</v>
      </c>
      <c r="H81">
        <v>0</v>
      </c>
      <c r="I81" t="s">
        <v>6339</v>
      </c>
      <c r="J81">
        <v>0</v>
      </c>
      <c r="K81" t="s">
        <v>6339</v>
      </c>
      <c r="L81">
        <v>0</v>
      </c>
      <c r="M81" t="s">
        <v>6339</v>
      </c>
      <c r="N81">
        <v>0</v>
      </c>
      <c r="O81" t="s">
        <v>6339</v>
      </c>
      <c r="P81">
        <v>0</v>
      </c>
      <c r="Q81" t="s">
        <v>6339</v>
      </c>
      <c r="R81">
        <v>0</v>
      </c>
      <c r="S81" t="s">
        <v>6339</v>
      </c>
      <c r="T81">
        <v>0</v>
      </c>
      <c r="U81" t="s">
        <v>6339</v>
      </c>
      <c r="V81">
        <v>0</v>
      </c>
      <c r="W81" t="s">
        <v>6339</v>
      </c>
      <c r="X81" s="15">
        <v>800132469</v>
      </c>
      <c r="Y81" s="15" t="s">
        <v>6339</v>
      </c>
      <c r="Z81" s="15"/>
      <c r="AA81" s="15"/>
      <c r="AB81" s="15"/>
      <c r="AC81" s="15" t="s">
        <v>6339</v>
      </c>
      <c r="AD81" t="s">
        <v>6415</v>
      </c>
      <c r="AE81" t="s">
        <v>6340</v>
      </c>
      <c r="AF81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(NULL,0,0,0,0,0,0,0,0,0,0,800132469,'acortes');</v>
      </c>
    </row>
    <row r="82" spans="1:32" x14ac:dyDescent="0.25">
      <c r="A82" t="s">
        <v>6385</v>
      </c>
      <c r="B82" t="s">
        <v>6346</v>
      </c>
      <c r="C82" t="s">
        <v>6339</v>
      </c>
      <c r="D82">
        <v>0</v>
      </c>
      <c r="E82" s="15" t="s">
        <v>6339</v>
      </c>
      <c r="F82">
        <v>0</v>
      </c>
      <c r="G82" t="s">
        <v>6339</v>
      </c>
      <c r="H82">
        <v>0</v>
      </c>
      <c r="I82" t="s">
        <v>6339</v>
      </c>
      <c r="J82">
        <v>0</v>
      </c>
      <c r="K82" t="s">
        <v>6339</v>
      </c>
      <c r="L82">
        <v>0</v>
      </c>
      <c r="M82" t="s">
        <v>6339</v>
      </c>
      <c r="N82">
        <v>0</v>
      </c>
      <c r="O82" t="s">
        <v>6339</v>
      </c>
      <c r="P82">
        <v>0</v>
      </c>
      <c r="Q82" t="s">
        <v>6339</v>
      </c>
      <c r="R82">
        <v>0</v>
      </c>
      <c r="S82" t="s">
        <v>6339</v>
      </c>
      <c r="T82">
        <v>0</v>
      </c>
      <c r="U82" t="s">
        <v>6339</v>
      </c>
      <c r="V82">
        <v>0</v>
      </c>
      <c r="W82" t="s">
        <v>6339</v>
      </c>
      <c r="X82" s="15">
        <v>800133063</v>
      </c>
      <c r="Y82" s="15" t="s">
        <v>6339</v>
      </c>
      <c r="Z82" s="15"/>
      <c r="AA82" s="15"/>
      <c r="AB82" s="15"/>
      <c r="AC82" s="15" t="s">
        <v>6339</v>
      </c>
      <c r="AD82" t="s">
        <v>6415</v>
      </c>
      <c r="AE82" t="s">
        <v>6340</v>
      </c>
      <c r="AF82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(NULL,0,0,0,0,0,0,0,0,0,0,800133063,'acortes');</v>
      </c>
    </row>
    <row r="83" spans="1:32" x14ac:dyDescent="0.25">
      <c r="A83" t="s">
        <v>6385</v>
      </c>
      <c r="B83" t="s">
        <v>6346</v>
      </c>
      <c r="C83" t="s">
        <v>6339</v>
      </c>
      <c r="D83">
        <v>0</v>
      </c>
      <c r="E83" s="15" t="s">
        <v>6339</v>
      </c>
      <c r="F83">
        <v>0</v>
      </c>
      <c r="G83" t="s">
        <v>6339</v>
      </c>
      <c r="H83">
        <v>0</v>
      </c>
      <c r="I83" t="s">
        <v>6339</v>
      </c>
      <c r="J83">
        <v>0</v>
      </c>
      <c r="K83" t="s">
        <v>6339</v>
      </c>
      <c r="L83">
        <v>0</v>
      </c>
      <c r="M83" t="s">
        <v>6339</v>
      </c>
      <c r="N83">
        <v>0</v>
      </c>
      <c r="O83" t="s">
        <v>6339</v>
      </c>
      <c r="P83">
        <v>0</v>
      </c>
      <c r="Q83" t="s">
        <v>6339</v>
      </c>
      <c r="R83">
        <v>0</v>
      </c>
      <c r="S83" t="s">
        <v>6339</v>
      </c>
      <c r="T83">
        <v>0</v>
      </c>
      <c r="U83" t="s">
        <v>6339</v>
      </c>
      <c r="V83">
        <v>0</v>
      </c>
      <c r="W83" t="s">
        <v>6339</v>
      </c>
      <c r="X83" s="15">
        <v>800136041</v>
      </c>
      <c r="Y83" s="15" t="s">
        <v>6339</v>
      </c>
      <c r="Z83" s="15"/>
      <c r="AA83" s="15"/>
      <c r="AB83" s="15"/>
      <c r="AC83" s="15" t="s">
        <v>6339</v>
      </c>
      <c r="AD83" t="s">
        <v>6415</v>
      </c>
      <c r="AE83" t="s">
        <v>6340</v>
      </c>
      <c r="AF83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(NULL,0,0,0,0,0,0,0,0,0,0,800136041,'acortes');</v>
      </c>
    </row>
    <row r="84" spans="1:32" x14ac:dyDescent="0.25">
      <c r="A84" t="s">
        <v>6385</v>
      </c>
      <c r="B84" t="s">
        <v>6346</v>
      </c>
      <c r="C84" t="s">
        <v>6339</v>
      </c>
      <c r="D84">
        <v>0</v>
      </c>
      <c r="E84" s="15" t="s">
        <v>6339</v>
      </c>
      <c r="F84">
        <v>0</v>
      </c>
      <c r="G84" t="s">
        <v>6339</v>
      </c>
      <c r="H84">
        <v>0</v>
      </c>
      <c r="I84" t="s">
        <v>6339</v>
      </c>
      <c r="J84">
        <v>0</v>
      </c>
      <c r="K84" t="s">
        <v>6339</v>
      </c>
      <c r="L84">
        <v>0</v>
      </c>
      <c r="M84" t="s">
        <v>6339</v>
      </c>
      <c r="N84">
        <v>0</v>
      </c>
      <c r="O84" t="s">
        <v>6339</v>
      </c>
      <c r="P84">
        <v>0</v>
      </c>
      <c r="Q84" t="s">
        <v>6339</v>
      </c>
      <c r="R84">
        <v>0</v>
      </c>
      <c r="S84" t="s">
        <v>6339</v>
      </c>
      <c r="T84">
        <v>0</v>
      </c>
      <c r="U84" t="s">
        <v>6339</v>
      </c>
      <c r="V84">
        <v>0</v>
      </c>
      <c r="W84" t="s">
        <v>6339</v>
      </c>
      <c r="X84" s="15">
        <v>800142580</v>
      </c>
      <c r="Y84" s="15" t="s">
        <v>6339</v>
      </c>
      <c r="Z84" s="15"/>
      <c r="AA84" s="15"/>
      <c r="AB84" s="15"/>
      <c r="AC84" s="15" t="s">
        <v>6339</v>
      </c>
      <c r="AD84" t="s">
        <v>6414</v>
      </c>
      <c r="AE84" t="s">
        <v>6340</v>
      </c>
      <c r="AF84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(NULL,0,0,0,0,0,0,0,0,0,0,800142580,'agamboa');</v>
      </c>
    </row>
    <row r="85" spans="1:32" x14ac:dyDescent="0.25">
      <c r="A85" t="s">
        <v>6385</v>
      </c>
      <c r="B85" t="s">
        <v>6346</v>
      </c>
      <c r="C85" t="s">
        <v>6339</v>
      </c>
      <c r="D85">
        <v>0</v>
      </c>
      <c r="E85" s="15" t="s">
        <v>6339</v>
      </c>
      <c r="F85">
        <v>0</v>
      </c>
      <c r="G85" t="s">
        <v>6339</v>
      </c>
      <c r="H85">
        <v>0</v>
      </c>
      <c r="I85" t="s">
        <v>6339</v>
      </c>
      <c r="J85">
        <v>0</v>
      </c>
      <c r="K85" t="s">
        <v>6339</v>
      </c>
      <c r="L85">
        <v>0</v>
      </c>
      <c r="M85" t="s">
        <v>6339</v>
      </c>
      <c r="N85">
        <v>0</v>
      </c>
      <c r="O85" t="s">
        <v>6339</v>
      </c>
      <c r="P85">
        <v>0</v>
      </c>
      <c r="Q85" t="s">
        <v>6339</v>
      </c>
      <c r="R85">
        <v>0</v>
      </c>
      <c r="S85" t="s">
        <v>6339</v>
      </c>
      <c r="T85">
        <v>0</v>
      </c>
      <c r="U85" t="s">
        <v>6339</v>
      </c>
      <c r="V85">
        <v>0</v>
      </c>
      <c r="W85" t="s">
        <v>6339</v>
      </c>
      <c r="X85" s="15">
        <v>800145764</v>
      </c>
      <c r="Y85" s="15" t="s">
        <v>6339</v>
      </c>
      <c r="Z85" s="15"/>
      <c r="AA85" s="15"/>
      <c r="AB85" s="15"/>
      <c r="AC85" s="15" t="s">
        <v>6339</v>
      </c>
      <c r="AD85" t="s">
        <v>6413</v>
      </c>
      <c r="AE85" t="s">
        <v>6340</v>
      </c>
      <c r="AF85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(NULL,0,0,0,0,0,0,0,0,0,0,800145764,'arodriguez');</v>
      </c>
    </row>
    <row r="86" spans="1:32" x14ac:dyDescent="0.25">
      <c r="A86" t="s">
        <v>6385</v>
      </c>
      <c r="B86" t="s">
        <v>6346</v>
      </c>
      <c r="C86" t="s">
        <v>6339</v>
      </c>
      <c r="D86">
        <v>0</v>
      </c>
      <c r="E86" s="15" t="s">
        <v>6339</v>
      </c>
      <c r="F86">
        <v>0</v>
      </c>
      <c r="G86" t="s">
        <v>6339</v>
      </c>
      <c r="H86">
        <v>0</v>
      </c>
      <c r="I86" t="s">
        <v>6339</v>
      </c>
      <c r="J86">
        <v>0</v>
      </c>
      <c r="K86" t="s">
        <v>6339</v>
      </c>
      <c r="L86">
        <v>0</v>
      </c>
      <c r="M86" t="s">
        <v>6339</v>
      </c>
      <c r="N86">
        <v>0</v>
      </c>
      <c r="O86" t="s">
        <v>6339</v>
      </c>
      <c r="P86">
        <v>0</v>
      </c>
      <c r="Q86" t="s">
        <v>6339</v>
      </c>
      <c r="R86">
        <v>0</v>
      </c>
      <c r="S86" t="s">
        <v>6339</v>
      </c>
      <c r="T86">
        <v>0</v>
      </c>
      <c r="U86" t="s">
        <v>6339</v>
      </c>
      <c r="V86">
        <v>0</v>
      </c>
      <c r="W86" t="s">
        <v>6339</v>
      </c>
      <c r="X86" s="15">
        <v>800149419</v>
      </c>
      <c r="Y86" s="15" t="s">
        <v>6339</v>
      </c>
      <c r="Z86" s="15"/>
      <c r="AA86" s="15"/>
      <c r="AB86" s="15"/>
      <c r="AC86" s="15" t="s">
        <v>6339</v>
      </c>
      <c r="AD86" t="s">
        <v>6414</v>
      </c>
      <c r="AE86" t="s">
        <v>6340</v>
      </c>
      <c r="AF86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(NULL,0,0,0,0,0,0,0,0,0,0,800149419,'agamboa');</v>
      </c>
    </row>
    <row r="87" spans="1:32" x14ac:dyDescent="0.25">
      <c r="A87" t="s">
        <v>6385</v>
      </c>
      <c r="B87" t="s">
        <v>6346</v>
      </c>
      <c r="C87" t="s">
        <v>6339</v>
      </c>
      <c r="D87">
        <v>0</v>
      </c>
      <c r="E87" s="15" t="s">
        <v>6339</v>
      </c>
      <c r="F87">
        <v>0</v>
      </c>
      <c r="G87" t="s">
        <v>6339</v>
      </c>
      <c r="H87">
        <v>0</v>
      </c>
      <c r="I87" t="s">
        <v>6339</v>
      </c>
      <c r="J87">
        <v>0</v>
      </c>
      <c r="K87" t="s">
        <v>6339</v>
      </c>
      <c r="L87">
        <v>0</v>
      </c>
      <c r="M87" t="s">
        <v>6339</v>
      </c>
      <c r="N87">
        <v>0</v>
      </c>
      <c r="O87" t="s">
        <v>6339</v>
      </c>
      <c r="P87">
        <v>0</v>
      </c>
      <c r="Q87" t="s">
        <v>6339</v>
      </c>
      <c r="R87">
        <v>0</v>
      </c>
      <c r="S87" t="s">
        <v>6339</v>
      </c>
      <c r="T87">
        <v>0</v>
      </c>
      <c r="U87" t="s">
        <v>6339</v>
      </c>
      <c r="V87">
        <v>0</v>
      </c>
      <c r="W87" t="s">
        <v>6339</v>
      </c>
      <c r="X87" s="15">
        <v>800154771</v>
      </c>
      <c r="Y87" s="15" t="s">
        <v>6339</v>
      </c>
      <c r="Z87" s="15"/>
      <c r="AA87" s="15"/>
      <c r="AB87" s="15"/>
      <c r="AC87" s="15" t="s">
        <v>6339</v>
      </c>
      <c r="AD87" t="s">
        <v>6414</v>
      </c>
      <c r="AE87" t="s">
        <v>6340</v>
      </c>
      <c r="AF87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(NULL,0,0,0,0,0,0,0,0,0,0,800154771,'agamboa');</v>
      </c>
    </row>
    <row r="88" spans="1:32" x14ac:dyDescent="0.25">
      <c r="A88" t="s">
        <v>6385</v>
      </c>
      <c r="B88" t="s">
        <v>6346</v>
      </c>
      <c r="C88" t="s">
        <v>6339</v>
      </c>
      <c r="D88">
        <v>0</v>
      </c>
      <c r="E88" s="15" t="s">
        <v>6339</v>
      </c>
      <c r="F88">
        <v>0</v>
      </c>
      <c r="G88" t="s">
        <v>6339</v>
      </c>
      <c r="H88">
        <v>0</v>
      </c>
      <c r="I88" t="s">
        <v>6339</v>
      </c>
      <c r="J88">
        <v>0</v>
      </c>
      <c r="K88" t="s">
        <v>6339</v>
      </c>
      <c r="L88">
        <v>0</v>
      </c>
      <c r="M88" t="s">
        <v>6339</v>
      </c>
      <c r="N88">
        <v>0</v>
      </c>
      <c r="O88" t="s">
        <v>6339</v>
      </c>
      <c r="P88">
        <v>0</v>
      </c>
      <c r="Q88" t="s">
        <v>6339</v>
      </c>
      <c r="R88">
        <v>0</v>
      </c>
      <c r="S88" t="s">
        <v>6339</v>
      </c>
      <c r="T88">
        <v>0</v>
      </c>
      <c r="U88" t="s">
        <v>6339</v>
      </c>
      <c r="V88">
        <v>0</v>
      </c>
      <c r="W88" t="s">
        <v>6339</v>
      </c>
      <c r="X88" s="15">
        <v>800157895</v>
      </c>
      <c r="Y88" s="15" t="s">
        <v>6339</v>
      </c>
      <c r="Z88" s="15"/>
      <c r="AA88" s="15"/>
      <c r="AB88" s="15"/>
      <c r="AC88" s="15" t="s">
        <v>6339</v>
      </c>
      <c r="AD88" t="s">
        <v>6415</v>
      </c>
      <c r="AE88" t="s">
        <v>6340</v>
      </c>
      <c r="AF88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(NULL,0,0,0,0,0,0,0,0,0,0,800157895,'acortes');</v>
      </c>
    </row>
    <row r="89" spans="1:32" x14ac:dyDescent="0.25">
      <c r="A89" t="s">
        <v>6385</v>
      </c>
      <c r="B89" t="s">
        <v>6346</v>
      </c>
      <c r="C89" t="s">
        <v>6339</v>
      </c>
      <c r="D89">
        <v>0</v>
      </c>
      <c r="E89" s="15" t="s">
        <v>6339</v>
      </c>
      <c r="F89">
        <v>0</v>
      </c>
      <c r="G89" t="s">
        <v>6339</v>
      </c>
      <c r="H89">
        <v>0</v>
      </c>
      <c r="I89" t="s">
        <v>6339</v>
      </c>
      <c r="J89">
        <v>0</v>
      </c>
      <c r="K89" t="s">
        <v>6339</v>
      </c>
      <c r="L89">
        <v>0</v>
      </c>
      <c r="M89" t="s">
        <v>6339</v>
      </c>
      <c r="N89">
        <v>0</v>
      </c>
      <c r="O89" t="s">
        <v>6339</v>
      </c>
      <c r="P89">
        <v>0</v>
      </c>
      <c r="Q89" t="s">
        <v>6339</v>
      </c>
      <c r="R89">
        <v>0</v>
      </c>
      <c r="S89" t="s">
        <v>6339</v>
      </c>
      <c r="T89">
        <v>0</v>
      </c>
      <c r="U89" t="s">
        <v>6339</v>
      </c>
      <c r="V89">
        <v>0</v>
      </c>
      <c r="W89" t="s">
        <v>6339</v>
      </c>
      <c r="X89" s="15">
        <v>800158149</v>
      </c>
      <c r="Y89" s="15" t="s">
        <v>6339</v>
      </c>
      <c r="Z89" s="15"/>
      <c r="AA89" s="15"/>
      <c r="AB89" s="15"/>
      <c r="AC89" s="15" t="s">
        <v>6339</v>
      </c>
      <c r="AD89" t="s">
        <v>6414</v>
      </c>
      <c r="AE89" t="s">
        <v>6340</v>
      </c>
      <c r="AF89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(NULL,0,0,0,0,0,0,0,0,0,0,800158149,'agamboa');</v>
      </c>
    </row>
    <row r="90" spans="1:32" x14ac:dyDescent="0.25">
      <c r="A90" t="s">
        <v>6385</v>
      </c>
      <c r="B90" t="s">
        <v>6346</v>
      </c>
      <c r="C90" t="s">
        <v>6339</v>
      </c>
      <c r="D90">
        <v>0</v>
      </c>
      <c r="E90" s="15" t="s">
        <v>6339</v>
      </c>
      <c r="F90">
        <v>0</v>
      </c>
      <c r="G90" t="s">
        <v>6339</v>
      </c>
      <c r="H90">
        <v>0</v>
      </c>
      <c r="I90" t="s">
        <v>6339</v>
      </c>
      <c r="J90">
        <v>0</v>
      </c>
      <c r="K90" t="s">
        <v>6339</v>
      </c>
      <c r="L90">
        <v>0</v>
      </c>
      <c r="M90" t="s">
        <v>6339</v>
      </c>
      <c r="N90">
        <v>0</v>
      </c>
      <c r="O90" t="s">
        <v>6339</v>
      </c>
      <c r="P90">
        <v>0</v>
      </c>
      <c r="Q90" t="s">
        <v>6339</v>
      </c>
      <c r="R90">
        <v>0</v>
      </c>
      <c r="S90" t="s">
        <v>6339</v>
      </c>
      <c r="T90">
        <v>0</v>
      </c>
      <c r="U90" t="s">
        <v>6339</v>
      </c>
      <c r="V90">
        <v>0</v>
      </c>
      <c r="W90" t="s">
        <v>6339</v>
      </c>
      <c r="X90" s="15">
        <v>800164874</v>
      </c>
      <c r="Y90" s="15" t="s">
        <v>6339</v>
      </c>
      <c r="Z90" s="15"/>
      <c r="AA90" s="15"/>
      <c r="AB90" s="15"/>
      <c r="AC90" s="15" t="s">
        <v>6339</v>
      </c>
      <c r="AD90" t="s">
        <v>6414</v>
      </c>
      <c r="AE90" t="s">
        <v>6340</v>
      </c>
      <c r="AF90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(NULL,0,0,0,0,0,0,0,0,0,0,800164874,'agamboa');</v>
      </c>
    </row>
    <row r="91" spans="1:32" x14ac:dyDescent="0.25">
      <c r="A91" t="s">
        <v>6385</v>
      </c>
      <c r="B91" t="s">
        <v>6346</v>
      </c>
      <c r="C91" t="s">
        <v>6339</v>
      </c>
      <c r="D91">
        <v>0</v>
      </c>
      <c r="E91" s="15" t="s">
        <v>6339</v>
      </c>
      <c r="F91">
        <v>0</v>
      </c>
      <c r="G91" t="s">
        <v>6339</v>
      </c>
      <c r="H91">
        <v>0</v>
      </c>
      <c r="I91" t="s">
        <v>6339</v>
      </c>
      <c r="J91">
        <v>0</v>
      </c>
      <c r="K91" t="s">
        <v>6339</v>
      </c>
      <c r="L91">
        <v>0</v>
      </c>
      <c r="M91" t="s">
        <v>6339</v>
      </c>
      <c r="N91">
        <v>0</v>
      </c>
      <c r="O91" t="s">
        <v>6339</v>
      </c>
      <c r="P91">
        <v>0</v>
      </c>
      <c r="Q91" t="s">
        <v>6339</v>
      </c>
      <c r="R91">
        <v>0</v>
      </c>
      <c r="S91" t="s">
        <v>6339</v>
      </c>
      <c r="T91">
        <v>0</v>
      </c>
      <c r="U91" t="s">
        <v>6339</v>
      </c>
      <c r="V91">
        <v>0</v>
      </c>
      <c r="W91" t="s">
        <v>6339</v>
      </c>
      <c r="X91" s="15">
        <v>800195429</v>
      </c>
      <c r="Y91" s="15" t="s">
        <v>6339</v>
      </c>
      <c r="Z91" s="15"/>
      <c r="AA91" s="15"/>
      <c r="AB91" s="15"/>
      <c r="AC91" s="15" t="s">
        <v>6339</v>
      </c>
      <c r="AD91" t="s">
        <v>6415</v>
      </c>
      <c r="AE91" t="s">
        <v>6340</v>
      </c>
      <c r="AF91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(NULL,0,0,0,0,0,0,0,0,0,0,800195429,'acortes');</v>
      </c>
    </row>
    <row r="92" spans="1:32" x14ac:dyDescent="0.25">
      <c r="A92" t="s">
        <v>6385</v>
      </c>
      <c r="B92" t="s">
        <v>6346</v>
      </c>
      <c r="C92" t="s">
        <v>6339</v>
      </c>
      <c r="D92">
        <v>0</v>
      </c>
      <c r="E92" s="15" t="s">
        <v>6339</v>
      </c>
      <c r="F92">
        <v>0</v>
      </c>
      <c r="G92" t="s">
        <v>6339</v>
      </c>
      <c r="H92">
        <v>0</v>
      </c>
      <c r="I92" t="s">
        <v>6339</v>
      </c>
      <c r="J92">
        <v>0</v>
      </c>
      <c r="K92" t="s">
        <v>6339</v>
      </c>
      <c r="L92">
        <v>0</v>
      </c>
      <c r="M92" t="s">
        <v>6339</v>
      </c>
      <c r="N92">
        <v>0</v>
      </c>
      <c r="O92" t="s">
        <v>6339</v>
      </c>
      <c r="P92">
        <v>0</v>
      </c>
      <c r="Q92" t="s">
        <v>6339</v>
      </c>
      <c r="R92">
        <v>0</v>
      </c>
      <c r="S92" t="s">
        <v>6339</v>
      </c>
      <c r="T92">
        <v>0</v>
      </c>
      <c r="U92" t="s">
        <v>6339</v>
      </c>
      <c r="V92">
        <v>0</v>
      </c>
      <c r="W92" t="s">
        <v>6339</v>
      </c>
      <c r="X92" s="15">
        <v>800202197</v>
      </c>
      <c r="Y92" s="15" t="s">
        <v>6339</v>
      </c>
      <c r="Z92" s="15"/>
      <c r="AA92" s="15"/>
      <c r="AB92" s="15"/>
      <c r="AC92" s="15" t="s">
        <v>6339</v>
      </c>
      <c r="AD92" t="s">
        <v>6413</v>
      </c>
      <c r="AE92" t="s">
        <v>6340</v>
      </c>
      <c r="AF92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(NULL,0,0,0,0,0,0,0,0,0,0,800202197,'arodriguez');</v>
      </c>
    </row>
    <row r="93" spans="1:32" x14ac:dyDescent="0.25">
      <c r="A93" t="s">
        <v>6385</v>
      </c>
      <c r="B93" t="s">
        <v>6346</v>
      </c>
      <c r="C93" t="s">
        <v>6339</v>
      </c>
      <c r="D93">
        <v>0</v>
      </c>
      <c r="E93" s="15" t="s">
        <v>6339</v>
      </c>
      <c r="F93">
        <v>0</v>
      </c>
      <c r="G93" t="s">
        <v>6339</v>
      </c>
      <c r="H93">
        <v>0</v>
      </c>
      <c r="I93" t="s">
        <v>6339</v>
      </c>
      <c r="J93">
        <v>0</v>
      </c>
      <c r="K93" t="s">
        <v>6339</v>
      </c>
      <c r="L93">
        <v>0</v>
      </c>
      <c r="M93" t="s">
        <v>6339</v>
      </c>
      <c r="N93">
        <v>0</v>
      </c>
      <c r="O93" t="s">
        <v>6339</v>
      </c>
      <c r="P93">
        <v>0</v>
      </c>
      <c r="Q93" t="s">
        <v>6339</v>
      </c>
      <c r="R93">
        <v>0</v>
      </c>
      <c r="S93" t="s">
        <v>6339</v>
      </c>
      <c r="T93">
        <v>0</v>
      </c>
      <c r="U93" t="s">
        <v>6339</v>
      </c>
      <c r="V93">
        <v>0</v>
      </c>
      <c r="W93" t="s">
        <v>6339</v>
      </c>
      <c r="X93" s="15">
        <v>800205120</v>
      </c>
      <c r="Y93" s="15" t="s">
        <v>6339</v>
      </c>
      <c r="Z93" s="15"/>
      <c r="AA93" s="15"/>
      <c r="AB93" s="15"/>
      <c r="AC93" s="15" t="s">
        <v>6339</v>
      </c>
      <c r="AD93" t="s">
        <v>6414</v>
      </c>
      <c r="AE93" t="s">
        <v>6340</v>
      </c>
      <c r="AF93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(NULL,0,0,0,0,0,0,0,0,0,0,800205120,'agamboa');</v>
      </c>
    </row>
    <row r="94" spans="1:32" x14ac:dyDescent="0.25">
      <c r="A94" t="s">
        <v>6385</v>
      </c>
      <c r="B94" t="s">
        <v>6346</v>
      </c>
      <c r="C94" t="s">
        <v>6339</v>
      </c>
      <c r="D94">
        <v>0</v>
      </c>
      <c r="E94" s="15" t="s">
        <v>6339</v>
      </c>
      <c r="F94">
        <v>0</v>
      </c>
      <c r="G94" t="s">
        <v>6339</v>
      </c>
      <c r="H94">
        <v>0</v>
      </c>
      <c r="I94" t="s">
        <v>6339</v>
      </c>
      <c r="J94">
        <v>0</v>
      </c>
      <c r="K94" t="s">
        <v>6339</v>
      </c>
      <c r="L94">
        <v>0</v>
      </c>
      <c r="M94" t="s">
        <v>6339</v>
      </c>
      <c r="N94">
        <v>0</v>
      </c>
      <c r="O94" t="s">
        <v>6339</v>
      </c>
      <c r="P94">
        <v>0</v>
      </c>
      <c r="Q94" t="s">
        <v>6339</v>
      </c>
      <c r="R94">
        <v>0</v>
      </c>
      <c r="S94" t="s">
        <v>6339</v>
      </c>
      <c r="T94">
        <v>0</v>
      </c>
      <c r="U94" t="s">
        <v>6339</v>
      </c>
      <c r="V94">
        <v>0</v>
      </c>
      <c r="W94" t="s">
        <v>6339</v>
      </c>
      <c r="X94" s="15">
        <v>800209481</v>
      </c>
      <c r="Y94" s="15" t="s">
        <v>6339</v>
      </c>
      <c r="Z94" s="15"/>
      <c r="AA94" s="15"/>
      <c r="AB94" s="15"/>
      <c r="AC94" s="15" t="s">
        <v>6339</v>
      </c>
      <c r="AD94" t="s">
        <v>6414</v>
      </c>
      <c r="AE94" t="s">
        <v>6340</v>
      </c>
      <c r="AF94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(NULL,0,0,0,0,0,0,0,0,0,0,800209481,'agamboa');</v>
      </c>
    </row>
    <row r="95" spans="1:32" x14ac:dyDescent="0.25">
      <c r="A95" t="s">
        <v>6385</v>
      </c>
      <c r="B95" t="s">
        <v>6346</v>
      </c>
      <c r="C95" t="s">
        <v>6339</v>
      </c>
      <c r="D95">
        <v>0</v>
      </c>
      <c r="E95" s="15" t="s">
        <v>6339</v>
      </c>
      <c r="F95">
        <v>0</v>
      </c>
      <c r="G95" t="s">
        <v>6339</v>
      </c>
      <c r="H95">
        <v>0</v>
      </c>
      <c r="I95" t="s">
        <v>6339</v>
      </c>
      <c r="J95">
        <v>0</v>
      </c>
      <c r="K95" t="s">
        <v>6339</v>
      </c>
      <c r="L95">
        <v>0</v>
      </c>
      <c r="M95" t="s">
        <v>6339</v>
      </c>
      <c r="N95">
        <v>0</v>
      </c>
      <c r="O95" t="s">
        <v>6339</v>
      </c>
      <c r="P95">
        <v>0</v>
      </c>
      <c r="Q95" t="s">
        <v>6339</v>
      </c>
      <c r="R95">
        <v>0</v>
      </c>
      <c r="S95" t="s">
        <v>6339</v>
      </c>
      <c r="T95">
        <v>0</v>
      </c>
      <c r="U95" t="s">
        <v>6339</v>
      </c>
      <c r="V95">
        <v>0</v>
      </c>
      <c r="W95" t="s">
        <v>6339</v>
      </c>
      <c r="X95" s="15">
        <v>800214937</v>
      </c>
      <c r="Y95" s="15" t="s">
        <v>6339</v>
      </c>
      <c r="Z95" s="15"/>
      <c r="AA95" s="15"/>
      <c r="AB95" s="15"/>
      <c r="AC95" s="15" t="s">
        <v>6339</v>
      </c>
      <c r="AD95" t="s">
        <v>6414</v>
      </c>
      <c r="AE95" t="s">
        <v>6340</v>
      </c>
      <c r="AF95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(NULL,0,0,0,0,0,0,0,0,0,0,800214937,'agamboa');</v>
      </c>
    </row>
    <row r="96" spans="1:32" x14ac:dyDescent="0.25">
      <c r="A96" t="s">
        <v>6385</v>
      </c>
      <c r="B96" t="s">
        <v>6346</v>
      </c>
      <c r="C96" t="s">
        <v>6339</v>
      </c>
      <c r="D96">
        <v>0</v>
      </c>
      <c r="E96" s="15" t="s">
        <v>6339</v>
      </c>
      <c r="F96">
        <v>0</v>
      </c>
      <c r="G96" t="s">
        <v>6339</v>
      </c>
      <c r="H96">
        <v>0</v>
      </c>
      <c r="I96" t="s">
        <v>6339</v>
      </c>
      <c r="J96">
        <v>0</v>
      </c>
      <c r="K96" t="s">
        <v>6339</v>
      </c>
      <c r="L96">
        <v>0</v>
      </c>
      <c r="M96" t="s">
        <v>6339</v>
      </c>
      <c r="N96">
        <v>0</v>
      </c>
      <c r="O96" t="s">
        <v>6339</v>
      </c>
      <c r="P96">
        <v>0</v>
      </c>
      <c r="Q96" t="s">
        <v>6339</v>
      </c>
      <c r="R96">
        <v>0</v>
      </c>
      <c r="S96" t="s">
        <v>6339</v>
      </c>
      <c r="T96">
        <v>0</v>
      </c>
      <c r="U96" t="s">
        <v>6339</v>
      </c>
      <c r="V96">
        <v>0</v>
      </c>
      <c r="W96" t="s">
        <v>6339</v>
      </c>
      <c r="X96" s="15">
        <v>800218042</v>
      </c>
      <c r="Y96" s="15" t="s">
        <v>6339</v>
      </c>
      <c r="Z96" s="15"/>
      <c r="AA96" s="15"/>
      <c r="AB96" s="15"/>
      <c r="AC96" s="15" t="s">
        <v>6339</v>
      </c>
      <c r="AD96" t="s">
        <v>6415</v>
      </c>
      <c r="AE96" t="s">
        <v>6340</v>
      </c>
      <c r="AF96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(NULL,0,0,0,0,0,0,0,0,0,0,800218042,'acortes');</v>
      </c>
    </row>
    <row r="97" spans="1:32" x14ac:dyDescent="0.25">
      <c r="A97" t="s">
        <v>6385</v>
      </c>
      <c r="B97" t="s">
        <v>6346</v>
      </c>
      <c r="C97" t="s">
        <v>6339</v>
      </c>
      <c r="D97">
        <v>0</v>
      </c>
      <c r="E97" s="15" t="s">
        <v>6339</v>
      </c>
      <c r="F97">
        <v>0</v>
      </c>
      <c r="G97" t="s">
        <v>6339</v>
      </c>
      <c r="H97">
        <v>0</v>
      </c>
      <c r="I97" t="s">
        <v>6339</v>
      </c>
      <c r="J97">
        <v>0</v>
      </c>
      <c r="K97" t="s">
        <v>6339</v>
      </c>
      <c r="L97">
        <v>0</v>
      </c>
      <c r="M97" t="s">
        <v>6339</v>
      </c>
      <c r="N97">
        <v>0</v>
      </c>
      <c r="O97" t="s">
        <v>6339</v>
      </c>
      <c r="P97">
        <v>0</v>
      </c>
      <c r="Q97" t="s">
        <v>6339</v>
      </c>
      <c r="R97">
        <v>0</v>
      </c>
      <c r="S97" t="s">
        <v>6339</v>
      </c>
      <c r="T97">
        <v>0</v>
      </c>
      <c r="U97" t="s">
        <v>6339</v>
      </c>
      <c r="V97">
        <v>0</v>
      </c>
      <c r="W97" t="s">
        <v>6339</v>
      </c>
      <c r="X97" s="15">
        <v>800227103</v>
      </c>
      <c r="Y97" s="15" t="s">
        <v>6339</v>
      </c>
      <c r="Z97" s="15"/>
      <c r="AA97" s="15"/>
      <c r="AB97" s="15"/>
      <c r="AC97" s="15" t="s">
        <v>6339</v>
      </c>
      <c r="AD97" t="s">
        <v>6415</v>
      </c>
      <c r="AE97" t="s">
        <v>6340</v>
      </c>
      <c r="AF97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(NULL,0,0,0,0,0,0,0,0,0,0,800227103,'acortes');</v>
      </c>
    </row>
    <row r="98" spans="1:32" x14ac:dyDescent="0.25">
      <c r="A98" t="s">
        <v>6385</v>
      </c>
      <c r="B98" t="s">
        <v>6346</v>
      </c>
      <c r="C98" t="s">
        <v>6339</v>
      </c>
      <c r="D98">
        <v>0</v>
      </c>
      <c r="E98" s="15" t="s">
        <v>6339</v>
      </c>
      <c r="F98">
        <v>0</v>
      </c>
      <c r="G98" t="s">
        <v>6339</v>
      </c>
      <c r="H98">
        <v>0</v>
      </c>
      <c r="I98" t="s">
        <v>6339</v>
      </c>
      <c r="J98">
        <v>0</v>
      </c>
      <c r="K98" t="s">
        <v>6339</v>
      </c>
      <c r="L98">
        <v>0</v>
      </c>
      <c r="M98" t="s">
        <v>6339</v>
      </c>
      <c r="N98">
        <v>0</v>
      </c>
      <c r="O98" t="s">
        <v>6339</v>
      </c>
      <c r="P98">
        <v>0</v>
      </c>
      <c r="Q98" t="s">
        <v>6339</v>
      </c>
      <c r="R98">
        <v>0</v>
      </c>
      <c r="S98" t="s">
        <v>6339</v>
      </c>
      <c r="T98">
        <v>0</v>
      </c>
      <c r="U98" t="s">
        <v>6339</v>
      </c>
      <c r="V98">
        <v>0</v>
      </c>
      <c r="W98" t="s">
        <v>6339</v>
      </c>
      <c r="X98" s="15">
        <v>800227624</v>
      </c>
      <c r="Y98" s="15" t="s">
        <v>6339</v>
      </c>
      <c r="Z98" s="15"/>
      <c r="AA98" s="15"/>
      <c r="AB98" s="15"/>
      <c r="AC98" s="15" t="s">
        <v>6339</v>
      </c>
      <c r="AD98" t="s">
        <v>6415</v>
      </c>
      <c r="AE98" t="s">
        <v>6340</v>
      </c>
      <c r="AF98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(NULL,0,0,0,0,0,0,0,0,0,0,800227624,'acortes');</v>
      </c>
    </row>
    <row r="99" spans="1:32" x14ac:dyDescent="0.25">
      <c r="A99" t="s">
        <v>6385</v>
      </c>
      <c r="B99" t="s">
        <v>6346</v>
      </c>
      <c r="C99" t="s">
        <v>6339</v>
      </c>
      <c r="D99">
        <v>0</v>
      </c>
      <c r="E99" s="15" t="s">
        <v>6339</v>
      </c>
      <c r="F99">
        <v>0</v>
      </c>
      <c r="G99" t="s">
        <v>6339</v>
      </c>
      <c r="H99">
        <v>0</v>
      </c>
      <c r="I99" t="s">
        <v>6339</v>
      </c>
      <c r="J99">
        <v>0</v>
      </c>
      <c r="K99" t="s">
        <v>6339</v>
      </c>
      <c r="L99">
        <v>0</v>
      </c>
      <c r="M99" t="s">
        <v>6339</v>
      </c>
      <c r="N99">
        <v>0</v>
      </c>
      <c r="O99" t="s">
        <v>6339</v>
      </c>
      <c r="P99">
        <v>0</v>
      </c>
      <c r="Q99" t="s">
        <v>6339</v>
      </c>
      <c r="R99">
        <v>0</v>
      </c>
      <c r="S99" t="s">
        <v>6339</v>
      </c>
      <c r="T99">
        <v>0</v>
      </c>
      <c r="U99" t="s">
        <v>6339</v>
      </c>
      <c r="V99">
        <v>0</v>
      </c>
      <c r="W99" t="s">
        <v>6339</v>
      </c>
      <c r="X99" s="15">
        <v>830002313</v>
      </c>
      <c r="Y99" s="15" t="s">
        <v>6339</v>
      </c>
      <c r="Z99" s="15"/>
      <c r="AA99" s="15"/>
      <c r="AB99" s="15"/>
      <c r="AC99" s="15" t="s">
        <v>6339</v>
      </c>
      <c r="AD99" t="s">
        <v>6415</v>
      </c>
      <c r="AE99" t="s">
        <v>6340</v>
      </c>
      <c r="AF99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(NULL,0,0,0,0,0,0,0,0,0,0,830002313,'acortes');</v>
      </c>
    </row>
    <row r="100" spans="1:32" x14ac:dyDescent="0.25">
      <c r="A100" t="s">
        <v>6385</v>
      </c>
      <c r="B100" t="s">
        <v>6346</v>
      </c>
      <c r="C100" t="s">
        <v>6339</v>
      </c>
      <c r="D100">
        <v>0</v>
      </c>
      <c r="E100" s="15" t="s">
        <v>6339</v>
      </c>
      <c r="F100">
        <v>0</v>
      </c>
      <c r="G100" t="s">
        <v>6339</v>
      </c>
      <c r="H100">
        <v>0</v>
      </c>
      <c r="I100" t="s">
        <v>6339</v>
      </c>
      <c r="J100">
        <v>0</v>
      </c>
      <c r="K100" t="s">
        <v>6339</v>
      </c>
      <c r="L100">
        <v>0</v>
      </c>
      <c r="M100" t="s">
        <v>6339</v>
      </c>
      <c r="N100">
        <v>0</v>
      </c>
      <c r="O100" t="s">
        <v>6339</v>
      </c>
      <c r="P100">
        <v>0</v>
      </c>
      <c r="Q100" t="s">
        <v>6339</v>
      </c>
      <c r="R100">
        <v>0</v>
      </c>
      <c r="S100" t="s">
        <v>6339</v>
      </c>
      <c r="T100">
        <v>0</v>
      </c>
      <c r="U100" t="s">
        <v>6339</v>
      </c>
      <c r="V100">
        <v>0</v>
      </c>
      <c r="W100" t="s">
        <v>6339</v>
      </c>
      <c r="X100" s="15">
        <v>830005674</v>
      </c>
      <c r="Y100" s="15" t="s">
        <v>6339</v>
      </c>
      <c r="Z100" s="15"/>
      <c r="AA100" s="15"/>
      <c r="AB100" s="15"/>
      <c r="AC100" s="15" t="s">
        <v>6339</v>
      </c>
      <c r="AD100" t="s">
        <v>6415</v>
      </c>
      <c r="AE100" t="s">
        <v>6340</v>
      </c>
      <c r="AF100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(NULL,0,0,0,0,0,0,0,0,0,0,830005674,'acortes');</v>
      </c>
    </row>
    <row r="101" spans="1:32" x14ac:dyDescent="0.25">
      <c r="A101" t="s">
        <v>6385</v>
      </c>
      <c r="B101" t="s">
        <v>6346</v>
      </c>
      <c r="C101" t="s">
        <v>6339</v>
      </c>
      <c r="D101">
        <v>0</v>
      </c>
      <c r="E101" s="15" t="s">
        <v>6339</v>
      </c>
      <c r="F101">
        <v>0</v>
      </c>
      <c r="G101" t="s">
        <v>6339</v>
      </c>
      <c r="H101">
        <v>0</v>
      </c>
      <c r="I101" t="s">
        <v>6339</v>
      </c>
      <c r="J101">
        <v>0</v>
      </c>
      <c r="K101" t="s">
        <v>6339</v>
      </c>
      <c r="L101">
        <v>0</v>
      </c>
      <c r="M101" t="s">
        <v>6339</v>
      </c>
      <c r="N101">
        <v>0</v>
      </c>
      <c r="O101" t="s">
        <v>6339</v>
      </c>
      <c r="P101">
        <v>0</v>
      </c>
      <c r="Q101" t="s">
        <v>6339</v>
      </c>
      <c r="R101">
        <v>0</v>
      </c>
      <c r="S101" t="s">
        <v>6339</v>
      </c>
      <c r="T101">
        <v>0</v>
      </c>
      <c r="U101" t="s">
        <v>6339</v>
      </c>
      <c r="V101">
        <v>0</v>
      </c>
      <c r="W101" t="s">
        <v>6339</v>
      </c>
      <c r="X101" s="15">
        <v>830010738</v>
      </c>
      <c r="Y101" s="15" t="s">
        <v>6339</v>
      </c>
      <c r="Z101" s="15"/>
      <c r="AA101" s="15"/>
      <c r="AB101" s="15"/>
      <c r="AC101" s="15" t="s">
        <v>6339</v>
      </c>
      <c r="AD101" t="s">
        <v>6414</v>
      </c>
      <c r="AE101" t="s">
        <v>6340</v>
      </c>
      <c r="AF101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(NULL,0,0,0,0,0,0,0,0,0,0,830010738,'agamboa');</v>
      </c>
    </row>
    <row r="102" spans="1:32" x14ac:dyDescent="0.25">
      <c r="A102" t="s">
        <v>6385</v>
      </c>
      <c r="B102" t="s">
        <v>6346</v>
      </c>
      <c r="C102" t="s">
        <v>6339</v>
      </c>
      <c r="D102">
        <v>0</v>
      </c>
      <c r="E102" s="15" t="s">
        <v>6339</v>
      </c>
      <c r="F102">
        <v>0</v>
      </c>
      <c r="G102" t="s">
        <v>6339</v>
      </c>
      <c r="H102">
        <v>0</v>
      </c>
      <c r="I102" t="s">
        <v>6339</v>
      </c>
      <c r="J102">
        <v>0</v>
      </c>
      <c r="K102" t="s">
        <v>6339</v>
      </c>
      <c r="L102">
        <v>0</v>
      </c>
      <c r="M102" t="s">
        <v>6339</v>
      </c>
      <c r="N102">
        <v>0</v>
      </c>
      <c r="O102" t="s">
        <v>6339</v>
      </c>
      <c r="P102">
        <v>0</v>
      </c>
      <c r="Q102" t="s">
        <v>6339</v>
      </c>
      <c r="R102">
        <v>0</v>
      </c>
      <c r="S102" t="s">
        <v>6339</v>
      </c>
      <c r="T102">
        <v>0</v>
      </c>
      <c r="U102" t="s">
        <v>6339</v>
      </c>
      <c r="V102">
        <v>0</v>
      </c>
      <c r="W102" t="s">
        <v>6339</v>
      </c>
      <c r="X102" s="15">
        <v>830022781</v>
      </c>
      <c r="Y102" s="15" t="s">
        <v>6339</v>
      </c>
      <c r="Z102" s="15"/>
      <c r="AA102" s="15"/>
      <c r="AB102" s="15"/>
      <c r="AC102" s="15" t="s">
        <v>6339</v>
      </c>
      <c r="AD102" t="s">
        <v>6413</v>
      </c>
      <c r="AE102" t="s">
        <v>6340</v>
      </c>
      <c r="AF102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(NULL,0,0,0,0,0,0,0,0,0,0,830022781,'arodriguez');</v>
      </c>
    </row>
    <row r="103" spans="1:32" x14ac:dyDescent="0.25">
      <c r="A103" t="s">
        <v>6385</v>
      </c>
      <c r="B103" t="s">
        <v>6346</v>
      </c>
      <c r="C103" t="s">
        <v>6339</v>
      </c>
      <c r="D103">
        <v>0</v>
      </c>
      <c r="E103" s="15" t="s">
        <v>6339</v>
      </c>
      <c r="F103">
        <v>0</v>
      </c>
      <c r="G103" t="s">
        <v>6339</v>
      </c>
      <c r="H103">
        <v>0</v>
      </c>
      <c r="I103" t="s">
        <v>6339</v>
      </c>
      <c r="J103">
        <v>0</v>
      </c>
      <c r="K103" t="s">
        <v>6339</v>
      </c>
      <c r="L103">
        <v>0</v>
      </c>
      <c r="M103" t="s">
        <v>6339</v>
      </c>
      <c r="N103">
        <v>0</v>
      </c>
      <c r="O103" t="s">
        <v>6339</v>
      </c>
      <c r="P103">
        <v>0</v>
      </c>
      <c r="Q103" t="s">
        <v>6339</v>
      </c>
      <c r="R103">
        <v>0</v>
      </c>
      <c r="S103" t="s">
        <v>6339</v>
      </c>
      <c r="T103">
        <v>0</v>
      </c>
      <c r="U103" t="s">
        <v>6339</v>
      </c>
      <c r="V103">
        <v>0</v>
      </c>
      <c r="W103" t="s">
        <v>6339</v>
      </c>
      <c r="X103" s="15">
        <v>830028496</v>
      </c>
      <c r="Y103" s="15" t="s">
        <v>6339</v>
      </c>
      <c r="Z103" s="15"/>
      <c r="AA103" s="15"/>
      <c r="AB103" s="15"/>
      <c r="AC103" s="15" t="s">
        <v>6339</v>
      </c>
      <c r="AD103" t="s">
        <v>6414</v>
      </c>
      <c r="AE103" t="s">
        <v>6340</v>
      </c>
      <c r="AF103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(NULL,0,0,0,0,0,0,0,0,0,0,830028496,'agamboa');</v>
      </c>
    </row>
    <row r="104" spans="1:32" x14ac:dyDescent="0.25">
      <c r="A104" t="s">
        <v>6385</v>
      </c>
      <c r="B104" t="s">
        <v>6346</v>
      </c>
      <c r="C104" t="s">
        <v>6339</v>
      </c>
      <c r="D104">
        <v>0</v>
      </c>
      <c r="E104" s="15" t="s">
        <v>6339</v>
      </c>
      <c r="F104">
        <v>0</v>
      </c>
      <c r="G104" t="s">
        <v>6339</v>
      </c>
      <c r="H104">
        <v>0</v>
      </c>
      <c r="I104" t="s">
        <v>6339</v>
      </c>
      <c r="J104">
        <v>0</v>
      </c>
      <c r="K104" t="s">
        <v>6339</v>
      </c>
      <c r="L104">
        <v>0</v>
      </c>
      <c r="M104" t="s">
        <v>6339</v>
      </c>
      <c r="N104">
        <v>0</v>
      </c>
      <c r="O104" t="s">
        <v>6339</v>
      </c>
      <c r="P104">
        <v>0</v>
      </c>
      <c r="Q104" t="s">
        <v>6339</v>
      </c>
      <c r="R104">
        <v>0</v>
      </c>
      <c r="S104" t="s">
        <v>6339</v>
      </c>
      <c r="T104">
        <v>0</v>
      </c>
      <c r="U104" t="s">
        <v>6339</v>
      </c>
      <c r="V104">
        <v>0</v>
      </c>
      <c r="W104" t="s">
        <v>6339</v>
      </c>
      <c r="X104" s="15">
        <v>830031070</v>
      </c>
      <c r="Y104" s="15" t="s">
        <v>6339</v>
      </c>
      <c r="Z104" s="15"/>
      <c r="AA104" s="15"/>
      <c r="AB104" s="15"/>
      <c r="AC104" s="15" t="s">
        <v>6339</v>
      </c>
      <c r="AD104" t="s">
        <v>6414</v>
      </c>
      <c r="AE104" t="s">
        <v>6340</v>
      </c>
      <c r="AF104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(NULL,0,0,0,0,0,0,0,0,0,0,830031070,'agamboa');</v>
      </c>
    </row>
    <row r="105" spans="1:32" x14ac:dyDescent="0.25">
      <c r="A105" t="s">
        <v>6385</v>
      </c>
      <c r="B105" t="s">
        <v>6346</v>
      </c>
      <c r="C105" t="s">
        <v>6339</v>
      </c>
      <c r="D105">
        <v>0</v>
      </c>
      <c r="E105" s="15" t="s">
        <v>6339</v>
      </c>
      <c r="F105">
        <v>0</v>
      </c>
      <c r="G105" t="s">
        <v>6339</v>
      </c>
      <c r="H105">
        <v>0</v>
      </c>
      <c r="I105" t="s">
        <v>6339</v>
      </c>
      <c r="J105">
        <v>0</v>
      </c>
      <c r="K105" t="s">
        <v>6339</v>
      </c>
      <c r="L105">
        <v>0</v>
      </c>
      <c r="M105" t="s">
        <v>6339</v>
      </c>
      <c r="N105">
        <v>0</v>
      </c>
      <c r="O105" t="s">
        <v>6339</v>
      </c>
      <c r="P105">
        <v>0</v>
      </c>
      <c r="Q105" t="s">
        <v>6339</v>
      </c>
      <c r="R105">
        <v>0</v>
      </c>
      <c r="S105" t="s">
        <v>6339</v>
      </c>
      <c r="T105">
        <v>0</v>
      </c>
      <c r="U105" t="s">
        <v>6339</v>
      </c>
      <c r="V105">
        <v>0</v>
      </c>
      <c r="W105" t="s">
        <v>6339</v>
      </c>
      <c r="X105" s="15">
        <v>830035143</v>
      </c>
      <c r="Y105" s="15" t="s">
        <v>6339</v>
      </c>
      <c r="Z105" s="15"/>
      <c r="AA105" s="15"/>
      <c r="AB105" s="15"/>
      <c r="AC105" s="15" t="s">
        <v>6339</v>
      </c>
      <c r="AD105" t="s">
        <v>6413</v>
      </c>
      <c r="AE105" t="s">
        <v>6340</v>
      </c>
      <c r="AF105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(NULL,0,0,0,0,0,0,0,0,0,0,830035143,'arodriguez');</v>
      </c>
    </row>
    <row r="106" spans="1:32" x14ac:dyDescent="0.25">
      <c r="A106" t="s">
        <v>6385</v>
      </c>
      <c r="B106" t="s">
        <v>6346</v>
      </c>
      <c r="C106" t="s">
        <v>6339</v>
      </c>
      <c r="D106">
        <v>0</v>
      </c>
      <c r="E106" s="15" t="s">
        <v>6339</v>
      </c>
      <c r="F106">
        <v>0</v>
      </c>
      <c r="G106" t="s">
        <v>6339</v>
      </c>
      <c r="H106">
        <v>0</v>
      </c>
      <c r="I106" t="s">
        <v>6339</v>
      </c>
      <c r="J106">
        <v>0</v>
      </c>
      <c r="K106" t="s">
        <v>6339</v>
      </c>
      <c r="L106">
        <v>0</v>
      </c>
      <c r="M106" t="s">
        <v>6339</v>
      </c>
      <c r="N106">
        <v>0</v>
      </c>
      <c r="O106" t="s">
        <v>6339</v>
      </c>
      <c r="P106">
        <v>0</v>
      </c>
      <c r="Q106" t="s">
        <v>6339</v>
      </c>
      <c r="R106">
        <v>0</v>
      </c>
      <c r="S106" t="s">
        <v>6339</v>
      </c>
      <c r="T106">
        <v>0</v>
      </c>
      <c r="U106" t="s">
        <v>6339</v>
      </c>
      <c r="V106">
        <v>0</v>
      </c>
      <c r="W106" t="s">
        <v>6339</v>
      </c>
      <c r="X106" s="15">
        <v>830039311</v>
      </c>
      <c r="Y106" s="15" t="s">
        <v>6339</v>
      </c>
      <c r="Z106" s="15"/>
      <c r="AA106" s="15"/>
      <c r="AB106" s="15"/>
      <c r="AC106" s="15" t="s">
        <v>6339</v>
      </c>
      <c r="AD106" t="s">
        <v>6414</v>
      </c>
      <c r="AE106" t="s">
        <v>6340</v>
      </c>
      <c r="AF106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(NULL,0,0,0,0,0,0,0,0,0,0,830039311,'agamboa');</v>
      </c>
    </row>
    <row r="107" spans="1:32" x14ac:dyDescent="0.25">
      <c r="A107" t="s">
        <v>6385</v>
      </c>
      <c r="B107" t="s">
        <v>6346</v>
      </c>
      <c r="C107" t="s">
        <v>6339</v>
      </c>
      <c r="D107">
        <v>0</v>
      </c>
      <c r="E107" s="15" t="s">
        <v>6339</v>
      </c>
      <c r="F107">
        <v>0</v>
      </c>
      <c r="G107" t="s">
        <v>6339</v>
      </c>
      <c r="H107">
        <v>0</v>
      </c>
      <c r="I107" t="s">
        <v>6339</v>
      </c>
      <c r="J107">
        <v>0</v>
      </c>
      <c r="K107" t="s">
        <v>6339</v>
      </c>
      <c r="L107">
        <v>0</v>
      </c>
      <c r="M107" t="s">
        <v>6339</v>
      </c>
      <c r="N107">
        <v>0</v>
      </c>
      <c r="O107" t="s">
        <v>6339</v>
      </c>
      <c r="P107">
        <v>0</v>
      </c>
      <c r="Q107" t="s">
        <v>6339</v>
      </c>
      <c r="R107">
        <v>0</v>
      </c>
      <c r="S107" t="s">
        <v>6339</v>
      </c>
      <c r="T107">
        <v>0</v>
      </c>
      <c r="U107" t="s">
        <v>6339</v>
      </c>
      <c r="V107">
        <v>0</v>
      </c>
      <c r="W107" t="s">
        <v>6339</v>
      </c>
      <c r="X107" s="15">
        <v>830042322</v>
      </c>
      <c r="Y107" s="15" t="s">
        <v>6339</v>
      </c>
      <c r="Z107" s="15"/>
      <c r="AA107" s="15"/>
      <c r="AB107" s="15"/>
      <c r="AC107" s="15" t="s">
        <v>6339</v>
      </c>
      <c r="AD107" t="s">
        <v>6413</v>
      </c>
      <c r="AE107" t="s">
        <v>6340</v>
      </c>
      <c r="AF107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(NULL,0,0,0,0,0,0,0,0,0,0,830042322,'arodriguez');</v>
      </c>
    </row>
    <row r="108" spans="1:32" x14ac:dyDescent="0.25">
      <c r="A108" t="s">
        <v>6385</v>
      </c>
      <c r="B108" t="s">
        <v>6346</v>
      </c>
      <c r="C108" t="s">
        <v>6339</v>
      </c>
      <c r="D108">
        <v>0</v>
      </c>
      <c r="E108" s="15" t="s">
        <v>6339</v>
      </c>
      <c r="F108">
        <v>0</v>
      </c>
      <c r="G108" t="s">
        <v>6339</v>
      </c>
      <c r="H108">
        <v>0</v>
      </c>
      <c r="I108" t="s">
        <v>6339</v>
      </c>
      <c r="J108">
        <v>0</v>
      </c>
      <c r="K108" t="s">
        <v>6339</v>
      </c>
      <c r="L108">
        <v>0</v>
      </c>
      <c r="M108" t="s">
        <v>6339</v>
      </c>
      <c r="N108">
        <v>0</v>
      </c>
      <c r="O108" t="s">
        <v>6339</v>
      </c>
      <c r="P108">
        <v>0</v>
      </c>
      <c r="Q108" t="s">
        <v>6339</v>
      </c>
      <c r="R108">
        <v>0</v>
      </c>
      <c r="S108" t="s">
        <v>6339</v>
      </c>
      <c r="T108">
        <v>0</v>
      </c>
      <c r="U108" t="s">
        <v>6339</v>
      </c>
      <c r="V108">
        <v>0</v>
      </c>
      <c r="W108" t="s">
        <v>6339</v>
      </c>
      <c r="X108" s="15">
        <v>830046733</v>
      </c>
      <c r="Y108" s="15" t="s">
        <v>6339</v>
      </c>
      <c r="Z108" s="15"/>
      <c r="AA108" s="15"/>
      <c r="AB108" s="15"/>
      <c r="AC108" s="15" t="s">
        <v>6339</v>
      </c>
      <c r="AD108" t="s">
        <v>6415</v>
      </c>
      <c r="AE108" t="s">
        <v>6340</v>
      </c>
      <c r="AF108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(NULL,0,0,0,0,0,0,0,0,0,0,830046733,'acortes');</v>
      </c>
    </row>
    <row r="109" spans="1:32" x14ac:dyDescent="0.25">
      <c r="A109" t="s">
        <v>6385</v>
      </c>
      <c r="B109" t="s">
        <v>6346</v>
      </c>
      <c r="C109" t="s">
        <v>6339</v>
      </c>
      <c r="D109">
        <v>0</v>
      </c>
      <c r="E109" s="15" t="s">
        <v>6339</v>
      </c>
      <c r="F109">
        <v>0</v>
      </c>
      <c r="G109" t="s">
        <v>6339</v>
      </c>
      <c r="H109">
        <v>0</v>
      </c>
      <c r="I109" t="s">
        <v>6339</v>
      </c>
      <c r="J109">
        <v>0</v>
      </c>
      <c r="K109" t="s">
        <v>6339</v>
      </c>
      <c r="L109">
        <v>0</v>
      </c>
      <c r="M109" t="s">
        <v>6339</v>
      </c>
      <c r="N109">
        <v>0</v>
      </c>
      <c r="O109" t="s">
        <v>6339</v>
      </c>
      <c r="P109">
        <v>0</v>
      </c>
      <c r="Q109" t="s">
        <v>6339</v>
      </c>
      <c r="R109">
        <v>0</v>
      </c>
      <c r="S109" t="s">
        <v>6339</v>
      </c>
      <c r="T109">
        <v>0</v>
      </c>
      <c r="U109" t="s">
        <v>6339</v>
      </c>
      <c r="V109">
        <v>0</v>
      </c>
      <c r="W109" t="s">
        <v>6339</v>
      </c>
      <c r="X109" s="15">
        <v>830052657</v>
      </c>
      <c r="Y109" s="15" t="s">
        <v>6339</v>
      </c>
      <c r="Z109" s="15"/>
      <c r="AA109" s="15"/>
      <c r="AB109" s="15"/>
      <c r="AC109" s="15" t="s">
        <v>6339</v>
      </c>
      <c r="AD109" t="s">
        <v>6413</v>
      </c>
      <c r="AE109" t="s">
        <v>6340</v>
      </c>
      <c r="AF109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(NULL,0,0,0,0,0,0,0,0,0,0,830052657,'arodriguez');</v>
      </c>
    </row>
    <row r="110" spans="1:32" x14ac:dyDescent="0.25">
      <c r="A110" t="s">
        <v>6385</v>
      </c>
      <c r="B110" t="s">
        <v>6346</v>
      </c>
      <c r="C110" t="s">
        <v>6339</v>
      </c>
      <c r="D110">
        <v>0</v>
      </c>
      <c r="E110" s="15" t="s">
        <v>6339</v>
      </c>
      <c r="F110">
        <v>0</v>
      </c>
      <c r="G110" t="s">
        <v>6339</v>
      </c>
      <c r="H110">
        <v>0</v>
      </c>
      <c r="I110" t="s">
        <v>6339</v>
      </c>
      <c r="J110">
        <v>0</v>
      </c>
      <c r="K110" t="s">
        <v>6339</v>
      </c>
      <c r="L110">
        <v>0</v>
      </c>
      <c r="M110" t="s">
        <v>6339</v>
      </c>
      <c r="N110">
        <v>0</v>
      </c>
      <c r="O110" t="s">
        <v>6339</v>
      </c>
      <c r="P110">
        <v>0</v>
      </c>
      <c r="Q110" t="s">
        <v>6339</v>
      </c>
      <c r="R110">
        <v>0</v>
      </c>
      <c r="S110" t="s">
        <v>6339</v>
      </c>
      <c r="T110">
        <v>0</v>
      </c>
      <c r="U110" t="s">
        <v>6339</v>
      </c>
      <c r="V110">
        <v>0</v>
      </c>
      <c r="W110" t="s">
        <v>6339</v>
      </c>
      <c r="X110" s="15">
        <v>830057697</v>
      </c>
      <c r="Y110" s="15" t="s">
        <v>6339</v>
      </c>
      <c r="Z110" s="15"/>
      <c r="AA110" s="15"/>
      <c r="AB110" s="15"/>
      <c r="AC110" s="15" t="s">
        <v>6339</v>
      </c>
      <c r="AD110" t="s">
        <v>6415</v>
      </c>
      <c r="AE110" t="s">
        <v>6340</v>
      </c>
      <c r="AF110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(NULL,0,0,0,0,0,0,0,0,0,0,830057697,'acortes');</v>
      </c>
    </row>
    <row r="111" spans="1:32" x14ac:dyDescent="0.25">
      <c r="A111" t="s">
        <v>6385</v>
      </c>
      <c r="B111" t="s">
        <v>6346</v>
      </c>
      <c r="C111" t="s">
        <v>6339</v>
      </c>
      <c r="D111">
        <v>0</v>
      </c>
      <c r="E111" s="15" t="s">
        <v>6339</v>
      </c>
      <c r="F111">
        <v>0</v>
      </c>
      <c r="G111" t="s">
        <v>6339</v>
      </c>
      <c r="H111">
        <v>0</v>
      </c>
      <c r="I111" t="s">
        <v>6339</v>
      </c>
      <c r="J111">
        <v>0</v>
      </c>
      <c r="K111" t="s">
        <v>6339</v>
      </c>
      <c r="L111">
        <v>0</v>
      </c>
      <c r="M111" t="s">
        <v>6339</v>
      </c>
      <c r="N111">
        <v>0</v>
      </c>
      <c r="O111" t="s">
        <v>6339</v>
      </c>
      <c r="P111">
        <v>0</v>
      </c>
      <c r="Q111" t="s">
        <v>6339</v>
      </c>
      <c r="R111">
        <v>0</v>
      </c>
      <c r="S111" t="s">
        <v>6339</v>
      </c>
      <c r="T111">
        <v>0</v>
      </c>
      <c r="U111" t="s">
        <v>6339</v>
      </c>
      <c r="V111">
        <v>0</v>
      </c>
      <c r="W111" t="s">
        <v>6339</v>
      </c>
      <c r="X111" s="15">
        <v>830058891</v>
      </c>
      <c r="Y111" s="15" t="s">
        <v>6339</v>
      </c>
      <c r="Z111" s="15"/>
      <c r="AA111" s="15"/>
      <c r="AB111" s="15"/>
      <c r="AC111" s="15" t="s">
        <v>6339</v>
      </c>
      <c r="AD111" t="s">
        <v>6413</v>
      </c>
      <c r="AE111" t="s">
        <v>6340</v>
      </c>
      <c r="AF111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(NULL,0,0,0,0,0,0,0,0,0,0,830058891,'arodriguez');</v>
      </c>
    </row>
    <row r="112" spans="1:32" x14ac:dyDescent="0.25">
      <c r="A112" t="s">
        <v>6385</v>
      </c>
      <c r="B112" t="s">
        <v>6346</v>
      </c>
      <c r="C112" t="s">
        <v>6339</v>
      </c>
      <c r="D112">
        <v>0</v>
      </c>
      <c r="E112" s="15" t="s">
        <v>6339</v>
      </c>
      <c r="F112">
        <v>0</v>
      </c>
      <c r="G112" t="s">
        <v>6339</v>
      </c>
      <c r="H112">
        <v>0</v>
      </c>
      <c r="I112" t="s">
        <v>6339</v>
      </c>
      <c r="J112">
        <v>0</v>
      </c>
      <c r="K112" t="s">
        <v>6339</v>
      </c>
      <c r="L112">
        <v>0</v>
      </c>
      <c r="M112" t="s">
        <v>6339</v>
      </c>
      <c r="N112">
        <v>0</v>
      </c>
      <c r="O112" t="s">
        <v>6339</v>
      </c>
      <c r="P112">
        <v>0</v>
      </c>
      <c r="Q112" t="s">
        <v>6339</v>
      </c>
      <c r="R112">
        <v>0</v>
      </c>
      <c r="S112" t="s">
        <v>6339</v>
      </c>
      <c r="T112">
        <v>0</v>
      </c>
      <c r="U112" t="s">
        <v>6339</v>
      </c>
      <c r="V112">
        <v>0</v>
      </c>
      <c r="W112" t="s">
        <v>6339</v>
      </c>
      <c r="X112" s="15">
        <v>830067747</v>
      </c>
      <c r="Y112" s="15" t="s">
        <v>6339</v>
      </c>
      <c r="Z112" s="15"/>
      <c r="AA112" s="15"/>
      <c r="AB112" s="15"/>
      <c r="AC112" s="15" t="s">
        <v>6339</v>
      </c>
      <c r="AD112" t="s">
        <v>6414</v>
      </c>
      <c r="AE112" t="s">
        <v>6340</v>
      </c>
      <c r="AF112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(NULL,0,0,0,0,0,0,0,0,0,0,830067747,'agamboa');</v>
      </c>
    </row>
    <row r="113" spans="1:32" x14ac:dyDescent="0.25">
      <c r="A113" t="s">
        <v>6385</v>
      </c>
      <c r="B113" t="s">
        <v>6346</v>
      </c>
      <c r="C113" t="s">
        <v>6339</v>
      </c>
      <c r="D113">
        <v>0</v>
      </c>
      <c r="E113" s="15" t="s">
        <v>6339</v>
      </c>
      <c r="F113">
        <v>0</v>
      </c>
      <c r="G113" t="s">
        <v>6339</v>
      </c>
      <c r="H113">
        <v>0</v>
      </c>
      <c r="I113" t="s">
        <v>6339</v>
      </c>
      <c r="J113">
        <v>0</v>
      </c>
      <c r="K113" t="s">
        <v>6339</v>
      </c>
      <c r="L113">
        <v>0</v>
      </c>
      <c r="M113" t="s">
        <v>6339</v>
      </c>
      <c r="N113">
        <v>0</v>
      </c>
      <c r="O113" t="s">
        <v>6339</v>
      </c>
      <c r="P113">
        <v>0</v>
      </c>
      <c r="Q113" t="s">
        <v>6339</v>
      </c>
      <c r="R113">
        <v>0</v>
      </c>
      <c r="S113" t="s">
        <v>6339</v>
      </c>
      <c r="T113">
        <v>0</v>
      </c>
      <c r="U113" t="s">
        <v>6339</v>
      </c>
      <c r="V113">
        <v>0</v>
      </c>
      <c r="W113" t="s">
        <v>6339</v>
      </c>
      <c r="X113" s="15">
        <v>830085047</v>
      </c>
      <c r="Y113" s="15" t="s">
        <v>6339</v>
      </c>
      <c r="Z113" s="15"/>
      <c r="AA113" s="15"/>
      <c r="AB113" s="15"/>
      <c r="AC113" s="15" t="s">
        <v>6339</v>
      </c>
      <c r="AD113" t="s">
        <v>6415</v>
      </c>
      <c r="AE113" t="s">
        <v>6340</v>
      </c>
      <c r="AF113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(NULL,0,0,0,0,0,0,0,0,0,0,830085047,'acortes');</v>
      </c>
    </row>
    <row r="114" spans="1:32" x14ac:dyDescent="0.25">
      <c r="A114" t="s">
        <v>6385</v>
      </c>
      <c r="B114" t="s">
        <v>6346</v>
      </c>
      <c r="C114" t="s">
        <v>6339</v>
      </c>
      <c r="D114">
        <v>0</v>
      </c>
      <c r="E114" s="15" t="s">
        <v>6339</v>
      </c>
      <c r="F114">
        <v>0</v>
      </c>
      <c r="G114" t="s">
        <v>6339</v>
      </c>
      <c r="H114">
        <v>0</v>
      </c>
      <c r="I114" t="s">
        <v>6339</v>
      </c>
      <c r="J114">
        <v>0</v>
      </c>
      <c r="K114" t="s">
        <v>6339</v>
      </c>
      <c r="L114">
        <v>0</v>
      </c>
      <c r="M114" t="s">
        <v>6339</v>
      </c>
      <c r="N114">
        <v>0</v>
      </c>
      <c r="O114" t="s">
        <v>6339</v>
      </c>
      <c r="P114">
        <v>0</v>
      </c>
      <c r="Q114" t="s">
        <v>6339</v>
      </c>
      <c r="R114">
        <v>0</v>
      </c>
      <c r="S114" t="s">
        <v>6339</v>
      </c>
      <c r="T114">
        <v>0</v>
      </c>
      <c r="U114" t="s">
        <v>6339</v>
      </c>
      <c r="V114">
        <v>0</v>
      </c>
      <c r="W114" t="s">
        <v>6339</v>
      </c>
      <c r="X114" s="15">
        <v>830085690</v>
      </c>
      <c r="Y114" s="15" t="s">
        <v>6339</v>
      </c>
      <c r="Z114" s="15"/>
      <c r="AA114" s="15"/>
      <c r="AB114" s="15"/>
      <c r="AC114" s="15" t="s">
        <v>6339</v>
      </c>
      <c r="AD114" t="s">
        <v>6413</v>
      </c>
      <c r="AE114" t="s">
        <v>6340</v>
      </c>
      <c r="AF114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(NULL,0,0,0,0,0,0,0,0,0,0,830085690,'arodriguez');</v>
      </c>
    </row>
    <row r="115" spans="1:32" x14ac:dyDescent="0.25">
      <c r="A115" t="s">
        <v>6385</v>
      </c>
      <c r="B115" t="s">
        <v>6346</v>
      </c>
      <c r="C115" t="s">
        <v>6339</v>
      </c>
      <c r="D115">
        <v>0</v>
      </c>
      <c r="E115" s="15" t="s">
        <v>6339</v>
      </c>
      <c r="F115">
        <v>0</v>
      </c>
      <c r="G115" t="s">
        <v>6339</v>
      </c>
      <c r="H115">
        <v>0</v>
      </c>
      <c r="I115" t="s">
        <v>6339</v>
      </c>
      <c r="J115">
        <v>0</v>
      </c>
      <c r="K115" t="s">
        <v>6339</v>
      </c>
      <c r="L115">
        <v>0</v>
      </c>
      <c r="M115" t="s">
        <v>6339</v>
      </c>
      <c r="N115">
        <v>0</v>
      </c>
      <c r="O115" t="s">
        <v>6339</v>
      </c>
      <c r="P115">
        <v>0</v>
      </c>
      <c r="Q115" t="s">
        <v>6339</v>
      </c>
      <c r="R115">
        <v>0</v>
      </c>
      <c r="S115" t="s">
        <v>6339</v>
      </c>
      <c r="T115">
        <v>0</v>
      </c>
      <c r="U115" t="s">
        <v>6339</v>
      </c>
      <c r="V115">
        <v>0</v>
      </c>
      <c r="W115" t="s">
        <v>6339</v>
      </c>
      <c r="X115" s="15">
        <v>830090742</v>
      </c>
      <c r="Y115" s="15" t="s">
        <v>6339</v>
      </c>
      <c r="Z115" s="15"/>
      <c r="AA115" s="15"/>
      <c r="AB115" s="15"/>
      <c r="AC115" s="15" t="s">
        <v>6339</v>
      </c>
      <c r="AD115" t="s">
        <v>6413</v>
      </c>
      <c r="AE115" t="s">
        <v>6340</v>
      </c>
      <c r="AF115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(NULL,0,0,0,0,0,0,0,0,0,0,830090742,'arodriguez');</v>
      </c>
    </row>
    <row r="116" spans="1:32" x14ac:dyDescent="0.25">
      <c r="A116" t="s">
        <v>6385</v>
      </c>
      <c r="B116" t="s">
        <v>6346</v>
      </c>
      <c r="C116" t="s">
        <v>6339</v>
      </c>
      <c r="D116">
        <v>0</v>
      </c>
      <c r="E116" s="15" t="s">
        <v>6339</v>
      </c>
      <c r="F116">
        <v>0</v>
      </c>
      <c r="G116" t="s">
        <v>6339</v>
      </c>
      <c r="H116">
        <v>0</v>
      </c>
      <c r="I116" t="s">
        <v>6339</v>
      </c>
      <c r="J116">
        <v>0</v>
      </c>
      <c r="K116" t="s">
        <v>6339</v>
      </c>
      <c r="L116">
        <v>0</v>
      </c>
      <c r="M116" t="s">
        <v>6339</v>
      </c>
      <c r="N116">
        <v>0</v>
      </c>
      <c r="O116" t="s">
        <v>6339</v>
      </c>
      <c r="P116">
        <v>0</v>
      </c>
      <c r="Q116" t="s">
        <v>6339</v>
      </c>
      <c r="R116">
        <v>0</v>
      </c>
      <c r="S116" t="s">
        <v>6339</v>
      </c>
      <c r="T116">
        <v>0</v>
      </c>
      <c r="U116" t="s">
        <v>6339</v>
      </c>
      <c r="V116">
        <v>0</v>
      </c>
      <c r="W116" t="s">
        <v>6339</v>
      </c>
      <c r="X116" s="15">
        <v>830091683</v>
      </c>
      <c r="Y116" s="15" t="s">
        <v>6339</v>
      </c>
      <c r="Z116" s="15"/>
      <c r="AA116" s="15"/>
      <c r="AB116" s="15"/>
      <c r="AC116" s="15" t="s">
        <v>6339</v>
      </c>
      <c r="AD116" t="s">
        <v>6415</v>
      </c>
      <c r="AE116" t="s">
        <v>6340</v>
      </c>
      <c r="AF116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(NULL,0,0,0,0,0,0,0,0,0,0,830091683,'acortes');</v>
      </c>
    </row>
    <row r="117" spans="1:32" x14ac:dyDescent="0.25">
      <c r="A117" t="s">
        <v>6385</v>
      </c>
      <c r="B117" t="s">
        <v>6346</v>
      </c>
      <c r="C117" t="s">
        <v>6339</v>
      </c>
      <c r="D117">
        <v>0</v>
      </c>
      <c r="E117" s="15" t="s">
        <v>6339</v>
      </c>
      <c r="F117">
        <v>0</v>
      </c>
      <c r="G117" t="s">
        <v>6339</v>
      </c>
      <c r="H117">
        <v>0</v>
      </c>
      <c r="I117" t="s">
        <v>6339</v>
      </c>
      <c r="J117">
        <v>0</v>
      </c>
      <c r="K117" t="s">
        <v>6339</v>
      </c>
      <c r="L117">
        <v>0</v>
      </c>
      <c r="M117" t="s">
        <v>6339</v>
      </c>
      <c r="N117">
        <v>0</v>
      </c>
      <c r="O117" t="s">
        <v>6339</v>
      </c>
      <c r="P117">
        <v>0</v>
      </c>
      <c r="Q117" t="s">
        <v>6339</v>
      </c>
      <c r="R117">
        <v>0</v>
      </c>
      <c r="S117" t="s">
        <v>6339</v>
      </c>
      <c r="T117">
        <v>0</v>
      </c>
      <c r="U117" t="s">
        <v>6339</v>
      </c>
      <c r="V117">
        <v>0</v>
      </c>
      <c r="W117" t="s">
        <v>6339</v>
      </c>
      <c r="X117" s="15">
        <v>830092332</v>
      </c>
      <c r="Y117" s="15" t="s">
        <v>6339</v>
      </c>
      <c r="Z117" s="15"/>
      <c r="AA117" s="15"/>
      <c r="AB117" s="15"/>
      <c r="AC117" s="15" t="s">
        <v>6339</v>
      </c>
      <c r="AD117" t="s">
        <v>6414</v>
      </c>
      <c r="AE117" t="s">
        <v>6340</v>
      </c>
      <c r="AF117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(NULL,0,0,0,0,0,0,0,0,0,0,830092332,'agamboa');</v>
      </c>
    </row>
    <row r="118" spans="1:32" x14ac:dyDescent="0.25">
      <c r="A118" t="s">
        <v>6385</v>
      </c>
      <c r="B118" t="s">
        <v>6346</v>
      </c>
      <c r="C118" t="s">
        <v>6339</v>
      </c>
      <c r="D118">
        <v>0</v>
      </c>
      <c r="E118" s="15" t="s">
        <v>6339</v>
      </c>
      <c r="F118">
        <v>0</v>
      </c>
      <c r="G118" t="s">
        <v>6339</v>
      </c>
      <c r="H118">
        <v>0</v>
      </c>
      <c r="I118" t="s">
        <v>6339</v>
      </c>
      <c r="J118">
        <v>0</v>
      </c>
      <c r="K118" t="s">
        <v>6339</v>
      </c>
      <c r="L118">
        <v>0</v>
      </c>
      <c r="M118" t="s">
        <v>6339</v>
      </c>
      <c r="N118">
        <v>0</v>
      </c>
      <c r="O118" t="s">
        <v>6339</v>
      </c>
      <c r="P118">
        <v>0</v>
      </c>
      <c r="Q118" t="s">
        <v>6339</v>
      </c>
      <c r="R118">
        <v>0</v>
      </c>
      <c r="S118" t="s">
        <v>6339</v>
      </c>
      <c r="T118">
        <v>0</v>
      </c>
      <c r="U118" t="s">
        <v>6339</v>
      </c>
      <c r="V118">
        <v>0</v>
      </c>
      <c r="W118" t="s">
        <v>6339</v>
      </c>
      <c r="X118" s="15">
        <v>830093741</v>
      </c>
      <c r="Y118" s="15" t="s">
        <v>6339</v>
      </c>
      <c r="Z118" s="15"/>
      <c r="AA118" s="15"/>
      <c r="AB118" s="15"/>
      <c r="AC118" s="15" t="s">
        <v>6339</v>
      </c>
      <c r="AD118" t="s">
        <v>6413</v>
      </c>
      <c r="AE118" t="s">
        <v>6340</v>
      </c>
      <c r="AF118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(NULL,0,0,0,0,0,0,0,0,0,0,830093741,'arodriguez');</v>
      </c>
    </row>
    <row r="119" spans="1:32" x14ac:dyDescent="0.25">
      <c r="A119" t="s">
        <v>6385</v>
      </c>
      <c r="B119" t="s">
        <v>6346</v>
      </c>
      <c r="C119" t="s">
        <v>6339</v>
      </c>
      <c r="D119">
        <v>0</v>
      </c>
      <c r="E119" s="15" t="s">
        <v>6339</v>
      </c>
      <c r="F119">
        <v>0</v>
      </c>
      <c r="G119" t="s">
        <v>6339</v>
      </c>
      <c r="H119">
        <v>0</v>
      </c>
      <c r="I119" t="s">
        <v>6339</v>
      </c>
      <c r="J119">
        <v>0</v>
      </c>
      <c r="K119" t="s">
        <v>6339</v>
      </c>
      <c r="L119">
        <v>0</v>
      </c>
      <c r="M119" t="s">
        <v>6339</v>
      </c>
      <c r="N119">
        <v>0</v>
      </c>
      <c r="O119" t="s">
        <v>6339</v>
      </c>
      <c r="P119">
        <v>0</v>
      </c>
      <c r="Q119" t="s">
        <v>6339</v>
      </c>
      <c r="R119">
        <v>0</v>
      </c>
      <c r="S119" t="s">
        <v>6339</v>
      </c>
      <c r="T119">
        <v>0</v>
      </c>
      <c r="U119" t="s">
        <v>6339</v>
      </c>
      <c r="V119">
        <v>0</v>
      </c>
      <c r="W119" t="s">
        <v>6339</v>
      </c>
      <c r="X119" s="15">
        <v>830098375</v>
      </c>
      <c r="Y119" s="15" t="s">
        <v>6339</v>
      </c>
      <c r="Z119" s="15"/>
      <c r="AA119" s="15"/>
      <c r="AB119" s="15"/>
      <c r="AC119" s="15" t="s">
        <v>6339</v>
      </c>
      <c r="AD119" t="s">
        <v>6413</v>
      </c>
      <c r="AE119" t="s">
        <v>6340</v>
      </c>
      <c r="AF119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(NULL,0,0,0,0,0,0,0,0,0,0,830098375,'arodriguez');</v>
      </c>
    </row>
    <row r="120" spans="1:32" x14ac:dyDescent="0.25">
      <c r="A120" t="s">
        <v>6385</v>
      </c>
      <c r="B120" t="s">
        <v>6346</v>
      </c>
      <c r="C120" t="s">
        <v>6339</v>
      </c>
      <c r="D120">
        <v>0</v>
      </c>
      <c r="E120" s="15" t="s">
        <v>6339</v>
      </c>
      <c r="F120">
        <v>0</v>
      </c>
      <c r="G120" t="s">
        <v>6339</v>
      </c>
      <c r="H120">
        <v>0</v>
      </c>
      <c r="I120" t="s">
        <v>6339</v>
      </c>
      <c r="J120">
        <v>0</v>
      </c>
      <c r="K120" t="s">
        <v>6339</v>
      </c>
      <c r="L120">
        <v>0</v>
      </c>
      <c r="M120" t="s">
        <v>6339</v>
      </c>
      <c r="N120">
        <v>0</v>
      </c>
      <c r="O120" t="s">
        <v>6339</v>
      </c>
      <c r="P120">
        <v>0</v>
      </c>
      <c r="Q120" t="s">
        <v>6339</v>
      </c>
      <c r="R120">
        <v>0</v>
      </c>
      <c r="S120" t="s">
        <v>6339</v>
      </c>
      <c r="T120">
        <v>0</v>
      </c>
      <c r="U120" t="s">
        <v>6339</v>
      </c>
      <c r="V120">
        <v>0</v>
      </c>
      <c r="W120" t="s">
        <v>6339</v>
      </c>
      <c r="X120" s="15">
        <v>830100158</v>
      </c>
      <c r="Y120" s="15" t="s">
        <v>6339</v>
      </c>
      <c r="Z120" s="15"/>
      <c r="AA120" s="15"/>
      <c r="AB120" s="15"/>
      <c r="AC120" s="15" t="s">
        <v>6339</v>
      </c>
      <c r="AD120" t="s">
        <v>6414</v>
      </c>
      <c r="AE120" t="s">
        <v>6340</v>
      </c>
      <c r="AF120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(NULL,0,0,0,0,0,0,0,0,0,0,830100158,'agamboa');</v>
      </c>
    </row>
    <row r="121" spans="1:32" x14ac:dyDescent="0.25">
      <c r="A121" t="s">
        <v>6385</v>
      </c>
      <c r="B121" t="s">
        <v>6346</v>
      </c>
      <c r="C121" t="s">
        <v>6339</v>
      </c>
      <c r="D121">
        <v>0</v>
      </c>
      <c r="E121" s="15" t="s">
        <v>6339</v>
      </c>
      <c r="F121">
        <v>0</v>
      </c>
      <c r="G121" t="s">
        <v>6339</v>
      </c>
      <c r="H121">
        <v>0</v>
      </c>
      <c r="I121" t="s">
        <v>6339</v>
      </c>
      <c r="J121">
        <v>0</v>
      </c>
      <c r="K121" t="s">
        <v>6339</v>
      </c>
      <c r="L121">
        <v>0</v>
      </c>
      <c r="M121" t="s">
        <v>6339</v>
      </c>
      <c r="N121">
        <v>0</v>
      </c>
      <c r="O121" t="s">
        <v>6339</v>
      </c>
      <c r="P121">
        <v>0</v>
      </c>
      <c r="Q121" t="s">
        <v>6339</v>
      </c>
      <c r="R121">
        <v>0</v>
      </c>
      <c r="S121" t="s">
        <v>6339</v>
      </c>
      <c r="T121">
        <v>0</v>
      </c>
      <c r="U121" t="s">
        <v>6339</v>
      </c>
      <c r="V121">
        <v>0</v>
      </c>
      <c r="W121" t="s">
        <v>6339</v>
      </c>
      <c r="X121" s="15">
        <v>830103204</v>
      </c>
      <c r="Y121" s="15" t="s">
        <v>6339</v>
      </c>
      <c r="Z121" s="15"/>
      <c r="AA121" s="15"/>
      <c r="AB121" s="15"/>
      <c r="AC121" s="15" t="s">
        <v>6339</v>
      </c>
      <c r="AD121" t="s">
        <v>6413</v>
      </c>
      <c r="AE121" t="s">
        <v>6340</v>
      </c>
      <c r="AF121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(NULL,0,0,0,0,0,0,0,0,0,0,830103204,'arodriguez');</v>
      </c>
    </row>
    <row r="122" spans="1:32" x14ac:dyDescent="0.25">
      <c r="A122" t="s">
        <v>6385</v>
      </c>
      <c r="B122" t="s">
        <v>6346</v>
      </c>
      <c r="C122" t="s">
        <v>6339</v>
      </c>
      <c r="D122">
        <v>0</v>
      </c>
      <c r="E122" s="15" t="s">
        <v>6339</v>
      </c>
      <c r="F122">
        <v>0</v>
      </c>
      <c r="G122" t="s">
        <v>6339</v>
      </c>
      <c r="H122">
        <v>0</v>
      </c>
      <c r="I122" t="s">
        <v>6339</v>
      </c>
      <c r="J122">
        <v>0</v>
      </c>
      <c r="K122" t="s">
        <v>6339</v>
      </c>
      <c r="L122">
        <v>0</v>
      </c>
      <c r="M122" t="s">
        <v>6339</v>
      </c>
      <c r="N122">
        <v>0</v>
      </c>
      <c r="O122" t="s">
        <v>6339</v>
      </c>
      <c r="P122">
        <v>0</v>
      </c>
      <c r="Q122" t="s">
        <v>6339</v>
      </c>
      <c r="R122">
        <v>0</v>
      </c>
      <c r="S122" t="s">
        <v>6339</v>
      </c>
      <c r="T122">
        <v>0</v>
      </c>
      <c r="U122" t="s">
        <v>6339</v>
      </c>
      <c r="V122">
        <v>0</v>
      </c>
      <c r="W122" t="s">
        <v>6339</v>
      </c>
      <c r="X122" s="15">
        <v>830116204</v>
      </c>
      <c r="Y122" s="15" t="s">
        <v>6339</v>
      </c>
      <c r="Z122" s="15"/>
      <c r="AA122" s="15"/>
      <c r="AB122" s="15"/>
      <c r="AC122" s="15" t="s">
        <v>6339</v>
      </c>
      <c r="AD122" t="s">
        <v>6414</v>
      </c>
      <c r="AE122" t="s">
        <v>6340</v>
      </c>
      <c r="AF122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(NULL,0,0,0,0,0,0,0,0,0,0,830116204,'agamboa');</v>
      </c>
    </row>
    <row r="123" spans="1:32" x14ac:dyDescent="0.25">
      <c r="A123" t="s">
        <v>6385</v>
      </c>
      <c r="B123" t="s">
        <v>6346</v>
      </c>
      <c r="C123" t="s">
        <v>6339</v>
      </c>
      <c r="D123">
        <v>0</v>
      </c>
      <c r="E123" s="15" t="s">
        <v>6339</v>
      </c>
      <c r="F123">
        <v>0</v>
      </c>
      <c r="G123" t="s">
        <v>6339</v>
      </c>
      <c r="H123">
        <v>0</v>
      </c>
      <c r="I123" t="s">
        <v>6339</v>
      </c>
      <c r="J123">
        <v>0</v>
      </c>
      <c r="K123" t="s">
        <v>6339</v>
      </c>
      <c r="L123">
        <v>0</v>
      </c>
      <c r="M123" t="s">
        <v>6339</v>
      </c>
      <c r="N123">
        <v>0</v>
      </c>
      <c r="O123" t="s">
        <v>6339</v>
      </c>
      <c r="P123">
        <v>0</v>
      </c>
      <c r="Q123" t="s">
        <v>6339</v>
      </c>
      <c r="R123">
        <v>0</v>
      </c>
      <c r="S123" t="s">
        <v>6339</v>
      </c>
      <c r="T123">
        <v>0</v>
      </c>
      <c r="U123" t="s">
        <v>6339</v>
      </c>
      <c r="V123">
        <v>0</v>
      </c>
      <c r="W123" t="s">
        <v>6339</v>
      </c>
      <c r="X123" s="15">
        <v>830125341</v>
      </c>
      <c r="Y123" s="15" t="s">
        <v>6339</v>
      </c>
      <c r="Z123" s="15"/>
      <c r="AA123" s="15"/>
      <c r="AB123" s="15"/>
      <c r="AC123" s="15" t="s">
        <v>6339</v>
      </c>
      <c r="AD123" t="s">
        <v>6414</v>
      </c>
      <c r="AE123" t="s">
        <v>6340</v>
      </c>
      <c r="AF123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(NULL,0,0,0,0,0,0,0,0,0,0,830125341,'agamboa');</v>
      </c>
    </row>
    <row r="124" spans="1:32" x14ac:dyDescent="0.25">
      <c r="A124" t="s">
        <v>6385</v>
      </c>
      <c r="B124" t="s">
        <v>6346</v>
      </c>
      <c r="C124" t="s">
        <v>6339</v>
      </c>
      <c r="D124">
        <v>0</v>
      </c>
      <c r="E124" s="15" t="s">
        <v>6339</v>
      </c>
      <c r="F124">
        <v>0</v>
      </c>
      <c r="G124" t="s">
        <v>6339</v>
      </c>
      <c r="H124">
        <v>0</v>
      </c>
      <c r="I124" t="s">
        <v>6339</v>
      </c>
      <c r="J124">
        <v>0</v>
      </c>
      <c r="K124" t="s">
        <v>6339</v>
      </c>
      <c r="L124">
        <v>0</v>
      </c>
      <c r="M124" t="s">
        <v>6339</v>
      </c>
      <c r="N124">
        <v>0</v>
      </c>
      <c r="O124" t="s">
        <v>6339</v>
      </c>
      <c r="P124">
        <v>0</v>
      </c>
      <c r="Q124" t="s">
        <v>6339</v>
      </c>
      <c r="R124">
        <v>0</v>
      </c>
      <c r="S124" t="s">
        <v>6339</v>
      </c>
      <c r="T124">
        <v>0</v>
      </c>
      <c r="U124" t="s">
        <v>6339</v>
      </c>
      <c r="V124">
        <v>0</v>
      </c>
      <c r="W124" t="s">
        <v>6339</v>
      </c>
      <c r="X124" s="15">
        <v>830127761</v>
      </c>
      <c r="Y124" s="15" t="s">
        <v>6339</v>
      </c>
      <c r="Z124" s="15"/>
      <c r="AA124" s="15"/>
      <c r="AB124" s="15"/>
      <c r="AC124" s="15" t="s">
        <v>6339</v>
      </c>
      <c r="AD124" t="s">
        <v>6414</v>
      </c>
      <c r="AE124" t="s">
        <v>6340</v>
      </c>
      <c r="AF124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(NULL,0,0,0,0,0,0,0,0,0,0,830127761,'agamboa');</v>
      </c>
    </row>
    <row r="125" spans="1:32" x14ac:dyDescent="0.25">
      <c r="A125" t="s">
        <v>6385</v>
      </c>
      <c r="B125" t="s">
        <v>6346</v>
      </c>
      <c r="C125" t="s">
        <v>6339</v>
      </c>
      <c r="D125">
        <v>0</v>
      </c>
      <c r="E125" s="15" t="s">
        <v>6339</v>
      </c>
      <c r="F125">
        <v>0</v>
      </c>
      <c r="G125" t="s">
        <v>6339</v>
      </c>
      <c r="H125">
        <v>0</v>
      </c>
      <c r="I125" t="s">
        <v>6339</v>
      </c>
      <c r="J125">
        <v>0</v>
      </c>
      <c r="K125" t="s">
        <v>6339</v>
      </c>
      <c r="L125">
        <v>0</v>
      </c>
      <c r="M125" t="s">
        <v>6339</v>
      </c>
      <c r="N125">
        <v>0</v>
      </c>
      <c r="O125" t="s">
        <v>6339</v>
      </c>
      <c r="P125">
        <v>0</v>
      </c>
      <c r="Q125" t="s">
        <v>6339</v>
      </c>
      <c r="R125">
        <v>0</v>
      </c>
      <c r="S125" t="s">
        <v>6339</v>
      </c>
      <c r="T125">
        <v>0</v>
      </c>
      <c r="U125" t="s">
        <v>6339</v>
      </c>
      <c r="V125">
        <v>0</v>
      </c>
      <c r="W125" t="s">
        <v>6339</v>
      </c>
      <c r="X125" s="15">
        <v>830131273</v>
      </c>
      <c r="Y125" s="15" t="s">
        <v>6339</v>
      </c>
      <c r="Z125" s="15"/>
      <c r="AA125" s="15"/>
      <c r="AB125" s="15"/>
      <c r="AC125" s="15" t="s">
        <v>6339</v>
      </c>
      <c r="AD125" t="s">
        <v>6414</v>
      </c>
      <c r="AE125" t="s">
        <v>6340</v>
      </c>
      <c r="AF125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(NULL,0,0,0,0,0,0,0,0,0,0,830131273,'agamboa');</v>
      </c>
    </row>
    <row r="126" spans="1:32" x14ac:dyDescent="0.25">
      <c r="A126" t="s">
        <v>6385</v>
      </c>
      <c r="B126" t="s">
        <v>6346</v>
      </c>
      <c r="C126" t="s">
        <v>6339</v>
      </c>
      <c r="D126">
        <v>0</v>
      </c>
      <c r="E126" s="15" t="s">
        <v>6339</v>
      </c>
      <c r="F126">
        <v>0</v>
      </c>
      <c r="G126" t="s">
        <v>6339</v>
      </c>
      <c r="H126">
        <v>0</v>
      </c>
      <c r="I126" t="s">
        <v>6339</v>
      </c>
      <c r="J126">
        <v>0</v>
      </c>
      <c r="K126" t="s">
        <v>6339</v>
      </c>
      <c r="L126">
        <v>0</v>
      </c>
      <c r="M126" t="s">
        <v>6339</v>
      </c>
      <c r="N126">
        <v>0</v>
      </c>
      <c r="O126" t="s">
        <v>6339</v>
      </c>
      <c r="P126">
        <v>0</v>
      </c>
      <c r="Q126" t="s">
        <v>6339</v>
      </c>
      <c r="R126">
        <v>0</v>
      </c>
      <c r="S126" t="s">
        <v>6339</v>
      </c>
      <c r="T126">
        <v>0</v>
      </c>
      <c r="U126" t="s">
        <v>6339</v>
      </c>
      <c r="V126">
        <v>0</v>
      </c>
      <c r="W126" t="s">
        <v>6339</v>
      </c>
      <c r="X126" s="15">
        <v>830131884</v>
      </c>
      <c r="Y126" s="15" t="s">
        <v>6339</v>
      </c>
      <c r="Z126" s="15"/>
      <c r="AA126" s="15"/>
      <c r="AB126" s="15"/>
      <c r="AC126" s="15" t="s">
        <v>6339</v>
      </c>
      <c r="AD126" t="s">
        <v>6413</v>
      </c>
      <c r="AE126" t="s">
        <v>6340</v>
      </c>
      <c r="AF126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(NULL,0,0,0,0,0,0,0,0,0,0,830131884,'arodriguez');</v>
      </c>
    </row>
    <row r="127" spans="1:32" x14ac:dyDescent="0.25">
      <c r="A127" t="s">
        <v>6385</v>
      </c>
      <c r="B127" t="s">
        <v>6346</v>
      </c>
      <c r="C127" t="s">
        <v>6339</v>
      </c>
      <c r="D127">
        <v>0</v>
      </c>
      <c r="E127" s="15" t="s">
        <v>6339</v>
      </c>
      <c r="F127">
        <v>0</v>
      </c>
      <c r="G127" t="s">
        <v>6339</v>
      </c>
      <c r="H127">
        <v>0</v>
      </c>
      <c r="I127" t="s">
        <v>6339</v>
      </c>
      <c r="J127">
        <v>0</v>
      </c>
      <c r="K127" t="s">
        <v>6339</v>
      </c>
      <c r="L127">
        <v>0</v>
      </c>
      <c r="M127" t="s">
        <v>6339</v>
      </c>
      <c r="N127">
        <v>0</v>
      </c>
      <c r="O127" t="s">
        <v>6339</v>
      </c>
      <c r="P127">
        <v>0</v>
      </c>
      <c r="Q127" t="s">
        <v>6339</v>
      </c>
      <c r="R127">
        <v>0</v>
      </c>
      <c r="S127" t="s">
        <v>6339</v>
      </c>
      <c r="T127">
        <v>0</v>
      </c>
      <c r="U127" t="s">
        <v>6339</v>
      </c>
      <c r="V127">
        <v>0</v>
      </c>
      <c r="W127" t="s">
        <v>6339</v>
      </c>
      <c r="X127" s="15">
        <v>830136561</v>
      </c>
      <c r="Y127" s="15" t="s">
        <v>6339</v>
      </c>
      <c r="Z127" s="15"/>
      <c r="AA127" s="15"/>
      <c r="AB127" s="15"/>
      <c r="AC127" s="15" t="s">
        <v>6339</v>
      </c>
      <c r="AD127" t="s">
        <v>6414</v>
      </c>
      <c r="AE127" t="s">
        <v>6340</v>
      </c>
      <c r="AF127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(NULL,0,0,0,0,0,0,0,0,0,0,830136561,'agamboa');</v>
      </c>
    </row>
    <row r="128" spans="1:32" x14ac:dyDescent="0.25">
      <c r="A128" t="s">
        <v>6385</v>
      </c>
      <c r="B128" t="s">
        <v>6346</v>
      </c>
      <c r="C128" t="s">
        <v>6339</v>
      </c>
      <c r="D128">
        <v>0</v>
      </c>
      <c r="E128" s="15" t="s">
        <v>6339</v>
      </c>
      <c r="F128">
        <v>0</v>
      </c>
      <c r="G128" t="s">
        <v>6339</v>
      </c>
      <c r="H128">
        <v>0</v>
      </c>
      <c r="I128" t="s">
        <v>6339</v>
      </c>
      <c r="J128">
        <v>0</v>
      </c>
      <c r="K128" t="s">
        <v>6339</v>
      </c>
      <c r="L128">
        <v>0</v>
      </c>
      <c r="M128" t="s">
        <v>6339</v>
      </c>
      <c r="N128">
        <v>0</v>
      </c>
      <c r="O128" t="s">
        <v>6339</v>
      </c>
      <c r="P128">
        <v>0</v>
      </c>
      <c r="Q128" t="s">
        <v>6339</v>
      </c>
      <c r="R128">
        <v>0</v>
      </c>
      <c r="S128" t="s">
        <v>6339</v>
      </c>
      <c r="T128">
        <v>0</v>
      </c>
      <c r="U128" t="s">
        <v>6339</v>
      </c>
      <c r="V128">
        <v>0</v>
      </c>
      <c r="W128" t="s">
        <v>6339</v>
      </c>
      <c r="X128" s="15">
        <v>830136669</v>
      </c>
      <c r="Y128" s="15" t="s">
        <v>6339</v>
      </c>
      <c r="Z128" s="15"/>
      <c r="AA128" s="15"/>
      <c r="AB128" s="15"/>
      <c r="AC128" s="15" t="s">
        <v>6339</v>
      </c>
      <c r="AD128" t="s">
        <v>6415</v>
      </c>
      <c r="AE128" t="s">
        <v>6340</v>
      </c>
      <c r="AF128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(NULL,0,0,0,0,0,0,0,0,0,0,830136669,'acortes');</v>
      </c>
    </row>
    <row r="129" spans="1:32" x14ac:dyDescent="0.25">
      <c r="A129" t="s">
        <v>6385</v>
      </c>
      <c r="B129" t="s">
        <v>6346</v>
      </c>
      <c r="C129" t="s">
        <v>6339</v>
      </c>
      <c r="D129">
        <v>0</v>
      </c>
      <c r="E129" s="15" t="s">
        <v>6339</v>
      </c>
      <c r="F129">
        <v>0</v>
      </c>
      <c r="G129" t="s">
        <v>6339</v>
      </c>
      <c r="H129">
        <v>0</v>
      </c>
      <c r="I129" t="s">
        <v>6339</v>
      </c>
      <c r="J129">
        <v>0</v>
      </c>
      <c r="K129" t="s">
        <v>6339</v>
      </c>
      <c r="L129">
        <v>0</v>
      </c>
      <c r="M129" t="s">
        <v>6339</v>
      </c>
      <c r="N129">
        <v>0</v>
      </c>
      <c r="O129" t="s">
        <v>6339</v>
      </c>
      <c r="P129">
        <v>0</v>
      </c>
      <c r="Q129" t="s">
        <v>6339</v>
      </c>
      <c r="R129">
        <v>0</v>
      </c>
      <c r="S129" t="s">
        <v>6339</v>
      </c>
      <c r="T129">
        <v>0</v>
      </c>
      <c r="U129" t="s">
        <v>6339</v>
      </c>
      <c r="V129">
        <v>0</v>
      </c>
      <c r="W129" t="s">
        <v>6339</v>
      </c>
      <c r="X129" s="15">
        <v>830139955</v>
      </c>
      <c r="Y129" s="15" t="s">
        <v>6339</v>
      </c>
      <c r="Z129" s="15"/>
      <c r="AA129" s="15"/>
      <c r="AB129" s="15"/>
      <c r="AC129" s="15" t="s">
        <v>6339</v>
      </c>
      <c r="AD129" t="s">
        <v>6414</v>
      </c>
      <c r="AE129" t="s">
        <v>6340</v>
      </c>
      <c r="AF129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(NULL,0,0,0,0,0,0,0,0,0,0,830139955,'agamboa');</v>
      </c>
    </row>
    <row r="130" spans="1:32" x14ac:dyDescent="0.25">
      <c r="A130" t="s">
        <v>6385</v>
      </c>
      <c r="B130" t="s">
        <v>6346</v>
      </c>
      <c r="C130" t="s">
        <v>6339</v>
      </c>
      <c r="D130">
        <v>0</v>
      </c>
      <c r="E130" s="15" t="s">
        <v>6339</v>
      </c>
      <c r="F130">
        <v>0</v>
      </c>
      <c r="G130" t="s">
        <v>6339</v>
      </c>
      <c r="H130">
        <v>0</v>
      </c>
      <c r="I130" t="s">
        <v>6339</v>
      </c>
      <c r="J130">
        <v>0</v>
      </c>
      <c r="K130" t="s">
        <v>6339</v>
      </c>
      <c r="L130">
        <v>0</v>
      </c>
      <c r="M130" t="s">
        <v>6339</v>
      </c>
      <c r="N130">
        <v>0</v>
      </c>
      <c r="O130" t="s">
        <v>6339</v>
      </c>
      <c r="P130">
        <v>0</v>
      </c>
      <c r="Q130" t="s">
        <v>6339</v>
      </c>
      <c r="R130">
        <v>0</v>
      </c>
      <c r="S130" t="s">
        <v>6339</v>
      </c>
      <c r="T130">
        <v>0</v>
      </c>
      <c r="U130" t="s">
        <v>6339</v>
      </c>
      <c r="V130">
        <v>0</v>
      </c>
      <c r="W130" t="s">
        <v>6339</v>
      </c>
      <c r="X130" s="15">
        <v>830140122</v>
      </c>
      <c r="Y130" s="15" t="s">
        <v>6339</v>
      </c>
      <c r="Z130" s="15"/>
      <c r="AA130" s="15"/>
      <c r="AB130" s="15"/>
      <c r="AC130" s="15" t="s">
        <v>6339</v>
      </c>
      <c r="AD130" t="s">
        <v>6414</v>
      </c>
      <c r="AE130" t="s">
        <v>6340</v>
      </c>
      <c r="AF130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(NULL,0,0,0,0,0,0,0,0,0,0,830140122,'agamboa');</v>
      </c>
    </row>
    <row r="131" spans="1:32" x14ac:dyDescent="0.25">
      <c r="A131" t="s">
        <v>6385</v>
      </c>
      <c r="B131" t="s">
        <v>6346</v>
      </c>
      <c r="C131" t="s">
        <v>6339</v>
      </c>
      <c r="D131">
        <v>0</v>
      </c>
      <c r="E131" s="15" t="s">
        <v>6339</v>
      </c>
      <c r="F131">
        <v>0</v>
      </c>
      <c r="G131" t="s">
        <v>6339</v>
      </c>
      <c r="H131">
        <v>0</v>
      </c>
      <c r="I131" t="s">
        <v>6339</v>
      </c>
      <c r="J131">
        <v>0</v>
      </c>
      <c r="K131" t="s">
        <v>6339</v>
      </c>
      <c r="L131">
        <v>0</v>
      </c>
      <c r="M131" t="s">
        <v>6339</v>
      </c>
      <c r="N131">
        <v>0</v>
      </c>
      <c r="O131" t="s">
        <v>6339</v>
      </c>
      <c r="P131">
        <v>0</v>
      </c>
      <c r="Q131" t="s">
        <v>6339</v>
      </c>
      <c r="R131">
        <v>0</v>
      </c>
      <c r="S131" t="s">
        <v>6339</v>
      </c>
      <c r="T131">
        <v>0</v>
      </c>
      <c r="U131" t="s">
        <v>6339</v>
      </c>
      <c r="V131">
        <v>0</v>
      </c>
      <c r="W131" t="s">
        <v>6339</v>
      </c>
      <c r="X131" s="15">
        <v>830140335</v>
      </c>
      <c r="Y131" s="15" t="s">
        <v>6339</v>
      </c>
      <c r="Z131" s="15"/>
      <c r="AA131" s="15"/>
      <c r="AB131" s="15"/>
      <c r="AC131" s="15" t="s">
        <v>6339</v>
      </c>
      <c r="AD131" t="s">
        <v>6414</v>
      </c>
      <c r="AE131" t="s">
        <v>6340</v>
      </c>
      <c r="AF131" t="str">
        <f t="shared" ref="AF131:AF194" si="2">_xlfn.CONCAT(A131,B131,C131,D131,E131,F131,G131,H131,I131,J131,K131,L131,M131,N131,O131,P131,Q131,R131,S131,T131,U131,V131,W131,X131,Y131,"'",AD131,"'",AE131)</f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(NULL,0,0,0,0,0,0,0,0,0,0,830140335,'agamboa');</v>
      </c>
    </row>
    <row r="132" spans="1:32" x14ac:dyDescent="0.25">
      <c r="A132" t="s">
        <v>6385</v>
      </c>
      <c r="B132" t="s">
        <v>6346</v>
      </c>
      <c r="C132" t="s">
        <v>6339</v>
      </c>
      <c r="D132">
        <v>0</v>
      </c>
      <c r="E132" s="15" t="s">
        <v>6339</v>
      </c>
      <c r="F132">
        <v>0</v>
      </c>
      <c r="G132" t="s">
        <v>6339</v>
      </c>
      <c r="H132">
        <v>0</v>
      </c>
      <c r="I132" t="s">
        <v>6339</v>
      </c>
      <c r="J132">
        <v>0</v>
      </c>
      <c r="K132" t="s">
        <v>6339</v>
      </c>
      <c r="L132">
        <v>0</v>
      </c>
      <c r="M132" t="s">
        <v>6339</v>
      </c>
      <c r="N132">
        <v>0</v>
      </c>
      <c r="O132" t="s">
        <v>6339</v>
      </c>
      <c r="P132">
        <v>0</v>
      </c>
      <c r="Q132" t="s">
        <v>6339</v>
      </c>
      <c r="R132">
        <v>0</v>
      </c>
      <c r="S132" t="s">
        <v>6339</v>
      </c>
      <c r="T132">
        <v>0</v>
      </c>
      <c r="U132" t="s">
        <v>6339</v>
      </c>
      <c r="V132">
        <v>0</v>
      </c>
      <c r="W132" t="s">
        <v>6339</v>
      </c>
      <c r="X132" s="15">
        <v>830141144</v>
      </c>
      <c r="Y132" s="15" t="s">
        <v>6339</v>
      </c>
      <c r="Z132" s="15"/>
      <c r="AA132" s="15"/>
      <c r="AB132" s="15"/>
      <c r="AC132" s="15" t="s">
        <v>6339</v>
      </c>
      <c r="AD132" t="s">
        <v>6413</v>
      </c>
      <c r="AE132" t="s">
        <v>6340</v>
      </c>
      <c r="AF132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(NULL,0,0,0,0,0,0,0,0,0,0,830141144,'arodriguez');</v>
      </c>
    </row>
    <row r="133" spans="1:32" x14ac:dyDescent="0.25">
      <c r="A133" t="s">
        <v>6385</v>
      </c>
      <c r="B133" t="s">
        <v>6346</v>
      </c>
      <c r="C133" t="s">
        <v>6339</v>
      </c>
      <c r="D133">
        <v>0</v>
      </c>
      <c r="E133" s="15" t="s">
        <v>6339</v>
      </c>
      <c r="F133">
        <v>0</v>
      </c>
      <c r="G133" t="s">
        <v>6339</v>
      </c>
      <c r="H133">
        <v>0</v>
      </c>
      <c r="I133" t="s">
        <v>6339</v>
      </c>
      <c r="J133">
        <v>0</v>
      </c>
      <c r="K133" t="s">
        <v>6339</v>
      </c>
      <c r="L133">
        <v>0</v>
      </c>
      <c r="M133" t="s">
        <v>6339</v>
      </c>
      <c r="N133">
        <v>0</v>
      </c>
      <c r="O133" t="s">
        <v>6339</v>
      </c>
      <c r="P133">
        <v>0</v>
      </c>
      <c r="Q133" t="s">
        <v>6339</v>
      </c>
      <c r="R133">
        <v>0</v>
      </c>
      <c r="S133" t="s">
        <v>6339</v>
      </c>
      <c r="T133">
        <v>0</v>
      </c>
      <c r="U133" t="s">
        <v>6339</v>
      </c>
      <c r="V133">
        <v>0</v>
      </c>
      <c r="W133" t="s">
        <v>6339</v>
      </c>
      <c r="X133" s="15">
        <v>830141761</v>
      </c>
      <c r="Y133" s="15" t="s">
        <v>6339</v>
      </c>
      <c r="Z133" s="15"/>
      <c r="AA133" s="15"/>
      <c r="AB133" s="15"/>
      <c r="AC133" s="15" t="s">
        <v>6339</v>
      </c>
      <c r="AD133" t="s">
        <v>6413</v>
      </c>
      <c r="AE133" t="s">
        <v>6340</v>
      </c>
      <c r="AF133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(NULL,0,0,0,0,0,0,0,0,0,0,830141761,'arodriguez');</v>
      </c>
    </row>
    <row r="134" spans="1:32" x14ac:dyDescent="0.25">
      <c r="A134" t="s">
        <v>6385</v>
      </c>
      <c r="B134" t="s">
        <v>6346</v>
      </c>
      <c r="C134" t="s">
        <v>6339</v>
      </c>
      <c r="D134">
        <v>0</v>
      </c>
      <c r="E134" s="15" t="s">
        <v>6339</v>
      </c>
      <c r="F134">
        <v>0</v>
      </c>
      <c r="G134" t="s">
        <v>6339</v>
      </c>
      <c r="H134">
        <v>0</v>
      </c>
      <c r="I134" t="s">
        <v>6339</v>
      </c>
      <c r="J134">
        <v>0</v>
      </c>
      <c r="K134" t="s">
        <v>6339</v>
      </c>
      <c r="L134">
        <v>0</v>
      </c>
      <c r="M134" t="s">
        <v>6339</v>
      </c>
      <c r="N134">
        <v>0</v>
      </c>
      <c r="O134" t="s">
        <v>6339</v>
      </c>
      <c r="P134">
        <v>0</v>
      </c>
      <c r="Q134" t="s">
        <v>6339</v>
      </c>
      <c r="R134">
        <v>0</v>
      </c>
      <c r="S134" t="s">
        <v>6339</v>
      </c>
      <c r="T134">
        <v>0</v>
      </c>
      <c r="U134" t="s">
        <v>6339</v>
      </c>
      <c r="V134">
        <v>0</v>
      </c>
      <c r="W134" t="s">
        <v>6339</v>
      </c>
      <c r="X134" s="15">
        <v>830144599</v>
      </c>
      <c r="Y134" s="15" t="s">
        <v>6339</v>
      </c>
      <c r="Z134" s="15"/>
      <c r="AA134" s="15"/>
      <c r="AB134" s="15"/>
      <c r="AC134" s="15" t="s">
        <v>6339</v>
      </c>
      <c r="AD134" t="s">
        <v>6413</v>
      </c>
      <c r="AE134" t="s">
        <v>6340</v>
      </c>
      <c r="AF134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(NULL,0,0,0,0,0,0,0,0,0,0,830144599,'arodriguez');</v>
      </c>
    </row>
    <row r="135" spans="1:32" x14ac:dyDescent="0.25">
      <c r="A135" t="s">
        <v>6385</v>
      </c>
      <c r="B135" t="s">
        <v>6346</v>
      </c>
      <c r="C135" t="s">
        <v>6339</v>
      </c>
      <c r="D135">
        <v>0</v>
      </c>
      <c r="E135" s="15" t="s">
        <v>6339</v>
      </c>
      <c r="F135">
        <v>0</v>
      </c>
      <c r="G135" t="s">
        <v>6339</v>
      </c>
      <c r="H135">
        <v>0</v>
      </c>
      <c r="I135" t="s">
        <v>6339</v>
      </c>
      <c r="J135">
        <v>0</v>
      </c>
      <c r="K135" t="s">
        <v>6339</v>
      </c>
      <c r="L135">
        <v>0</v>
      </c>
      <c r="M135" t="s">
        <v>6339</v>
      </c>
      <c r="N135">
        <v>0</v>
      </c>
      <c r="O135" t="s">
        <v>6339</v>
      </c>
      <c r="P135">
        <v>0</v>
      </c>
      <c r="Q135" t="s">
        <v>6339</v>
      </c>
      <c r="R135">
        <v>0</v>
      </c>
      <c r="S135" t="s">
        <v>6339</v>
      </c>
      <c r="T135">
        <v>0</v>
      </c>
      <c r="U135" t="s">
        <v>6339</v>
      </c>
      <c r="V135">
        <v>0</v>
      </c>
      <c r="W135" t="s">
        <v>6339</v>
      </c>
      <c r="X135" s="15">
        <v>830144787</v>
      </c>
      <c r="Y135" s="15" t="s">
        <v>6339</v>
      </c>
      <c r="Z135" s="15"/>
      <c r="AA135" s="15"/>
      <c r="AB135" s="15"/>
      <c r="AC135" s="15" t="s">
        <v>6339</v>
      </c>
      <c r="AD135" t="s">
        <v>6414</v>
      </c>
      <c r="AE135" t="s">
        <v>6340</v>
      </c>
      <c r="AF135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(NULL,0,0,0,0,0,0,0,0,0,0,830144787,'agamboa');</v>
      </c>
    </row>
    <row r="136" spans="1:32" x14ac:dyDescent="0.25">
      <c r="A136" t="s">
        <v>6385</v>
      </c>
      <c r="B136" t="s">
        <v>6346</v>
      </c>
      <c r="C136" t="s">
        <v>6339</v>
      </c>
      <c r="D136">
        <v>0</v>
      </c>
      <c r="E136" s="15" t="s">
        <v>6339</v>
      </c>
      <c r="F136">
        <v>0</v>
      </c>
      <c r="G136" t="s">
        <v>6339</v>
      </c>
      <c r="H136">
        <v>0</v>
      </c>
      <c r="I136" t="s">
        <v>6339</v>
      </c>
      <c r="J136">
        <v>0</v>
      </c>
      <c r="K136" t="s">
        <v>6339</v>
      </c>
      <c r="L136">
        <v>0</v>
      </c>
      <c r="M136" t="s">
        <v>6339</v>
      </c>
      <c r="N136">
        <v>0</v>
      </c>
      <c r="O136" t="s">
        <v>6339</v>
      </c>
      <c r="P136">
        <v>0</v>
      </c>
      <c r="Q136" t="s">
        <v>6339</v>
      </c>
      <c r="R136">
        <v>0</v>
      </c>
      <c r="S136" t="s">
        <v>6339</v>
      </c>
      <c r="T136">
        <v>0</v>
      </c>
      <c r="U136" t="s">
        <v>6339</v>
      </c>
      <c r="V136">
        <v>0</v>
      </c>
      <c r="W136" t="s">
        <v>6339</v>
      </c>
      <c r="X136" s="15">
        <v>830501747</v>
      </c>
      <c r="Y136" s="15" t="s">
        <v>6339</v>
      </c>
      <c r="Z136" s="15"/>
      <c r="AA136" s="15"/>
      <c r="AB136" s="15"/>
      <c r="AC136" s="15" t="s">
        <v>6339</v>
      </c>
      <c r="AD136" t="s">
        <v>6413</v>
      </c>
      <c r="AE136" t="s">
        <v>6340</v>
      </c>
      <c r="AF136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(NULL,0,0,0,0,0,0,0,0,0,0,830501747,'arodriguez');</v>
      </c>
    </row>
    <row r="137" spans="1:32" x14ac:dyDescent="0.25">
      <c r="A137" t="s">
        <v>6385</v>
      </c>
      <c r="B137" t="s">
        <v>6346</v>
      </c>
      <c r="C137" t="s">
        <v>6339</v>
      </c>
      <c r="D137">
        <v>0</v>
      </c>
      <c r="E137" s="15" t="s">
        <v>6339</v>
      </c>
      <c r="F137">
        <v>0</v>
      </c>
      <c r="G137" t="s">
        <v>6339</v>
      </c>
      <c r="H137">
        <v>0</v>
      </c>
      <c r="I137" t="s">
        <v>6339</v>
      </c>
      <c r="J137">
        <v>0</v>
      </c>
      <c r="K137" t="s">
        <v>6339</v>
      </c>
      <c r="L137">
        <v>0</v>
      </c>
      <c r="M137" t="s">
        <v>6339</v>
      </c>
      <c r="N137">
        <v>0</v>
      </c>
      <c r="O137" t="s">
        <v>6339</v>
      </c>
      <c r="P137">
        <v>0</v>
      </c>
      <c r="Q137" t="s">
        <v>6339</v>
      </c>
      <c r="R137">
        <v>0</v>
      </c>
      <c r="S137" t="s">
        <v>6339</v>
      </c>
      <c r="T137">
        <v>0</v>
      </c>
      <c r="U137" t="s">
        <v>6339</v>
      </c>
      <c r="V137">
        <v>0</v>
      </c>
      <c r="W137" t="s">
        <v>6339</v>
      </c>
      <c r="X137" s="15">
        <v>830507195</v>
      </c>
      <c r="Y137" s="15" t="s">
        <v>6339</v>
      </c>
      <c r="Z137" s="15"/>
      <c r="AA137" s="15"/>
      <c r="AB137" s="15"/>
      <c r="AC137" s="15" t="s">
        <v>6339</v>
      </c>
      <c r="AD137" t="s">
        <v>6413</v>
      </c>
      <c r="AE137" t="s">
        <v>6340</v>
      </c>
      <c r="AF137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(NULL,0,0,0,0,0,0,0,0,0,0,830507195,'arodriguez');</v>
      </c>
    </row>
    <row r="138" spans="1:32" x14ac:dyDescent="0.25">
      <c r="A138" t="s">
        <v>6385</v>
      </c>
      <c r="B138" t="s">
        <v>6346</v>
      </c>
      <c r="C138" t="s">
        <v>6339</v>
      </c>
      <c r="D138">
        <v>0</v>
      </c>
      <c r="E138" s="15" t="s">
        <v>6339</v>
      </c>
      <c r="F138">
        <v>0</v>
      </c>
      <c r="G138" t="s">
        <v>6339</v>
      </c>
      <c r="H138">
        <v>0</v>
      </c>
      <c r="I138" t="s">
        <v>6339</v>
      </c>
      <c r="J138">
        <v>0</v>
      </c>
      <c r="K138" t="s">
        <v>6339</v>
      </c>
      <c r="L138">
        <v>0</v>
      </c>
      <c r="M138" t="s">
        <v>6339</v>
      </c>
      <c r="N138">
        <v>0</v>
      </c>
      <c r="O138" t="s">
        <v>6339</v>
      </c>
      <c r="P138">
        <v>0</v>
      </c>
      <c r="Q138" t="s">
        <v>6339</v>
      </c>
      <c r="R138">
        <v>0</v>
      </c>
      <c r="S138" t="s">
        <v>6339</v>
      </c>
      <c r="T138">
        <v>0</v>
      </c>
      <c r="U138" t="s">
        <v>6339</v>
      </c>
      <c r="V138">
        <v>0</v>
      </c>
      <c r="W138" t="s">
        <v>6339</v>
      </c>
      <c r="X138" s="15">
        <v>832005522</v>
      </c>
      <c r="Y138" s="15" t="s">
        <v>6339</v>
      </c>
      <c r="Z138" s="15"/>
      <c r="AA138" s="15"/>
      <c r="AB138" s="15"/>
      <c r="AC138" s="15" t="s">
        <v>6339</v>
      </c>
      <c r="AD138" t="s">
        <v>6413</v>
      </c>
      <c r="AE138" t="s">
        <v>6340</v>
      </c>
      <c r="AF138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(NULL,0,0,0,0,0,0,0,0,0,0,832005522,'arodriguez');</v>
      </c>
    </row>
    <row r="139" spans="1:32" x14ac:dyDescent="0.25">
      <c r="A139" t="s">
        <v>6385</v>
      </c>
      <c r="B139" t="s">
        <v>6346</v>
      </c>
      <c r="C139" t="s">
        <v>6339</v>
      </c>
      <c r="D139">
        <v>0</v>
      </c>
      <c r="E139" s="15" t="s">
        <v>6339</v>
      </c>
      <c r="F139">
        <v>0</v>
      </c>
      <c r="G139" t="s">
        <v>6339</v>
      </c>
      <c r="H139">
        <v>0</v>
      </c>
      <c r="I139" t="s">
        <v>6339</v>
      </c>
      <c r="J139">
        <v>0</v>
      </c>
      <c r="K139" t="s">
        <v>6339</v>
      </c>
      <c r="L139">
        <v>0</v>
      </c>
      <c r="M139" t="s">
        <v>6339</v>
      </c>
      <c r="N139">
        <v>0</v>
      </c>
      <c r="O139" t="s">
        <v>6339</v>
      </c>
      <c r="P139">
        <v>0</v>
      </c>
      <c r="Q139" t="s">
        <v>6339</v>
      </c>
      <c r="R139">
        <v>0</v>
      </c>
      <c r="S139" t="s">
        <v>6339</v>
      </c>
      <c r="T139">
        <v>0</v>
      </c>
      <c r="U139" t="s">
        <v>6339</v>
      </c>
      <c r="V139">
        <v>0</v>
      </c>
      <c r="W139" t="s">
        <v>6339</v>
      </c>
      <c r="X139" s="15">
        <v>832009573</v>
      </c>
      <c r="Y139" s="15" t="s">
        <v>6339</v>
      </c>
      <c r="Z139" s="15"/>
      <c r="AA139" s="15"/>
      <c r="AB139" s="15"/>
      <c r="AC139" s="15" t="s">
        <v>6339</v>
      </c>
      <c r="AD139" t="s">
        <v>6414</v>
      </c>
      <c r="AE139" t="s">
        <v>6340</v>
      </c>
      <c r="AF139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(NULL,0,0,0,0,0,0,0,0,0,0,832009573,'agamboa');</v>
      </c>
    </row>
    <row r="140" spans="1:32" x14ac:dyDescent="0.25">
      <c r="A140" t="s">
        <v>6385</v>
      </c>
      <c r="B140" t="s">
        <v>6346</v>
      </c>
      <c r="C140" t="s">
        <v>6339</v>
      </c>
      <c r="D140">
        <v>0</v>
      </c>
      <c r="E140" s="15" t="s">
        <v>6339</v>
      </c>
      <c r="F140">
        <v>0</v>
      </c>
      <c r="G140" t="s">
        <v>6339</v>
      </c>
      <c r="H140">
        <v>0</v>
      </c>
      <c r="I140" t="s">
        <v>6339</v>
      </c>
      <c r="J140">
        <v>0</v>
      </c>
      <c r="K140" t="s">
        <v>6339</v>
      </c>
      <c r="L140">
        <v>0</v>
      </c>
      <c r="M140" t="s">
        <v>6339</v>
      </c>
      <c r="N140">
        <v>0</v>
      </c>
      <c r="O140" t="s">
        <v>6339</v>
      </c>
      <c r="P140">
        <v>0</v>
      </c>
      <c r="Q140" t="s">
        <v>6339</v>
      </c>
      <c r="R140">
        <v>0</v>
      </c>
      <c r="S140" t="s">
        <v>6339</v>
      </c>
      <c r="T140">
        <v>0</v>
      </c>
      <c r="U140" t="s">
        <v>6339</v>
      </c>
      <c r="V140">
        <v>0</v>
      </c>
      <c r="W140" t="s">
        <v>6339</v>
      </c>
      <c r="X140" s="15">
        <v>832010066</v>
      </c>
      <c r="Y140" s="15" t="s">
        <v>6339</v>
      </c>
      <c r="Z140" s="15"/>
      <c r="AA140" s="15"/>
      <c r="AB140" s="15"/>
      <c r="AC140" s="15" t="s">
        <v>6339</v>
      </c>
      <c r="AD140" t="s">
        <v>6414</v>
      </c>
      <c r="AE140" t="s">
        <v>6340</v>
      </c>
      <c r="AF140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(NULL,0,0,0,0,0,0,0,0,0,0,832010066,'agamboa');</v>
      </c>
    </row>
    <row r="141" spans="1:32" x14ac:dyDescent="0.25">
      <c r="A141" t="s">
        <v>6385</v>
      </c>
      <c r="B141" t="s">
        <v>6346</v>
      </c>
      <c r="C141" t="s">
        <v>6339</v>
      </c>
      <c r="D141">
        <v>0</v>
      </c>
      <c r="E141" s="15" t="s">
        <v>6339</v>
      </c>
      <c r="F141">
        <v>0</v>
      </c>
      <c r="G141" t="s">
        <v>6339</v>
      </c>
      <c r="H141">
        <v>0</v>
      </c>
      <c r="I141" t="s">
        <v>6339</v>
      </c>
      <c r="J141">
        <v>0</v>
      </c>
      <c r="K141" t="s">
        <v>6339</v>
      </c>
      <c r="L141">
        <v>0</v>
      </c>
      <c r="M141" t="s">
        <v>6339</v>
      </c>
      <c r="N141">
        <v>0</v>
      </c>
      <c r="O141" t="s">
        <v>6339</v>
      </c>
      <c r="P141">
        <v>0</v>
      </c>
      <c r="Q141" t="s">
        <v>6339</v>
      </c>
      <c r="R141">
        <v>0</v>
      </c>
      <c r="S141" t="s">
        <v>6339</v>
      </c>
      <c r="T141">
        <v>0</v>
      </c>
      <c r="U141" t="s">
        <v>6339</v>
      </c>
      <c r="V141">
        <v>0</v>
      </c>
      <c r="W141" t="s">
        <v>6339</v>
      </c>
      <c r="X141" s="15">
        <v>832010320</v>
      </c>
      <c r="Y141" s="15" t="s">
        <v>6339</v>
      </c>
      <c r="Z141" s="15"/>
      <c r="AA141" s="15"/>
      <c r="AB141" s="15"/>
      <c r="AC141" s="15" t="s">
        <v>6339</v>
      </c>
      <c r="AD141" t="s">
        <v>6414</v>
      </c>
      <c r="AE141" t="s">
        <v>6340</v>
      </c>
      <c r="AF141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(NULL,0,0,0,0,0,0,0,0,0,0,832010320,'agamboa');</v>
      </c>
    </row>
    <row r="142" spans="1:32" x14ac:dyDescent="0.25">
      <c r="A142" t="s">
        <v>6385</v>
      </c>
      <c r="B142" t="s">
        <v>6346</v>
      </c>
      <c r="C142" t="s">
        <v>6339</v>
      </c>
      <c r="D142">
        <v>0</v>
      </c>
      <c r="E142" s="15" t="s">
        <v>6339</v>
      </c>
      <c r="F142">
        <v>0</v>
      </c>
      <c r="G142" t="s">
        <v>6339</v>
      </c>
      <c r="H142">
        <v>0</v>
      </c>
      <c r="I142" t="s">
        <v>6339</v>
      </c>
      <c r="J142">
        <v>0</v>
      </c>
      <c r="K142" t="s">
        <v>6339</v>
      </c>
      <c r="L142">
        <v>0</v>
      </c>
      <c r="M142" t="s">
        <v>6339</v>
      </c>
      <c r="N142">
        <v>0</v>
      </c>
      <c r="O142" t="s">
        <v>6339</v>
      </c>
      <c r="P142">
        <v>0</v>
      </c>
      <c r="Q142" t="s">
        <v>6339</v>
      </c>
      <c r="R142">
        <v>0</v>
      </c>
      <c r="S142" t="s">
        <v>6339</v>
      </c>
      <c r="T142">
        <v>0</v>
      </c>
      <c r="U142" t="s">
        <v>6339</v>
      </c>
      <c r="V142">
        <v>0</v>
      </c>
      <c r="W142" t="s">
        <v>6339</v>
      </c>
      <c r="X142" s="15">
        <v>832010593</v>
      </c>
      <c r="Y142" s="15" t="s">
        <v>6339</v>
      </c>
      <c r="Z142" s="15"/>
      <c r="AA142" s="15"/>
      <c r="AB142" s="15"/>
      <c r="AC142" s="15" t="s">
        <v>6339</v>
      </c>
      <c r="AD142" t="s">
        <v>6414</v>
      </c>
      <c r="AE142" t="s">
        <v>6340</v>
      </c>
      <c r="AF142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(NULL,0,0,0,0,0,0,0,0,0,0,832010593,'agamboa');</v>
      </c>
    </row>
    <row r="143" spans="1:32" x14ac:dyDescent="0.25">
      <c r="A143" t="s">
        <v>6385</v>
      </c>
      <c r="B143" t="s">
        <v>6346</v>
      </c>
      <c r="C143" t="s">
        <v>6339</v>
      </c>
      <c r="D143">
        <v>0</v>
      </c>
      <c r="E143" s="15" t="s">
        <v>6339</v>
      </c>
      <c r="F143">
        <v>0</v>
      </c>
      <c r="G143" t="s">
        <v>6339</v>
      </c>
      <c r="H143">
        <v>0</v>
      </c>
      <c r="I143" t="s">
        <v>6339</v>
      </c>
      <c r="J143">
        <v>0</v>
      </c>
      <c r="K143" t="s">
        <v>6339</v>
      </c>
      <c r="L143">
        <v>0</v>
      </c>
      <c r="M143" t="s">
        <v>6339</v>
      </c>
      <c r="N143">
        <v>0</v>
      </c>
      <c r="O143" t="s">
        <v>6339</v>
      </c>
      <c r="P143">
        <v>0</v>
      </c>
      <c r="Q143" t="s">
        <v>6339</v>
      </c>
      <c r="R143">
        <v>0</v>
      </c>
      <c r="S143" t="s">
        <v>6339</v>
      </c>
      <c r="T143">
        <v>0</v>
      </c>
      <c r="U143" t="s">
        <v>6339</v>
      </c>
      <c r="V143">
        <v>0</v>
      </c>
      <c r="W143" t="s">
        <v>6339</v>
      </c>
      <c r="X143" s="15">
        <v>860009645</v>
      </c>
      <c r="Y143" s="15" t="s">
        <v>6339</v>
      </c>
      <c r="Z143" s="15"/>
      <c r="AA143" s="15"/>
      <c r="AB143" s="15"/>
      <c r="AC143" s="15" t="s">
        <v>6339</v>
      </c>
      <c r="AD143" t="s">
        <v>6414</v>
      </c>
      <c r="AE143" t="s">
        <v>6340</v>
      </c>
      <c r="AF143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(NULL,0,0,0,0,0,0,0,0,0,0,860009645,'agamboa');</v>
      </c>
    </row>
    <row r="144" spans="1:32" x14ac:dyDescent="0.25">
      <c r="A144" t="s">
        <v>6385</v>
      </c>
      <c r="B144" t="s">
        <v>6346</v>
      </c>
      <c r="C144" t="s">
        <v>6339</v>
      </c>
      <c r="D144">
        <v>0</v>
      </c>
      <c r="E144" s="15" t="s">
        <v>6339</v>
      </c>
      <c r="F144">
        <v>0</v>
      </c>
      <c r="G144" t="s">
        <v>6339</v>
      </c>
      <c r="H144">
        <v>0</v>
      </c>
      <c r="I144" t="s">
        <v>6339</v>
      </c>
      <c r="J144">
        <v>0</v>
      </c>
      <c r="K144" t="s">
        <v>6339</v>
      </c>
      <c r="L144">
        <v>0</v>
      </c>
      <c r="M144" t="s">
        <v>6339</v>
      </c>
      <c r="N144">
        <v>0</v>
      </c>
      <c r="O144" t="s">
        <v>6339</v>
      </c>
      <c r="P144">
        <v>0</v>
      </c>
      <c r="Q144" t="s">
        <v>6339</v>
      </c>
      <c r="R144">
        <v>0</v>
      </c>
      <c r="S144" t="s">
        <v>6339</v>
      </c>
      <c r="T144">
        <v>0</v>
      </c>
      <c r="U144" t="s">
        <v>6339</v>
      </c>
      <c r="V144">
        <v>0</v>
      </c>
      <c r="W144" t="s">
        <v>6339</v>
      </c>
      <c r="X144" s="15">
        <v>860025565</v>
      </c>
      <c r="Y144" s="15" t="s">
        <v>6339</v>
      </c>
      <c r="Z144" s="15"/>
      <c r="AA144" s="15"/>
      <c r="AB144" s="15"/>
      <c r="AC144" s="15" t="s">
        <v>6339</v>
      </c>
      <c r="AD144" t="s">
        <v>6413</v>
      </c>
      <c r="AE144" t="s">
        <v>6340</v>
      </c>
      <c r="AF144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(NULL,0,0,0,0,0,0,0,0,0,0,860025565,'arodriguez');</v>
      </c>
    </row>
    <row r="145" spans="1:32" x14ac:dyDescent="0.25">
      <c r="A145" t="s">
        <v>6385</v>
      </c>
      <c r="B145" t="s">
        <v>6346</v>
      </c>
      <c r="C145" t="s">
        <v>6339</v>
      </c>
      <c r="D145">
        <v>0</v>
      </c>
      <c r="E145" s="15" t="s">
        <v>6339</v>
      </c>
      <c r="F145">
        <v>0</v>
      </c>
      <c r="G145" t="s">
        <v>6339</v>
      </c>
      <c r="H145">
        <v>0</v>
      </c>
      <c r="I145" t="s">
        <v>6339</v>
      </c>
      <c r="J145">
        <v>0</v>
      </c>
      <c r="K145" t="s">
        <v>6339</v>
      </c>
      <c r="L145">
        <v>0</v>
      </c>
      <c r="M145" t="s">
        <v>6339</v>
      </c>
      <c r="N145">
        <v>0</v>
      </c>
      <c r="O145" t="s">
        <v>6339</v>
      </c>
      <c r="P145">
        <v>0</v>
      </c>
      <c r="Q145" t="s">
        <v>6339</v>
      </c>
      <c r="R145">
        <v>0</v>
      </c>
      <c r="S145" t="s">
        <v>6339</v>
      </c>
      <c r="T145">
        <v>0</v>
      </c>
      <c r="U145" t="s">
        <v>6339</v>
      </c>
      <c r="V145">
        <v>0</v>
      </c>
      <c r="W145" t="s">
        <v>6339</v>
      </c>
      <c r="X145" s="15">
        <v>860025707</v>
      </c>
      <c r="Y145" s="15" t="s">
        <v>6339</v>
      </c>
      <c r="Z145" s="15"/>
      <c r="AA145" s="15"/>
      <c r="AB145" s="15"/>
      <c r="AC145" s="15" t="s">
        <v>6339</v>
      </c>
      <c r="AD145" t="s">
        <v>6413</v>
      </c>
      <c r="AE145" t="s">
        <v>6340</v>
      </c>
      <c r="AF145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(NULL,0,0,0,0,0,0,0,0,0,0,860025707,'arodriguez');</v>
      </c>
    </row>
    <row r="146" spans="1:32" x14ac:dyDescent="0.25">
      <c r="A146" t="s">
        <v>6385</v>
      </c>
      <c r="B146" t="s">
        <v>6346</v>
      </c>
      <c r="C146" t="s">
        <v>6339</v>
      </c>
      <c r="D146">
        <v>0</v>
      </c>
      <c r="E146" s="15" t="s">
        <v>6339</v>
      </c>
      <c r="F146">
        <v>0</v>
      </c>
      <c r="G146" t="s">
        <v>6339</v>
      </c>
      <c r="H146">
        <v>0</v>
      </c>
      <c r="I146" t="s">
        <v>6339</v>
      </c>
      <c r="J146">
        <v>0</v>
      </c>
      <c r="K146" t="s">
        <v>6339</v>
      </c>
      <c r="L146">
        <v>0</v>
      </c>
      <c r="M146" t="s">
        <v>6339</v>
      </c>
      <c r="N146">
        <v>0</v>
      </c>
      <c r="O146" t="s">
        <v>6339</v>
      </c>
      <c r="P146">
        <v>0</v>
      </c>
      <c r="Q146" t="s">
        <v>6339</v>
      </c>
      <c r="R146">
        <v>0</v>
      </c>
      <c r="S146" t="s">
        <v>6339</v>
      </c>
      <c r="T146">
        <v>0</v>
      </c>
      <c r="U146" t="s">
        <v>6339</v>
      </c>
      <c r="V146">
        <v>0</v>
      </c>
      <c r="W146" t="s">
        <v>6339</v>
      </c>
      <c r="X146" s="15">
        <v>860025845</v>
      </c>
      <c r="Y146" s="15" t="s">
        <v>6339</v>
      </c>
      <c r="Z146" s="15"/>
      <c r="AA146" s="15"/>
      <c r="AB146" s="15"/>
      <c r="AC146" s="15" t="s">
        <v>6339</v>
      </c>
      <c r="AD146" t="s">
        <v>6413</v>
      </c>
      <c r="AE146" t="s">
        <v>6340</v>
      </c>
      <c r="AF146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(NULL,0,0,0,0,0,0,0,0,0,0,860025845,'arodriguez');</v>
      </c>
    </row>
    <row r="147" spans="1:32" x14ac:dyDescent="0.25">
      <c r="A147" t="s">
        <v>6385</v>
      </c>
      <c r="B147" t="s">
        <v>6346</v>
      </c>
      <c r="C147" t="s">
        <v>6339</v>
      </c>
      <c r="D147">
        <v>0</v>
      </c>
      <c r="E147" s="15" t="s">
        <v>6339</v>
      </c>
      <c r="F147">
        <v>0</v>
      </c>
      <c r="G147" t="s">
        <v>6339</v>
      </c>
      <c r="H147">
        <v>0</v>
      </c>
      <c r="I147" t="s">
        <v>6339</v>
      </c>
      <c r="J147">
        <v>0</v>
      </c>
      <c r="K147" t="s">
        <v>6339</v>
      </c>
      <c r="L147">
        <v>0</v>
      </c>
      <c r="M147" t="s">
        <v>6339</v>
      </c>
      <c r="N147">
        <v>0</v>
      </c>
      <c r="O147" t="s">
        <v>6339</v>
      </c>
      <c r="P147">
        <v>0</v>
      </c>
      <c r="Q147" t="s">
        <v>6339</v>
      </c>
      <c r="R147">
        <v>0</v>
      </c>
      <c r="S147" t="s">
        <v>6339</v>
      </c>
      <c r="T147">
        <v>0</v>
      </c>
      <c r="U147" t="s">
        <v>6339</v>
      </c>
      <c r="V147">
        <v>0</v>
      </c>
      <c r="W147" t="s">
        <v>6339</v>
      </c>
      <c r="X147" s="15">
        <v>860031657</v>
      </c>
      <c r="Y147" s="15" t="s">
        <v>6339</v>
      </c>
      <c r="Z147" s="15"/>
      <c r="AA147" s="15"/>
      <c r="AB147" s="15"/>
      <c r="AC147" s="15" t="s">
        <v>6339</v>
      </c>
      <c r="AD147" t="s">
        <v>6413</v>
      </c>
      <c r="AE147" t="s">
        <v>6340</v>
      </c>
      <c r="AF147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(NULL,0,0,0,0,0,0,0,0,0,0,860031657,'arodriguez');</v>
      </c>
    </row>
    <row r="148" spans="1:32" x14ac:dyDescent="0.25">
      <c r="A148" t="s">
        <v>6385</v>
      </c>
      <c r="B148" t="s">
        <v>6346</v>
      </c>
      <c r="C148" t="s">
        <v>6339</v>
      </c>
      <c r="D148">
        <v>0</v>
      </c>
      <c r="E148" s="15" t="s">
        <v>6339</v>
      </c>
      <c r="F148">
        <v>0</v>
      </c>
      <c r="G148" t="s">
        <v>6339</v>
      </c>
      <c r="H148">
        <v>0</v>
      </c>
      <c r="I148" t="s">
        <v>6339</v>
      </c>
      <c r="J148">
        <v>0</v>
      </c>
      <c r="K148" t="s">
        <v>6339</v>
      </c>
      <c r="L148">
        <v>0</v>
      </c>
      <c r="M148" t="s">
        <v>6339</v>
      </c>
      <c r="N148">
        <v>0</v>
      </c>
      <c r="O148" t="s">
        <v>6339</v>
      </c>
      <c r="P148">
        <v>0</v>
      </c>
      <c r="Q148" t="s">
        <v>6339</v>
      </c>
      <c r="R148">
        <v>0</v>
      </c>
      <c r="S148" t="s">
        <v>6339</v>
      </c>
      <c r="T148">
        <v>0</v>
      </c>
      <c r="U148" t="s">
        <v>6339</v>
      </c>
      <c r="V148">
        <v>0</v>
      </c>
      <c r="W148" t="s">
        <v>6339</v>
      </c>
      <c r="X148" s="15">
        <v>860032436</v>
      </c>
      <c r="Y148" s="15" t="s">
        <v>6339</v>
      </c>
      <c r="Z148" s="15"/>
      <c r="AA148" s="15"/>
      <c r="AB148" s="15"/>
      <c r="AC148" s="15" t="s">
        <v>6339</v>
      </c>
      <c r="AD148" t="s">
        <v>6415</v>
      </c>
      <c r="AE148" t="s">
        <v>6340</v>
      </c>
      <c r="AF148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(NULL,0,0,0,0,0,0,0,0,0,0,860032436,'acortes');</v>
      </c>
    </row>
    <row r="149" spans="1:32" x14ac:dyDescent="0.25">
      <c r="A149" t="s">
        <v>6385</v>
      </c>
      <c r="B149" t="s">
        <v>6346</v>
      </c>
      <c r="C149" t="s">
        <v>6339</v>
      </c>
      <c r="D149">
        <v>0</v>
      </c>
      <c r="E149" s="15" t="s">
        <v>6339</v>
      </c>
      <c r="F149">
        <v>0</v>
      </c>
      <c r="G149" t="s">
        <v>6339</v>
      </c>
      <c r="H149">
        <v>0</v>
      </c>
      <c r="I149" t="s">
        <v>6339</v>
      </c>
      <c r="J149">
        <v>0</v>
      </c>
      <c r="K149" t="s">
        <v>6339</v>
      </c>
      <c r="L149">
        <v>0</v>
      </c>
      <c r="M149" t="s">
        <v>6339</v>
      </c>
      <c r="N149">
        <v>0</v>
      </c>
      <c r="O149" t="s">
        <v>6339</v>
      </c>
      <c r="P149">
        <v>0</v>
      </c>
      <c r="Q149" t="s">
        <v>6339</v>
      </c>
      <c r="R149">
        <v>0</v>
      </c>
      <c r="S149" t="s">
        <v>6339</v>
      </c>
      <c r="T149">
        <v>0</v>
      </c>
      <c r="U149" t="s">
        <v>6339</v>
      </c>
      <c r="V149">
        <v>0</v>
      </c>
      <c r="W149" t="s">
        <v>6339</v>
      </c>
      <c r="X149" s="15">
        <v>860040407</v>
      </c>
      <c r="Y149" s="15" t="s">
        <v>6339</v>
      </c>
      <c r="Z149" s="15"/>
      <c r="AA149" s="15"/>
      <c r="AB149" s="15"/>
      <c r="AC149" s="15" t="s">
        <v>6339</v>
      </c>
      <c r="AD149" t="s">
        <v>6414</v>
      </c>
      <c r="AE149" t="s">
        <v>6340</v>
      </c>
      <c r="AF149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(NULL,0,0,0,0,0,0,0,0,0,0,860040407,'agamboa');</v>
      </c>
    </row>
    <row r="150" spans="1:32" x14ac:dyDescent="0.25">
      <c r="A150" t="s">
        <v>6385</v>
      </c>
      <c r="B150" t="s">
        <v>6346</v>
      </c>
      <c r="C150" t="s">
        <v>6339</v>
      </c>
      <c r="D150">
        <v>0</v>
      </c>
      <c r="E150" s="15" t="s">
        <v>6339</v>
      </c>
      <c r="F150">
        <v>0</v>
      </c>
      <c r="G150" t="s">
        <v>6339</v>
      </c>
      <c r="H150">
        <v>0</v>
      </c>
      <c r="I150" t="s">
        <v>6339</v>
      </c>
      <c r="J150">
        <v>0</v>
      </c>
      <c r="K150" t="s">
        <v>6339</v>
      </c>
      <c r="L150">
        <v>0</v>
      </c>
      <c r="M150" t="s">
        <v>6339</v>
      </c>
      <c r="N150">
        <v>0</v>
      </c>
      <c r="O150" t="s">
        <v>6339</v>
      </c>
      <c r="P150">
        <v>0</v>
      </c>
      <c r="Q150" t="s">
        <v>6339</v>
      </c>
      <c r="R150">
        <v>0</v>
      </c>
      <c r="S150" t="s">
        <v>6339</v>
      </c>
      <c r="T150">
        <v>0</v>
      </c>
      <c r="U150" t="s">
        <v>6339</v>
      </c>
      <c r="V150">
        <v>0</v>
      </c>
      <c r="W150" t="s">
        <v>6339</v>
      </c>
      <c r="X150" s="15">
        <v>860043345</v>
      </c>
      <c r="Y150" s="15" t="s">
        <v>6339</v>
      </c>
      <c r="Z150" s="15"/>
      <c r="AA150" s="15"/>
      <c r="AB150" s="15"/>
      <c r="AC150" s="15" t="s">
        <v>6339</v>
      </c>
      <c r="AD150" t="s">
        <v>6414</v>
      </c>
      <c r="AE150" t="s">
        <v>6340</v>
      </c>
      <c r="AF150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(NULL,0,0,0,0,0,0,0,0,0,0,860043345,'agamboa');</v>
      </c>
    </row>
    <row r="151" spans="1:32" x14ac:dyDescent="0.25">
      <c r="A151" t="s">
        <v>6385</v>
      </c>
      <c r="B151" t="s">
        <v>6346</v>
      </c>
      <c r="C151" t="s">
        <v>6339</v>
      </c>
      <c r="D151">
        <v>0</v>
      </c>
      <c r="E151" s="15" t="s">
        <v>6339</v>
      </c>
      <c r="F151">
        <v>0</v>
      </c>
      <c r="G151" t="s">
        <v>6339</v>
      </c>
      <c r="H151">
        <v>0</v>
      </c>
      <c r="I151" t="s">
        <v>6339</v>
      </c>
      <c r="J151">
        <v>0</v>
      </c>
      <c r="K151" t="s">
        <v>6339</v>
      </c>
      <c r="L151">
        <v>0</v>
      </c>
      <c r="M151" t="s">
        <v>6339</v>
      </c>
      <c r="N151">
        <v>0</v>
      </c>
      <c r="O151" t="s">
        <v>6339</v>
      </c>
      <c r="P151">
        <v>0</v>
      </c>
      <c r="Q151" t="s">
        <v>6339</v>
      </c>
      <c r="R151">
        <v>0</v>
      </c>
      <c r="S151" t="s">
        <v>6339</v>
      </c>
      <c r="T151">
        <v>0</v>
      </c>
      <c r="U151" t="s">
        <v>6339</v>
      </c>
      <c r="V151">
        <v>0</v>
      </c>
      <c r="W151" t="s">
        <v>6339</v>
      </c>
      <c r="X151" s="15">
        <v>860043588</v>
      </c>
      <c r="Y151" s="15" t="s">
        <v>6339</v>
      </c>
      <c r="Z151" s="15"/>
      <c r="AA151" s="15"/>
      <c r="AB151" s="15"/>
      <c r="AC151" s="15" t="s">
        <v>6339</v>
      </c>
      <c r="AD151" t="s">
        <v>6415</v>
      </c>
      <c r="AE151" t="s">
        <v>6340</v>
      </c>
      <c r="AF151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(NULL,0,0,0,0,0,0,0,0,0,0,860043588,'acortes');</v>
      </c>
    </row>
    <row r="152" spans="1:32" x14ac:dyDescent="0.25">
      <c r="A152" t="s">
        <v>6385</v>
      </c>
      <c r="B152" t="s">
        <v>6346</v>
      </c>
      <c r="C152" t="s">
        <v>6339</v>
      </c>
      <c r="D152">
        <v>0</v>
      </c>
      <c r="E152" s="15" t="s">
        <v>6339</v>
      </c>
      <c r="F152">
        <v>0</v>
      </c>
      <c r="G152" t="s">
        <v>6339</v>
      </c>
      <c r="H152">
        <v>0</v>
      </c>
      <c r="I152" t="s">
        <v>6339</v>
      </c>
      <c r="J152">
        <v>0</v>
      </c>
      <c r="K152" t="s">
        <v>6339</v>
      </c>
      <c r="L152">
        <v>0</v>
      </c>
      <c r="M152" t="s">
        <v>6339</v>
      </c>
      <c r="N152">
        <v>0</v>
      </c>
      <c r="O152" t="s">
        <v>6339</v>
      </c>
      <c r="P152">
        <v>0</v>
      </c>
      <c r="Q152" t="s">
        <v>6339</v>
      </c>
      <c r="R152">
        <v>0</v>
      </c>
      <c r="S152" t="s">
        <v>6339</v>
      </c>
      <c r="T152">
        <v>0</v>
      </c>
      <c r="U152" t="s">
        <v>6339</v>
      </c>
      <c r="V152">
        <v>0</v>
      </c>
      <c r="W152" t="s">
        <v>6339</v>
      </c>
      <c r="X152" s="15">
        <v>860048015</v>
      </c>
      <c r="Y152" s="15" t="s">
        <v>6339</v>
      </c>
      <c r="Z152" s="15"/>
      <c r="AA152" s="15"/>
      <c r="AB152" s="15"/>
      <c r="AC152" s="15" t="s">
        <v>6339</v>
      </c>
      <c r="AD152" t="s">
        <v>6415</v>
      </c>
      <c r="AE152" t="s">
        <v>6340</v>
      </c>
      <c r="AF152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(NULL,0,0,0,0,0,0,0,0,0,0,860048015,'acortes');</v>
      </c>
    </row>
    <row r="153" spans="1:32" x14ac:dyDescent="0.25">
      <c r="A153" t="s">
        <v>6385</v>
      </c>
      <c r="B153" t="s">
        <v>6346</v>
      </c>
      <c r="C153" t="s">
        <v>6339</v>
      </c>
      <c r="D153">
        <v>0</v>
      </c>
      <c r="E153" s="15" t="s">
        <v>6339</v>
      </c>
      <c r="F153">
        <v>0</v>
      </c>
      <c r="G153" t="s">
        <v>6339</v>
      </c>
      <c r="H153">
        <v>0</v>
      </c>
      <c r="I153" t="s">
        <v>6339</v>
      </c>
      <c r="J153">
        <v>0</v>
      </c>
      <c r="K153" t="s">
        <v>6339</v>
      </c>
      <c r="L153">
        <v>0</v>
      </c>
      <c r="M153" t="s">
        <v>6339</v>
      </c>
      <c r="N153">
        <v>0</v>
      </c>
      <c r="O153" t="s">
        <v>6339</v>
      </c>
      <c r="P153">
        <v>0</v>
      </c>
      <c r="Q153" t="s">
        <v>6339</v>
      </c>
      <c r="R153">
        <v>0</v>
      </c>
      <c r="S153" t="s">
        <v>6339</v>
      </c>
      <c r="T153">
        <v>0</v>
      </c>
      <c r="U153" t="s">
        <v>6339</v>
      </c>
      <c r="V153">
        <v>0</v>
      </c>
      <c r="W153" t="s">
        <v>6339</v>
      </c>
      <c r="X153" s="15">
        <v>860048521</v>
      </c>
      <c r="Y153" s="15" t="s">
        <v>6339</v>
      </c>
      <c r="Z153" s="15"/>
      <c r="AA153" s="15"/>
      <c r="AB153" s="15"/>
      <c r="AC153" s="15" t="s">
        <v>6339</v>
      </c>
      <c r="AD153" t="s">
        <v>6415</v>
      </c>
      <c r="AE153" t="s">
        <v>6340</v>
      </c>
      <c r="AF153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(NULL,0,0,0,0,0,0,0,0,0,0,860048521,'acortes');</v>
      </c>
    </row>
    <row r="154" spans="1:32" x14ac:dyDescent="0.25">
      <c r="A154" t="s">
        <v>6385</v>
      </c>
      <c r="B154" t="s">
        <v>6346</v>
      </c>
      <c r="C154" t="s">
        <v>6339</v>
      </c>
      <c r="D154">
        <v>0</v>
      </c>
      <c r="E154" s="15" t="s">
        <v>6339</v>
      </c>
      <c r="F154">
        <v>0</v>
      </c>
      <c r="G154" t="s">
        <v>6339</v>
      </c>
      <c r="H154">
        <v>0</v>
      </c>
      <c r="I154" t="s">
        <v>6339</v>
      </c>
      <c r="J154">
        <v>0</v>
      </c>
      <c r="K154" t="s">
        <v>6339</v>
      </c>
      <c r="L154">
        <v>0</v>
      </c>
      <c r="M154" t="s">
        <v>6339</v>
      </c>
      <c r="N154">
        <v>0</v>
      </c>
      <c r="O154" t="s">
        <v>6339</v>
      </c>
      <c r="P154">
        <v>0</v>
      </c>
      <c r="Q154" t="s">
        <v>6339</v>
      </c>
      <c r="R154">
        <v>0</v>
      </c>
      <c r="S154" t="s">
        <v>6339</v>
      </c>
      <c r="T154">
        <v>0</v>
      </c>
      <c r="U154" t="s">
        <v>6339</v>
      </c>
      <c r="V154">
        <v>0</v>
      </c>
      <c r="W154" t="s">
        <v>6339</v>
      </c>
      <c r="X154" s="15">
        <v>860049100</v>
      </c>
      <c r="Y154" s="15" t="s">
        <v>6339</v>
      </c>
      <c r="Z154" s="15"/>
      <c r="AA154" s="15"/>
      <c r="AB154" s="15"/>
      <c r="AC154" s="15" t="s">
        <v>6339</v>
      </c>
      <c r="AD154" t="s">
        <v>6414</v>
      </c>
      <c r="AE154" t="s">
        <v>6340</v>
      </c>
      <c r="AF154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(NULL,0,0,0,0,0,0,0,0,0,0,860049100,'agamboa');</v>
      </c>
    </row>
    <row r="155" spans="1:32" x14ac:dyDescent="0.25">
      <c r="A155" t="s">
        <v>6385</v>
      </c>
      <c r="B155" t="s">
        <v>6346</v>
      </c>
      <c r="C155" t="s">
        <v>6339</v>
      </c>
      <c r="D155">
        <v>0</v>
      </c>
      <c r="E155" s="15" t="s">
        <v>6339</v>
      </c>
      <c r="F155">
        <v>0</v>
      </c>
      <c r="G155" t="s">
        <v>6339</v>
      </c>
      <c r="H155">
        <v>0</v>
      </c>
      <c r="I155" t="s">
        <v>6339</v>
      </c>
      <c r="J155">
        <v>0</v>
      </c>
      <c r="K155" t="s">
        <v>6339</v>
      </c>
      <c r="L155">
        <v>0</v>
      </c>
      <c r="M155" t="s">
        <v>6339</v>
      </c>
      <c r="N155">
        <v>0</v>
      </c>
      <c r="O155" t="s">
        <v>6339</v>
      </c>
      <c r="P155">
        <v>0</v>
      </c>
      <c r="Q155" t="s">
        <v>6339</v>
      </c>
      <c r="R155">
        <v>0</v>
      </c>
      <c r="S155" t="s">
        <v>6339</v>
      </c>
      <c r="T155">
        <v>0</v>
      </c>
      <c r="U155" t="s">
        <v>6339</v>
      </c>
      <c r="V155">
        <v>0</v>
      </c>
      <c r="W155" t="s">
        <v>6339</v>
      </c>
      <c r="X155" s="15">
        <v>860050371</v>
      </c>
      <c r="Y155" s="15" t="s">
        <v>6339</v>
      </c>
      <c r="Z155" s="15"/>
      <c r="AA155" s="15"/>
      <c r="AB155" s="15"/>
      <c r="AC155" s="15" t="s">
        <v>6339</v>
      </c>
      <c r="AD155" t="s">
        <v>6414</v>
      </c>
      <c r="AE155" t="s">
        <v>6340</v>
      </c>
      <c r="AF155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(NULL,0,0,0,0,0,0,0,0,0,0,860050371,'agamboa');</v>
      </c>
    </row>
    <row r="156" spans="1:32" x14ac:dyDescent="0.25">
      <c r="A156" t="s">
        <v>6385</v>
      </c>
      <c r="B156" t="s">
        <v>6346</v>
      </c>
      <c r="C156" t="s">
        <v>6339</v>
      </c>
      <c r="D156">
        <v>0</v>
      </c>
      <c r="E156" s="15" t="s">
        <v>6339</v>
      </c>
      <c r="F156">
        <v>0</v>
      </c>
      <c r="G156" t="s">
        <v>6339</v>
      </c>
      <c r="H156">
        <v>0</v>
      </c>
      <c r="I156" t="s">
        <v>6339</v>
      </c>
      <c r="J156">
        <v>0</v>
      </c>
      <c r="K156" t="s">
        <v>6339</v>
      </c>
      <c r="L156">
        <v>0</v>
      </c>
      <c r="M156" t="s">
        <v>6339</v>
      </c>
      <c r="N156">
        <v>0</v>
      </c>
      <c r="O156" t="s">
        <v>6339</v>
      </c>
      <c r="P156">
        <v>0</v>
      </c>
      <c r="Q156" t="s">
        <v>6339</v>
      </c>
      <c r="R156">
        <v>0</v>
      </c>
      <c r="S156" t="s">
        <v>6339</v>
      </c>
      <c r="T156">
        <v>0</v>
      </c>
      <c r="U156" t="s">
        <v>6339</v>
      </c>
      <c r="V156">
        <v>0</v>
      </c>
      <c r="W156" t="s">
        <v>6339</v>
      </c>
      <c r="X156" s="15">
        <v>860053966</v>
      </c>
      <c r="Y156" s="15" t="s">
        <v>6339</v>
      </c>
      <c r="Z156" s="15"/>
      <c r="AA156" s="15"/>
      <c r="AB156" s="15"/>
      <c r="AC156" s="15" t="s">
        <v>6339</v>
      </c>
      <c r="AD156" t="s">
        <v>6414</v>
      </c>
      <c r="AE156" t="s">
        <v>6340</v>
      </c>
      <c r="AF156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(NULL,0,0,0,0,0,0,0,0,0,0,860053966,'agamboa');</v>
      </c>
    </row>
    <row r="157" spans="1:32" x14ac:dyDescent="0.25">
      <c r="A157" t="s">
        <v>6385</v>
      </c>
      <c r="B157" t="s">
        <v>6346</v>
      </c>
      <c r="C157" t="s">
        <v>6339</v>
      </c>
      <c r="D157">
        <v>0</v>
      </c>
      <c r="E157" s="15" t="s">
        <v>6339</v>
      </c>
      <c r="F157">
        <v>0</v>
      </c>
      <c r="G157" t="s">
        <v>6339</v>
      </c>
      <c r="H157">
        <v>0</v>
      </c>
      <c r="I157" t="s">
        <v>6339</v>
      </c>
      <c r="J157">
        <v>0</v>
      </c>
      <c r="K157" t="s">
        <v>6339</v>
      </c>
      <c r="L157">
        <v>0</v>
      </c>
      <c r="M157" t="s">
        <v>6339</v>
      </c>
      <c r="N157">
        <v>0</v>
      </c>
      <c r="O157" t="s">
        <v>6339</v>
      </c>
      <c r="P157">
        <v>0</v>
      </c>
      <c r="Q157" t="s">
        <v>6339</v>
      </c>
      <c r="R157">
        <v>0</v>
      </c>
      <c r="S157" t="s">
        <v>6339</v>
      </c>
      <c r="T157">
        <v>0</v>
      </c>
      <c r="U157" t="s">
        <v>6339</v>
      </c>
      <c r="V157">
        <v>0</v>
      </c>
      <c r="W157" t="s">
        <v>6339</v>
      </c>
      <c r="X157" s="15">
        <v>860054546</v>
      </c>
      <c r="Y157" s="15" t="s">
        <v>6339</v>
      </c>
      <c r="Z157" s="15"/>
      <c r="AA157" s="15"/>
      <c r="AB157" s="15"/>
      <c r="AC157" s="15" t="s">
        <v>6339</v>
      </c>
      <c r="AD157" t="s">
        <v>6415</v>
      </c>
      <c r="AE157" t="s">
        <v>6340</v>
      </c>
      <c r="AF157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(NULL,0,0,0,0,0,0,0,0,0,0,860054546,'acortes');</v>
      </c>
    </row>
    <row r="158" spans="1:32" x14ac:dyDescent="0.25">
      <c r="A158" t="s">
        <v>6385</v>
      </c>
      <c r="B158" t="s">
        <v>6346</v>
      </c>
      <c r="C158" t="s">
        <v>6339</v>
      </c>
      <c r="D158">
        <v>0</v>
      </c>
      <c r="E158" s="15" t="s">
        <v>6339</v>
      </c>
      <c r="F158">
        <v>0</v>
      </c>
      <c r="G158" t="s">
        <v>6339</v>
      </c>
      <c r="H158">
        <v>0</v>
      </c>
      <c r="I158" t="s">
        <v>6339</v>
      </c>
      <c r="J158">
        <v>0</v>
      </c>
      <c r="K158" t="s">
        <v>6339</v>
      </c>
      <c r="L158">
        <v>0</v>
      </c>
      <c r="M158" t="s">
        <v>6339</v>
      </c>
      <c r="N158">
        <v>0</v>
      </c>
      <c r="O158" t="s">
        <v>6339</v>
      </c>
      <c r="P158">
        <v>0</v>
      </c>
      <c r="Q158" t="s">
        <v>6339</v>
      </c>
      <c r="R158">
        <v>0</v>
      </c>
      <c r="S158" t="s">
        <v>6339</v>
      </c>
      <c r="T158">
        <v>0</v>
      </c>
      <c r="U158" t="s">
        <v>6339</v>
      </c>
      <c r="V158">
        <v>0</v>
      </c>
      <c r="W158" t="s">
        <v>6339</v>
      </c>
      <c r="X158" s="15">
        <v>860065678</v>
      </c>
      <c r="Y158" s="15" t="s">
        <v>6339</v>
      </c>
      <c r="Z158" s="15"/>
      <c r="AA158" s="15"/>
      <c r="AB158" s="15"/>
      <c r="AC158" s="15" t="s">
        <v>6339</v>
      </c>
      <c r="AD158" t="s">
        <v>6414</v>
      </c>
      <c r="AE158" t="s">
        <v>6340</v>
      </c>
      <c r="AF158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(NULL,0,0,0,0,0,0,0,0,0,0,860065678,'agamboa');</v>
      </c>
    </row>
    <row r="159" spans="1:32" x14ac:dyDescent="0.25">
      <c r="A159" t="s">
        <v>6385</v>
      </c>
      <c r="B159" t="s">
        <v>6346</v>
      </c>
      <c r="C159" t="s">
        <v>6339</v>
      </c>
      <c r="D159">
        <v>0</v>
      </c>
      <c r="E159" s="15" t="s">
        <v>6339</v>
      </c>
      <c r="F159">
        <v>0</v>
      </c>
      <c r="G159" t="s">
        <v>6339</v>
      </c>
      <c r="H159">
        <v>0</v>
      </c>
      <c r="I159" t="s">
        <v>6339</v>
      </c>
      <c r="J159">
        <v>0</v>
      </c>
      <c r="K159" t="s">
        <v>6339</v>
      </c>
      <c r="L159">
        <v>0</v>
      </c>
      <c r="M159" t="s">
        <v>6339</v>
      </c>
      <c r="N159">
        <v>0</v>
      </c>
      <c r="O159" t="s">
        <v>6339</v>
      </c>
      <c r="P159">
        <v>0</v>
      </c>
      <c r="Q159" t="s">
        <v>6339</v>
      </c>
      <c r="R159">
        <v>0</v>
      </c>
      <c r="S159" t="s">
        <v>6339</v>
      </c>
      <c r="T159">
        <v>0</v>
      </c>
      <c r="U159" t="s">
        <v>6339</v>
      </c>
      <c r="V159">
        <v>0</v>
      </c>
      <c r="W159" t="s">
        <v>6339</v>
      </c>
      <c r="X159" s="15">
        <v>860350564</v>
      </c>
      <c r="Y159" s="15" t="s">
        <v>6339</v>
      </c>
      <c r="Z159" s="15"/>
      <c r="AA159" s="15"/>
      <c r="AB159" s="15"/>
      <c r="AC159" s="15" t="s">
        <v>6339</v>
      </c>
      <c r="AD159" t="s">
        <v>6413</v>
      </c>
      <c r="AE159" t="s">
        <v>6340</v>
      </c>
      <c r="AF159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(NULL,0,0,0,0,0,0,0,0,0,0,860350564,'arodriguez');</v>
      </c>
    </row>
    <row r="160" spans="1:32" x14ac:dyDescent="0.25">
      <c r="A160" t="s">
        <v>6385</v>
      </c>
      <c r="B160" t="s">
        <v>6346</v>
      </c>
      <c r="C160" t="s">
        <v>6339</v>
      </c>
      <c r="D160">
        <v>0</v>
      </c>
      <c r="E160" s="15" t="s">
        <v>6339</v>
      </c>
      <c r="F160">
        <v>0</v>
      </c>
      <c r="G160" t="s">
        <v>6339</v>
      </c>
      <c r="H160">
        <v>0</v>
      </c>
      <c r="I160" t="s">
        <v>6339</v>
      </c>
      <c r="J160">
        <v>0</v>
      </c>
      <c r="K160" t="s">
        <v>6339</v>
      </c>
      <c r="L160">
        <v>0</v>
      </c>
      <c r="M160" t="s">
        <v>6339</v>
      </c>
      <c r="N160">
        <v>0</v>
      </c>
      <c r="O160" t="s">
        <v>6339</v>
      </c>
      <c r="P160">
        <v>0</v>
      </c>
      <c r="Q160" t="s">
        <v>6339</v>
      </c>
      <c r="R160">
        <v>0</v>
      </c>
      <c r="S160" t="s">
        <v>6339</v>
      </c>
      <c r="T160">
        <v>0</v>
      </c>
      <c r="U160" t="s">
        <v>6339</v>
      </c>
      <c r="V160">
        <v>0</v>
      </c>
      <c r="W160" t="s">
        <v>6339</v>
      </c>
      <c r="X160" s="15">
        <v>860351680</v>
      </c>
      <c r="Y160" s="15" t="s">
        <v>6339</v>
      </c>
      <c r="Z160" s="15"/>
      <c r="AA160" s="15"/>
      <c r="AB160" s="15"/>
      <c r="AC160" s="15" t="s">
        <v>6339</v>
      </c>
      <c r="AD160" t="s">
        <v>6414</v>
      </c>
      <c r="AE160" t="s">
        <v>6340</v>
      </c>
      <c r="AF160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(NULL,0,0,0,0,0,0,0,0,0,0,860351680,'agamboa');</v>
      </c>
    </row>
    <row r="161" spans="1:32" x14ac:dyDescent="0.25">
      <c r="A161" t="s">
        <v>6385</v>
      </c>
      <c r="B161" t="s">
        <v>6346</v>
      </c>
      <c r="C161" t="s">
        <v>6339</v>
      </c>
      <c r="D161">
        <v>0</v>
      </c>
      <c r="E161" s="15" t="s">
        <v>6339</v>
      </c>
      <c r="F161">
        <v>0</v>
      </c>
      <c r="G161" t="s">
        <v>6339</v>
      </c>
      <c r="H161">
        <v>0</v>
      </c>
      <c r="I161" t="s">
        <v>6339</v>
      </c>
      <c r="J161">
        <v>0</v>
      </c>
      <c r="K161" t="s">
        <v>6339</v>
      </c>
      <c r="L161">
        <v>0</v>
      </c>
      <c r="M161" t="s">
        <v>6339</v>
      </c>
      <c r="N161">
        <v>0</v>
      </c>
      <c r="O161" t="s">
        <v>6339</v>
      </c>
      <c r="P161">
        <v>0</v>
      </c>
      <c r="Q161" t="s">
        <v>6339</v>
      </c>
      <c r="R161">
        <v>0</v>
      </c>
      <c r="S161" t="s">
        <v>6339</v>
      </c>
      <c r="T161">
        <v>0</v>
      </c>
      <c r="U161" t="s">
        <v>6339</v>
      </c>
      <c r="V161">
        <v>0</v>
      </c>
      <c r="W161" t="s">
        <v>6339</v>
      </c>
      <c r="X161" s="15">
        <v>860351923</v>
      </c>
      <c r="Y161" s="15" t="s">
        <v>6339</v>
      </c>
      <c r="Z161" s="15"/>
      <c r="AA161" s="15"/>
      <c r="AB161" s="15"/>
      <c r="AC161" s="15" t="s">
        <v>6339</v>
      </c>
      <c r="AD161" t="s">
        <v>6415</v>
      </c>
      <c r="AE161" t="s">
        <v>6340</v>
      </c>
      <c r="AF161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(NULL,0,0,0,0,0,0,0,0,0,0,860351923,'acortes');</v>
      </c>
    </row>
    <row r="162" spans="1:32" x14ac:dyDescent="0.25">
      <c r="A162" t="s">
        <v>6385</v>
      </c>
      <c r="B162" t="s">
        <v>6346</v>
      </c>
      <c r="C162" t="s">
        <v>6339</v>
      </c>
      <c r="D162">
        <v>0</v>
      </c>
      <c r="E162" s="15" t="s">
        <v>6339</v>
      </c>
      <c r="F162">
        <v>0</v>
      </c>
      <c r="G162" t="s">
        <v>6339</v>
      </c>
      <c r="H162">
        <v>0</v>
      </c>
      <c r="I162" t="s">
        <v>6339</v>
      </c>
      <c r="J162">
        <v>0</v>
      </c>
      <c r="K162" t="s">
        <v>6339</v>
      </c>
      <c r="L162">
        <v>0</v>
      </c>
      <c r="M162" t="s">
        <v>6339</v>
      </c>
      <c r="N162">
        <v>0</v>
      </c>
      <c r="O162" t="s">
        <v>6339</v>
      </c>
      <c r="P162">
        <v>0</v>
      </c>
      <c r="Q162" t="s">
        <v>6339</v>
      </c>
      <c r="R162">
        <v>0</v>
      </c>
      <c r="S162" t="s">
        <v>6339</v>
      </c>
      <c r="T162">
        <v>0</v>
      </c>
      <c r="U162" t="s">
        <v>6339</v>
      </c>
      <c r="V162">
        <v>0</v>
      </c>
      <c r="W162" t="s">
        <v>6339</v>
      </c>
      <c r="X162" s="15">
        <v>860353804</v>
      </c>
      <c r="Y162" s="15" t="s">
        <v>6339</v>
      </c>
      <c r="Z162" s="15"/>
      <c r="AA162" s="15"/>
      <c r="AB162" s="15"/>
      <c r="AC162" s="15" t="s">
        <v>6339</v>
      </c>
      <c r="AD162" t="s">
        <v>6414</v>
      </c>
      <c r="AE162" t="s">
        <v>6340</v>
      </c>
      <c r="AF162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(NULL,0,0,0,0,0,0,0,0,0,0,860353804,'agamboa');</v>
      </c>
    </row>
    <row r="163" spans="1:32" x14ac:dyDescent="0.25">
      <c r="A163" t="s">
        <v>6385</v>
      </c>
      <c r="B163" t="s">
        <v>6346</v>
      </c>
      <c r="C163" t="s">
        <v>6339</v>
      </c>
      <c r="D163">
        <v>0</v>
      </c>
      <c r="E163" s="15" t="s">
        <v>6339</v>
      </c>
      <c r="F163">
        <v>0</v>
      </c>
      <c r="G163" t="s">
        <v>6339</v>
      </c>
      <c r="H163">
        <v>0</v>
      </c>
      <c r="I163" t="s">
        <v>6339</v>
      </c>
      <c r="J163">
        <v>0</v>
      </c>
      <c r="K163" t="s">
        <v>6339</v>
      </c>
      <c r="L163">
        <v>0</v>
      </c>
      <c r="M163" t="s">
        <v>6339</v>
      </c>
      <c r="N163">
        <v>0</v>
      </c>
      <c r="O163" t="s">
        <v>6339</v>
      </c>
      <c r="P163">
        <v>0</v>
      </c>
      <c r="Q163" t="s">
        <v>6339</v>
      </c>
      <c r="R163">
        <v>0</v>
      </c>
      <c r="S163" t="s">
        <v>6339</v>
      </c>
      <c r="T163">
        <v>0</v>
      </c>
      <c r="U163" t="s">
        <v>6339</v>
      </c>
      <c r="V163">
        <v>0</v>
      </c>
      <c r="W163" t="s">
        <v>6339</v>
      </c>
      <c r="X163" s="15">
        <v>860354073</v>
      </c>
      <c r="Y163" s="15" t="s">
        <v>6339</v>
      </c>
      <c r="Z163" s="15"/>
      <c r="AA163" s="15"/>
      <c r="AB163" s="15"/>
      <c r="AC163" s="15" t="s">
        <v>6339</v>
      </c>
      <c r="AD163" t="s">
        <v>6415</v>
      </c>
      <c r="AE163" t="s">
        <v>6340</v>
      </c>
      <c r="AF163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(NULL,0,0,0,0,0,0,0,0,0,0,860354073,'acortes');</v>
      </c>
    </row>
    <row r="164" spans="1:32" x14ac:dyDescent="0.25">
      <c r="A164" t="s">
        <v>6385</v>
      </c>
      <c r="B164" t="s">
        <v>6346</v>
      </c>
      <c r="C164" t="s">
        <v>6339</v>
      </c>
      <c r="D164">
        <v>0</v>
      </c>
      <c r="E164" s="15" t="s">
        <v>6339</v>
      </c>
      <c r="F164">
        <v>0</v>
      </c>
      <c r="G164" t="s">
        <v>6339</v>
      </c>
      <c r="H164">
        <v>0</v>
      </c>
      <c r="I164" t="s">
        <v>6339</v>
      </c>
      <c r="J164">
        <v>0</v>
      </c>
      <c r="K164" t="s">
        <v>6339</v>
      </c>
      <c r="L164">
        <v>0</v>
      </c>
      <c r="M164" t="s">
        <v>6339</v>
      </c>
      <c r="N164">
        <v>0</v>
      </c>
      <c r="O164" t="s">
        <v>6339</v>
      </c>
      <c r="P164">
        <v>0</v>
      </c>
      <c r="Q164" t="s">
        <v>6339</v>
      </c>
      <c r="R164">
        <v>0</v>
      </c>
      <c r="S164" t="s">
        <v>6339</v>
      </c>
      <c r="T164">
        <v>0</v>
      </c>
      <c r="U164" t="s">
        <v>6339</v>
      </c>
      <c r="V164">
        <v>0</v>
      </c>
      <c r="W164" t="s">
        <v>6339</v>
      </c>
      <c r="X164" s="15">
        <v>860518356</v>
      </c>
      <c r="Y164" s="15" t="s">
        <v>6339</v>
      </c>
      <c r="Z164" s="15"/>
      <c r="AA164" s="15"/>
      <c r="AB164" s="15"/>
      <c r="AC164" s="15" t="s">
        <v>6339</v>
      </c>
      <c r="AD164" t="s">
        <v>6414</v>
      </c>
      <c r="AE164" t="s">
        <v>6340</v>
      </c>
      <c r="AF164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(NULL,0,0,0,0,0,0,0,0,0,0,860518356,'agamboa');</v>
      </c>
    </row>
    <row r="165" spans="1:32" x14ac:dyDescent="0.25">
      <c r="A165" t="s">
        <v>6385</v>
      </c>
      <c r="B165" t="s">
        <v>6346</v>
      </c>
      <c r="C165" t="s">
        <v>6339</v>
      </c>
      <c r="D165">
        <v>0</v>
      </c>
      <c r="E165" s="15" t="s">
        <v>6339</v>
      </c>
      <c r="F165">
        <v>0</v>
      </c>
      <c r="G165" t="s">
        <v>6339</v>
      </c>
      <c r="H165">
        <v>0</v>
      </c>
      <c r="I165" t="s">
        <v>6339</v>
      </c>
      <c r="J165">
        <v>0</v>
      </c>
      <c r="K165" t="s">
        <v>6339</v>
      </c>
      <c r="L165">
        <v>0</v>
      </c>
      <c r="M165" t="s">
        <v>6339</v>
      </c>
      <c r="N165">
        <v>0</v>
      </c>
      <c r="O165" t="s">
        <v>6339</v>
      </c>
      <c r="P165">
        <v>0</v>
      </c>
      <c r="Q165" t="s">
        <v>6339</v>
      </c>
      <c r="R165">
        <v>0</v>
      </c>
      <c r="S165" t="s">
        <v>6339</v>
      </c>
      <c r="T165">
        <v>0</v>
      </c>
      <c r="U165" t="s">
        <v>6339</v>
      </c>
      <c r="V165">
        <v>0</v>
      </c>
      <c r="W165" t="s">
        <v>6339</v>
      </c>
      <c r="X165" s="15">
        <v>860518654</v>
      </c>
      <c r="Y165" s="15" t="s">
        <v>6339</v>
      </c>
      <c r="Z165" s="15"/>
      <c r="AA165" s="15"/>
      <c r="AB165" s="15"/>
      <c r="AC165" s="15" t="s">
        <v>6339</v>
      </c>
      <c r="AD165" t="s">
        <v>6414</v>
      </c>
      <c r="AE165" t="s">
        <v>6340</v>
      </c>
      <c r="AF165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(NULL,0,0,0,0,0,0,0,0,0,0,860518654,'agamboa');</v>
      </c>
    </row>
    <row r="166" spans="1:32" x14ac:dyDescent="0.25">
      <c r="A166" t="s">
        <v>6385</v>
      </c>
      <c r="B166" t="s">
        <v>6346</v>
      </c>
      <c r="C166" t="s">
        <v>6339</v>
      </c>
      <c r="D166">
        <v>0</v>
      </c>
      <c r="E166" s="15" t="s">
        <v>6339</v>
      </c>
      <c r="F166">
        <v>0</v>
      </c>
      <c r="G166" t="s">
        <v>6339</v>
      </c>
      <c r="H166">
        <v>0</v>
      </c>
      <c r="I166" t="s">
        <v>6339</v>
      </c>
      <c r="J166">
        <v>0</v>
      </c>
      <c r="K166" t="s">
        <v>6339</v>
      </c>
      <c r="L166">
        <v>0</v>
      </c>
      <c r="M166" t="s">
        <v>6339</v>
      </c>
      <c r="N166">
        <v>0</v>
      </c>
      <c r="O166" t="s">
        <v>6339</v>
      </c>
      <c r="P166">
        <v>0</v>
      </c>
      <c r="Q166" t="s">
        <v>6339</v>
      </c>
      <c r="R166">
        <v>0</v>
      </c>
      <c r="S166" t="s">
        <v>6339</v>
      </c>
      <c r="T166">
        <v>0</v>
      </c>
      <c r="U166" t="s">
        <v>6339</v>
      </c>
      <c r="V166">
        <v>0</v>
      </c>
      <c r="W166" t="s">
        <v>6339</v>
      </c>
      <c r="X166" s="15">
        <v>860521813</v>
      </c>
      <c r="Y166" s="15" t="s">
        <v>6339</v>
      </c>
      <c r="Z166" s="15"/>
      <c r="AA166" s="15"/>
      <c r="AB166" s="15"/>
      <c r="AC166" s="15" t="s">
        <v>6339</v>
      </c>
      <c r="AD166" t="s">
        <v>6415</v>
      </c>
      <c r="AE166" t="s">
        <v>6340</v>
      </c>
      <c r="AF166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(NULL,0,0,0,0,0,0,0,0,0,0,860521813,'acortes');</v>
      </c>
    </row>
    <row r="167" spans="1:32" x14ac:dyDescent="0.25">
      <c r="A167" t="s">
        <v>6385</v>
      </c>
      <c r="B167" t="s">
        <v>6346</v>
      </c>
      <c r="C167" t="s">
        <v>6339</v>
      </c>
      <c r="D167">
        <v>0</v>
      </c>
      <c r="E167" s="15" t="s">
        <v>6339</v>
      </c>
      <c r="F167">
        <v>0</v>
      </c>
      <c r="G167" t="s">
        <v>6339</v>
      </c>
      <c r="H167">
        <v>0</v>
      </c>
      <c r="I167" t="s">
        <v>6339</v>
      </c>
      <c r="J167">
        <v>0</v>
      </c>
      <c r="K167" t="s">
        <v>6339</v>
      </c>
      <c r="L167">
        <v>0</v>
      </c>
      <c r="M167" t="s">
        <v>6339</v>
      </c>
      <c r="N167">
        <v>0</v>
      </c>
      <c r="O167" t="s">
        <v>6339</v>
      </c>
      <c r="P167">
        <v>0</v>
      </c>
      <c r="Q167" t="s">
        <v>6339</v>
      </c>
      <c r="R167">
        <v>0</v>
      </c>
      <c r="S167" t="s">
        <v>6339</v>
      </c>
      <c r="T167">
        <v>0</v>
      </c>
      <c r="U167" t="s">
        <v>6339</v>
      </c>
      <c r="V167">
        <v>0</v>
      </c>
      <c r="W167" t="s">
        <v>6339</v>
      </c>
      <c r="X167" s="15">
        <v>860522101</v>
      </c>
      <c r="Y167" s="15" t="s">
        <v>6339</v>
      </c>
      <c r="Z167" s="15"/>
      <c r="AA167" s="15"/>
      <c r="AB167" s="15"/>
      <c r="AC167" s="15" t="s">
        <v>6339</v>
      </c>
      <c r="AD167" t="s">
        <v>6415</v>
      </c>
      <c r="AE167" t="s">
        <v>6340</v>
      </c>
      <c r="AF167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(NULL,0,0,0,0,0,0,0,0,0,0,860522101,'acortes');</v>
      </c>
    </row>
    <row r="168" spans="1:32" x14ac:dyDescent="0.25">
      <c r="A168" t="s">
        <v>6385</v>
      </c>
      <c r="B168" t="s">
        <v>6346</v>
      </c>
      <c r="C168" t="s">
        <v>6339</v>
      </c>
      <c r="D168">
        <v>0</v>
      </c>
      <c r="E168" s="15" t="s">
        <v>6339</v>
      </c>
      <c r="F168">
        <v>0</v>
      </c>
      <c r="G168" t="s">
        <v>6339</v>
      </c>
      <c r="H168">
        <v>0</v>
      </c>
      <c r="I168" t="s">
        <v>6339</v>
      </c>
      <c r="J168">
        <v>0</v>
      </c>
      <c r="K168" t="s">
        <v>6339</v>
      </c>
      <c r="L168">
        <v>0</v>
      </c>
      <c r="M168" t="s">
        <v>6339</v>
      </c>
      <c r="N168">
        <v>0</v>
      </c>
      <c r="O168" t="s">
        <v>6339</v>
      </c>
      <c r="P168">
        <v>0</v>
      </c>
      <c r="Q168" t="s">
        <v>6339</v>
      </c>
      <c r="R168">
        <v>0</v>
      </c>
      <c r="S168" t="s">
        <v>6339</v>
      </c>
      <c r="T168">
        <v>0</v>
      </c>
      <c r="U168" t="s">
        <v>6339</v>
      </c>
      <c r="V168">
        <v>0</v>
      </c>
      <c r="W168" t="s">
        <v>6339</v>
      </c>
      <c r="X168" s="15">
        <v>860522815</v>
      </c>
      <c r="Y168" s="15" t="s">
        <v>6339</v>
      </c>
      <c r="Z168" s="15"/>
      <c r="AA168" s="15"/>
      <c r="AB168" s="15"/>
      <c r="AC168" s="15" t="s">
        <v>6339</v>
      </c>
      <c r="AD168" t="s">
        <v>6413</v>
      </c>
      <c r="AE168" t="s">
        <v>6340</v>
      </c>
      <c r="AF168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(NULL,0,0,0,0,0,0,0,0,0,0,860522815,'arodriguez');</v>
      </c>
    </row>
    <row r="169" spans="1:32" x14ac:dyDescent="0.25">
      <c r="A169" t="s">
        <v>6385</v>
      </c>
      <c r="B169" t="s">
        <v>6346</v>
      </c>
      <c r="C169" t="s">
        <v>6339</v>
      </c>
      <c r="D169">
        <v>0</v>
      </c>
      <c r="E169" s="15" t="s">
        <v>6339</v>
      </c>
      <c r="F169">
        <v>0</v>
      </c>
      <c r="G169" t="s">
        <v>6339</v>
      </c>
      <c r="H169">
        <v>0</v>
      </c>
      <c r="I169" t="s">
        <v>6339</v>
      </c>
      <c r="J169">
        <v>0</v>
      </c>
      <c r="K169" t="s">
        <v>6339</v>
      </c>
      <c r="L169">
        <v>0</v>
      </c>
      <c r="M169" t="s">
        <v>6339</v>
      </c>
      <c r="N169">
        <v>0</v>
      </c>
      <c r="O169" t="s">
        <v>6339</v>
      </c>
      <c r="P169">
        <v>0</v>
      </c>
      <c r="Q169" t="s">
        <v>6339</v>
      </c>
      <c r="R169">
        <v>0</v>
      </c>
      <c r="S169" t="s">
        <v>6339</v>
      </c>
      <c r="T169">
        <v>0</v>
      </c>
      <c r="U169" t="s">
        <v>6339</v>
      </c>
      <c r="V169">
        <v>0</v>
      </c>
      <c r="W169" t="s">
        <v>6339</v>
      </c>
      <c r="X169" s="15">
        <v>860524163</v>
      </c>
      <c r="Y169" s="15" t="s">
        <v>6339</v>
      </c>
      <c r="Z169" s="15"/>
      <c r="AA169" s="15"/>
      <c r="AB169" s="15"/>
      <c r="AC169" s="15" t="s">
        <v>6339</v>
      </c>
      <c r="AD169" t="s">
        <v>6413</v>
      </c>
      <c r="AE169" t="s">
        <v>6340</v>
      </c>
      <c r="AF169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(NULL,0,0,0,0,0,0,0,0,0,0,860524163,'arodriguez');</v>
      </c>
    </row>
    <row r="170" spans="1:32" x14ac:dyDescent="0.25">
      <c r="A170" t="s">
        <v>6385</v>
      </c>
      <c r="B170" t="s">
        <v>6346</v>
      </c>
      <c r="C170" t="s">
        <v>6339</v>
      </c>
      <c r="D170">
        <v>0</v>
      </c>
      <c r="E170" s="15" t="s">
        <v>6339</v>
      </c>
      <c r="F170">
        <v>0</v>
      </c>
      <c r="G170" t="s">
        <v>6339</v>
      </c>
      <c r="H170">
        <v>0</v>
      </c>
      <c r="I170" t="s">
        <v>6339</v>
      </c>
      <c r="J170">
        <v>0</v>
      </c>
      <c r="K170" t="s">
        <v>6339</v>
      </c>
      <c r="L170">
        <v>0</v>
      </c>
      <c r="M170" t="s">
        <v>6339</v>
      </c>
      <c r="N170">
        <v>0</v>
      </c>
      <c r="O170" t="s">
        <v>6339</v>
      </c>
      <c r="P170">
        <v>0</v>
      </c>
      <c r="Q170" t="s">
        <v>6339</v>
      </c>
      <c r="R170">
        <v>0</v>
      </c>
      <c r="S170" t="s">
        <v>6339</v>
      </c>
      <c r="T170">
        <v>0</v>
      </c>
      <c r="U170" t="s">
        <v>6339</v>
      </c>
      <c r="V170">
        <v>0</v>
      </c>
      <c r="W170" t="s">
        <v>6339</v>
      </c>
      <c r="X170" s="15">
        <v>860526236</v>
      </c>
      <c r="Y170" s="15" t="s">
        <v>6339</v>
      </c>
      <c r="Z170" s="15"/>
      <c r="AA170" s="15"/>
      <c r="AB170" s="15"/>
      <c r="AC170" s="15" t="s">
        <v>6339</v>
      </c>
      <c r="AD170" t="s">
        <v>6415</v>
      </c>
      <c r="AE170" t="s">
        <v>6340</v>
      </c>
      <c r="AF170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(NULL,0,0,0,0,0,0,0,0,0,0,860526236,'acortes');</v>
      </c>
    </row>
    <row r="171" spans="1:32" x14ac:dyDescent="0.25">
      <c r="A171" t="s">
        <v>6385</v>
      </c>
      <c r="B171" t="s">
        <v>6346</v>
      </c>
      <c r="C171" t="s">
        <v>6339</v>
      </c>
      <c r="D171">
        <v>0</v>
      </c>
      <c r="E171" s="15" t="s">
        <v>6339</v>
      </c>
      <c r="F171">
        <v>0</v>
      </c>
      <c r="G171" t="s">
        <v>6339</v>
      </c>
      <c r="H171">
        <v>0</v>
      </c>
      <c r="I171" t="s">
        <v>6339</v>
      </c>
      <c r="J171">
        <v>0</v>
      </c>
      <c r="K171" t="s">
        <v>6339</v>
      </c>
      <c r="L171">
        <v>0</v>
      </c>
      <c r="M171" t="s">
        <v>6339</v>
      </c>
      <c r="N171">
        <v>0</v>
      </c>
      <c r="O171" t="s">
        <v>6339</v>
      </c>
      <c r="P171">
        <v>0</v>
      </c>
      <c r="Q171" t="s">
        <v>6339</v>
      </c>
      <c r="R171">
        <v>0</v>
      </c>
      <c r="S171" t="s">
        <v>6339</v>
      </c>
      <c r="T171">
        <v>0</v>
      </c>
      <c r="U171" t="s">
        <v>6339</v>
      </c>
      <c r="V171">
        <v>0</v>
      </c>
      <c r="W171" t="s">
        <v>6339</v>
      </c>
      <c r="X171" s="15">
        <v>860529858</v>
      </c>
      <c r="Y171" s="15" t="s">
        <v>6339</v>
      </c>
      <c r="Z171" s="15"/>
      <c r="AA171" s="15"/>
      <c r="AB171" s="15"/>
      <c r="AC171" s="15" t="s">
        <v>6339</v>
      </c>
      <c r="AD171" t="s">
        <v>6413</v>
      </c>
      <c r="AE171" t="s">
        <v>6340</v>
      </c>
      <c r="AF171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(NULL,0,0,0,0,0,0,0,0,0,0,860529858,'arodriguez');</v>
      </c>
    </row>
    <row r="172" spans="1:32" x14ac:dyDescent="0.25">
      <c r="A172" t="s">
        <v>6385</v>
      </c>
      <c r="B172" t="s">
        <v>6346</v>
      </c>
      <c r="C172" t="s">
        <v>6339</v>
      </c>
      <c r="D172">
        <v>0</v>
      </c>
      <c r="E172" s="15" t="s">
        <v>6339</v>
      </c>
      <c r="F172">
        <v>0</v>
      </c>
      <c r="G172" t="s">
        <v>6339</v>
      </c>
      <c r="H172">
        <v>0</v>
      </c>
      <c r="I172" t="s">
        <v>6339</v>
      </c>
      <c r="J172">
        <v>0</v>
      </c>
      <c r="K172" t="s">
        <v>6339</v>
      </c>
      <c r="L172">
        <v>0</v>
      </c>
      <c r="M172" t="s">
        <v>6339</v>
      </c>
      <c r="N172">
        <v>0</v>
      </c>
      <c r="O172" t="s">
        <v>6339</v>
      </c>
      <c r="P172">
        <v>0</v>
      </c>
      <c r="Q172" t="s">
        <v>6339</v>
      </c>
      <c r="R172">
        <v>0</v>
      </c>
      <c r="S172" t="s">
        <v>6339</v>
      </c>
      <c r="T172">
        <v>0</v>
      </c>
      <c r="U172" t="s">
        <v>6339</v>
      </c>
      <c r="V172">
        <v>0</v>
      </c>
      <c r="W172" t="s">
        <v>6339</v>
      </c>
      <c r="X172" s="15">
        <v>860531704</v>
      </c>
      <c r="Y172" s="15" t="s">
        <v>6339</v>
      </c>
      <c r="Z172" s="15"/>
      <c r="AA172" s="15"/>
      <c r="AB172" s="15"/>
      <c r="AC172" s="15" t="s">
        <v>6339</v>
      </c>
      <c r="AD172" t="s">
        <v>6414</v>
      </c>
      <c r="AE172" t="s">
        <v>6340</v>
      </c>
      <c r="AF172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(NULL,0,0,0,0,0,0,0,0,0,0,860531704,'agamboa');</v>
      </c>
    </row>
    <row r="173" spans="1:32" x14ac:dyDescent="0.25">
      <c r="A173" t="s">
        <v>6385</v>
      </c>
      <c r="B173" t="s">
        <v>6346</v>
      </c>
      <c r="C173" t="s">
        <v>6339</v>
      </c>
      <c r="D173">
        <v>0</v>
      </c>
      <c r="E173" s="15" t="s">
        <v>6339</v>
      </c>
      <c r="F173">
        <v>0</v>
      </c>
      <c r="G173" t="s">
        <v>6339</v>
      </c>
      <c r="H173">
        <v>0</v>
      </c>
      <c r="I173" t="s">
        <v>6339</v>
      </c>
      <c r="J173">
        <v>0</v>
      </c>
      <c r="K173" t="s">
        <v>6339</v>
      </c>
      <c r="L173">
        <v>0</v>
      </c>
      <c r="M173" t="s">
        <v>6339</v>
      </c>
      <c r="N173">
        <v>0</v>
      </c>
      <c r="O173" t="s">
        <v>6339</v>
      </c>
      <c r="P173">
        <v>0</v>
      </c>
      <c r="Q173" t="s">
        <v>6339</v>
      </c>
      <c r="R173">
        <v>0</v>
      </c>
      <c r="S173" t="s">
        <v>6339</v>
      </c>
      <c r="T173">
        <v>0</v>
      </c>
      <c r="U173" t="s">
        <v>6339</v>
      </c>
      <c r="V173">
        <v>0</v>
      </c>
      <c r="W173" t="s">
        <v>6339</v>
      </c>
      <c r="X173" s="15">
        <v>860532145</v>
      </c>
      <c r="Y173" s="15" t="s">
        <v>6339</v>
      </c>
      <c r="Z173" s="15"/>
      <c r="AA173" s="15"/>
      <c r="AB173" s="15"/>
      <c r="AC173" s="15" t="s">
        <v>6339</v>
      </c>
      <c r="AD173" t="s">
        <v>6413</v>
      </c>
      <c r="AE173" t="s">
        <v>6340</v>
      </c>
      <c r="AF173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(NULL,0,0,0,0,0,0,0,0,0,0,860532145,'arodriguez');</v>
      </c>
    </row>
    <row r="174" spans="1:32" x14ac:dyDescent="0.25">
      <c r="A174" t="s">
        <v>6385</v>
      </c>
      <c r="B174" t="s">
        <v>6346</v>
      </c>
      <c r="C174" t="s">
        <v>6339</v>
      </c>
      <c r="D174">
        <v>0</v>
      </c>
      <c r="E174" s="15" t="s">
        <v>6339</v>
      </c>
      <c r="F174">
        <v>0</v>
      </c>
      <c r="G174" t="s">
        <v>6339</v>
      </c>
      <c r="H174">
        <v>0</v>
      </c>
      <c r="I174" t="s">
        <v>6339</v>
      </c>
      <c r="J174">
        <v>0</v>
      </c>
      <c r="K174" t="s">
        <v>6339</v>
      </c>
      <c r="L174">
        <v>0</v>
      </c>
      <c r="M174" t="s">
        <v>6339</v>
      </c>
      <c r="N174">
        <v>0</v>
      </c>
      <c r="O174" t="s">
        <v>6339</v>
      </c>
      <c r="P174">
        <v>0</v>
      </c>
      <c r="Q174" t="s">
        <v>6339</v>
      </c>
      <c r="R174">
        <v>0</v>
      </c>
      <c r="S174" t="s">
        <v>6339</v>
      </c>
      <c r="T174">
        <v>0</v>
      </c>
      <c r="U174" t="s">
        <v>6339</v>
      </c>
      <c r="V174">
        <v>0</v>
      </c>
      <c r="W174" t="s">
        <v>6339</v>
      </c>
      <c r="X174" s="15">
        <v>860536195</v>
      </c>
      <c r="Y174" s="15" t="s">
        <v>6339</v>
      </c>
      <c r="Z174" s="15"/>
      <c r="AA174" s="15"/>
      <c r="AB174" s="15"/>
      <c r="AC174" s="15" t="s">
        <v>6339</v>
      </c>
      <c r="AD174" t="s">
        <v>6414</v>
      </c>
      <c r="AE174" t="s">
        <v>6340</v>
      </c>
      <c r="AF174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(NULL,0,0,0,0,0,0,0,0,0,0,860536195,'agamboa');</v>
      </c>
    </row>
    <row r="175" spans="1:32" x14ac:dyDescent="0.25">
      <c r="A175" t="s">
        <v>6385</v>
      </c>
      <c r="B175" t="s">
        <v>6346</v>
      </c>
      <c r="C175" t="s">
        <v>6339</v>
      </c>
      <c r="D175">
        <v>0</v>
      </c>
      <c r="E175" s="15" t="s">
        <v>6339</v>
      </c>
      <c r="F175">
        <v>0</v>
      </c>
      <c r="G175" t="s">
        <v>6339</v>
      </c>
      <c r="H175">
        <v>0</v>
      </c>
      <c r="I175" t="s">
        <v>6339</v>
      </c>
      <c r="J175">
        <v>0</v>
      </c>
      <c r="K175" t="s">
        <v>6339</v>
      </c>
      <c r="L175">
        <v>0</v>
      </c>
      <c r="M175" t="s">
        <v>6339</v>
      </c>
      <c r="N175">
        <v>0</v>
      </c>
      <c r="O175" t="s">
        <v>6339</v>
      </c>
      <c r="P175">
        <v>0</v>
      </c>
      <c r="Q175" t="s">
        <v>6339</v>
      </c>
      <c r="R175">
        <v>0</v>
      </c>
      <c r="S175" t="s">
        <v>6339</v>
      </c>
      <c r="T175">
        <v>0</v>
      </c>
      <c r="U175" t="s">
        <v>6339</v>
      </c>
      <c r="V175">
        <v>0</v>
      </c>
      <c r="W175" t="s">
        <v>6339</v>
      </c>
      <c r="X175" s="15">
        <v>900008751</v>
      </c>
      <c r="Y175" s="15" t="s">
        <v>6339</v>
      </c>
      <c r="Z175" s="15"/>
      <c r="AA175" s="15"/>
      <c r="AB175" s="15"/>
      <c r="AC175" s="15" t="s">
        <v>6339</v>
      </c>
      <c r="AD175" t="s">
        <v>6414</v>
      </c>
      <c r="AE175" t="s">
        <v>6340</v>
      </c>
      <c r="AF175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(NULL,0,0,0,0,0,0,0,0,0,0,900008751,'agamboa');</v>
      </c>
    </row>
    <row r="176" spans="1:32" x14ac:dyDescent="0.25">
      <c r="A176" t="s">
        <v>6385</v>
      </c>
      <c r="B176" t="s">
        <v>6346</v>
      </c>
      <c r="C176" t="s">
        <v>6339</v>
      </c>
      <c r="D176">
        <v>0</v>
      </c>
      <c r="E176" s="15" t="s">
        <v>6339</v>
      </c>
      <c r="F176">
        <v>0</v>
      </c>
      <c r="G176" t="s">
        <v>6339</v>
      </c>
      <c r="H176">
        <v>0</v>
      </c>
      <c r="I176" t="s">
        <v>6339</v>
      </c>
      <c r="J176">
        <v>0</v>
      </c>
      <c r="K176" t="s">
        <v>6339</v>
      </c>
      <c r="L176">
        <v>0</v>
      </c>
      <c r="M176" t="s">
        <v>6339</v>
      </c>
      <c r="N176">
        <v>0</v>
      </c>
      <c r="O176" t="s">
        <v>6339</v>
      </c>
      <c r="P176">
        <v>0</v>
      </c>
      <c r="Q176" t="s">
        <v>6339</v>
      </c>
      <c r="R176">
        <v>0</v>
      </c>
      <c r="S176" t="s">
        <v>6339</v>
      </c>
      <c r="T176">
        <v>0</v>
      </c>
      <c r="U176" t="s">
        <v>6339</v>
      </c>
      <c r="V176">
        <v>0</v>
      </c>
      <c r="W176" t="s">
        <v>6339</v>
      </c>
      <c r="X176" s="15">
        <v>900014838</v>
      </c>
      <c r="Y176" s="15" t="s">
        <v>6339</v>
      </c>
      <c r="Z176" s="15"/>
      <c r="AA176" s="15"/>
      <c r="AB176" s="15"/>
      <c r="AC176" s="15" t="s">
        <v>6339</v>
      </c>
      <c r="AD176" t="s">
        <v>6415</v>
      </c>
      <c r="AE176" t="s">
        <v>6340</v>
      </c>
      <c r="AF176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(NULL,0,0,0,0,0,0,0,0,0,0,900014838,'acortes');</v>
      </c>
    </row>
    <row r="177" spans="1:32" x14ac:dyDescent="0.25">
      <c r="A177" t="s">
        <v>6385</v>
      </c>
      <c r="B177" t="s">
        <v>6346</v>
      </c>
      <c r="C177" t="s">
        <v>6339</v>
      </c>
      <c r="D177">
        <v>0</v>
      </c>
      <c r="E177" s="15" t="s">
        <v>6339</v>
      </c>
      <c r="F177">
        <v>0</v>
      </c>
      <c r="G177" t="s">
        <v>6339</v>
      </c>
      <c r="H177">
        <v>0</v>
      </c>
      <c r="I177" t="s">
        <v>6339</v>
      </c>
      <c r="J177">
        <v>0</v>
      </c>
      <c r="K177" t="s">
        <v>6339</v>
      </c>
      <c r="L177">
        <v>0</v>
      </c>
      <c r="M177" t="s">
        <v>6339</v>
      </c>
      <c r="N177">
        <v>0</v>
      </c>
      <c r="O177" t="s">
        <v>6339</v>
      </c>
      <c r="P177">
        <v>0</v>
      </c>
      <c r="Q177" t="s">
        <v>6339</v>
      </c>
      <c r="R177">
        <v>0</v>
      </c>
      <c r="S177" t="s">
        <v>6339</v>
      </c>
      <c r="T177">
        <v>0</v>
      </c>
      <c r="U177" t="s">
        <v>6339</v>
      </c>
      <c r="V177">
        <v>0</v>
      </c>
      <c r="W177" t="s">
        <v>6339</v>
      </c>
      <c r="X177" s="15">
        <v>900031275</v>
      </c>
      <c r="Y177" s="15" t="s">
        <v>6339</v>
      </c>
      <c r="Z177" s="15"/>
      <c r="AA177" s="15"/>
      <c r="AB177" s="15"/>
      <c r="AC177" s="15" t="s">
        <v>6339</v>
      </c>
      <c r="AD177" t="s">
        <v>6413</v>
      </c>
      <c r="AE177" t="s">
        <v>6340</v>
      </c>
      <c r="AF177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(NULL,0,0,0,0,0,0,0,0,0,0,900031275,'arodriguez');</v>
      </c>
    </row>
    <row r="178" spans="1:32" x14ac:dyDescent="0.25">
      <c r="A178" t="s">
        <v>6385</v>
      </c>
      <c r="B178" t="s">
        <v>6346</v>
      </c>
      <c r="C178" t="s">
        <v>6339</v>
      </c>
      <c r="D178">
        <v>0</v>
      </c>
      <c r="E178" s="15" t="s">
        <v>6339</v>
      </c>
      <c r="F178">
        <v>0</v>
      </c>
      <c r="G178" t="s">
        <v>6339</v>
      </c>
      <c r="H178">
        <v>0</v>
      </c>
      <c r="I178" t="s">
        <v>6339</v>
      </c>
      <c r="J178">
        <v>0</v>
      </c>
      <c r="K178" t="s">
        <v>6339</v>
      </c>
      <c r="L178">
        <v>0</v>
      </c>
      <c r="M178" t="s">
        <v>6339</v>
      </c>
      <c r="N178">
        <v>0</v>
      </c>
      <c r="O178" t="s">
        <v>6339</v>
      </c>
      <c r="P178">
        <v>0</v>
      </c>
      <c r="Q178" t="s">
        <v>6339</v>
      </c>
      <c r="R178">
        <v>0</v>
      </c>
      <c r="S178" t="s">
        <v>6339</v>
      </c>
      <c r="T178">
        <v>0</v>
      </c>
      <c r="U178" t="s">
        <v>6339</v>
      </c>
      <c r="V178">
        <v>0</v>
      </c>
      <c r="W178" t="s">
        <v>6339</v>
      </c>
      <c r="X178" s="15">
        <v>900053198</v>
      </c>
      <c r="Y178" s="15" t="s">
        <v>6339</v>
      </c>
      <c r="Z178" s="15"/>
      <c r="AA178" s="15"/>
      <c r="AB178" s="15"/>
      <c r="AC178" s="15" t="s">
        <v>6339</v>
      </c>
      <c r="AD178" t="s">
        <v>6414</v>
      </c>
      <c r="AE178" t="s">
        <v>6340</v>
      </c>
      <c r="AF178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(NULL,0,0,0,0,0,0,0,0,0,0,900053198,'agamboa');</v>
      </c>
    </row>
    <row r="179" spans="1:32" x14ac:dyDescent="0.25">
      <c r="A179" t="s">
        <v>6385</v>
      </c>
      <c r="B179" t="s">
        <v>6346</v>
      </c>
      <c r="C179" t="s">
        <v>6339</v>
      </c>
      <c r="D179">
        <v>0</v>
      </c>
      <c r="E179" s="15" t="s">
        <v>6339</v>
      </c>
      <c r="F179">
        <v>0</v>
      </c>
      <c r="G179" t="s">
        <v>6339</v>
      </c>
      <c r="H179">
        <v>0</v>
      </c>
      <c r="I179" t="s">
        <v>6339</v>
      </c>
      <c r="J179">
        <v>0</v>
      </c>
      <c r="K179" t="s">
        <v>6339</v>
      </c>
      <c r="L179">
        <v>0</v>
      </c>
      <c r="M179" t="s">
        <v>6339</v>
      </c>
      <c r="N179">
        <v>0</v>
      </c>
      <c r="O179" t="s">
        <v>6339</v>
      </c>
      <c r="P179">
        <v>0</v>
      </c>
      <c r="Q179" t="s">
        <v>6339</v>
      </c>
      <c r="R179">
        <v>0</v>
      </c>
      <c r="S179" t="s">
        <v>6339</v>
      </c>
      <c r="T179">
        <v>0</v>
      </c>
      <c r="U179" t="s">
        <v>6339</v>
      </c>
      <c r="V179">
        <v>0</v>
      </c>
      <c r="W179" t="s">
        <v>6339</v>
      </c>
      <c r="X179" s="15">
        <v>900054881</v>
      </c>
      <c r="Y179" s="15" t="s">
        <v>6339</v>
      </c>
      <c r="Z179" s="15"/>
      <c r="AA179" s="15"/>
      <c r="AB179" s="15"/>
      <c r="AC179" s="15" t="s">
        <v>6339</v>
      </c>
      <c r="AD179" t="s">
        <v>6414</v>
      </c>
      <c r="AE179" t="s">
        <v>6340</v>
      </c>
      <c r="AF179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(NULL,0,0,0,0,0,0,0,0,0,0,900054881,'agamboa');</v>
      </c>
    </row>
    <row r="180" spans="1:32" x14ac:dyDescent="0.25">
      <c r="A180" t="s">
        <v>6385</v>
      </c>
      <c r="B180" t="s">
        <v>6346</v>
      </c>
      <c r="C180" t="s">
        <v>6339</v>
      </c>
      <c r="D180">
        <v>0</v>
      </c>
      <c r="E180" s="15" t="s">
        <v>6339</v>
      </c>
      <c r="F180">
        <v>0</v>
      </c>
      <c r="G180" t="s">
        <v>6339</v>
      </c>
      <c r="H180">
        <v>0</v>
      </c>
      <c r="I180" t="s">
        <v>6339</v>
      </c>
      <c r="J180">
        <v>0</v>
      </c>
      <c r="K180" t="s">
        <v>6339</v>
      </c>
      <c r="L180">
        <v>0</v>
      </c>
      <c r="M180" t="s">
        <v>6339</v>
      </c>
      <c r="N180">
        <v>0</v>
      </c>
      <c r="O180" t="s">
        <v>6339</v>
      </c>
      <c r="P180">
        <v>0</v>
      </c>
      <c r="Q180" t="s">
        <v>6339</v>
      </c>
      <c r="R180">
        <v>0</v>
      </c>
      <c r="S180" t="s">
        <v>6339</v>
      </c>
      <c r="T180">
        <v>0</v>
      </c>
      <c r="U180" t="s">
        <v>6339</v>
      </c>
      <c r="V180">
        <v>0</v>
      </c>
      <c r="W180" t="s">
        <v>6339</v>
      </c>
      <c r="X180" s="15">
        <v>900060761</v>
      </c>
      <c r="Y180" s="15" t="s">
        <v>6339</v>
      </c>
      <c r="Z180" s="15"/>
      <c r="AA180" s="15"/>
      <c r="AB180" s="15"/>
      <c r="AC180" s="15" t="s">
        <v>6339</v>
      </c>
      <c r="AD180" t="s">
        <v>6415</v>
      </c>
      <c r="AE180" t="s">
        <v>6340</v>
      </c>
      <c r="AF180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(NULL,0,0,0,0,0,0,0,0,0,0,900060761,'acortes');</v>
      </c>
    </row>
    <row r="181" spans="1:32" x14ac:dyDescent="0.25">
      <c r="A181" t="s">
        <v>6385</v>
      </c>
      <c r="B181" t="s">
        <v>6346</v>
      </c>
      <c r="C181" t="s">
        <v>6339</v>
      </c>
      <c r="D181">
        <v>0</v>
      </c>
      <c r="E181" s="15" t="s">
        <v>6339</v>
      </c>
      <c r="F181">
        <v>0</v>
      </c>
      <c r="G181" t="s">
        <v>6339</v>
      </c>
      <c r="H181">
        <v>0</v>
      </c>
      <c r="I181" t="s">
        <v>6339</v>
      </c>
      <c r="J181">
        <v>0</v>
      </c>
      <c r="K181" t="s">
        <v>6339</v>
      </c>
      <c r="L181">
        <v>0</v>
      </c>
      <c r="M181" t="s">
        <v>6339</v>
      </c>
      <c r="N181">
        <v>0</v>
      </c>
      <c r="O181" t="s">
        <v>6339</v>
      </c>
      <c r="P181">
        <v>0</v>
      </c>
      <c r="Q181" t="s">
        <v>6339</v>
      </c>
      <c r="R181">
        <v>0</v>
      </c>
      <c r="S181" t="s">
        <v>6339</v>
      </c>
      <c r="T181">
        <v>0</v>
      </c>
      <c r="U181" t="s">
        <v>6339</v>
      </c>
      <c r="V181">
        <v>0</v>
      </c>
      <c r="W181" t="s">
        <v>6339</v>
      </c>
      <c r="X181" s="15">
        <v>900098416</v>
      </c>
      <c r="Y181" s="15" t="s">
        <v>6339</v>
      </c>
      <c r="Z181" s="15"/>
      <c r="AA181" s="15"/>
      <c r="AB181" s="15"/>
      <c r="AC181" s="15" t="s">
        <v>6339</v>
      </c>
      <c r="AD181" t="s">
        <v>6414</v>
      </c>
      <c r="AE181" t="s">
        <v>6340</v>
      </c>
      <c r="AF181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(NULL,0,0,0,0,0,0,0,0,0,0,900098416,'agamboa');</v>
      </c>
    </row>
    <row r="182" spans="1:32" x14ac:dyDescent="0.25">
      <c r="A182" t="s">
        <v>6385</v>
      </c>
      <c r="B182" t="s">
        <v>6346</v>
      </c>
      <c r="C182" t="s">
        <v>6339</v>
      </c>
      <c r="D182">
        <v>0</v>
      </c>
      <c r="E182" s="15" t="s">
        <v>6339</v>
      </c>
      <c r="F182">
        <v>0</v>
      </c>
      <c r="G182" t="s">
        <v>6339</v>
      </c>
      <c r="H182">
        <v>0</v>
      </c>
      <c r="I182" t="s">
        <v>6339</v>
      </c>
      <c r="J182">
        <v>0</v>
      </c>
      <c r="K182" t="s">
        <v>6339</v>
      </c>
      <c r="L182">
        <v>0</v>
      </c>
      <c r="M182" t="s">
        <v>6339</v>
      </c>
      <c r="N182">
        <v>0</v>
      </c>
      <c r="O182" t="s">
        <v>6339</v>
      </c>
      <c r="P182">
        <v>0</v>
      </c>
      <c r="Q182" t="s">
        <v>6339</v>
      </c>
      <c r="R182">
        <v>0</v>
      </c>
      <c r="S182" t="s">
        <v>6339</v>
      </c>
      <c r="T182">
        <v>0</v>
      </c>
      <c r="U182" t="s">
        <v>6339</v>
      </c>
      <c r="V182">
        <v>0</v>
      </c>
      <c r="W182" t="s">
        <v>6339</v>
      </c>
      <c r="X182" s="15">
        <v>900114272</v>
      </c>
      <c r="Y182" s="15" t="s">
        <v>6339</v>
      </c>
      <c r="Z182" s="15"/>
      <c r="AA182" s="15"/>
      <c r="AB182" s="15"/>
      <c r="AC182" s="15" t="s">
        <v>6339</v>
      </c>
      <c r="AD182" t="s">
        <v>6414</v>
      </c>
      <c r="AE182" t="s">
        <v>6340</v>
      </c>
      <c r="AF182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(NULL,0,0,0,0,0,0,0,0,0,0,900114272,'agamboa');</v>
      </c>
    </row>
    <row r="183" spans="1:32" x14ac:dyDescent="0.25">
      <c r="A183" t="s">
        <v>6385</v>
      </c>
      <c r="B183" t="s">
        <v>6346</v>
      </c>
      <c r="C183" t="s">
        <v>6339</v>
      </c>
      <c r="D183">
        <v>0</v>
      </c>
      <c r="E183" s="15" t="s">
        <v>6339</v>
      </c>
      <c r="F183">
        <v>0</v>
      </c>
      <c r="G183" t="s">
        <v>6339</v>
      </c>
      <c r="H183">
        <v>0</v>
      </c>
      <c r="I183" t="s">
        <v>6339</v>
      </c>
      <c r="J183">
        <v>0</v>
      </c>
      <c r="K183" t="s">
        <v>6339</v>
      </c>
      <c r="L183">
        <v>0</v>
      </c>
      <c r="M183" t="s">
        <v>6339</v>
      </c>
      <c r="N183">
        <v>0</v>
      </c>
      <c r="O183" t="s">
        <v>6339</v>
      </c>
      <c r="P183">
        <v>0</v>
      </c>
      <c r="Q183" t="s">
        <v>6339</v>
      </c>
      <c r="R183">
        <v>0</v>
      </c>
      <c r="S183" t="s">
        <v>6339</v>
      </c>
      <c r="T183">
        <v>0</v>
      </c>
      <c r="U183" t="s">
        <v>6339</v>
      </c>
      <c r="V183">
        <v>0</v>
      </c>
      <c r="W183" t="s">
        <v>6339</v>
      </c>
      <c r="X183" s="15">
        <v>900119929</v>
      </c>
      <c r="Y183" s="15" t="s">
        <v>6339</v>
      </c>
      <c r="Z183" s="15"/>
      <c r="AA183" s="15"/>
      <c r="AB183" s="15"/>
      <c r="AC183" s="15" t="s">
        <v>6339</v>
      </c>
      <c r="AD183" t="s">
        <v>6414</v>
      </c>
      <c r="AE183" t="s">
        <v>6340</v>
      </c>
      <c r="AF183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(NULL,0,0,0,0,0,0,0,0,0,0,900119929,'agamboa');</v>
      </c>
    </row>
    <row r="184" spans="1:32" x14ac:dyDescent="0.25">
      <c r="A184" t="s">
        <v>6385</v>
      </c>
      <c r="B184" t="s">
        <v>6346</v>
      </c>
      <c r="C184" t="s">
        <v>6339</v>
      </c>
      <c r="D184">
        <v>0</v>
      </c>
      <c r="E184" s="15" t="s">
        <v>6339</v>
      </c>
      <c r="F184">
        <v>0</v>
      </c>
      <c r="G184" t="s">
        <v>6339</v>
      </c>
      <c r="H184">
        <v>0</v>
      </c>
      <c r="I184" t="s">
        <v>6339</v>
      </c>
      <c r="J184">
        <v>0</v>
      </c>
      <c r="K184" t="s">
        <v>6339</v>
      </c>
      <c r="L184">
        <v>0</v>
      </c>
      <c r="M184" t="s">
        <v>6339</v>
      </c>
      <c r="N184">
        <v>0</v>
      </c>
      <c r="O184" t="s">
        <v>6339</v>
      </c>
      <c r="P184">
        <v>0</v>
      </c>
      <c r="Q184" t="s">
        <v>6339</v>
      </c>
      <c r="R184">
        <v>0</v>
      </c>
      <c r="S184" t="s">
        <v>6339</v>
      </c>
      <c r="T184">
        <v>0</v>
      </c>
      <c r="U184" t="s">
        <v>6339</v>
      </c>
      <c r="V184">
        <v>0</v>
      </c>
      <c r="W184" t="s">
        <v>6339</v>
      </c>
      <c r="X184" s="15">
        <v>900123127</v>
      </c>
      <c r="Y184" s="15" t="s">
        <v>6339</v>
      </c>
      <c r="Z184" s="15"/>
      <c r="AA184" s="15"/>
      <c r="AB184" s="15"/>
      <c r="AC184" s="15" t="s">
        <v>6339</v>
      </c>
      <c r="AD184" t="s">
        <v>6414</v>
      </c>
      <c r="AE184" t="s">
        <v>6340</v>
      </c>
      <c r="AF184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(NULL,0,0,0,0,0,0,0,0,0,0,900123127,'agamboa');</v>
      </c>
    </row>
    <row r="185" spans="1:32" x14ac:dyDescent="0.25">
      <c r="A185" t="s">
        <v>6385</v>
      </c>
      <c r="B185" t="s">
        <v>6346</v>
      </c>
      <c r="C185" t="s">
        <v>6339</v>
      </c>
      <c r="D185">
        <v>0</v>
      </c>
      <c r="E185" s="15" t="s">
        <v>6339</v>
      </c>
      <c r="F185">
        <v>0</v>
      </c>
      <c r="G185" t="s">
        <v>6339</v>
      </c>
      <c r="H185">
        <v>0</v>
      </c>
      <c r="I185" t="s">
        <v>6339</v>
      </c>
      <c r="J185">
        <v>0</v>
      </c>
      <c r="K185" t="s">
        <v>6339</v>
      </c>
      <c r="L185">
        <v>0</v>
      </c>
      <c r="M185" t="s">
        <v>6339</v>
      </c>
      <c r="N185">
        <v>0</v>
      </c>
      <c r="O185" t="s">
        <v>6339</v>
      </c>
      <c r="P185">
        <v>0</v>
      </c>
      <c r="Q185" t="s">
        <v>6339</v>
      </c>
      <c r="R185">
        <v>0</v>
      </c>
      <c r="S185" t="s">
        <v>6339</v>
      </c>
      <c r="T185">
        <v>0</v>
      </c>
      <c r="U185" t="s">
        <v>6339</v>
      </c>
      <c r="V185">
        <v>0</v>
      </c>
      <c r="W185" t="s">
        <v>6339</v>
      </c>
      <c r="X185" s="15">
        <v>900149268</v>
      </c>
      <c r="Y185" s="15" t="s">
        <v>6339</v>
      </c>
      <c r="Z185" s="15"/>
      <c r="AA185" s="15"/>
      <c r="AB185" s="15"/>
      <c r="AC185" s="15" t="s">
        <v>6339</v>
      </c>
      <c r="AD185" t="s">
        <v>6414</v>
      </c>
      <c r="AE185" t="s">
        <v>6340</v>
      </c>
      <c r="AF185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(NULL,0,0,0,0,0,0,0,0,0,0,900149268,'agamboa');</v>
      </c>
    </row>
    <row r="186" spans="1:32" x14ac:dyDescent="0.25">
      <c r="A186" t="s">
        <v>6385</v>
      </c>
      <c r="B186" t="s">
        <v>6346</v>
      </c>
      <c r="C186" t="s">
        <v>6339</v>
      </c>
      <c r="D186">
        <v>0</v>
      </c>
      <c r="E186" s="15" t="s">
        <v>6339</v>
      </c>
      <c r="F186">
        <v>0</v>
      </c>
      <c r="G186" t="s">
        <v>6339</v>
      </c>
      <c r="H186">
        <v>0</v>
      </c>
      <c r="I186" t="s">
        <v>6339</v>
      </c>
      <c r="J186">
        <v>0</v>
      </c>
      <c r="K186" t="s">
        <v>6339</v>
      </c>
      <c r="L186">
        <v>0</v>
      </c>
      <c r="M186" t="s">
        <v>6339</v>
      </c>
      <c r="N186">
        <v>0</v>
      </c>
      <c r="O186" t="s">
        <v>6339</v>
      </c>
      <c r="P186">
        <v>0</v>
      </c>
      <c r="Q186" t="s">
        <v>6339</v>
      </c>
      <c r="R186">
        <v>0</v>
      </c>
      <c r="S186" t="s">
        <v>6339</v>
      </c>
      <c r="T186">
        <v>0</v>
      </c>
      <c r="U186" t="s">
        <v>6339</v>
      </c>
      <c r="V186">
        <v>0</v>
      </c>
      <c r="W186" t="s">
        <v>6339</v>
      </c>
      <c r="X186" s="15">
        <v>900149336</v>
      </c>
      <c r="Y186" s="15" t="s">
        <v>6339</v>
      </c>
      <c r="Z186" s="15"/>
      <c r="AA186" s="15"/>
      <c r="AB186" s="15"/>
      <c r="AC186" s="15" t="s">
        <v>6339</v>
      </c>
      <c r="AD186" t="s">
        <v>6414</v>
      </c>
      <c r="AE186" t="s">
        <v>6340</v>
      </c>
      <c r="AF186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(NULL,0,0,0,0,0,0,0,0,0,0,900149336,'agamboa');</v>
      </c>
    </row>
    <row r="187" spans="1:32" x14ac:dyDescent="0.25">
      <c r="A187" t="s">
        <v>6385</v>
      </c>
      <c r="B187" t="s">
        <v>6346</v>
      </c>
      <c r="C187" t="s">
        <v>6339</v>
      </c>
      <c r="D187">
        <v>0</v>
      </c>
      <c r="E187" s="15" t="s">
        <v>6339</v>
      </c>
      <c r="F187">
        <v>0</v>
      </c>
      <c r="G187" t="s">
        <v>6339</v>
      </c>
      <c r="H187">
        <v>0</v>
      </c>
      <c r="I187" t="s">
        <v>6339</v>
      </c>
      <c r="J187">
        <v>0</v>
      </c>
      <c r="K187" t="s">
        <v>6339</v>
      </c>
      <c r="L187">
        <v>0</v>
      </c>
      <c r="M187" t="s">
        <v>6339</v>
      </c>
      <c r="N187">
        <v>0</v>
      </c>
      <c r="O187" t="s">
        <v>6339</v>
      </c>
      <c r="P187">
        <v>0</v>
      </c>
      <c r="Q187" t="s">
        <v>6339</v>
      </c>
      <c r="R187">
        <v>0</v>
      </c>
      <c r="S187" t="s">
        <v>6339</v>
      </c>
      <c r="T187">
        <v>0</v>
      </c>
      <c r="U187" t="s">
        <v>6339</v>
      </c>
      <c r="V187">
        <v>0</v>
      </c>
      <c r="W187" t="s">
        <v>6339</v>
      </c>
      <c r="X187" s="15">
        <v>900222344</v>
      </c>
      <c r="Y187" s="15" t="s">
        <v>6339</v>
      </c>
      <c r="Z187" s="15"/>
      <c r="AA187" s="15"/>
      <c r="AB187" s="15"/>
      <c r="AC187" s="15" t="s">
        <v>6339</v>
      </c>
      <c r="AD187" t="s">
        <v>6414</v>
      </c>
      <c r="AE187" t="s">
        <v>6340</v>
      </c>
      <c r="AF187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(NULL,0,0,0,0,0,0,0,0,0,0,900222344,'agamboa');</v>
      </c>
    </row>
    <row r="188" spans="1:32" x14ac:dyDescent="0.25">
      <c r="A188" t="s">
        <v>6385</v>
      </c>
      <c r="B188" t="s">
        <v>6346</v>
      </c>
      <c r="C188" t="s">
        <v>6339</v>
      </c>
      <c r="D188">
        <v>0</v>
      </c>
      <c r="E188" s="15" t="s">
        <v>6339</v>
      </c>
      <c r="F188">
        <v>0</v>
      </c>
      <c r="G188" t="s">
        <v>6339</v>
      </c>
      <c r="H188">
        <v>0</v>
      </c>
      <c r="I188" t="s">
        <v>6339</v>
      </c>
      <c r="J188">
        <v>0</v>
      </c>
      <c r="K188" t="s">
        <v>6339</v>
      </c>
      <c r="L188">
        <v>0</v>
      </c>
      <c r="M188" t="s">
        <v>6339</v>
      </c>
      <c r="N188">
        <v>0</v>
      </c>
      <c r="O188" t="s">
        <v>6339</v>
      </c>
      <c r="P188">
        <v>0</v>
      </c>
      <c r="Q188" t="s">
        <v>6339</v>
      </c>
      <c r="R188">
        <v>0</v>
      </c>
      <c r="S188" t="s">
        <v>6339</v>
      </c>
      <c r="T188">
        <v>0</v>
      </c>
      <c r="U188" t="s">
        <v>6339</v>
      </c>
      <c r="V188">
        <v>0</v>
      </c>
      <c r="W188" t="s">
        <v>6339</v>
      </c>
      <c r="X188" s="15">
        <v>900232379</v>
      </c>
      <c r="Y188" s="15" t="s">
        <v>6339</v>
      </c>
      <c r="Z188" s="15"/>
      <c r="AA188" s="15"/>
      <c r="AB188" s="15"/>
      <c r="AC188" s="15" t="s">
        <v>6339</v>
      </c>
      <c r="AD188" t="s">
        <v>6413</v>
      </c>
      <c r="AE188" t="s">
        <v>6340</v>
      </c>
      <c r="AF188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(NULL,0,0,0,0,0,0,0,0,0,0,900232379,'arodriguez');</v>
      </c>
    </row>
    <row r="189" spans="1:32" x14ac:dyDescent="0.25">
      <c r="A189" t="s">
        <v>6385</v>
      </c>
      <c r="B189" t="s">
        <v>6346</v>
      </c>
      <c r="C189" t="s">
        <v>6339</v>
      </c>
      <c r="D189">
        <v>0</v>
      </c>
      <c r="E189" s="15" t="s">
        <v>6339</v>
      </c>
      <c r="F189">
        <v>0</v>
      </c>
      <c r="G189" t="s">
        <v>6339</v>
      </c>
      <c r="H189">
        <v>0</v>
      </c>
      <c r="I189" t="s">
        <v>6339</v>
      </c>
      <c r="J189">
        <v>0</v>
      </c>
      <c r="K189" t="s">
        <v>6339</v>
      </c>
      <c r="L189">
        <v>0</v>
      </c>
      <c r="M189" t="s">
        <v>6339</v>
      </c>
      <c r="N189">
        <v>0</v>
      </c>
      <c r="O189" t="s">
        <v>6339</v>
      </c>
      <c r="P189">
        <v>0</v>
      </c>
      <c r="Q189" t="s">
        <v>6339</v>
      </c>
      <c r="R189">
        <v>0</v>
      </c>
      <c r="S189" t="s">
        <v>6339</v>
      </c>
      <c r="T189">
        <v>0</v>
      </c>
      <c r="U189" t="s">
        <v>6339</v>
      </c>
      <c r="V189">
        <v>0</v>
      </c>
      <c r="W189" t="s">
        <v>6339</v>
      </c>
      <c r="X189" s="15">
        <v>900254024</v>
      </c>
      <c r="Y189" s="15" t="s">
        <v>6339</v>
      </c>
      <c r="Z189" s="15"/>
      <c r="AA189" s="15"/>
      <c r="AB189" s="15"/>
      <c r="AC189" s="15" t="s">
        <v>6339</v>
      </c>
      <c r="AD189" t="s">
        <v>6414</v>
      </c>
      <c r="AE189" t="s">
        <v>6340</v>
      </c>
      <c r="AF189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(NULL,0,0,0,0,0,0,0,0,0,0,900254024,'agamboa');</v>
      </c>
    </row>
    <row r="190" spans="1:32" x14ac:dyDescent="0.25">
      <c r="A190" t="s">
        <v>6385</v>
      </c>
      <c r="B190" t="s">
        <v>6346</v>
      </c>
      <c r="C190" t="s">
        <v>6339</v>
      </c>
      <c r="D190">
        <v>0</v>
      </c>
      <c r="E190" s="15" t="s">
        <v>6339</v>
      </c>
      <c r="F190">
        <v>0</v>
      </c>
      <c r="G190" t="s">
        <v>6339</v>
      </c>
      <c r="H190">
        <v>0</v>
      </c>
      <c r="I190" t="s">
        <v>6339</v>
      </c>
      <c r="J190">
        <v>0</v>
      </c>
      <c r="K190" t="s">
        <v>6339</v>
      </c>
      <c r="L190">
        <v>0</v>
      </c>
      <c r="M190" t="s">
        <v>6339</v>
      </c>
      <c r="N190">
        <v>0</v>
      </c>
      <c r="O190" t="s">
        <v>6339</v>
      </c>
      <c r="P190">
        <v>0</v>
      </c>
      <c r="Q190" t="s">
        <v>6339</v>
      </c>
      <c r="R190">
        <v>0</v>
      </c>
      <c r="S190" t="s">
        <v>6339</v>
      </c>
      <c r="T190">
        <v>0</v>
      </c>
      <c r="U190" t="s">
        <v>6339</v>
      </c>
      <c r="V190">
        <v>0</v>
      </c>
      <c r="W190" t="s">
        <v>6339</v>
      </c>
      <c r="X190" s="15">
        <v>900266647</v>
      </c>
      <c r="Y190" s="15" t="s">
        <v>6339</v>
      </c>
      <c r="Z190" s="15"/>
      <c r="AA190" s="15"/>
      <c r="AB190" s="15"/>
      <c r="AC190" s="15" t="s">
        <v>6339</v>
      </c>
      <c r="AD190" t="s">
        <v>6414</v>
      </c>
      <c r="AE190" t="s">
        <v>6340</v>
      </c>
      <c r="AF190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(NULL,0,0,0,0,0,0,0,0,0,0,900266647,'agamboa');</v>
      </c>
    </row>
    <row r="191" spans="1:32" x14ac:dyDescent="0.25">
      <c r="A191" t="s">
        <v>6385</v>
      </c>
      <c r="B191" t="s">
        <v>6346</v>
      </c>
      <c r="C191" t="s">
        <v>6339</v>
      </c>
      <c r="D191">
        <v>0</v>
      </c>
      <c r="E191" s="15" t="s">
        <v>6339</v>
      </c>
      <c r="F191">
        <v>0</v>
      </c>
      <c r="G191" t="s">
        <v>6339</v>
      </c>
      <c r="H191">
        <v>0</v>
      </c>
      <c r="I191" t="s">
        <v>6339</v>
      </c>
      <c r="J191">
        <v>0</v>
      </c>
      <c r="K191" t="s">
        <v>6339</v>
      </c>
      <c r="L191">
        <v>0</v>
      </c>
      <c r="M191" t="s">
        <v>6339</v>
      </c>
      <c r="N191">
        <v>0</v>
      </c>
      <c r="O191" t="s">
        <v>6339</v>
      </c>
      <c r="P191">
        <v>0</v>
      </c>
      <c r="Q191" t="s">
        <v>6339</v>
      </c>
      <c r="R191">
        <v>0</v>
      </c>
      <c r="S191" t="s">
        <v>6339</v>
      </c>
      <c r="T191">
        <v>0</v>
      </c>
      <c r="U191" t="s">
        <v>6339</v>
      </c>
      <c r="V191">
        <v>0</v>
      </c>
      <c r="W191" t="s">
        <v>6339</v>
      </c>
      <c r="X191" s="15">
        <v>900338701</v>
      </c>
      <c r="Y191" s="15" t="s">
        <v>6339</v>
      </c>
      <c r="Z191" s="15"/>
      <c r="AA191" s="15"/>
      <c r="AB191" s="15"/>
      <c r="AC191" s="15" t="s">
        <v>6339</v>
      </c>
      <c r="AD191" t="s">
        <v>6413</v>
      </c>
      <c r="AE191" t="s">
        <v>6340</v>
      </c>
      <c r="AF191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(NULL,0,0,0,0,0,0,0,0,0,0,900338701,'arodriguez');</v>
      </c>
    </row>
    <row r="192" spans="1:32" x14ac:dyDescent="0.25">
      <c r="A192" t="s">
        <v>6385</v>
      </c>
      <c r="B192" t="s">
        <v>6346</v>
      </c>
      <c r="C192" t="s">
        <v>6339</v>
      </c>
      <c r="D192">
        <v>0</v>
      </c>
      <c r="E192" s="15" t="s">
        <v>6339</v>
      </c>
      <c r="F192">
        <v>0</v>
      </c>
      <c r="G192" t="s">
        <v>6339</v>
      </c>
      <c r="H192">
        <v>0</v>
      </c>
      <c r="I192" t="s">
        <v>6339</v>
      </c>
      <c r="J192">
        <v>0</v>
      </c>
      <c r="K192" t="s">
        <v>6339</v>
      </c>
      <c r="L192">
        <v>0</v>
      </c>
      <c r="M192" t="s">
        <v>6339</v>
      </c>
      <c r="N192">
        <v>0</v>
      </c>
      <c r="O192" t="s">
        <v>6339</v>
      </c>
      <c r="P192">
        <v>0</v>
      </c>
      <c r="Q192" t="s">
        <v>6339</v>
      </c>
      <c r="R192">
        <v>0</v>
      </c>
      <c r="S192" t="s">
        <v>6339</v>
      </c>
      <c r="T192">
        <v>0</v>
      </c>
      <c r="U192" t="s">
        <v>6339</v>
      </c>
      <c r="V192">
        <v>0</v>
      </c>
      <c r="W192" t="s">
        <v>6339</v>
      </c>
      <c r="X192" s="15">
        <v>900339026</v>
      </c>
      <c r="Y192" s="15" t="s">
        <v>6339</v>
      </c>
      <c r="Z192" s="15"/>
      <c r="AA192" s="15"/>
      <c r="AB192" s="15"/>
      <c r="AC192" s="15" t="s">
        <v>6339</v>
      </c>
      <c r="AD192" t="s">
        <v>6414</v>
      </c>
      <c r="AE192" t="s">
        <v>6340</v>
      </c>
      <c r="AF192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(NULL,0,0,0,0,0,0,0,0,0,0,900339026,'agamboa');</v>
      </c>
    </row>
    <row r="193" spans="1:32" x14ac:dyDescent="0.25">
      <c r="A193" t="s">
        <v>6385</v>
      </c>
      <c r="B193" t="s">
        <v>6346</v>
      </c>
      <c r="C193" t="s">
        <v>6339</v>
      </c>
      <c r="D193">
        <v>0</v>
      </c>
      <c r="E193" s="15" t="s">
        <v>6339</v>
      </c>
      <c r="F193">
        <v>0</v>
      </c>
      <c r="G193" t="s">
        <v>6339</v>
      </c>
      <c r="H193">
        <v>0</v>
      </c>
      <c r="I193" t="s">
        <v>6339</v>
      </c>
      <c r="J193">
        <v>0</v>
      </c>
      <c r="K193" t="s">
        <v>6339</v>
      </c>
      <c r="L193">
        <v>0</v>
      </c>
      <c r="M193" t="s">
        <v>6339</v>
      </c>
      <c r="N193">
        <v>0</v>
      </c>
      <c r="O193" t="s">
        <v>6339</v>
      </c>
      <c r="P193">
        <v>0</v>
      </c>
      <c r="Q193" t="s">
        <v>6339</v>
      </c>
      <c r="R193">
        <v>0</v>
      </c>
      <c r="S193" t="s">
        <v>6339</v>
      </c>
      <c r="T193">
        <v>0</v>
      </c>
      <c r="U193" t="s">
        <v>6339</v>
      </c>
      <c r="V193">
        <v>0</v>
      </c>
      <c r="W193" t="s">
        <v>6339</v>
      </c>
      <c r="X193" s="15">
        <v>900362839</v>
      </c>
      <c r="Y193" s="15" t="s">
        <v>6339</v>
      </c>
      <c r="Z193" s="15"/>
      <c r="AA193" s="15"/>
      <c r="AB193" s="15"/>
      <c r="AC193" s="15" t="s">
        <v>6339</v>
      </c>
      <c r="AD193" t="s">
        <v>6414</v>
      </c>
      <c r="AE193" t="s">
        <v>6340</v>
      </c>
      <c r="AF193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(NULL,0,0,0,0,0,0,0,0,0,0,900362839,'agamboa');</v>
      </c>
    </row>
    <row r="194" spans="1:32" x14ac:dyDescent="0.25">
      <c r="A194" t="s">
        <v>6385</v>
      </c>
      <c r="B194" t="s">
        <v>6346</v>
      </c>
      <c r="C194" t="s">
        <v>6339</v>
      </c>
      <c r="D194">
        <v>0</v>
      </c>
      <c r="E194" s="15" t="s">
        <v>6339</v>
      </c>
      <c r="F194">
        <v>0</v>
      </c>
      <c r="G194" t="s">
        <v>6339</v>
      </c>
      <c r="H194">
        <v>0</v>
      </c>
      <c r="I194" t="s">
        <v>6339</v>
      </c>
      <c r="J194">
        <v>0</v>
      </c>
      <c r="K194" t="s">
        <v>6339</v>
      </c>
      <c r="L194">
        <v>0</v>
      </c>
      <c r="M194" t="s">
        <v>6339</v>
      </c>
      <c r="N194">
        <v>0</v>
      </c>
      <c r="O194" t="s">
        <v>6339</v>
      </c>
      <c r="P194">
        <v>0</v>
      </c>
      <c r="Q194" t="s">
        <v>6339</v>
      </c>
      <c r="R194">
        <v>0</v>
      </c>
      <c r="S194" t="s">
        <v>6339</v>
      </c>
      <c r="T194">
        <v>0</v>
      </c>
      <c r="U194" t="s">
        <v>6339</v>
      </c>
      <c r="V194">
        <v>0</v>
      </c>
      <c r="W194" t="s">
        <v>6339</v>
      </c>
      <c r="X194" s="15">
        <v>900373944</v>
      </c>
      <c r="Y194" s="15" t="s">
        <v>6339</v>
      </c>
      <c r="Z194" s="15"/>
      <c r="AA194" s="15"/>
      <c r="AB194" s="15"/>
      <c r="AC194" s="15" t="s">
        <v>6339</v>
      </c>
      <c r="AD194" t="s">
        <v>6415</v>
      </c>
      <c r="AE194" t="s">
        <v>6340</v>
      </c>
      <c r="AF194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(NULL,0,0,0,0,0,0,0,0,0,0,900373944,'acortes');</v>
      </c>
    </row>
    <row r="195" spans="1:32" x14ac:dyDescent="0.25">
      <c r="A195" t="s">
        <v>6385</v>
      </c>
      <c r="B195" t="s">
        <v>6346</v>
      </c>
      <c r="C195" t="s">
        <v>6339</v>
      </c>
      <c r="D195">
        <v>0</v>
      </c>
      <c r="E195" s="15" t="s">
        <v>6339</v>
      </c>
      <c r="F195">
        <v>0</v>
      </c>
      <c r="G195" t="s">
        <v>6339</v>
      </c>
      <c r="H195">
        <v>0</v>
      </c>
      <c r="I195" t="s">
        <v>6339</v>
      </c>
      <c r="J195">
        <v>0</v>
      </c>
      <c r="K195" t="s">
        <v>6339</v>
      </c>
      <c r="L195">
        <v>0</v>
      </c>
      <c r="M195" t="s">
        <v>6339</v>
      </c>
      <c r="N195">
        <v>0</v>
      </c>
      <c r="O195" t="s">
        <v>6339</v>
      </c>
      <c r="P195">
        <v>0</v>
      </c>
      <c r="Q195" t="s">
        <v>6339</v>
      </c>
      <c r="R195">
        <v>0</v>
      </c>
      <c r="S195" t="s">
        <v>6339</v>
      </c>
      <c r="T195">
        <v>0</v>
      </c>
      <c r="U195" t="s">
        <v>6339</v>
      </c>
      <c r="V195">
        <v>0</v>
      </c>
      <c r="W195" t="s">
        <v>6339</v>
      </c>
      <c r="X195" s="15">
        <v>900388024</v>
      </c>
      <c r="Y195" s="15" t="s">
        <v>6339</v>
      </c>
      <c r="Z195" s="15"/>
      <c r="AA195" s="15"/>
      <c r="AB195" s="15"/>
      <c r="AC195" s="15" t="s">
        <v>6339</v>
      </c>
      <c r="AD195" t="s">
        <v>6413</v>
      </c>
      <c r="AE195" t="s">
        <v>6340</v>
      </c>
      <c r="AF195" t="str">
        <f t="shared" ref="AF195:AF233" si="3">_xlfn.CONCAT(A195,B195,C195,D195,E195,F195,G195,H195,I195,J195,K195,L195,M195,N195,O195,P195,Q195,R195,S195,T195,U195,V195,W195,X195,Y195,"'",AD195,"'",AE195)</f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(NULL,0,0,0,0,0,0,0,0,0,0,900388024,'arodriguez');</v>
      </c>
    </row>
    <row r="196" spans="1:32" x14ac:dyDescent="0.25">
      <c r="A196" t="s">
        <v>6385</v>
      </c>
      <c r="B196" t="s">
        <v>6346</v>
      </c>
      <c r="C196" t="s">
        <v>6339</v>
      </c>
      <c r="D196">
        <v>0</v>
      </c>
      <c r="E196" s="15" t="s">
        <v>6339</v>
      </c>
      <c r="F196">
        <v>0</v>
      </c>
      <c r="G196" t="s">
        <v>6339</v>
      </c>
      <c r="H196">
        <v>0</v>
      </c>
      <c r="I196" t="s">
        <v>6339</v>
      </c>
      <c r="J196">
        <v>0</v>
      </c>
      <c r="K196" t="s">
        <v>6339</v>
      </c>
      <c r="L196">
        <v>0</v>
      </c>
      <c r="M196" t="s">
        <v>6339</v>
      </c>
      <c r="N196">
        <v>0</v>
      </c>
      <c r="O196" t="s">
        <v>6339</v>
      </c>
      <c r="P196">
        <v>0</v>
      </c>
      <c r="Q196" t="s">
        <v>6339</v>
      </c>
      <c r="R196">
        <v>0</v>
      </c>
      <c r="S196" t="s">
        <v>6339</v>
      </c>
      <c r="T196">
        <v>0</v>
      </c>
      <c r="U196" t="s">
        <v>6339</v>
      </c>
      <c r="V196">
        <v>0</v>
      </c>
      <c r="W196" t="s">
        <v>6339</v>
      </c>
      <c r="X196" s="15">
        <v>900409984</v>
      </c>
      <c r="Y196" s="15" t="s">
        <v>6339</v>
      </c>
      <c r="Z196" s="15"/>
      <c r="AA196" s="15"/>
      <c r="AB196" s="15"/>
      <c r="AC196" s="15" t="s">
        <v>6339</v>
      </c>
      <c r="AD196" t="s">
        <v>6415</v>
      </c>
      <c r="AE196" t="s">
        <v>6340</v>
      </c>
      <c r="AF196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(NULL,0,0,0,0,0,0,0,0,0,0,900409984,'acortes');</v>
      </c>
    </row>
    <row r="197" spans="1:32" x14ac:dyDescent="0.25">
      <c r="A197" t="s">
        <v>6385</v>
      </c>
      <c r="B197" t="s">
        <v>6346</v>
      </c>
      <c r="C197" t="s">
        <v>6339</v>
      </c>
      <c r="D197">
        <v>0</v>
      </c>
      <c r="E197" s="15" t="s">
        <v>6339</v>
      </c>
      <c r="F197">
        <v>0</v>
      </c>
      <c r="G197" t="s">
        <v>6339</v>
      </c>
      <c r="H197">
        <v>0</v>
      </c>
      <c r="I197" t="s">
        <v>6339</v>
      </c>
      <c r="J197">
        <v>0</v>
      </c>
      <c r="K197" t="s">
        <v>6339</v>
      </c>
      <c r="L197">
        <v>0</v>
      </c>
      <c r="M197" t="s">
        <v>6339</v>
      </c>
      <c r="N197">
        <v>0</v>
      </c>
      <c r="O197" t="s">
        <v>6339</v>
      </c>
      <c r="P197">
        <v>0</v>
      </c>
      <c r="Q197" t="s">
        <v>6339</v>
      </c>
      <c r="R197">
        <v>0</v>
      </c>
      <c r="S197" t="s">
        <v>6339</v>
      </c>
      <c r="T197">
        <v>0</v>
      </c>
      <c r="U197" t="s">
        <v>6339</v>
      </c>
      <c r="V197">
        <v>0</v>
      </c>
      <c r="W197" t="s">
        <v>6339</v>
      </c>
      <c r="X197" s="15">
        <v>900412466</v>
      </c>
      <c r="Y197" s="15" t="s">
        <v>6339</v>
      </c>
      <c r="Z197" s="15"/>
      <c r="AA197" s="15"/>
      <c r="AB197" s="15"/>
      <c r="AC197" s="15" t="s">
        <v>6339</v>
      </c>
      <c r="AD197" t="s">
        <v>6413</v>
      </c>
      <c r="AE197" t="s">
        <v>6340</v>
      </c>
      <c r="AF197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(NULL,0,0,0,0,0,0,0,0,0,0,900412466,'arodriguez');</v>
      </c>
    </row>
    <row r="198" spans="1:32" x14ac:dyDescent="0.25">
      <c r="A198" t="s">
        <v>6385</v>
      </c>
      <c r="B198" t="s">
        <v>6346</v>
      </c>
      <c r="C198" t="s">
        <v>6339</v>
      </c>
      <c r="D198">
        <v>0</v>
      </c>
      <c r="E198" s="15" t="s">
        <v>6339</v>
      </c>
      <c r="F198">
        <v>0</v>
      </c>
      <c r="G198" t="s">
        <v>6339</v>
      </c>
      <c r="H198">
        <v>0</v>
      </c>
      <c r="I198" t="s">
        <v>6339</v>
      </c>
      <c r="J198">
        <v>0</v>
      </c>
      <c r="K198" t="s">
        <v>6339</v>
      </c>
      <c r="L198">
        <v>0</v>
      </c>
      <c r="M198" t="s">
        <v>6339</v>
      </c>
      <c r="N198">
        <v>0</v>
      </c>
      <c r="O198" t="s">
        <v>6339</v>
      </c>
      <c r="P198">
        <v>0</v>
      </c>
      <c r="Q198" t="s">
        <v>6339</v>
      </c>
      <c r="R198">
        <v>0</v>
      </c>
      <c r="S198" t="s">
        <v>6339</v>
      </c>
      <c r="T198">
        <v>0</v>
      </c>
      <c r="U198" t="s">
        <v>6339</v>
      </c>
      <c r="V198">
        <v>0</v>
      </c>
      <c r="W198" t="s">
        <v>6339</v>
      </c>
      <c r="X198" s="15">
        <v>900444854</v>
      </c>
      <c r="Y198" s="15" t="s">
        <v>6339</v>
      </c>
      <c r="Z198" s="15"/>
      <c r="AA198" s="15"/>
      <c r="AB198" s="15"/>
      <c r="AC198" s="15" t="s">
        <v>6339</v>
      </c>
      <c r="AD198" t="s">
        <v>6414</v>
      </c>
      <c r="AE198" t="s">
        <v>6340</v>
      </c>
      <c r="AF198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(NULL,0,0,0,0,0,0,0,0,0,0,900444854,'agamboa');</v>
      </c>
    </row>
    <row r="199" spans="1:32" x14ac:dyDescent="0.25">
      <c r="A199" t="s">
        <v>6385</v>
      </c>
      <c r="B199" t="s">
        <v>6346</v>
      </c>
      <c r="C199" t="s">
        <v>6339</v>
      </c>
      <c r="D199">
        <v>0</v>
      </c>
      <c r="E199" s="15" t="s">
        <v>6339</v>
      </c>
      <c r="F199">
        <v>0</v>
      </c>
      <c r="G199" t="s">
        <v>6339</v>
      </c>
      <c r="H199">
        <v>0</v>
      </c>
      <c r="I199" t="s">
        <v>6339</v>
      </c>
      <c r="J199">
        <v>0</v>
      </c>
      <c r="K199" t="s">
        <v>6339</v>
      </c>
      <c r="L199">
        <v>0</v>
      </c>
      <c r="M199" t="s">
        <v>6339</v>
      </c>
      <c r="N199">
        <v>0</v>
      </c>
      <c r="O199" t="s">
        <v>6339</v>
      </c>
      <c r="P199">
        <v>0</v>
      </c>
      <c r="Q199" t="s">
        <v>6339</v>
      </c>
      <c r="R199">
        <v>0</v>
      </c>
      <c r="S199" t="s">
        <v>6339</v>
      </c>
      <c r="T199">
        <v>0</v>
      </c>
      <c r="U199" t="s">
        <v>6339</v>
      </c>
      <c r="V199">
        <v>0</v>
      </c>
      <c r="W199" t="s">
        <v>6339</v>
      </c>
      <c r="X199" s="15">
        <v>900485333</v>
      </c>
      <c r="Y199" s="15" t="s">
        <v>6339</v>
      </c>
      <c r="Z199" s="15"/>
      <c r="AA199" s="15"/>
      <c r="AB199" s="15"/>
      <c r="AC199" s="15" t="s">
        <v>6339</v>
      </c>
      <c r="AD199" t="s">
        <v>6415</v>
      </c>
      <c r="AE199" t="s">
        <v>6340</v>
      </c>
      <c r="AF199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(NULL,0,0,0,0,0,0,0,0,0,0,900485333,'acortes');</v>
      </c>
    </row>
    <row r="200" spans="1:32" x14ac:dyDescent="0.25">
      <c r="A200" t="s">
        <v>6385</v>
      </c>
      <c r="B200" t="s">
        <v>6346</v>
      </c>
      <c r="C200" t="s">
        <v>6339</v>
      </c>
      <c r="D200">
        <v>0</v>
      </c>
      <c r="E200" s="15" t="s">
        <v>6339</v>
      </c>
      <c r="F200">
        <v>0</v>
      </c>
      <c r="G200" t="s">
        <v>6339</v>
      </c>
      <c r="H200">
        <v>0</v>
      </c>
      <c r="I200" t="s">
        <v>6339</v>
      </c>
      <c r="J200">
        <v>0</v>
      </c>
      <c r="K200" t="s">
        <v>6339</v>
      </c>
      <c r="L200">
        <v>0</v>
      </c>
      <c r="M200" t="s">
        <v>6339</v>
      </c>
      <c r="N200">
        <v>0</v>
      </c>
      <c r="O200" t="s">
        <v>6339</v>
      </c>
      <c r="P200">
        <v>0</v>
      </c>
      <c r="Q200" t="s">
        <v>6339</v>
      </c>
      <c r="R200">
        <v>0</v>
      </c>
      <c r="S200" t="s">
        <v>6339</v>
      </c>
      <c r="T200">
        <v>0</v>
      </c>
      <c r="U200" t="s">
        <v>6339</v>
      </c>
      <c r="V200">
        <v>0</v>
      </c>
      <c r="W200" t="s">
        <v>6339</v>
      </c>
      <c r="X200" s="15">
        <v>900485334</v>
      </c>
      <c r="Y200" s="15" t="s">
        <v>6339</v>
      </c>
      <c r="Z200" s="15"/>
      <c r="AA200" s="15"/>
      <c r="AB200" s="15"/>
      <c r="AC200" s="15" t="s">
        <v>6339</v>
      </c>
      <c r="AD200" t="s">
        <v>6415</v>
      </c>
      <c r="AE200" t="s">
        <v>6340</v>
      </c>
      <c r="AF200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(NULL,0,0,0,0,0,0,0,0,0,0,900485334,'acortes');</v>
      </c>
    </row>
    <row r="201" spans="1:32" x14ac:dyDescent="0.25">
      <c r="A201" t="s">
        <v>6385</v>
      </c>
      <c r="B201" t="s">
        <v>6346</v>
      </c>
      <c r="C201" t="s">
        <v>6339</v>
      </c>
      <c r="D201">
        <v>0</v>
      </c>
      <c r="E201" s="15" t="s">
        <v>6339</v>
      </c>
      <c r="F201">
        <v>0</v>
      </c>
      <c r="G201" t="s">
        <v>6339</v>
      </c>
      <c r="H201">
        <v>0</v>
      </c>
      <c r="I201" t="s">
        <v>6339</v>
      </c>
      <c r="J201">
        <v>0</v>
      </c>
      <c r="K201" t="s">
        <v>6339</v>
      </c>
      <c r="L201">
        <v>0</v>
      </c>
      <c r="M201" t="s">
        <v>6339</v>
      </c>
      <c r="N201">
        <v>0</v>
      </c>
      <c r="O201" t="s">
        <v>6339</v>
      </c>
      <c r="P201">
        <v>0</v>
      </c>
      <c r="Q201" t="s">
        <v>6339</v>
      </c>
      <c r="R201">
        <v>0</v>
      </c>
      <c r="S201" t="s">
        <v>6339</v>
      </c>
      <c r="T201">
        <v>0</v>
      </c>
      <c r="U201" t="s">
        <v>6339</v>
      </c>
      <c r="V201">
        <v>0</v>
      </c>
      <c r="W201" t="s">
        <v>6339</v>
      </c>
      <c r="X201" s="15">
        <v>900485345</v>
      </c>
      <c r="Y201" s="15" t="s">
        <v>6339</v>
      </c>
      <c r="Z201" s="15"/>
      <c r="AA201" s="15"/>
      <c r="AB201" s="15"/>
      <c r="AC201" s="15" t="s">
        <v>6339</v>
      </c>
      <c r="AD201" t="s">
        <v>6415</v>
      </c>
      <c r="AE201" t="s">
        <v>6340</v>
      </c>
      <c r="AF201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(NULL,0,0,0,0,0,0,0,0,0,0,900485345,'acortes');</v>
      </c>
    </row>
    <row r="202" spans="1:32" x14ac:dyDescent="0.25">
      <c r="A202" t="s">
        <v>6385</v>
      </c>
      <c r="B202" t="s">
        <v>6346</v>
      </c>
      <c r="C202" t="s">
        <v>6339</v>
      </c>
      <c r="D202">
        <v>0</v>
      </c>
      <c r="E202" s="15" t="s">
        <v>6339</v>
      </c>
      <c r="F202">
        <v>0</v>
      </c>
      <c r="G202" t="s">
        <v>6339</v>
      </c>
      <c r="H202">
        <v>0</v>
      </c>
      <c r="I202" t="s">
        <v>6339</v>
      </c>
      <c r="J202">
        <v>0</v>
      </c>
      <c r="K202" t="s">
        <v>6339</v>
      </c>
      <c r="L202">
        <v>0</v>
      </c>
      <c r="M202" t="s">
        <v>6339</v>
      </c>
      <c r="N202">
        <v>0</v>
      </c>
      <c r="O202" t="s">
        <v>6339</v>
      </c>
      <c r="P202">
        <v>0</v>
      </c>
      <c r="Q202" t="s">
        <v>6339</v>
      </c>
      <c r="R202">
        <v>0</v>
      </c>
      <c r="S202" t="s">
        <v>6339</v>
      </c>
      <c r="T202">
        <v>0</v>
      </c>
      <c r="U202" t="s">
        <v>6339</v>
      </c>
      <c r="V202">
        <v>0</v>
      </c>
      <c r="W202" t="s">
        <v>6339</v>
      </c>
      <c r="X202" s="15">
        <v>900485397</v>
      </c>
      <c r="Y202" s="15" t="s">
        <v>6339</v>
      </c>
      <c r="Z202" s="15"/>
      <c r="AA202" s="15"/>
      <c r="AB202" s="15"/>
      <c r="AC202" s="15" t="s">
        <v>6339</v>
      </c>
      <c r="AD202" t="s">
        <v>6415</v>
      </c>
      <c r="AE202" t="s">
        <v>6340</v>
      </c>
      <c r="AF202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(NULL,0,0,0,0,0,0,0,0,0,0,900485397,'acortes');</v>
      </c>
    </row>
    <row r="203" spans="1:32" x14ac:dyDescent="0.25">
      <c r="A203" t="s">
        <v>6385</v>
      </c>
      <c r="B203" t="s">
        <v>6346</v>
      </c>
      <c r="C203" t="s">
        <v>6339</v>
      </c>
      <c r="D203">
        <v>0</v>
      </c>
      <c r="E203" s="15" t="s">
        <v>6339</v>
      </c>
      <c r="F203">
        <v>0</v>
      </c>
      <c r="G203" t="s">
        <v>6339</v>
      </c>
      <c r="H203">
        <v>0</v>
      </c>
      <c r="I203" t="s">
        <v>6339</v>
      </c>
      <c r="J203">
        <v>0</v>
      </c>
      <c r="K203" t="s">
        <v>6339</v>
      </c>
      <c r="L203">
        <v>0</v>
      </c>
      <c r="M203" t="s">
        <v>6339</v>
      </c>
      <c r="N203">
        <v>0</v>
      </c>
      <c r="O203" t="s">
        <v>6339</v>
      </c>
      <c r="P203">
        <v>0</v>
      </c>
      <c r="Q203" t="s">
        <v>6339</v>
      </c>
      <c r="R203">
        <v>0</v>
      </c>
      <c r="S203" t="s">
        <v>6339</v>
      </c>
      <c r="T203">
        <v>0</v>
      </c>
      <c r="U203" t="s">
        <v>6339</v>
      </c>
      <c r="V203">
        <v>0</v>
      </c>
      <c r="W203" t="s">
        <v>6339</v>
      </c>
      <c r="X203" s="15">
        <v>900487894</v>
      </c>
      <c r="Y203" s="15" t="s">
        <v>6339</v>
      </c>
      <c r="Z203" s="15"/>
      <c r="AA203" s="15"/>
      <c r="AB203" s="15"/>
      <c r="AC203" s="15" t="s">
        <v>6339</v>
      </c>
      <c r="AD203" t="s">
        <v>6415</v>
      </c>
      <c r="AE203" t="s">
        <v>6340</v>
      </c>
      <c r="AF203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(NULL,0,0,0,0,0,0,0,0,0,0,900487894,'acortes');</v>
      </c>
    </row>
    <row r="204" spans="1:32" x14ac:dyDescent="0.25">
      <c r="A204" t="s">
        <v>6385</v>
      </c>
      <c r="B204" t="s">
        <v>6346</v>
      </c>
      <c r="C204" t="s">
        <v>6339</v>
      </c>
      <c r="D204">
        <v>0</v>
      </c>
      <c r="E204" s="15" t="s">
        <v>6339</v>
      </c>
      <c r="F204">
        <v>0</v>
      </c>
      <c r="G204" t="s">
        <v>6339</v>
      </c>
      <c r="H204">
        <v>0</v>
      </c>
      <c r="I204" t="s">
        <v>6339</v>
      </c>
      <c r="J204">
        <v>0</v>
      </c>
      <c r="K204" t="s">
        <v>6339</v>
      </c>
      <c r="L204">
        <v>0</v>
      </c>
      <c r="M204" t="s">
        <v>6339</v>
      </c>
      <c r="N204">
        <v>0</v>
      </c>
      <c r="O204" t="s">
        <v>6339</v>
      </c>
      <c r="P204">
        <v>0</v>
      </c>
      <c r="Q204" t="s">
        <v>6339</v>
      </c>
      <c r="R204">
        <v>0</v>
      </c>
      <c r="S204" t="s">
        <v>6339</v>
      </c>
      <c r="T204">
        <v>0</v>
      </c>
      <c r="U204" t="s">
        <v>6339</v>
      </c>
      <c r="V204">
        <v>0</v>
      </c>
      <c r="W204" t="s">
        <v>6339</v>
      </c>
      <c r="X204" s="15">
        <v>900487896</v>
      </c>
      <c r="Y204" s="15" t="s">
        <v>6339</v>
      </c>
      <c r="Z204" s="15"/>
      <c r="AA204" s="15"/>
      <c r="AB204" s="15"/>
      <c r="AC204" s="15" t="s">
        <v>6339</v>
      </c>
      <c r="AD204" t="s">
        <v>6415</v>
      </c>
      <c r="AE204" t="s">
        <v>6340</v>
      </c>
      <c r="AF204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(NULL,0,0,0,0,0,0,0,0,0,0,900487896,'acortes');</v>
      </c>
    </row>
    <row r="205" spans="1:32" x14ac:dyDescent="0.25">
      <c r="A205" t="s">
        <v>6385</v>
      </c>
      <c r="B205" t="s">
        <v>6346</v>
      </c>
      <c r="C205" t="s">
        <v>6339</v>
      </c>
      <c r="D205">
        <v>0</v>
      </c>
      <c r="E205" s="15" t="s">
        <v>6339</v>
      </c>
      <c r="F205">
        <v>0</v>
      </c>
      <c r="G205" t="s">
        <v>6339</v>
      </c>
      <c r="H205">
        <v>0</v>
      </c>
      <c r="I205" t="s">
        <v>6339</v>
      </c>
      <c r="J205">
        <v>0</v>
      </c>
      <c r="K205" t="s">
        <v>6339</v>
      </c>
      <c r="L205">
        <v>0</v>
      </c>
      <c r="M205" t="s">
        <v>6339</v>
      </c>
      <c r="N205">
        <v>0</v>
      </c>
      <c r="O205" t="s">
        <v>6339</v>
      </c>
      <c r="P205">
        <v>0</v>
      </c>
      <c r="Q205" t="s">
        <v>6339</v>
      </c>
      <c r="R205">
        <v>0</v>
      </c>
      <c r="S205" t="s">
        <v>6339</v>
      </c>
      <c r="T205">
        <v>0</v>
      </c>
      <c r="U205" t="s">
        <v>6339</v>
      </c>
      <c r="V205">
        <v>0</v>
      </c>
      <c r="W205" t="s">
        <v>6339</v>
      </c>
      <c r="X205" s="15">
        <v>900519765</v>
      </c>
      <c r="Y205" s="15" t="s">
        <v>6339</v>
      </c>
      <c r="Z205" s="15"/>
      <c r="AA205" s="15"/>
      <c r="AB205" s="15"/>
      <c r="AC205" s="15" t="s">
        <v>6339</v>
      </c>
      <c r="AD205" t="s">
        <v>6378</v>
      </c>
      <c r="AE205" t="s">
        <v>6340</v>
      </c>
      <c r="AF205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(NULL,0,0,0,0,0,0,0,0,0,0,900519765,'plopez');</v>
      </c>
    </row>
    <row r="206" spans="1:32" x14ac:dyDescent="0.25">
      <c r="A206" t="s">
        <v>6385</v>
      </c>
      <c r="B206" t="s">
        <v>6346</v>
      </c>
      <c r="C206" t="s">
        <v>6339</v>
      </c>
      <c r="D206">
        <v>0</v>
      </c>
      <c r="E206" s="15" t="s">
        <v>6339</v>
      </c>
      <c r="F206">
        <v>0</v>
      </c>
      <c r="G206" t="s">
        <v>6339</v>
      </c>
      <c r="H206">
        <v>0</v>
      </c>
      <c r="I206" t="s">
        <v>6339</v>
      </c>
      <c r="J206">
        <v>0</v>
      </c>
      <c r="K206" t="s">
        <v>6339</v>
      </c>
      <c r="L206">
        <v>0</v>
      </c>
      <c r="M206" t="s">
        <v>6339</v>
      </c>
      <c r="N206">
        <v>0</v>
      </c>
      <c r="O206" t="s">
        <v>6339</v>
      </c>
      <c r="P206">
        <v>0</v>
      </c>
      <c r="Q206" t="s">
        <v>6339</v>
      </c>
      <c r="R206">
        <v>0</v>
      </c>
      <c r="S206" t="s">
        <v>6339</v>
      </c>
      <c r="T206">
        <v>0</v>
      </c>
      <c r="U206" t="s">
        <v>6339</v>
      </c>
      <c r="V206">
        <v>0</v>
      </c>
      <c r="W206" t="s">
        <v>6339</v>
      </c>
      <c r="X206" s="15">
        <v>900529903</v>
      </c>
      <c r="Y206" s="15" t="s">
        <v>6339</v>
      </c>
      <c r="Z206" s="15"/>
      <c r="AA206" s="15"/>
      <c r="AB206" s="15"/>
      <c r="AC206" s="15" t="s">
        <v>6339</v>
      </c>
      <c r="AD206" t="s">
        <v>6378</v>
      </c>
      <c r="AE206" t="s">
        <v>6340</v>
      </c>
      <c r="AF206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(NULL,0,0,0,0,0,0,0,0,0,0,900529903,'plopez');</v>
      </c>
    </row>
    <row r="207" spans="1:32" x14ac:dyDescent="0.25">
      <c r="A207" t="s">
        <v>6385</v>
      </c>
      <c r="B207" t="s">
        <v>6346</v>
      </c>
      <c r="C207" t="s">
        <v>6339</v>
      </c>
      <c r="D207">
        <v>0</v>
      </c>
      <c r="E207" s="15" t="s">
        <v>6339</v>
      </c>
      <c r="F207">
        <v>0</v>
      </c>
      <c r="G207" t="s">
        <v>6339</v>
      </c>
      <c r="H207">
        <v>0</v>
      </c>
      <c r="I207" t="s">
        <v>6339</v>
      </c>
      <c r="J207">
        <v>0</v>
      </c>
      <c r="K207" t="s">
        <v>6339</v>
      </c>
      <c r="L207">
        <v>0</v>
      </c>
      <c r="M207" t="s">
        <v>6339</v>
      </c>
      <c r="N207">
        <v>0</v>
      </c>
      <c r="O207" t="s">
        <v>6339</v>
      </c>
      <c r="P207">
        <v>0</v>
      </c>
      <c r="Q207" t="s">
        <v>6339</v>
      </c>
      <c r="R207">
        <v>0</v>
      </c>
      <c r="S207" t="s">
        <v>6339</v>
      </c>
      <c r="T207">
        <v>0</v>
      </c>
      <c r="U207" t="s">
        <v>6339</v>
      </c>
      <c r="V207">
        <v>0</v>
      </c>
      <c r="W207" t="s">
        <v>6339</v>
      </c>
      <c r="X207" s="15">
        <v>860353082</v>
      </c>
      <c r="Y207" s="15" t="s">
        <v>6339</v>
      </c>
      <c r="Z207" s="15"/>
      <c r="AA207" s="15"/>
      <c r="AB207" s="15"/>
      <c r="AC207" s="15" t="s">
        <v>6339</v>
      </c>
      <c r="AD207" t="s">
        <v>6413</v>
      </c>
      <c r="AE207" t="s">
        <v>6340</v>
      </c>
      <c r="AF207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(NULL,0,0,0,0,0,0,0,0,0,0,860353082,'arodriguez');</v>
      </c>
    </row>
    <row r="208" spans="1:32" x14ac:dyDescent="0.25">
      <c r="A208" t="s">
        <v>6385</v>
      </c>
      <c r="B208" t="s">
        <v>6346</v>
      </c>
      <c r="C208" t="s">
        <v>6339</v>
      </c>
      <c r="D208">
        <v>0</v>
      </c>
      <c r="E208" s="15" t="s">
        <v>6339</v>
      </c>
      <c r="F208">
        <v>0</v>
      </c>
      <c r="G208" t="s">
        <v>6339</v>
      </c>
      <c r="H208">
        <v>0</v>
      </c>
      <c r="I208" t="s">
        <v>6339</v>
      </c>
      <c r="J208">
        <v>0</v>
      </c>
      <c r="K208" t="s">
        <v>6339</v>
      </c>
      <c r="L208">
        <v>0</v>
      </c>
      <c r="M208" t="s">
        <v>6339</v>
      </c>
      <c r="N208">
        <v>0</v>
      </c>
      <c r="O208" t="s">
        <v>6339</v>
      </c>
      <c r="P208">
        <v>0</v>
      </c>
      <c r="Q208" t="s">
        <v>6339</v>
      </c>
      <c r="R208">
        <v>0</v>
      </c>
      <c r="S208" t="s">
        <v>6339</v>
      </c>
      <c r="T208">
        <v>0</v>
      </c>
      <c r="U208" t="s">
        <v>6339</v>
      </c>
      <c r="V208">
        <v>0</v>
      </c>
      <c r="W208" t="s">
        <v>6339</v>
      </c>
      <c r="X208" s="15">
        <v>800162991</v>
      </c>
      <c r="Y208" s="15" t="s">
        <v>6339</v>
      </c>
      <c r="Z208" s="15"/>
      <c r="AA208" s="15"/>
      <c r="AB208" s="15"/>
      <c r="AC208" s="15" t="s">
        <v>6339</v>
      </c>
      <c r="AD208" t="s">
        <v>6414</v>
      </c>
      <c r="AE208" t="s">
        <v>6340</v>
      </c>
      <c r="AF208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(NULL,0,0,0,0,0,0,0,0,0,0,800162991,'agamboa');</v>
      </c>
    </row>
    <row r="209" spans="1:32" x14ac:dyDescent="0.25">
      <c r="A209" t="s">
        <v>6385</v>
      </c>
      <c r="B209" t="s">
        <v>6346</v>
      </c>
      <c r="C209" t="s">
        <v>6339</v>
      </c>
      <c r="D209">
        <v>0</v>
      </c>
      <c r="E209" s="15" t="s">
        <v>6339</v>
      </c>
      <c r="F209">
        <v>0</v>
      </c>
      <c r="G209" t="s">
        <v>6339</v>
      </c>
      <c r="H209">
        <v>0</v>
      </c>
      <c r="I209" t="s">
        <v>6339</v>
      </c>
      <c r="J209">
        <v>0</v>
      </c>
      <c r="K209" t="s">
        <v>6339</v>
      </c>
      <c r="L209">
        <v>0</v>
      </c>
      <c r="M209" t="s">
        <v>6339</v>
      </c>
      <c r="N209">
        <v>0</v>
      </c>
      <c r="O209" t="s">
        <v>6339</v>
      </c>
      <c r="P209">
        <v>0</v>
      </c>
      <c r="Q209" t="s">
        <v>6339</v>
      </c>
      <c r="R209">
        <v>0</v>
      </c>
      <c r="S209" t="s">
        <v>6339</v>
      </c>
      <c r="T209">
        <v>0</v>
      </c>
      <c r="U209" t="s">
        <v>6339</v>
      </c>
      <c r="V209">
        <v>0</v>
      </c>
      <c r="W209" t="s">
        <v>6339</v>
      </c>
      <c r="X209" s="15">
        <v>1032414846</v>
      </c>
      <c r="Y209" s="15" t="s">
        <v>6339</v>
      </c>
      <c r="Z209" s="15"/>
      <c r="AA209" s="15"/>
      <c r="AB209" s="15"/>
      <c r="AC209" s="15" t="s">
        <v>6339</v>
      </c>
      <c r="AD209" t="s">
        <v>6413</v>
      </c>
      <c r="AE209" t="s">
        <v>6340</v>
      </c>
      <c r="AF209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(NULL,0,0,0,0,0,0,0,0,0,0,1032414846,'arodriguez');</v>
      </c>
    </row>
    <row r="210" spans="1:32" x14ac:dyDescent="0.25">
      <c r="A210" t="s">
        <v>6385</v>
      </c>
      <c r="B210" t="s">
        <v>6346</v>
      </c>
      <c r="C210" t="s">
        <v>6339</v>
      </c>
      <c r="D210">
        <v>0</v>
      </c>
      <c r="E210" s="15" t="s">
        <v>6339</v>
      </c>
      <c r="F210">
        <v>0</v>
      </c>
      <c r="G210" t="s">
        <v>6339</v>
      </c>
      <c r="H210">
        <v>0</v>
      </c>
      <c r="I210" t="s">
        <v>6339</v>
      </c>
      <c r="J210">
        <v>0</v>
      </c>
      <c r="K210" t="s">
        <v>6339</v>
      </c>
      <c r="L210">
        <v>0</v>
      </c>
      <c r="M210" t="s">
        <v>6339</v>
      </c>
      <c r="N210">
        <v>0</v>
      </c>
      <c r="O210" t="s">
        <v>6339</v>
      </c>
      <c r="P210">
        <v>0</v>
      </c>
      <c r="Q210" t="s">
        <v>6339</v>
      </c>
      <c r="R210">
        <v>0</v>
      </c>
      <c r="S210" t="s">
        <v>6339</v>
      </c>
      <c r="T210">
        <v>0</v>
      </c>
      <c r="U210" t="s">
        <v>6339</v>
      </c>
      <c r="V210">
        <v>0</v>
      </c>
      <c r="W210" t="s">
        <v>6339</v>
      </c>
      <c r="X210" s="15">
        <v>900528213</v>
      </c>
      <c r="Y210" s="15" t="s">
        <v>6339</v>
      </c>
      <c r="Z210" s="15"/>
      <c r="AA210" s="15"/>
      <c r="AB210" s="15"/>
      <c r="AC210" s="15" t="s">
        <v>6339</v>
      </c>
      <c r="AD210" t="s">
        <v>6413</v>
      </c>
      <c r="AE210" t="s">
        <v>6340</v>
      </c>
      <c r="AF210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(NULL,0,0,0,0,0,0,0,0,0,0,900528213,'arodriguez');</v>
      </c>
    </row>
    <row r="211" spans="1:32" x14ac:dyDescent="0.25">
      <c r="A211" t="s">
        <v>6385</v>
      </c>
      <c r="B211" t="s">
        <v>6346</v>
      </c>
      <c r="C211" t="s">
        <v>6339</v>
      </c>
      <c r="D211">
        <v>0</v>
      </c>
      <c r="E211" s="15" t="s">
        <v>6339</v>
      </c>
      <c r="F211">
        <v>0</v>
      </c>
      <c r="G211" t="s">
        <v>6339</v>
      </c>
      <c r="H211">
        <v>0</v>
      </c>
      <c r="I211" t="s">
        <v>6339</v>
      </c>
      <c r="J211">
        <v>0</v>
      </c>
      <c r="K211" t="s">
        <v>6339</v>
      </c>
      <c r="L211">
        <v>0</v>
      </c>
      <c r="M211" t="s">
        <v>6339</v>
      </c>
      <c r="N211">
        <v>0</v>
      </c>
      <c r="O211" t="s">
        <v>6339</v>
      </c>
      <c r="P211">
        <v>0</v>
      </c>
      <c r="Q211" t="s">
        <v>6339</v>
      </c>
      <c r="R211">
        <v>0</v>
      </c>
      <c r="S211" t="s">
        <v>6339</v>
      </c>
      <c r="T211">
        <v>0</v>
      </c>
      <c r="U211" t="s">
        <v>6339</v>
      </c>
      <c r="V211">
        <v>0</v>
      </c>
      <c r="W211" t="s">
        <v>6339</v>
      </c>
      <c r="X211" s="15">
        <v>900250463</v>
      </c>
      <c r="Y211" s="15" t="s">
        <v>6339</v>
      </c>
      <c r="Z211" s="15"/>
      <c r="AA211" s="15"/>
      <c r="AB211" s="15"/>
      <c r="AC211" s="15" t="s">
        <v>6339</v>
      </c>
      <c r="AD211" t="s">
        <v>6413</v>
      </c>
      <c r="AE211" t="s">
        <v>6340</v>
      </c>
      <c r="AF211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(NULL,0,0,0,0,0,0,0,0,0,0,900250463,'arodriguez');</v>
      </c>
    </row>
    <row r="212" spans="1:32" x14ac:dyDescent="0.25">
      <c r="A212" t="s">
        <v>6385</v>
      </c>
      <c r="B212" t="s">
        <v>6346</v>
      </c>
      <c r="C212" t="s">
        <v>6339</v>
      </c>
      <c r="D212">
        <v>0</v>
      </c>
      <c r="E212" s="15" t="s">
        <v>6339</v>
      </c>
      <c r="F212">
        <v>0</v>
      </c>
      <c r="G212" t="s">
        <v>6339</v>
      </c>
      <c r="H212">
        <v>0</v>
      </c>
      <c r="I212" t="s">
        <v>6339</v>
      </c>
      <c r="J212">
        <v>0</v>
      </c>
      <c r="K212" t="s">
        <v>6339</v>
      </c>
      <c r="L212">
        <v>0</v>
      </c>
      <c r="M212" t="s">
        <v>6339</v>
      </c>
      <c r="N212">
        <v>0</v>
      </c>
      <c r="O212" t="s">
        <v>6339</v>
      </c>
      <c r="P212">
        <v>0</v>
      </c>
      <c r="Q212" t="s">
        <v>6339</v>
      </c>
      <c r="R212">
        <v>0</v>
      </c>
      <c r="S212" t="s">
        <v>6339</v>
      </c>
      <c r="T212">
        <v>0</v>
      </c>
      <c r="U212" t="s">
        <v>6339</v>
      </c>
      <c r="V212">
        <v>0</v>
      </c>
      <c r="W212" t="s">
        <v>6339</v>
      </c>
      <c r="X212" s="15">
        <v>800100639</v>
      </c>
      <c r="Y212" s="15" t="s">
        <v>6339</v>
      </c>
      <c r="Z212" s="15"/>
      <c r="AA212" s="15"/>
      <c r="AB212" s="15"/>
      <c r="AC212" s="15" t="s">
        <v>6339</v>
      </c>
      <c r="AD212" t="s">
        <v>6414</v>
      </c>
      <c r="AE212" t="s">
        <v>6340</v>
      </c>
      <c r="AF212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(NULL,0,0,0,0,0,0,0,0,0,0,800100639,'agamboa');</v>
      </c>
    </row>
    <row r="213" spans="1:32" x14ac:dyDescent="0.25">
      <c r="A213" t="s">
        <v>6385</v>
      </c>
      <c r="B213" t="s">
        <v>6346</v>
      </c>
      <c r="C213" t="s">
        <v>6339</v>
      </c>
      <c r="D213">
        <v>0</v>
      </c>
      <c r="E213" s="15" t="s">
        <v>6339</v>
      </c>
      <c r="F213">
        <v>0</v>
      </c>
      <c r="G213" t="s">
        <v>6339</v>
      </c>
      <c r="H213">
        <v>0</v>
      </c>
      <c r="I213" t="s">
        <v>6339</v>
      </c>
      <c r="J213">
        <v>0</v>
      </c>
      <c r="K213" t="s">
        <v>6339</v>
      </c>
      <c r="L213">
        <v>0</v>
      </c>
      <c r="M213" t="s">
        <v>6339</v>
      </c>
      <c r="N213">
        <v>0</v>
      </c>
      <c r="O213" t="s">
        <v>6339</v>
      </c>
      <c r="P213">
        <v>0</v>
      </c>
      <c r="Q213" t="s">
        <v>6339</v>
      </c>
      <c r="R213">
        <v>0</v>
      </c>
      <c r="S213" t="s">
        <v>6339</v>
      </c>
      <c r="T213">
        <v>0</v>
      </c>
      <c r="U213" t="s">
        <v>6339</v>
      </c>
      <c r="V213">
        <v>0</v>
      </c>
      <c r="W213" t="s">
        <v>6339</v>
      </c>
      <c r="X213" s="15">
        <v>900354395</v>
      </c>
      <c r="Y213" s="15" t="s">
        <v>6339</v>
      </c>
      <c r="Z213" s="15"/>
      <c r="AA213" s="15"/>
      <c r="AB213" s="15"/>
      <c r="AC213" s="15" t="s">
        <v>6339</v>
      </c>
      <c r="AD213" t="s">
        <v>6413</v>
      </c>
      <c r="AE213" t="s">
        <v>6340</v>
      </c>
      <c r="AF213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(NULL,0,0,0,0,0,0,0,0,0,0,900354395,'arodriguez');</v>
      </c>
    </row>
    <row r="214" spans="1:32" x14ac:dyDescent="0.25">
      <c r="A214" t="s">
        <v>6385</v>
      </c>
      <c r="B214" t="s">
        <v>6346</v>
      </c>
      <c r="C214" t="s">
        <v>6339</v>
      </c>
      <c r="D214">
        <v>0</v>
      </c>
      <c r="E214" s="15" t="s">
        <v>6339</v>
      </c>
      <c r="F214">
        <v>0</v>
      </c>
      <c r="G214" t="s">
        <v>6339</v>
      </c>
      <c r="H214">
        <v>0</v>
      </c>
      <c r="I214" t="s">
        <v>6339</v>
      </c>
      <c r="J214">
        <v>0</v>
      </c>
      <c r="K214" t="s">
        <v>6339</v>
      </c>
      <c r="L214">
        <v>0</v>
      </c>
      <c r="M214" t="s">
        <v>6339</v>
      </c>
      <c r="N214">
        <v>0</v>
      </c>
      <c r="O214" t="s">
        <v>6339</v>
      </c>
      <c r="P214">
        <v>0</v>
      </c>
      <c r="Q214" t="s">
        <v>6339</v>
      </c>
      <c r="R214">
        <v>0</v>
      </c>
      <c r="S214" t="s">
        <v>6339</v>
      </c>
      <c r="T214">
        <v>0</v>
      </c>
      <c r="U214" t="s">
        <v>6339</v>
      </c>
      <c r="V214">
        <v>0</v>
      </c>
      <c r="W214" t="s">
        <v>6339</v>
      </c>
      <c r="X214" s="15">
        <v>900593408</v>
      </c>
      <c r="Y214" s="15" t="s">
        <v>6339</v>
      </c>
      <c r="Z214" s="15"/>
      <c r="AA214" s="15"/>
      <c r="AB214" s="15"/>
      <c r="AC214" s="15" t="s">
        <v>6339</v>
      </c>
      <c r="AD214" t="s">
        <v>6414</v>
      </c>
      <c r="AE214" t="s">
        <v>6340</v>
      </c>
      <c r="AF214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(NULL,0,0,0,0,0,0,0,0,0,0,900593408,'agamboa');</v>
      </c>
    </row>
    <row r="215" spans="1:32" x14ac:dyDescent="0.25">
      <c r="A215" t="s">
        <v>6385</v>
      </c>
      <c r="B215" t="s">
        <v>6346</v>
      </c>
      <c r="C215" t="s">
        <v>6339</v>
      </c>
      <c r="D215">
        <v>0</v>
      </c>
      <c r="E215" s="15" t="s">
        <v>6339</v>
      </c>
      <c r="F215">
        <v>0</v>
      </c>
      <c r="G215" t="s">
        <v>6339</v>
      </c>
      <c r="H215">
        <v>0</v>
      </c>
      <c r="I215" t="s">
        <v>6339</v>
      </c>
      <c r="J215">
        <v>0</v>
      </c>
      <c r="K215" t="s">
        <v>6339</v>
      </c>
      <c r="L215">
        <v>0</v>
      </c>
      <c r="M215" t="s">
        <v>6339</v>
      </c>
      <c r="N215">
        <v>0</v>
      </c>
      <c r="O215" t="s">
        <v>6339</v>
      </c>
      <c r="P215">
        <v>0</v>
      </c>
      <c r="Q215" t="s">
        <v>6339</v>
      </c>
      <c r="R215">
        <v>0</v>
      </c>
      <c r="S215" t="s">
        <v>6339</v>
      </c>
      <c r="T215">
        <v>0</v>
      </c>
      <c r="U215" t="s">
        <v>6339</v>
      </c>
      <c r="V215">
        <v>0</v>
      </c>
      <c r="W215" t="s">
        <v>6339</v>
      </c>
      <c r="X215" s="15">
        <v>900278411</v>
      </c>
      <c r="Y215" s="15" t="s">
        <v>6339</v>
      </c>
      <c r="Z215" s="15"/>
      <c r="AA215" s="15"/>
      <c r="AB215" s="15"/>
      <c r="AC215" s="15" t="s">
        <v>6339</v>
      </c>
      <c r="AD215" t="s">
        <v>6414</v>
      </c>
      <c r="AE215" t="s">
        <v>6340</v>
      </c>
      <c r="AF215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(NULL,0,0,0,0,0,0,0,0,0,0,900278411,'agamboa');</v>
      </c>
    </row>
    <row r="216" spans="1:32" x14ac:dyDescent="0.25">
      <c r="A216" t="s">
        <v>6385</v>
      </c>
      <c r="B216" t="s">
        <v>6346</v>
      </c>
      <c r="C216" t="s">
        <v>6339</v>
      </c>
      <c r="D216">
        <v>0</v>
      </c>
      <c r="E216" s="15" t="s">
        <v>6339</v>
      </c>
      <c r="F216">
        <v>0</v>
      </c>
      <c r="G216" t="s">
        <v>6339</v>
      </c>
      <c r="H216">
        <v>0</v>
      </c>
      <c r="I216" t="s">
        <v>6339</v>
      </c>
      <c r="J216">
        <v>0</v>
      </c>
      <c r="K216" t="s">
        <v>6339</v>
      </c>
      <c r="L216">
        <v>0</v>
      </c>
      <c r="M216" t="s">
        <v>6339</v>
      </c>
      <c r="N216">
        <v>0</v>
      </c>
      <c r="O216" t="s">
        <v>6339</v>
      </c>
      <c r="P216">
        <v>0</v>
      </c>
      <c r="Q216" t="s">
        <v>6339</v>
      </c>
      <c r="R216">
        <v>0</v>
      </c>
      <c r="S216" t="s">
        <v>6339</v>
      </c>
      <c r="T216">
        <v>0</v>
      </c>
      <c r="U216" t="s">
        <v>6339</v>
      </c>
      <c r="V216">
        <v>0</v>
      </c>
      <c r="W216" t="s">
        <v>6339</v>
      </c>
      <c r="X216" s="15">
        <v>900549740</v>
      </c>
      <c r="Y216" s="15" t="s">
        <v>6339</v>
      </c>
      <c r="Z216" s="15"/>
      <c r="AA216" s="15"/>
      <c r="AB216" s="15"/>
      <c r="AC216" s="15" t="s">
        <v>6339</v>
      </c>
      <c r="AD216" t="s">
        <v>6378</v>
      </c>
      <c r="AE216" t="s">
        <v>6340</v>
      </c>
      <c r="AF216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(NULL,0,0,0,0,0,0,0,0,0,0,900549740,'plopez');</v>
      </c>
    </row>
    <row r="217" spans="1:32" x14ac:dyDescent="0.25">
      <c r="A217" t="s">
        <v>6385</v>
      </c>
      <c r="B217" t="s">
        <v>6346</v>
      </c>
      <c r="C217" t="s">
        <v>6339</v>
      </c>
      <c r="D217">
        <v>0</v>
      </c>
      <c r="E217" s="15" t="s">
        <v>6339</v>
      </c>
      <c r="F217">
        <v>0</v>
      </c>
      <c r="G217" t="s">
        <v>6339</v>
      </c>
      <c r="H217">
        <v>0</v>
      </c>
      <c r="I217" t="s">
        <v>6339</v>
      </c>
      <c r="J217">
        <v>0</v>
      </c>
      <c r="K217" t="s">
        <v>6339</v>
      </c>
      <c r="L217">
        <v>0</v>
      </c>
      <c r="M217" t="s">
        <v>6339</v>
      </c>
      <c r="N217">
        <v>0</v>
      </c>
      <c r="O217" t="s">
        <v>6339</v>
      </c>
      <c r="P217">
        <v>0</v>
      </c>
      <c r="Q217" t="s">
        <v>6339</v>
      </c>
      <c r="R217">
        <v>0</v>
      </c>
      <c r="S217" t="s">
        <v>6339</v>
      </c>
      <c r="T217">
        <v>0</v>
      </c>
      <c r="U217" t="s">
        <v>6339</v>
      </c>
      <c r="V217">
        <v>0</v>
      </c>
      <c r="W217" t="s">
        <v>6339</v>
      </c>
      <c r="X217" s="15">
        <v>800237418</v>
      </c>
      <c r="Y217" s="15" t="s">
        <v>6339</v>
      </c>
      <c r="Z217" s="15"/>
      <c r="AA217" s="15"/>
      <c r="AB217" s="15"/>
      <c r="AC217" s="15" t="s">
        <v>6339</v>
      </c>
      <c r="AD217" t="s">
        <v>6413</v>
      </c>
      <c r="AE217" t="s">
        <v>6340</v>
      </c>
      <c r="AF217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(NULL,0,0,0,0,0,0,0,0,0,0,800237418,'arodriguez');</v>
      </c>
    </row>
    <row r="218" spans="1:32" x14ac:dyDescent="0.25">
      <c r="A218" t="s">
        <v>6385</v>
      </c>
      <c r="B218" t="s">
        <v>6346</v>
      </c>
      <c r="C218" t="s">
        <v>6339</v>
      </c>
      <c r="D218">
        <v>0</v>
      </c>
      <c r="E218" s="15" t="s">
        <v>6339</v>
      </c>
      <c r="F218">
        <v>0</v>
      </c>
      <c r="G218" t="s">
        <v>6339</v>
      </c>
      <c r="H218">
        <v>0</v>
      </c>
      <c r="I218" t="s">
        <v>6339</v>
      </c>
      <c r="J218">
        <v>0</v>
      </c>
      <c r="K218" t="s">
        <v>6339</v>
      </c>
      <c r="L218">
        <v>0</v>
      </c>
      <c r="M218" t="s">
        <v>6339</v>
      </c>
      <c r="N218">
        <v>0</v>
      </c>
      <c r="O218" t="s">
        <v>6339</v>
      </c>
      <c r="P218">
        <v>0</v>
      </c>
      <c r="Q218" t="s">
        <v>6339</v>
      </c>
      <c r="R218">
        <v>0</v>
      </c>
      <c r="S218" t="s">
        <v>6339</v>
      </c>
      <c r="T218">
        <v>0</v>
      </c>
      <c r="U218" t="s">
        <v>6339</v>
      </c>
      <c r="V218">
        <v>0</v>
      </c>
      <c r="W218" t="s">
        <v>6339</v>
      </c>
      <c r="X218" s="15">
        <v>860533838</v>
      </c>
      <c r="Y218" s="15" t="s">
        <v>6339</v>
      </c>
      <c r="Z218" s="15"/>
      <c r="AA218" s="15"/>
      <c r="AB218" s="15"/>
      <c r="AC218" s="15" t="s">
        <v>6339</v>
      </c>
      <c r="AD218" t="s">
        <v>6413</v>
      </c>
      <c r="AE218" t="s">
        <v>6340</v>
      </c>
      <c r="AF218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(NULL,0,0,0,0,0,0,0,0,0,0,860533838,'arodriguez');</v>
      </c>
    </row>
    <row r="219" spans="1:32" x14ac:dyDescent="0.25">
      <c r="A219" t="s">
        <v>6385</v>
      </c>
      <c r="B219" t="s">
        <v>6346</v>
      </c>
      <c r="C219" t="s">
        <v>6339</v>
      </c>
      <c r="D219">
        <v>0</v>
      </c>
      <c r="E219" s="15" t="s">
        <v>6339</v>
      </c>
      <c r="F219">
        <v>0</v>
      </c>
      <c r="G219" t="s">
        <v>6339</v>
      </c>
      <c r="H219">
        <v>0</v>
      </c>
      <c r="I219" t="s">
        <v>6339</v>
      </c>
      <c r="J219">
        <v>0</v>
      </c>
      <c r="K219" t="s">
        <v>6339</v>
      </c>
      <c r="L219">
        <v>0</v>
      </c>
      <c r="M219" t="s">
        <v>6339</v>
      </c>
      <c r="N219">
        <v>0</v>
      </c>
      <c r="O219" t="s">
        <v>6339</v>
      </c>
      <c r="P219">
        <v>0</v>
      </c>
      <c r="Q219" t="s">
        <v>6339</v>
      </c>
      <c r="R219">
        <v>0</v>
      </c>
      <c r="S219" t="s">
        <v>6339</v>
      </c>
      <c r="T219">
        <v>0</v>
      </c>
      <c r="U219" t="s">
        <v>6339</v>
      </c>
      <c r="V219">
        <v>0</v>
      </c>
      <c r="W219" t="s">
        <v>6339</v>
      </c>
      <c r="X219" s="15">
        <v>860041216</v>
      </c>
      <c r="Y219" s="15" t="s">
        <v>6339</v>
      </c>
      <c r="Z219" s="15"/>
      <c r="AA219" s="15"/>
      <c r="AB219" s="15"/>
      <c r="AC219" s="15" t="s">
        <v>6339</v>
      </c>
      <c r="AD219" t="s">
        <v>6413</v>
      </c>
      <c r="AE219" t="s">
        <v>6340</v>
      </c>
      <c r="AF219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(NULL,0,0,0,0,0,0,0,0,0,0,860041216,'arodriguez');</v>
      </c>
    </row>
    <row r="220" spans="1:32" x14ac:dyDescent="0.25">
      <c r="A220" t="s">
        <v>6385</v>
      </c>
      <c r="B220" t="s">
        <v>6346</v>
      </c>
      <c r="C220" t="s">
        <v>6339</v>
      </c>
      <c r="D220">
        <v>0</v>
      </c>
      <c r="E220" s="15" t="s">
        <v>6339</v>
      </c>
      <c r="F220">
        <v>0</v>
      </c>
      <c r="G220" t="s">
        <v>6339</v>
      </c>
      <c r="H220">
        <v>0</v>
      </c>
      <c r="I220" t="s">
        <v>6339</v>
      </c>
      <c r="J220">
        <v>0</v>
      </c>
      <c r="K220" t="s">
        <v>6339</v>
      </c>
      <c r="L220">
        <v>0</v>
      </c>
      <c r="M220" t="s">
        <v>6339</v>
      </c>
      <c r="N220">
        <v>0</v>
      </c>
      <c r="O220" t="s">
        <v>6339</v>
      </c>
      <c r="P220">
        <v>0</v>
      </c>
      <c r="Q220" t="s">
        <v>6339</v>
      </c>
      <c r="R220">
        <v>0</v>
      </c>
      <c r="S220" t="s">
        <v>6339</v>
      </c>
      <c r="T220">
        <v>0</v>
      </c>
      <c r="U220" t="s">
        <v>6339</v>
      </c>
      <c r="V220">
        <v>0</v>
      </c>
      <c r="W220" t="s">
        <v>6339</v>
      </c>
      <c r="X220" s="15">
        <v>830062640</v>
      </c>
      <c r="Y220" s="15" t="s">
        <v>6339</v>
      </c>
      <c r="Z220" s="15"/>
      <c r="AA220" s="15"/>
      <c r="AB220" s="15"/>
      <c r="AC220" s="15" t="s">
        <v>6339</v>
      </c>
      <c r="AD220" t="s">
        <v>6415</v>
      </c>
      <c r="AE220" t="s">
        <v>6340</v>
      </c>
      <c r="AF220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(NULL,0,0,0,0,0,0,0,0,0,0,830062640,'acortes');</v>
      </c>
    </row>
    <row r="221" spans="1:32" x14ac:dyDescent="0.25">
      <c r="A221" t="s">
        <v>6385</v>
      </c>
      <c r="B221" t="s">
        <v>6346</v>
      </c>
      <c r="C221" t="s">
        <v>6339</v>
      </c>
      <c r="D221">
        <v>0</v>
      </c>
      <c r="E221" s="15" t="s">
        <v>6339</v>
      </c>
      <c r="F221">
        <v>0</v>
      </c>
      <c r="G221" t="s">
        <v>6339</v>
      </c>
      <c r="H221">
        <v>0</v>
      </c>
      <c r="I221" t="s">
        <v>6339</v>
      </c>
      <c r="J221">
        <v>0</v>
      </c>
      <c r="K221" t="s">
        <v>6339</v>
      </c>
      <c r="L221">
        <v>0</v>
      </c>
      <c r="M221" t="s">
        <v>6339</v>
      </c>
      <c r="N221">
        <v>0</v>
      </c>
      <c r="O221" t="s">
        <v>6339</v>
      </c>
      <c r="P221">
        <v>0</v>
      </c>
      <c r="Q221" t="s">
        <v>6339</v>
      </c>
      <c r="R221">
        <v>0</v>
      </c>
      <c r="S221" t="s">
        <v>6339</v>
      </c>
      <c r="T221">
        <v>0</v>
      </c>
      <c r="U221" t="s">
        <v>6339</v>
      </c>
      <c r="V221">
        <v>0</v>
      </c>
      <c r="W221" t="s">
        <v>6339</v>
      </c>
      <c r="X221" s="15">
        <v>830116006</v>
      </c>
      <c r="Y221" s="15" t="s">
        <v>6339</v>
      </c>
      <c r="Z221" s="15"/>
      <c r="AA221" s="15"/>
      <c r="AB221" s="15"/>
      <c r="AC221" s="15" t="s">
        <v>6339</v>
      </c>
      <c r="AD221" t="s">
        <v>6414</v>
      </c>
      <c r="AE221" t="s">
        <v>6340</v>
      </c>
      <c r="AF221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(NULL,0,0,0,0,0,0,0,0,0,0,830116006,'agamboa');</v>
      </c>
    </row>
    <row r="222" spans="1:32" x14ac:dyDescent="0.25">
      <c r="A222" t="s">
        <v>6385</v>
      </c>
      <c r="B222" t="s">
        <v>6346</v>
      </c>
      <c r="C222" t="s">
        <v>6339</v>
      </c>
      <c r="D222">
        <v>0</v>
      </c>
      <c r="E222" s="15" t="s">
        <v>6339</v>
      </c>
      <c r="F222">
        <v>0</v>
      </c>
      <c r="G222" t="s">
        <v>6339</v>
      </c>
      <c r="H222">
        <v>0</v>
      </c>
      <c r="I222" t="s">
        <v>6339</v>
      </c>
      <c r="J222">
        <v>0</v>
      </c>
      <c r="K222" t="s">
        <v>6339</v>
      </c>
      <c r="L222">
        <v>0</v>
      </c>
      <c r="M222" t="s">
        <v>6339</v>
      </c>
      <c r="N222">
        <v>0</v>
      </c>
      <c r="O222" t="s">
        <v>6339</v>
      </c>
      <c r="P222">
        <v>0</v>
      </c>
      <c r="Q222" t="s">
        <v>6339</v>
      </c>
      <c r="R222">
        <v>0</v>
      </c>
      <c r="S222" t="s">
        <v>6339</v>
      </c>
      <c r="T222">
        <v>0</v>
      </c>
      <c r="U222" t="s">
        <v>6339</v>
      </c>
      <c r="V222">
        <v>0</v>
      </c>
      <c r="W222" t="s">
        <v>6339</v>
      </c>
      <c r="X222" s="15">
        <v>900703463</v>
      </c>
      <c r="Y222" s="15" t="s">
        <v>6339</v>
      </c>
      <c r="Z222" s="15"/>
      <c r="AA222" s="15"/>
      <c r="AB222" s="15"/>
      <c r="AC222" s="15" t="s">
        <v>6339</v>
      </c>
      <c r="AD222" t="s">
        <v>6414</v>
      </c>
      <c r="AE222" t="s">
        <v>6340</v>
      </c>
      <c r="AF222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(NULL,0,0,0,0,0,0,0,0,0,0,900703463,'agamboa');</v>
      </c>
    </row>
    <row r="223" spans="1:32" x14ac:dyDescent="0.25">
      <c r="A223" t="s">
        <v>6385</v>
      </c>
      <c r="B223" t="s">
        <v>6346</v>
      </c>
      <c r="C223" t="s">
        <v>6339</v>
      </c>
      <c r="D223">
        <v>0</v>
      </c>
      <c r="E223" s="15" t="s">
        <v>6339</v>
      </c>
      <c r="F223">
        <v>0</v>
      </c>
      <c r="G223" t="s">
        <v>6339</v>
      </c>
      <c r="H223">
        <v>0</v>
      </c>
      <c r="I223" t="s">
        <v>6339</v>
      </c>
      <c r="J223">
        <v>0</v>
      </c>
      <c r="K223" t="s">
        <v>6339</v>
      </c>
      <c r="L223">
        <v>0</v>
      </c>
      <c r="M223" t="s">
        <v>6339</v>
      </c>
      <c r="N223">
        <v>0</v>
      </c>
      <c r="O223" t="s">
        <v>6339</v>
      </c>
      <c r="P223">
        <v>0</v>
      </c>
      <c r="Q223" t="s">
        <v>6339</v>
      </c>
      <c r="R223">
        <v>0</v>
      </c>
      <c r="S223" t="s">
        <v>6339</v>
      </c>
      <c r="T223">
        <v>0</v>
      </c>
      <c r="U223" t="s">
        <v>6339</v>
      </c>
      <c r="V223">
        <v>0</v>
      </c>
      <c r="W223" t="s">
        <v>6339</v>
      </c>
      <c r="X223" s="15">
        <v>800137443</v>
      </c>
      <c r="Y223" s="15" t="s">
        <v>6339</v>
      </c>
      <c r="Z223" s="15"/>
      <c r="AA223" s="15"/>
      <c r="AB223" s="15"/>
      <c r="AC223" s="15" t="s">
        <v>6339</v>
      </c>
      <c r="AD223" t="s">
        <v>6414</v>
      </c>
      <c r="AE223" t="s">
        <v>6340</v>
      </c>
      <c r="AF223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(NULL,0,0,0,0,0,0,0,0,0,0,800137443,'agamboa');</v>
      </c>
    </row>
    <row r="224" spans="1:32" x14ac:dyDescent="0.25">
      <c r="A224" t="s">
        <v>6385</v>
      </c>
      <c r="B224" t="s">
        <v>6346</v>
      </c>
      <c r="C224" t="s">
        <v>6339</v>
      </c>
      <c r="D224">
        <v>0</v>
      </c>
      <c r="E224" s="15" t="s">
        <v>6339</v>
      </c>
      <c r="F224">
        <v>0</v>
      </c>
      <c r="G224" t="s">
        <v>6339</v>
      </c>
      <c r="H224">
        <v>0</v>
      </c>
      <c r="I224" t="s">
        <v>6339</v>
      </c>
      <c r="J224">
        <v>0</v>
      </c>
      <c r="K224" t="s">
        <v>6339</v>
      </c>
      <c r="L224">
        <v>0</v>
      </c>
      <c r="M224" t="s">
        <v>6339</v>
      </c>
      <c r="N224">
        <v>0</v>
      </c>
      <c r="O224" t="s">
        <v>6339</v>
      </c>
      <c r="P224">
        <v>0</v>
      </c>
      <c r="Q224" t="s">
        <v>6339</v>
      </c>
      <c r="R224">
        <v>0</v>
      </c>
      <c r="S224" t="s">
        <v>6339</v>
      </c>
      <c r="T224">
        <v>0</v>
      </c>
      <c r="U224" t="s">
        <v>6339</v>
      </c>
      <c r="V224">
        <v>0</v>
      </c>
      <c r="W224" t="s">
        <v>6339</v>
      </c>
      <c r="X224" s="15">
        <v>900783814</v>
      </c>
      <c r="Y224" s="15" t="s">
        <v>6339</v>
      </c>
      <c r="Z224" s="15"/>
      <c r="AA224" s="15"/>
      <c r="AB224" s="15"/>
      <c r="AC224" s="15" t="s">
        <v>6339</v>
      </c>
      <c r="AD224" t="s">
        <v>6413</v>
      </c>
      <c r="AE224" t="s">
        <v>6340</v>
      </c>
      <c r="AF224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(NULL,0,0,0,0,0,0,0,0,0,0,900783814,'arodriguez');</v>
      </c>
    </row>
    <row r="225" spans="1:32" x14ac:dyDescent="0.25">
      <c r="A225" t="s">
        <v>6385</v>
      </c>
      <c r="B225" t="s">
        <v>6346</v>
      </c>
      <c r="C225" t="s">
        <v>6339</v>
      </c>
      <c r="D225">
        <v>0</v>
      </c>
      <c r="E225" s="15" t="s">
        <v>6339</v>
      </c>
      <c r="F225">
        <v>0</v>
      </c>
      <c r="G225" t="s">
        <v>6339</v>
      </c>
      <c r="H225">
        <v>0</v>
      </c>
      <c r="I225" t="s">
        <v>6339</v>
      </c>
      <c r="J225">
        <v>0</v>
      </c>
      <c r="K225" t="s">
        <v>6339</v>
      </c>
      <c r="L225">
        <v>0</v>
      </c>
      <c r="M225" t="s">
        <v>6339</v>
      </c>
      <c r="N225">
        <v>0</v>
      </c>
      <c r="O225" t="s">
        <v>6339</v>
      </c>
      <c r="P225">
        <v>0</v>
      </c>
      <c r="Q225" t="s">
        <v>6339</v>
      </c>
      <c r="R225">
        <v>0</v>
      </c>
      <c r="S225" t="s">
        <v>6339</v>
      </c>
      <c r="T225">
        <v>0</v>
      </c>
      <c r="U225" t="s">
        <v>6339</v>
      </c>
      <c r="V225">
        <v>0</v>
      </c>
      <c r="W225" t="s">
        <v>6339</v>
      </c>
      <c r="X225" s="15">
        <v>900738453</v>
      </c>
      <c r="Y225" s="15" t="s">
        <v>6339</v>
      </c>
      <c r="Z225" s="15"/>
      <c r="AA225" s="15"/>
      <c r="AB225" s="15"/>
      <c r="AC225" s="15" t="s">
        <v>6339</v>
      </c>
      <c r="AD225" t="s">
        <v>6378</v>
      </c>
      <c r="AE225" t="s">
        <v>6340</v>
      </c>
      <c r="AF225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(NULL,0,0,0,0,0,0,0,0,0,0,900738453,'plopez');</v>
      </c>
    </row>
    <row r="226" spans="1:32" x14ac:dyDescent="0.25">
      <c r="A226" t="s">
        <v>6385</v>
      </c>
      <c r="B226" t="s">
        <v>6346</v>
      </c>
      <c r="C226" t="s">
        <v>6339</v>
      </c>
      <c r="D226">
        <v>0</v>
      </c>
      <c r="E226" s="15" t="s">
        <v>6339</v>
      </c>
      <c r="F226">
        <v>0</v>
      </c>
      <c r="G226" t="s">
        <v>6339</v>
      </c>
      <c r="H226">
        <v>0</v>
      </c>
      <c r="I226" t="s">
        <v>6339</v>
      </c>
      <c r="J226">
        <v>0</v>
      </c>
      <c r="K226" t="s">
        <v>6339</v>
      </c>
      <c r="L226">
        <v>0</v>
      </c>
      <c r="M226" t="s">
        <v>6339</v>
      </c>
      <c r="N226">
        <v>0</v>
      </c>
      <c r="O226" t="s">
        <v>6339</v>
      </c>
      <c r="P226">
        <v>0</v>
      </c>
      <c r="Q226" t="s">
        <v>6339</v>
      </c>
      <c r="R226">
        <v>0</v>
      </c>
      <c r="S226" t="s">
        <v>6339</v>
      </c>
      <c r="T226">
        <v>0</v>
      </c>
      <c r="U226" t="s">
        <v>6339</v>
      </c>
      <c r="V226">
        <v>0</v>
      </c>
      <c r="W226" t="s">
        <v>6339</v>
      </c>
      <c r="X226" s="15">
        <v>900855679</v>
      </c>
      <c r="Y226" s="15" t="s">
        <v>6339</v>
      </c>
      <c r="Z226" s="15"/>
      <c r="AA226" s="15"/>
      <c r="AB226" s="15"/>
      <c r="AC226" s="15" t="s">
        <v>6339</v>
      </c>
      <c r="AD226" t="s">
        <v>6415</v>
      </c>
      <c r="AE226" t="s">
        <v>6340</v>
      </c>
      <c r="AF226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(NULL,0,0,0,0,0,0,0,0,0,0,900855679,'acortes');</v>
      </c>
    </row>
    <row r="227" spans="1:32" x14ac:dyDescent="0.25">
      <c r="A227" t="s">
        <v>6385</v>
      </c>
      <c r="B227" t="s">
        <v>6346</v>
      </c>
      <c r="C227" t="s">
        <v>6339</v>
      </c>
      <c r="D227">
        <v>0</v>
      </c>
      <c r="E227" s="15" t="s">
        <v>6339</v>
      </c>
      <c r="F227">
        <v>0</v>
      </c>
      <c r="G227" t="s">
        <v>6339</v>
      </c>
      <c r="H227">
        <v>0</v>
      </c>
      <c r="I227" t="s">
        <v>6339</v>
      </c>
      <c r="J227">
        <v>0</v>
      </c>
      <c r="K227" t="s">
        <v>6339</v>
      </c>
      <c r="L227">
        <v>0</v>
      </c>
      <c r="M227" t="s">
        <v>6339</v>
      </c>
      <c r="N227">
        <v>0</v>
      </c>
      <c r="O227" t="s">
        <v>6339</v>
      </c>
      <c r="P227">
        <v>0</v>
      </c>
      <c r="Q227" t="s">
        <v>6339</v>
      </c>
      <c r="R227">
        <v>0</v>
      </c>
      <c r="S227" t="s">
        <v>6339</v>
      </c>
      <c r="T227">
        <v>0</v>
      </c>
      <c r="U227" t="s">
        <v>6339</v>
      </c>
      <c r="V227">
        <v>0</v>
      </c>
      <c r="W227" t="s">
        <v>6339</v>
      </c>
      <c r="X227" s="15">
        <v>832001581</v>
      </c>
      <c r="Y227" s="15" t="s">
        <v>6339</v>
      </c>
      <c r="Z227" s="15"/>
      <c r="AA227" s="15"/>
      <c r="AB227" s="15"/>
      <c r="AC227" s="15" t="s">
        <v>6339</v>
      </c>
      <c r="AD227" t="s">
        <v>6414</v>
      </c>
      <c r="AE227" t="s">
        <v>6340</v>
      </c>
      <c r="AF227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(NULL,0,0,0,0,0,0,0,0,0,0,832001581,'agamboa');</v>
      </c>
    </row>
    <row r="228" spans="1:32" x14ac:dyDescent="0.25">
      <c r="A228" t="s">
        <v>6385</v>
      </c>
      <c r="B228" t="s">
        <v>6346</v>
      </c>
      <c r="C228" t="s">
        <v>6339</v>
      </c>
      <c r="D228">
        <v>0</v>
      </c>
      <c r="E228" s="15" t="s">
        <v>6339</v>
      </c>
      <c r="F228">
        <v>0</v>
      </c>
      <c r="G228" t="s">
        <v>6339</v>
      </c>
      <c r="H228">
        <v>0</v>
      </c>
      <c r="I228" t="s">
        <v>6339</v>
      </c>
      <c r="J228">
        <v>0</v>
      </c>
      <c r="K228" t="s">
        <v>6339</v>
      </c>
      <c r="L228">
        <v>0</v>
      </c>
      <c r="M228" t="s">
        <v>6339</v>
      </c>
      <c r="N228">
        <v>0</v>
      </c>
      <c r="O228" t="s">
        <v>6339</v>
      </c>
      <c r="P228">
        <v>0</v>
      </c>
      <c r="Q228" t="s">
        <v>6339</v>
      </c>
      <c r="R228">
        <v>0</v>
      </c>
      <c r="S228" t="s">
        <v>6339</v>
      </c>
      <c r="T228">
        <v>0</v>
      </c>
      <c r="U228" t="s">
        <v>6339</v>
      </c>
      <c r="V228">
        <v>0</v>
      </c>
      <c r="W228" t="s">
        <v>6339</v>
      </c>
      <c r="X228" s="15">
        <v>900492396</v>
      </c>
      <c r="Y228" s="15" t="s">
        <v>6339</v>
      </c>
      <c r="Z228" s="15"/>
      <c r="AA228" s="15"/>
      <c r="AB228" s="15"/>
      <c r="AC228" s="15" t="s">
        <v>6339</v>
      </c>
      <c r="AD228" t="s">
        <v>6414</v>
      </c>
      <c r="AE228" t="s">
        <v>6340</v>
      </c>
      <c r="AF228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(NULL,0,0,0,0,0,0,0,0,0,0,900492396,'agamboa');</v>
      </c>
    </row>
    <row r="229" spans="1:32" x14ac:dyDescent="0.25">
      <c r="A229" t="s">
        <v>6385</v>
      </c>
      <c r="B229" t="s">
        <v>6346</v>
      </c>
      <c r="C229" t="s">
        <v>6339</v>
      </c>
      <c r="D229">
        <v>0</v>
      </c>
      <c r="E229" s="15" t="s">
        <v>6339</v>
      </c>
      <c r="F229">
        <v>0</v>
      </c>
      <c r="G229" t="s">
        <v>6339</v>
      </c>
      <c r="H229">
        <v>0</v>
      </c>
      <c r="I229" t="s">
        <v>6339</v>
      </c>
      <c r="J229">
        <v>0</v>
      </c>
      <c r="K229" t="s">
        <v>6339</v>
      </c>
      <c r="L229">
        <v>0</v>
      </c>
      <c r="M229" t="s">
        <v>6339</v>
      </c>
      <c r="N229">
        <v>0</v>
      </c>
      <c r="O229" t="s">
        <v>6339</v>
      </c>
      <c r="P229">
        <v>0</v>
      </c>
      <c r="Q229" t="s">
        <v>6339</v>
      </c>
      <c r="R229">
        <v>0</v>
      </c>
      <c r="S229" t="s">
        <v>6339</v>
      </c>
      <c r="T229">
        <v>0</v>
      </c>
      <c r="U229" t="s">
        <v>6339</v>
      </c>
      <c r="V229">
        <v>0</v>
      </c>
      <c r="W229" t="s">
        <v>6339</v>
      </c>
      <c r="X229" s="15">
        <v>900897223</v>
      </c>
      <c r="Y229" s="15" t="s">
        <v>6339</v>
      </c>
      <c r="Z229" s="15"/>
      <c r="AA229" s="15"/>
      <c r="AB229" s="15"/>
      <c r="AC229" s="15" t="s">
        <v>6339</v>
      </c>
      <c r="AD229" t="s">
        <v>6413</v>
      </c>
      <c r="AE229" t="s">
        <v>6340</v>
      </c>
      <c r="AF229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(NULL,0,0,0,0,0,0,0,0,0,0,900897223,'arodriguez');</v>
      </c>
    </row>
    <row r="230" spans="1:32" x14ac:dyDescent="0.25">
      <c r="A230" t="s">
        <v>6385</v>
      </c>
      <c r="B230" t="s">
        <v>6346</v>
      </c>
      <c r="C230" t="s">
        <v>6339</v>
      </c>
      <c r="D230">
        <v>0</v>
      </c>
      <c r="E230" s="15" t="s">
        <v>6339</v>
      </c>
      <c r="F230">
        <v>0</v>
      </c>
      <c r="G230" t="s">
        <v>6339</v>
      </c>
      <c r="H230">
        <v>0</v>
      </c>
      <c r="I230" t="s">
        <v>6339</v>
      </c>
      <c r="J230">
        <v>0</v>
      </c>
      <c r="K230" t="s">
        <v>6339</v>
      </c>
      <c r="L230">
        <v>0</v>
      </c>
      <c r="M230" t="s">
        <v>6339</v>
      </c>
      <c r="N230">
        <v>0</v>
      </c>
      <c r="O230" t="s">
        <v>6339</v>
      </c>
      <c r="P230">
        <v>0</v>
      </c>
      <c r="Q230" t="s">
        <v>6339</v>
      </c>
      <c r="R230">
        <v>0</v>
      </c>
      <c r="S230" t="s">
        <v>6339</v>
      </c>
      <c r="T230">
        <v>0</v>
      </c>
      <c r="U230" t="s">
        <v>6339</v>
      </c>
      <c r="V230">
        <v>0</v>
      </c>
      <c r="W230" t="s">
        <v>6339</v>
      </c>
      <c r="X230" s="15">
        <v>830099077</v>
      </c>
      <c r="Y230" s="15" t="s">
        <v>6339</v>
      </c>
      <c r="Z230" s="15"/>
      <c r="AA230" s="15"/>
      <c r="AB230" s="15"/>
      <c r="AC230" s="15" t="s">
        <v>6339</v>
      </c>
      <c r="AD230" t="s">
        <v>6414</v>
      </c>
      <c r="AE230" t="s">
        <v>6340</v>
      </c>
      <c r="AF230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(NULL,0,0,0,0,0,0,0,0,0,0,830099077,'agamboa');</v>
      </c>
    </row>
    <row r="231" spans="1:32" x14ac:dyDescent="0.25">
      <c r="A231" t="s">
        <v>6385</v>
      </c>
      <c r="B231" t="s">
        <v>6346</v>
      </c>
      <c r="C231" t="s">
        <v>6339</v>
      </c>
      <c r="D231">
        <v>0</v>
      </c>
      <c r="E231" s="15" t="s">
        <v>6339</v>
      </c>
      <c r="F231">
        <v>0</v>
      </c>
      <c r="G231" t="s">
        <v>6339</v>
      </c>
      <c r="H231">
        <v>0</v>
      </c>
      <c r="I231" t="s">
        <v>6339</v>
      </c>
      <c r="J231">
        <v>0</v>
      </c>
      <c r="K231" t="s">
        <v>6339</v>
      </c>
      <c r="L231">
        <v>0</v>
      </c>
      <c r="M231" t="s">
        <v>6339</v>
      </c>
      <c r="N231">
        <v>0</v>
      </c>
      <c r="O231" t="s">
        <v>6339</v>
      </c>
      <c r="P231">
        <v>0</v>
      </c>
      <c r="Q231" t="s">
        <v>6339</v>
      </c>
      <c r="R231">
        <v>0</v>
      </c>
      <c r="S231" t="s">
        <v>6339</v>
      </c>
      <c r="T231">
        <v>0</v>
      </c>
      <c r="U231" t="s">
        <v>6339</v>
      </c>
      <c r="V231">
        <v>0</v>
      </c>
      <c r="W231" t="s">
        <v>6339</v>
      </c>
      <c r="X231" s="15">
        <v>830501605</v>
      </c>
      <c r="Y231" s="15" t="s">
        <v>6339</v>
      </c>
      <c r="Z231" s="15"/>
      <c r="AA231" s="15"/>
      <c r="AB231" s="15"/>
      <c r="AC231" s="15" t="s">
        <v>6339</v>
      </c>
      <c r="AD231" t="s">
        <v>6415</v>
      </c>
      <c r="AE231" t="s">
        <v>6340</v>
      </c>
      <c r="AF231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(NULL,0,0,0,0,0,0,0,0,0,0,830501605,'acortes');</v>
      </c>
    </row>
    <row r="232" spans="1:32" x14ac:dyDescent="0.25">
      <c r="A232" t="s">
        <v>6385</v>
      </c>
      <c r="B232" t="s">
        <v>6346</v>
      </c>
      <c r="C232" t="s">
        <v>6339</v>
      </c>
      <c r="D232">
        <v>0</v>
      </c>
      <c r="E232" s="15" t="s">
        <v>6339</v>
      </c>
      <c r="F232">
        <v>0</v>
      </c>
      <c r="G232" t="s">
        <v>6339</v>
      </c>
      <c r="H232">
        <v>0</v>
      </c>
      <c r="I232" t="s">
        <v>6339</v>
      </c>
      <c r="J232">
        <v>0</v>
      </c>
      <c r="K232" t="s">
        <v>6339</v>
      </c>
      <c r="L232">
        <v>0</v>
      </c>
      <c r="M232" t="s">
        <v>6339</v>
      </c>
      <c r="N232">
        <v>0</v>
      </c>
      <c r="O232" t="s">
        <v>6339</v>
      </c>
      <c r="P232">
        <v>0</v>
      </c>
      <c r="Q232" t="s">
        <v>6339</v>
      </c>
      <c r="R232">
        <v>0</v>
      </c>
      <c r="S232" t="s">
        <v>6339</v>
      </c>
      <c r="T232">
        <v>0</v>
      </c>
      <c r="U232" t="s">
        <v>6339</v>
      </c>
      <c r="V232">
        <v>0</v>
      </c>
      <c r="W232" t="s">
        <v>6339</v>
      </c>
      <c r="X232" s="15">
        <v>900425086</v>
      </c>
      <c r="Y232" s="15" t="s">
        <v>6339</v>
      </c>
      <c r="Z232" s="15"/>
      <c r="AA232" s="15"/>
      <c r="AB232" s="15"/>
      <c r="AC232" s="15" t="s">
        <v>6339</v>
      </c>
      <c r="AD232" t="s">
        <v>6414</v>
      </c>
      <c r="AE232" t="s">
        <v>6340</v>
      </c>
      <c r="AF232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(NULL,0,0,0,0,0,0,0,0,0,0,900425086,'agamboa');</v>
      </c>
    </row>
    <row r="233" spans="1:32" x14ac:dyDescent="0.25">
      <c r="A233" t="s">
        <v>6385</v>
      </c>
      <c r="B233" t="s">
        <v>6346</v>
      </c>
      <c r="C233" t="s">
        <v>6339</v>
      </c>
      <c r="D233">
        <v>0</v>
      </c>
      <c r="E233" s="15" t="s">
        <v>6339</v>
      </c>
      <c r="F233">
        <v>0</v>
      </c>
      <c r="G233" t="s">
        <v>6339</v>
      </c>
      <c r="H233">
        <v>0</v>
      </c>
      <c r="I233" t="s">
        <v>6339</v>
      </c>
      <c r="J233">
        <v>0</v>
      </c>
      <c r="K233" t="s">
        <v>6339</v>
      </c>
      <c r="L233">
        <v>0</v>
      </c>
      <c r="M233" t="s">
        <v>6339</v>
      </c>
      <c r="N233">
        <v>0</v>
      </c>
      <c r="O233" t="s">
        <v>6339</v>
      </c>
      <c r="P233">
        <v>0</v>
      </c>
      <c r="Q233" t="s">
        <v>6339</v>
      </c>
      <c r="R233">
        <v>0</v>
      </c>
      <c r="S233" t="s">
        <v>6339</v>
      </c>
      <c r="T233">
        <v>0</v>
      </c>
      <c r="U233" t="s">
        <v>6339</v>
      </c>
      <c r="V233">
        <v>0</v>
      </c>
      <c r="W233" t="s">
        <v>6339</v>
      </c>
      <c r="X233" s="15">
        <v>900936801</v>
      </c>
      <c r="Y233" s="15" t="s">
        <v>6339</v>
      </c>
      <c r="Z233" s="15"/>
      <c r="AA233" s="15"/>
      <c r="AB233" s="15"/>
      <c r="AC233" s="15" t="s">
        <v>6339</v>
      </c>
      <c r="AD233" t="s">
        <v>6414</v>
      </c>
      <c r="AE233" t="s">
        <v>6340</v>
      </c>
      <c r="AF233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(NULL,0,0,0,0,0,0,0,0,0,0,900936801,'agamboa');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FFFF00"/>
  </sheetPr>
  <dimension ref="A1:H233"/>
  <sheetViews>
    <sheetView workbookViewId="0">
      <selection activeCell="H2" sqref="H2:H233"/>
    </sheetView>
  </sheetViews>
  <sheetFormatPr baseColWidth="10" defaultRowHeight="15" x14ac:dyDescent="0.25"/>
  <cols>
    <col min="3" max="3" width="1.5703125" bestFit="1" customWidth="1"/>
    <col min="5" max="5" width="1.5703125" bestFit="1" customWidth="1"/>
    <col min="7" max="7" width="2.28515625" bestFit="1" customWidth="1"/>
  </cols>
  <sheetData>
    <row r="1" spans="1:8" x14ac:dyDescent="0.25">
      <c r="D1" s="14" t="s">
        <v>6333</v>
      </c>
      <c r="E1" s="14"/>
      <c r="F1" s="14" t="s">
        <v>6418</v>
      </c>
      <c r="G1" s="14"/>
    </row>
    <row r="2" spans="1:8" x14ac:dyDescent="0.25">
      <c r="A2" t="s">
        <v>6419</v>
      </c>
      <c r="B2" t="s">
        <v>6346</v>
      </c>
      <c r="C2" t="s">
        <v>6339</v>
      </c>
      <c r="D2" s="15">
        <v>15375956</v>
      </c>
      <c r="E2" s="15" t="s">
        <v>6339</v>
      </c>
      <c r="F2">
        <v>1</v>
      </c>
      <c r="G2" t="s">
        <v>6340</v>
      </c>
      <c r="H2" t="str">
        <f>_xlfn.CONCAT(A2,B2,C2,D2,E2,F2,G2)</f>
        <v>Insert Into cliente_cultivo(id_clientecultivo,id_cliente,id_cultivo) values (NULL,15375956,1);</v>
      </c>
    </row>
    <row r="3" spans="1:8" x14ac:dyDescent="0.25">
      <c r="A3" t="s">
        <v>6419</v>
      </c>
      <c r="B3" t="s">
        <v>6346</v>
      </c>
      <c r="C3" t="s">
        <v>6339</v>
      </c>
      <c r="D3" s="15">
        <v>15386917</v>
      </c>
      <c r="E3" s="15" t="s">
        <v>6339</v>
      </c>
      <c r="F3">
        <v>1</v>
      </c>
      <c r="G3" t="s">
        <v>6340</v>
      </c>
      <c r="H3" t="str">
        <f t="shared" ref="H3:H66" si="0">_xlfn.CONCAT(A3,B3,C3,D3,E3,F3,G3)</f>
        <v>Insert Into cliente_cultivo(id_clientecultivo,id_cliente,id_cultivo) values (NULL,15386917,1);</v>
      </c>
    </row>
    <row r="4" spans="1:8" x14ac:dyDescent="0.25">
      <c r="A4" t="s">
        <v>6419</v>
      </c>
      <c r="B4" t="s">
        <v>6346</v>
      </c>
      <c r="C4" t="s">
        <v>6339</v>
      </c>
      <c r="D4" s="15">
        <v>800016390</v>
      </c>
      <c r="E4" s="15" t="s">
        <v>6339</v>
      </c>
      <c r="F4">
        <v>1</v>
      </c>
      <c r="G4" t="s">
        <v>6340</v>
      </c>
      <c r="H4" t="str">
        <f t="shared" si="0"/>
        <v>Insert Into cliente_cultivo(id_clientecultivo,id_cliente,id_cultivo) values (NULL,800016390,1);</v>
      </c>
    </row>
    <row r="5" spans="1:8" x14ac:dyDescent="0.25">
      <c r="A5" t="s">
        <v>6419</v>
      </c>
      <c r="B5" t="s">
        <v>6346</v>
      </c>
      <c r="C5" t="s">
        <v>6339</v>
      </c>
      <c r="D5" s="15">
        <v>800020274</v>
      </c>
      <c r="E5" s="15" t="s">
        <v>6339</v>
      </c>
      <c r="F5">
        <v>1</v>
      </c>
      <c r="G5" t="s">
        <v>6340</v>
      </c>
      <c r="H5" t="str">
        <f t="shared" si="0"/>
        <v>Insert Into cliente_cultivo(id_clientecultivo,id_cliente,id_cultivo) values (NULL,800020274,1);</v>
      </c>
    </row>
    <row r="6" spans="1:8" x14ac:dyDescent="0.25">
      <c r="A6" t="s">
        <v>6419</v>
      </c>
      <c r="B6" t="s">
        <v>6346</v>
      </c>
      <c r="C6" t="s">
        <v>6339</v>
      </c>
      <c r="D6" s="15">
        <v>800023622</v>
      </c>
      <c r="E6" s="15" t="s">
        <v>6339</v>
      </c>
      <c r="F6">
        <v>1</v>
      </c>
      <c r="G6" t="s">
        <v>6340</v>
      </c>
      <c r="H6" t="str">
        <f t="shared" si="0"/>
        <v>Insert Into cliente_cultivo(id_clientecultivo,id_cliente,id_cultivo) values (NULL,800023622,1);</v>
      </c>
    </row>
    <row r="7" spans="1:8" x14ac:dyDescent="0.25">
      <c r="A7" t="s">
        <v>6419</v>
      </c>
      <c r="B7" t="s">
        <v>6346</v>
      </c>
      <c r="C7" t="s">
        <v>6339</v>
      </c>
      <c r="D7" s="15">
        <v>800027543</v>
      </c>
      <c r="E7" s="15" t="s">
        <v>6339</v>
      </c>
      <c r="F7">
        <v>1</v>
      </c>
      <c r="G7" t="s">
        <v>6340</v>
      </c>
      <c r="H7" t="str">
        <f t="shared" si="0"/>
        <v>Insert Into cliente_cultivo(id_clientecultivo,id_cliente,id_cultivo) values (NULL,800027543,1);</v>
      </c>
    </row>
    <row r="8" spans="1:8" x14ac:dyDescent="0.25">
      <c r="A8" t="s">
        <v>6419</v>
      </c>
      <c r="B8" t="s">
        <v>6346</v>
      </c>
      <c r="C8" t="s">
        <v>6339</v>
      </c>
      <c r="D8" s="15">
        <v>800039849</v>
      </c>
      <c r="E8" s="15" t="s">
        <v>6339</v>
      </c>
      <c r="F8">
        <v>1</v>
      </c>
      <c r="G8" t="s">
        <v>6340</v>
      </c>
      <c r="H8" t="str">
        <f t="shared" si="0"/>
        <v>Insert Into cliente_cultivo(id_clientecultivo,id_cliente,id_cultivo) values (NULL,800039849,1);</v>
      </c>
    </row>
    <row r="9" spans="1:8" x14ac:dyDescent="0.25">
      <c r="A9" t="s">
        <v>6419</v>
      </c>
      <c r="B9" t="s">
        <v>6346</v>
      </c>
      <c r="C9" t="s">
        <v>6339</v>
      </c>
      <c r="D9" s="15">
        <v>800053849</v>
      </c>
      <c r="E9" s="15" t="s">
        <v>6339</v>
      </c>
      <c r="F9">
        <v>1</v>
      </c>
      <c r="G9" t="s">
        <v>6340</v>
      </c>
      <c r="H9" t="str">
        <f t="shared" si="0"/>
        <v>Insert Into cliente_cultivo(id_clientecultivo,id_cliente,id_cultivo) values (NULL,800053849,1);</v>
      </c>
    </row>
    <row r="10" spans="1:8" x14ac:dyDescent="0.25">
      <c r="A10" t="s">
        <v>6419</v>
      </c>
      <c r="B10" t="s">
        <v>6346</v>
      </c>
      <c r="C10" t="s">
        <v>6339</v>
      </c>
      <c r="D10" s="15">
        <v>800099480</v>
      </c>
      <c r="E10" s="15" t="s">
        <v>6339</v>
      </c>
      <c r="F10">
        <v>1</v>
      </c>
      <c r="G10" t="s">
        <v>6340</v>
      </c>
      <c r="H10" t="str">
        <f t="shared" si="0"/>
        <v>Insert Into cliente_cultivo(id_clientecultivo,id_cliente,id_cultivo) values (NULL,800099480,1);</v>
      </c>
    </row>
    <row r="11" spans="1:8" x14ac:dyDescent="0.25">
      <c r="A11" t="s">
        <v>6419</v>
      </c>
      <c r="B11" t="s">
        <v>6346</v>
      </c>
      <c r="C11" t="s">
        <v>6339</v>
      </c>
      <c r="D11" s="15">
        <v>800126242</v>
      </c>
      <c r="E11" s="15" t="s">
        <v>6339</v>
      </c>
      <c r="F11">
        <v>1</v>
      </c>
      <c r="G11" t="s">
        <v>6340</v>
      </c>
      <c r="H11" t="str">
        <f t="shared" si="0"/>
        <v>Insert Into cliente_cultivo(id_clientecultivo,id_cliente,id_cultivo) values (NULL,800126242,1);</v>
      </c>
    </row>
    <row r="12" spans="1:8" x14ac:dyDescent="0.25">
      <c r="A12" t="s">
        <v>6419</v>
      </c>
      <c r="B12" t="s">
        <v>6346</v>
      </c>
      <c r="C12" t="s">
        <v>6339</v>
      </c>
      <c r="D12" s="15">
        <v>800153745</v>
      </c>
      <c r="E12" s="15" t="s">
        <v>6339</v>
      </c>
      <c r="F12">
        <v>1</v>
      </c>
      <c r="G12" t="s">
        <v>6340</v>
      </c>
      <c r="H12" t="str">
        <f t="shared" si="0"/>
        <v>Insert Into cliente_cultivo(id_clientecultivo,id_cliente,id_cultivo) values (NULL,800153745,1);</v>
      </c>
    </row>
    <row r="13" spans="1:8" x14ac:dyDescent="0.25">
      <c r="A13" t="s">
        <v>6419</v>
      </c>
      <c r="B13" t="s">
        <v>6346</v>
      </c>
      <c r="C13" t="s">
        <v>6339</v>
      </c>
      <c r="D13" s="15">
        <v>800160435</v>
      </c>
      <c r="E13" s="15" t="s">
        <v>6339</v>
      </c>
      <c r="F13">
        <v>1</v>
      </c>
      <c r="G13" t="s">
        <v>6340</v>
      </c>
      <c r="H13" t="str">
        <f t="shared" si="0"/>
        <v>Insert Into cliente_cultivo(id_clientecultivo,id_cliente,id_cultivo) values (NULL,800160435,1);</v>
      </c>
    </row>
    <row r="14" spans="1:8" x14ac:dyDescent="0.25">
      <c r="A14" t="s">
        <v>6419</v>
      </c>
      <c r="B14" t="s">
        <v>6346</v>
      </c>
      <c r="C14" t="s">
        <v>6339</v>
      </c>
      <c r="D14" s="15">
        <v>811008489</v>
      </c>
      <c r="E14" s="15" t="s">
        <v>6339</v>
      </c>
      <c r="F14">
        <v>1</v>
      </c>
      <c r="G14" t="s">
        <v>6340</v>
      </c>
      <c r="H14" t="str">
        <f t="shared" si="0"/>
        <v>Insert Into cliente_cultivo(id_clientecultivo,id_cliente,id_cultivo) values (NULL,811008489,1);</v>
      </c>
    </row>
    <row r="15" spans="1:8" x14ac:dyDescent="0.25">
      <c r="A15" t="s">
        <v>6419</v>
      </c>
      <c r="B15" t="s">
        <v>6346</v>
      </c>
      <c r="C15" t="s">
        <v>6339</v>
      </c>
      <c r="D15" s="15">
        <v>811015317</v>
      </c>
      <c r="E15" s="15" t="s">
        <v>6339</v>
      </c>
      <c r="F15">
        <v>1</v>
      </c>
      <c r="G15" t="s">
        <v>6340</v>
      </c>
      <c r="H15" t="str">
        <f t="shared" si="0"/>
        <v>Insert Into cliente_cultivo(id_clientecultivo,id_cliente,id_cultivo) values (NULL,811015317,1);</v>
      </c>
    </row>
    <row r="16" spans="1:8" x14ac:dyDescent="0.25">
      <c r="A16" t="s">
        <v>6419</v>
      </c>
      <c r="B16" t="s">
        <v>6346</v>
      </c>
      <c r="C16" t="s">
        <v>6339</v>
      </c>
      <c r="D16" s="15">
        <v>811018494</v>
      </c>
      <c r="E16" s="15" t="s">
        <v>6339</v>
      </c>
      <c r="F16">
        <v>1</v>
      </c>
      <c r="G16" t="s">
        <v>6340</v>
      </c>
      <c r="H16" t="str">
        <f t="shared" si="0"/>
        <v>Insert Into cliente_cultivo(id_clientecultivo,id_cliente,id_cultivo) values (NULL,811018494,1);</v>
      </c>
    </row>
    <row r="17" spans="1:8" x14ac:dyDescent="0.25">
      <c r="A17" t="s">
        <v>6419</v>
      </c>
      <c r="B17" t="s">
        <v>6346</v>
      </c>
      <c r="C17" t="s">
        <v>6339</v>
      </c>
      <c r="D17" s="15">
        <v>811020107</v>
      </c>
      <c r="E17" s="15" t="s">
        <v>6339</v>
      </c>
      <c r="F17">
        <v>1</v>
      </c>
      <c r="G17" t="s">
        <v>6340</v>
      </c>
      <c r="H17" t="str">
        <f t="shared" si="0"/>
        <v>Insert Into cliente_cultivo(id_clientecultivo,id_cliente,id_cultivo) values (NULL,811020107,1);</v>
      </c>
    </row>
    <row r="18" spans="1:8" x14ac:dyDescent="0.25">
      <c r="A18" t="s">
        <v>6419</v>
      </c>
      <c r="B18" t="s">
        <v>6346</v>
      </c>
      <c r="C18" t="s">
        <v>6339</v>
      </c>
      <c r="D18" s="15">
        <v>811024612</v>
      </c>
      <c r="E18" s="15" t="s">
        <v>6339</v>
      </c>
      <c r="F18">
        <v>1</v>
      </c>
      <c r="G18" t="s">
        <v>6340</v>
      </c>
      <c r="H18" t="str">
        <f t="shared" si="0"/>
        <v>Insert Into cliente_cultivo(id_clientecultivo,id_cliente,id_cultivo) values (NULL,811024612,1);</v>
      </c>
    </row>
    <row r="19" spans="1:8" x14ac:dyDescent="0.25">
      <c r="A19" t="s">
        <v>6419</v>
      </c>
      <c r="B19" t="s">
        <v>6346</v>
      </c>
      <c r="C19" t="s">
        <v>6339</v>
      </c>
      <c r="D19" s="15">
        <v>811028567</v>
      </c>
      <c r="E19" s="15" t="s">
        <v>6339</v>
      </c>
      <c r="F19">
        <v>1</v>
      </c>
      <c r="G19" t="s">
        <v>6340</v>
      </c>
      <c r="H19" t="str">
        <f t="shared" si="0"/>
        <v>Insert Into cliente_cultivo(id_clientecultivo,id_cliente,id_cultivo) values (NULL,811028567,1);</v>
      </c>
    </row>
    <row r="20" spans="1:8" x14ac:dyDescent="0.25">
      <c r="A20" t="s">
        <v>6419</v>
      </c>
      <c r="B20" t="s">
        <v>6346</v>
      </c>
      <c r="C20" t="s">
        <v>6339</v>
      </c>
      <c r="D20" s="15">
        <v>811035110</v>
      </c>
      <c r="E20" s="15" t="s">
        <v>6339</v>
      </c>
      <c r="F20">
        <v>1</v>
      </c>
      <c r="G20" t="s">
        <v>6340</v>
      </c>
      <c r="H20" t="str">
        <f t="shared" si="0"/>
        <v>Insert Into cliente_cultivo(id_clientecultivo,id_cliente,id_cultivo) values (NULL,811035110,1);</v>
      </c>
    </row>
    <row r="21" spans="1:8" x14ac:dyDescent="0.25">
      <c r="A21" t="s">
        <v>6419</v>
      </c>
      <c r="B21" t="s">
        <v>6346</v>
      </c>
      <c r="C21" t="s">
        <v>6339</v>
      </c>
      <c r="D21" s="15">
        <v>811037591</v>
      </c>
      <c r="E21" s="15" t="s">
        <v>6339</v>
      </c>
      <c r="F21">
        <v>1</v>
      </c>
      <c r="G21" t="s">
        <v>6340</v>
      </c>
      <c r="H21" t="str">
        <f t="shared" si="0"/>
        <v>Insert Into cliente_cultivo(id_clientecultivo,id_cliente,id_cultivo) values (NULL,811037591,1);</v>
      </c>
    </row>
    <row r="22" spans="1:8" x14ac:dyDescent="0.25">
      <c r="A22" t="s">
        <v>6419</v>
      </c>
      <c r="B22" t="s">
        <v>6346</v>
      </c>
      <c r="C22" t="s">
        <v>6339</v>
      </c>
      <c r="D22" s="15">
        <v>811037748</v>
      </c>
      <c r="E22" s="15" t="s">
        <v>6339</v>
      </c>
      <c r="F22">
        <v>1</v>
      </c>
      <c r="G22" t="s">
        <v>6340</v>
      </c>
      <c r="H22" t="str">
        <f t="shared" si="0"/>
        <v>Insert Into cliente_cultivo(id_clientecultivo,id_cliente,id_cultivo) values (NULL,811037748,1);</v>
      </c>
    </row>
    <row r="23" spans="1:8" x14ac:dyDescent="0.25">
      <c r="A23" t="s">
        <v>6419</v>
      </c>
      <c r="B23" t="s">
        <v>6346</v>
      </c>
      <c r="C23" t="s">
        <v>6339</v>
      </c>
      <c r="D23" s="15">
        <v>811037797</v>
      </c>
      <c r="E23" s="15" t="s">
        <v>6339</v>
      </c>
      <c r="F23">
        <v>1</v>
      </c>
      <c r="G23" t="s">
        <v>6340</v>
      </c>
      <c r="H23" t="str">
        <f t="shared" si="0"/>
        <v>Insert Into cliente_cultivo(id_clientecultivo,id_cliente,id_cultivo) values (NULL,811037797,1);</v>
      </c>
    </row>
    <row r="24" spans="1:8" x14ac:dyDescent="0.25">
      <c r="A24" t="s">
        <v>6419</v>
      </c>
      <c r="B24" t="s">
        <v>6346</v>
      </c>
      <c r="C24" t="s">
        <v>6339</v>
      </c>
      <c r="D24" s="15">
        <v>811039503</v>
      </c>
      <c r="E24" s="15" t="s">
        <v>6339</v>
      </c>
      <c r="F24">
        <v>1</v>
      </c>
      <c r="G24" t="s">
        <v>6340</v>
      </c>
      <c r="H24" t="str">
        <f t="shared" si="0"/>
        <v>Insert Into cliente_cultivo(id_clientecultivo,id_cliente,id_cultivo) values (NULL,811039503,1);</v>
      </c>
    </row>
    <row r="25" spans="1:8" x14ac:dyDescent="0.25">
      <c r="A25" t="s">
        <v>6419</v>
      </c>
      <c r="B25" t="s">
        <v>6346</v>
      </c>
      <c r="C25" t="s">
        <v>6339</v>
      </c>
      <c r="D25" s="15">
        <v>830042112</v>
      </c>
      <c r="E25" s="15" t="s">
        <v>6339</v>
      </c>
      <c r="F25">
        <v>1</v>
      </c>
      <c r="G25" t="s">
        <v>6340</v>
      </c>
      <c r="H25" t="str">
        <f t="shared" si="0"/>
        <v>Insert Into cliente_cultivo(id_clientecultivo,id_cliente,id_cultivo) values (NULL,830042112,1);</v>
      </c>
    </row>
    <row r="26" spans="1:8" x14ac:dyDescent="0.25">
      <c r="A26" t="s">
        <v>6419</v>
      </c>
      <c r="B26" t="s">
        <v>6346</v>
      </c>
      <c r="C26" t="s">
        <v>6339</v>
      </c>
      <c r="D26" s="15">
        <v>830076169</v>
      </c>
      <c r="E26" s="15" t="s">
        <v>6339</v>
      </c>
      <c r="F26">
        <v>1</v>
      </c>
      <c r="G26" t="s">
        <v>6340</v>
      </c>
      <c r="H26" t="str">
        <f t="shared" si="0"/>
        <v>Insert Into cliente_cultivo(id_clientecultivo,id_cliente,id_cultivo) values (NULL,830076169,1);</v>
      </c>
    </row>
    <row r="27" spans="1:8" x14ac:dyDescent="0.25">
      <c r="A27" t="s">
        <v>6419</v>
      </c>
      <c r="B27" t="s">
        <v>6346</v>
      </c>
      <c r="C27" t="s">
        <v>6339</v>
      </c>
      <c r="D27" s="15">
        <v>830124437</v>
      </c>
      <c r="E27" s="15" t="s">
        <v>6339</v>
      </c>
      <c r="F27">
        <v>1</v>
      </c>
      <c r="G27" t="s">
        <v>6340</v>
      </c>
      <c r="H27" t="str">
        <f t="shared" si="0"/>
        <v>Insert Into cliente_cultivo(id_clientecultivo,id_cliente,id_cultivo) values (NULL,830124437,1);</v>
      </c>
    </row>
    <row r="28" spans="1:8" x14ac:dyDescent="0.25">
      <c r="A28" t="s">
        <v>6419</v>
      </c>
      <c r="B28" t="s">
        <v>6346</v>
      </c>
      <c r="C28" t="s">
        <v>6339</v>
      </c>
      <c r="D28" s="15">
        <v>830136939</v>
      </c>
      <c r="E28" s="15" t="s">
        <v>6339</v>
      </c>
      <c r="F28">
        <v>1</v>
      </c>
      <c r="G28" t="s">
        <v>6340</v>
      </c>
      <c r="H28" t="str">
        <f t="shared" si="0"/>
        <v>Insert Into cliente_cultivo(id_clientecultivo,id_cliente,id_cultivo) values (NULL,830136939,1);</v>
      </c>
    </row>
    <row r="29" spans="1:8" x14ac:dyDescent="0.25">
      <c r="A29" t="s">
        <v>6419</v>
      </c>
      <c r="B29" t="s">
        <v>6346</v>
      </c>
      <c r="C29" t="s">
        <v>6339</v>
      </c>
      <c r="D29" s="15">
        <v>830509987</v>
      </c>
      <c r="E29" s="15" t="s">
        <v>6339</v>
      </c>
      <c r="F29">
        <v>1</v>
      </c>
      <c r="G29" t="s">
        <v>6340</v>
      </c>
      <c r="H29" t="str">
        <f t="shared" si="0"/>
        <v>Insert Into cliente_cultivo(id_clientecultivo,id_cliente,id_cultivo) values (NULL,830509987,1);</v>
      </c>
    </row>
    <row r="30" spans="1:8" x14ac:dyDescent="0.25">
      <c r="A30" t="s">
        <v>6419</v>
      </c>
      <c r="B30" t="s">
        <v>6346</v>
      </c>
      <c r="C30" t="s">
        <v>6339</v>
      </c>
      <c r="D30" s="15">
        <v>900305698</v>
      </c>
      <c r="E30" s="15" t="s">
        <v>6339</v>
      </c>
      <c r="F30">
        <v>1</v>
      </c>
      <c r="G30" t="s">
        <v>6340</v>
      </c>
      <c r="H30" t="str">
        <f t="shared" si="0"/>
        <v>Insert Into cliente_cultivo(id_clientecultivo,id_cliente,id_cultivo) values (NULL,900305698,1);</v>
      </c>
    </row>
    <row r="31" spans="1:8" x14ac:dyDescent="0.25">
      <c r="A31" t="s">
        <v>6419</v>
      </c>
      <c r="B31" t="s">
        <v>6346</v>
      </c>
      <c r="C31" t="s">
        <v>6339</v>
      </c>
      <c r="D31" s="15">
        <v>890911705</v>
      </c>
      <c r="E31" s="15" t="s">
        <v>6339</v>
      </c>
      <c r="F31">
        <v>1</v>
      </c>
      <c r="G31" t="s">
        <v>6340</v>
      </c>
      <c r="H31" t="str">
        <f t="shared" si="0"/>
        <v>Insert Into cliente_cultivo(id_clientecultivo,id_cliente,id_cultivo) values (NULL,890911705,1);</v>
      </c>
    </row>
    <row r="32" spans="1:8" x14ac:dyDescent="0.25">
      <c r="A32" t="s">
        <v>6419</v>
      </c>
      <c r="B32" t="s">
        <v>6346</v>
      </c>
      <c r="C32" t="s">
        <v>6339</v>
      </c>
      <c r="D32" s="15">
        <v>890913944</v>
      </c>
      <c r="E32" s="15" t="s">
        <v>6339</v>
      </c>
      <c r="F32">
        <v>1</v>
      </c>
      <c r="G32" t="s">
        <v>6340</v>
      </c>
      <c r="H32" t="str">
        <f t="shared" si="0"/>
        <v>Insert Into cliente_cultivo(id_clientecultivo,id_cliente,id_cultivo) values (NULL,890913944,1);</v>
      </c>
    </row>
    <row r="33" spans="1:8" x14ac:dyDescent="0.25">
      <c r="A33" t="s">
        <v>6419</v>
      </c>
      <c r="B33" t="s">
        <v>6346</v>
      </c>
      <c r="C33" t="s">
        <v>6339</v>
      </c>
      <c r="D33" s="15">
        <v>890926122</v>
      </c>
      <c r="E33" s="15" t="s">
        <v>6339</v>
      </c>
      <c r="F33">
        <v>1</v>
      </c>
      <c r="G33" t="s">
        <v>6340</v>
      </c>
      <c r="H33" t="str">
        <f t="shared" si="0"/>
        <v>Insert Into cliente_cultivo(id_clientecultivo,id_cliente,id_cultivo) values (NULL,890926122,1);</v>
      </c>
    </row>
    <row r="34" spans="1:8" x14ac:dyDescent="0.25">
      <c r="A34" t="s">
        <v>6419</v>
      </c>
      <c r="B34" t="s">
        <v>6346</v>
      </c>
      <c r="C34" t="s">
        <v>6339</v>
      </c>
      <c r="D34" s="15">
        <v>890929171</v>
      </c>
      <c r="E34" s="15" t="s">
        <v>6339</v>
      </c>
      <c r="F34">
        <v>1</v>
      </c>
      <c r="G34" t="s">
        <v>6340</v>
      </c>
      <c r="H34" t="str">
        <f t="shared" si="0"/>
        <v>Insert Into cliente_cultivo(id_clientecultivo,id_cliente,id_cultivo) values (NULL,890929171,1);</v>
      </c>
    </row>
    <row r="35" spans="1:8" x14ac:dyDescent="0.25">
      <c r="A35" t="s">
        <v>6419</v>
      </c>
      <c r="B35" t="s">
        <v>6346</v>
      </c>
      <c r="C35" t="s">
        <v>6339</v>
      </c>
      <c r="D35" s="15">
        <v>890938755</v>
      </c>
      <c r="E35" s="15" t="s">
        <v>6339</v>
      </c>
      <c r="F35">
        <v>1</v>
      </c>
      <c r="G35" t="s">
        <v>6340</v>
      </c>
      <c r="H35" t="str">
        <f t="shared" si="0"/>
        <v>Insert Into cliente_cultivo(id_clientecultivo,id_cliente,id_cultivo) values (NULL,890938755,1);</v>
      </c>
    </row>
    <row r="36" spans="1:8" x14ac:dyDescent="0.25">
      <c r="A36" t="s">
        <v>6419</v>
      </c>
      <c r="B36" t="s">
        <v>6346</v>
      </c>
      <c r="C36" t="s">
        <v>6339</v>
      </c>
      <c r="D36" s="15">
        <v>890938757</v>
      </c>
      <c r="E36" s="15" t="s">
        <v>6339</v>
      </c>
      <c r="F36">
        <v>1</v>
      </c>
      <c r="G36" t="s">
        <v>6340</v>
      </c>
      <c r="H36" t="str">
        <f t="shared" si="0"/>
        <v>Insert Into cliente_cultivo(id_clientecultivo,id_cliente,id_cultivo) values (NULL,890938757,1);</v>
      </c>
    </row>
    <row r="37" spans="1:8" x14ac:dyDescent="0.25">
      <c r="A37" t="s">
        <v>6419</v>
      </c>
      <c r="B37" t="s">
        <v>6346</v>
      </c>
      <c r="C37" t="s">
        <v>6339</v>
      </c>
      <c r="D37" s="15">
        <v>890980097</v>
      </c>
      <c r="E37" s="15" t="s">
        <v>6339</v>
      </c>
      <c r="F37">
        <v>1</v>
      </c>
      <c r="G37" t="s">
        <v>6340</v>
      </c>
      <c r="H37" t="str">
        <f t="shared" si="0"/>
        <v>Insert Into cliente_cultivo(id_clientecultivo,id_cliente,id_cultivo) values (NULL,890980097,1);</v>
      </c>
    </row>
    <row r="38" spans="1:8" x14ac:dyDescent="0.25">
      <c r="A38" t="s">
        <v>6419</v>
      </c>
      <c r="B38" t="s">
        <v>6346</v>
      </c>
      <c r="C38" t="s">
        <v>6339</v>
      </c>
      <c r="D38" s="15">
        <v>900223044</v>
      </c>
      <c r="E38" s="15" t="s">
        <v>6339</v>
      </c>
      <c r="F38">
        <v>1</v>
      </c>
      <c r="G38" t="s">
        <v>6340</v>
      </c>
      <c r="H38" t="str">
        <f t="shared" si="0"/>
        <v>Insert Into cliente_cultivo(id_clientecultivo,id_cliente,id_cultivo) values (NULL,900223044,1);</v>
      </c>
    </row>
    <row r="39" spans="1:8" x14ac:dyDescent="0.25">
      <c r="A39" t="s">
        <v>6419</v>
      </c>
      <c r="B39" t="s">
        <v>6346</v>
      </c>
      <c r="C39" t="s">
        <v>6339</v>
      </c>
      <c r="D39" s="15">
        <v>900244262</v>
      </c>
      <c r="E39" s="15" t="s">
        <v>6339</v>
      </c>
      <c r="F39">
        <v>1</v>
      </c>
      <c r="G39" t="s">
        <v>6340</v>
      </c>
      <c r="H39" t="str">
        <f t="shared" si="0"/>
        <v>Insert Into cliente_cultivo(id_clientecultivo,id_cliente,id_cultivo) values (NULL,900244262,1);</v>
      </c>
    </row>
    <row r="40" spans="1:8" x14ac:dyDescent="0.25">
      <c r="A40" t="s">
        <v>6419</v>
      </c>
      <c r="B40" t="s">
        <v>6346</v>
      </c>
      <c r="C40" t="s">
        <v>6339</v>
      </c>
      <c r="D40" s="15">
        <v>98570864</v>
      </c>
      <c r="E40" s="15" t="s">
        <v>6339</v>
      </c>
      <c r="F40">
        <v>1</v>
      </c>
      <c r="G40" t="s">
        <v>6340</v>
      </c>
      <c r="H40" t="str">
        <f t="shared" si="0"/>
        <v>Insert Into cliente_cultivo(id_clientecultivo,id_cliente,id_cultivo) values (NULL,98570864,1);</v>
      </c>
    </row>
    <row r="41" spans="1:8" x14ac:dyDescent="0.25">
      <c r="A41" t="s">
        <v>6419</v>
      </c>
      <c r="B41" t="s">
        <v>6346</v>
      </c>
      <c r="C41" t="s">
        <v>6339</v>
      </c>
      <c r="D41" s="15">
        <v>900570211</v>
      </c>
      <c r="E41" s="15" t="s">
        <v>6339</v>
      </c>
      <c r="F41">
        <v>1</v>
      </c>
      <c r="G41" t="s">
        <v>6340</v>
      </c>
      <c r="H41" t="str">
        <f t="shared" si="0"/>
        <v>Insert Into cliente_cultivo(id_clientecultivo,id_cliente,id_cultivo) values (NULL,900570211,1);</v>
      </c>
    </row>
    <row r="42" spans="1:8" x14ac:dyDescent="0.25">
      <c r="A42" t="s">
        <v>6419</v>
      </c>
      <c r="B42" t="s">
        <v>6346</v>
      </c>
      <c r="C42" t="s">
        <v>6339</v>
      </c>
      <c r="D42" s="15">
        <v>15444890</v>
      </c>
      <c r="E42" s="15" t="s">
        <v>6339</v>
      </c>
      <c r="F42">
        <v>1</v>
      </c>
      <c r="G42" t="s">
        <v>6340</v>
      </c>
      <c r="H42" t="str">
        <f t="shared" si="0"/>
        <v>Insert Into cliente_cultivo(id_clientecultivo,id_cliente,id_cultivo) values (NULL,15444890,1);</v>
      </c>
    </row>
    <row r="43" spans="1:8" x14ac:dyDescent="0.25">
      <c r="A43" t="s">
        <v>6419</v>
      </c>
      <c r="B43" t="s">
        <v>6346</v>
      </c>
      <c r="C43" t="s">
        <v>6339</v>
      </c>
      <c r="D43" s="15">
        <v>900604830</v>
      </c>
      <c r="E43" s="15" t="s">
        <v>6339</v>
      </c>
      <c r="F43">
        <v>1</v>
      </c>
      <c r="G43" t="s">
        <v>6340</v>
      </c>
      <c r="H43" t="str">
        <f t="shared" si="0"/>
        <v>Insert Into cliente_cultivo(id_clientecultivo,id_cliente,id_cultivo) values (NULL,900604830,1);</v>
      </c>
    </row>
    <row r="44" spans="1:8" x14ac:dyDescent="0.25">
      <c r="A44" t="s">
        <v>6419</v>
      </c>
      <c r="B44" t="s">
        <v>6346</v>
      </c>
      <c r="C44" t="s">
        <v>6339</v>
      </c>
      <c r="D44" s="15">
        <v>811032433</v>
      </c>
      <c r="E44" s="15" t="s">
        <v>6339</v>
      </c>
      <c r="F44">
        <v>1</v>
      </c>
      <c r="G44" t="s">
        <v>6340</v>
      </c>
      <c r="H44" t="str">
        <f t="shared" si="0"/>
        <v>Insert Into cliente_cultivo(id_clientecultivo,id_cliente,id_cultivo) values (NULL,811032433,1);</v>
      </c>
    </row>
    <row r="45" spans="1:8" x14ac:dyDescent="0.25">
      <c r="A45" t="s">
        <v>6419</v>
      </c>
      <c r="B45" t="s">
        <v>6346</v>
      </c>
      <c r="C45" t="s">
        <v>6339</v>
      </c>
      <c r="D45" s="15">
        <v>900111576</v>
      </c>
      <c r="E45" s="15" t="s">
        <v>6339</v>
      </c>
      <c r="F45">
        <v>1</v>
      </c>
      <c r="G45" t="s">
        <v>6340</v>
      </c>
      <c r="H45" t="str">
        <f t="shared" si="0"/>
        <v>Insert Into cliente_cultivo(id_clientecultivo,id_cliente,id_cultivo) values (NULL,900111576,1);</v>
      </c>
    </row>
    <row r="46" spans="1:8" x14ac:dyDescent="0.25">
      <c r="A46" t="s">
        <v>6419</v>
      </c>
      <c r="B46" t="s">
        <v>6346</v>
      </c>
      <c r="C46" t="s">
        <v>6339</v>
      </c>
      <c r="D46" s="15">
        <v>900321282</v>
      </c>
      <c r="E46" s="15" t="s">
        <v>6339</v>
      </c>
      <c r="F46">
        <v>1</v>
      </c>
      <c r="G46" t="s">
        <v>6340</v>
      </c>
      <c r="H46" t="str">
        <f t="shared" si="0"/>
        <v>Insert Into cliente_cultivo(id_clientecultivo,id_cliente,id_cultivo) values (NULL,900321282,1);</v>
      </c>
    </row>
    <row r="47" spans="1:8" x14ac:dyDescent="0.25">
      <c r="A47" t="s">
        <v>6419</v>
      </c>
      <c r="B47" t="s">
        <v>6346</v>
      </c>
      <c r="C47" t="s">
        <v>6339</v>
      </c>
      <c r="D47" s="15">
        <v>15383169</v>
      </c>
      <c r="E47" s="15" t="s">
        <v>6339</v>
      </c>
      <c r="F47">
        <v>1</v>
      </c>
      <c r="G47" t="s">
        <v>6340</v>
      </c>
      <c r="H47" t="str">
        <f t="shared" si="0"/>
        <v>Insert Into cliente_cultivo(id_clientecultivo,id_cliente,id_cultivo) values (NULL,15383169,1);</v>
      </c>
    </row>
    <row r="48" spans="1:8" x14ac:dyDescent="0.25">
      <c r="A48" t="s">
        <v>6419</v>
      </c>
      <c r="B48" t="s">
        <v>6346</v>
      </c>
      <c r="C48" t="s">
        <v>6339</v>
      </c>
      <c r="D48" s="15">
        <v>811046268</v>
      </c>
      <c r="E48" s="15" t="s">
        <v>6339</v>
      </c>
      <c r="F48">
        <v>1</v>
      </c>
      <c r="G48" t="s">
        <v>6340</v>
      </c>
      <c r="H48" t="str">
        <f t="shared" si="0"/>
        <v>Insert Into cliente_cultivo(id_clientecultivo,id_cliente,id_cultivo) values (NULL,811046268,1);</v>
      </c>
    </row>
    <row r="49" spans="1:8" x14ac:dyDescent="0.25">
      <c r="A49" t="s">
        <v>6419</v>
      </c>
      <c r="B49" t="s">
        <v>6346</v>
      </c>
      <c r="C49" t="s">
        <v>6339</v>
      </c>
      <c r="D49" s="15">
        <v>900440984</v>
      </c>
      <c r="E49" s="15" t="s">
        <v>6339</v>
      </c>
      <c r="F49">
        <v>1</v>
      </c>
      <c r="G49" t="s">
        <v>6340</v>
      </c>
      <c r="H49" t="str">
        <f t="shared" si="0"/>
        <v>Insert Into cliente_cultivo(id_clientecultivo,id_cliente,id_cultivo) values (NULL,900440984,1);</v>
      </c>
    </row>
    <row r="50" spans="1:8" x14ac:dyDescent="0.25">
      <c r="A50" t="s">
        <v>6419</v>
      </c>
      <c r="B50" t="s">
        <v>6346</v>
      </c>
      <c r="C50" t="s">
        <v>6339</v>
      </c>
      <c r="D50" s="15">
        <v>811044255</v>
      </c>
      <c r="E50" s="15" t="s">
        <v>6339</v>
      </c>
      <c r="F50">
        <v>1</v>
      </c>
      <c r="G50" t="s">
        <v>6340</v>
      </c>
      <c r="H50" t="str">
        <f t="shared" si="0"/>
        <v>Insert Into cliente_cultivo(id_clientecultivo,id_cliente,id_cultivo) values (NULL,811044255,1);</v>
      </c>
    </row>
    <row r="51" spans="1:8" x14ac:dyDescent="0.25">
      <c r="A51" t="s">
        <v>6419</v>
      </c>
      <c r="B51" t="s">
        <v>6346</v>
      </c>
      <c r="C51" t="s">
        <v>6339</v>
      </c>
      <c r="D51" s="15">
        <v>900424415</v>
      </c>
      <c r="E51" s="15" t="s">
        <v>6339</v>
      </c>
      <c r="F51">
        <v>1</v>
      </c>
      <c r="G51" t="s">
        <v>6340</v>
      </c>
      <c r="H51" t="str">
        <f t="shared" si="0"/>
        <v>Insert Into cliente_cultivo(id_clientecultivo,id_cliente,id_cultivo) values (NULL,900424415,1);</v>
      </c>
    </row>
    <row r="52" spans="1:8" x14ac:dyDescent="0.25">
      <c r="A52" t="s">
        <v>6419</v>
      </c>
      <c r="B52" t="s">
        <v>6346</v>
      </c>
      <c r="C52" t="s">
        <v>6339</v>
      </c>
      <c r="D52" s="15">
        <v>800004048</v>
      </c>
      <c r="E52" s="15" t="s">
        <v>6339</v>
      </c>
      <c r="F52">
        <v>3</v>
      </c>
      <c r="G52" t="s">
        <v>6340</v>
      </c>
      <c r="H52" t="str">
        <f t="shared" si="0"/>
        <v>Insert Into cliente_cultivo(id_clientecultivo,id_cliente,id_cultivo) values (NULL,800004048,3);</v>
      </c>
    </row>
    <row r="53" spans="1:8" x14ac:dyDescent="0.25">
      <c r="A53" t="s">
        <v>6419</v>
      </c>
      <c r="B53" t="s">
        <v>6346</v>
      </c>
      <c r="C53" t="s">
        <v>6339</v>
      </c>
      <c r="D53" s="15">
        <v>800010991</v>
      </c>
      <c r="E53" s="15" t="s">
        <v>6339</v>
      </c>
      <c r="F53">
        <v>3</v>
      </c>
      <c r="G53" t="s">
        <v>6340</v>
      </c>
      <c r="H53" t="str">
        <f t="shared" si="0"/>
        <v>Insert Into cliente_cultivo(id_clientecultivo,id_cliente,id_cultivo) values (NULL,800010991,3);</v>
      </c>
    </row>
    <row r="54" spans="1:8" x14ac:dyDescent="0.25">
      <c r="A54" t="s">
        <v>6419</v>
      </c>
      <c r="B54" t="s">
        <v>6346</v>
      </c>
      <c r="C54" t="s">
        <v>6339</v>
      </c>
      <c r="D54" s="15">
        <v>800013638</v>
      </c>
      <c r="E54" s="15" t="s">
        <v>6339</v>
      </c>
      <c r="F54">
        <v>3</v>
      </c>
      <c r="G54" t="s">
        <v>6340</v>
      </c>
      <c r="H54" t="str">
        <f t="shared" si="0"/>
        <v>Insert Into cliente_cultivo(id_clientecultivo,id_cliente,id_cultivo) values (NULL,800013638,3);</v>
      </c>
    </row>
    <row r="55" spans="1:8" x14ac:dyDescent="0.25">
      <c r="A55" t="s">
        <v>6419</v>
      </c>
      <c r="B55" t="s">
        <v>6346</v>
      </c>
      <c r="C55" t="s">
        <v>6339</v>
      </c>
      <c r="D55" s="15">
        <v>800021599</v>
      </c>
      <c r="E55" s="15" t="s">
        <v>6339</v>
      </c>
      <c r="F55">
        <v>3</v>
      </c>
      <c r="G55" t="s">
        <v>6340</v>
      </c>
      <c r="H55" t="str">
        <f t="shared" si="0"/>
        <v>Insert Into cliente_cultivo(id_clientecultivo,id_cliente,id_cultivo) values (NULL,800021599,3);</v>
      </c>
    </row>
    <row r="56" spans="1:8" x14ac:dyDescent="0.25">
      <c r="A56" t="s">
        <v>6419</v>
      </c>
      <c r="B56" t="s">
        <v>6346</v>
      </c>
      <c r="C56" t="s">
        <v>6339</v>
      </c>
      <c r="D56" s="15">
        <v>800022398</v>
      </c>
      <c r="E56" s="15" t="s">
        <v>6339</v>
      </c>
      <c r="F56">
        <v>3</v>
      </c>
      <c r="G56" t="s">
        <v>6340</v>
      </c>
      <c r="H56" t="str">
        <f t="shared" si="0"/>
        <v>Insert Into cliente_cultivo(id_clientecultivo,id_cliente,id_cultivo) values (NULL,800022398,3);</v>
      </c>
    </row>
    <row r="57" spans="1:8" x14ac:dyDescent="0.25">
      <c r="A57" t="s">
        <v>6419</v>
      </c>
      <c r="B57" t="s">
        <v>6346</v>
      </c>
      <c r="C57" t="s">
        <v>6339</v>
      </c>
      <c r="D57" s="15">
        <v>800026845</v>
      </c>
      <c r="E57" s="15" t="s">
        <v>6339</v>
      </c>
      <c r="F57">
        <v>3</v>
      </c>
      <c r="G57" t="s">
        <v>6340</v>
      </c>
      <c r="H57" t="str">
        <f t="shared" si="0"/>
        <v>Insert Into cliente_cultivo(id_clientecultivo,id_cliente,id_cultivo) values (NULL,800026845,3);</v>
      </c>
    </row>
    <row r="58" spans="1:8" x14ac:dyDescent="0.25">
      <c r="A58" t="s">
        <v>6419</v>
      </c>
      <c r="B58" t="s">
        <v>6346</v>
      </c>
      <c r="C58" t="s">
        <v>6339</v>
      </c>
      <c r="D58" s="15">
        <v>800027501</v>
      </c>
      <c r="E58" s="15" t="s">
        <v>6339</v>
      </c>
      <c r="F58">
        <v>3</v>
      </c>
      <c r="G58" t="s">
        <v>6340</v>
      </c>
      <c r="H58" t="str">
        <f t="shared" si="0"/>
        <v>Insert Into cliente_cultivo(id_clientecultivo,id_cliente,id_cultivo) values (NULL,800027501,3);</v>
      </c>
    </row>
    <row r="59" spans="1:8" x14ac:dyDescent="0.25">
      <c r="A59" t="s">
        <v>6419</v>
      </c>
      <c r="B59" t="s">
        <v>6346</v>
      </c>
      <c r="C59" t="s">
        <v>6339</v>
      </c>
      <c r="D59" s="15">
        <v>800031939</v>
      </c>
      <c r="E59" s="15" t="s">
        <v>6339</v>
      </c>
      <c r="F59">
        <v>3</v>
      </c>
      <c r="G59" t="s">
        <v>6340</v>
      </c>
      <c r="H59" t="str">
        <f t="shared" si="0"/>
        <v>Insert Into cliente_cultivo(id_clientecultivo,id_cliente,id_cultivo) values (NULL,800031939,3);</v>
      </c>
    </row>
    <row r="60" spans="1:8" x14ac:dyDescent="0.25">
      <c r="A60" t="s">
        <v>6419</v>
      </c>
      <c r="B60" t="s">
        <v>6346</v>
      </c>
      <c r="C60" t="s">
        <v>6339</v>
      </c>
      <c r="D60" s="15">
        <v>800049458</v>
      </c>
      <c r="E60" s="15" t="s">
        <v>6339</v>
      </c>
      <c r="F60">
        <v>3</v>
      </c>
      <c r="G60" t="s">
        <v>6340</v>
      </c>
      <c r="H60" t="str">
        <f t="shared" si="0"/>
        <v>Insert Into cliente_cultivo(id_clientecultivo,id_cliente,id_cultivo) values (NULL,800049458,3);</v>
      </c>
    </row>
    <row r="61" spans="1:8" x14ac:dyDescent="0.25">
      <c r="A61" t="s">
        <v>6419</v>
      </c>
      <c r="B61" t="s">
        <v>6346</v>
      </c>
      <c r="C61" t="s">
        <v>6339</v>
      </c>
      <c r="D61" s="15">
        <v>800050714</v>
      </c>
      <c r="E61" s="15" t="s">
        <v>6339</v>
      </c>
      <c r="F61">
        <v>3</v>
      </c>
      <c r="G61" t="s">
        <v>6340</v>
      </c>
      <c r="H61" t="str">
        <f t="shared" si="0"/>
        <v>Insert Into cliente_cultivo(id_clientecultivo,id_cliente,id_cultivo) values (NULL,800050714,3);</v>
      </c>
    </row>
    <row r="62" spans="1:8" x14ac:dyDescent="0.25">
      <c r="A62" t="s">
        <v>6419</v>
      </c>
      <c r="B62" t="s">
        <v>6346</v>
      </c>
      <c r="C62" t="s">
        <v>6339</v>
      </c>
      <c r="D62" s="15">
        <v>800065684</v>
      </c>
      <c r="E62" s="15" t="s">
        <v>6339</v>
      </c>
      <c r="F62">
        <v>3</v>
      </c>
      <c r="G62" t="s">
        <v>6340</v>
      </c>
      <c r="H62" t="str">
        <f t="shared" si="0"/>
        <v>Insert Into cliente_cultivo(id_clientecultivo,id_cliente,id_cultivo) values (NULL,800065684,3);</v>
      </c>
    </row>
    <row r="63" spans="1:8" x14ac:dyDescent="0.25">
      <c r="A63" t="s">
        <v>6419</v>
      </c>
      <c r="B63" t="s">
        <v>6346</v>
      </c>
      <c r="C63" t="s">
        <v>6339</v>
      </c>
      <c r="D63" s="15">
        <v>800067466</v>
      </c>
      <c r="E63" s="15" t="s">
        <v>6339</v>
      </c>
      <c r="F63">
        <v>3</v>
      </c>
      <c r="G63" t="s">
        <v>6340</v>
      </c>
      <c r="H63" t="str">
        <f t="shared" si="0"/>
        <v>Insert Into cliente_cultivo(id_clientecultivo,id_cliente,id_cultivo) values (NULL,800067466,3);</v>
      </c>
    </row>
    <row r="64" spans="1:8" x14ac:dyDescent="0.25">
      <c r="A64" t="s">
        <v>6419</v>
      </c>
      <c r="B64" t="s">
        <v>6346</v>
      </c>
      <c r="C64" t="s">
        <v>6339</v>
      </c>
      <c r="D64" s="15">
        <v>800069643</v>
      </c>
      <c r="E64" s="15" t="s">
        <v>6339</v>
      </c>
      <c r="F64">
        <v>3</v>
      </c>
      <c r="G64" t="s">
        <v>6340</v>
      </c>
      <c r="H64" t="str">
        <f t="shared" si="0"/>
        <v>Insert Into cliente_cultivo(id_clientecultivo,id_cliente,id_cultivo) values (NULL,800069643,3);</v>
      </c>
    </row>
    <row r="65" spans="1:8" x14ac:dyDescent="0.25">
      <c r="A65" t="s">
        <v>6419</v>
      </c>
      <c r="B65" t="s">
        <v>6346</v>
      </c>
      <c r="C65" t="s">
        <v>6339</v>
      </c>
      <c r="D65" s="15">
        <v>800089361</v>
      </c>
      <c r="E65" s="15" t="s">
        <v>6339</v>
      </c>
      <c r="F65">
        <v>3</v>
      </c>
      <c r="G65" t="s">
        <v>6340</v>
      </c>
      <c r="H65" t="str">
        <f t="shared" si="0"/>
        <v>Insert Into cliente_cultivo(id_clientecultivo,id_cliente,id_cultivo) values (NULL,800089361,3);</v>
      </c>
    </row>
    <row r="66" spans="1:8" x14ac:dyDescent="0.25">
      <c r="A66" t="s">
        <v>6419</v>
      </c>
      <c r="B66" t="s">
        <v>6346</v>
      </c>
      <c r="C66" t="s">
        <v>6339</v>
      </c>
      <c r="D66" s="15">
        <v>800095068</v>
      </c>
      <c r="E66" s="15" t="s">
        <v>6339</v>
      </c>
      <c r="F66">
        <v>3</v>
      </c>
      <c r="G66" t="s">
        <v>6340</v>
      </c>
      <c r="H66" t="str">
        <f t="shared" si="0"/>
        <v>Insert Into cliente_cultivo(id_clientecultivo,id_cliente,id_cultivo) values (NULL,800095068,3);</v>
      </c>
    </row>
    <row r="67" spans="1:8" x14ac:dyDescent="0.25">
      <c r="A67" t="s">
        <v>6419</v>
      </c>
      <c r="B67" t="s">
        <v>6346</v>
      </c>
      <c r="C67" t="s">
        <v>6339</v>
      </c>
      <c r="D67" s="15">
        <v>800096494</v>
      </c>
      <c r="E67" s="15" t="s">
        <v>6339</v>
      </c>
      <c r="F67">
        <v>3</v>
      </c>
      <c r="G67" t="s">
        <v>6340</v>
      </c>
      <c r="H67" t="str">
        <f t="shared" ref="H67:H130" si="1">_xlfn.CONCAT(A67,B67,C67,D67,E67,F67,G67)</f>
        <v>Insert Into cliente_cultivo(id_clientecultivo,id_cliente,id_cultivo) values (NULL,800096494,3);</v>
      </c>
    </row>
    <row r="68" spans="1:8" x14ac:dyDescent="0.25">
      <c r="A68" t="s">
        <v>6419</v>
      </c>
      <c r="B68" t="s">
        <v>6346</v>
      </c>
      <c r="C68" t="s">
        <v>6339</v>
      </c>
      <c r="D68" s="15">
        <v>800101932</v>
      </c>
      <c r="E68" s="15" t="s">
        <v>6339</v>
      </c>
      <c r="F68">
        <v>3</v>
      </c>
      <c r="G68" t="s">
        <v>6340</v>
      </c>
      <c r="H68" t="str">
        <f t="shared" si="1"/>
        <v>Insert Into cliente_cultivo(id_clientecultivo,id_cliente,id_cultivo) values (NULL,800101932,3);</v>
      </c>
    </row>
    <row r="69" spans="1:8" x14ac:dyDescent="0.25">
      <c r="A69" t="s">
        <v>6419</v>
      </c>
      <c r="B69" t="s">
        <v>6346</v>
      </c>
      <c r="C69" t="s">
        <v>6339</v>
      </c>
      <c r="D69" s="15">
        <v>800108333</v>
      </c>
      <c r="E69" s="15" t="s">
        <v>6339</v>
      </c>
      <c r="F69">
        <v>3</v>
      </c>
      <c r="G69" t="s">
        <v>6340</v>
      </c>
      <c r="H69" t="str">
        <f t="shared" si="1"/>
        <v>Insert Into cliente_cultivo(id_clientecultivo,id_cliente,id_cultivo) values (NULL,800108333,3);</v>
      </c>
    </row>
    <row r="70" spans="1:8" x14ac:dyDescent="0.25">
      <c r="A70" t="s">
        <v>6419</v>
      </c>
      <c r="B70" t="s">
        <v>6346</v>
      </c>
      <c r="C70" t="s">
        <v>6339</v>
      </c>
      <c r="D70" s="15">
        <v>800114867</v>
      </c>
      <c r="E70" s="15" t="s">
        <v>6339</v>
      </c>
      <c r="F70">
        <v>3</v>
      </c>
      <c r="G70" t="s">
        <v>6340</v>
      </c>
      <c r="H70" t="str">
        <f t="shared" si="1"/>
        <v>Insert Into cliente_cultivo(id_clientecultivo,id_cliente,id_cultivo) values (NULL,800114867,3);</v>
      </c>
    </row>
    <row r="71" spans="1:8" x14ac:dyDescent="0.25">
      <c r="A71" t="s">
        <v>6419</v>
      </c>
      <c r="B71" t="s">
        <v>6346</v>
      </c>
      <c r="C71" t="s">
        <v>6339</v>
      </c>
      <c r="D71" s="15">
        <v>800114953</v>
      </c>
      <c r="E71" s="15" t="s">
        <v>6339</v>
      </c>
      <c r="F71">
        <v>3</v>
      </c>
      <c r="G71" t="s">
        <v>6340</v>
      </c>
      <c r="H71" t="str">
        <f t="shared" si="1"/>
        <v>Insert Into cliente_cultivo(id_clientecultivo,id_cliente,id_cultivo) values (NULL,800114953,3);</v>
      </c>
    </row>
    <row r="72" spans="1:8" x14ac:dyDescent="0.25">
      <c r="A72" t="s">
        <v>6419</v>
      </c>
      <c r="B72" t="s">
        <v>6346</v>
      </c>
      <c r="C72" t="s">
        <v>6339</v>
      </c>
      <c r="D72" s="15">
        <v>800119297</v>
      </c>
      <c r="E72" s="15" t="s">
        <v>6339</v>
      </c>
      <c r="F72">
        <v>3</v>
      </c>
      <c r="G72" t="s">
        <v>6340</v>
      </c>
      <c r="H72" t="str">
        <f t="shared" si="1"/>
        <v>Insert Into cliente_cultivo(id_clientecultivo,id_cliente,id_cultivo) values (NULL,800119297,3);</v>
      </c>
    </row>
    <row r="73" spans="1:8" x14ac:dyDescent="0.25">
      <c r="A73" t="s">
        <v>6419</v>
      </c>
      <c r="B73" t="s">
        <v>6346</v>
      </c>
      <c r="C73" t="s">
        <v>6339</v>
      </c>
      <c r="D73" s="15">
        <v>800121823</v>
      </c>
      <c r="E73" s="15" t="s">
        <v>6339</v>
      </c>
      <c r="F73">
        <v>3</v>
      </c>
      <c r="G73" t="s">
        <v>6340</v>
      </c>
      <c r="H73" t="str">
        <f t="shared" si="1"/>
        <v>Insert Into cliente_cultivo(id_clientecultivo,id_cliente,id_cultivo) values (NULL,800121823,3);</v>
      </c>
    </row>
    <row r="74" spans="1:8" x14ac:dyDescent="0.25">
      <c r="A74" t="s">
        <v>6419</v>
      </c>
      <c r="B74" t="s">
        <v>6346</v>
      </c>
      <c r="C74" t="s">
        <v>6339</v>
      </c>
      <c r="D74" s="15">
        <v>800123857</v>
      </c>
      <c r="E74" s="15" t="s">
        <v>6339</v>
      </c>
      <c r="F74">
        <v>3</v>
      </c>
      <c r="G74" t="s">
        <v>6340</v>
      </c>
      <c r="H74" t="str">
        <f t="shared" si="1"/>
        <v>Insert Into cliente_cultivo(id_clientecultivo,id_cliente,id_cultivo) values (NULL,800123857,3);</v>
      </c>
    </row>
    <row r="75" spans="1:8" x14ac:dyDescent="0.25">
      <c r="A75" t="s">
        <v>6419</v>
      </c>
      <c r="B75" t="s">
        <v>6346</v>
      </c>
      <c r="C75" t="s">
        <v>6339</v>
      </c>
      <c r="D75" s="15">
        <v>800123913</v>
      </c>
      <c r="E75" s="15" t="s">
        <v>6339</v>
      </c>
      <c r="F75">
        <v>3</v>
      </c>
      <c r="G75" t="s">
        <v>6340</v>
      </c>
      <c r="H75" t="str">
        <f t="shared" si="1"/>
        <v>Insert Into cliente_cultivo(id_clientecultivo,id_cliente,id_cultivo) values (NULL,800123913,3);</v>
      </c>
    </row>
    <row r="76" spans="1:8" x14ac:dyDescent="0.25">
      <c r="A76" t="s">
        <v>6419</v>
      </c>
      <c r="B76" t="s">
        <v>6346</v>
      </c>
      <c r="C76" t="s">
        <v>6339</v>
      </c>
      <c r="D76" s="15">
        <v>800125859</v>
      </c>
      <c r="E76" s="15" t="s">
        <v>6339</v>
      </c>
      <c r="F76">
        <v>3</v>
      </c>
      <c r="G76" t="s">
        <v>6340</v>
      </c>
      <c r="H76" t="str">
        <f t="shared" si="1"/>
        <v>Insert Into cliente_cultivo(id_clientecultivo,id_cliente,id_cultivo) values (NULL,800125859,3);</v>
      </c>
    </row>
    <row r="77" spans="1:8" x14ac:dyDescent="0.25">
      <c r="A77" t="s">
        <v>6419</v>
      </c>
      <c r="B77" t="s">
        <v>6346</v>
      </c>
      <c r="C77" t="s">
        <v>6339</v>
      </c>
      <c r="D77" s="15">
        <v>800126875</v>
      </c>
      <c r="E77" s="15" t="s">
        <v>6339</v>
      </c>
      <c r="F77">
        <v>3</v>
      </c>
      <c r="G77" t="s">
        <v>6340</v>
      </c>
      <c r="H77" t="str">
        <f t="shared" si="1"/>
        <v>Insert Into cliente_cultivo(id_clientecultivo,id_cliente,id_cultivo) values (NULL,800126875,3);</v>
      </c>
    </row>
    <row r="78" spans="1:8" x14ac:dyDescent="0.25">
      <c r="A78" t="s">
        <v>6419</v>
      </c>
      <c r="B78" t="s">
        <v>6346</v>
      </c>
      <c r="C78" t="s">
        <v>6339</v>
      </c>
      <c r="D78" s="15">
        <v>800129680</v>
      </c>
      <c r="E78" s="15" t="s">
        <v>6339</v>
      </c>
      <c r="F78">
        <v>3</v>
      </c>
      <c r="G78" t="s">
        <v>6340</v>
      </c>
      <c r="H78" t="str">
        <f t="shared" si="1"/>
        <v>Insert Into cliente_cultivo(id_clientecultivo,id_cliente,id_cultivo) values (NULL,800129680,3);</v>
      </c>
    </row>
    <row r="79" spans="1:8" x14ac:dyDescent="0.25">
      <c r="A79" t="s">
        <v>6419</v>
      </c>
      <c r="B79" t="s">
        <v>6346</v>
      </c>
      <c r="C79" t="s">
        <v>6339</v>
      </c>
      <c r="D79" s="15">
        <v>800130305</v>
      </c>
      <c r="E79" s="15" t="s">
        <v>6339</v>
      </c>
      <c r="F79">
        <v>3</v>
      </c>
      <c r="G79" t="s">
        <v>6340</v>
      </c>
      <c r="H79" t="str">
        <f t="shared" si="1"/>
        <v>Insert Into cliente_cultivo(id_clientecultivo,id_cliente,id_cultivo) values (NULL,800130305,3);</v>
      </c>
    </row>
    <row r="80" spans="1:8" x14ac:dyDescent="0.25">
      <c r="A80" t="s">
        <v>6419</v>
      </c>
      <c r="B80" t="s">
        <v>6346</v>
      </c>
      <c r="C80" t="s">
        <v>6339</v>
      </c>
      <c r="D80" s="15">
        <v>800130771</v>
      </c>
      <c r="E80" s="15" t="s">
        <v>6339</v>
      </c>
      <c r="F80">
        <v>3</v>
      </c>
      <c r="G80" t="s">
        <v>6340</v>
      </c>
      <c r="H80" t="str">
        <f t="shared" si="1"/>
        <v>Insert Into cliente_cultivo(id_clientecultivo,id_cliente,id_cultivo) values (NULL,800130771,3);</v>
      </c>
    </row>
    <row r="81" spans="1:8" x14ac:dyDescent="0.25">
      <c r="A81" t="s">
        <v>6419</v>
      </c>
      <c r="B81" t="s">
        <v>6346</v>
      </c>
      <c r="C81" t="s">
        <v>6339</v>
      </c>
      <c r="D81" s="15">
        <v>800132469</v>
      </c>
      <c r="E81" s="15" t="s">
        <v>6339</v>
      </c>
      <c r="F81">
        <v>3</v>
      </c>
      <c r="G81" t="s">
        <v>6340</v>
      </c>
      <c r="H81" t="str">
        <f t="shared" si="1"/>
        <v>Insert Into cliente_cultivo(id_clientecultivo,id_cliente,id_cultivo) values (NULL,800132469,3);</v>
      </c>
    </row>
    <row r="82" spans="1:8" x14ac:dyDescent="0.25">
      <c r="A82" t="s">
        <v>6419</v>
      </c>
      <c r="B82" t="s">
        <v>6346</v>
      </c>
      <c r="C82" t="s">
        <v>6339</v>
      </c>
      <c r="D82" s="15">
        <v>800133063</v>
      </c>
      <c r="E82" s="15" t="s">
        <v>6339</v>
      </c>
      <c r="F82">
        <v>3</v>
      </c>
      <c r="G82" t="s">
        <v>6340</v>
      </c>
      <c r="H82" t="str">
        <f t="shared" si="1"/>
        <v>Insert Into cliente_cultivo(id_clientecultivo,id_cliente,id_cultivo) values (NULL,800133063,3);</v>
      </c>
    </row>
    <row r="83" spans="1:8" x14ac:dyDescent="0.25">
      <c r="A83" t="s">
        <v>6419</v>
      </c>
      <c r="B83" t="s">
        <v>6346</v>
      </c>
      <c r="C83" t="s">
        <v>6339</v>
      </c>
      <c r="D83" s="15">
        <v>800136041</v>
      </c>
      <c r="E83" s="15" t="s">
        <v>6339</v>
      </c>
      <c r="F83">
        <v>3</v>
      </c>
      <c r="G83" t="s">
        <v>6340</v>
      </c>
      <c r="H83" t="str">
        <f t="shared" si="1"/>
        <v>Insert Into cliente_cultivo(id_clientecultivo,id_cliente,id_cultivo) values (NULL,800136041,3);</v>
      </c>
    </row>
    <row r="84" spans="1:8" x14ac:dyDescent="0.25">
      <c r="A84" t="s">
        <v>6419</v>
      </c>
      <c r="B84" t="s">
        <v>6346</v>
      </c>
      <c r="C84" t="s">
        <v>6339</v>
      </c>
      <c r="D84" s="15">
        <v>800142580</v>
      </c>
      <c r="E84" s="15" t="s">
        <v>6339</v>
      </c>
      <c r="F84">
        <v>3</v>
      </c>
      <c r="G84" t="s">
        <v>6340</v>
      </c>
      <c r="H84" t="str">
        <f t="shared" si="1"/>
        <v>Insert Into cliente_cultivo(id_clientecultivo,id_cliente,id_cultivo) values (NULL,800142580,3);</v>
      </c>
    </row>
    <row r="85" spans="1:8" x14ac:dyDescent="0.25">
      <c r="A85" t="s">
        <v>6419</v>
      </c>
      <c r="B85" t="s">
        <v>6346</v>
      </c>
      <c r="C85" t="s">
        <v>6339</v>
      </c>
      <c r="D85" s="15">
        <v>800145764</v>
      </c>
      <c r="E85" s="15" t="s">
        <v>6339</v>
      </c>
      <c r="F85">
        <v>3</v>
      </c>
      <c r="G85" t="s">
        <v>6340</v>
      </c>
      <c r="H85" t="str">
        <f t="shared" si="1"/>
        <v>Insert Into cliente_cultivo(id_clientecultivo,id_cliente,id_cultivo) values (NULL,800145764,3);</v>
      </c>
    </row>
    <row r="86" spans="1:8" x14ac:dyDescent="0.25">
      <c r="A86" t="s">
        <v>6419</v>
      </c>
      <c r="B86" t="s">
        <v>6346</v>
      </c>
      <c r="C86" t="s">
        <v>6339</v>
      </c>
      <c r="D86" s="15">
        <v>800149419</v>
      </c>
      <c r="E86" s="15" t="s">
        <v>6339</v>
      </c>
      <c r="F86">
        <v>3</v>
      </c>
      <c r="G86" t="s">
        <v>6340</v>
      </c>
      <c r="H86" t="str">
        <f t="shared" si="1"/>
        <v>Insert Into cliente_cultivo(id_clientecultivo,id_cliente,id_cultivo) values (NULL,800149419,3);</v>
      </c>
    </row>
    <row r="87" spans="1:8" x14ac:dyDescent="0.25">
      <c r="A87" t="s">
        <v>6419</v>
      </c>
      <c r="B87" t="s">
        <v>6346</v>
      </c>
      <c r="C87" t="s">
        <v>6339</v>
      </c>
      <c r="D87" s="15">
        <v>800154771</v>
      </c>
      <c r="E87" s="15" t="s">
        <v>6339</v>
      </c>
      <c r="F87">
        <v>3</v>
      </c>
      <c r="G87" t="s">
        <v>6340</v>
      </c>
      <c r="H87" t="str">
        <f t="shared" si="1"/>
        <v>Insert Into cliente_cultivo(id_clientecultivo,id_cliente,id_cultivo) values (NULL,800154771,3);</v>
      </c>
    </row>
    <row r="88" spans="1:8" x14ac:dyDescent="0.25">
      <c r="A88" t="s">
        <v>6419</v>
      </c>
      <c r="B88" t="s">
        <v>6346</v>
      </c>
      <c r="C88" t="s">
        <v>6339</v>
      </c>
      <c r="D88" s="15">
        <v>800157895</v>
      </c>
      <c r="E88" s="15" t="s">
        <v>6339</v>
      </c>
      <c r="F88">
        <v>3</v>
      </c>
      <c r="G88" t="s">
        <v>6340</v>
      </c>
      <c r="H88" t="str">
        <f t="shared" si="1"/>
        <v>Insert Into cliente_cultivo(id_clientecultivo,id_cliente,id_cultivo) values (NULL,800157895,3);</v>
      </c>
    </row>
    <row r="89" spans="1:8" x14ac:dyDescent="0.25">
      <c r="A89" t="s">
        <v>6419</v>
      </c>
      <c r="B89" t="s">
        <v>6346</v>
      </c>
      <c r="C89" t="s">
        <v>6339</v>
      </c>
      <c r="D89" s="15">
        <v>800158149</v>
      </c>
      <c r="E89" s="15" t="s">
        <v>6339</v>
      </c>
      <c r="F89">
        <v>3</v>
      </c>
      <c r="G89" t="s">
        <v>6340</v>
      </c>
      <c r="H89" t="str">
        <f t="shared" si="1"/>
        <v>Insert Into cliente_cultivo(id_clientecultivo,id_cliente,id_cultivo) values (NULL,800158149,3);</v>
      </c>
    </row>
    <row r="90" spans="1:8" x14ac:dyDescent="0.25">
      <c r="A90" t="s">
        <v>6419</v>
      </c>
      <c r="B90" t="s">
        <v>6346</v>
      </c>
      <c r="C90" t="s">
        <v>6339</v>
      </c>
      <c r="D90" s="15">
        <v>800164874</v>
      </c>
      <c r="E90" s="15" t="s">
        <v>6339</v>
      </c>
      <c r="F90">
        <v>3</v>
      </c>
      <c r="G90" t="s">
        <v>6340</v>
      </c>
      <c r="H90" t="str">
        <f t="shared" si="1"/>
        <v>Insert Into cliente_cultivo(id_clientecultivo,id_cliente,id_cultivo) values (NULL,800164874,3);</v>
      </c>
    </row>
    <row r="91" spans="1:8" x14ac:dyDescent="0.25">
      <c r="A91" t="s">
        <v>6419</v>
      </c>
      <c r="B91" t="s">
        <v>6346</v>
      </c>
      <c r="C91" t="s">
        <v>6339</v>
      </c>
      <c r="D91" s="15">
        <v>800195429</v>
      </c>
      <c r="E91" s="15" t="s">
        <v>6339</v>
      </c>
      <c r="F91">
        <v>3</v>
      </c>
      <c r="G91" t="s">
        <v>6340</v>
      </c>
      <c r="H91" t="str">
        <f t="shared" si="1"/>
        <v>Insert Into cliente_cultivo(id_clientecultivo,id_cliente,id_cultivo) values (NULL,800195429,3);</v>
      </c>
    </row>
    <row r="92" spans="1:8" x14ac:dyDescent="0.25">
      <c r="A92" t="s">
        <v>6419</v>
      </c>
      <c r="B92" t="s">
        <v>6346</v>
      </c>
      <c r="C92" t="s">
        <v>6339</v>
      </c>
      <c r="D92" s="15">
        <v>800202197</v>
      </c>
      <c r="E92" s="15" t="s">
        <v>6339</v>
      </c>
      <c r="F92">
        <v>3</v>
      </c>
      <c r="G92" t="s">
        <v>6340</v>
      </c>
      <c r="H92" t="str">
        <f t="shared" si="1"/>
        <v>Insert Into cliente_cultivo(id_clientecultivo,id_cliente,id_cultivo) values (NULL,800202197,3);</v>
      </c>
    </row>
    <row r="93" spans="1:8" x14ac:dyDescent="0.25">
      <c r="A93" t="s">
        <v>6419</v>
      </c>
      <c r="B93" t="s">
        <v>6346</v>
      </c>
      <c r="C93" t="s">
        <v>6339</v>
      </c>
      <c r="D93" s="15">
        <v>800205120</v>
      </c>
      <c r="E93" s="15" t="s">
        <v>6339</v>
      </c>
      <c r="F93">
        <v>3</v>
      </c>
      <c r="G93" t="s">
        <v>6340</v>
      </c>
      <c r="H93" t="str">
        <f t="shared" si="1"/>
        <v>Insert Into cliente_cultivo(id_clientecultivo,id_cliente,id_cultivo) values (NULL,800205120,3);</v>
      </c>
    </row>
    <row r="94" spans="1:8" x14ac:dyDescent="0.25">
      <c r="A94" t="s">
        <v>6419</v>
      </c>
      <c r="B94" t="s">
        <v>6346</v>
      </c>
      <c r="C94" t="s">
        <v>6339</v>
      </c>
      <c r="D94" s="15">
        <v>800209481</v>
      </c>
      <c r="E94" s="15" t="s">
        <v>6339</v>
      </c>
      <c r="F94">
        <v>3</v>
      </c>
      <c r="G94" t="s">
        <v>6340</v>
      </c>
      <c r="H94" t="str">
        <f t="shared" si="1"/>
        <v>Insert Into cliente_cultivo(id_clientecultivo,id_cliente,id_cultivo) values (NULL,800209481,3);</v>
      </c>
    </row>
    <row r="95" spans="1:8" x14ac:dyDescent="0.25">
      <c r="A95" t="s">
        <v>6419</v>
      </c>
      <c r="B95" t="s">
        <v>6346</v>
      </c>
      <c r="C95" t="s">
        <v>6339</v>
      </c>
      <c r="D95" s="15">
        <v>800214937</v>
      </c>
      <c r="E95" s="15" t="s">
        <v>6339</v>
      </c>
      <c r="F95">
        <v>3</v>
      </c>
      <c r="G95" t="s">
        <v>6340</v>
      </c>
      <c r="H95" t="str">
        <f t="shared" si="1"/>
        <v>Insert Into cliente_cultivo(id_clientecultivo,id_cliente,id_cultivo) values (NULL,800214937,3);</v>
      </c>
    </row>
    <row r="96" spans="1:8" x14ac:dyDescent="0.25">
      <c r="A96" t="s">
        <v>6419</v>
      </c>
      <c r="B96" t="s">
        <v>6346</v>
      </c>
      <c r="C96" t="s">
        <v>6339</v>
      </c>
      <c r="D96" s="15">
        <v>800218042</v>
      </c>
      <c r="E96" s="15" t="s">
        <v>6339</v>
      </c>
      <c r="F96">
        <v>3</v>
      </c>
      <c r="G96" t="s">
        <v>6340</v>
      </c>
      <c r="H96" t="str">
        <f t="shared" si="1"/>
        <v>Insert Into cliente_cultivo(id_clientecultivo,id_cliente,id_cultivo) values (NULL,800218042,3);</v>
      </c>
    </row>
    <row r="97" spans="1:8" x14ac:dyDescent="0.25">
      <c r="A97" t="s">
        <v>6419</v>
      </c>
      <c r="B97" t="s">
        <v>6346</v>
      </c>
      <c r="C97" t="s">
        <v>6339</v>
      </c>
      <c r="D97" s="15">
        <v>800227103</v>
      </c>
      <c r="E97" s="15" t="s">
        <v>6339</v>
      </c>
      <c r="F97">
        <v>3</v>
      </c>
      <c r="G97" t="s">
        <v>6340</v>
      </c>
      <c r="H97" t="str">
        <f t="shared" si="1"/>
        <v>Insert Into cliente_cultivo(id_clientecultivo,id_cliente,id_cultivo) values (NULL,800227103,3);</v>
      </c>
    </row>
    <row r="98" spans="1:8" x14ac:dyDescent="0.25">
      <c r="A98" t="s">
        <v>6419</v>
      </c>
      <c r="B98" t="s">
        <v>6346</v>
      </c>
      <c r="C98" t="s">
        <v>6339</v>
      </c>
      <c r="D98" s="15">
        <v>800227624</v>
      </c>
      <c r="E98" s="15" t="s">
        <v>6339</v>
      </c>
      <c r="F98">
        <v>3</v>
      </c>
      <c r="G98" t="s">
        <v>6340</v>
      </c>
      <c r="H98" t="str">
        <f t="shared" si="1"/>
        <v>Insert Into cliente_cultivo(id_clientecultivo,id_cliente,id_cultivo) values (NULL,800227624,3);</v>
      </c>
    </row>
    <row r="99" spans="1:8" x14ac:dyDescent="0.25">
      <c r="A99" t="s">
        <v>6419</v>
      </c>
      <c r="B99" t="s">
        <v>6346</v>
      </c>
      <c r="C99" t="s">
        <v>6339</v>
      </c>
      <c r="D99" s="15">
        <v>830002313</v>
      </c>
      <c r="E99" s="15" t="s">
        <v>6339</v>
      </c>
      <c r="F99">
        <v>3</v>
      </c>
      <c r="G99" t="s">
        <v>6340</v>
      </c>
      <c r="H99" t="str">
        <f t="shared" si="1"/>
        <v>Insert Into cliente_cultivo(id_clientecultivo,id_cliente,id_cultivo) values (NULL,830002313,3);</v>
      </c>
    </row>
    <row r="100" spans="1:8" x14ac:dyDescent="0.25">
      <c r="A100" t="s">
        <v>6419</v>
      </c>
      <c r="B100" t="s">
        <v>6346</v>
      </c>
      <c r="C100" t="s">
        <v>6339</v>
      </c>
      <c r="D100" s="15">
        <v>830005674</v>
      </c>
      <c r="E100" s="15" t="s">
        <v>6339</v>
      </c>
      <c r="F100">
        <v>3</v>
      </c>
      <c r="G100" t="s">
        <v>6340</v>
      </c>
      <c r="H100" t="str">
        <f t="shared" si="1"/>
        <v>Insert Into cliente_cultivo(id_clientecultivo,id_cliente,id_cultivo) values (NULL,830005674,3);</v>
      </c>
    </row>
    <row r="101" spans="1:8" x14ac:dyDescent="0.25">
      <c r="A101" t="s">
        <v>6419</v>
      </c>
      <c r="B101" t="s">
        <v>6346</v>
      </c>
      <c r="C101" t="s">
        <v>6339</v>
      </c>
      <c r="D101" s="15">
        <v>830010738</v>
      </c>
      <c r="E101" s="15" t="s">
        <v>6339</v>
      </c>
      <c r="F101">
        <v>3</v>
      </c>
      <c r="G101" t="s">
        <v>6340</v>
      </c>
      <c r="H101" t="str">
        <f t="shared" si="1"/>
        <v>Insert Into cliente_cultivo(id_clientecultivo,id_cliente,id_cultivo) values (NULL,830010738,3);</v>
      </c>
    </row>
    <row r="102" spans="1:8" x14ac:dyDescent="0.25">
      <c r="A102" t="s">
        <v>6419</v>
      </c>
      <c r="B102" t="s">
        <v>6346</v>
      </c>
      <c r="C102" t="s">
        <v>6339</v>
      </c>
      <c r="D102" s="15">
        <v>830022781</v>
      </c>
      <c r="E102" s="15" t="s">
        <v>6339</v>
      </c>
      <c r="F102">
        <v>3</v>
      </c>
      <c r="G102" t="s">
        <v>6340</v>
      </c>
      <c r="H102" t="str">
        <f t="shared" si="1"/>
        <v>Insert Into cliente_cultivo(id_clientecultivo,id_cliente,id_cultivo) values (NULL,830022781,3);</v>
      </c>
    </row>
    <row r="103" spans="1:8" x14ac:dyDescent="0.25">
      <c r="A103" t="s">
        <v>6419</v>
      </c>
      <c r="B103" t="s">
        <v>6346</v>
      </c>
      <c r="C103" t="s">
        <v>6339</v>
      </c>
      <c r="D103" s="15">
        <v>830028496</v>
      </c>
      <c r="E103" s="15" t="s">
        <v>6339</v>
      </c>
      <c r="F103">
        <v>3</v>
      </c>
      <c r="G103" t="s">
        <v>6340</v>
      </c>
      <c r="H103" t="str">
        <f t="shared" si="1"/>
        <v>Insert Into cliente_cultivo(id_clientecultivo,id_cliente,id_cultivo) values (NULL,830028496,3);</v>
      </c>
    </row>
    <row r="104" spans="1:8" x14ac:dyDescent="0.25">
      <c r="A104" t="s">
        <v>6419</v>
      </c>
      <c r="B104" t="s">
        <v>6346</v>
      </c>
      <c r="C104" t="s">
        <v>6339</v>
      </c>
      <c r="D104" s="15">
        <v>830031070</v>
      </c>
      <c r="E104" s="15" t="s">
        <v>6339</v>
      </c>
      <c r="F104">
        <v>3</v>
      </c>
      <c r="G104" t="s">
        <v>6340</v>
      </c>
      <c r="H104" t="str">
        <f t="shared" si="1"/>
        <v>Insert Into cliente_cultivo(id_clientecultivo,id_cliente,id_cultivo) values (NULL,830031070,3);</v>
      </c>
    </row>
    <row r="105" spans="1:8" x14ac:dyDescent="0.25">
      <c r="A105" t="s">
        <v>6419</v>
      </c>
      <c r="B105" t="s">
        <v>6346</v>
      </c>
      <c r="C105" t="s">
        <v>6339</v>
      </c>
      <c r="D105" s="15">
        <v>830035143</v>
      </c>
      <c r="E105" s="15" t="s">
        <v>6339</v>
      </c>
      <c r="F105">
        <v>3</v>
      </c>
      <c r="G105" t="s">
        <v>6340</v>
      </c>
      <c r="H105" t="str">
        <f t="shared" si="1"/>
        <v>Insert Into cliente_cultivo(id_clientecultivo,id_cliente,id_cultivo) values (NULL,830035143,3);</v>
      </c>
    </row>
    <row r="106" spans="1:8" x14ac:dyDescent="0.25">
      <c r="A106" t="s">
        <v>6419</v>
      </c>
      <c r="B106" t="s">
        <v>6346</v>
      </c>
      <c r="C106" t="s">
        <v>6339</v>
      </c>
      <c r="D106" s="15">
        <v>830039311</v>
      </c>
      <c r="E106" s="15" t="s">
        <v>6339</v>
      </c>
      <c r="F106">
        <v>3</v>
      </c>
      <c r="G106" t="s">
        <v>6340</v>
      </c>
      <c r="H106" t="str">
        <f t="shared" si="1"/>
        <v>Insert Into cliente_cultivo(id_clientecultivo,id_cliente,id_cultivo) values (NULL,830039311,3);</v>
      </c>
    </row>
    <row r="107" spans="1:8" x14ac:dyDescent="0.25">
      <c r="A107" t="s">
        <v>6419</v>
      </c>
      <c r="B107" t="s">
        <v>6346</v>
      </c>
      <c r="C107" t="s">
        <v>6339</v>
      </c>
      <c r="D107" s="15">
        <v>830042322</v>
      </c>
      <c r="E107" s="15" t="s">
        <v>6339</v>
      </c>
      <c r="F107">
        <v>3</v>
      </c>
      <c r="G107" t="s">
        <v>6340</v>
      </c>
      <c r="H107" t="str">
        <f t="shared" si="1"/>
        <v>Insert Into cliente_cultivo(id_clientecultivo,id_cliente,id_cultivo) values (NULL,830042322,3);</v>
      </c>
    </row>
    <row r="108" spans="1:8" x14ac:dyDescent="0.25">
      <c r="A108" t="s">
        <v>6419</v>
      </c>
      <c r="B108" t="s">
        <v>6346</v>
      </c>
      <c r="C108" t="s">
        <v>6339</v>
      </c>
      <c r="D108" s="15">
        <v>830046733</v>
      </c>
      <c r="E108" s="15" t="s">
        <v>6339</v>
      </c>
      <c r="F108">
        <v>3</v>
      </c>
      <c r="G108" t="s">
        <v>6340</v>
      </c>
      <c r="H108" t="str">
        <f t="shared" si="1"/>
        <v>Insert Into cliente_cultivo(id_clientecultivo,id_cliente,id_cultivo) values (NULL,830046733,3);</v>
      </c>
    </row>
    <row r="109" spans="1:8" x14ac:dyDescent="0.25">
      <c r="A109" t="s">
        <v>6419</v>
      </c>
      <c r="B109" t="s">
        <v>6346</v>
      </c>
      <c r="C109" t="s">
        <v>6339</v>
      </c>
      <c r="D109" s="15">
        <v>830052657</v>
      </c>
      <c r="E109" s="15" t="s">
        <v>6339</v>
      </c>
      <c r="F109">
        <v>3</v>
      </c>
      <c r="G109" t="s">
        <v>6340</v>
      </c>
      <c r="H109" t="str">
        <f t="shared" si="1"/>
        <v>Insert Into cliente_cultivo(id_clientecultivo,id_cliente,id_cultivo) values (NULL,830052657,3);</v>
      </c>
    </row>
    <row r="110" spans="1:8" x14ac:dyDescent="0.25">
      <c r="A110" t="s">
        <v>6419</v>
      </c>
      <c r="B110" t="s">
        <v>6346</v>
      </c>
      <c r="C110" t="s">
        <v>6339</v>
      </c>
      <c r="D110" s="15">
        <v>830057697</v>
      </c>
      <c r="E110" s="15" t="s">
        <v>6339</v>
      </c>
      <c r="F110">
        <v>3</v>
      </c>
      <c r="G110" t="s">
        <v>6340</v>
      </c>
      <c r="H110" t="str">
        <f t="shared" si="1"/>
        <v>Insert Into cliente_cultivo(id_clientecultivo,id_cliente,id_cultivo) values (NULL,830057697,3);</v>
      </c>
    </row>
    <row r="111" spans="1:8" x14ac:dyDescent="0.25">
      <c r="A111" t="s">
        <v>6419</v>
      </c>
      <c r="B111" t="s">
        <v>6346</v>
      </c>
      <c r="C111" t="s">
        <v>6339</v>
      </c>
      <c r="D111" s="15">
        <v>830058891</v>
      </c>
      <c r="E111" s="15" t="s">
        <v>6339</v>
      </c>
      <c r="F111">
        <v>3</v>
      </c>
      <c r="G111" t="s">
        <v>6340</v>
      </c>
      <c r="H111" t="str">
        <f t="shared" si="1"/>
        <v>Insert Into cliente_cultivo(id_clientecultivo,id_cliente,id_cultivo) values (NULL,830058891,3);</v>
      </c>
    </row>
    <row r="112" spans="1:8" x14ac:dyDescent="0.25">
      <c r="A112" t="s">
        <v>6419</v>
      </c>
      <c r="B112" t="s">
        <v>6346</v>
      </c>
      <c r="C112" t="s">
        <v>6339</v>
      </c>
      <c r="D112" s="15">
        <v>830067747</v>
      </c>
      <c r="E112" s="15" t="s">
        <v>6339</v>
      </c>
      <c r="F112">
        <v>3</v>
      </c>
      <c r="G112" t="s">
        <v>6340</v>
      </c>
      <c r="H112" t="str">
        <f t="shared" si="1"/>
        <v>Insert Into cliente_cultivo(id_clientecultivo,id_cliente,id_cultivo) values (NULL,830067747,3);</v>
      </c>
    </row>
    <row r="113" spans="1:8" x14ac:dyDescent="0.25">
      <c r="A113" t="s">
        <v>6419</v>
      </c>
      <c r="B113" t="s">
        <v>6346</v>
      </c>
      <c r="C113" t="s">
        <v>6339</v>
      </c>
      <c r="D113" s="15">
        <v>830085047</v>
      </c>
      <c r="E113" s="15" t="s">
        <v>6339</v>
      </c>
      <c r="F113">
        <v>3</v>
      </c>
      <c r="G113" t="s">
        <v>6340</v>
      </c>
      <c r="H113" t="str">
        <f t="shared" si="1"/>
        <v>Insert Into cliente_cultivo(id_clientecultivo,id_cliente,id_cultivo) values (NULL,830085047,3);</v>
      </c>
    </row>
    <row r="114" spans="1:8" x14ac:dyDescent="0.25">
      <c r="A114" t="s">
        <v>6419</v>
      </c>
      <c r="B114" t="s">
        <v>6346</v>
      </c>
      <c r="C114" t="s">
        <v>6339</v>
      </c>
      <c r="D114" s="15">
        <v>830085690</v>
      </c>
      <c r="E114" s="15" t="s">
        <v>6339</v>
      </c>
      <c r="F114">
        <v>3</v>
      </c>
      <c r="G114" t="s">
        <v>6340</v>
      </c>
      <c r="H114" t="str">
        <f t="shared" si="1"/>
        <v>Insert Into cliente_cultivo(id_clientecultivo,id_cliente,id_cultivo) values (NULL,830085690,3);</v>
      </c>
    </row>
    <row r="115" spans="1:8" x14ac:dyDescent="0.25">
      <c r="A115" t="s">
        <v>6419</v>
      </c>
      <c r="B115" t="s">
        <v>6346</v>
      </c>
      <c r="C115" t="s">
        <v>6339</v>
      </c>
      <c r="D115" s="15">
        <v>830090742</v>
      </c>
      <c r="E115" s="15" t="s">
        <v>6339</v>
      </c>
      <c r="F115">
        <v>3</v>
      </c>
      <c r="G115" t="s">
        <v>6340</v>
      </c>
      <c r="H115" t="str">
        <f t="shared" si="1"/>
        <v>Insert Into cliente_cultivo(id_clientecultivo,id_cliente,id_cultivo) values (NULL,830090742,3);</v>
      </c>
    </row>
    <row r="116" spans="1:8" x14ac:dyDescent="0.25">
      <c r="A116" t="s">
        <v>6419</v>
      </c>
      <c r="B116" t="s">
        <v>6346</v>
      </c>
      <c r="C116" t="s">
        <v>6339</v>
      </c>
      <c r="D116" s="15">
        <v>830091683</v>
      </c>
      <c r="E116" s="15" t="s">
        <v>6339</v>
      </c>
      <c r="F116">
        <v>3</v>
      </c>
      <c r="G116" t="s">
        <v>6340</v>
      </c>
      <c r="H116" t="str">
        <f t="shared" si="1"/>
        <v>Insert Into cliente_cultivo(id_clientecultivo,id_cliente,id_cultivo) values (NULL,830091683,3);</v>
      </c>
    </row>
    <row r="117" spans="1:8" x14ac:dyDescent="0.25">
      <c r="A117" t="s">
        <v>6419</v>
      </c>
      <c r="B117" t="s">
        <v>6346</v>
      </c>
      <c r="C117" t="s">
        <v>6339</v>
      </c>
      <c r="D117" s="15">
        <v>830092332</v>
      </c>
      <c r="E117" s="15" t="s">
        <v>6339</v>
      </c>
      <c r="F117">
        <v>3</v>
      </c>
      <c r="G117" t="s">
        <v>6340</v>
      </c>
      <c r="H117" t="str">
        <f t="shared" si="1"/>
        <v>Insert Into cliente_cultivo(id_clientecultivo,id_cliente,id_cultivo) values (NULL,830092332,3);</v>
      </c>
    </row>
    <row r="118" spans="1:8" x14ac:dyDescent="0.25">
      <c r="A118" t="s">
        <v>6419</v>
      </c>
      <c r="B118" t="s">
        <v>6346</v>
      </c>
      <c r="C118" t="s">
        <v>6339</v>
      </c>
      <c r="D118" s="15">
        <v>830093741</v>
      </c>
      <c r="E118" s="15" t="s">
        <v>6339</v>
      </c>
      <c r="F118">
        <v>3</v>
      </c>
      <c r="G118" t="s">
        <v>6340</v>
      </c>
      <c r="H118" t="str">
        <f t="shared" si="1"/>
        <v>Insert Into cliente_cultivo(id_clientecultivo,id_cliente,id_cultivo) values (NULL,830093741,3);</v>
      </c>
    </row>
    <row r="119" spans="1:8" x14ac:dyDescent="0.25">
      <c r="A119" t="s">
        <v>6419</v>
      </c>
      <c r="B119" t="s">
        <v>6346</v>
      </c>
      <c r="C119" t="s">
        <v>6339</v>
      </c>
      <c r="D119" s="15">
        <v>830098375</v>
      </c>
      <c r="E119" s="15" t="s">
        <v>6339</v>
      </c>
      <c r="F119">
        <v>3</v>
      </c>
      <c r="G119" t="s">
        <v>6340</v>
      </c>
      <c r="H119" t="str">
        <f t="shared" si="1"/>
        <v>Insert Into cliente_cultivo(id_clientecultivo,id_cliente,id_cultivo) values (NULL,830098375,3);</v>
      </c>
    </row>
    <row r="120" spans="1:8" x14ac:dyDescent="0.25">
      <c r="A120" t="s">
        <v>6419</v>
      </c>
      <c r="B120" t="s">
        <v>6346</v>
      </c>
      <c r="C120" t="s">
        <v>6339</v>
      </c>
      <c r="D120" s="15">
        <v>830100158</v>
      </c>
      <c r="E120" s="15" t="s">
        <v>6339</v>
      </c>
      <c r="F120">
        <v>3</v>
      </c>
      <c r="G120" t="s">
        <v>6340</v>
      </c>
      <c r="H120" t="str">
        <f t="shared" si="1"/>
        <v>Insert Into cliente_cultivo(id_clientecultivo,id_cliente,id_cultivo) values (NULL,830100158,3);</v>
      </c>
    </row>
    <row r="121" spans="1:8" x14ac:dyDescent="0.25">
      <c r="A121" t="s">
        <v>6419</v>
      </c>
      <c r="B121" t="s">
        <v>6346</v>
      </c>
      <c r="C121" t="s">
        <v>6339</v>
      </c>
      <c r="D121" s="15">
        <v>830103204</v>
      </c>
      <c r="E121" s="15" t="s">
        <v>6339</v>
      </c>
      <c r="F121">
        <v>3</v>
      </c>
      <c r="G121" t="s">
        <v>6340</v>
      </c>
      <c r="H121" t="str">
        <f t="shared" si="1"/>
        <v>Insert Into cliente_cultivo(id_clientecultivo,id_cliente,id_cultivo) values (NULL,830103204,3);</v>
      </c>
    </row>
    <row r="122" spans="1:8" x14ac:dyDescent="0.25">
      <c r="A122" t="s">
        <v>6419</v>
      </c>
      <c r="B122" t="s">
        <v>6346</v>
      </c>
      <c r="C122" t="s">
        <v>6339</v>
      </c>
      <c r="D122" s="15">
        <v>830116204</v>
      </c>
      <c r="E122" s="15" t="s">
        <v>6339</v>
      </c>
      <c r="F122">
        <v>3</v>
      </c>
      <c r="G122" t="s">
        <v>6340</v>
      </c>
      <c r="H122" t="str">
        <f t="shared" si="1"/>
        <v>Insert Into cliente_cultivo(id_clientecultivo,id_cliente,id_cultivo) values (NULL,830116204,3);</v>
      </c>
    </row>
    <row r="123" spans="1:8" x14ac:dyDescent="0.25">
      <c r="A123" t="s">
        <v>6419</v>
      </c>
      <c r="B123" t="s">
        <v>6346</v>
      </c>
      <c r="C123" t="s">
        <v>6339</v>
      </c>
      <c r="D123" s="15">
        <v>830125341</v>
      </c>
      <c r="E123" s="15" t="s">
        <v>6339</v>
      </c>
      <c r="F123">
        <v>3</v>
      </c>
      <c r="G123" t="s">
        <v>6340</v>
      </c>
      <c r="H123" t="str">
        <f t="shared" si="1"/>
        <v>Insert Into cliente_cultivo(id_clientecultivo,id_cliente,id_cultivo) values (NULL,830125341,3);</v>
      </c>
    </row>
    <row r="124" spans="1:8" x14ac:dyDescent="0.25">
      <c r="A124" t="s">
        <v>6419</v>
      </c>
      <c r="B124" t="s">
        <v>6346</v>
      </c>
      <c r="C124" t="s">
        <v>6339</v>
      </c>
      <c r="D124" s="15">
        <v>830127761</v>
      </c>
      <c r="E124" s="15" t="s">
        <v>6339</v>
      </c>
      <c r="F124">
        <v>3</v>
      </c>
      <c r="G124" t="s">
        <v>6340</v>
      </c>
      <c r="H124" t="str">
        <f t="shared" si="1"/>
        <v>Insert Into cliente_cultivo(id_clientecultivo,id_cliente,id_cultivo) values (NULL,830127761,3);</v>
      </c>
    </row>
    <row r="125" spans="1:8" x14ac:dyDescent="0.25">
      <c r="A125" t="s">
        <v>6419</v>
      </c>
      <c r="B125" t="s">
        <v>6346</v>
      </c>
      <c r="C125" t="s">
        <v>6339</v>
      </c>
      <c r="D125" s="15">
        <v>830131273</v>
      </c>
      <c r="E125" s="15" t="s">
        <v>6339</v>
      </c>
      <c r="F125">
        <v>3</v>
      </c>
      <c r="G125" t="s">
        <v>6340</v>
      </c>
      <c r="H125" t="str">
        <f t="shared" si="1"/>
        <v>Insert Into cliente_cultivo(id_clientecultivo,id_cliente,id_cultivo) values (NULL,830131273,3);</v>
      </c>
    </row>
    <row r="126" spans="1:8" x14ac:dyDescent="0.25">
      <c r="A126" t="s">
        <v>6419</v>
      </c>
      <c r="B126" t="s">
        <v>6346</v>
      </c>
      <c r="C126" t="s">
        <v>6339</v>
      </c>
      <c r="D126" s="15">
        <v>830131884</v>
      </c>
      <c r="E126" s="15" t="s">
        <v>6339</v>
      </c>
      <c r="F126">
        <v>3</v>
      </c>
      <c r="G126" t="s">
        <v>6340</v>
      </c>
      <c r="H126" t="str">
        <f t="shared" si="1"/>
        <v>Insert Into cliente_cultivo(id_clientecultivo,id_cliente,id_cultivo) values (NULL,830131884,3);</v>
      </c>
    </row>
    <row r="127" spans="1:8" x14ac:dyDescent="0.25">
      <c r="A127" t="s">
        <v>6419</v>
      </c>
      <c r="B127" t="s">
        <v>6346</v>
      </c>
      <c r="C127" t="s">
        <v>6339</v>
      </c>
      <c r="D127" s="15">
        <v>830136561</v>
      </c>
      <c r="E127" s="15" t="s">
        <v>6339</v>
      </c>
      <c r="F127">
        <v>3</v>
      </c>
      <c r="G127" t="s">
        <v>6340</v>
      </c>
      <c r="H127" t="str">
        <f t="shared" si="1"/>
        <v>Insert Into cliente_cultivo(id_clientecultivo,id_cliente,id_cultivo) values (NULL,830136561,3);</v>
      </c>
    </row>
    <row r="128" spans="1:8" x14ac:dyDescent="0.25">
      <c r="A128" t="s">
        <v>6419</v>
      </c>
      <c r="B128" t="s">
        <v>6346</v>
      </c>
      <c r="C128" t="s">
        <v>6339</v>
      </c>
      <c r="D128" s="15">
        <v>830136669</v>
      </c>
      <c r="E128" s="15" t="s">
        <v>6339</v>
      </c>
      <c r="F128">
        <v>3</v>
      </c>
      <c r="G128" t="s">
        <v>6340</v>
      </c>
      <c r="H128" t="str">
        <f t="shared" si="1"/>
        <v>Insert Into cliente_cultivo(id_clientecultivo,id_cliente,id_cultivo) values (NULL,830136669,3);</v>
      </c>
    </row>
    <row r="129" spans="1:8" x14ac:dyDescent="0.25">
      <c r="A129" t="s">
        <v>6419</v>
      </c>
      <c r="B129" t="s">
        <v>6346</v>
      </c>
      <c r="C129" t="s">
        <v>6339</v>
      </c>
      <c r="D129" s="15">
        <v>830139955</v>
      </c>
      <c r="E129" s="15" t="s">
        <v>6339</v>
      </c>
      <c r="F129">
        <v>3</v>
      </c>
      <c r="G129" t="s">
        <v>6340</v>
      </c>
      <c r="H129" t="str">
        <f t="shared" si="1"/>
        <v>Insert Into cliente_cultivo(id_clientecultivo,id_cliente,id_cultivo) values (NULL,830139955,3);</v>
      </c>
    </row>
    <row r="130" spans="1:8" x14ac:dyDescent="0.25">
      <c r="A130" t="s">
        <v>6419</v>
      </c>
      <c r="B130" t="s">
        <v>6346</v>
      </c>
      <c r="C130" t="s">
        <v>6339</v>
      </c>
      <c r="D130" s="15">
        <v>830140122</v>
      </c>
      <c r="E130" s="15" t="s">
        <v>6339</v>
      </c>
      <c r="F130">
        <v>3</v>
      </c>
      <c r="G130" t="s">
        <v>6340</v>
      </c>
      <c r="H130" t="str">
        <f t="shared" si="1"/>
        <v>Insert Into cliente_cultivo(id_clientecultivo,id_cliente,id_cultivo) values (NULL,830140122,3);</v>
      </c>
    </row>
    <row r="131" spans="1:8" x14ac:dyDescent="0.25">
      <c r="A131" t="s">
        <v>6419</v>
      </c>
      <c r="B131" t="s">
        <v>6346</v>
      </c>
      <c r="C131" t="s">
        <v>6339</v>
      </c>
      <c r="D131" s="15">
        <v>830140335</v>
      </c>
      <c r="E131" s="15" t="s">
        <v>6339</v>
      </c>
      <c r="F131">
        <v>3</v>
      </c>
      <c r="G131" t="s">
        <v>6340</v>
      </c>
      <c r="H131" t="str">
        <f t="shared" ref="H131:H194" si="2">_xlfn.CONCAT(A131,B131,C131,D131,E131,F131,G131)</f>
        <v>Insert Into cliente_cultivo(id_clientecultivo,id_cliente,id_cultivo) values (NULL,830140335,3);</v>
      </c>
    </row>
    <row r="132" spans="1:8" x14ac:dyDescent="0.25">
      <c r="A132" t="s">
        <v>6419</v>
      </c>
      <c r="B132" t="s">
        <v>6346</v>
      </c>
      <c r="C132" t="s">
        <v>6339</v>
      </c>
      <c r="D132" s="15">
        <v>830141144</v>
      </c>
      <c r="E132" s="15" t="s">
        <v>6339</v>
      </c>
      <c r="F132">
        <v>3</v>
      </c>
      <c r="G132" t="s">
        <v>6340</v>
      </c>
      <c r="H132" t="str">
        <f t="shared" si="2"/>
        <v>Insert Into cliente_cultivo(id_clientecultivo,id_cliente,id_cultivo) values (NULL,830141144,3);</v>
      </c>
    </row>
    <row r="133" spans="1:8" x14ac:dyDescent="0.25">
      <c r="A133" t="s">
        <v>6419</v>
      </c>
      <c r="B133" t="s">
        <v>6346</v>
      </c>
      <c r="C133" t="s">
        <v>6339</v>
      </c>
      <c r="D133" s="15">
        <v>830141761</v>
      </c>
      <c r="E133" s="15" t="s">
        <v>6339</v>
      </c>
      <c r="F133">
        <v>3</v>
      </c>
      <c r="G133" t="s">
        <v>6340</v>
      </c>
      <c r="H133" t="str">
        <f t="shared" si="2"/>
        <v>Insert Into cliente_cultivo(id_clientecultivo,id_cliente,id_cultivo) values (NULL,830141761,3);</v>
      </c>
    </row>
    <row r="134" spans="1:8" x14ac:dyDescent="0.25">
      <c r="A134" t="s">
        <v>6419</v>
      </c>
      <c r="B134" t="s">
        <v>6346</v>
      </c>
      <c r="C134" t="s">
        <v>6339</v>
      </c>
      <c r="D134" s="15">
        <v>830144599</v>
      </c>
      <c r="E134" s="15" t="s">
        <v>6339</v>
      </c>
      <c r="F134">
        <v>3</v>
      </c>
      <c r="G134" t="s">
        <v>6340</v>
      </c>
      <c r="H134" t="str">
        <f t="shared" si="2"/>
        <v>Insert Into cliente_cultivo(id_clientecultivo,id_cliente,id_cultivo) values (NULL,830144599,3);</v>
      </c>
    </row>
    <row r="135" spans="1:8" x14ac:dyDescent="0.25">
      <c r="A135" t="s">
        <v>6419</v>
      </c>
      <c r="B135" t="s">
        <v>6346</v>
      </c>
      <c r="C135" t="s">
        <v>6339</v>
      </c>
      <c r="D135" s="15">
        <v>830144787</v>
      </c>
      <c r="E135" s="15" t="s">
        <v>6339</v>
      </c>
      <c r="F135">
        <v>3</v>
      </c>
      <c r="G135" t="s">
        <v>6340</v>
      </c>
      <c r="H135" t="str">
        <f t="shared" si="2"/>
        <v>Insert Into cliente_cultivo(id_clientecultivo,id_cliente,id_cultivo) values (NULL,830144787,3);</v>
      </c>
    </row>
    <row r="136" spans="1:8" x14ac:dyDescent="0.25">
      <c r="A136" t="s">
        <v>6419</v>
      </c>
      <c r="B136" t="s">
        <v>6346</v>
      </c>
      <c r="C136" t="s">
        <v>6339</v>
      </c>
      <c r="D136" s="15">
        <v>830501747</v>
      </c>
      <c r="E136" s="15" t="s">
        <v>6339</v>
      </c>
      <c r="F136">
        <v>3</v>
      </c>
      <c r="G136" t="s">
        <v>6340</v>
      </c>
      <c r="H136" t="str">
        <f t="shared" si="2"/>
        <v>Insert Into cliente_cultivo(id_clientecultivo,id_cliente,id_cultivo) values (NULL,830501747,3);</v>
      </c>
    </row>
    <row r="137" spans="1:8" x14ac:dyDescent="0.25">
      <c r="A137" t="s">
        <v>6419</v>
      </c>
      <c r="B137" t="s">
        <v>6346</v>
      </c>
      <c r="C137" t="s">
        <v>6339</v>
      </c>
      <c r="D137" s="15">
        <v>830507195</v>
      </c>
      <c r="E137" s="15" t="s">
        <v>6339</v>
      </c>
      <c r="F137">
        <v>3</v>
      </c>
      <c r="G137" t="s">
        <v>6340</v>
      </c>
      <c r="H137" t="str">
        <f t="shared" si="2"/>
        <v>Insert Into cliente_cultivo(id_clientecultivo,id_cliente,id_cultivo) values (NULL,830507195,3);</v>
      </c>
    </row>
    <row r="138" spans="1:8" x14ac:dyDescent="0.25">
      <c r="A138" t="s">
        <v>6419</v>
      </c>
      <c r="B138" t="s">
        <v>6346</v>
      </c>
      <c r="C138" t="s">
        <v>6339</v>
      </c>
      <c r="D138" s="15">
        <v>832005522</v>
      </c>
      <c r="E138" s="15" t="s">
        <v>6339</v>
      </c>
      <c r="F138">
        <v>3</v>
      </c>
      <c r="G138" t="s">
        <v>6340</v>
      </c>
      <c r="H138" t="str">
        <f t="shared" si="2"/>
        <v>Insert Into cliente_cultivo(id_clientecultivo,id_cliente,id_cultivo) values (NULL,832005522,3);</v>
      </c>
    </row>
    <row r="139" spans="1:8" x14ac:dyDescent="0.25">
      <c r="A139" t="s">
        <v>6419</v>
      </c>
      <c r="B139" t="s">
        <v>6346</v>
      </c>
      <c r="C139" t="s">
        <v>6339</v>
      </c>
      <c r="D139" s="15">
        <v>832009573</v>
      </c>
      <c r="E139" s="15" t="s">
        <v>6339</v>
      </c>
      <c r="F139">
        <v>3</v>
      </c>
      <c r="G139" t="s">
        <v>6340</v>
      </c>
      <c r="H139" t="str">
        <f t="shared" si="2"/>
        <v>Insert Into cliente_cultivo(id_clientecultivo,id_cliente,id_cultivo) values (NULL,832009573,3);</v>
      </c>
    </row>
    <row r="140" spans="1:8" x14ac:dyDescent="0.25">
      <c r="A140" t="s">
        <v>6419</v>
      </c>
      <c r="B140" t="s">
        <v>6346</v>
      </c>
      <c r="C140" t="s">
        <v>6339</v>
      </c>
      <c r="D140" s="15">
        <v>832010066</v>
      </c>
      <c r="E140" s="15" t="s">
        <v>6339</v>
      </c>
      <c r="F140">
        <v>3</v>
      </c>
      <c r="G140" t="s">
        <v>6340</v>
      </c>
      <c r="H140" t="str">
        <f t="shared" si="2"/>
        <v>Insert Into cliente_cultivo(id_clientecultivo,id_cliente,id_cultivo) values (NULL,832010066,3);</v>
      </c>
    </row>
    <row r="141" spans="1:8" x14ac:dyDescent="0.25">
      <c r="A141" t="s">
        <v>6419</v>
      </c>
      <c r="B141" t="s">
        <v>6346</v>
      </c>
      <c r="C141" t="s">
        <v>6339</v>
      </c>
      <c r="D141" s="15">
        <v>832010320</v>
      </c>
      <c r="E141" s="15" t="s">
        <v>6339</v>
      </c>
      <c r="F141">
        <v>3</v>
      </c>
      <c r="G141" t="s">
        <v>6340</v>
      </c>
      <c r="H141" t="str">
        <f t="shared" si="2"/>
        <v>Insert Into cliente_cultivo(id_clientecultivo,id_cliente,id_cultivo) values (NULL,832010320,3);</v>
      </c>
    </row>
    <row r="142" spans="1:8" x14ac:dyDescent="0.25">
      <c r="A142" t="s">
        <v>6419</v>
      </c>
      <c r="B142" t="s">
        <v>6346</v>
      </c>
      <c r="C142" t="s">
        <v>6339</v>
      </c>
      <c r="D142" s="15">
        <v>832010593</v>
      </c>
      <c r="E142" s="15" t="s">
        <v>6339</v>
      </c>
      <c r="F142">
        <v>3</v>
      </c>
      <c r="G142" t="s">
        <v>6340</v>
      </c>
      <c r="H142" t="str">
        <f t="shared" si="2"/>
        <v>Insert Into cliente_cultivo(id_clientecultivo,id_cliente,id_cultivo) values (NULL,832010593,3);</v>
      </c>
    </row>
    <row r="143" spans="1:8" x14ac:dyDescent="0.25">
      <c r="A143" t="s">
        <v>6419</v>
      </c>
      <c r="B143" t="s">
        <v>6346</v>
      </c>
      <c r="C143" t="s">
        <v>6339</v>
      </c>
      <c r="D143" s="15">
        <v>860009645</v>
      </c>
      <c r="E143" s="15" t="s">
        <v>6339</v>
      </c>
      <c r="F143">
        <v>3</v>
      </c>
      <c r="G143" t="s">
        <v>6340</v>
      </c>
      <c r="H143" t="str">
        <f t="shared" si="2"/>
        <v>Insert Into cliente_cultivo(id_clientecultivo,id_cliente,id_cultivo) values (NULL,860009645,3);</v>
      </c>
    </row>
    <row r="144" spans="1:8" x14ac:dyDescent="0.25">
      <c r="A144" t="s">
        <v>6419</v>
      </c>
      <c r="B144" t="s">
        <v>6346</v>
      </c>
      <c r="C144" t="s">
        <v>6339</v>
      </c>
      <c r="D144" s="15">
        <v>860025565</v>
      </c>
      <c r="E144" s="15" t="s">
        <v>6339</v>
      </c>
      <c r="F144">
        <v>3</v>
      </c>
      <c r="G144" t="s">
        <v>6340</v>
      </c>
      <c r="H144" t="str">
        <f t="shared" si="2"/>
        <v>Insert Into cliente_cultivo(id_clientecultivo,id_cliente,id_cultivo) values (NULL,860025565,3);</v>
      </c>
    </row>
    <row r="145" spans="1:8" x14ac:dyDescent="0.25">
      <c r="A145" t="s">
        <v>6419</v>
      </c>
      <c r="B145" t="s">
        <v>6346</v>
      </c>
      <c r="C145" t="s">
        <v>6339</v>
      </c>
      <c r="D145" s="15">
        <v>860025707</v>
      </c>
      <c r="E145" s="15" t="s">
        <v>6339</v>
      </c>
      <c r="F145">
        <v>3</v>
      </c>
      <c r="G145" t="s">
        <v>6340</v>
      </c>
      <c r="H145" t="str">
        <f t="shared" si="2"/>
        <v>Insert Into cliente_cultivo(id_clientecultivo,id_cliente,id_cultivo) values (NULL,860025707,3);</v>
      </c>
    </row>
    <row r="146" spans="1:8" x14ac:dyDescent="0.25">
      <c r="A146" t="s">
        <v>6419</v>
      </c>
      <c r="B146" t="s">
        <v>6346</v>
      </c>
      <c r="C146" t="s">
        <v>6339</v>
      </c>
      <c r="D146" s="15">
        <v>860025845</v>
      </c>
      <c r="E146" s="15" t="s">
        <v>6339</v>
      </c>
      <c r="F146">
        <v>3</v>
      </c>
      <c r="G146" t="s">
        <v>6340</v>
      </c>
      <c r="H146" t="str">
        <f t="shared" si="2"/>
        <v>Insert Into cliente_cultivo(id_clientecultivo,id_cliente,id_cultivo) values (NULL,860025845,3);</v>
      </c>
    </row>
    <row r="147" spans="1:8" x14ac:dyDescent="0.25">
      <c r="A147" t="s">
        <v>6419</v>
      </c>
      <c r="B147" t="s">
        <v>6346</v>
      </c>
      <c r="C147" t="s">
        <v>6339</v>
      </c>
      <c r="D147" s="15">
        <v>860031657</v>
      </c>
      <c r="E147" s="15" t="s">
        <v>6339</v>
      </c>
      <c r="F147">
        <v>3</v>
      </c>
      <c r="G147" t="s">
        <v>6340</v>
      </c>
      <c r="H147" t="str">
        <f t="shared" si="2"/>
        <v>Insert Into cliente_cultivo(id_clientecultivo,id_cliente,id_cultivo) values (NULL,860031657,3);</v>
      </c>
    </row>
    <row r="148" spans="1:8" x14ac:dyDescent="0.25">
      <c r="A148" t="s">
        <v>6419</v>
      </c>
      <c r="B148" t="s">
        <v>6346</v>
      </c>
      <c r="C148" t="s">
        <v>6339</v>
      </c>
      <c r="D148" s="15">
        <v>860032436</v>
      </c>
      <c r="E148" s="15" t="s">
        <v>6339</v>
      </c>
      <c r="F148">
        <v>3</v>
      </c>
      <c r="G148" t="s">
        <v>6340</v>
      </c>
      <c r="H148" t="str">
        <f t="shared" si="2"/>
        <v>Insert Into cliente_cultivo(id_clientecultivo,id_cliente,id_cultivo) values (NULL,860032436,3);</v>
      </c>
    </row>
    <row r="149" spans="1:8" x14ac:dyDescent="0.25">
      <c r="A149" t="s">
        <v>6419</v>
      </c>
      <c r="B149" t="s">
        <v>6346</v>
      </c>
      <c r="C149" t="s">
        <v>6339</v>
      </c>
      <c r="D149" s="15">
        <v>860040407</v>
      </c>
      <c r="E149" s="15" t="s">
        <v>6339</v>
      </c>
      <c r="F149">
        <v>3</v>
      </c>
      <c r="G149" t="s">
        <v>6340</v>
      </c>
      <c r="H149" t="str">
        <f t="shared" si="2"/>
        <v>Insert Into cliente_cultivo(id_clientecultivo,id_cliente,id_cultivo) values (NULL,860040407,3);</v>
      </c>
    </row>
    <row r="150" spans="1:8" x14ac:dyDescent="0.25">
      <c r="A150" t="s">
        <v>6419</v>
      </c>
      <c r="B150" t="s">
        <v>6346</v>
      </c>
      <c r="C150" t="s">
        <v>6339</v>
      </c>
      <c r="D150" s="15">
        <v>860043345</v>
      </c>
      <c r="E150" s="15" t="s">
        <v>6339</v>
      </c>
      <c r="F150">
        <v>3</v>
      </c>
      <c r="G150" t="s">
        <v>6340</v>
      </c>
      <c r="H150" t="str">
        <f t="shared" si="2"/>
        <v>Insert Into cliente_cultivo(id_clientecultivo,id_cliente,id_cultivo) values (NULL,860043345,3);</v>
      </c>
    </row>
    <row r="151" spans="1:8" x14ac:dyDescent="0.25">
      <c r="A151" t="s">
        <v>6419</v>
      </c>
      <c r="B151" t="s">
        <v>6346</v>
      </c>
      <c r="C151" t="s">
        <v>6339</v>
      </c>
      <c r="D151" s="15">
        <v>860043588</v>
      </c>
      <c r="E151" s="15" t="s">
        <v>6339</v>
      </c>
      <c r="F151">
        <v>3</v>
      </c>
      <c r="G151" t="s">
        <v>6340</v>
      </c>
      <c r="H151" t="str">
        <f t="shared" si="2"/>
        <v>Insert Into cliente_cultivo(id_clientecultivo,id_cliente,id_cultivo) values (NULL,860043588,3);</v>
      </c>
    </row>
    <row r="152" spans="1:8" x14ac:dyDescent="0.25">
      <c r="A152" t="s">
        <v>6419</v>
      </c>
      <c r="B152" t="s">
        <v>6346</v>
      </c>
      <c r="C152" t="s">
        <v>6339</v>
      </c>
      <c r="D152" s="15">
        <v>860048015</v>
      </c>
      <c r="E152" s="15" t="s">
        <v>6339</v>
      </c>
      <c r="F152">
        <v>3</v>
      </c>
      <c r="G152" t="s">
        <v>6340</v>
      </c>
      <c r="H152" t="str">
        <f t="shared" si="2"/>
        <v>Insert Into cliente_cultivo(id_clientecultivo,id_cliente,id_cultivo) values (NULL,860048015,3);</v>
      </c>
    </row>
    <row r="153" spans="1:8" x14ac:dyDescent="0.25">
      <c r="A153" t="s">
        <v>6419</v>
      </c>
      <c r="B153" t="s">
        <v>6346</v>
      </c>
      <c r="C153" t="s">
        <v>6339</v>
      </c>
      <c r="D153" s="15">
        <v>860048521</v>
      </c>
      <c r="E153" s="15" t="s">
        <v>6339</v>
      </c>
      <c r="F153">
        <v>3</v>
      </c>
      <c r="G153" t="s">
        <v>6340</v>
      </c>
      <c r="H153" t="str">
        <f t="shared" si="2"/>
        <v>Insert Into cliente_cultivo(id_clientecultivo,id_cliente,id_cultivo) values (NULL,860048521,3);</v>
      </c>
    </row>
    <row r="154" spans="1:8" x14ac:dyDescent="0.25">
      <c r="A154" t="s">
        <v>6419</v>
      </c>
      <c r="B154" t="s">
        <v>6346</v>
      </c>
      <c r="C154" t="s">
        <v>6339</v>
      </c>
      <c r="D154" s="15">
        <v>860049100</v>
      </c>
      <c r="E154" s="15" t="s">
        <v>6339</v>
      </c>
      <c r="F154">
        <v>3</v>
      </c>
      <c r="G154" t="s">
        <v>6340</v>
      </c>
      <c r="H154" t="str">
        <f t="shared" si="2"/>
        <v>Insert Into cliente_cultivo(id_clientecultivo,id_cliente,id_cultivo) values (NULL,860049100,3);</v>
      </c>
    </row>
    <row r="155" spans="1:8" x14ac:dyDescent="0.25">
      <c r="A155" t="s">
        <v>6419</v>
      </c>
      <c r="B155" t="s">
        <v>6346</v>
      </c>
      <c r="C155" t="s">
        <v>6339</v>
      </c>
      <c r="D155" s="15">
        <v>860050371</v>
      </c>
      <c r="E155" s="15" t="s">
        <v>6339</v>
      </c>
      <c r="F155">
        <v>3</v>
      </c>
      <c r="G155" t="s">
        <v>6340</v>
      </c>
      <c r="H155" t="str">
        <f t="shared" si="2"/>
        <v>Insert Into cliente_cultivo(id_clientecultivo,id_cliente,id_cultivo) values (NULL,860050371,3);</v>
      </c>
    </row>
    <row r="156" spans="1:8" x14ac:dyDescent="0.25">
      <c r="A156" t="s">
        <v>6419</v>
      </c>
      <c r="B156" t="s">
        <v>6346</v>
      </c>
      <c r="C156" t="s">
        <v>6339</v>
      </c>
      <c r="D156" s="15">
        <v>860053966</v>
      </c>
      <c r="E156" s="15" t="s">
        <v>6339</v>
      </c>
      <c r="F156">
        <v>3</v>
      </c>
      <c r="G156" t="s">
        <v>6340</v>
      </c>
      <c r="H156" t="str">
        <f t="shared" si="2"/>
        <v>Insert Into cliente_cultivo(id_clientecultivo,id_cliente,id_cultivo) values (NULL,860053966,3);</v>
      </c>
    </row>
    <row r="157" spans="1:8" x14ac:dyDescent="0.25">
      <c r="A157" t="s">
        <v>6419</v>
      </c>
      <c r="B157" t="s">
        <v>6346</v>
      </c>
      <c r="C157" t="s">
        <v>6339</v>
      </c>
      <c r="D157" s="15">
        <v>860054546</v>
      </c>
      <c r="E157" s="15" t="s">
        <v>6339</v>
      </c>
      <c r="F157">
        <v>3</v>
      </c>
      <c r="G157" t="s">
        <v>6340</v>
      </c>
      <c r="H157" t="str">
        <f t="shared" si="2"/>
        <v>Insert Into cliente_cultivo(id_clientecultivo,id_cliente,id_cultivo) values (NULL,860054546,3);</v>
      </c>
    </row>
    <row r="158" spans="1:8" x14ac:dyDescent="0.25">
      <c r="A158" t="s">
        <v>6419</v>
      </c>
      <c r="B158" t="s">
        <v>6346</v>
      </c>
      <c r="C158" t="s">
        <v>6339</v>
      </c>
      <c r="D158" s="15">
        <v>860065678</v>
      </c>
      <c r="E158" s="15" t="s">
        <v>6339</v>
      </c>
      <c r="F158">
        <v>3</v>
      </c>
      <c r="G158" t="s">
        <v>6340</v>
      </c>
      <c r="H158" t="str">
        <f t="shared" si="2"/>
        <v>Insert Into cliente_cultivo(id_clientecultivo,id_cliente,id_cultivo) values (NULL,860065678,3);</v>
      </c>
    </row>
    <row r="159" spans="1:8" x14ac:dyDescent="0.25">
      <c r="A159" t="s">
        <v>6419</v>
      </c>
      <c r="B159" t="s">
        <v>6346</v>
      </c>
      <c r="C159" t="s">
        <v>6339</v>
      </c>
      <c r="D159" s="15">
        <v>860350564</v>
      </c>
      <c r="E159" s="15" t="s">
        <v>6339</v>
      </c>
      <c r="F159">
        <v>3</v>
      </c>
      <c r="G159" t="s">
        <v>6340</v>
      </c>
      <c r="H159" t="str">
        <f t="shared" si="2"/>
        <v>Insert Into cliente_cultivo(id_clientecultivo,id_cliente,id_cultivo) values (NULL,860350564,3);</v>
      </c>
    </row>
    <row r="160" spans="1:8" x14ac:dyDescent="0.25">
      <c r="A160" t="s">
        <v>6419</v>
      </c>
      <c r="B160" t="s">
        <v>6346</v>
      </c>
      <c r="C160" t="s">
        <v>6339</v>
      </c>
      <c r="D160" s="15">
        <v>860351680</v>
      </c>
      <c r="E160" s="15" t="s">
        <v>6339</v>
      </c>
      <c r="F160">
        <v>3</v>
      </c>
      <c r="G160" t="s">
        <v>6340</v>
      </c>
      <c r="H160" t="str">
        <f t="shared" si="2"/>
        <v>Insert Into cliente_cultivo(id_clientecultivo,id_cliente,id_cultivo) values (NULL,860351680,3);</v>
      </c>
    </row>
    <row r="161" spans="1:8" x14ac:dyDescent="0.25">
      <c r="A161" t="s">
        <v>6419</v>
      </c>
      <c r="B161" t="s">
        <v>6346</v>
      </c>
      <c r="C161" t="s">
        <v>6339</v>
      </c>
      <c r="D161" s="15">
        <v>860351923</v>
      </c>
      <c r="E161" s="15" t="s">
        <v>6339</v>
      </c>
      <c r="F161">
        <v>3</v>
      </c>
      <c r="G161" t="s">
        <v>6340</v>
      </c>
      <c r="H161" t="str">
        <f t="shared" si="2"/>
        <v>Insert Into cliente_cultivo(id_clientecultivo,id_cliente,id_cultivo) values (NULL,860351923,3);</v>
      </c>
    </row>
    <row r="162" spans="1:8" x14ac:dyDescent="0.25">
      <c r="A162" t="s">
        <v>6419</v>
      </c>
      <c r="B162" t="s">
        <v>6346</v>
      </c>
      <c r="C162" t="s">
        <v>6339</v>
      </c>
      <c r="D162" s="15">
        <v>860353804</v>
      </c>
      <c r="E162" s="15" t="s">
        <v>6339</v>
      </c>
      <c r="F162">
        <v>3</v>
      </c>
      <c r="G162" t="s">
        <v>6340</v>
      </c>
      <c r="H162" t="str">
        <f t="shared" si="2"/>
        <v>Insert Into cliente_cultivo(id_clientecultivo,id_cliente,id_cultivo) values (NULL,860353804,3);</v>
      </c>
    </row>
    <row r="163" spans="1:8" x14ac:dyDescent="0.25">
      <c r="A163" t="s">
        <v>6419</v>
      </c>
      <c r="B163" t="s">
        <v>6346</v>
      </c>
      <c r="C163" t="s">
        <v>6339</v>
      </c>
      <c r="D163" s="15">
        <v>860354073</v>
      </c>
      <c r="E163" s="15" t="s">
        <v>6339</v>
      </c>
      <c r="F163">
        <v>3</v>
      </c>
      <c r="G163" t="s">
        <v>6340</v>
      </c>
      <c r="H163" t="str">
        <f t="shared" si="2"/>
        <v>Insert Into cliente_cultivo(id_clientecultivo,id_cliente,id_cultivo) values (NULL,860354073,3);</v>
      </c>
    </row>
    <row r="164" spans="1:8" x14ac:dyDescent="0.25">
      <c r="A164" t="s">
        <v>6419</v>
      </c>
      <c r="B164" t="s">
        <v>6346</v>
      </c>
      <c r="C164" t="s">
        <v>6339</v>
      </c>
      <c r="D164" s="15">
        <v>860518356</v>
      </c>
      <c r="E164" s="15" t="s">
        <v>6339</v>
      </c>
      <c r="F164">
        <v>3</v>
      </c>
      <c r="G164" t="s">
        <v>6340</v>
      </c>
      <c r="H164" t="str">
        <f t="shared" si="2"/>
        <v>Insert Into cliente_cultivo(id_clientecultivo,id_cliente,id_cultivo) values (NULL,860518356,3);</v>
      </c>
    </row>
    <row r="165" spans="1:8" x14ac:dyDescent="0.25">
      <c r="A165" t="s">
        <v>6419</v>
      </c>
      <c r="B165" t="s">
        <v>6346</v>
      </c>
      <c r="C165" t="s">
        <v>6339</v>
      </c>
      <c r="D165" s="15">
        <v>860518654</v>
      </c>
      <c r="E165" s="15" t="s">
        <v>6339</v>
      </c>
      <c r="F165">
        <v>3</v>
      </c>
      <c r="G165" t="s">
        <v>6340</v>
      </c>
      <c r="H165" t="str">
        <f t="shared" si="2"/>
        <v>Insert Into cliente_cultivo(id_clientecultivo,id_cliente,id_cultivo) values (NULL,860518654,3);</v>
      </c>
    </row>
    <row r="166" spans="1:8" x14ac:dyDescent="0.25">
      <c r="A166" t="s">
        <v>6419</v>
      </c>
      <c r="B166" t="s">
        <v>6346</v>
      </c>
      <c r="C166" t="s">
        <v>6339</v>
      </c>
      <c r="D166" s="15">
        <v>860521813</v>
      </c>
      <c r="E166" s="15" t="s">
        <v>6339</v>
      </c>
      <c r="F166">
        <v>3</v>
      </c>
      <c r="G166" t="s">
        <v>6340</v>
      </c>
      <c r="H166" t="str">
        <f t="shared" si="2"/>
        <v>Insert Into cliente_cultivo(id_clientecultivo,id_cliente,id_cultivo) values (NULL,860521813,3);</v>
      </c>
    </row>
    <row r="167" spans="1:8" x14ac:dyDescent="0.25">
      <c r="A167" t="s">
        <v>6419</v>
      </c>
      <c r="B167" t="s">
        <v>6346</v>
      </c>
      <c r="C167" t="s">
        <v>6339</v>
      </c>
      <c r="D167" s="15">
        <v>860522101</v>
      </c>
      <c r="E167" s="15" t="s">
        <v>6339</v>
      </c>
      <c r="F167">
        <v>3</v>
      </c>
      <c r="G167" t="s">
        <v>6340</v>
      </c>
      <c r="H167" t="str">
        <f t="shared" si="2"/>
        <v>Insert Into cliente_cultivo(id_clientecultivo,id_cliente,id_cultivo) values (NULL,860522101,3);</v>
      </c>
    </row>
    <row r="168" spans="1:8" x14ac:dyDescent="0.25">
      <c r="A168" t="s">
        <v>6419</v>
      </c>
      <c r="B168" t="s">
        <v>6346</v>
      </c>
      <c r="C168" t="s">
        <v>6339</v>
      </c>
      <c r="D168" s="15">
        <v>860522815</v>
      </c>
      <c r="E168" s="15" t="s">
        <v>6339</v>
      </c>
      <c r="F168">
        <v>3</v>
      </c>
      <c r="G168" t="s">
        <v>6340</v>
      </c>
      <c r="H168" t="str">
        <f t="shared" si="2"/>
        <v>Insert Into cliente_cultivo(id_clientecultivo,id_cliente,id_cultivo) values (NULL,860522815,3);</v>
      </c>
    </row>
    <row r="169" spans="1:8" x14ac:dyDescent="0.25">
      <c r="A169" t="s">
        <v>6419</v>
      </c>
      <c r="B169" t="s">
        <v>6346</v>
      </c>
      <c r="C169" t="s">
        <v>6339</v>
      </c>
      <c r="D169" s="15">
        <v>860524163</v>
      </c>
      <c r="E169" s="15" t="s">
        <v>6339</v>
      </c>
      <c r="F169">
        <v>3</v>
      </c>
      <c r="G169" t="s">
        <v>6340</v>
      </c>
      <c r="H169" t="str">
        <f t="shared" si="2"/>
        <v>Insert Into cliente_cultivo(id_clientecultivo,id_cliente,id_cultivo) values (NULL,860524163,3);</v>
      </c>
    </row>
    <row r="170" spans="1:8" x14ac:dyDescent="0.25">
      <c r="A170" t="s">
        <v>6419</v>
      </c>
      <c r="B170" t="s">
        <v>6346</v>
      </c>
      <c r="C170" t="s">
        <v>6339</v>
      </c>
      <c r="D170" s="15">
        <v>860526236</v>
      </c>
      <c r="E170" s="15" t="s">
        <v>6339</v>
      </c>
      <c r="F170">
        <v>3</v>
      </c>
      <c r="G170" t="s">
        <v>6340</v>
      </c>
      <c r="H170" t="str">
        <f t="shared" si="2"/>
        <v>Insert Into cliente_cultivo(id_clientecultivo,id_cliente,id_cultivo) values (NULL,860526236,3);</v>
      </c>
    </row>
    <row r="171" spans="1:8" x14ac:dyDescent="0.25">
      <c r="A171" t="s">
        <v>6419</v>
      </c>
      <c r="B171" t="s">
        <v>6346</v>
      </c>
      <c r="C171" t="s">
        <v>6339</v>
      </c>
      <c r="D171" s="15">
        <v>860529858</v>
      </c>
      <c r="E171" s="15" t="s">
        <v>6339</v>
      </c>
      <c r="F171">
        <v>3</v>
      </c>
      <c r="G171" t="s">
        <v>6340</v>
      </c>
      <c r="H171" t="str">
        <f t="shared" si="2"/>
        <v>Insert Into cliente_cultivo(id_clientecultivo,id_cliente,id_cultivo) values (NULL,860529858,3);</v>
      </c>
    </row>
    <row r="172" spans="1:8" x14ac:dyDescent="0.25">
      <c r="A172" t="s">
        <v>6419</v>
      </c>
      <c r="B172" t="s">
        <v>6346</v>
      </c>
      <c r="C172" t="s">
        <v>6339</v>
      </c>
      <c r="D172" s="15">
        <v>860531704</v>
      </c>
      <c r="E172" s="15" t="s">
        <v>6339</v>
      </c>
      <c r="F172">
        <v>3</v>
      </c>
      <c r="G172" t="s">
        <v>6340</v>
      </c>
      <c r="H172" t="str">
        <f t="shared" si="2"/>
        <v>Insert Into cliente_cultivo(id_clientecultivo,id_cliente,id_cultivo) values (NULL,860531704,3);</v>
      </c>
    </row>
    <row r="173" spans="1:8" x14ac:dyDescent="0.25">
      <c r="A173" t="s">
        <v>6419</v>
      </c>
      <c r="B173" t="s">
        <v>6346</v>
      </c>
      <c r="C173" t="s">
        <v>6339</v>
      </c>
      <c r="D173" s="15">
        <v>860532145</v>
      </c>
      <c r="E173" s="15" t="s">
        <v>6339</v>
      </c>
      <c r="F173">
        <v>3</v>
      </c>
      <c r="G173" t="s">
        <v>6340</v>
      </c>
      <c r="H173" t="str">
        <f t="shared" si="2"/>
        <v>Insert Into cliente_cultivo(id_clientecultivo,id_cliente,id_cultivo) values (NULL,860532145,3);</v>
      </c>
    </row>
    <row r="174" spans="1:8" x14ac:dyDescent="0.25">
      <c r="A174" t="s">
        <v>6419</v>
      </c>
      <c r="B174" t="s">
        <v>6346</v>
      </c>
      <c r="C174" t="s">
        <v>6339</v>
      </c>
      <c r="D174" s="15">
        <v>860536195</v>
      </c>
      <c r="E174" s="15" t="s">
        <v>6339</v>
      </c>
      <c r="F174">
        <v>3</v>
      </c>
      <c r="G174" t="s">
        <v>6340</v>
      </c>
      <c r="H174" t="str">
        <f t="shared" si="2"/>
        <v>Insert Into cliente_cultivo(id_clientecultivo,id_cliente,id_cultivo) values (NULL,860536195,3);</v>
      </c>
    </row>
    <row r="175" spans="1:8" x14ac:dyDescent="0.25">
      <c r="A175" t="s">
        <v>6419</v>
      </c>
      <c r="B175" t="s">
        <v>6346</v>
      </c>
      <c r="C175" t="s">
        <v>6339</v>
      </c>
      <c r="D175" s="15">
        <v>900008751</v>
      </c>
      <c r="E175" s="15" t="s">
        <v>6339</v>
      </c>
      <c r="F175">
        <v>3</v>
      </c>
      <c r="G175" t="s">
        <v>6340</v>
      </c>
      <c r="H175" t="str">
        <f t="shared" si="2"/>
        <v>Insert Into cliente_cultivo(id_clientecultivo,id_cliente,id_cultivo) values (NULL,900008751,3);</v>
      </c>
    </row>
    <row r="176" spans="1:8" x14ac:dyDescent="0.25">
      <c r="A176" t="s">
        <v>6419</v>
      </c>
      <c r="B176" t="s">
        <v>6346</v>
      </c>
      <c r="C176" t="s">
        <v>6339</v>
      </c>
      <c r="D176" s="15">
        <v>900014838</v>
      </c>
      <c r="E176" s="15" t="s">
        <v>6339</v>
      </c>
      <c r="F176">
        <v>3</v>
      </c>
      <c r="G176" t="s">
        <v>6340</v>
      </c>
      <c r="H176" t="str">
        <f t="shared" si="2"/>
        <v>Insert Into cliente_cultivo(id_clientecultivo,id_cliente,id_cultivo) values (NULL,900014838,3);</v>
      </c>
    </row>
    <row r="177" spans="1:8" x14ac:dyDescent="0.25">
      <c r="A177" t="s">
        <v>6419</v>
      </c>
      <c r="B177" t="s">
        <v>6346</v>
      </c>
      <c r="C177" t="s">
        <v>6339</v>
      </c>
      <c r="D177" s="15">
        <v>900031275</v>
      </c>
      <c r="E177" s="15" t="s">
        <v>6339</v>
      </c>
      <c r="F177">
        <v>3</v>
      </c>
      <c r="G177" t="s">
        <v>6340</v>
      </c>
      <c r="H177" t="str">
        <f t="shared" si="2"/>
        <v>Insert Into cliente_cultivo(id_clientecultivo,id_cliente,id_cultivo) values (NULL,900031275,3);</v>
      </c>
    </row>
    <row r="178" spans="1:8" x14ac:dyDescent="0.25">
      <c r="A178" t="s">
        <v>6419</v>
      </c>
      <c r="B178" t="s">
        <v>6346</v>
      </c>
      <c r="C178" t="s">
        <v>6339</v>
      </c>
      <c r="D178" s="15">
        <v>900053198</v>
      </c>
      <c r="E178" s="15" t="s">
        <v>6339</v>
      </c>
      <c r="F178">
        <v>3</v>
      </c>
      <c r="G178" t="s">
        <v>6340</v>
      </c>
      <c r="H178" t="str">
        <f t="shared" si="2"/>
        <v>Insert Into cliente_cultivo(id_clientecultivo,id_cliente,id_cultivo) values (NULL,900053198,3);</v>
      </c>
    </row>
    <row r="179" spans="1:8" x14ac:dyDescent="0.25">
      <c r="A179" t="s">
        <v>6419</v>
      </c>
      <c r="B179" t="s">
        <v>6346</v>
      </c>
      <c r="C179" t="s">
        <v>6339</v>
      </c>
      <c r="D179" s="15">
        <v>900054881</v>
      </c>
      <c r="E179" s="15" t="s">
        <v>6339</v>
      </c>
      <c r="F179">
        <v>3</v>
      </c>
      <c r="G179" t="s">
        <v>6340</v>
      </c>
      <c r="H179" t="str">
        <f t="shared" si="2"/>
        <v>Insert Into cliente_cultivo(id_clientecultivo,id_cliente,id_cultivo) values (NULL,900054881,3);</v>
      </c>
    </row>
    <row r="180" spans="1:8" x14ac:dyDescent="0.25">
      <c r="A180" t="s">
        <v>6419</v>
      </c>
      <c r="B180" t="s">
        <v>6346</v>
      </c>
      <c r="C180" t="s">
        <v>6339</v>
      </c>
      <c r="D180" s="15">
        <v>900060761</v>
      </c>
      <c r="E180" s="15" t="s">
        <v>6339</v>
      </c>
      <c r="F180">
        <v>3</v>
      </c>
      <c r="G180" t="s">
        <v>6340</v>
      </c>
      <c r="H180" t="str">
        <f t="shared" si="2"/>
        <v>Insert Into cliente_cultivo(id_clientecultivo,id_cliente,id_cultivo) values (NULL,900060761,3);</v>
      </c>
    </row>
    <row r="181" spans="1:8" x14ac:dyDescent="0.25">
      <c r="A181" t="s">
        <v>6419</v>
      </c>
      <c r="B181" t="s">
        <v>6346</v>
      </c>
      <c r="C181" t="s">
        <v>6339</v>
      </c>
      <c r="D181" s="15">
        <v>900098416</v>
      </c>
      <c r="E181" s="15" t="s">
        <v>6339</v>
      </c>
      <c r="F181">
        <v>3</v>
      </c>
      <c r="G181" t="s">
        <v>6340</v>
      </c>
      <c r="H181" t="str">
        <f t="shared" si="2"/>
        <v>Insert Into cliente_cultivo(id_clientecultivo,id_cliente,id_cultivo) values (NULL,900098416,3);</v>
      </c>
    </row>
    <row r="182" spans="1:8" x14ac:dyDescent="0.25">
      <c r="A182" t="s">
        <v>6419</v>
      </c>
      <c r="B182" t="s">
        <v>6346</v>
      </c>
      <c r="C182" t="s">
        <v>6339</v>
      </c>
      <c r="D182" s="15">
        <v>900114272</v>
      </c>
      <c r="E182" s="15" t="s">
        <v>6339</v>
      </c>
      <c r="F182">
        <v>3</v>
      </c>
      <c r="G182" t="s">
        <v>6340</v>
      </c>
      <c r="H182" t="str">
        <f t="shared" si="2"/>
        <v>Insert Into cliente_cultivo(id_clientecultivo,id_cliente,id_cultivo) values (NULL,900114272,3);</v>
      </c>
    </row>
    <row r="183" spans="1:8" x14ac:dyDescent="0.25">
      <c r="A183" t="s">
        <v>6419</v>
      </c>
      <c r="B183" t="s">
        <v>6346</v>
      </c>
      <c r="C183" t="s">
        <v>6339</v>
      </c>
      <c r="D183" s="15">
        <v>900119929</v>
      </c>
      <c r="E183" s="15" t="s">
        <v>6339</v>
      </c>
      <c r="F183">
        <v>3</v>
      </c>
      <c r="G183" t="s">
        <v>6340</v>
      </c>
      <c r="H183" t="str">
        <f t="shared" si="2"/>
        <v>Insert Into cliente_cultivo(id_clientecultivo,id_cliente,id_cultivo) values (NULL,900119929,3);</v>
      </c>
    </row>
    <row r="184" spans="1:8" x14ac:dyDescent="0.25">
      <c r="A184" t="s">
        <v>6419</v>
      </c>
      <c r="B184" t="s">
        <v>6346</v>
      </c>
      <c r="C184" t="s">
        <v>6339</v>
      </c>
      <c r="D184" s="15">
        <v>900123127</v>
      </c>
      <c r="E184" s="15" t="s">
        <v>6339</v>
      </c>
      <c r="F184">
        <v>3</v>
      </c>
      <c r="G184" t="s">
        <v>6340</v>
      </c>
      <c r="H184" t="str">
        <f t="shared" si="2"/>
        <v>Insert Into cliente_cultivo(id_clientecultivo,id_cliente,id_cultivo) values (NULL,900123127,3);</v>
      </c>
    </row>
    <row r="185" spans="1:8" x14ac:dyDescent="0.25">
      <c r="A185" t="s">
        <v>6419</v>
      </c>
      <c r="B185" t="s">
        <v>6346</v>
      </c>
      <c r="C185" t="s">
        <v>6339</v>
      </c>
      <c r="D185" s="15">
        <v>900149268</v>
      </c>
      <c r="E185" s="15" t="s">
        <v>6339</v>
      </c>
      <c r="F185">
        <v>3</v>
      </c>
      <c r="G185" t="s">
        <v>6340</v>
      </c>
      <c r="H185" t="str">
        <f t="shared" si="2"/>
        <v>Insert Into cliente_cultivo(id_clientecultivo,id_cliente,id_cultivo) values (NULL,900149268,3);</v>
      </c>
    </row>
    <row r="186" spans="1:8" x14ac:dyDescent="0.25">
      <c r="A186" t="s">
        <v>6419</v>
      </c>
      <c r="B186" t="s">
        <v>6346</v>
      </c>
      <c r="C186" t="s">
        <v>6339</v>
      </c>
      <c r="D186" s="15">
        <v>900149336</v>
      </c>
      <c r="E186" s="15" t="s">
        <v>6339</v>
      </c>
      <c r="F186">
        <v>3</v>
      </c>
      <c r="G186" t="s">
        <v>6340</v>
      </c>
      <c r="H186" t="str">
        <f t="shared" si="2"/>
        <v>Insert Into cliente_cultivo(id_clientecultivo,id_cliente,id_cultivo) values (NULL,900149336,3);</v>
      </c>
    </row>
    <row r="187" spans="1:8" x14ac:dyDescent="0.25">
      <c r="A187" t="s">
        <v>6419</v>
      </c>
      <c r="B187" t="s">
        <v>6346</v>
      </c>
      <c r="C187" t="s">
        <v>6339</v>
      </c>
      <c r="D187" s="15">
        <v>900222344</v>
      </c>
      <c r="E187" s="15" t="s">
        <v>6339</v>
      </c>
      <c r="F187">
        <v>3</v>
      </c>
      <c r="G187" t="s">
        <v>6340</v>
      </c>
      <c r="H187" t="str">
        <f t="shared" si="2"/>
        <v>Insert Into cliente_cultivo(id_clientecultivo,id_cliente,id_cultivo) values (NULL,900222344,3);</v>
      </c>
    </row>
    <row r="188" spans="1:8" x14ac:dyDescent="0.25">
      <c r="A188" t="s">
        <v>6419</v>
      </c>
      <c r="B188" t="s">
        <v>6346</v>
      </c>
      <c r="C188" t="s">
        <v>6339</v>
      </c>
      <c r="D188" s="15">
        <v>900232379</v>
      </c>
      <c r="E188" s="15" t="s">
        <v>6339</v>
      </c>
      <c r="F188">
        <v>3</v>
      </c>
      <c r="G188" t="s">
        <v>6340</v>
      </c>
      <c r="H188" t="str">
        <f t="shared" si="2"/>
        <v>Insert Into cliente_cultivo(id_clientecultivo,id_cliente,id_cultivo) values (NULL,900232379,3);</v>
      </c>
    </row>
    <row r="189" spans="1:8" x14ac:dyDescent="0.25">
      <c r="A189" t="s">
        <v>6419</v>
      </c>
      <c r="B189" t="s">
        <v>6346</v>
      </c>
      <c r="C189" t="s">
        <v>6339</v>
      </c>
      <c r="D189" s="15">
        <v>900254024</v>
      </c>
      <c r="E189" s="15" t="s">
        <v>6339</v>
      </c>
      <c r="F189">
        <v>3</v>
      </c>
      <c r="G189" t="s">
        <v>6340</v>
      </c>
      <c r="H189" t="str">
        <f t="shared" si="2"/>
        <v>Insert Into cliente_cultivo(id_clientecultivo,id_cliente,id_cultivo) values (NULL,900254024,3);</v>
      </c>
    </row>
    <row r="190" spans="1:8" x14ac:dyDescent="0.25">
      <c r="A190" t="s">
        <v>6419</v>
      </c>
      <c r="B190" t="s">
        <v>6346</v>
      </c>
      <c r="C190" t="s">
        <v>6339</v>
      </c>
      <c r="D190" s="15">
        <v>900266647</v>
      </c>
      <c r="E190" s="15" t="s">
        <v>6339</v>
      </c>
      <c r="F190">
        <v>3</v>
      </c>
      <c r="G190" t="s">
        <v>6340</v>
      </c>
      <c r="H190" t="str">
        <f t="shared" si="2"/>
        <v>Insert Into cliente_cultivo(id_clientecultivo,id_cliente,id_cultivo) values (NULL,900266647,3);</v>
      </c>
    </row>
    <row r="191" spans="1:8" x14ac:dyDescent="0.25">
      <c r="A191" t="s">
        <v>6419</v>
      </c>
      <c r="B191" t="s">
        <v>6346</v>
      </c>
      <c r="C191" t="s">
        <v>6339</v>
      </c>
      <c r="D191" s="15">
        <v>900338701</v>
      </c>
      <c r="E191" s="15" t="s">
        <v>6339</v>
      </c>
      <c r="F191">
        <v>3</v>
      </c>
      <c r="G191" t="s">
        <v>6340</v>
      </c>
      <c r="H191" t="str">
        <f t="shared" si="2"/>
        <v>Insert Into cliente_cultivo(id_clientecultivo,id_cliente,id_cultivo) values (NULL,900338701,3);</v>
      </c>
    </row>
    <row r="192" spans="1:8" x14ac:dyDescent="0.25">
      <c r="A192" t="s">
        <v>6419</v>
      </c>
      <c r="B192" t="s">
        <v>6346</v>
      </c>
      <c r="C192" t="s">
        <v>6339</v>
      </c>
      <c r="D192" s="15">
        <v>900339026</v>
      </c>
      <c r="E192" s="15" t="s">
        <v>6339</v>
      </c>
      <c r="F192">
        <v>3</v>
      </c>
      <c r="G192" t="s">
        <v>6340</v>
      </c>
      <c r="H192" t="str">
        <f t="shared" si="2"/>
        <v>Insert Into cliente_cultivo(id_clientecultivo,id_cliente,id_cultivo) values (NULL,900339026,3);</v>
      </c>
    </row>
    <row r="193" spans="1:8" x14ac:dyDescent="0.25">
      <c r="A193" t="s">
        <v>6419</v>
      </c>
      <c r="B193" t="s">
        <v>6346</v>
      </c>
      <c r="C193" t="s">
        <v>6339</v>
      </c>
      <c r="D193" s="15">
        <v>900362839</v>
      </c>
      <c r="E193" s="15" t="s">
        <v>6339</v>
      </c>
      <c r="F193">
        <v>3</v>
      </c>
      <c r="G193" t="s">
        <v>6340</v>
      </c>
      <c r="H193" t="str">
        <f t="shared" si="2"/>
        <v>Insert Into cliente_cultivo(id_clientecultivo,id_cliente,id_cultivo) values (NULL,900362839,3);</v>
      </c>
    </row>
    <row r="194" spans="1:8" x14ac:dyDescent="0.25">
      <c r="A194" t="s">
        <v>6419</v>
      </c>
      <c r="B194" t="s">
        <v>6346</v>
      </c>
      <c r="C194" t="s">
        <v>6339</v>
      </c>
      <c r="D194" s="15">
        <v>900373944</v>
      </c>
      <c r="E194" s="15" t="s">
        <v>6339</v>
      </c>
      <c r="F194">
        <v>3</v>
      </c>
      <c r="G194" t="s">
        <v>6340</v>
      </c>
      <c r="H194" t="str">
        <f t="shared" si="2"/>
        <v>Insert Into cliente_cultivo(id_clientecultivo,id_cliente,id_cultivo) values (NULL,900373944,3);</v>
      </c>
    </row>
    <row r="195" spans="1:8" x14ac:dyDescent="0.25">
      <c r="A195" t="s">
        <v>6419</v>
      </c>
      <c r="B195" t="s">
        <v>6346</v>
      </c>
      <c r="C195" t="s">
        <v>6339</v>
      </c>
      <c r="D195" s="15">
        <v>900388024</v>
      </c>
      <c r="E195" s="15" t="s">
        <v>6339</v>
      </c>
      <c r="F195">
        <v>3</v>
      </c>
      <c r="G195" t="s">
        <v>6340</v>
      </c>
      <c r="H195" t="str">
        <f t="shared" ref="H195:H233" si="3">_xlfn.CONCAT(A195,B195,C195,D195,E195,F195,G195)</f>
        <v>Insert Into cliente_cultivo(id_clientecultivo,id_cliente,id_cultivo) values (NULL,900388024,3);</v>
      </c>
    </row>
    <row r="196" spans="1:8" x14ac:dyDescent="0.25">
      <c r="A196" t="s">
        <v>6419</v>
      </c>
      <c r="B196" t="s">
        <v>6346</v>
      </c>
      <c r="C196" t="s">
        <v>6339</v>
      </c>
      <c r="D196" s="15">
        <v>900409984</v>
      </c>
      <c r="E196" s="15" t="s">
        <v>6339</v>
      </c>
      <c r="F196">
        <v>3</v>
      </c>
      <c r="G196" t="s">
        <v>6340</v>
      </c>
      <c r="H196" t="str">
        <f t="shared" si="3"/>
        <v>Insert Into cliente_cultivo(id_clientecultivo,id_cliente,id_cultivo) values (NULL,900409984,3);</v>
      </c>
    </row>
    <row r="197" spans="1:8" x14ac:dyDescent="0.25">
      <c r="A197" t="s">
        <v>6419</v>
      </c>
      <c r="B197" t="s">
        <v>6346</v>
      </c>
      <c r="C197" t="s">
        <v>6339</v>
      </c>
      <c r="D197" s="15">
        <v>900412466</v>
      </c>
      <c r="E197" s="15" t="s">
        <v>6339</v>
      </c>
      <c r="F197">
        <v>3</v>
      </c>
      <c r="G197" t="s">
        <v>6340</v>
      </c>
      <c r="H197" t="str">
        <f t="shared" si="3"/>
        <v>Insert Into cliente_cultivo(id_clientecultivo,id_cliente,id_cultivo) values (NULL,900412466,3);</v>
      </c>
    </row>
    <row r="198" spans="1:8" x14ac:dyDescent="0.25">
      <c r="A198" t="s">
        <v>6419</v>
      </c>
      <c r="B198" t="s">
        <v>6346</v>
      </c>
      <c r="C198" t="s">
        <v>6339</v>
      </c>
      <c r="D198" s="15">
        <v>900444854</v>
      </c>
      <c r="E198" s="15" t="s">
        <v>6339</v>
      </c>
      <c r="F198">
        <v>3</v>
      </c>
      <c r="G198" t="s">
        <v>6340</v>
      </c>
      <c r="H198" t="str">
        <f t="shared" si="3"/>
        <v>Insert Into cliente_cultivo(id_clientecultivo,id_cliente,id_cultivo) values (NULL,900444854,3);</v>
      </c>
    </row>
    <row r="199" spans="1:8" x14ac:dyDescent="0.25">
      <c r="A199" t="s">
        <v>6419</v>
      </c>
      <c r="B199" t="s">
        <v>6346</v>
      </c>
      <c r="C199" t="s">
        <v>6339</v>
      </c>
      <c r="D199" s="15">
        <v>900485333</v>
      </c>
      <c r="E199" s="15" t="s">
        <v>6339</v>
      </c>
      <c r="F199">
        <v>3</v>
      </c>
      <c r="G199" t="s">
        <v>6340</v>
      </c>
      <c r="H199" t="str">
        <f t="shared" si="3"/>
        <v>Insert Into cliente_cultivo(id_clientecultivo,id_cliente,id_cultivo) values (NULL,900485333,3);</v>
      </c>
    </row>
    <row r="200" spans="1:8" x14ac:dyDescent="0.25">
      <c r="A200" t="s">
        <v>6419</v>
      </c>
      <c r="B200" t="s">
        <v>6346</v>
      </c>
      <c r="C200" t="s">
        <v>6339</v>
      </c>
      <c r="D200" s="15">
        <v>900485334</v>
      </c>
      <c r="E200" s="15" t="s">
        <v>6339</v>
      </c>
      <c r="F200">
        <v>3</v>
      </c>
      <c r="G200" t="s">
        <v>6340</v>
      </c>
      <c r="H200" t="str">
        <f t="shared" si="3"/>
        <v>Insert Into cliente_cultivo(id_clientecultivo,id_cliente,id_cultivo) values (NULL,900485334,3);</v>
      </c>
    </row>
    <row r="201" spans="1:8" x14ac:dyDescent="0.25">
      <c r="A201" t="s">
        <v>6419</v>
      </c>
      <c r="B201" t="s">
        <v>6346</v>
      </c>
      <c r="C201" t="s">
        <v>6339</v>
      </c>
      <c r="D201" s="15">
        <v>900485345</v>
      </c>
      <c r="E201" s="15" t="s">
        <v>6339</v>
      </c>
      <c r="F201">
        <v>3</v>
      </c>
      <c r="G201" t="s">
        <v>6340</v>
      </c>
      <c r="H201" t="str">
        <f t="shared" si="3"/>
        <v>Insert Into cliente_cultivo(id_clientecultivo,id_cliente,id_cultivo) values (NULL,900485345,3);</v>
      </c>
    </row>
    <row r="202" spans="1:8" x14ac:dyDescent="0.25">
      <c r="A202" t="s">
        <v>6419</v>
      </c>
      <c r="B202" t="s">
        <v>6346</v>
      </c>
      <c r="C202" t="s">
        <v>6339</v>
      </c>
      <c r="D202" s="15">
        <v>900485397</v>
      </c>
      <c r="E202" s="15" t="s">
        <v>6339</v>
      </c>
      <c r="F202">
        <v>3</v>
      </c>
      <c r="G202" t="s">
        <v>6340</v>
      </c>
      <c r="H202" t="str">
        <f t="shared" si="3"/>
        <v>Insert Into cliente_cultivo(id_clientecultivo,id_cliente,id_cultivo) values (NULL,900485397,3);</v>
      </c>
    </row>
    <row r="203" spans="1:8" x14ac:dyDescent="0.25">
      <c r="A203" t="s">
        <v>6419</v>
      </c>
      <c r="B203" t="s">
        <v>6346</v>
      </c>
      <c r="C203" t="s">
        <v>6339</v>
      </c>
      <c r="D203" s="15">
        <v>900487894</v>
      </c>
      <c r="E203" s="15" t="s">
        <v>6339</v>
      </c>
      <c r="F203">
        <v>3</v>
      </c>
      <c r="G203" t="s">
        <v>6340</v>
      </c>
      <c r="H203" t="str">
        <f t="shared" si="3"/>
        <v>Insert Into cliente_cultivo(id_clientecultivo,id_cliente,id_cultivo) values (NULL,900487894,3);</v>
      </c>
    </row>
    <row r="204" spans="1:8" x14ac:dyDescent="0.25">
      <c r="A204" t="s">
        <v>6419</v>
      </c>
      <c r="B204" t="s">
        <v>6346</v>
      </c>
      <c r="C204" t="s">
        <v>6339</v>
      </c>
      <c r="D204" s="15">
        <v>900487896</v>
      </c>
      <c r="E204" s="15" t="s">
        <v>6339</v>
      </c>
      <c r="F204">
        <v>3</v>
      </c>
      <c r="G204" t="s">
        <v>6340</v>
      </c>
      <c r="H204" t="str">
        <f t="shared" si="3"/>
        <v>Insert Into cliente_cultivo(id_clientecultivo,id_cliente,id_cultivo) values (NULL,900487896,3);</v>
      </c>
    </row>
    <row r="205" spans="1:8" x14ac:dyDescent="0.25">
      <c r="A205" t="s">
        <v>6419</v>
      </c>
      <c r="B205" t="s">
        <v>6346</v>
      </c>
      <c r="C205" t="s">
        <v>6339</v>
      </c>
      <c r="D205" s="15">
        <v>900519765</v>
      </c>
      <c r="E205" s="15" t="s">
        <v>6339</v>
      </c>
      <c r="F205">
        <v>3</v>
      </c>
      <c r="G205" t="s">
        <v>6340</v>
      </c>
      <c r="H205" t="str">
        <f t="shared" si="3"/>
        <v>Insert Into cliente_cultivo(id_clientecultivo,id_cliente,id_cultivo) values (NULL,900519765,3);</v>
      </c>
    </row>
    <row r="206" spans="1:8" x14ac:dyDescent="0.25">
      <c r="A206" t="s">
        <v>6419</v>
      </c>
      <c r="B206" t="s">
        <v>6346</v>
      </c>
      <c r="C206" t="s">
        <v>6339</v>
      </c>
      <c r="D206" s="15">
        <v>900529903</v>
      </c>
      <c r="E206" s="15" t="s">
        <v>6339</v>
      </c>
      <c r="F206">
        <v>3</v>
      </c>
      <c r="G206" t="s">
        <v>6340</v>
      </c>
      <c r="H206" t="str">
        <f t="shared" si="3"/>
        <v>Insert Into cliente_cultivo(id_clientecultivo,id_cliente,id_cultivo) values (NULL,900529903,3);</v>
      </c>
    </row>
    <row r="207" spans="1:8" x14ac:dyDescent="0.25">
      <c r="A207" t="s">
        <v>6419</v>
      </c>
      <c r="B207" t="s">
        <v>6346</v>
      </c>
      <c r="C207" t="s">
        <v>6339</v>
      </c>
      <c r="D207" s="15">
        <v>860353082</v>
      </c>
      <c r="E207" s="15" t="s">
        <v>6339</v>
      </c>
      <c r="F207">
        <v>3</v>
      </c>
      <c r="G207" t="s">
        <v>6340</v>
      </c>
      <c r="H207" t="str">
        <f t="shared" si="3"/>
        <v>Insert Into cliente_cultivo(id_clientecultivo,id_cliente,id_cultivo) values (NULL,860353082,3);</v>
      </c>
    </row>
    <row r="208" spans="1:8" x14ac:dyDescent="0.25">
      <c r="A208" t="s">
        <v>6419</v>
      </c>
      <c r="B208" t="s">
        <v>6346</v>
      </c>
      <c r="C208" t="s">
        <v>6339</v>
      </c>
      <c r="D208" s="15">
        <v>800162991</v>
      </c>
      <c r="E208" s="15" t="s">
        <v>6339</v>
      </c>
      <c r="F208">
        <v>3</v>
      </c>
      <c r="G208" t="s">
        <v>6340</v>
      </c>
      <c r="H208" t="str">
        <f t="shared" si="3"/>
        <v>Insert Into cliente_cultivo(id_clientecultivo,id_cliente,id_cultivo) values (NULL,800162991,3);</v>
      </c>
    </row>
    <row r="209" spans="1:8" x14ac:dyDescent="0.25">
      <c r="A209" t="s">
        <v>6419</v>
      </c>
      <c r="B209" t="s">
        <v>6346</v>
      </c>
      <c r="C209" t="s">
        <v>6339</v>
      </c>
      <c r="D209" s="15">
        <v>1032414846</v>
      </c>
      <c r="E209" s="15" t="s">
        <v>6339</v>
      </c>
      <c r="F209">
        <v>3</v>
      </c>
      <c r="G209" t="s">
        <v>6340</v>
      </c>
      <c r="H209" t="str">
        <f t="shared" si="3"/>
        <v>Insert Into cliente_cultivo(id_clientecultivo,id_cliente,id_cultivo) values (NULL,1032414846,3);</v>
      </c>
    </row>
    <row r="210" spans="1:8" x14ac:dyDescent="0.25">
      <c r="A210" t="s">
        <v>6419</v>
      </c>
      <c r="B210" t="s">
        <v>6346</v>
      </c>
      <c r="C210" t="s">
        <v>6339</v>
      </c>
      <c r="D210" s="15">
        <v>900528213</v>
      </c>
      <c r="E210" s="15" t="s">
        <v>6339</v>
      </c>
      <c r="F210">
        <v>3</v>
      </c>
      <c r="G210" t="s">
        <v>6340</v>
      </c>
      <c r="H210" t="str">
        <f t="shared" si="3"/>
        <v>Insert Into cliente_cultivo(id_clientecultivo,id_cliente,id_cultivo) values (NULL,900528213,3);</v>
      </c>
    </row>
    <row r="211" spans="1:8" x14ac:dyDescent="0.25">
      <c r="A211" t="s">
        <v>6419</v>
      </c>
      <c r="B211" t="s">
        <v>6346</v>
      </c>
      <c r="C211" t="s">
        <v>6339</v>
      </c>
      <c r="D211" s="15">
        <v>900250463</v>
      </c>
      <c r="E211" s="15" t="s">
        <v>6339</v>
      </c>
      <c r="F211">
        <v>3</v>
      </c>
      <c r="G211" t="s">
        <v>6340</v>
      </c>
      <c r="H211" t="str">
        <f t="shared" si="3"/>
        <v>Insert Into cliente_cultivo(id_clientecultivo,id_cliente,id_cultivo) values (NULL,900250463,3);</v>
      </c>
    </row>
    <row r="212" spans="1:8" x14ac:dyDescent="0.25">
      <c r="A212" t="s">
        <v>6419</v>
      </c>
      <c r="B212" t="s">
        <v>6346</v>
      </c>
      <c r="C212" t="s">
        <v>6339</v>
      </c>
      <c r="D212" s="15">
        <v>800100639</v>
      </c>
      <c r="E212" s="15" t="s">
        <v>6339</v>
      </c>
      <c r="F212">
        <v>3</v>
      </c>
      <c r="G212" t="s">
        <v>6340</v>
      </c>
      <c r="H212" t="str">
        <f t="shared" si="3"/>
        <v>Insert Into cliente_cultivo(id_clientecultivo,id_cliente,id_cultivo) values (NULL,800100639,3);</v>
      </c>
    </row>
    <row r="213" spans="1:8" x14ac:dyDescent="0.25">
      <c r="A213" t="s">
        <v>6419</v>
      </c>
      <c r="B213" t="s">
        <v>6346</v>
      </c>
      <c r="C213" t="s">
        <v>6339</v>
      </c>
      <c r="D213" s="15">
        <v>900354395</v>
      </c>
      <c r="E213" s="15" t="s">
        <v>6339</v>
      </c>
      <c r="F213">
        <v>3</v>
      </c>
      <c r="G213" t="s">
        <v>6340</v>
      </c>
      <c r="H213" t="str">
        <f t="shared" si="3"/>
        <v>Insert Into cliente_cultivo(id_clientecultivo,id_cliente,id_cultivo) values (NULL,900354395,3);</v>
      </c>
    </row>
    <row r="214" spans="1:8" x14ac:dyDescent="0.25">
      <c r="A214" t="s">
        <v>6419</v>
      </c>
      <c r="B214" t="s">
        <v>6346</v>
      </c>
      <c r="C214" t="s">
        <v>6339</v>
      </c>
      <c r="D214" s="15">
        <v>900593408</v>
      </c>
      <c r="E214" s="15" t="s">
        <v>6339</v>
      </c>
      <c r="F214">
        <v>3</v>
      </c>
      <c r="G214" t="s">
        <v>6340</v>
      </c>
      <c r="H214" t="str">
        <f t="shared" si="3"/>
        <v>Insert Into cliente_cultivo(id_clientecultivo,id_cliente,id_cultivo) values (NULL,900593408,3);</v>
      </c>
    </row>
    <row r="215" spans="1:8" x14ac:dyDescent="0.25">
      <c r="A215" t="s">
        <v>6419</v>
      </c>
      <c r="B215" t="s">
        <v>6346</v>
      </c>
      <c r="C215" t="s">
        <v>6339</v>
      </c>
      <c r="D215" s="15">
        <v>900278411</v>
      </c>
      <c r="E215" s="15" t="s">
        <v>6339</v>
      </c>
      <c r="F215">
        <v>3</v>
      </c>
      <c r="G215" t="s">
        <v>6340</v>
      </c>
      <c r="H215" t="str">
        <f t="shared" si="3"/>
        <v>Insert Into cliente_cultivo(id_clientecultivo,id_cliente,id_cultivo) values (NULL,900278411,3);</v>
      </c>
    </row>
    <row r="216" spans="1:8" x14ac:dyDescent="0.25">
      <c r="A216" t="s">
        <v>6419</v>
      </c>
      <c r="B216" t="s">
        <v>6346</v>
      </c>
      <c r="C216" t="s">
        <v>6339</v>
      </c>
      <c r="D216" s="15">
        <v>900549740</v>
      </c>
      <c r="E216" s="15" t="s">
        <v>6339</v>
      </c>
      <c r="F216">
        <v>3</v>
      </c>
      <c r="G216" t="s">
        <v>6340</v>
      </c>
      <c r="H216" t="str">
        <f t="shared" si="3"/>
        <v>Insert Into cliente_cultivo(id_clientecultivo,id_cliente,id_cultivo) values (NULL,900549740,3);</v>
      </c>
    </row>
    <row r="217" spans="1:8" x14ac:dyDescent="0.25">
      <c r="A217" t="s">
        <v>6419</v>
      </c>
      <c r="B217" t="s">
        <v>6346</v>
      </c>
      <c r="C217" t="s">
        <v>6339</v>
      </c>
      <c r="D217" s="15">
        <v>800237418</v>
      </c>
      <c r="E217" s="15" t="s">
        <v>6339</v>
      </c>
      <c r="F217">
        <v>3</v>
      </c>
      <c r="G217" t="s">
        <v>6340</v>
      </c>
      <c r="H217" t="str">
        <f t="shared" si="3"/>
        <v>Insert Into cliente_cultivo(id_clientecultivo,id_cliente,id_cultivo) values (NULL,800237418,3);</v>
      </c>
    </row>
    <row r="218" spans="1:8" x14ac:dyDescent="0.25">
      <c r="A218" t="s">
        <v>6419</v>
      </c>
      <c r="B218" t="s">
        <v>6346</v>
      </c>
      <c r="C218" t="s">
        <v>6339</v>
      </c>
      <c r="D218" s="15">
        <v>860533838</v>
      </c>
      <c r="E218" s="15" t="s">
        <v>6339</v>
      </c>
      <c r="F218">
        <v>3</v>
      </c>
      <c r="G218" t="s">
        <v>6340</v>
      </c>
      <c r="H218" t="str">
        <f t="shared" si="3"/>
        <v>Insert Into cliente_cultivo(id_clientecultivo,id_cliente,id_cultivo) values (NULL,860533838,3);</v>
      </c>
    </row>
    <row r="219" spans="1:8" x14ac:dyDescent="0.25">
      <c r="A219" t="s">
        <v>6419</v>
      </c>
      <c r="B219" t="s">
        <v>6346</v>
      </c>
      <c r="C219" t="s">
        <v>6339</v>
      </c>
      <c r="D219" s="15">
        <v>860041216</v>
      </c>
      <c r="E219" s="15" t="s">
        <v>6339</v>
      </c>
      <c r="F219">
        <v>3</v>
      </c>
      <c r="G219" t="s">
        <v>6340</v>
      </c>
      <c r="H219" t="str">
        <f t="shared" si="3"/>
        <v>Insert Into cliente_cultivo(id_clientecultivo,id_cliente,id_cultivo) values (NULL,860041216,3);</v>
      </c>
    </row>
    <row r="220" spans="1:8" x14ac:dyDescent="0.25">
      <c r="A220" t="s">
        <v>6419</v>
      </c>
      <c r="B220" t="s">
        <v>6346</v>
      </c>
      <c r="C220" t="s">
        <v>6339</v>
      </c>
      <c r="D220" s="15">
        <v>830062640</v>
      </c>
      <c r="E220" s="15" t="s">
        <v>6339</v>
      </c>
      <c r="F220">
        <v>3</v>
      </c>
      <c r="G220" t="s">
        <v>6340</v>
      </c>
      <c r="H220" t="str">
        <f t="shared" si="3"/>
        <v>Insert Into cliente_cultivo(id_clientecultivo,id_cliente,id_cultivo) values (NULL,830062640,3);</v>
      </c>
    </row>
    <row r="221" spans="1:8" x14ac:dyDescent="0.25">
      <c r="A221" t="s">
        <v>6419</v>
      </c>
      <c r="B221" t="s">
        <v>6346</v>
      </c>
      <c r="C221" t="s">
        <v>6339</v>
      </c>
      <c r="D221" s="15">
        <v>830116006</v>
      </c>
      <c r="E221" s="15" t="s">
        <v>6339</v>
      </c>
      <c r="F221">
        <v>3</v>
      </c>
      <c r="G221" t="s">
        <v>6340</v>
      </c>
      <c r="H221" t="str">
        <f t="shared" si="3"/>
        <v>Insert Into cliente_cultivo(id_clientecultivo,id_cliente,id_cultivo) values (NULL,830116006,3);</v>
      </c>
    </row>
    <row r="222" spans="1:8" x14ac:dyDescent="0.25">
      <c r="A222" t="s">
        <v>6419</v>
      </c>
      <c r="B222" t="s">
        <v>6346</v>
      </c>
      <c r="C222" t="s">
        <v>6339</v>
      </c>
      <c r="D222" s="15">
        <v>900703463</v>
      </c>
      <c r="E222" s="15" t="s">
        <v>6339</v>
      </c>
      <c r="F222">
        <v>3</v>
      </c>
      <c r="G222" t="s">
        <v>6340</v>
      </c>
      <c r="H222" t="str">
        <f t="shared" si="3"/>
        <v>Insert Into cliente_cultivo(id_clientecultivo,id_cliente,id_cultivo) values (NULL,900703463,3);</v>
      </c>
    </row>
    <row r="223" spans="1:8" x14ac:dyDescent="0.25">
      <c r="A223" t="s">
        <v>6419</v>
      </c>
      <c r="B223" t="s">
        <v>6346</v>
      </c>
      <c r="C223" t="s">
        <v>6339</v>
      </c>
      <c r="D223" s="15">
        <v>800137443</v>
      </c>
      <c r="E223" s="15" t="s">
        <v>6339</v>
      </c>
      <c r="F223">
        <v>3</v>
      </c>
      <c r="G223" t="s">
        <v>6340</v>
      </c>
      <c r="H223" t="str">
        <f t="shared" si="3"/>
        <v>Insert Into cliente_cultivo(id_clientecultivo,id_cliente,id_cultivo) values (NULL,800137443,3);</v>
      </c>
    </row>
    <row r="224" spans="1:8" x14ac:dyDescent="0.25">
      <c r="A224" t="s">
        <v>6419</v>
      </c>
      <c r="B224" t="s">
        <v>6346</v>
      </c>
      <c r="C224" t="s">
        <v>6339</v>
      </c>
      <c r="D224" s="15">
        <v>900783814</v>
      </c>
      <c r="E224" s="15" t="s">
        <v>6339</v>
      </c>
      <c r="F224">
        <v>3</v>
      </c>
      <c r="G224" t="s">
        <v>6340</v>
      </c>
      <c r="H224" t="str">
        <f t="shared" si="3"/>
        <v>Insert Into cliente_cultivo(id_clientecultivo,id_cliente,id_cultivo) values (NULL,900783814,3);</v>
      </c>
    </row>
    <row r="225" spans="1:8" x14ac:dyDescent="0.25">
      <c r="A225" t="s">
        <v>6419</v>
      </c>
      <c r="B225" t="s">
        <v>6346</v>
      </c>
      <c r="C225" t="s">
        <v>6339</v>
      </c>
      <c r="D225" s="15">
        <v>900738453</v>
      </c>
      <c r="E225" s="15" t="s">
        <v>6339</v>
      </c>
      <c r="F225">
        <v>3</v>
      </c>
      <c r="G225" t="s">
        <v>6340</v>
      </c>
      <c r="H225" t="str">
        <f t="shared" si="3"/>
        <v>Insert Into cliente_cultivo(id_clientecultivo,id_cliente,id_cultivo) values (NULL,900738453,3);</v>
      </c>
    </row>
    <row r="226" spans="1:8" x14ac:dyDescent="0.25">
      <c r="A226" t="s">
        <v>6419</v>
      </c>
      <c r="B226" t="s">
        <v>6346</v>
      </c>
      <c r="C226" t="s">
        <v>6339</v>
      </c>
      <c r="D226" s="15">
        <v>900855679</v>
      </c>
      <c r="E226" s="15" t="s">
        <v>6339</v>
      </c>
      <c r="F226">
        <v>3</v>
      </c>
      <c r="G226" t="s">
        <v>6340</v>
      </c>
      <c r="H226" t="str">
        <f t="shared" si="3"/>
        <v>Insert Into cliente_cultivo(id_clientecultivo,id_cliente,id_cultivo) values (NULL,900855679,3);</v>
      </c>
    </row>
    <row r="227" spans="1:8" x14ac:dyDescent="0.25">
      <c r="A227" t="s">
        <v>6419</v>
      </c>
      <c r="B227" t="s">
        <v>6346</v>
      </c>
      <c r="C227" t="s">
        <v>6339</v>
      </c>
      <c r="D227" s="15">
        <v>832001581</v>
      </c>
      <c r="E227" s="15" t="s">
        <v>6339</v>
      </c>
      <c r="F227">
        <v>3</v>
      </c>
      <c r="G227" t="s">
        <v>6340</v>
      </c>
      <c r="H227" t="str">
        <f t="shared" si="3"/>
        <v>Insert Into cliente_cultivo(id_clientecultivo,id_cliente,id_cultivo) values (NULL,832001581,3);</v>
      </c>
    </row>
    <row r="228" spans="1:8" x14ac:dyDescent="0.25">
      <c r="A228" t="s">
        <v>6419</v>
      </c>
      <c r="B228" t="s">
        <v>6346</v>
      </c>
      <c r="C228" t="s">
        <v>6339</v>
      </c>
      <c r="D228" s="15">
        <v>900492396</v>
      </c>
      <c r="E228" s="15" t="s">
        <v>6339</v>
      </c>
      <c r="F228">
        <v>3</v>
      </c>
      <c r="G228" t="s">
        <v>6340</v>
      </c>
      <c r="H228" t="str">
        <f t="shared" si="3"/>
        <v>Insert Into cliente_cultivo(id_clientecultivo,id_cliente,id_cultivo) values (NULL,900492396,3);</v>
      </c>
    </row>
    <row r="229" spans="1:8" x14ac:dyDescent="0.25">
      <c r="A229" t="s">
        <v>6419</v>
      </c>
      <c r="B229" t="s">
        <v>6346</v>
      </c>
      <c r="C229" t="s">
        <v>6339</v>
      </c>
      <c r="D229" s="15">
        <v>900897223</v>
      </c>
      <c r="E229" s="15" t="s">
        <v>6339</v>
      </c>
      <c r="F229">
        <v>3</v>
      </c>
      <c r="G229" t="s">
        <v>6340</v>
      </c>
      <c r="H229" t="str">
        <f t="shared" si="3"/>
        <v>Insert Into cliente_cultivo(id_clientecultivo,id_cliente,id_cultivo) values (NULL,900897223,3);</v>
      </c>
    </row>
    <row r="230" spans="1:8" x14ac:dyDescent="0.25">
      <c r="A230" t="s">
        <v>6419</v>
      </c>
      <c r="B230" t="s">
        <v>6346</v>
      </c>
      <c r="C230" t="s">
        <v>6339</v>
      </c>
      <c r="D230" s="15">
        <v>830099077</v>
      </c>
      <c r="E230" s="15" t="s">
        <v>6339</v>
      </c>
      <c r="F230">
        <v>3</v>
      </c>
      <c r="G230" t="s">
        <v>6340</v>
      </c>
      <c r="H230" t="str">
        <f t="shared" si="3"/>
        <v>Insert Into cliente_cultivo(id_clientecultivo,id_cliente,id_cultivo) values (NULL,830099077,3);</v>
      </c>
    </row>
    <row r="231" spans="1:8" x14ac:dyDescent="0.25">
      <c r="A231" t="s">
        <v>6419</v>
      </c>
      <c r="B231" t="s">
        <v>6346</v>
      </c>
      <c r="C231" t="s">
        <v>6339</v>
      </c>
      <c r="D231" s="15">
        <v>830501605</v>
      </c>
      <c r="E231" s="15" t="s">
        <v>6339</v>
      </c>
      <c r="F231">
        <v>3</v>
      </c>
      <c r="G231" t="s">
        <v>6340</v>
      </c>
      <c r="H231" t="str">
        <f t="shared" si="3"/>
        <v>Insert Into cliente_cultivo(id_clientecultivo,id_cliente,id_cultivo) values (NULL,830501605,3);</v>
      </c>
    </row>
    <row r="232" spans="1:8" x14ac:dyDescent="0.25">
      <c r="A232" t="s">
        <v>6419</v>
      </c>
      <c r="B232" t="s">
        <v>6346</v>
      </c>
      <c r="C232" t="s">
        <v>6339</v>
      </c>
      <c r="D232" s="15">
        <v>900425086</v>
      </c>
      <c r="E232" s="15" t="s">
        <v>6339</v>
      </c>
      <c r="F232">
        <v>3</v>
      </c>
      <c r="G232" t="s">
        <v>6340</v>
      </c>
      <c r="H232" t="str">
        <f t="shared" si="3"/>
        <v>Insert Into cliente_cultivo(id_clientecultivo,id_cliente,id_cultivo) values (NULL,900425086,3);</v>
      </c>
    </row>
    <row r="233" spans="1:8" x14ac:dyDescent="0.25">
      <c r="A233" t="s">
        <v>6419</v>
      </c>
      <c r="B233" t="s">
        <v>6346</v>
      </c>
      <c r="C233" t="s">
        <v>6339</v>
      </c>
      <c r="D233" s="15">
        <v>900936801</v>
      </c>
      <c r="E233" s="15" t="s">
        <v>6339</v>
      </c>
      <c r="F233">
        <v>3</v>
      </c>
      <c r="G233" t="s">
        <v>6340</v>
      </c>
      <c r="H233" t="str">
        <f t="shared" si="3"/>
        <v>Insert Into cliente_cultivo(id_clientecultivo,id_cliente,id_cultivo) values (NULL,900936801,3);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FFFF00"/>
  </sheetPr>
  <dimension ref="A1:H233"/>
  <sheetViews>
    <sheetView topLeftCell="A26" workbookViewId="0">
      <selection activeCell="A40" sqref="A40:XFD40"/>
    </sheetView>
  </sheetViews>
  <sheetFormatPr baseColWidth="10" defaultRowHeight="15" x14ac:dyDescent="0.25"/>
  <cols>
    <col min="3" max="3" width="1.5703125" bestFit="1" customWidth="1"/>
    <col min="5" max="5" width="1.5703125" bestFit="1" customWidth="1"/>
    <col min="7" max="7" width="2.28515625" bestFit="1" customWidth="1"/>
  </cols>
  <sheetData>
    <row r="1" spans="1:8" x14ac:dyDescent="0.25">
      <c r="D1" s="14" t="s">
        <v>6333</v>
      </c>
      <c r="E1" s="14"/>
      <c r="F1" s="14" t="s">
        <v>6406</v>
      </c>
      <c r="G1" s="14"/>
    </row>
    <row r="2" spans="1:8" x14ac:dyDescent="0.25">
      <c r="A2" t="s">
        <v>6345</v>
      </c>
      <c r="B2" t="s">
        <v>6346</v>
      </c>
      <c r="C2" t="s">
        <v>6339</v>
      </c>
      <c r="D2" s="15">
        <v>15375956</v>
      </c>
      <c r="E2" s="15" t="s">
        <v>6339</v>
      </c>
      <c r="F2">
        <v>1</v>
      </c>
      <c r="G2" t="s">
        <v>6340</v>
      </c>
      <c r="H2" t="str">
        <f>_xlfn.CONCAT(A2,B2,C2,D2,E2,F2,G2)</f>
        <v>Insert Into cliente_zona(id_clientezona,id_cliente,id_zona) values (NULL,15375956,1);</v>
      </c>
    </row>
    <row r="3" spans="1:8" x14ac:dyDescent="0.25">
      <c r="A3" t="s">
        <v>6345</v>
      </c>
      <c r="B3" t="s">
        <v>6346</v>
      </c>
      <c r="C3" t="s">
        <v>6339</v>
      </c>
      <c r="D3" s="15">
        <v>15386917</v>
      </c>
      <c r="E3" s="15" t="s">
        <v>6339</v>
      </c>
      <c r="F3">
        <v>1</v>
      </c>
      <c r="G3" t="s">
        <v>6340</v>
      </c>
      <c r="H3" t="str">
        <f t="shared" ref="H3:H66" si="0">_xlfn.CONCAT(A3,B3,C3,D3,E3,F3,G3)</f>
        <v>Insert Into cliente_zona(id_clientezona,id_cliente,id_zona) values (NULL,15386917,1);</v>
      </c>
    </row>
    <row r="4" spans="1:8" x14ac:dyDescent="0.25">
      <c r="A4" t="s">
        <v>6345</v>
      </c>
      <c r="B4" t="s">
        <v>6346</v>
      </c>
      <c r="C4" t="s">
        <v>6339</v>
      </c>
      <c r="D4" s="15">
        <v>800016390</v>
      </c>
      <c r="E4" s="15" t="s">
        <v>6339</v>
      </c>
      <c r="F4">
        <v>1</v>
      </c>
      <c r="G4" t="s">
        <v>6340</v>
      </c>
      <c r="H4" t="str">
        <f t="shared" si="0"/>
        <v>Insert Into cliente_zona(id_clientezona,id_cliente,id_zona) values (NULL,800016390,1);</v>
      </c>
    </row>
    <row r="5" spans="1:8" x14ac:dyDescent="0.25">
      <c r="A5" t="s">
        <v>6345</v>
      </c>
      <c r="B5" t="s">
        <v>6346</v>
      </c>
      <c r="C5" t="s">
        <v>6339</v>
      </c>
      <c r="D5" s="15">
        <v>800020274</v>
      </c>
      <c r="E5" s="15" t="s">
        <v>6339</v>
      </c>
      <c r="F5">
        <v>1</v>
      </c>
      <c r="G5" t="s">
        <v>6340</v>
      </c>
      <c r="H5" t="str">
        <f t="shared" si="0"/>
        <v>Insert Into cliente_zona(id_clientezona,id_cliente,id_zona) values (NULL,800020274,1);</v>
      </c>
    </row>
    <row r="6" spans="1:8" x14ac:dyDescent="0.25">
      <c r="A6" t="s">
        <v>6345</v>
      </c>
      <c r="B6" t="s">
        <v>6346</v>
      </c>
      <c r="C6" t="s">
        <v>6339</v>
      </c>
      <c r="D6" s="15">
        <v>800023622</v>
      </c>
      <c r="E6" s="15" t="s">
        <v>6339</v>
      </c>
      <c r="F6">
        <v>1</v>
      </c>
      <c r="G6" t="s">
        <v>6340</v>
      </c>
      <c r="H6" t="str">
        <f t="shared" si="0"/>
        <v>Insert Into cliente_zona(id_clientezona,id_cliente,id_zona) values (NULL,800023622,1);</v>
      </c>
    </row>
    <row r="7" spans="1:8" x14ac:dyDescent="0.25">
      <c r="A7" t="s">
        <v>6345</v>
      </c>
      <c r="B7" t="s">
        <v>6346</v>
      </c>
      <c r="C7" t="s">
        <v>6339</v>
      </c>
      <c r="D7" s="15">
        <v>800027543</v>
      </c>
      <c r="E7" s="15" t="s">
        <v>6339</v>
      </c>
      <c r="F7">
        <v>1</v>
      </c>
      <c r="G7" t="s">
        <v>6340</v>
      </c>
      <c r="H7" t="str">
        <f t="shared" si="0"/>
        <v>Insert Into cliente_zona(id_clientezona,id_cliente,id_zona) values (NULL,800027543,1);</v>
      </c>
    </row>
    <row r="8" spans="1:8" x14ac:dyDescent="0.25">
      <c r="A8" t="s">
        <v>6345</v>
      </c>
      <c r="B8" t="s">
        <v>6346</v>
      </c>
      <c r="C8" t="s">
        <v>6339</v>
      </c>
      <c r="D8" s="15">
        <v>800039849</v>
      </c>
      <c r="E8" s="15" t="s">
        <v>6339</v>
      </c>
      <c r="F8">
        <v>1</v>
      </c>
      <c r="G8" t="s">
        <v>6340</v>
      </c>
      <c r="H8" t="str">
        <f t="shared" si="0"/>
        <v>Insert Into cliente_zona(id_clientezona,id_cliente,id_zona) values (NULL,800039849,1);</v>
      </c>
    </row>
    <row r="9" spans="1:8" x14ac:dyDescent="0.25">
      <c r="A9" t="s">
        <v>6345</v>
      </c>
      <c r="B9" t="s">
        <v>6346</v>
      </c>
      <c r="C9" t="s">
        <v>6339</v>
      </c>
      <c r="D9" s="15">
        <v>800053849</v>
      </c>
      <c r="E9" s="15" t="s">
        <v>6339</v>
      </c>
      <c r="F9">
        <v>1</v>
      </c>
      <c r="G9" t="s">
        <v>6340</v>
      </c>
      <c r="H9" t="str">
        <f t="shared" si="0"/>
        <v>Insert Into cliente_zona(id_clientezona,id_cliente,id_zona) values (NULL,800053849,1);</v>
      </c>
    </row>
    <row r="10" spans="1:8" x14ac:dyDescent="0.25">
      <c r="A10" t="s">
        <v>6345</v>
      </c>
      <c r="B10" t="s">
        <v>6346</v>
      </c>
      <c r="C10" t="s">
        <v>6339</v>
      </c>
      <c r="D10" s="15">
        <v>800099480</v>
      </c>
      <c r="E10" s="15" t="s">
        <v>6339</v>
      </c>
      <c r="F10">
        <v>1</v>
      </c>
      <c r="G10" t="s">
        <v>6340</v>
      </c>
      <c r="H10" t="str">
        <f t="shared" si="0"/>
        <v>Insert Into cliente_zona(id_clientezona,id_cliente,id_zona) values (NULL,800099480,1);</v>
      </c>
    </row>
    <row r="11" spans="1:8" x14ac:dyDescent="0.25">
      <c r="A11" t="s">
        <v>6345</v>
      </c>
      <c r="B11" t="s">
        <v>6346</v>
      </c>
      <c r="C11" t="s">
        <v>6339</v>
      </c>
      <c r="D11" s="15">
        <v>800126242</v>
      </c>
      <c r="E11" s="15" t="s">
        <v>6339</v>
      </c>
      <c r="F11">
        <v>1</v>
      </c>
      <c r="G11" t="s">
        <v>6340</v>
      </c>
      <c r="H11" t="str">
        <f t="shared" si="0"/>
        <v>Insert Into cliente_zona(id_clientezona,id_cliente,id_zona) values (NULL,800126242,1);</v>
      </c>
    </row>
    <row r="12" spans="1:8" x14ac:dyDescent="0.25">
      <c r="A12" t="s">
        <v>6345</v>
      </c>
      <c r="B12" t="s">
        <v>6346</v>
      </c>
      <c r="C12" t="s">
        <v>6339</v>
      </c>
      <c r="D12" s="15">
        <v>800153745</v>
      </c>
      <c r="E12" s="15" t="s">
        <v>6339</v>
      </c>
      <c r="F12">
        <v>1</v>
      </c>
      <c r="G12" t="s">
        <v>6340</v>
      </c>
      <c r="H12" t="str">
        <f t="shared" si="0"/>
        <v>Insert Into cliente_zona(id_clientezona,id_cliente,id_zona) values (NULL,800153745,1);</v>
      </c>
    </row>
    <row r="13" spans="1:8" x14ac:dyDescent="0.25">
      <c r="A13" t="s">
        <v>6345</v>
      </c>
      <c r="B13" t="s">
        <v>6346</v>
      </c>
      <c r="C13" t="s">
        <v>6339</v>
      </c>
      <c r="D13" s="15">
        <v>800160435</v>
      </c>
      <c r="E13" s="15" t="s">
        <v>6339</v>
      </c>
      <c r="F13">
        <v>1</v>
      </c>
      <c r="G13" t="s">
        <v>6340</v>
      </c>
      <c r="H13" t="str">
        <f t="shared" si="0"/>
        <v>Insert Into cliente_zona(id_clientezona,id_cliente,id_zona) values (NULL,800160435,1);</v>
      </c>
    </row>
    <row r="14" spans="1:8" x14ac:dyDescent="0.25">
      <c r="A14" t="s">
        <v>6345</v>
      </c>
      <c r="B14" t="s">
        <v>6346</v>
      </c>
      <c r="C14" t="s">
        <v>6339</v>
      </c>
      <c r="D14" s="15">
        <v>811008489</v>
      </c>
      <c r="E14" s="15" t="s">
        <v>6339</v>
      </c>
      <c r="F14">
        <v>1</v>
      </c>
      <c r="G14" t="s">
        <v>6340</v>
      </c>
      <c r="H14" t="str">
        <f t="shared" si="0"/>
        <v>Insert Into cliente_zona(id_clientezona,id_cliente,id_zona) values (NULL,811008489,1);</v>
      </c>
    </row>
    <row r="15" spans="1:8" x14ac:dyDescent="0.25">
      <c r="A15" t="s">
        <v>6345</v>
      </c>
      <c r="B15" t="s">
        <v>6346</v>
      </c>
      <c r="C15" t="s">
        <v>6339</v>
      </c>
      <c r="D15" s="15">
        <v>811015317</v>
      </c>
      <c r="E15" s="15" t="s">
        <v>6339</v>
      </c>
      <c r="F15">
        <v>1</v>
      </c>
      <c r="G15" t="s">
        <v>6340</v>
      </c>
      <c r="H15" t="str">
        <f t="shared" si="0"/>
        <v>Insert Into cliente_zona(id_clientezona,id_cliente,id_zona) values (NULL,811015317,1);</v>
      </c>
    </row>
    <row r="16" spans="1:8" x14ac:dyDescent="0.25">
      <c r="A16" t="s">
        <v>6345</v>
      </c>
      <c r="B16" t="s">
        <v>6346</v>
      </c>
      <c r="C16" t="s">
        <v>6339</v>
      </c>
      <c r="D16" s="15">
        <v>811018494</v>
      </c>
      <c r="E16" s="15" t="s">
        <v>6339</v>
      </c>
      <c r="F16">
        <v>1</v>
      </c>
      <c r="G16" t="s">
        <v>6340</v>
      </c>
      <c r="H16" t="str">
        <f t="shared" si="0"/>
        <v>Insert Into cliente_zona(id_clientezona,id_cliente,id_zona) values (NULL,811018494,1);</v>
      </c>
    </row>
    <row r="17" spans="1:8" x14ac:dyDescent="0.25">
      <c r="A17" t="s">
        <v>6345</v>
      </c>
      <c r="B17" t="s">
        <v>6346</v>
      </c>
      <c r="C17" t="s">
        <v>6339</v>
      </c>
      <c r="D17" s="15">
        <v>811020107</v>
      </c>
      <c r="E17" s="15" t="s">
        <v>6339</v>
      </c>
      <c r="F17">
        <v>1</v>
      </c>
      <c r="G17" t="s">
        <v>6340</v>
      </c>
      <c r="H17" t="str">
        <f t="shared" si="0"/>
        <v>Insert Into cliente_zona(id_clientezona,id_cliente,id_zona) values (NULL,811020107,1);</v>
      </c>
    </row>
    <row r="18" spans="1:8" x14ac:dyDescent="0.25">
      <c r="A18" t="s">
        <v>6345</v>
      </c>
      <c r="B18" t="s">
        <v>6346</v>
      </c>
      <c r="C18" t="s">
        <v>6339</v>
      </c>
      <c r="D18" s="15">
        <v>811024612</v>
      </c>
      <c r="E18" s="15" t="s">
        <v>6339</v>
      </c>
      <c r="F18">
        <v>1</v>
      </c>
      <c r="G18" t="s">
        <v>6340</v>
      </c>
      <c r="H18" t="str">
        <f t="shared" si="0"/>
        <v>Insert Into cliente_zona(id_clientezona,id_cliente,id_zona) values (NULL,811024612,1);</v>
      </c>
    </row>
    <row r="19" spans="1:8" x14ac:dyDescent="0.25">
      <c r="A19" t="s">
        <v>6345</v>
      </c>
      <c r="B19" t="s">
        <v>6346</v>
      </c>
      <c r="C19" t="s">
        <v>6339</v>
      </c>
      <c r="D19" s="15">
        <v>811028567</v>
      </c>
      <c r="E19" s="15" t="s">
        <v>6339</v>
      </c>
      <c r="F19">
        <v>1</v>
      </c>
      <c r="G19" t="s">
        <v>6340</v>
      </c>
      <c r="H19" t="str">
        <f t="shared" si="0"/>
        <v>Insert Into cliente_zona(id_clientezona,id_cliente,id_zona) values (NULL,811028567,1);</v>
      </c>
    </row>
    <row r="20" spans="1:8" x14ac:dyDescent="0.25">
      <c r="A20" t="s">
        <v>6345</v>
      </c>
      <c r="B20" t="s">
        <v>6346</v>
      </c>
      <c r="C20" t="s">
        <v>6339</v>
      </c>
      <c r="D20" s="15">
        <v>811035110</v>
      </c>
      <c r="E20" s="15" t="s">
        <v>6339</v>
      </c>
      <c r="F20">
        <v>1</v>
      </c>
      <c r="G20" t="s">
        <v>6340</v>
      </c>
      <c r="H20" t="str">
        <f t="shared" si="0"/>
        <v>Insert Into cliente_zona(id_clientezona,id_cliente,id_zona) values (NULL,811035110,1);</v>
      </c>
    </row>
    <row r="21" spans="1:8" x14ac:dyDescent="0.25">
      <c r="A21" t="s">
        <v>6345</v>
      </c>
      <c r="B21" t="s">
        <v>6346</v>
      </c>
      <c r="C21" t="s">
        <v>6339</v>
      </c>
      <c r="D21" s="15">
        <v>811037591</v>
      </c>
      <c r="E21" s="15" t="s">
        <v>6339</v>
      </c>
      <c r="F21">
        <v>1</v>
      </c>
      <c r="G21" t="s">
        <v>6340</v>
      </c>
      <c r="H21" t="str">
        <f t="shared" si="0"/>
        <v>Insert Into cliente_zona(id_clientezona,id_cliente,id_zona) values (NULL,811037591,1);</v>
      </c>
    </row>
    <row r="22" spans="1:8" x14ac:dyDescent="0.25">
      <c r="A22" t="s">
        <v>6345</v>
      </c>
      <c r="B22" t="s">
        <v>6346</v>
      </c>
      <c r="C22" t="s">
        <v>6339</v>
      </c>
      <c r="D22" s="15">
        <v>811037748</v>
      </c>
      <c r="E22" s="15" t="s">
        <v>6339</v>
      </c>
      <c r="F22">
        <v>1</v>
      </c>
      <c r="G22" t="s">
        <v>6340</v>
      </c>
      <c r="H22" t="str">
        <f t="shared" si="0"/>
        <v>Insert Into cliente_zona(id_clientezona,id_cliente,id_zona) values (NULL,811037748,1);</v>
      </c>
    </row>
    <row r="23" spans="1:8" x14ac:dyDescent="0.25">
      <c r="A23" t="s">
        <v>6345</v>
      </c>
      <c r="B23" t="s">
        <v>6346</v>
      </c>
      <c r="C23" t="s">
        <v>6339</v>
      </c>
      <c r="D23" s="15">
        <v>811037797</v>
      </c>
      <c r="E23" s="15" t="s">
        <v>6339</v>
      </c>
      <c r="F23">
        <v>1</v>
      </c>
      <c r="G23" t="s">
        <v>6340</v>
      </c>
      <c r="H23" t="str">
        <f t="shared" si="0"/>
        <v>Insert Into cliente_zona(id_clientezona,id_cliente,id_zona) values (NULL,811037797,1);</v>
      </c>
    </row>
    <row r="24" spans="1:8" x14ac:dyDescent="0.25">
      <c r="A24" t="s">
        <v>6345</v>
      </c>
      <c r="B24" t="s">
        <v>6346</v>
      </c>
      <c r="C24" t="s">
        <v>6339</v>
      </c>
      <c r="D24" s="15">
        <v>811039503</v>
      </c>
      <c r="E24" s="15" t="s">
        <v>6339</v>
      </c>
      <c r="F24">
        <v>1</v>
      </c>
      <c r="G24" t="s">
        <v>6340</v>
      </c>
      <c r="H24" t="str">
        <f t="shared" si="0"/>
        <v>Insert Into cliente_zona(id_clientezona,id_cliente,id_zona) values (NULL,811039503,1);</v>
      </c>
    </row>
    <row r="25" spans="1:8" x14ac:dyDescent="0.25">
      <c r="A25" t="s">
        <v>6345</v>
      </c>
      <c r="B25" t="s">
        <v>6346</v>
      </c>
      <c r="C25" t="s">
        <v>6339</v>
      </c>
      <c r="D25" s="15">
        <v>830042112</v>
      </c>
      <c r="E25" s="15" t="s">
        <v>6339</v>
      </c>
      <c r="F25">
        <v>1</v>
      </c>
      <c r="G25" t="s">
        <v>6340</v>
      </c>
      <c r="H25" t="str">
        <f t="shared" si="0"/>
        <v>Insert Into cliente_zona(id_clientezona,id_cliente,id_zona) values (NULL,830042112,1);</v>
      </c>
    </row>
    <row r="26" spans="1:8" x14ac:dyDescent="0.25">
      <c r="A26" t="s">
        <v>6345</v>
      </c>
      <c r="B26" t="s">
        <v>6346</v>
      </c>
      <c r="C26" t="s">
        <v>6339</v>
      </c>
      <c r="D26" s="15">
        <v>830076169</v>
      </c>
      <c r="E26" s="15" t="s">
        <v>6339</v>
      </c>
      <c r="F26">
        <v>1</v>
      </c>
      <c r="G26" t="s">
        <v>6340</v>
      </c>
      <c r="H26" t="str">
        <f t="shared" si="0"/>
        <v>Insert Into cliente_zona(id_clientezona,id_cliente,id_zona) values (NULL,830076169,1);</v>
      </c>
    </row>
    <row r="27" spans="1:8" x14ac:dyDescent="0.25">
      <c r="A27" t="s">
        <v>6345</v>
      </c>
      <c r="B27" t="s">
        <v>6346</v>
      </c>
      <c r="C27" t="s">
        <v>6339</v>
      </c>
      <c r="D27" s="15">
        <v>830124437</v>
      </c>
      <c r="E27" s="15" t="s">
        <v>6339</v>
      </c>
      <c r="F27">
        <v>1</v>
      </c>
      <c r="G27" t="s">
        <v>6340</v>
      </c>
      <c r="H27" t="str">
        <f t="shared" si="0"/>
        <v>Insert Into cliente_zona(id_clientezona,id_cliente,id_zona) values (NULL,830124437,1);</v>
      </c>
    </row>
    <row r="28" spans="1:8" x14ac:dyDescent="0.25">
      <c r="A28" t="s">
        <v>6345</v>
      </c>
      <c r="B28" t="s">
        <v>6346</v>
      </c>
      <c r="C28" t="s">
        <v>6339</v>
      </c>
      <c r="D28" s="15">
        <v>830136939</v>
      </c>
      <c r="E28" s="15" t="s">
        <v>6339</v>
      </c>
      <c r="F28">
        <v>1</v>
      </c>
      <c r="G28" t="s">
        <v>6340</v>
      </c>
      <c r="H28" t="str">
        <f t="shared" si="0"/>
        <v>Insert Into cliente_zona(id_clientezona,id_cliente,id_zona) values (NULL,830136939,1);</v>
      </c>
    </row>
    <row r="29" spans="1:8" x14ac:dyDescent="0.25">
      <c r="A29" t="s">
        <v>6345</v>
      </c>
      <c r="B29" t="s">
        <v>6346</v>
      </c>
      <c r="C29" t="s">
        <v>6339</v>
      </c>
      <c r="D29" s="15">
        <v>830509987</v>
      </c>
      <c r="E29" s="15" t="s">
        <v>6339</v>
      </c>
      <c r="F29">
        <v>1</v>
      </c>
      <c r="G29" t="s">
        <v>6340</v>
      </c>
      <c r="H29" t="str">
        <f t="shared" si="0"/>
        <v>Insert Into cliente_zona(id_clientezona,id_cliente,id_zona) values (NULL,830509987,1);</v>
      </c>
    </row>
    <row r="30" spans="1:8" x14ac:dyDescent="0.25">
      <c r="A30" t="s">
        <v>6345</v>
      </c>
      <c r="B30" t="s">
        <v>6346</v>
      </c>
      <c r="C30" t="s">
        <v>6339</v>
      </c>
      <c r="D30" s="15">
        <v>900305698</v>
      </c>
      <c r="E30" s="15" t="s">
        <v>6339</v>
      </c>
      <c r="F30">
        <v>1</v>
      </c>
      <c r="G30" t="s">
        <v>6340</v>
      </c>
      <c r="H30" t="str">
        <f t="shared" si="0"/>
        <v>Insert Into cliente_zona(id_clientezona,id_cliente,id_zona) values (NULL,900305698,1);</v>
      </c>
    </row>
    <row r="31" spans="1:8" x14ac:dyDescent="0.25">
      <c r="A31" t="s">
        <v>6345</v>
      </c>
      <c r="B31" t="s">
        <v>6346</v>
      </c>
      <c r="C31" t="s">
        <v>6339</v>
      </c>
      <c r="D31" s="15">
        <v>890911705</v>
      </c>
      <c r="E31" s="15" t="s">
        <v>6339</v>
      </c>
      <c r="F31">
        <v>1</v>
      </c>
      <c r="G31" t="s">
        <v>6340</v>
      </c>
      <c r="H31" t="str">
        <f t="shared" si="0"/>
        <v>Insert Into cliente_zona(id_clientezona,id_cliente,id_zona) values (NULL,890911705,1);</v>
      </c>
    </row>
    <row r="32" spans="1:8" x14ac:dyDescent="0.25">
      <c r="A32" t="s">
        <v>6345</v>
      </c>
      <c r="B32" t="s">
        <v>6346</v>
      </c>
      <c r="C32" t="s">
        <v>6339</v>
      </c>
      <c r="D32" s="15">
        <v>890913944</v>
      </c>
      <c r="E32" s="15" t="s">
        <v>6339</v>
      </c>
      <c r="F32">
        <v>1</v>
      </c>
      <c r="G32" t="s">
        <v>6340</v>
      </c>
      <c r="H32" t="str">
        <f t="shared" si="0"/>
        <v>Insert Into cliente_zona(id_clientezona,id_cliente,id_zona) values (NULL,890913944,1);</v>
      </c>
    </row>
    <row r="33" spans="1:8" x14ac:dyDescent="0.25">
      <c r="A33" t="s">
        <v>6345</v>
      </c>
      <c r="B33" t="s">
        <v>6346</v>
      </c>
      <c r="C33" t="s">
        <v>6339</v>
      </c>
      <c r="D33" s="15">
        <v>890926122</v>
      </c>
      <c r="E33" s="15" t="s">
        <v>6339</v>
      </c>
      <c r="F33">
        <v>1</v>
      </c>
      <c r="G33" t="s">
        <v>6340</v>
      </c>
      <c r="H33" t="str">
        <f t="shared" si="0"/>
        <v>Insert Into cliente_zona(id_clientezona,id_cliente,id_zona) values (NULL,890926122,1);</v>
      </c>
    </row>
    <row r="34" spans="1:8" x14ac:dyDescent="0.25">
      <c r="A34" t="s">
        <v>6345</v>
      </c>
      <c r="B34" t="s">
        <v>6346</v>
      </c>
      <c r="C34" t="s">
        <v>6339</v>
      </c>
      <c r="D34" s="15">
        <v>890929171</v>
      </c>
      <c r="E34" s="15" t="s">
        <v>6339</v>
      </c>
      <c r="F34">
        <v>1</v>
      </c>
      <c r="G34" t="s">
        <v>6340</v>
      </c>
      <c r="H34" t="str">
        <f t="shared" si="0"/>
        <v>Insert Into cliente_zona(id_clientezona,id_cliente,id_zona) values (NULL,890929171,1);</v>
      </c>
    </row>
    <row r="35" spans="1:8" x14ac:dyDescent="0.25">
      <c r="A35" t="s">
        <v>6345</v>
      </c>
      <c r="B35" t="s">
        <v>6346</v>
      </c>
      <c r="C35" t="s">
        <v>6339</v>
      </c>
      <c r="D35" s="15">
        <v>890938755</v>
      </c>
      <c r="E35" s="15" t="s">
        <v>6339</v>
      </c>
      <c r="F35">
        <v>1</v>
      </c>
      <c r="G35" t="s">
        <v>6340</v>
      </c>
      <c r="H35" t="str">
        <f t="shared" si="0"/>
        <v>Insert Into cliente_zona(id_clientezona,id_cliente,id_zona) values (NULL,890938755,1);</v>
      </c>
    </row>
    <row r="36" spans="1:8" x14ac:dyDescent="0.25">
      <c r="A36" t="s">
        <v>6345</v>
      </c>
      <c r="B36" t="s">
        <v>6346</v>
      </c>
      <c r="C36" t="s">
        <v>6339</v>
      </c>
      <c r="D36" s="15">
        <v>890938757</v>
      </c>
      <c r="E36" s="15" t="s">
        <v>6339</v>
      </c>
      <c r="F36">
        <v>1</v>
      </c>
      <c r="G36" t="s">
        <v>6340</v>
      </c>
      <c r="H36" t="str">
        <f t="shared" si="0"/>
        <v>Insert Into cliente_zona(id_clientezona,id_cliente,id_zona) values (NULL,890938757,1);</v>
      </c>
    </row>
    <row r="37" spans="1:8" x14ac:dyDescent="0.25">
      <c r="A37" t="s">
        <v>6345</v>
      </c>
      <c r="B37" t="s">
        <v>6346</v>
      </c>
      <c r="C37" t="s">
        <v>6339</v>
      </c>
      <c r="D37" s="15">
        <v>890980097</v>
      </c>
      <c r="E37" s="15" t="s">
        <v>6339</v>
      </c>
      <c r="F37">
        <v>1</v>
      </c>
      <c r="G37" t="s">
        <v>6340</v>
      </c>
      <c r="H37" t="str">
        <f t="shared" si="0"/>
        <v>Insert Into cliente_zona(id_clientezona,id_cliente,id_zona) values (NULL,890980097,1);</v>
      </c>
    </row>
    <row r="38" spans="1:8" x14ac:dyDescent="0.25">
      <c r="A38" t="s">
        <v>6345</v>
      </c>
      <c r="B38" t="s">
        <v>6346</v>
      </c>
      <c r="C38" t="s">
        <v>6339</v>
      </c>
      <c r="D38" s="15">
        <v>900223044</v>
      </c>
      <c r="E38" s="15" t="s">
        <v>6339</v>
      </c>
      <c r="F38">
        <v>1</v>
      </c>
      <c r="G38" t="s">
        <v>6340</v>
      </c>
      <c r="H38" t="str">
        <f t="shared" si="0"/>
        <v>Insert Into cliente_zona(id_clientezona,id_cliente,id_zona) values (NULL,900223044,1);</v>
      </c>
    </row>
    <row r="39" spans="1:8" x14ac:dyDescent="0.25">
      <c r="A39" t="s">
        <v>6345</v>
      </c>
      <c r="B39" t="s">
        <v>6346</v>
      </c>
      <c r="C39" t="s">
        <v>6339</v>
      </c>
      <c r="D39" s="15">
        <v>900244262</v>
      </c>
      <c r="E39" s="15" t="s">
        <v>6339</v>
      </c>
      <c r="F39">
        <v>1</v>
      </c>
      <c r="G39" t="s">
        <v>6340</v>
      </c>
      <c r="H39" t="str">
        <f t="shared" si="0"/>
        <v>Insert Into cliente_zona(id_clientezona,id_cliente,id_zona) values (NULL,900244262,1);</v>
      </c>
    </row>
    <row r="40" spans="1:8" x14ac:dyDescent="0.25">
      <c r="A40" t="s">
        <v>6345</v>
      </c>
      <c r="B40" t="s">
        <v>6346</v>
      </c>
      <c r="C40" t="s">
        <v>6339</v>
      </c>
      <c r="D40" s="15">
        <v>98570864</v>
      </c>
      <c r="E40" s="15" t="s">
        <v>6339</v>
      </c>
      <c r="F40">
        <v>1</v>
      </c>
      <c r="G40" t="s">
        <v>6340</v>
      </c>
      <c r="H40" t="str">
        <f t="shared" si="0"/>
        <v>Insert Into cliente_zona(id_clientezona,id_cliente,id_zona) values (NULL,98570864,1);</v>
      </c>
    </row>
    <row r="41" spans="1:8" x14ac:dyDescent="0.25">
      <c r="A41" t="s">
        <v>6345</v>
      </c>
      <c r="B41" t="s">
        <v>6346</v>
      </c>
      <c r="C41" t="s">
        <v>6339</v>
      </c>
      <c r="D41" s="15">
        <v>900570211</v>
      </c>
      <c r="E41" s="15" t="s">
        <v>6339</v>
      </c>
      <c r="F41">
        <v>1</v>
      </c>
      <c r="G41" t="s">
        <v>6340</v>
      </c>
      <c r="H41" t="str">
        <f t="shared" si="0"/>
        <v>Insert Into cliente_zona(id_clientezona,id_cliente,id_zona) values (NULL,900570211,1);</v>
      </c>
    </row>
    <row r="42" spans="1:8" x14ac:dyDescent="0.25">
      <c r="A42" t="s">
        <v>6345</v>
      </c>
      <c r="B42" t="s">
        <v>6346</v>
      </c>
      <c r="C42" t="s">
        <v>6339</v>
      </c>
      <c r="D42" s="15">
        <v>15444890</v>
      </c>
      <c r="E42" s="15" t="s">
        <v>6339</v>
      </c>
      <c r="F42">
        <v>1</v>
      </c>
      <c r="G42" t="s">
        <v>6340</v>
      </c>
      <c r="H42" t="str">
        <f t="shared" si="0"/>
        <v>Insert Into cliente_zona(id_clientezona,id_cliente,id_zona) values (NULL,15444890,1);</v>
      </c>
    </row>
    <row r="43" spans="1:8" x14ac:dyDescent="0.25">
      <c r="A43" t="s">
        <v>6345</v>
      </c>
      <c r="B43" t="s">
        <v>6346</v>
      </c>
      <c r="C43" t="s">
        <v>6339</v>
      </c>
      <c r="D43" s="15">
        <v>900604830</v>
      </c>
      <c r="E43" s="15" t="s">
        <v>6339</v>
      </c>
      <c r="F43">
        <v>1</v>
      </c>
      <c r="G43" t="s">
        <v>6340</v>
      </c>
      <c r="H43" t="str">
        <f t="shared" si="0"/>
        <v>Insert Into cliente_zona(id_clientezona,id_cliente,id_zona) values (NULL,900604830,1);</v>
      </c>
    </row>
    <row r="44" spans="1:8" x14ac:dyDescent="0.25">
      <c r="A44" t="s">
        <v>6345</v>
      </c>
      <c r="B44" t="s">
        <v>6346</v>
      </c>
      <c r="C44" t="s">
        <v>6339</v>
      </c>
      <c r="D44" s="15">
        <v>811032433</v>
      </c>
      <c r="E44" s="15" t="s">
        <v>6339</v>
      </c>
      <c r="F44">
        <v>1</v>
      </c>
      <c r="G44" t="s">
        <v>6340</v>
      </c>
      <c r="H44" t="str">
        <f t="shared" si="0"/>
        <v>Insert Into cliente_zona(id_clientezona,id_cliente,id_zona) values (NULL,811032433,1);</v>
      </c>
    </row>
    <row r="45" spans="1:8" x14ac:dyDescent="0.25">
      <c r="A45" t="s">
        <v>6345</v>
      </c>
      <c r="B45" t="s">
        <v>6346</v>
      </c>
      <c r="C45" t="s">
        <v>6339</v>
      </c>
      <c r="D45" s="15">
        <v>900111576</v>
      </c>
      <c r="E45" s="15" t="s">
        <v>6339</v>
      </c>
      <c r="F45">
        <v>1</v>
      </c>
      <c r="G45" t="s">
        <v>6340</v>
      </c>
      <c r="H45" t="str">
        <f t="shared" si="0"/>
        <v>Insert Into cliente_zona(id_clientezona,id_cliente,id_zona) values (NULL,900111576,1);</v>
      </c>
    </row>
    <row r="46" spans="1:8" x14ac:dyDescent="0.25">
      <c r="A46" t="s">
        <v>6345</v>
      </c>
      <c r="B46" t="s">
        <v>6346</v>
      </c>
      <c r="C46" t="s">
        <v>6339</v>
      </c>
      <c r="D46" s="15">
        <v>900321282</v>
      </c>
      <c r="E46" s="15" t="s">
        <v>6339</v>
      </c>
      <c r="F46">
        <v>1</v>
      </c>
      <c r="G46" t="s">
        <v>6340</v>
      </c>
      <c r="H46" t="str">
        <f t="shared" si="0"/>
        <v>Insert Into cliente_zona(id_clientezona,id_cliente,id_zona) values (NULL,900321282,1);</v>
      </c>
    </row>
    <row r="47" spans="1:8" x14ac:dyDescent="0.25">
      <c r="A47" t="s">
        <v>6345</v>
      </c>
      <c r="B47" t="s">
        <v>6346</v>
      </c>
      <c r="C47" t="s">
        <v>6339</v>
      </c>
      <c r="D47" s="15">
        <v>15383169</v>
      </c>
      <c r="E47" s="15" t="s">
        <v>6339</v>
      </c>
      <c r="F47">
        <v>1</v>
      </c>
      <c r="G47" t="s">
        <v>6340</v>
      </c>
      <c r="H47" t="str">
        <f t="shared" si="0"/>
        <v>Insert Into cliente_zona(id_clientezona,id_cliente,id_zona) values (NULL,15383169,1);</v>
      </c>
    </row>
    <row r="48" spans="1:8" x14ac:dyDescent="0.25">
      <c r="A48" t="s">
        <v>6345</v>
      </c>
      <c r="B48" t="s">
        <v>6346</v>
      </c>
      <c r="C48" t="s">
        <v>6339</v>
      </c>
      <c r="D48" s="15">
        <v>811046268</v>
      </c>
      <c r="E48" s="15" t="s">
        <v>6339</v>
      </c>
      <c r="F48">
        <v>1</v>
      </c>
      <c r="G48" t="s">
        <v>6340</v>
      </c>
      <c r="H48" t="str">
        <f t="shared" si="0"/>
        <v>Insert Into cliente_zona(id_clientezona,id_cliente,id_zona) values (NULL,811046268,1);</v>
      </c>
    </row>
    <row r="49" spans="1:8" x14ac:dyDescent="0.25">
      <c r="A49" t="s">
        <v>6345</v>
      </c>
      <c r="B49" t="s">
        <v>6346</v>
      </c>
      <c r="C49" t="s">
        <v>6339</v>
      </c>
      <c r="D49" s="15">
        <v>900440984</v>
      </c>
      <c r="E49" s="15" t="s">
        <v>6339</v>
      </c>
      <c r="F49">
        <v>1</v>
      </c>
      <c r="G49" t="s">
        <v>6340</v>
      </c>
      <c r="H49" t="str">
        <f t="shared" si="0"/>
        <v>Insert Into cliente_zona(id_clientezona,id_cliente,id_zona) values (NULL,900440984,1);</v>
      </c>
    </row>
    <row r="50" spans="1:8" x14ac:dyDescent="0.25">
      <c r="A50" t="s">
        <v>6345</v>
      </c>
      <c r="B50" t="s">
        <v>6346</v>
      </c>
      <c r="C50" t="s">
        <v>6339</v>
      </c>
      <c r="D50" s="15">
        <v>811044255</v>
      </c>
      <c r="E50" s="15" t="s">
        <v>6339</v>
      </c>
      <c r="F50">
        <v>1</v>
      </c>
      <c r="G50" t="s">
        <v>6340</v>
      </c>
      <c r="H50" t="str">
        <f t="shared" si="0"/>
        <v>Insert Into cliente_zona(id_clientezona,id_cliente,id_zona) values (NULL,811044255,1);</v>
      </c>
    </row>
    <row r="51" spans="1:8" x14ac:dyDescent="0.25">
      <c r="A51" t="s">
        <v>6345</v>
      </c>
      <c r="B51" t="s">
        <v>6346</v>
      </c>
      <c r="C51" t="s">
        <v>6339</v>
      </c>
      <c r="D51" s="15">
        <v>900424415</v>
      </c>
      <c r="E51" s="15" t="s">
        <v>6339</v>
      </c>
      <c r="F51">
        <v>1</v>
      </c>
      <c r="G51" t="s">
        <v>6340</v>
      </c>
      <c r="H51" t="str">
        <f t="shared" si="0"/>
        <v>Insert Into cliente_zona(id_clientezona,id_cliente,id_zona) values (NULL,900424415,1);</v>
      </c>
    </row>
    <row r="52" spans="1:8" x14ac:dyDescent="0.25">
      <c r="A52" t="s">
        <v>6345</v>
      </c>
      <c r="B52" t="s">
        <v>6346</v>
      </c>
      <c r="C52" t="s">
        <v>6339</v>
      </c>
      <c r="D52" s="15">
        <v>800004048</v>
      </c>
      <c r="E52" s="15" t="s">
        <v>6339</v>
      </c>
      <c r="F52">
        <v>3</v>
      </c>
      <c r="G52" t="s">
        <v>6340</v>
      </c>
      <c r="H52" t="str">
        <f t="shared" si="0"/>
        <v>Insert Into cliente_zona(id_clientezona,id_cliente,id_zona) values (NULL,800004048,3);</v>
      </c>
    </row>
    <row r="53" spans="1:8" x14ac:dyDescent="0.25">
      <c r="A53" t="s">
        <v>6345</v>
      </c>
      <c r="B53" t="s">
        <v>6346</v>
      </c>
      <c r="C53" t="s">
        <v>6339</v>
      </c>
      <c r="D53" s="15">
        <v>800010991</v>
      </c>
      <c r="E53" s="15" t="s">
        <v>6339</v>
      </c>
      <c r="F53">
        <v>3</v>
      </c>
      <c r="G53" t="s">
        <v>6340</v>
      </c>
      <c r="H53" t="str">
        <f t="shared" si="0"/>
        <v>Insert Into cliente_zona(id_clientezona,id_cliente,id_zona) values (NULL,800010991,3);</v>
      </c>
    </row>
    <row r="54" spans="1:8" x14ac:dyDescent="0.25">
      <c r="A54" t="s">
        <v>6345</v>
      </c>
      <c r="B54" t="s">
        <v>6346</v>
      </c>
      <c r="C54" t="s">
        <v>6339</v>
      </c>
      <c r="D54" s="15">
        <v>800013638</v>
      </c>
      <c r="E54" s="15" t="s">
        <v>6339</v>
      </c>
      <c r="F54">
        <v>3</v>
      </c>
      <c r="G54" t="s">
        <v>6340</v>
      </c>
      <c r="H54" t="str">
        <f t="shared" si="0"/>
        <v>Insert Into cliente_zona(id_clientezona,id_cliente,id_zona) values (NULL,800013638,3);</v>
      </c>
    </row>
    <row r="55" spans="1:8" x14ac:dyDescent="0.25">
      <c r="A55" t="s">
        <v>6345</v>
      </c>
      <c r="B55" t="s">
        <v>6346</v>
      </c>
      <c r="C55" t="s">
        <v>6339</v>
      </c>
      <c r="D55" s="15">
        <v>800021599</v>
      </c>
      <c r="E55" s="15" t="s">
        <v>6339</v>
      </c>
      <c r="F55">
        <v>3</v>
      </c>
      <c r="G55" t="s">
        <v>6340</v>
      </c>
      <c r="H55" t="str">
        <f t="shared" si="0"/>
        <v>Insert Into cliente_zona(id_clientezona,id_cliente,id_zona) values (NULL,800021599,3);</v>
      </c>
    </row>
    <row r="56" spans="1:8" x14ac:dyDescent="0.25">
      <c r="A56" t="s">
        <v>6345</v>
      </c>
      <c r="B56" t="s">
        <v>6346</v>
      </c>
      <c r="C56" t="s">
        <v>6339</v>
      </c>
      <c r="D56" s="15">
        <v>800022398</v>
      </c>
      <c r="E56" s="15" t="s">
        <v>6339</v>
      </c>
      <c r="F56">
        <v>3</v>
      </c>
      <c r="G56" t="s">
        <v>6340</v>
      </c>
      <c r="H56" t="str">
        <f t="shared" si="0"/>
        <v>Insert Into cliente_zona(id_clientezona,id_cliente,id_zona) values (NULL,800022398,3);</v>
      </c>
    </row>
    <row r="57" spans="1:8" x14ac:dyDescent="0.25">
      <c r="A57" t="s">
        <v>6345</v>
      </c>
      <c r="B57" t="s">
        <v>6346</v>
      </c>
      <c r="C57" t="s">
        <v>6339</v>
      </c>
      <c r="D57" s="15">
        <v>800026845</v>
      </c>
      <c r="E57" s="15" t="s">
        <v>6339</v>
      </c>
      <c r="F57">
        <v>3</v>
      </c>
      <c r="G57" t="s">
        <v>6340</v>
      </c>
      <c r="H57" t="str">
        <f t="shared" si="0"/>
        <v>Insert Into cliente_zona(id_clientezona,id_cliente,id_zona) values (NULL,800026845,3);</v>
      </c>
    </row>
    <row r="58" spans="1:8" x14ac:dyDescent="0.25">
      <c r="A58" t="s">
        <v>6345</v>
      </c>
      <c r="B58" t="s">
        <v>6346</v>
      </c>
      <c r="C58" t="s">
        <v>6339</v>
      </c>
      <c r="D58" s="15">
        <v>800027501</v>
      </c>
      <c r="E58" s="15" t="s">
        <v>6339</v>
      </c>
      <c r="F58">
        <v>3</v>
      </c>
      <c r="G58" t="s">
        <v>6340</v>
      </c>
      <c r="H58" t="str">
        <f t="shared" si="0"/>
        <v>Insert Into cliente_zona(id_clientezona,id_cliente,id_zona) values (NULL,800027501,3);</v>
      </c>
    </row>
    <row r="59" spans="1:8" x14ac:dyDescent="0.25">
      <c r="A59" t="s">
        <v>6345</v>
      </c>
      <c r="B59" t="s">
        <v>6346</v>
      </c>
      <c r="C59" t="s">
        <v>6339</v>
      </c>
      <c r="D59" s="15">
        <v>800031939</v>
      </c>
      <c r="E59" s="15" t="s">
        <v>6339</v>
      </c>
      <c r="F59">
        <v>3</v>
      </c>
      <c r="G59" t="s">
        <v>6340</v>
      </c>
      <c r="H59" t="str">
        <f t="shared" si="0"/>
        <v>Insert Into cliente_zona(id_clientezona,id_cliente,id_zona) values (NULL,800031939,3);</v>
      </c>
    </row>
    <row r="60" spans="1:8" x14ac:dyDescent="0.25">
      <c r="A60" t="s">
        <v>6345</v>
      </c>
      <c r="B60" t="s">
        <v>6346</v>
      </c>
      <c r="C60" t="s">
        <v>6339</v>
      </c>
      <c r="D60" s="15">
        <v>800049458</v>
      </c>
      <c r="E60" s="15" t="s">
        <v>6339</v>
      </c>
      <c r="F60">
        <v>3</v>
      </c>
      <c r="G60" t="s">
        <v>6340</v>
      </c>
      <c r="H60" t="str">
        <f t="shared" si="0"/>
        <v>Insert Into cliente_zona(id_clientezona,id_cliente,id_zona) values (NULL,800049458,3);</v>
      </c>
    </row>
    <row r="61" spans="1:8" x14ac:dyDescent="0.25">
      <c r="A61" t="s">
        <v>6345</v>
      </c>
      <c r="B61" t="s">
        <v>6346</v>
      </c>
      <c r="C61" t="s">
        <v>6339</v>
      </c>
      <c r="D61" s="15">
        <v>800050714</v>
      </c>
      <c r="E61" s="15" t="s">
        <v>6339</v>
      </c>
      <c r="F61">
        <v>3</v>
      </c>
      <c r="G61" t="s">
        <v>6340</v>
      </c>
      <c r="H61" t="str">
        <f t="shared" si="0"/>
        <v>Insert Into cliente_zona(id_clientezona,id_cliente,id_zona) values (NULL,800050714,3);</v>
      </c>
    </row>
    <row r="62" spans="1:8" x14ac:dyDescent="0.25">
      <c r="A62" t="s">
        <v>6345</v>
      </c>
      <c r="B62" t="s">
        <v>6346</v>
      </c>
      <c r="C62" t="s">
        <v>6339</v>
      </c>
      <c r="D62" s="15">
        <v>800065684</v>
      </c>
      <c r="E62" s="15" t="s">
        <v>6339</v>
      </c>
      <c r="F62">
        <v>3</v>
      </c>
      <c r="G62" t="s">
        <v>6340</v>
      </c>
      <c r="H62" t="str">
        <f t="shared" si="0"/>
        <v>Insert Into cliente_zona(id_clientezona,id_cliente,id_zona) values (NULL,800065684,3);</v>
      </c>
    </row>
    <row r="63" spans="1:8" x14ac:dyDescent="0.25">
      <c r="A63" t="s">
        <v>6345</v>
      </c>
      <c r="B63" t="s">
        <v>6346</v>
      </c>
      <c r="C63" t="s">
        <v>6339</v>
      </c>
      <c r="D63" s="15">
        <v>800067466</v>
      </c>
      <c r="E63" s="15" t="s">
        <v>6339</v>
      </c>
      <c r="F63">
        <v>3</v>
      </c>
      <c r="G63" t="s">
        <v>6340</v>
      </c>
      <c r="H63" t="str">
        <f t="shared" si="0"/>
        <v>Insert Into cliente_zona(id_clientezona,id_cliente,id_zona) values (NULL,800067466,3);</v>
      </c>
    </row>
    <row r="64" spans="1:8" x14ac:dyDescent="0.25">
      <c r="A64" t="s">
        <v>6345</v>
      </c>
      <c r="B64" t="s">
        <v>6346</v>
      </c>
      <c r="C64" t="s">
        <v>6339</v>
      </c>
      <c r="D64" s="15">
        <v>800069643</v>
      </c>
      <c r="E64" s="15" t="s">
        <v>6339</v>
      </c>
      <c r="F64">
        <v>3</v>
      </c>
      <c r="G64" t="s">
        <v>6340</v>
      </c>
      <c r="H64" t="str">
        <f t="shared" si="0"/>
        <v>Insert Into cliente_zona(id_clientezona,id_cliente,id_zona) values (NULL,800069643,3);</v>
      </c>
    </row>
    <row r="65" spans="1:8" x14ac:dyDescent="0.25">
      <c r="A65" t="s">
        <v>6345</v>
      </c>
      <c r="B65" t="s">
        <v>6346</v>
      </c>
      <c r="C65" t="s">
        <v>6339</v>
      </c>
      <c r="D65" s="15">
        <v>800089361</v>
      </c>
      <c r="E65" s="15" t="s">
        <v>6339</v>
      </c>
      <c r="F65">
        <v>3</v>
      </c>
      <c r="G65" t="s">
        <v>6340</v>
      </c>
      <c r="H65" t="str">
        <f t="shared" si="0"/>
        <v>Insert Into cliente_zona(id_clientezona,id_cliente,id_zona) values (NULL,800089361,3);</v>
      </c>
    </row>
    <row r="66" spans="1:8" x14ac:dyDescent="0.25">
      <c r="A66" t="s">
        <v>6345</v>
      </c>
      <c r="B66" t="s">
        <v>6346</v>
      </c>
      <c r="C66" t="s">
        <v>6339</v>
      </c>
      <c r="D66" s="15">
        <v>800095068</v>
      </c>
      <c r="E66" s="15" t="s">
        <v>6339</v>
      </c>
      <c r="F66">
        <v>3</v>
      </c>
      <c r="G66" t="s">
        <v>6340</v>
      </c>
      <c r="H66" t="str">
        <f t="shared" si="0"/>
        <v>Insert Into cliente_zona(id_clientezona,id_cliente,id_zona) values (NULL,800095068,3);</v>
      </c>
    </row>
    <row r="67" spans="1:8" x14ac:dyDescent="0.25">
      <c r="A67" t="s">
        <v>6345</v>
      </c>
      <c r="B67" t="s">
        <v>6346</v>
      </c>
      <c r="C67" t="s">
        <v>6339</v>
      </c>
      <c r="D67" s="15">
        <v>800096494</v>
      </c>
      <c r="E67" s="15" t="s">
        <v>6339</v>
      </c>
      <c r="F67">
        <v>3</v>
      </c>
      <c r="G67" t="s">
        <v>6340</v>
      </c>
      <c r="H67" t="str">
        <f t="shared" ref="H67:H130" si="1">_xlfn.CONCAT(A67,B67,C67,D67,E67,F67,G67)</f>
        <v>Insert Into cliente_zona(id_clientezona,id_cliente,id_zona) values (NULL,800096494,3);</v>
      </c>
    </row>
    <row r="68" spans="1:8" x14ac:dyDescent="0.25">
      <c r="A68" t="s">
        <v>6345</v>
      </c>
      <c r="B68" t="s">
        <v>6346</v>
      </c>
      <c r="C68" t="s">
        <v>6339</v>
      </c>
      <c r="D68" s="15">
        <v>800101932</v>
      </c>
      <c r="E68" s="15" t="s">
        <v>6339</v>
      </c>
      <c r="F68">
        <v>3</v>
      </c>
      <c r="G68" t="s">
        <v>6340</v>
      </c>
      <c r="H68" t="str">
        <f t="shared" si="1"/>
        <v>Insert Into cliente_zona(id_clientezona,id_cliente,id_zona) values (NULL,800101932,3);</v>
      </c>
    </row>
    <row r="69" spans="1:8" x14ac:dyDescent="0.25">
      <c r="A69" t="s">
        <v>6345</v>
      </c>
      <c r="B69" t="s">
        <v>6346</v>
      </c>
      <c r="C69" t="s">
        <v>6339</v>
      </c>
      <c r="D69" s="15">
        <v>800108333</v>
      </c>
      <c r="E69" s="15" t="s">
        <v>6339</v>
      </c>
      <c r="F69">
        <v>3</v>
      </c>
      <c r="G69" t="s">
        <v>6340</v>
      </c>
      <c r="H69" t="str">
        <f t="shared" si="1"/>
        <v>Insert Into cliente_zona(id_clientezona,id_cliente,id_zona) values (NULL,800108333,3);</v>
      </c>
    </row>
    <row r="70" spans="1:8" x14ac:dyDescent="0.25">
      <c r="A70" t="s">
        <v>6345</v>
      </c>
      <c r="B70" t="s">
        <v>6346</v>
      </c>
      <c r="C70" t="s">
        <v>6339</v>
      </c>
      <c r="D70" s="15">
        <v>800114867</v>
      </c>
      <c r="E70" s="15" t="s">
        <v>6339</v>
      </c>
      <c r="F70">
        <v>3</v>
      </c>
      <c r="G70" t="s">
        <v>6340</v>
      </c>
      <c r="H70" t="str">
        <f t="shared" si="1"/>
        <v>Insert Into cliente_zona(id_clientezona,id_cliente,id_zona) values (NULL,800114867,3);</v>
      </c>
    </row>
    <row r="71" spans="1:8" x14ac:dyDescent="0.25">
      <c r="A71" t="s">
        <v>6345</v>
      </c>
      <c r="B71" t="s">
        <v>6346</v>
      </c>
      <c r="C71" t="s">
        <v>6339</v>
      </c>
      <c r="D71" s="15">
        <v>800114953</v>
      </c>
      <c r="E71" s="15" t="s">
        <v>6339</v>
      </c>
      <c r="F71">
        <v>3</v>
      </c>
      <c r="G71" t="s">
        <v>6340</v>
      </c>
      <c r="H71" t="str">
        <f t="shared" si="1"/>
        <v>Insert Into cliente_zona(id_clientezona,id_cliente,id_zona) values (NULL,800114953,3);</v>
      </c>
    </row>
    <row r="72" spans="1:8" x14ac:dyDescent="0.25">
      <c r="A72" t="s">
        <v>6345</v>
      </c>
      <c r="B72" t="s">
        <v>6346</v>
      </c>
      <c r="C72" t="s">
        <v>6339</v>
      </c>
      <c r="D72" s="15">
        <v>800119297</v>
      </c>
      <c r="E72" s="15" t="s">
        <v>6339</v>
      </c>
      <c r="F72">
        <v>3</v>
      </c>
      <c r="G72" t="s">
        <v>6340</v>
      </c>
      <c r="H72" t="str">
        <f t="shared" si="1"/>
        <v>Insert Into cliente_zona(id_clientezona,id_cliente,id_zona) values (NULL,800119297,3);</v>
      </c>
    </row>
    <row r="73" spans="1:8" x14ac:dyDescent="0.25">
      <c r="A73" t="s">
        <v>6345</v>
      </c>
      <c r="B73" t="s">
        <v>6346</v>
      </c>
      <c r="C73" t="s">
        <v>6339</v>
      </c>
      <c r="D73" s="15">
        <v>800121823</v>
      </c>
      <c r="E73" s="15" t="s">
        <v>6339</v>
      </c>
      <c r="F73">
        <v>3</v>
      </c>
      <c r="G73" t="s">
        <v>6340</v>
      </c>
      <c r="H73" t="str">
        <f t="shared" si="1"/>
        <v>Insert Into cliente_zona(id_clientezona,id_cliente,id_zona) values (NULL,800121823,3);</v>
      </c>
    </row>
    <row r="74" spans="1:8" x14ac:dyDescent="0.25">
      <c r="A74" t="s">
        <v>6345</v>
      </c>
      <c r="B74" t="s">
        <v>6346</v>
      </c>
      <c r="C74" t="s">
        <v>6339</v>
      </c>
      <c r="D74" s="15">
        <v>800123857</v>
      </c>
      <c r="E74" s="15" t="s">
        <v>6339</v>
      </c>
      <c r="F74">
        <v>3</v>
      </c>
      <c r="G74" t="s">
        <v>6340</v>
      </c>
      <c r="H74" t="str">
        <f t="shared" si="1"/>
        <v>Insert Into cliente_zona(id_clientezona,id_cliente,id_zona) values (NULL,800123857,3);</v>
      </c>
    </row>
    <row r="75" spans="1:8" x14ac:dyDescent="0.25">
      <c r="A75" t="s">
        <v>6345</v>
      </c>
      <c r="B75" t="s">
        <v>6346</v>
      </c>
      <c r="C75" t="s">
        <v>6339</v>
      </c>
      <c r="D75" s="15">
        <v>800123913</v>
      </c>
      <c r="E75" s="15" t="s">
        <v>6339</v>
      </c>
      <c r="F75">
        <v>3</v>
      </c>
      <c r="G75" t="s">
        <v>6340</v>
      </c>
      <c r="H75" t="str">
        <f t="shared" si="1"/>
        <v>Insert Into cliente_zona(id_clientezona,id_cliente,id_zona) values (NULL,800123913,3);</v>
      </c>
    </row>
    <row r="76" spans="1:8" x14ac:dyDescent="0.25">
      <c r="A76" t="s">
        <v>6345</v>
      </c>
      <c r="B76" t="s">
        <v>6346</v>
      </c>
      <c r="C76" t="s">
        <v>6339</v>
      </c>
      <c r="D76" s="15">
        <v>800125859</v>
      </c>
      <c r="E76" s="15" t="s">
        <v>6339</v>
      </c>
      <c r="F76">
        <v>3</v>
      </c>
      <c r="G76" t="s">
        <v>6340</v>
      </c>
      <c r="H76" t="str">
        <f t="shared" si="1"/>
        <v>Insert Into cliente_zona(id_clientezona,id_cliente,id_zona) values (NULL,800125859,3);</v>
      </c>
    </row>
    <row r="77" spans="1:8" x14ac:dyDescent="0.25">
      <c r="A77" t="s">
        <v>6345</v>
      </c>
      <c r="B77" t="s">
        <v>6346</v>
      </c>
      <c r="C77" t="s">
        <v>6339</v>
      </c>
      <c r="D77" s="15">
        <v>800126875</v>
      </c>
      <c r="E77" s="15" t="s">
        <v>6339</v>
      </c>
      <c r="F77">
        <v>3</v>
      </c>
      <c r="G77" t="s">
        <v>6340</v>
      </c>
      <c r="H77" t="str">
        <f t="shared" si="1"/>
        <v>Insert Into cliente_zona(id_clientezona,id_cliente,id_zona) values (NULL,800126875,3);</v>
      </c>
    </row>
    <row r="78" spans="1:8" x14ac:dyDescent="0.25">
      <c r="A78" t="s">
        <v>6345</v>
      </c>
      <c r="B78" t="s">
        <v>6346</v>
      </c>
      <c r="C78" t="s">
        <v>6339</v>
      </c>
      <c r="D78" s="15">
        <v>800129680</v>
      </c>
      <c r="E78" s="15" t="s">
        <v>6339</v>
      </c>
      <c r="F78">
        <v>3</v>
      </c>
      <c r="G78" t="s">
        <v>6340</v>
      </c>
      <c r="H78" t="str">
        <f t="shared" si="1"/>
        <v>Insert Into cliente_zona(id_clientezona,id_cliente,id_zona) values (NULL,800129680,3);</v>
      </c>
    </row>
    <row r="79" spans="1:8" x14ac:dyDescent="0.25">
      <c r="A79" t="s">
        <v>6345</v>
      </c>
      <c r="B79" t="s">
        <v>6346</v>
      </c>
      <c r="C79" t="s">
        <v>6339</v>
      </c>
      <c r="D79" s="15">
        <v>800130305</v>
      </c>
      <c r="E79" s="15" t="s">
        <v>6339</v>
      </c>
      <c r="F79">
        <v>3</v>
      </c>
      <c r="G79" t="s">
        <v>6340</v>
      </c>
      <c r="H79" t="str">
        <f t="shared" si="1"/>
        <v>Insert Into cliente_zona(id_clientezona,id_cliente,id_zona) values (NULL,800130305,3);</v>
      </c>
    </row>
    <row r="80" spans="1:8" x14ac:dyDescent="0.25">
      <c r="A80" t="s">
        <v>6345</v>
      </c>
      <c r="B80" t="s">
        <v>6346</v>
      </c>
      <c r="C80" t="s">
        <v>6339</v>
      </c>
      <c r="D80" s="15">
        <v>800130771</v>
      </c>
      <c r="E80" s="15" t="s">
        <v>6339</v>
      </c>
      <c r="F80">
        <v>3</v>
      </c>
      <c r="G80" t="s">
        <v>6340</v>
      </c>
      <c r="H80" t="str">
        <f t="shared" si="1"/>
        <v>Insert Into cliente_zona(id_clientezona,id_cliente,id_zona) values (NULL,800130771,3);</v>
      </c>
    </row>
    <row r="81" spans="1:8" x14ac:dyDescent="0.25">
      <c r="A81" t="s">
        <v>6345</v>
      </c>
      <c r="B81" t="s">
        <v>6346</v>
      </c>
      <c r="C81" t="s">
        <v>6339</v>
      </c>
      <c r="D81" s="15">
        <v>800132469</v>
      </c>
      <c r="E81" s="15" t="s">
        <v>6339</v>
      </c>
      <c r="F81">
        <v>3</v>
      </c>
      <c r="G81" t="s">
        <v>6340</v>
      </c>
      <c r="H81" t="str">
        <f t="shared" si="1"/>
        <v>Insert Into cliente_zona(id_clientezona,id_cliente,id_zona) values (NULL,800132469,3);</v>
      </c>
    </row>
    <row r="82" spans="1:8" x14ac:dyDescent="0.25">
      <c r="A82" t="s">
        <v>6345</v>
      </c>
      <c r="B82" t="s">
        <v>6346</v>
      </c>
      <c r="C82" t="s">
        <v>6339</v>
      </c>
      <c r="D82" s="15">
        <v>800133063</v>
      </c>
      <c r="E82" s="15" t="s">
        <v>6339</v>
      </c>
      <c r="F82">
        <v>3</v>
      </c>
      <c r="G82" t="s">
        <v>6340</v>
      </c>
      <c r="H82" t="str">
        <f t="shared" si="1"/>
        <v>Insert Into cliente_zona(id_clientezona,id_cliente,id_zona) values (NULL,800133063,3);</v>
      </c>
    </row>
    <row r="83" spans="1:8" x14ac:dyDescent="0.25">
      <c r="A83" t="s">
        <v>6345</v>
      </c>
      <c r="B83" t="s">
        <v>6346</v>
      </c>
      <c r="C83" t="s">
        <v>6339</v>
      </c>
      <c r="D83" s="15">
        <v>800136041</v>
      </c>
      <c r="E83" s="15" t="s">
        <v>6339</v>
      </c>
      <c r="F83">
        <v>3</v>
      </c>
      <c r="G83" t="s">
        <v>6340</v>
      </c>
      <c r="H83" t="str">
        <f t="shared" si="1"/>
        <v>Insert Into cliente_zona(id_clientezona,id_cliente,id_zona) values (NULL,800136041,3);</v>
      </c>
    </row>
    <row r="84" spans="1:8" x14ac:dyDescent="0.25">
      <c r="A84" t="s">
        <v>6345</v>
      </c>
      <c r="B84" t="s">
        <v>6346</v>
      </c>
      <c r="C84" t="s">
        <v>6339</v>
      </c>
      <c r="D84" s="15">
        <v>800142580</v>
      </c>
      <c r="E84" s="15" t="s">
        <v>6339</v>
      </c>
      <c r="F84">
        <v>3</v>
      </c>
      <c r="G84" t="s">
        <v>6340</v>
      </c>
      <c r="H84" t="str">
        <f t="shared" si="1"/>
        <v>Insert Into cliente_zona(id_clientezona,id_cliente,id_zona) values (NULL,800142580,3);</v>
      </c>
    </row>
    <row r="85" spans="1:8" x14ac:dyDescent="0.25">
      <c r="A85" t="s">
        <v>6345</v>
      </c>
      <c r="B85" t="s">
        <v>6346</v>
      </c>
      <c r="C85" t="s">
        <v>6339</v>
      </c>
      <c r="D85" s="15">
        <v>800145764</v>
      </c>
      <c r="E85" s="15" t="s">
        <v>6339</v>
      </c>
      <c r="F85">
        <v>3</v>
      </c>
      <c r="G85" t="s">
        <v>6340</v>
      </c>
      <c r="H85" t="str">
        <f t="shared" si="1"/>
        <v>Insert Into cliente_zona(id_clientezona,id_cliente,id_zona) values (NULL,800145764,3);</v>
      </c>
    </row>
    <row r="86" spans="1:8" x14ac:dyDescent="0.25">
      <c r="A86" t="s">
        <v>6345</v>
      </c>
      <c r="B86" t="s">
        <v>6346</v>
      </c>
      <c r="C86" t="s">
        <v>6339</v>
      </c>
      <c r="D86" s="15">
        <v>800149419</v>
      </c>
      <c r="E86" s="15" t="s">
        <v>6339</v>
      </c>
      <c r="F86">
        <v>3</v>
      </c>
      <c r="G86" t="s">
        <v>6340</v>
      </c>
      <c r="H86" t="str">
        <f t="shared" si="1"/>
        <v>Insert Into cliente_zona(id_clientezona,id_cliente,id_zona) values (NULL,800149419,3);</v>
      </c>
    </row>
    <row r="87" spans="1:8" x14ac:dyDescent="0.25">
      <c r="A87" t="s">
        <v>6345</v>
      </c>
      <c r="B87" t="s">
        <v>6346</v>
      </c>
      <c r="C87" t="s">
        <v>6339</v>
      </c>
      <c r="D87" s="15">
        <v>800154771</v>
      </c>
      <c r="E87" s="15" t="s">
        <v>6339</v>
      </c>
      <c r="F87">
        <v>3</v>
      </c>
      <c r="G87" t="s">
        <v>6340</v>
      </c>
      <c r="H87" t="str">
        <f t="shared" si="1"/>
        <v>Insert Into cliente_zona(id_clientezona,id_cliente,id_zona) values (NULL,800154771,3);</v>
      </c>
    </row>
    <row r="88" spans="1:8" x14ac:dyDescent="0.25">
      <c r="A88" t="s">
        <v>6345</v>
      </c>
      <c r="B88" t="s">
        <v>6346</v>
      </c>
      <c r="C88" t="s">
        <v>6339</v>
      </c>
      <c r="D88" s="15">
        <v>800157895</v>
      </c>
      <c r="E88" s="15" t="s">
        <v>6339</v>
      </c>
      <c r="F88">
        <v>3</v>
      </c>
      <c r="G88" t="s">
        <v>6340</v>
      </c>
      <c r="H88" t="str">
        <f t="shared" si="1"/>
        <v>Insert Into cliente_zona(id_clientezona,id_cliente,id_zona) values (NULL,800157895,3);</v>
      </c>
    </row>
    <row r="89" spans="1:8" x14ac:dyDescent="0.25">
      <c r="A89" t="s">
        <v>6345</v>
      </c>
      <c r="B89" t="s">
        <v>6346</v>
      </c>
      <c r="C89" t="s">
        <v>6339</v>
      </c>
      <c r="D89" s="15">
        <v>800158149</v>
      </c>
      <c r="E89" s="15" t="s">
        <v>6339</v>
      </c>
      <c r="F89">
        <v>3</v>
      </c>
      <c r="G89" t="s">
        <v>6340</v>
      </c>
      <c r="H89" t="str">
        <f t="shared" si="1"/>
        <v>Insert Into cliente_zona(id_clientezona,id_cliente,id_zona) values (NULL,800158149,3);</v>
      </c>
    </row>
    <row r="90" spans="1:8" x14ac:dyDescent="0.25">
      <c r="A90" t="s">
        <v>6345</v>
      </c>
      <c r="B90" t="s">
        <v>6346</v>
      </c>
      <c r="C90" t="s">
        <v>6339</v>
      </c>
      <c r="D90" s="15">
        <v>800164874</v>
      </c>
      <c r="E90" s="15" t="s">
        <v>6339</v>
      </c>
      <c r="F90">
        <v>3</v>
      </c>
      <c r="G90" t="s">
        <v>6340</v>
      </c>
      <c r="H90" t="str">
        <f t="shared" si="1"/>
        <v>Insert Into cliente_zona(id_clientezona,id_cliente,id_zona) values (NULL,800164874,3);</v>
      </c>
    </row>
    <row r="91" spans="1:8" x14ac:dyDescent="0.25">
      <c r="A91" t="s">
        <v>6345</v>
      </c>
      <c r="B91" t="s">
        <v>6346</v>
      </c>
      <c r="C91" t="s">
        <v>6339</v>
      </c>
      <c r="D91" s="15">
        <v>800195429</v>
      </c>
      <c r="E91" s="15" t="s">
        <v>6339</v>
      </c>
      <c r="F91">
        <v>3</v>
      </c>
      <c r="G91" t="s">
        <v>6340</v>
      </c>
      <c r="H91" t="str">
        <f t="shared" si="1"/>
        <v>Insert Into cliente_zona(id_clientezona,id_cliente,id_zona) values (NULL,800195429,3);</v>
      </c>
    </row>
    <row r="92" spans="1:8" x14ac:dyDescent="0.25">
      <c r="A92" t="s">
        <v>6345</v>
      </c>
      <c r="B92" t="s">
        <v>6346</v>
      </c>
      <c r="C92" t="s">
        <v>6339</v>
      </c>
      <c r="D92" s="15">
        <v>800202197</v>
      </c>
      <c r="E92" s="15" t="s">
        <v>6339</v>
      </c>
      <c r="F92">
        <v>3</v>
      </c>
      <c r="G92" t="s">
        <v>6340</v>
      </c>
      <c r="H92" t="str">
        <f t="shared" si="1"/>
        <v>Insert Into cliente_zona(id_clientezona,id_cliente,id_zona) values (NULL,800202197,3);</v>
      </c>
    </row>
    <row r="93" spans="1:8" x14ac:dyDescent="0.25">
      <c r="A93" t="s">
        <v>6345</v>
      </c>
      <c r="B93" t="s">
        <v>6346</v>
      </c>
      <c r="C93" t="s">
        <v>6339</v>
      </c>
      <c r="D93" s="15">
        <v>800205120</v>
      </c>
      <c r="E93" s="15" t="s">
        <v>6339</v>
      </c>
      <c r="F93">
        <v>3</v>
      </c>
      <c r="G93" t="s">
        <v>6340</v>
      </c>
      <c r="H93" t="str">
        <f t="shared" si="1"/>
        <v>Insert Into cliente_zona(id_clientezona,id_cliente,id_zona) values (NULL,800205120,3);</v>
      </c>
    </row>
    <row r="94" spans="1:8" x14ac:dyDescent="0.25">
      <c r="A94" t="s">
        <v>6345</v>
      </c>
      <c r="B94" t="s">
        <v>6346</v>
      </c>
      <c r="C94" t="s">
        <v>6339</v>
      </c>
      <c r="D94" s="15">
        <v>800209481</v>
      </c>
      <c r="E94" s="15" t="s">
        <v>6339</v>
      </c>
      <c r="F94">
        <v>3</v>
      </c>
      <c r="G94" t="s">
        <v>6340</v>
      </c>
      <c r="H94" t="str">
        <f t="shared" si="1"/>
        <v>Insert Into cliente_zona(id_clientezona,id_cliente,id_zona) values (NULL,800209481,3);</v>
      </c>
    </row>
    <row r="95" spans="1:8" x14ac:dyDescent="0.25">
      <c r="A95" t="s">
        <v>6345</v>
      </c>
      <c r="B95" t="s">
        <v>6346</v>
      </c>
      <c r="C95" t="s">
        <v>6339</v>
      </c>
      <c r="D95" s="15">
        <v>800214937</v>
      </c>
      <c r="E95" s="15" t="s">
        <v>6339</v>
      </c>
      <c r="F95">
        <v>3</v>
      </c>
      <c r="G95" t="s">
        <v>6340</v>
      </c>
      <c r="H95" t="str">
        <f t="shared" si="1"/>
        <v>Insert Into cliente_zona(id_clientezona,id_cliente,id_zona) values (NULL,800214937,3);</v>
      </c>
    </row>
    <row r="96" spans="1:8" x14ac:dyDescent="0.25">
      <c r="A96" t="s">
        <v>6345</v>
      </c>
      <c r="B96" t="s">
        <v>6346</v>
      </c>
      <c r="C96" t="s">
        <v>6339</v>
      </c>
      <c r="D96" s="15">
        <v>800218042</v>
      </c>
      <c r="E96" s="15" t="s">
        <v>6339</v>
      </c>
      <c r="F96">
        <v>3</v>
      </c>
      <c r="G96" t="s">
        <v>6340</v>
      </c>
      <c r="H96" t="str">
        <f t="shared" si="1"/>
        <v>Insert Into cliente_zona(id_clientezona,id_cliente,id_zona) values (NULL,800218042,3);</v>
      </c>
    </row>
    <row r="97" spans="1:8" x14ac:dyDescent="0.25">
      <c r="A97" t="s">
        <v>6345</v>
      </c>
      <c r="B97" t="s">
        <v>6346</v>
      </c>
      <c r="C97" t="s">
        <v>6339</v>
      </c>
      <c r="D97" s="15">
        <v>800227103</v>
      </c>
      <c r="E97" s="15" t="s">
        <v>6339</v>
      </c>
      <c r="F97">
        <v>3</v>
      </c>
      <c r="G97" t="s">
        <v>6340</v>
      </c>
      <c r="H97" t="str">
        <f t="shared" si="1"/>
        <v>Insert Into cliente_zona(id_clientezona,id_cliente,id_zona) values (NULL,800227103,3);</v>
      </c>
    </row>
    <row r="98" spans="1:8" x14ac:dyDescent="0.25">
      <c r="A98" t="s">
        <v>6345</v>
      </c>
      <c r="B98" t="s">
        <v>6346</v>
      </c>
      <c r="C98" t="s">
        <v>6339</v>
      </c>
      <c r="D98" s="15">
        <v>800227624</v>
      </c>
      <c r="E98" s="15" t="s">
        <v>6339</v>
      </c>
      <c r="F98">
        <v>3</v>
      </c>
      <c r="G98" t="s">
        <v>6340</v>
      </c>
      <c r="H98" t="str">
        <f t="shared" si="1"/>
        <v>Insert Into cliente_zona(id_clientezona,id_cliente,id_zona) values (NULL,800227624,3);</v>
      </c>
    </row>
    <row r="99" spans="1:8" x14ac:dyDescent="0.25">
      <c r="A99" t="s">
        <v>6345</v>
      </c>
      <c r="B99" t="s">
        <v>6346</v>
      </c>
      <c r="C99" t="s">
        <v>6339</v>
      </c>
      <c r="D99" s="15">
        <v>830002313</v>
      </c>
      <c r="E99" s="15" t="s">
        <v>6339</v>
      </c>
      <c r="F99">
        <v>3</v>
      </c>
      <c r="G99" t="s">
        <v>6340</v>
      </c>
      <c r="H99" t="str">
        <f t="shared" si="1"/>
        <v>Insert Into cliente_zona(id_clientezona,id_cliente,id_zona) values (NULL,830002313,3);</v>
      </c>
    </row>
    <row r="100" spans="1:8" x14ac:dyDescent="0.25">
      <c r="A100" t="s">
        <v>6345</v>
      </c>
      <c r="B100" t="s">
        <v>6346</v>
      </c>
      <c r="C100" t="s">
        <v>6339</v>
      </c>
      <c r="D100" s="15">
        <v>830005674</v>
      </c>
      <c r="E100" s="15" t="s">
        <v>6339</v>
      </c>
      <c r="F100">
        <v>3</v>
      </c>
      <c r="G100" t="s">
        <v>6340</v>
      </c>
      <c r="H100" t="str">
        <f t="shared" si="1"/>
        <v>Insert Into cliente_zona(id_clientezona,id_cliente,id_zona) values (NULL,830005674,3);</v>
      </c>
    </row>
    <row r="101" spans="1:8" x14ac:dyDescent="0.25">
      <c r="A101" t="s">
        <v>6345</v>
      </c>
      <c r="B101" t="s">
        <v>6346</v>
      </c>
      <c r="C101" t="s">
        <v>6339</v>
      </c>
      <c r="D101" s="15">
        <v>830010738</v>
      </c>
      <c r="E101" s="15" t="s">
        <v>6339</v>
      </c>
      <c r="F101">
        <v>3</v>
      </c>
      <c r="G101" t="s">
        <v>6340</v>
      </c>
      <c r="H101" t="str">
        <f t="shared" si="1"/>
        <v>Insert Into cliente_zona(id_clientezona,id_cliente,id_zona) values (NULL,830010738,3);</v>
      </c>
    </row>
    <row r="102" spans="1:8" x14ac:dyDescent="0.25">
      <c r="A102" t="s">
        <v>6345</v>
      </c>
      <c r="B102" t="s">
        <v>6346</v>
      </c>
      <c r="C102" t="s">
        <v>6339</v>
      </c>
      <c r="D102" s="15">
        <v>830022781</v>
      </c>
      <c r="E102" s="15" t="s">
        <v>6339</v>
      </c>
      <c r="F102">
        <v>3</v>
      </c>
      <c r="G102" t="s">
        <v>6340</v>
      </c>
      <c r="H102" t="str">
        <f t="shared" si="1"/>
        <v>Insert Into cliente_zona(id_clientezona,id_cliente,id_zona) values (NULL,830022781,3);</v>
      </c>
    </row>
    <row r="103" spans="1:8" x14ac:dyDescent="0.25">
      <c r="A103" t="s">
        <v>6345</v>
      </c>
      <c r="B103" t="s">
        <v>6346</v>
      </c>
      <c r="C103" t="s">
        <v>6339</v>
      </c>
      <c r="D103" s="15">
        <v>830028496</v>
      </c>
      <c r="E103" s="15" t="s">
        <v>6339</v>
      </c>
      <c r="F103">
        <v>3</v>
      </c>
      <c r="G103" t="s">
        <v>6340</v>
      </c>
      <c r="H103" t="str">
        <f t="shared" si="1"/>
        <v>Insert Into cliente_zona(id_clientezona,id_cliente,id_zona) values (NULL,830028496,3);</v>
      </c>
    </row>
    <row r="104" spans="1:8" x14ac:dyDescent="0.25">
      <c r="A104" t="s">
        <v>6345</v>
      </c>
      <c r="B104" t="s">
        <v>6346</v>
      </c>
      <c r="C104" t="s">
        <v>6339</v>
      </c>
      <c r="D104" s="15">
        <v>830031070</v>
      </c>
      <c r="E104" s="15" t="s">
        <v>6339</v>
      </c>
      <c r="F104">
        <v>3</v>
      </c>
      <c r="G104" t="s">
        <v>6340</v>
      </c>
      <c r="H104" t="str">
        <f t="shared" si="1"/>
        <v>Insert Into cliente_zona(id_clientezona,id_cliente,id_zona) values (NULL,830031070,3);</v>
      </c>
    </row>
    <row r="105" spans="1:8" x14ac:dyDescent="0.25">
      <c r="A105" t="s">
        <v>6345</v>
      </c>
      <c r="B105" t="s">
        <v>6346</v>
      </c>
      <c r="C105" t="s">
        <v>6339</v>
      </c>
      <c r="D105" s="15">
        <v>830035143</v>
      </c>
      <c r="E105" s="15" t="s">
        <v>6339</v>
      </c>
      <c r="F105">
        <v>3</v>
      </c>
      <c r="G105" t="s">
        <v>6340</v>
      </c>
      <c r="H105" t="str">
        <f t="shared" si="1"/>
        <v>Insert Into cliente_zona(id_clientezona,id_cliente,id_zona) values (NULL,830035143,3);</v>
      </c>
    </row>
    <row r="106" spans="1:8" x14ac:dyDescent="0.25">
      <c r="A106" t="s">
        <v>6345</v>
      </c>
      <c r="B106" t="s">
        <v>6346</v>
      </c>
      <c r="C106" t="s">
        <v>6339</v>
      </c>
      <c r="D106" s="15">
        <v>830039311</v>
      </c>
      <c r="E106" s="15" t="s">
        <v>6339</v>
      </c>
      <c r="F106">
        <v>3</v>
      </c>
      <c r="G106" t="s">
        <v>6340</v>
      </c>
      <c r="H106" t="str">
        <f t="shared" si="1"/>
        <v>Insert Into cliente_zona(id_clientezona,id_cliente,id_zona) values (NULL,830039311,3);</v>
      </c>
    </row>
    <row r="107" spans="1:8" x14ac:dyDescent="0.25">
      <c r="A107" t="s">
        <v>6345</v>
      </c>
      <c r="B107" t="s">
        <v>6346</v>
      </c>
      <c r="C107" t="s">
        <v>6339</v>
      </c>
      <c r="D107" s="15">
        <v>830042322</v>
      </c>
      <c r="E107" s="15" t="s">
        <v>6339</v>
      </c>
      <c r="F107">
        <v>3</v>
      </c>
      <c r="G107" t="s">
        <v>6340</v>
      </c>
      <c r="H107" t="str">
        <f t="shared" si="1"/>
        <v>Insert Into cliente_zona(id_clientezona,id_cliente,id_zona) values (NULL,830042322,3);</v>
      </c>
    </row>
    <row r="108" spans="1:8" x14ac:dyDescent="0.25">
      <c r="A108" t="s">
        <v>6345</v>
      </c>
      <c r="B108" t="s">
        <v>6346</v>
      </c>
      <c r="C108" t="s">
        <v>6339</v>
      </c>
      <c r="D108" s="15">
        <v>830046733</v>
      </c>
      <c r="E108" s="15" t="s">
        <v>6339</v>
      </c>
      <c r="F108">
        <v>3</v>
      </c>
      <c r="G108" t="s">
        <v>6340</v>
      </c>
      <c r="H108" t="str">
        <f t="shared" si="1"/>
        <v>Insert Into cliente_zona(id_clientezona,id_cliente,id_zona) values (NULL,830046733,3);</v>
      </c>
    </row>
    <row r="109" spans="1:8" x14ac:dyDescent="0.25">
      <c r="A109" t="s">
        <v>6345</v>
      </c>
      <c r="B109" t="s">
        <v>6346</v>
      </c>
      <c r="C109" t="s">
        <v>6339</v>
      </c>
      <c r="D109" s="15">
        <v>830052657</v>
      </c>
      <c r="E109" s="15" t="s">
        <v>6339</v>
      </c>
      <c r="F109">
        <v>3</v>
      </c>
      <c r="G109" t="s">
        <v>6340</v>
      </c>
      <c r="H109" t="str">
        <f t="shared" si="1"/>
        <v>Insert Into cliente_zona(id_clientezona,id_cliente,id_zona) values (NULL,830052657,3);</v>
      </c>
    </row>
    <row r="110" spans="1:8" x14ac:dyDescent="0.25">
      <c r="A110" t="s">
        <v>6345</v>
      </c>
      <c r="B110" t="s">
        <v>6346</v>
      </c>
      <c r="C110" t="s">
        <v>6339</v>
      </c>
      <c r="D110" s="15">
        <v>830057697</v>
      </c>
      <c r="E110" s="15" t="s">
        <v>6339</v>
      </c>
      <c r="F110">
        <v>3</v>
      </c>
      <c r="G110" t="s">
        <v>6340</v>
      </c>
      <c r="H110" t="str">
        <f t="shared" si="1"/>
        <v>Insert Into cliente_zona(id_clientezona,id_cliente,id_zona) values (NULL,830057697,3);</v>
      </c>
    </row>
    <row r="111" spans="1:8" x14ac:dyDescent="0.25">
      <c r="A111" t="s">
        <v>6345</v>
      </c>
      <c r="B111" t="s">
        <v>6346</v>
      </c>
      <c r="C111" t="s">
        <v>6339</v>
      </c>
      <c r="D111" s="15">
        <v>830058891</v>
      </c>
      <c r="E111" s="15" t="s">
        <v>6339</v>
      </c>
      <c r="F111">
        <v>3</v>
      </c>
      <c r="G111" t="s">
        <v>6340</v>
      </c>
      <c r="H111" t="str">
        <f t="shared" si="1"/>
        <v>Insert Into cliente_zona(id_clientezona,id_cliente,id_zona) values (NULL,830058891,3);</v>
      </c>
    </row>
    <row r="112" spans="1:8" x14ac:dyDescent="0.25">
      <c r="A112" t="s">
        <v>6345</v>
      </c>
      <c r="B112" t="s">
        <v>6346</v>
      </c>
      <c r="C112" t="s">
        <v>6339</v>
      </c>
      <c r="D112" s="15">
        <v>830067747</v>
      </c>
      <c r="E112" s="15" t="s">
        <v>6339</v>
      </c>
      <c r="F112">
        <v>3</v>
      </c>
      <c r="G112" t="s">
        <v>6340</v>
      </c>
      <c r="H112" t="str">
        <f t="shared" si="1"/>
        <v>Insert Into cliente_zona(id_clientezona,id_cliente,id_zona) values (NULL,830067747,3);</v>
      </c>
    </row>
    <row r="113" spans="1:8" x14ac:dyDescent="0.25">
      <c r="A113" t="s">
        <v>6345</v>
      </c>
      <c r="B113" t="s">
        <v>6346</v>
      </c>
      <c r="C113" t="s">
        <v>6339</v>
      </c>
      <c r="D113" s="15">
        <v>830085047</v>
      </c>
      <c r="E113" s="15" t="s">
        <v>6339</v>
      </c>
      <c r="F113">
        <v>3</v>
      </c>
      <c r="G113" t="s">
        <v>6340</v>
      </c>
      <c r="H113" t="str">
        <f t="shared" si="1"/>
        <v>Insert Into cliente_zona(id_clientezona,id_cliente,id_zona) values (NULL,830085047,3);</v>
      </c>
    </row>
    <row r="114" spans="1:8" x14ac:dyDescent="0.25">
      <c r="A114" t="s">
        <v>6345</v>
      </c>
      <c r="B114" t="s">
        <v>6346</v>
      </c>
      <c r="C114" t="s">
        <v>6339</v>
      </c>
      <c r="D114" s="15">
        <v>830085690</v>
      </c>
      <c r="E114" s="15" t="s">
        <v>6339</v>
      </c>
      <c r="F114">
        <v>3</v>
      </c>
      <c r="G114" t="s">
        <v>6340</v>
      </c>
      <c r="H114" t="str">
        <f t="shared" si="1"/>
        <v>Insert Into cliente_zona(id_clientezona,id_cliente,id_zona) values (NULL,830085690,3);</v>
      </c>
    </row>
    <row r="115" spans="1:8" x14ac:dyDescent="0.25">
      <c r="A115" t="s">
        <v>6345</v>
      </c>
      <c r="B115" t="s">
        <v>6346</v>
      </c>
      <c r="C115" t="s">
        <v>6339</v>
      </c>
      <c r="D115" s="15">
        <v>830090742</v>
      </c>
      <c r="E115" s="15" t="s">
        <v>6339</v>
      </c>
      <c r="F115">
        <v>3</v>
      </c>
      <c r="G115" t="s">
        <v>6340</v>
      </c>
      <c r="H115" t="str">
        <f t="shared" si="1"/>
        <v>Insert Into cliente_zona(id_clientezona,id_cliente,id_zona) values (NULL,830090742,3);</v>
      </c>
    </row>
    <row r="116" spans="1:8" x14ac:dyDescent="0.25">
      <c r="A116" t="s">
        <v>6345</v>
      </c>
      <c r="B116" t="s">
        <v>6346</v>
      </c>
      <c r="C116" t="s">
        <v>6339</v>
      </c>
      <c r="D116" s="15">
        <v>830091683</v>
      </c>
      <c r="E116" s="15" t="s">
        <v>6339</v>
      </c>
      <c r="F116">
        <v>3</v>
      </c>
      <c r="G116" t="s">
        <v>6340</v>
      </c>
      <c r="H116" t="str">
        <f t="shared" si="1"/>
        <v>Insert Into cliente_zona(id_clientezona,id_cliente,id_zona) values (NULL,830091683,3);</v>
      </c>
    </row>
    <row r="117" spans="1:8" x14ac:dyDescent="0.25">
      <c r="A117" t="s">
        <v>6345</v>
      </c>
      <c r="B117" t="s">
        <v>6346</v>
      </c>
      <c r="C117" t="s">
        <v>6339</v>
      </c>
      <c r="D117" s="15">
        <v>830092332</v>
      </c>
      <c r="E117" s="15" t="s">
        <v>6339</v>
      </c>
      <c r="F117">
        <v>3</v>
      </c>
      <c r="G117" t="s">
        <v>6340</v>
      </c>
      <c r="H117" t="str">
        <f t="shared" si="1"/>
        <v>Insert Into cliente_zona(id_clientezona,id_cliente,id_zona) values (NULL,830092332,3);</v>
      </c>
    </row>
    <row r="118" spans="1:8" x14ac:dyDescent="0.25">
      <c r="A118" t="s">
        <v>6345</v>
      </c>
      <c r="B118" t="s">
        <v>6346</v>
      </c>
      <c r="C118" t="s">
        <v>6339</v>
      </c>
      <c r="D118" s="15">
        <v>830093741</v>
      </c>
      <c r="E118" s="15" t="s">
        <v>6339</v>
      </c>
      <c r="F118">
        <v>3</v>
      </c>
      <c r="G118" t="s">
        <v>6340</v>
      </c>
      <c r="H118" t="str">
        <f t="shared" si="1"/>
        <v>Insert Into cliente_zona(id_clientezona,id_cliente,id_zona) values (NULL,830093741,3);</v>
      </c>
    </row>
    <row r="119" spans="1:8" x14ac:dyDescent="0.25">
      <c r="A119" t="s">
        <v>6345</v>
      </c>
      <c r="B119" t="s">
        <v>6346</v>
      </c>
      <c r="C119" t="s">
        <v>6339</v>
      </c>
      <c r="D119" s="15">
        <v>830098375</v>
      </c>
      <c r="E119" s="15" t="s">
        <v>6339</v>
      </c>
      <c r="F119">
        <v>3</v>
      </c>
      <c r="G119" t="s">
        <v>6340</v>
      </c>
      <c r="H119" t="str">
        <f t="shared" si="1"/>
        <v>Insert Into cliente_zona(id_clientezona,id_cliente,id_zona) values (NULL,830098375,3);</v>
      </c>
    </row>
    <row r="120" spans="1:8" x14ac:dyDescent="0.25">
      <c r="A120" t="s">
        <v>6345</v>
      </c>
      <c r="B120" t="s">
        <v>6346</v>
      </c>
      <c r="C120" t="s">
        <v>6339</v>
      </c>
      <c r="D120" s="15">
        <v>830100158</v>
      </c>
      <c r="E120" s="15" t="s">
        <v>6339</v>
      </c>
      <c r="F120">
        <v>3</v>
      </c>
      <c r="G120" t="s">
        <v>6340</v>
      </c>
      <c r="H120" t="str">
        <f t="shared" si="1"/>
        <v>Insert Into cliente_zona(id_clientezona,id_cliente,id_zona) values (NULL,830100158,3);</v>
      </c>
    </row>
    <row r="121" spans="1:8" x14ac:dyDescent="0.25">
      <c r="A121" t="s">
        <v>6345</v>
      </c>
      <c r="B121" t="s">
        <v>6346</v>
      </c>
      <c r="C121" t="s">
        <v>6339</v>
      </c>
      <c r="D121" s="15">
        <v>830103204</v>
      </c>
      <c r="E121" s="15" t="s">
        <v>6339</v>
      </c>
      <c r="F121">
        <v>3</v>
      </c>
      <c r="G121" t="s">
        <v>6340</v>
      </c>
      <c r="H121" t="str">
        <f t="shared" si="1"/>
        <v>Insert Into cliente_zona(id_clientezona,id_cliente,id_zona) values (NULL,830103204,3);</v>
      </c>
    </row>
    <row r="122" spans="1:8" x14ac:dyDescent="0.25">
      <c r="A122" t="s">
        <v>6345</v>
      </c>
      <c r="B122" t="s">
        <v>6346</v>
      </c>
      <c r="C122" t="s">
        <v>6339</v>
      </c>
      <c r="D122" s="15">
        <v>830116204</v>
      </c>
      <c r="E122" s="15" t="s">
        <v>6339</v>
      </c>
      <c r="F122">
        <v>3</v>
      </c>
      <c r="G122" t="s">
        <v>6340</v>
      </c>
      <c r="H122" t="str">
        <f t="shared" si="1"/>
        <v>Insert Into cliente_zona(id_clientezona,id_cliente,id_zona) values (NULL,830116204,3);</v>
      </c>
    </row>
    <row r="123" spans="1:8" x14ac:dyDescent="0.25">
      <c r="A123" t="s">
        <v>6345</v>
      </c>
      <c r="B123" t="s">
        <v>6346</v>
      </c>
      <c r="C123" t="s">
        <v>6339</v>
      </c>
      <c r="D123" s="15">
        <v>830125341</v>
      </c>
      <c r="E123" s="15" t="s">
        <v>6339</v>
      </c>
      <c r="F123">
        <v>3</v>
      </c>
      <c r="G123" t="s">
        <v>6340</v>
      </c>
      <c r="H123" t="str">
        <f t="shared" si="1"/>
        <v>Insert Into cliente_zona(id_clientezona,id_cliente,id_zona) values (NULL,830125341,3);</v>
      </c>
    </row>
    <row r="124" spans="1:8" x14ac:dyDescent="0.25">
      <c r="A124" t="s">
        <v>6345</v>
      </c>
      <c r="B124" t="s">
        <v>6346</v>
      </c>
      <c r="C124" t="s">
        <v>6339</v>
      </c>
      <c r="D124" s="15">
        <v>830127761</v>
      </c>
      <c r="E124" s="15" t="s">
        <v>6339</v>
      </c>
      <c r="F124">
        <v>3</v>
      </c>
      <c r="G124" t="s">
        <v>6340</v>
      </c>
      <c r="H124" t="str">
        <f t="shared" si="1"/>
        <v>Insert Into cliente_zona(id_clientezona,id_cliente,id_zona) values (NULL,830127761,3);</v>
      </c>
    </row>
    <row r="125" spans="1:8" x14ac:dyDescent="0.25">
      <c r="A125" t="s">
        <v>6345</v>
      </c>
      <c r="B125" t="s">
        <v>6346</v>
      </c>
      <c r="C125" t="s">
        <v>6339</v>
      </c>
      <c r="D125" s="15">
        <v>830131273</v>
      </c>
      <c r="E125" s="15" t="s">
        <v>6339</v>
      </c>
      <c r="F125">
        <v>3</v>
      </c>
      <c r="G125" t="s">
        <v>6340</v>
      </c>
      <c r="H125" t="str">
        <f t="shared" si="1"/>
        <v>Insert Into cliente_zona(id_clientezona,id_cliente,id_zona) values (NULL,830131273,3);</v>
      </c>
    </row>
    <row r="126" spans="1:8" x14ac:dyDescent="0.25">
      <c r="A126" t="s">
        <v>6345</v>
      </c>
      <c r="B126" t="s">
        <v>6346</v>
      </c>
      <c r="C126" t="s">
        <v>6339</v>
      </c>
      <c r="D126" s="15">
        <v>830131884</v>
      </c>
      <c r="E126" s="15" t="s">
        <v>6339</v>
      </c>
      <c r="F126">
        <v>3</v>
      </c>
      <c r="G126" t="s">
        <v>6340</v>
      </c>
      <c r="H126" t="str">
        <f t="shared" si="1"/>
        <v>Insert Into cliente_zona(id_clientezona,id_cliente,id_zona) values (NULL,830131884,3);</v>
      </c>
    </row>
    <row r="127" spans="1:8" x14ac:dyDescent="0.25">
      <c r="A127" t="s">
        <v>6345</v>
      </c>
      <c r="B127" t="s">
        <v>6346</v>
      </c>
      <c r="C127" t="s">
        <v>6339</v>
      </c>
      <c r="D127" s="15">
        <v>830136561</v>
      </c>
      <c r="E127" s="15" t="s">
        <v>6339</v>
      </c>
      <c r="F127">
        <v>3</v>
      </c>
      <c r="G127" t="s">
        <v>6340</v>
      </c>
      <c r="H127" t="str">
        <f t="shared" si="1"/>
        <v>Insert Into cliente_zona(id_clientezona,id_cliente,id_zona) values (NULL,830136561,3);</v>
      </c>
    </row>
    <row r="128" spans="1:8" x14ac:dyDescent="0.25">
      <c r="A128" t="s">
        <v>6345</v>
      </c>
      <c r="B128" t="s">
        <v>6346</v>
      </c>
      <c r="C128" t="s">
        <v>6339</v>
      </c>
      <c r="D128" s="15">
        <v>830136669</v>
      </c>
      <c r="E128" s="15" t="s">
        <v>6339</v>
      </c>
      <c r="F128">
        <v>3</v>
      </c>
      <c r="G128" t="s">
        <v>6340</v>
      </c>
      <c r="H128" t="str">
        <f t="shared" si="1"/>
        <v>Insert Into cliente_zona(id_clientezona,id_cliente,id_zona) values (NULL,830136669,3);</v>
      </c>
    </row>
    <row r="129" spans="1:8" x14ac:dyDescent="0.25">
      <c r="A129" t="s">
        <v>6345</v>
      </c>
      <c r="B129" t="s">
        <v>6346</v>
      </c>
      <c r="C129" t="s">
        <v>6339</v>
      </c>
      <c r="D129" s="15">
        <v>830139955</v>
      </c>
      <c r="E129" s="15" t="s">
        <v>6339</v>
      </c>
      <c r="F129">
        <v>3</v>
      </c>
      <c r="G129" t="s">
        <v>6340</v>
      </c>
      <c r="H129" t="str">
        <f t="shared" si="1"/>
        <v>Insert Into cliente_zona(id_clientezona,id_cliente,id_zona) values (NULL,830139955,3);</v>
      </c>
    </row>
    <row r="130" spans="1:8" x14ac:dyDescent="0.25">
      <c r="A130" t="s">
        <v>6345</v>
      </c>
      <c r="B130" t="s">
        <v>6346</v>
      </c>
      <c r="C130" t="s">
        <v>6339</v>
      </c>
      <c r="D130" s="15">
        <v>830140122</v>
      </c>
      <c r="E130" s="15" t="s">
        <v>6339</v>
      </c>
      <c r="F130">
        <v>3</v>
      </c>
      <c r="G130" t="s">
        <v>6340</v>
      </c>
      <c r="H130" t="str">
        <f t="shared" si="1"/>
        <v>Insert Into cliente_zona(id_clientezona,id_cliente,id_zona) values (NULL,830140122,3);</v>
      </c>
    </row>
    <row r="131" spans="1:8" x14ac:dyDescent="0.25">
      <c r="A131" t="s">
        <v>6345</v>
      </c>
      <c r="B131" t="s">
        <v>6346</v>
      </c>
      <c r="C131" t="s">
        <v>6339</v>
      </c>
      <c r="D131" s="15">
        <v>830140335</v>
      </c>
      <c r="E131" s="15" t="s">
        <v>6339</v>
      </c>
      <c r="F131">
        <v>3</v>
      </c>
      <c r="G131" t="s">
        <v>6340</v>
      </c>
      <c r="H131" t="str">
        <f t="shared" ref="H131:H194" si="2">_xlfn.CONCAT(A131,B131,C131,D131,E131,F131,G131)</f>
        <v>Insert Into cliente_zona(id_clientezona,id_cliente,id_zona) values (NULL,830140335,3);</v>
      </c>
    </row>
    <row r="132" spans="1:8" x14ac:dyDescent="0.25">
      <c r="A132" t="s">
        <v>6345</v>
      </c>
      <c r="B132" t="s">
        <v>6346</v>
      </c>
      <c r="C132" t="s">
        <v>6339</v>
      </c>
      <c r="D132" s="15">
        <v>830141144</v>
      </c>
      <c r="E132" s="15" t="s">
        <v>6339</v>
      </c>
      <c r="F132">
        <v>3</v>
      </c>
      <c r="G132" t="s">
        <v>6340</v>
      </c>
      <c r="H132" t="str">
        <f t="shared" si="2"/>
        <v>Insert Into cliente_zona(id_clientezona,id_cliente,id_zona) values (NULL,830141144,3);</v>
      </c>
    </row>
    <row r="133" spans="1:8" x14ac:dyDescent="0.25">
      <c r="A133" t="s">
        <v>6345</v>
      </c>
      <c r="B133" t="s">
        <v>6346</v>
      </c>
      <c r="C133" t="s">
        <v>6339</v>
      </c>
      <c r="D133" s="15">
        <v>830141761</v>
      </c>
      <c r="E133" s="15" t="s">
        <v>6339</v>
      </c>
      <c r="F133">
        <v>3</v>
      </c>
      <c r="G133" t="s">
        <v>6340</v>
      </c>
      <c r="H133" t="str">
        <f t="shared" si="2"/>
        <v>Insert Into cliente_zona(id_clientezona,id_cliente,id_zona) values (NULL,830141761,3);</v>
      </c>
    </row>
    <row r="134" spans="1:8" x14ac:dyDescent="0.25">
      <c r="A134" t="s">
        <v>6345</v>
      </c>
      <c r="B134" t="s">
        <v>6346</v>
      </c>
      <c r="C134" t="s">
        <v>6339</v>
      </c>
      <c r="D134" s="15">
        <v>830144599</v>
      </c>
      <c r="E134" s="15" t="s">
        <v>6339</v>
      </c>
      <c r="F134">
        <v>3</v>
      </c>
      <c r="G134" t="s">
        <v>6340</v>
      </c>
      <c r="H134" t="str">
        <f t="shared" si="2"/>
        <v>Insert Into cliente_zona(id_clientezona,id_cliente,id_zona) values (NULL,830144599,3);</v>
      </c>
    </row>
    <row r="135" spans="1:8" x14ac:dyDescent="0.25">
      <c r="A135" t="s">
        <v>6345</v>
      </c>
      <c r="B135" t="s">
        <v>6346</v>
      </c>
      <c r="C135" t="s">
        <v>6339</v>
      </c>
      <c r="D135" s="15">
        <v>830144787</v>
      </c>
      <c r="E135" s="15" t="s">
        <v>6339</v>
      </c>
      <c r="F135">
        <v>3</v>
      </c>
      <c r="G135" t="s">
        <v>6340</v>
      </c>
      <c r="H135" t="str">
        <f t="shared" si="2"/>
        <v>Insert Into cliente_zona(id_clientezona,id_cliente,id_zona) values (NULL,830144787,3);</v>
      </c>
    </row>
    <row r="136" spans="1:8" x14ac:dyDescent="0.25">
      <c r="A136" t="s">
        <v>6345</v>
      </c>
      <c r="B136" t="s">
        <v>6346</v>
      </c>
      <c r="C136" t="s">
        <v>6339</v>
      </c>
      <c r="D136" s="15">
        <v>830501747</v>
      </c>
      <c r="E136" s="15" t="s">
        <v>6339</v>
      </c>
      <c r="F136">
        <v>3</v>
      </c>
      <c r="G136" t="s">
        <v>6340</v>
      </c>
      <c r="H136" t="str">
        <f t="shared" si="2"/>
        <v>Insert Into cliente_zona(id_clientezona,id_cliente,id_zona) values (NULL,830501747,3);</v>
      </c>
    </row>
    <row r="137" spans="1:8" x14ac:dyDescent="0.25">
      <c r="A137" t="s">
        <v>6345</v>
      </c>
      <c r="B137" t="s">
        <v>6346</v>
      </c>
      <c r="C137" t="s">
        <v>6339</v>
      </c>
      <c r="D137" s="15">
        <v>830507195</v>
      </c>
      <c r="E137" s="15" t="s">
        <v>6339</v>
      </c>
      <c r="F137">
        <v>3</v>
      </c>
      <c r="G137" t="s">
        <v>6340</v>
      </c>
      <c r="H137" t="str">
        <f t="shared" si="2"/>
        <v>Insert Into cliente_zona(id_clientezona,id_cliente,id_zona) values (NULL,830507195,3);</v>
      </c>
    </row>
    <row r="138" spans="1:8" x14ac:dyDescent="0.25">
      <c r="A138" t="s">
        <v>6345</v>
      </c>
      <c r="B138" t="s">
        <v>6346</v>
      </c>
      <c r="C138" t="s">
        <v>6339</v>
      </c>
      <c r="D138" s="15">
        <v>832005522</v>
      </c>
      <c r="E138" s="15" t="s">
        <v>6339</v>
      </c>
      <c r="F138">
        <v>3</v>
      </c>
      <c r="G138" t="s">
        <v>6340</v>
      </c>
      <c r="H138" t="str">
        <f t="shared" si="2"/>
        <v>Insert Into cliente_zona(id_clientezona,id_cliente,id_zona) values (NULL,832005522,3);</v>
      </c>
    </row>
    <row r="139" spans="1:8" x14ac:dyDescent="0.25">
      <c r="A139" t="s">
        <v>6345</v>
      </c>
      <c r="B139" t="s">
        <v>6346</v>
      </c>
      <c r="C139" t="s">
        <v>6339</v>
      </c>
      <c r="D139" s="15">
        <v>832009573</v>
      </c>
      <c r="E139" s="15" t="s">
        <v>6339</v>
      </c>
      <c r="F139">
        <v>3</v>
      </c>
      <c r="G139" t="s">
        <v>6340</v>
      </c>
      <c r="H139" t="str">
        <f t="shared" si="2"/>
        <v>Insert Into cliente_zona(id_clientezona,id_cliente,id_zona) values (NULL,832009573,3);</v>
      </c>
    </row>
    <row r="140" spans="1:8" x14ac:dyDescent="0.25">
      <c r="A140" t="s">
        <v>6345</v>
      </c>
      <c r="B140" t="s">
        <v>6346</v>
      </c>
      <c r="C140" t="s">
        <v>6339</v>
      </c>
      <c r="D140" s="15">
        <v>832010066</v>
      </c>
      <c r="E140" s="15" t="s">
        <v>6339</v>
      </c>
      <c r="F140">
        <v>3</v>
      </c>
      <c r="G140" t="s">
        <v>6340</v>
      </c>
      <c r="H140" t="str">
        <f t="shared" si="2"/>
        <v>Insert Into cliente_zona(id_clientezona,id_cliente,id_zona) values (NULL,832010066,3);</v>
      </c>
    </row>
    <row r="141" spans="1:8" x14ac:dyDescent="0.25">
      <c r="A141" t="s">
        <v>6345</v>
      </c>
      <c r="B141" t="s">
        <v>6346</v>
      </c>
      <c r="C141" t="s">
        <v>6339</v>
      </c>
      <c r="D141" s="15">
        <v>832010320</v>
      </c>
      <c r="E141" s="15" t="s">
        <v>6339</v>
      </c>
      <c r="F141">
        <v>3</v>
      </c>
      <c r="G141" t="s">
        <v>6340</v>
      </c>
      <c r="H141" t="str">
        <f t="shared" si="2"/>
        <v>Insert Into cliente_zona(id_clientezona,id_cliente,id_zona) values (NULL,832010320,3);</v>
      </c>
    </row>
    <row r="142" spans="1:8" x14ac:dyDescent="0.25">
      <c r="A142" t="s">
        <v>6345</v>
      </c>
      <c r="B142" t="s">
        <v>6346</v>
      </c>
      <c r="C142" t="s">
        <v>6339</v>
      </c>
      <c r="D142" s="15">
        <v>832010593</v>
      </c>
      <c r="E142" s="15" t="s">
        <v>6339</v>
      </c>
      <c r="F142">
        <v>3</v>
      </c>
      <c r="G142" t="s">
        <v>6340</v>
      </c>
      <c r="H142" t="str">
        <f t="shared" si="2"/>
        <v>Insert Into cliente_zona(id_clientezona,id_cliente,id_zona) values (NULL,832010593,3);</v>
      </c>
    </row>
    <row r="143" spans="1:8" x14ac:dyDescent="0.25">
      <c r="A143" t="s">
        <v>6345</v>
      </c>
      <c r="B143" t="s">
        <v>6346</v>
      </c>
      <c r="C143" t="s">
        <v>6339</v>
      </c>
      <c r="D143" s="15">
        <v>860009645</v>
      </c>
      <c r="E143" s="15" t="s">
        <v>6339</v>
      </c>
      <c r="F143">
        <v>3</v>
      </c>
      <c r="G143" t="s">
        <v>6340</v>
      </c>
      <c r="H143" t="str">
        <f t="shared" si="2"/>
        <v>Insert Into cliente_zona(id_clientezona,id_cliente,id_zona) values (NULL,860009645,3);</v>
      </c>
    </row>
    <row r="144" spans="1:8" x14ac:dyDescent="0.25">
      <c r="A144" t="s">
        <v>6345</v>
      </c>
      <c r="B144" t="s">
        <v>6346</v>
      </c>
      <c r="C144" t="s">
        <v>6339</v>
      </c>
      <c r="D144" s="15">
        <v>860025565</v>
      </c>
      <c r="E144" s="15" t="s">
        <v>6339</v>
      </c>
      <c r="F144">
        <v>3</v>
      </c>
      <c r="G144" t="s">
        <v>6340</v>
      </c>
      <c r="H144" t="str">
        <f t="shared" si="2"/>
        <v>Insert Into cliente_zona(id_clientezona,id_cliente,id_zona) values (NULL,860025565,3);</v>
      </c>
    </row>
    <row r="145" spans="1:8" x14ac:dyDescent="0.25">
      <c r="A145" t="s">
        <v>6345</v>
      </c>
      <c r="B145" t="s">
        <v>6346</v>
      </c>
      <c r="C145" t="s">
        <v>6339</v>
      </c>
      <c r="D145" s="15">
        <v>860025707</v>
      </c>
      <c r="E145" s="15" t="s">
        <v>6339</v>
      </c>
      <c r="F145">
        <v>3</v>
      </c>
      <c r="G145" t="s">
        <v>6340</v>
      </c>
      <c r="H145" t="str">
        <f t="shared" si="2"/>
        <v>Insert Into cliente_zona(id_clientezona,id_cliente,id_zona) values (NULL,860025707,3);</v>
      </c>
    </row>
    <row r="146" spans="1:8" x14ac:dyDescent="0.25">
      <c r="A146" t="s">
        <v>6345</v>
      </c>
      <c r="B146" t="s">
        <v>6346</v>
      </c>
      <c r="C146" t="s">
        <v>6339</v>
      </c>
      <c r="D146" s="15">
        <v>860025845</v>
      </c>
      <c r="E146" s="15" t="s">
        <v>6339</v>
      </c>
      <c r="F146">
        <v>3</v>
      </c>
      <c r="G146" t="s">
        <v>6340</v>
      </c>
      <c r="H146" t="str">
        <f t="shared" si="2"/>
        <v>Insert Into cliente_zona(id_clientezona,id_cliente,id_zona) values (NULL,860025845,3);</v>
      </c>
    </row>
    <row r="147" spans="1:8" x14ac:dyDescent="0.25">
      <c r="A147" t="s">
        <v>6345</v>
      </c>
      <c r="B147" t="s">
        <v>6346</v>
      </c>
      <c r="C147" t="s">
        <v>6339</v>
      </c>
      <c r="D147" s="15">
        <v>860031657</v>
      </c>
      <c r="E147" s="15" t="s">
        <v>6339</v>
      </c>
      <c r="F147">
        <v>3</v>
      </c>
      <c r="G147" t="s">
        <v>6340</v>
      </c>
      <c r="H147" t="str">
        <f t="shared" si="2"/>
        <v>Insert Into cliente_zona(id_clientezona,id_cliente,id_zona) values (NULL,860031657,3);</v>
      </c>
    </row>
    <row r="148" spans="1:8" x14ac:dyDescent="0.25">
      <c r="A148" t="s">
        <v>6345</v>
      </c>
      <c r="B148" t="s">
        <v>6346</v>
      </c>
      <c r="C148" t="s">
        <v>6339</v>
      </c>
      <c r="D148" s="15">
        <v>860032436</v>
      </c>
      <c r="E148" s="15" t="s">
        <v>6339</v>
      </c>
      <c r="F148">
        <v>3</v>
      </c>
      <c r="G148" t="s">
        <v>6340</v>
      </c>
      <c r="H148" t="str">
        <f t="shared" si="2"/>
        <v>Insert Into cliente_zona(id_clientezona,id_cliente,id_zona) values (NULL,860032436,3);</v>
      </c>
    </row>
    <row r="149" spans="1:8" x14ac:dyDescent="0.25">
      <c r="A149" t="s">
        <v>6345</v>
      </c>
      <c r="B149" t="s">
        <v>6346</v>
      </c>
      <c r="C149" t="s">
        <v>6339</v>
      </c>
      <c r="D149" s="15">
        <v>860040407</v>
      </c>
      <c r="E149" s="15" t="s">
        <v>6339</v>
      </c>
      <c r="F149">
        <v>3</v>
      </c>
      <c r="G149" t="s">
        <v>6340</v>
      </c>
      <c r="H149" t="str">
        <f t="shared" si="2"/>
        <v>Insert Into cliente_zona(id_clientezona,id_cliente,id_zona) values (NULL,860040407,3);</v>
      </c>
    </row>
    <row r="150" spans="1:8" x14ac:dyDescent="0.25">
      <c r="A150" t="s">
        <v>6345</v>
      </c>
      <c r="B150" t="s">
        <v>6346</v>
      </c>
      <c r="C150" t="s">
        <v>6339</v>
      </c>
      <c r="D150" s="15">
        <v>860043345</v>
      </c>
      <c r="E150" s="15" t="s">
        <v>6339</v>
      </c>
      <c r="F150">
        <v>3</v>
      </c>
      <c r="G150" t="s">
        <v>6340</v>
      </c>
      <c r="H150" t="str">
        <f t="shared" si="2"/>
        <v>Insert Into cliente_zona(id_clientezona,id_cliente,id_zona) values (NULL,860043345,3);</v>
      </c>
    </row>
    <row r="151" spans="1:8" x14ac:dyDescent="0.25">
      <c r="A151" t="s">
        <v>6345</v>
      </c>
      <c r="B151" t="s">
        <v>6346</v>
      </c>
      <c r="C151" t="s">
        <v>6339</v>
      </c>
      <c r="D151" s="15">
        <v>860043588</v>
      </c>
      <c r="E151" s="15" t="s">
        <v>6339</v>
      </c>
      <c r="F151">
        <v>3</v>
      </c>
      <c r="G151" t="s">
        <v>6340</v>
      </c>
      <c r="H151" t="str">
        <f t="shared" si="2"/>
        <v>Insert Into cliente_zona(id_clientezona,id_cliente,id_zona) values (NULL,860043588,3);</v>
      </c>
    </row>
    <row r="152" spans="1:8" x14ac:dyDescent="0.25">
      <c r="A152" t="s">
        <v>6345</v>
      </c>
      <c r="B152" t="s">
        <v>6346</v>
      </c>
      <c r="C152" t="s">
        <v>6339</v>
      </c>
      <c r="D152" s="15">
        <v>860048015</v>
      </c>
      <c r="E152" s="15" t="s">
        <v>6339</v>
      </c>
      <c r="F152">
        <v>3</v>
      </c>
      <c r="G152" t="s">
        <v>6340</v>
      </c>
      <c r="H152" t="str">
        <f t="shared" si="2"/>
        <v>Insert Into cliente_zona(id_clientezona,id_cliente,id_zona) values (NULL,860048015,3);</v>
      </c>
    </row>
    <row r="153" spans="1:8" x14ac:dyDescent="0.25">
      <c r="A153" t="s">
        <v>6345</v>
      </c>
      <c r="B153" t="s">
        <v>6346</v>
      </c>
      <c r="C153" t="s">
        <v>6339</v>
      </c>
      <c r="D153" s="15">
        <v>860048521</v>
      </c>
      <c r="E153" s="15" t="s">
        <v>6339</v>
      </c>
      <c r="F153">
        <v>3</v>
      </c>
      <c r="G153" t="s">
        <v>6340</v>
      </c>
      <c r="H153" t="str">
        <f t="shared" si="2"/>
        <v>Insert Into cliente_zona(id_clientezona,id_cliente,id_zona) values (NULL,860048521,3);</v>
      </c>
    </row>
    <row r="154" spans="1:8" x14ac:dyDescent="0.25">
      <c r="A154" t="s">
        <v>6345</v>
      </c>
      <c r="B154" t="s">
        <v>6346</v>
      </c>
      <c r="C154" t="s">
        <v>6339</v>
      </c>
      <c r="D154" s="15">
        <v>860049100</v>
      </c>
      <c r="E154" s="15" t="s">
        <v>6339</v>
      </c>
      <c r="F154">
        <v>3</v>
      </c>
      <c r="G154" t="s">
        <v>6340</v>
      </c>
      <c r="H154" t="str">
        <f t="shared" si="2"/>
        <v>Insert Into cliente_zona(id_clientezona,id_cliente,id_zona) values (NULL,860049100,3);</v>
      </c>
    </row>
    <row r="155" spans="1:8" x14ac:dyDescent="0.25">
      <c r="A155" t="s">
        <v>6345</v>
      </c>
      <c r="B155" t="s">
        <v>6346</v>
      </c>
      <c r="C155" t="s">
        <v>6339</v>
      </c>
      <c r="D155" s="15">
        <v>860050371</v>
      </c>
      <c r="E155" s="15" t="s">
        <v>6339</v>
      </c>
      <c r="F155">
        <v>3</v>
      </c>
      <c r="G155" t="s">
        <v>6340</v>
      </c>
      <c r="H155" t="str">
        <f t="shared" si="2"/>
        <v>Insert Into cliente_zona(id_clientezona,id_cliente,id_zona) values (NULL,860050371,3);</v>
      </c>
    </row>
    <row r="156" spans="1:8" x14ac:dyDescent="0.25">
      <c r="A156" t="s">
        <v>6345</v>
      </c>
      <c r="B156" t="s">
        <v>6346</v>
      </c>
      <c r="C156" t="s">
        <v>6339</v>
      </c>
      <c r="D156" s="15">
        <v>860053966</v>
      </c>
      <c r="E156" s="15" t="s">
        <v>6339</v>
      </c>
      <c r="F156">
        <v>3</v>
      </c>
      <c r="G156" t="s">
        <v>6340</v>
      </c>
      <c r="H156" t="str">
        <f t="shared" si="2"/>
        <v>Insert Into cliente_zona(id_clientezona,id_cliente,id_zona) values (NULL,860053966,3);</v>
      </c>
    </row>
    <row r="157" spans="1:8" x14ac:dyDescent="0.25">
      <c r="A157" t="s">
        <v>6345</v>
      </c>
      <c r="B157" t="s">
        <v>6346</v>
      </c>
      <c r="C157" t="s">
        <v>6339</v>
      </c>
      <c r="D157" s="15">
        <v>860054546</v>
      </c>
      <c r="E157" s="15" t="s">
        <v>6339</v>
      </c>
      <c r="F157">
        <v>3</v>
      </c>
      <c r="G157" t="s">
        <v>6340</v>
      </c>
      <c r="H157" t="str">
        <f t="shared" si="2"/>
        <v>Insert Into cliente_zona(id_clientezona,id_cliente,id_zona) values (NULL,860054546,3);</v>
      </c>
    </row>
    <row r="158" spans="1:8" x14ac:dyDescent="0.25">
      <c r="A158" t="s">
        <v>6345</v>
      </c>
      <c r="B158" t="s">
        <v>6346</v>
      </c>
      <c r="C158" t="s">
        <v>6339</v>
      </c>
      <c r="D158" s="15">
        <v>860065678</v>
      </c>
      <c r="E158" s="15" t="s">
        <v>6339</v>
      </c>
      <c r="F158">
        <v>3</v>
      </c>
      <c r="G158" t="s">
        <v>6340</v>
      </c>
      <c r="H158" t="str">
        <f t="shared" si="2"/>
        <v>Insert Into cliente_zona(id_clientezona,id_cliente,id_zona) values (NULL,860065678,3);</v>
      </c>
    </row>
    <row r="159" spans="1:8" x14ac:dyDescent="0.25">
      <c r="A159" t="s">
        <v>6345</v>
      </c>
      <c r="B159" t="s">
        <v>6346</v>
      </c>
      <c r="C159" t="s">
        <v>6339</v>
      </c>
      <c r="D159" s="15">
        <v>860350564</v>
      </c>
      <c r="E159" s="15" t="s">
        <v>6339</v>
      </c>
      <c r="F159">
        <v>3</v>
      </c>
      <c r="G159" t="s">
        <v>6340</v>
      </c>
      <c r="H159" t="str">
        <f t="shared" si="2"/>
        <v>Insert Into cliente_zona(id_clientezona,id_cliente,id_zona) values (NULL,860350564,3);</v>
      </c>
    </row>
    <row r="160" spans="1:8" x14ac:dyDescent="0.25">
      <c r="A160" t="s">
        <v>6345</v>
      </c>
      <c r="B160" t="s">
        <v>6346</v>
      </c>
      <c r="C160" t="s">
        <v>6339</v>
      </c>
      <c r="D160" s="15">
        <v>860351680</v>
      </c>
      <c r="E160" s="15" t="s">
        <v>6339</v>
      </c>
      <c r="F160">
        <v>3</v>
      </c>
      <c r="G160" t="s">
        <v>6340</v>
      </c>
      <c r="H160" t="str">
        <f t="shared" si="2"/>
        <v>Insert Into cliente_zona(id_clientezona,id_cliente,id_zona) values (NULL,860351680,3);</v>
      </c>
    </row>
    <row r="161" spans="1:8" x14ac:dyDescent="0.25">
      <c r="A161" t="s">
        <v>6345</v>
      </c>
      <c r="B161" t="s">
        <v>6346</v>
      </c>
      <c r="C161" t="s">
        <v>6339</v>
      </c>
      <c r="D161" s="15">
        <v>860351923</v>
      </c>
      <c r="E161" s="15" t="s">
        <v>6339</v>
      </c>
      <c r="F161">
        <v>3</v>
      </c>
      <c r="G161" t="s">
        <v>6340</v>
      </c>
      <c r="H161" t="str">
        <f t="shared" si="2"/>
        <v>Insert Into cliente_zona(id_clientezona,id_cliente,id_zona) values (NULL,860351923,3);</v>
      </c>
    </row>
    <row r="162" spans="1:8" x14ac:dyDescent="0.25">
      <c r="A162" t="s">
        <v>6345</v>
      </c>
      <c r="B162" t="s">
        <v>6346</v>
      </c>
      <c r="C162" t="s">
        <v>6339</v>
      </c>
      <c r="D162" s="15">
        <v>860353804</v>
      </c>
      <c r="E162" s="15" t="s">
        <v>6339</v>
      </c>
      <c r="F162">
        <v>3</v>
      </c>
      <c r="G162" t="s">
        <v>6340</v>
      </c>
      <c r="H162" t="str">
        <f t="shared" si="2"/>
        <v>Insert Into cliente_zona(id_clientezona,id_cliente,id_zona) values (NULL,860353804,3);</v>
      </c>
    </row>
    <row r="163" spans="1:8" x14ac:dyDescent="0.25">
      <c r="A163" t="s">
        <v>6345</v>
      </c>
      <c r="B163" t="s">
        <v>6346</v>
      </c>
      <c r="C163" t="s">
        <v>6339</v>
      </c>
      <c r="D163" s="15">
        <v>860354073</v>
      </c>
      <c r="E163" s="15" t="s">
        <v>6339</v>
      </c>
      <c r="F163">
        <v>3</v>
      </c>
      <c r="G163" t="s">
        <v>6340</v>
      </c>
      <c r="H163" t="str">
        <f t="shared" si="2"/>
        <v>Insert Into cliente_zona(id_clientezona,id_cliente,id_zona) values (NULL,860354073,3);</v>
      </c>
    </row>
    <row r="164" spans="1:8" x14ac:dyDescent="0.25">
      <c r="A164" t="s">
        <v>6345</v>
      </c>
      <c r="B164" t="s">
        <v>6346</v>
      </c>
      <c r="C164" t="s">
        <v>6339</v>
      </c>
      <c r="D164" s="15">
        <v>860518356</v>
      </c>
      <c r="E164" s="15" t="s">
        <v>6339</v>
      </c>
      <c r="F164">
        <v>3</v>
      </c>
      <c r="G164" t="s">
        <v>6340</v>
      </c>
      <c r="H164" t="str">
        <f t="shared" si="2"/>
        <v>Insert Into cliente_zona(id_clientezona,id_cliente,id_zona) values (NULL,860518356,3);</v>
      </c>
    </row>
    <row r="165" spans="1:8" x14ac:dyDescent="0.25">
      <c r="A165" t="s">
        <v>6345</v>
      </c>
      <c r="B165" t="s">
        <v>6346</v>
      </c>
      <c r="C165" t="s">
        <v>6339</v>
      </c>
      <c r="D165" s="15">
        <v>860518654</v>
      </c>
      <c r="E165" s="15" t="s">
        <v>6339</v>
      </c>
      <c r="F165">
        <v>3</v>
      </c>
      <c r="G165" t="s">
        <v>6340</v>
      </c>
      <c r="H165" t="str">
        <f t="shared" si="2"/>
        <v>Insert Into cliente_zona(id_clientezona,id_cliente,id_zona) values (NULL,860518654,3);</v>
      </c>
    </row>
    <row r="166" spans="1:8" x14ac:dyDescent="0.25">
      <c r="A166" t="s">
        <v>6345</v>
      </c>
      <c r="B166" t="s">
        <v>6346</v>
      </c>
      <c r="C166" t="s">
        <v>6339</v>
      </c>
      <c r="D166" s="15">
        <v>860521813</v>
      </c>
      <c r="E166" s="15" t="s">
        <v>6339</v>
      </c>
      <c r="F166">
        <v>3</v>
      </c>
      <c r="G166" t="s">
        <v>6340</v>
      </c>
      <c r="H166" t="str">
        <f t="shared" si="2"/>
        <v>Insert Into cliente_zona(id_clientezona,id_cliente,id_zona) values (NULL,860521813,3);</v>
      </c>
    </row>
    <row r="167" spans="1:8" x14ac:dyDescent="0.25">
      <c r="A167" t="s">
        <v>6345</v>
      </c>
      <c r="B167" t="s">
        <v>6346</v>
      </c>
      <c r="C167" t="s">
        <v>6339</v>
      </c>
      <c r="D167" s="15">
        <v>860522101</v>
      </c>
      <c r="E167" s="15" t="s">
        <v>6339</v>
      </c>
      <c r="F167">
        <v>3</v>
      </c>
      <c r="G167" t="s">
        <v>6340</v>
      </c>
      <c r="H167" t="str">
        <f t="shared" si="2"/>
        <v>Insert Into cliente_zona(id_clientezona,id_cliente,id_zona) values (NULL,860522101,3);</v>
      </c>
    </row>
    <row r="168" spans="1:8" x14ac:dyDescent="0.25">
      <c r="A168" t="s">
        <v>6345</v>
      </c>
      <c r="B168" t="s">
        <v>6346</v>
      </c>
      <c r="C168" t="s">
        <v>6339</v>
      </c>
      <c r="D168" s="15">
        <v>860522815</v>
      </c>
      <c r="E168" s="15" t="s">
        <v>6339</v>
      </c>
      <c r="F168">
        <v>3</v>
      </c>
      <c r="G168" t="s">
        <v>6340</v>
      </c>
      <c r="H168" t="str">
        <f t="shared" si="2"/>
        <v>Insert Into cliente_zona(id_clientezona,id_cliente,id_zona) values (NULL,860522815,3);</v>
      </c>
    </row>
    <row r="169" spans="1:8" x14ac:dyDescent="0.25">
      <c r="A169" t="s">
        <v>6345</v>
      </c>
      <c r="B169" t="s">
        <v>6346</v>
      </c>
      <c r="C169" t="s">
        <v>6339</v>
      </c>
      <c r="D169" s="15">
        <v>860524163</v>
      </c>
      <c r="E169" s="15" t="s">
        <v>6339</v>
      </c>
      <c r="F169">
        <v>3</v>
      </c>
      <c r="G169" t="s">
        <v>6340</v>
      </c>
      <c r="H169" t="str">
        <f t="shared" si="2"/>
        <v>Insert Into cliente_zona(id_clientezona,id_cliente,id_zona) values (NULL,860524163,3);</v>
      </c>
    </row>
    <row r="170" spans="1:8" x14ac:dyDescent="0.25">
      <c r="A170" t="s">
        <v>6345</v>
      </c>
      <c r="B170" t="s">
        <v>6346</v>
      </c>
      <c r="C170" t="s">
        <v>6339</v>
      </c>
      <c r="D170" s="15">
        <v>860526236</v>
      </c>
      <c r="E170" s="15" t="s">
        <v>6339</v>
      </c>
      <c r="F170">
        <v>3</v>
      </c>
      <c r="G170" t="s">
        <v>6340</v>
      </c>
      <c r="H170" t="str">
        <f t="shared" si="2"/>
        <v>Insert Into cliente_zona(id_clientezona,id_cliente,id_zona) values (NULL,860526236,3);</v>
      </c>
    </row>
    <row r="171" spans="1:8" x14ac:dyDescent="0.25">
      <c r="A171" t="s">
        <v>6345</v>
      </c>
      <c r="B171" t="s">
        <v>6346</v>
      </c>
      <c r="C171" t="s">
        <v>6339</v>
      </c>
      <c r="D171" s="15">
        <v>860529858</v>
      </c>
      <c r="E171" s="15" t="s">
        <v>6339</v>
      </c>
      <c r="F171">
        <v>3</v>
      </c>
      <c r="G171" t="s">
        <v>6340</v>
      </c>
      <c r="H171" t="str">
        <f t="shared" si="2"/>
        <v>Insert Into cliente_zona(id_clientezona,id_cliente,id_zona) values (NULL,860529858,3);</v>
      </c>
    </row>
    <row r="172" spans="1:8" x14ac:dyDescent="0.25">
      <c r="A172" t="s">
        <v>6345</v>
      </c>
      <c r="B172" t="s">
        <v>6346</v>
      </c>
      <c r="C172" t="s">
        <v>6339</v>
      </c>
      <c r="D172" s="15">
        <v>860531704</v>
      </c>
      <c r="E172" s="15" t="s">
        <v>6339</v>
      </c>
      <c r="F172">
        <v>3</v>
      </c>
      <c r="G172" t="s">
        <v>6340</v>
      </c>
      <c r="H172" t="str">
        <f t="shared" si="2"/>
        <v>Insert Into cliente_zona(id_clientezona,id_cliente,id_zona) values (NULL,860531704,3);</v>
      </c>
    </row>
    <row r="173" spans="1:8" x14ac:dyDescent="0.25">
      <c r="A173" t="s">
        <v>6345</v>
      </c>
      <c r="B173" t="s">
        <v>6346</v>
      </c>
      <c r="C173" t="s">
        <v>6339</v>
      </c>
      <c r="D173" s="15">
        <v>860532145</v>
      </c>
      <c r="E173" s="15" t="s">
        <v>6339</v>
      </c>
      <c r="F173">
        <v>3</v>
      </c>
      <c r="G173" t="s">
        <v>6340</v>
      </c>
      <c r="H173" t="str">
        <f t="shared" si="2"/>
        <v>Insert Into cliente_zona(id_clientezona,id_cliente,id_zona) values (NULL,860532145,3);</v>
      </c>
    </row>
    <row r="174" spans="1:8" x14ac:dyDescent="0.25">
      <c r="A174" t="s">
        <v>6345</v>
      </c>
      <c r="B174" t="s">
        <v>6346</v>
      </c>
      <c r="C174" t="s">
        <v>6339</v>
      </c>
      <c r="D174" s="15">
        <v>860536195</v>
      </c>
      <c r="E174" s="15" t="s">
        <v>6339</v>
      </c>
      <c r="F174">
        <v>3</v>
      </c>
      <c r="G174" t="s">
        <v>6340</v>
      </c>
      <c r="H174" t="str">
        <f t="shared" si="2"/>
        <v>Insert Into cliente_zona(id_clientezona,id_cliente,id_zona) values (NULL,860536195,3);</v>
      </c>
    </row>
    <row r="175" spans="1:8" x14ac:dyDescent="0.25">
      <c r="A175" t="s">
        <v>6345</v>
      </c>
      <c r="B175" t="s">
        <v>6346</v>
      </c>
      <c r="C175" t="s">
        <v>6339</v>
      </c>
      <c r="D175" s="15">
        <v>900008751</v>
      </c>
      <c r="E175" s="15" t="s">
        <v>6339</v>
      </c>
      <c r="F175">
        <v>3</v>
      </c>
      <c r="G175" t="s">
        <v>6340</v>
      </c>
      <c r="H175" t="str">
        <f t="shared" si="2"/>
        <v>Insert Into cliente_zona(id_clientezona,id_cliente,id_zona) values (NULL,900008751,3);</v>
      </c>
    </row>
    <row r="176" spans="1:8" x14ac:dyDescent="0.25">
      <c r="A176" t="s">
        <v>6345</v>
      </c>
      <c r="B176" t="s">
        <v>6346</v>
      </c>
      <c r="C176" t="s">
        <v>6339</v>
      </c>
      <c r="D176" s="15">
        <v>900014838</v>
      </c>
      <c r="E176" s="15" t="s">
        <v>6339</v>
      </c>
      <c r="F176">
        <v>3</v>
      </c>
      <c r="G176" t="s">
        <v>6340</v>
      </c>
      <c r="H176" t="str">
        <f t="shared" si="2"/>
        <v>Insert Into cliente_zona(id_clientezona,id_cliente,id_zona) values (NULL,900014838,3);</v>
      </c>
    </row>
    <row r="177" spans="1:8" x14ac:dyDescent="0.25">
      <c r="A177" t="s">
        <v>6345</v>
      </c>
      <c r="B177" t="s">
        <v>6346</v>
      </c>
      <c r="C177" t="s">
        <v>6339</v>
      </c>
      <c r="D177" s="15">
        <v>900031275</v>
      </c>
      <c r="E177" s="15" t="s">
        <v>6339</v>
      </c>
      <c r="F177">
        <v>3</v>
      </c>
      <c r="G177" t="s">
        <v>6340</v>
      </c>
      <c r="H177" t="str">
        <f t="shared" si="2"/>
        <v>Insert Into cliente_zona(id_clientezona,id_cliente,id_zona) values (NULL,900031275,3);</v>
      </c>
    </row>
    <row r="178" spans="1:8" x14ac:dyDescent="0.25">
      <c r="A178" t="s">
        <v>6345</v>
      </c>
      <c r="B178" t="s">
        <v>6346</v>
      </c>
      <c r="C178" t="s">
        <v>6339</v>
      </c>
      <c r="D178" s="15">
        <v>900053198</v>
      </c>
      <c r="E178" s="15" t="s">
        <v>6339</v>
      </c>
      <c r="F178">
        <v>3</v>
      </c>
      <c r="G178" t="s">
        <v>6340</v>
      </c>
      <c r="H178" t="str">
        <f t="shared" si="2"/>
        <v>Insert Into cliente_zona(id_clientezona,id_cliente,id_zona) values (NULL,900053198,3);</v>
      </c>
    </row>
    <row r="179" spans="1:8" x14ac:dyDescent="0.25">
      <c r="A179" t="s">
        <v>6345</v>
      </c>
      <c r="B179" t="s">
        <v>6346</v>
      </c>
      <c r="C179" t="s">
        <v>6339</v>
      </c>
      <c r="D179" s="15">
        <v>900054881</v>
      </c>
      <c r="E179" s="15" t="s">
        <v>6339</v>
      </c>
      <c r="F179">
        <v>3</v>
      </c>
      <c r="G179" t="s">
        <v>6340</v>
      </c>
      <c r="H179" t="str">
        <f t="shared" si="2"/>
        <v>Insert Into cliente_zona(id_clientezona,id_cliente,id_zona) values (NULL,900054881,3);</v>
      </c>
    </row>
    <row r="180" spans="1:8" x14ac:dyDescent="0.25">
      <c r="A180" t="s">
        <v>6345</v>
      </c>
      <c r="B180" t="s">
        <v>6346</v>
      </c>
      <c r="C180" t="s">
        <v>6339</v>
      </c>
      <c r="D180" s="15">
        <v>900060761</v>
      </c>
      <c r="E180" s="15" t="s">
        <v>6339</v>
      </c>
      <c r="F180">
        <v>3</v>
      </c>
      <c r="G180" t="s">
        <v>6340</v>
      </c>
      <c r="H180" t="str">
        <f t="shared" si="2"/>
        <v>Insert Into cliente_zona(id_clientezona,id_cliente,id_zona) values (NULL,900060761,3);</v>
      </c>
    </row>
    <row r="181" spans="1:8" x14ac:dyDescent="0.25">
      <c r="A181" t="s">
        <v>6345</v>
      </c>
      <c r="B181" t="s">
        <v>6346</v>
      </c>
      <c r="C181" t="s">
        <v>6339</v>
      </c>
      <c r="D181" s="15">
        <v>900098416</v>
      </c>
      <c r="E181" s="15" t="s">
        <v>6339</v>
      </c>
      <c r="F181">
        <v>3</v>
      </c>
      <c r="G181" t="s">
        <v>6340</v>
      </c>
      <c r="H181" t="str">
        <f t="shared" si="2"/>
        <v>Insert Into cliente_zona(id_clientezona,id_cliente,id_zona) values (NULL,900098416,3);</v>
      </c>
    </row>
    <row r="182" spans="1:8" x14ac:dyDescent="0.25">
      <c r="A182" t="s">
        <v>6345</v>
      </c>
      <c r="B182" t="s">
        <v>6346</v>
      </c>
      <c r="C182" t="s">
        <v>6339</v>
      </c>
      <c r="D182" s="15">
        <v>900114272</v>
      </c>
      <c r="E182" s="15" t="s">
        <v>6339</v>
      </c>
      <c r="F182">
        <v>3</v>
      </c>
      <c r="G182" t="s">
        <v>6340</v>
      </c>
      <c r="H182" t="str">
        <f t="shared" si="2"/>
        <v>Insert Into cliente_zona(id_clientezona,id_cliente,id_zona) values (NULL,900114272,3);</v>
      </c>
    </row>
    <row r="183" spans="1:8" x14ac:dyDescent="0.25">
      <c r="A183" t="s">
        <v>6345</v>
      </c>
      <c r="B183" t="s">
        <v>6346</v>
      </c>
      <c r="C183" t="s">
        <v>6339</v>
      </c>
      <c r="D183" s="15">
        <v>900119929</v>
      </c>
      <c r="E183" s="15" t="s">
        <v>6339</v>
      </c>
      <c r="F183">
        <v>3</v>
      </c>
      <c r="G183" t="s">
        <v>6340</v>
      </c>
      <c r="H183" t="str">
        <f t="shared" si="2"/>
        <v>Insert Into cliente_zona(id_clientezona,id_cliente,id_zona) values (NULL,900119929,3);</v>
      </c>
    </row>
    <row r="184" spans="1:8" x14ac:dyDescent="0.25">
      <c r="A184" t="s">
        <v>6345</v>
      </c>
      <c r="B184" t="s">
        <v>6346</v>
      </c>
      <c r="C184" t="s">
        <v>6339</v>
      </c>
      <c r="D184" s="15">
        <v>900123127</v>
      </c>
      <c r="E184" s="15" t="s">
        <v>6339</v>
      </c>
      <c r="F184">
        <v>3</v>
      </c>
      <c r="G184" t="s">
        <v>6340</v>
      </c>
      <c r="H184" t="str">
        <f t="shared" si="2"/>
        <v>Insert Into cliente_zona(id_clientezona,id_cliente,id_zona) values (NULL,900123127,3);</v>
      </c>
    </row>
    <row r="185" spans="1:8" x14ac:dyDescent="0.25">
      <c r="A185" t="s">
        <v>6345</v>
      </c>
      <c r="B185" t="s">
        <v>6346</v>
      </c>
      <c r="C185" t="s">
        <v>6339</v>
      </c>
      <c r="D185" s="15">
        <v>900149268</v>
      </c>
      <c r="E185" s="15" t="s">
        <v>6339</v>
      </c>
      <c r="F185">
        <v>3</v>
      </c>
      <c r="G185" t="s">
        <v>6340</v>
      </c>
      <c r="H185" t="str">
        <f t="shared" si="2"/>
        <v>Insert Into cliente_zona(id_clientezona,id_cliente,id_zona) values (NULL,900149268,3);</v>
      </c>
    </row>
    <row r="186" spans="1:8" x14ac:dyDescent="0.25">
      <c r="A186" t="s">
        <v>6345</v>
      </c>
      <c r="B186" t="s">
        <v>6346</v>
      </c>
      <c r="C186" t="s">
        <v>6339</v>
      </c>
      <c r="D186" s="15">
        <v>900149336</v>
      </c>
      <c r="E186" s="15" t="s">
        <v>6339</v>
      </c>
      <c r="F186">
        <v>3</v>
      </c>
      <c r="G186" t="s">
        <v>6340</v>
      </c>
      <c r="H186" t="str">
        <f t="shared" si="2"/>
        <v>Insert Into cliente_zona(id_clientezona,id_cliente,id_zona) values (NULL,900149336,3);</v>
      </c>
    </row>
    <row r="187" spans="1:8" x14ac:dyDescent="0.25">
      <c r="A187" t="s">
        <v>6345</v>
      </c>
      <c r="B187" t="s">
        <v>6346</v>
      </c>
      <c r="C187" t="s">
        <v>6339</v>
      </c>
      <c r="D187" s="15">
        <v>900222344</v>
      </c>
      <c r="E187" s="15" t="s">
        <v>6339</v>
      </c>
      <c r="F187">
        <v>3</v>
      </c>
      <c r="G187" t="s">
        <v>6340</v>
      </c>
      <c r="H187" t="str">
        <f t="shared" si="2"/>
        <v>Insert Into cliente_zona(id_clientezona,id_cliente,id_zona) values (NULL,900222344,3);</v>
      </c>
    </row>
    <row r="188" spans="1:8" x14ac:dyDescent="0.25">
      <c r="A188" t="s">
        <v>6345</v>
      </c>
      <c r="B188" t="s">
        <v>6346</v>
      </c>
      <c r="C188" t="s">
        <v>6339</v>
      </c>
      <c r="D188" s="15">
        <v>900232379</v>
      </c>
      <c r="E188" s="15" t="s">
        <v>6339</v>
      </c>
      <c r="F188">
        <v>3</v>
      </c>
      <c r="G188" t="s">
        <v>6340</v>
      </c>
      <c r="H188" t="str">
        <f t="shared" si="2"/>
        <v>Insert Into cliente_zona(id_clientezona,id_cliente,id_zona) values (NULL,900232379,3);</v>
      </c>
    </row>
    <row r="189" spans="1:8" x14ac:dyDescent="0.25">
      <c r="A189" t="s">
        <v>6345</v>
      </c>
      <c r="B189" t="s">
        <v>6346</v>
      </c>
      <c r="C189" t="s">
        <v>6339</v>
      </c>
      <c r="D189" s="15">
        <v>900254024</v>
      </c>
      <c r="E189" s="15" t="s">
        <v>6339</v>
      </c>
      <c r="F189">
        <v>3</v>
      </c>
      <c r="G189" t="s">
        <v>6340</v>
      </c>
      <c r="H189" t="str">
        <f t="shared" si="2"/>
        <v>Insert Into cliente_zona(id_clientezona,id_cliente,id_zona) values (NULL,900254024,3);</v>
      </c>
    </row>
    <row r="190" spans="1:8" x14ac:dyDescent="0.25">
      <c r="A190" t="s">
        <v>6345</v>
      </c>
      <c r="B190" t="s">
        <v>6346</v>
      </c>
      <c r="C190" t="s">
        <v>6339</v>
      </c>
      <c r="D190" s="15">
        <v>900266647</v>
      </c>
      <c r="E190" s="15" t="s">
        <v>6339</v>
      </c>
      <c r="F190">
        <v>3</v>
      </c>
      <c r="G190" t="s">
        <v>6340</v>
      </c>
      <c r="H190" t="str">
        <f t="shared" si="2"/>
        <v>Insert Into cliente_zona(id_clientezona,id_cliente,id_zona) values (NULL,900266647,3);</v>
      </c>
    </row>
    <row r="191" spans="1:8" x14ac:dyDescent="0.25">
      <c r="A191" t="s">
        <v>6345</v>
      </c>
      <c r="B191" t="s">
        <v>6346</v>
      </c>
      <c r="C191" t="s">
        <v>6339</v>
      </c>
      <c r="D191" s="15">
        <v>900338701</v>
      </c>
      <c r="E191" s="15" t="s">
        <v>6339</v>
      </c>
      <c r="F191">
        <v>3</v>
      </c>
      <c r="G191" t="s">
        <v>6340</v>
      </c>
      <c r="H191" t="str">
        <f t="shared" si="2"/>
        <v>Insert Into cliente_zona(id_clientezona,id_cliente,id_zona) values (NULL,900338701,3);</v>
      </c>
    </row>
    <row r="192" spans="1:8" x14ac:dyDescent="0.25">
      <c r="A192" t="s">
        <v>6345</v>
      </c>
      <c r="B192" t="s">
        <v>6346</v>
      </c>
      <c r="C192" t="s">
        <v>6339</v>
      </c>
      <c r="D192" s="15">
        <v>900339026</v>
      </c>
      <c r="E192" s="15" t="s">
        <v>6339</v>
      </c>
      <c r="F192">
        <v>3</v>
      </c>
      <c r="G192" t="s">
        <v>6340</v>
      </c>
      <c r="H192" t="str">
        <f t="shared" si="2"/>
        <v>Insert Into cliente_zona(id_clientezona,id_cliente,id_zona) values (NULL,900339026,3);</v>
      </c>
    </row>
    <row r="193" spans="1:8" x14ac:dyDescent="0.25">
      <c r="A193" t="s">
        <v>6345</v>
      </c>
      <c r="B193" t="s">
        <v>6346</v>
      </c>
      <c r="C193" t="s">
        <v>6339</v>
      </c>
      <c r="D193" s="15">
        <v>900362839</v>
      </c>
      <c r="E193" s="15" t="s">
        <v>6339</v>
      </c>
      <c r="F193">
        <v>3</v>
      </c>
      <c r="G193" t="s">
        <v>6340</v>
      </c>
      <c r="H193" t="str">
        <f t="shared" si="2"/>
        <v>Insert Into cliente_zona(id_clientezona,id_cliente,id_zona) values (NULL,900362839,3);</v>
      </c>
    </row>
    <row r="194" spans="1:8" x14ac:dyDescent="0.25">
      <c r="A194" t="s">
        <v>6345</v>
      </c>
      <c r="B194" t="s">
        <v>6346</v>
      </c>
      <c r="C194" t="s">
        <v>6339</v>
      </c>
      <c r="D194" s="15">
        <v>900373944</v>
      </c>
      <c r="E194" s="15" t="s">
        <v>6339</v>
      </c>
      <c r="F194">
        <v>3</v>
      </c>
      <c r="G194" t="s">
        <v>6340</v>
      </c>
      <c r="H194" t="str">
        <f t="shared" si="2"/>
        <v>Insert Into cliente_zona(id_clientezona,id_cliente,id_zona) values (NULL,900373944,3);</v>
      </c>
    </row>
    <row r="195" spans="1:8" x14ac:dyDescent="0.25">
      <c r="A195" t="s">
        <v>6345</v>
      </c>
      <c r="B195" t="s">
        <v>6346</v>
      </c>
      <c r="C195" t="s">
        <v>6339</v>
      </c>
      <c r="D195" s="15">
        <v>900388024</v>
      </c>
      <c r="E195" s="15" t="s">
        <v>6339</v>
      </c>
      <c r="F195">
        <v>3</v>
      </c>
      <c r="G195" t="s">
        <v>6340</v>
      </c>
      <c r="H195" t="str">
        <f t="shared" ref="H195:H234" si="3">_xlfn.CONCAT(A195,B195,C195,D195,E195,F195,G195)</f>
        <v>Insert Into cliente_zona(id_clientezona,id_cliente,id_zona) values (NULL,900388024,3);</v>
      </c>
    </row>
    <row r="196" spans="1:8" x14ac:dyDescent="0.25">
      <c r="A196" t="s">
        <v>6345</v>
      </c>
      <c r="B196" t="s">
        <v>6346</v>
      </c>
      <c r="C196" t="s">
        <v>6339</v>
      </c>
      <c r="D196" s="15">
        <v>900409984</v>
      </c>
      <c r="E196" s="15" t="s">
        <v>6339</v>
      </c>
      <c r="F196">
        <v>3</v>
      </c>
      <c r="G196" t="s">
        <v>6340</v>
      </c>
      <c r="H196" t="str">
        <f t="shared" si="3"/>
        <v>Insert Into cliente_zona(id_clientezona,id_cliente,id_zona) values (NULL,900409984,3);</v>
      </c>
    </row>
    <row r="197" spans="1:8" x14ac:dyDescent="0.25">
      <c r="A197" t="s">
        <v>6345</v>
      </c>
      <c r="B197" t="s">
        <v>6346</v>
      </c>
      <c r="C197" t="s">
        <v>6339</v>
      </c>
      <c r="D197" s="15">
        <v>900412466</v>
      </c>
      <c r="E197" s="15" t="s">
        <v>6339</v>
      </c>
      <c r="F197">
        <v>3</v>
      </c>
      <c r="G197" t="s">
        <v>6340</v>
      </c>
      <c r="H197" t="str">
        <f t="shared" si="3"/>
        <v>Insert Into cliente_zona(id_clientezona,id_cliente,id_zona) values (NULL,900412466,3);</v>
      </c>
    </row>
    <row r="198" spans="1:8" x14ac:dyDescent="0.25">
      <c r="A198" t="s">
        <v>6345</v>
      </c>
      <c r="B198" t="s">
        <v>6346</v>
      </c>
      <c r="C198" t="s">
        <v>6339</v>
      </c>
      <c r="D198" s="15">
        <v>900444854</v>
      </c>
      <c r="E198" s="15" t="s">
        <v>6339</v>
      </c>
      <c r="F198">
        <v>3</v>
      </c>
      <c r="G198" t="s">
        <v>6340</v>
      </c>
      <c r="H198" t="str">
        <f t="shared" si="3"/>
        <v>Insert Into cliente_zona(id_clientezona,id_cliente,id_zona) values (NULL,900444854,3);</v>
      </c>
    </row>
    <row r="199" spans="1:8" x14ac:dyDescent="0.25">
      <c r="A199" t="s">
        <v>6345</v>
      </c>
      <c r="B199" t="s">
        <v>6346</v>
      </c>
      <c r="C199" t="s">
        <v>6339</v>
      </c>
      <c r="D199" s="15">
        <v>900485333</v>
      </c>
      <c r="E199" s="15" t="s">
        <v>6339</v>
      </c>
      <c r="F199">
        <v>3</v>
      </c>
      <c r="G199" t="s">
        <v>6340</v>
      </c>
      <c r="H199" t="str">
        <f t="shared" si="3"/>
        <v>Insert Into cliente_zona(id_clientezona,id_cliente,id_zona) values (NULL,900485333,3);</v>
      </c>
    </row>
    <row r="200" spans="1:8" x14ac:dyDescent="0.25">
      <c r="A200" t="s">
        <v>6345</v>
      </c>
      <c r="B200" t="s">
        <v>6346</v>
      </c>
      <c r="C200" t="s">
        <v>6339</v>
      </c>
      <c r="D200" s="15">
        <v>900485334</v>
      </c>
      <c r="E200" s="15" t="s">
        <v>6339</v>
      </c>
      <c r="F200">
        <v>3</v>
      </c>
      <c r="G200" t="s">
        <v>6340</v>
      </c>
      <c r="H200" t="str">
        <f t="shared" si="3"/>
        <v>Insert Into cliente_zona(id_clientezona,id_cliente,id_zona) values (NULL,900485334,3);</v>
      </c>
    </row>
    <row r="201" spans="1:8" x14ac:dyDescent="0.25">
      <c r="A201" t="s">
        <v>6345</v>
      </c>
      <c r="B201" t="s">
        <v>6346</v>
      </c>
      <c r="C201" t="s">
        <v>6339</v>
      </c>
      <c r="D201" s="15">
        <v>900485345</v>
      </c>
      <c r="E201" s="15" t="s">
        <v>6339</v>
      </c>
      <c r="F201">
        <v>3</v>
      </c>
      <c r="G201" t="s">
        <v>6340</v>
      </c>
      <c r="H201" t="str">
        <f t="shared" si="3"/>
        <v>Insert Into cliente_zona(id_clientezona,id_cliente,id_zona) values (NULL,900485345,3);</v>
      </c>
    </row>
    <row r="202" spans="1:8" x14ac:dyDescent="0.25">
      <c r="A202" t="s">
        <v>6345</v>
      </c>
      <c r="B202" t="s">
        <v>6346</v>
      </c>
      <c r="C202" t="s">
        <v>6339</v>
      </c>
      <c r="D202" s="15">
        <v>900485397</v>
      </c>
      <c r="E202" s="15" t="s">
        <v>6339</v>
      </c>
      <c r="F202">
        <v>3</v>
      </c>
      <c r="G202" t="s">
        <v>6340</v>
      </c>
      <c r="H202" t="str">
        <f t="shared" si="3"/>
        <v>Insert Into cliente_zona(id_clientezona,id_cliente,id_zona) values (NULL,900485397,3);</v>
      </c>
    </row>
    <row r="203" spans="1:8" x14ac:dyDescent="0.25">
      <c r="A203" t="s">
        <v>6345</v>
      </c>
      <c r="B203" t="s">
        <v>6346</v>
      </c>
      <c r="C203" t="s">
        <v>6339</v>
      </c>
      <c r="D203" s="15">
        <v>900487894</v>
      </c>
      <c r="E203" s="15" t="s">
        <v>6339</v>
      </c>
      <c r="F203">
        <v>3</v>
      </c>
      <c r="G203" t="s">
        <v>6340</v>
      </c>
      <c r="H203" t="str">
        <f t="shared" si="3"/>
        <v>Insert Into cliente_zona(id_clientezona,id_cliente,id_zona) values (NULL,900487894,3);</v>
      </c>
    </row>
    <row r="204" spans="1:8" x14ac:dyDescent="0.25">
      <c r="A204" t="s">
        <v>6345</v>
      </c>
      <c r="B204" t="s">
        <v>6346</v>
      </c>
      <c r="C204" t="s">
        <v>6339</v>
      </c>
      <c r="D204" s="15">
        <v>900487896</v>
      </c>
      <c r="E204" s="15" t="s">
        <v>6339</v>
      </c>
      <c r="F204">
        <v>3</v>
      </c>
      <c r="G204" t="s">
        <v>6340</v>
      </c>
      <c r="H204" t="str">
        <f t="shared" si="3"/>
        <v>Insert Into cliente_zona(id_clientezona,id_cliente,id_zona) values (NULL,900487896,3);</v>
      </c>
    </row>
    <row r="205" spans="1:8" x14ac:dyDescent="0.25">
      <c r="A205" t="s">
        <v>6345</v>
      </c>
      <c r="B205" t="s">
        <v>6346</v>
      </c>
      <c r="C205" t="s">
        <v>6339</v>
      </c>
      <c r="D205" s="15">
        <v>900519765</v>
      </c>
      <c r="E205" s="15" t="s">
        <v>6339</v>
      </c>
      <c r="F205">
        <v>3</v>
      </c>
      <c r="G205" t="s">
        <v>6340</v>
      </c>
      <c r="H205" t="str">
        <f t="shared" si="3"/>
        <v>Insert Into cliente_zona(id_clientezona,id_cliente,id_zona) values (NULL,900519765,3);</v>
      </c>
    </row>
    <row r="206" spans="1:8" x14ac:dyDescent="0.25">
      <c r="A206" t="s">
        <v>6345</v>
      </c>
      <c r="B206" t="s">
        <v>6346</v>
      </c>
      <c r="C206" t="s">
        <v>6339</v>
      </c>
      <c r="D206" s="15">
        <v>900529903</v>
      </c>
      <c r="E206" s="15" t="s">
        <v>6339</v>
      </c>
      <c r="F206">
        <v>3</v>
      </c>
      <c r="G206" t="s">
        <v>6340</v>
      </c>
      <c r="H206" t="str">
        <f t="shared" si="3"/>
        <v>Insert Into cliente_zona(id_clientezona,id_cliente,id_zona) values (NULL,900529903,3);</v>
      </c>
    </row>
    <row r="207" spans="1:8" x14ac:dyDescent="0.25">
      <c r="A207" t="s">
        <v>6345</v>
      </c>
      <c r="B207" t="s">
        <v>6346</v>
      </c>
      <c r="C207" t="s">
        <v>6339</v>
      </c>
      <c r="D207" s="15">
        <v>860353082</v>
      </c>
      <c r="E207" s="15" t="s">
        <v>6339</v>
      </c>
      <c r="F207">
        <v>3</v>
      </c>
      <c r="G207" t="s">
        <v>6340</v>
      </c>
      <c r="H207" t="str">
        <f t="shared" si="3"/>
        <v>Insert Into cliente_zona(id_clientezona,id_cliente,id_zona) values (NULL,860353082,3);</v>
      </c>
    </row>
    <row r="208" spans="1:8" x14ac:dyDescent="0.25">
      <c r="A208" t="s">
        <v>6345</v>
      </c>
      <c r="B208" t="s">
        <v>6346</v>
      </c>
      <c r="C208" t="s">
        <v>6339</v>
      </c>
      <c r="D208" s="15">
        <v>800162991</v>
      </c>
      <c r="E208" s="15" t="s">
        <v>6339</v>
      </c>
      <c r="F208">
        <v>3</v>
      </c>
      <c r="G208" t="s">
        <v>6340</v>
      </c>
      <c r="H208" t="str">
        <f t="shared" si="3"/>
        <v>Insert Into cliente_zona(id_clientezona,id_cliente,id_zona) values (NULL,800162991,3);</v>
      </c>
    </row>
    <row r="209" spans="1:8" x14ac:dyDescent="0.25">
      <c r="A209" t="s">
        <v>6345</v>
      </c>
      <c r="B209" t="s">
        <v>6346</v>
      </c>
      <c r="C209" t="s">
        <v>6339</v>
      </c>
      <c r="D209" s="15">
        <v>1032414846</v>
      </c>
      <c r="E209" s="15" t="s">
        <v>6339</v>
      </c>
      <c r="F209">
        <v>3</v>
      </c>
      <c r="G209" t="s">
        <v>6340</v>
      </c>
      <c r="H209" t="str">
        <f t="shared" si="3"/>
        <v>Insert Into cliente_zona(id_clientezona,id_cliente,id_zona) values (NULL,1032414846,3);</v>
      </c>
    </row>
    <row r="210" spans="1:8" x14ac:dyDescent="0.25">
      <c r="A210" t="s">
        <v>6345</v>
      </c>
      <c r="B210" t="s">
        <v>6346</v>
      </c>
      <c r="C210" t="s">
        <v>6339</v>
      </c>
      <c r="D210" s="15">
        <v>900528213</v>
      </c>
      <c r="E210" s="15" t="s">
        <v>6339</v>
      </c>
      <c r="F210">
        <v>3</v>
      </c>
      <c r="G210" t="s">
        <v>6340</v>
      </c>
      <c r="H210" t="str">
        <f t="shared" si="3"/>
        <v>Insert Into cliente_zona(id_clientezona,id_cliente,id_zona) values (NULL,900528213,3);</v>
      </c>
    </row>
    <row r="211" spans="1:8" x14ac:dyDescent="0.25">
      <c r="A211" t="s">
        <v>6345</v>
      </c>
      <c r="B211" t="s">
        <v>6346</v>
      </c>
      <c r="C211" t="s">
        <v>6339</v>
      </c>
      <c r="D211" s="15">
        <v>900250463</v>
      </c>
      <c r="E211" s="15" t="s">
        <v>6339</v>
      </c>
      <c r="F211">
        <v>3</v>
      </c>
      <c r="G211" t="s">
        <v>6340</v>
      </c>
      <c r="H211" t="str">
        <f t="shared" si="3"/>
        <v>Insert Into cliente_zona(id_clientezona,id_cliente,id_zona) values (NULL,900250463,3);</v>
      </c>
    </row>
    <row r="212" spans="1:8" x14ac:dyDescent="0.25">
      <c r="A212" t="s">
        <v>6345</v>
      </c>
      <c r="B212" t="s">
        <v>6346</v>
      </c>
      <c r="C212" t="s">
        <v>6339</v>
      </c>
      <c r="D212" s="15">
        <v>800100639</v>
      </c>
      <c r="E212" s="15" t="s">
        <v>6339</v>
      </c>
      <c r="F212">
        <v>3</v>
      </c>
      <c r="G212" t="s">
        <v>6340</v>
      </c>
      <c r="H212" t="str">
        <f t="shared" si="3"/>
        <v>Insert Into cliente_zona(id_clientezona,id_cliente,id_zona) values (NULL,800100639,3);</v>
      </c>
    </row>
    <row r="213" spans="1:8" x14ac:dyDescent="0.25">
      <c r="A213" t="s">
        <v>6345</v>
      </c>
      <c r="B213" t="s">
        <v>6346</v>
      </c>
      <c r="C213" t="s">
        <v>6339</v>
      </c>
      <c r="D213" s="15">
        <v>900354395</v>
      </c>
      <c r="E213" s="15" t="s">
        <v>6339</v>
      </c>
      <c r="F213">
        <v>3</v>
      </c>
      <c r="G213" t="s">
        <v>6340</v>
      </c>
      <c r="H213" t="str">
        <f t="shared" si="3"/>
        <v>Insert Into cliente_zona(id_clientezona,id_cliente,id_zona) values (NULL,900354395,3);</v>
      </c>
    </row>
    <row r="214" spans="1:8" x14ac:dyDescent="0.25">
      <c r="A214" t="s">
        <v>6345</v>
      </c>
      <c r="B214" t="s">
        <v>6346</v>
      </c>
      <c r="C214" t="s">
        <v>6339</v>
      </c>
      <c r="D214" s="15">
        <v>900593408</v>
      </c>
      <c r="E214" s="15" t="s">
        <v>6339</v>
      </c>
      <c r="F214">
        <v>3</v>
      </c>
      <c r="G214" t="s">
        <v>6340</v>
      </c>
      <c r="H214" t="str">
        <f t="shared" si="3"/>
        <v>Insert Into cliente_zona(id_clientezona,id_cliente,id_zona) values (NULL,900593408,3);</v>
      </c>
    </row>
    <row r="215" spans="1:8" x14ac:dyDescent="0.25">
      <c r="A215" t="s">
        <v>6345</v>
      </c>
      <c r="B215" t="s">
        <v>6346</v>
      </c>
      <c r="C215" t="s">
        <v>6339</v>
      </c>
      <c r="D215" s="15">
        <v>900278411</v>
      </c>
      <c r="E215" s="15" t="s">
        <v>6339</v>
      </c>
      <c r="F215">
        <v>3</v>
      </c>
      <c r="G215" t="s">
        <v>6340</v>
      </c>
      <c r="H215" t="str">
        <f t="shared" si="3"/>
        <v>Insert Into cliente_zona(id_clientezona,id_cliente,id_zona) values (NULL,900278411,3);</v>
      </c>
    </row>
    <row r="216" spans="1:8" x14ac:dyDescent="0.25">
      <c r="A216" t="s">
        <v>6345</v>
      </c>
      <c r="B216" t="s">
        <v>6346</v>
      </c>
      <c r="C216" t="s">
        <v>6339</v>
      </c>
      <c r="D216" s="15">
        <v>900549740</v>
      </c>
      <c r="E216" s="15" t="s">
        <v>6339</v>
      </c>
      <c r="F216">
        <v>3</v>
      </c>
      <c r="G216" t="s">
        <v>6340</v>
      </c>
      <c r="H216" t="str">
        <f t="shared" si="3"/>
        <v>Insert Into cliente_zona(id_clientezona,id_cliente,id_zona) values (NULL,900549740,3);</v>
      </c>
    </row>
    <row r="217" spans="1:8" x14ac:dyDescent="0.25">
      <c r="A217" t="s">
        <v>6345</v>
      </c>
      <c r="B217" t="s">
        <v>6346</v>
      </c>
      <c r="C217" t="s">
        <v>6339</v>
      </c>
      <c r="D217" s="15">
        <v>800237418</v>
      </c>
      <c r="E217" s="15" t="s">
        <v>6339</v>
      </c>
      <c r="F217">
        <v>3</v>
      </c>
      <c r="G217" t="s">
        <v>6340</v>
      </c>
      <c r="H217" t="str">
        <f t="shared" si="3"/>
        <v>Insert Into cliente_zona(id_clientezona,id_cliente,id_zona) values (NULL,800237418,3);</v>
      </c>
    </row>
    <row r="218" spans="1:8" x14ac:dyDescent="0.25">
      <c r="A218" t="s">
        <v>6345</v>
      </c>
      <c r="B218" t="s">
        <v>6346</v>
      </c>
      <c r="C218" t="s">
        <v>6339</v>
      </c>
      <c r="D218" s="15">
        <v>860533838</v>
      </c>
      <c r="E218" s="15" t="s">
        <v>6339</v>
      </c>
      <c r="F218">
        <v>3</v>
      </c>
      <c r="G218" t="s">
        <v>6340</v>
      </c>
      <c r="H218" t="str">
        <f t="shared" si="3"/>
        <v>Insert Into cliente_zona(id_clientezona,id_cliente,id_zona) values (NULL,860533838,3);</v>
      </c>
    </row>
    <row r="219" spans="1:8" x14ac:dyDescent="0.25">
      <c r="A219" t="s">
        <v>6345</v>
      </c>
      <c r="B219" t="s">
        <v>6346</v>
      </c>
      <c r="C219" t="s">
        <v>6339</v>
      </c>
      <c r="D219" s="15">
        <v>860041216</v>
      </c>
      <c r="E219" s="15" t="s">
        <v>6339</v>
      </c>
      <c r="F219">
        <v>3</v>
      </c>
      <c r="G219" t="s">
        <v>6340</v>
      </c>
      <c r="H219" t="str">
        <f t="shared" si="3"/>
        <v>Insert Into cliente_zona(id_clientezona,id_cliente,id_zona) values (NULL,860041216,3);</v>
      </c>
    </row>
    <row r="220" spans="1:8" x14ac:dyDescent="0.25">
      <c r="A220" t="s">
        <v>6345</v>
      </c>
      <c r="B220" t="s">
        <v>6346</v>
      </c>
      <c r="C220" t="s">
        <v>6339</v>
      </c>
      <c r="D220" s="15">
        <v>830062640</v>
      </c>
      <c r="E220" s="15" t="s">
        <v>6339</v>
      </c>
      <c r="F220">
        <v>3</v>
      </c>
      <c r="G220" t="s">
        <v>6340</v>
      </c>
      <c r="H220" t="str">
        <f t="shared" si="3"/>
        <v>Insert Into cliente_zona(id_clientezona,id_cliente,id_zona) values (NULL,830062640,3);</v>
      </c>
    </row>
    <row r="221" spans="1:8" x14ac:dyDescent="0.25">
      <c r="A221" t="s">
        <v>6345</v>
      </c>
      <c r="B221" t="s">
        <v>6346</v>
      </c>
      <c r="C221" t="s">
        <v>6339</v>
      </c>
      <c r="D221" s="15">
        <v>830116006</v>
      </c>
      <c r="E221" s="15" t="s">
        <v>6339</v>
      </c>
      <c r="F221">
        <v>3</v>
      </c>
      <c r="G221" t="s">
        <v>6340</v>
      </c>
      <c r="H221" t="str">
        <f t="shared" si="3"/>
        <v>Insert Into cliente_zona(id_clientezona,id_cliente,id_zona) values (NULL,830116006,3);</v>
      </c>
    </row>
    <row r="222" spans="1:8" x14ac:dyDescent="0.25">
      <c r="A222" t="s">
        <v>6345</v>
      </c>
      <c r="B222" t="s">
        <v>6346</v>
      </c>
      <c r="C222" t="s">
        <v>6339</v>
      </c>
      <c r="D222" s="15">
        <v>900703463</v>
      </c>
      <c r="E222" s="15" t="s">
        <v>6339</v>
      </c>
      <c r="F222">
        <v>3</v>
      </c>
      <c r="G222" t="s">
        <v>6340</v>
      </c>
      <c r="H222" t="str">
        <f t="shared" si="3"/>
        <v>Insert Into cliente_zona(id_clientezona,id_cliente,id_zona) values (NULL,900703463,3);</v>
      </c>
    </row>
    <row r="223" spans="1:8" x14ac:dyDescent="0.25">
      <c r="A223" t="s">
        <v>6345</v>
      </c>
      <c r="B223" t="s">
        <v>6346</v>
      </c>
      <c r="C223" t="s">
        <v>6339</v>
      </c>
      <c r="D223" s="15">
        <v>800137443</v>
      </c>
      <c r="E223" s="15" t="s">
        <v>6339</v>
      </c>
      <c r="F223">
        <v>3</v>
      </c>
      <c r="G223" t="s">
        <v>6340</v>
      </c>
      <c r="H223" t="str">
        <f t="shared" si="3"/>
        <v>Insert Into cliente_zona(id_clientezona,id_cliente,id_zona) values (NULL,800137443,3);</v>
      </c>
    </row>
    <row r="224" spans="1:8" x14ac:dyDescent="0.25">
      <c r="A224" t="s">
        <v>6345</v>
      </c>
      <c r="B224" t="s">
        <v>6346</v>
      </c>
      <c r="C224" t="s">
        <v>6339</v>
      </c>
      <c r="D224" s="15">
        <v>900783814</v>
      </c>
      <c r="E224" s="15" t="s">
        <v>6339</v>
      </c>
      <c r="F224">
        <v>3</v>
      </c>
      <c r="G224" t="s">
        <v>6340</v>
      </c>
      <c r="H224" t="str">
        <f t="shared" si="3"/>
        <v>Insert Into cliente_zona(id_clientezona,id_cliente,id_zona) values (NULL,900783814,3);</v>
      </c>
    </row>
    <row r="225" spans="1:8" x14ac:dyDescent="0.25">
      <c r="A225" t="s">
        <v>6345</v>
      </c>
      <c r="B225" t="s">
        <v>6346</v>
      </c>
      <c r="C225" t="s">
        <v>6339</v>
      </c>
      <c r="D225" s="15">
        <v>900738453</v>
      </c>
      <c r="E225" s="15" t="s">
        <v>6339</v>
      </c>
      <c r="F225">
        <v>3</v>
      </c>
      <c r="G225" t="s">
        <v>6340</v>
      </c>
      <c r="H225" t="str">
        <f t="shared" si="3"/>
        <v>Insert Into cliente_zona(id_clientezona,id_cliente,id_zona) values (NULL,900738453,3);</v>
      </c>
    </row>
    <row r="226" spans="1:8" x14ac:dyDescent="0.25">
      <c r="A226" t="s">
        <v>6345</v>
      </c>
      <c r="B226" t="s">
        <v>6346</v>
      </c>
      <c r="C226" t="s">
        <v>6339</v>
      </c>
      <c r="D226" s="15">
        <v>900855679</v>
      </c>
      <c r="E226" s="15" t="s">
        <v>6339</v>
      </c>
      <c r="F226">
        <v>3</v>
      </c>
      <c r="G226" t="s">
        <v>6340</v>
      </c>
      <c r="H226" t="str">
        <f t="shared" si="3"/>
        <v>Insert Into cliente_zona(id_clientezona,id_cliente,id_zona) values (NULL,900855679,3);</v>
      </c>
    </row>
    <row r="227" spans="1:8" x14ac:dyDescent="0.25">
      <c r="A227" t="s">
        <v>6345</v>
      </c>
      <c r="B227" t="s">
        <v>6346</v>
      </c>
      <c r="C227" t="s">
        <v>6339</v>
      </c>
      <c r="D227" s="15">
        <v>832001581</v>
      </c>
      <c r="E227" s="15" t="s">
        <v>6339</v>
      </c>
      <c r="F227">
        <v>3</v>
      </c>
      <c r="G227" t="s">
        <v>6340</v>
      </c>
      <c r="H227" t="str">
        <f t="shared" si="3"/>
        <v>Insert Into cliente_zona(id_clientezona,id_cliente,id_zona) values (NULL,832001581,3);</v>
      </c>
    </row>
    <row r="228" spans="1:8" x14ac:dyDescent="0.25">
      <c r="A228" t="s">
        <v>6345</v>
      </c>
      <c r="B228" t="s">
        <v>6346</v>
      </c>
      <c r="C228" t="s">
        <v>6339</v>
      </c>
      <c r="D228" s="15">
        <v>900492396</v>
      </c>
      <c r="E228" s="15" t="s">
        <v>6339</v>
      </c>
      <c r="F228">
        <v>3</v>
      </c>
      <c r="G228" t="s">
        <v>6340</v>
      </c>
      <c r="H228" t="str">
        <f t="shared" si="3"/>
        <v>Insert Into cliente_zona(id_clientezona,id_cliente,id_zona) values (NULL,900492396,3);</v>
      </c>
    </row>
    <row r="229" spans="1:8" x14ac:dyDescent="0.25">
      <c r="A229" t="s">
        <v>6345</v>
      </c>
      <c r="B229" t="s">
        <v>6346</v>
      </c>
      <c r="C229" t="s">
        <v>6339</v>
      </c>
      <c r="D229" s="15">
        <v>900897223</v>
      </c>
      <c r="E229" s="15" t="s">
        <v>6339</v>
      </c>
      <c r="F229">
        <v>3</v>
      </c>
      <c r="G229" t="s">
        <v>6340</v>
      </c>
      <c r="H229" t="str">
        <f t="shared" si="3"/>
        <v>Insert Into cliente_zona(id_clientezona,id_cliente,id_zona) values (NULL,900897223,3);</v>
      </c>
    </row>
    <row r="230" spans="1:8" x14ac:dyDescent="0.25">
      <c r="A230" t="s">
        <v>6345</v>
      </c>
      <c r="B230" t="s">
        <v>6346</v>
      </c>
      <c r="C230" t="s">
        <v>6339</v>
      </c>
      <c r="D230" s="15">
        <v>830099077</v>
      </c>
      <c r="E230" s="15" t="s">
        <v>6339</v>
      </c>
      <c r="F230">
        <v>3</v>
      </c>
      <c r="G230" t="s">
        <v>6340</v>
      </c>
      <c r="H230" t="str">
        <f t="shared" si="3"/>
        <v>Insert Into cliente_zona(id_clientezona,id_cliente,id_zona) values (NULL,830099077,3);</v>
      </c>
    </row>
    <row r="231" spans="1:8" x14ac:dyDescent="0.25">
      <c r="A231" t="s">
        <v>6345</v>
      </c>
      <c r="B231" t="s">
        <v>6346</v>
      </c>
      <c r="C231" t="s">
        <v>6339</v>
      </c>
      <c r="D231" s="15">
        <v>830501605</v>
      </c>
      <c r="E231" s="15" t="s">
        <v>6339</v>
      </c>
      <c r="F231">
        <v>3</v>
      </c>
      <c r="G231" t="s">
        <v>6340</v>
      </c>
      <c r="H231" t="str">
        <f t="shared" si="3"/>
        <v>Insert Into cliente_zona(id_clientezona,id_cliente,id_zona) values (NULL,830501605,3);</v>
      </c>
    </row>
    <row r="232" spans="1:8" x14ac:dyDescent="0.25">
      <c r="A232" t="s">
        <v>6345</v>
      </c>
      <c r="B232" t="s">
        <v>6346</v>
      </c>
      <c r="C232" t="s">
        <v>6339</v>
      </c>
      <c r="D232" s="15">
        <v>900425086</v>
      </c>
      <c r="E232" s="15" t="s">
        <v>6339</v>
      </c>
      <c r="F232">
        <v>3</v>
      </c>
      <c r="G232" t="s">
        <v>6340</v>
      </c>
      <c r="H232" t="str">
        <f t="shared" si="3"/>
        <v>Insert Into cliente_zona(id_clientezona,id_cliente,id_zona) values (NULL,900425086,3);</v>
      </c>
    </row>
    <row r="233" spans="1:8" x14ac:dyDescent="0.25">
      <c r="A233" t="s">
        <v>6345</v>
      </c>
      <c r="B233" t="s">
        <v>6346</v>
      </c>
      <c r="C233" t="s">
        <v>6339</v>
      </c>
      <c r="D233" s="15">
        <v>900936801</v>
      </c>
      <c r="E233" s="15" t="s">
        <v>6339</v>
      </c>
      <c r="F233">
        <v>3</v>
      </c>
      <c r="G233" t="s">
        <v>6340</v>
      </c>
      <c r="H233" t="str">
        <f t="shared" si="3"/>
        <v>Insert Into cliente_zona(id_clientezona,id_cliente,id_zona) values (NULL,900936801,3);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FFFF00"/>
  </sheetPr>
  <dimension ref="A1:Z233"/>
  <sheetViews>
    <sheetView workbookViewId="0">
      <selection activeCell="Y206" sqref="Y206"/>
    </sheetView>
  </sheetViews>
  <sheetFormatPr baseColWidth="10" defaultRowHeight="15" x14ac:dyDescent="0.25"/>
  <cols>
    <col min="2" max="2" width="5.42578125" bestFit="1" customWidth="1"/>
    <col min="3" max="3" width="1.5703125" bestFit="1" customWidth="1"/>
    <col min="5" max="5" width="1.5703125" bestFit="1" customWidth="1"/>
    <col min="7" max="7" width="1.5703125" bestFit="1" customWidth="1"/>
    <col min="8" max="8" width="7.28515625" bestFit="1" customWidth="1"/>
    <col min="9" max="9" width="1.5703125" bestFit="1" customWidth="1"/>
    <col min="10" max="10" width="9.7109375" bestFit="1" customWidth="1"/>
    <col min="11" max="11" width="1.5703125" bestFit="1" customWidth="1"/>
    <col min="12" max="12" width="17.28515625" customWidth="1"/>
    <col min="13" max="13" width="1.5703125" bestFit="1" customWidth="1"/>
    <col min="15" max="15" width="1.5703125" bestFit="1" customWidth="1"/>
    <col min="16" max="16" width="6" bestFit="1" customWidth="1"/>
    <col min="17" max="17" width="1.5703125" bestFit="1" customWidth="1"/>
    <col min="18" max="18" width="46.28515625" customWidth="1"/>
    <col min="19" max="19" width="1.5703125" bestFit="1" customWidth="1"/>
    <col min="21" max="21" width="1.5703125" bestFit="1" customWidth="1"/>
    <col min="23" max="23" width="1.5703125" bestFit="1" customWidth="1"/>
    <col min="26" max="26" width="11.85546875" bestFit="1" customWidth="1"/>
  </cols>
  <sheetData>
    <row r="1" spans="1:26" x14ac:dyDescent="0.25">
      <c r="D1" s="14" t="s">
        <v>6333</v>
      </c>
      <c r="E1" s="14"/>
      <c r="F1" s="14" t="s">
        <v>6336</v>
      </c>
      <c r="G1" s="14"/>
      <c r="H1" s="14" t="s">
        <v>6407</v>
      </c>
      <c r="I1" s="14"/>
      <c r="J1" s="14" t="s">
        <v>6408</v>
      </c>
      <c r="K1" s="14"/>
      <c r="L1" s="14" t="s">
        <v>5301</v>
      </c>
      <c r="M1" s="14"/>
      <c r="N1" s="14" t="s">
        <v>6409</v>
      </c>
      <c r="O1" s="14"/>
      <c r="P1" s="14" t="s">
        <v>6410</v>
      </c>
      <c r="Q1" s="14"/>
      <c r="R1" s="14" t="s">
        <v>11</v>
      </c>
      <c r="S1" s="14"/>
      <c r="T1" s="14" t="s">
        <v>6411</v>
      </c>
      <c r="U1" s="14"/>
      <c r="V1" s="14" t="s">
        <v>5303</v>
      </c>
      <c r="W1" s="14"/>
      <c r="X1" s="14" t="s">
        <v>6412</v>
      </c>
      <c r="Y1" s="14"/>
    </row>
    <row r="2" spans="1:26" x14ac:dyDescent="0.25">
      <c r="A2" t="s">
        <v>6384</v>
      </c>
      <c r="B2" t="s">
        <v>6346</v>
      </c>
      <c r="C2" t="s">
        <v>6339</v>
      </c>
      <c r="D2" s="15">
        <v>15375956</v>
      </c>
      <c r="E2" s="15" t="s">
        <v>6339</v>
      </c>
      <c r="F2">
        <v>77</v>
      </c>
      <c r="G2" t="s">
        <v>6339</v>
      </c>
      <c r="H2">
        <v>0</v>
      </c>
      <c r="I2" t="s">
        <v>6339</v>
      </c>
      <c r="J2">
        <v>0</v>
      </c>
      <c r="K2" t="s">
        <v>6339</v>
      </c>
      <c r="L2">
        <v>945531183</v>
      </c>
      <c r="M2" t="s">
        <v>6339</v>
      </c>
      <c r="N2" s="29">
        <v>42654</v>
      </c>
      <c r="O2" s="29" t="s">
        <v>6339</v>
      </c>
      <c r="P2" s="29"/>
      <c r="Q2" s="29" t="s">
        <v>6339</v>
      </c>
      <c r="R2" t="s">
        <v>5356</v>
      </c>
      <c r="S2" s="29" t="s">
        <v>6339</v>
      </c>
      <c r="T2">
        <v>0</v>
      </c>
      <c r="U2" s="29" t="s">
        <v>6339</v>
      </c>
      <c r="V2" t="s">
        <v>6378</v>
      </c>
      <c r="W2" s="29" t="s">
        <v>6339</v>
      </c>
      <c r="Y2" s="29" t="s">
        <v>6340</v>
      </c>
      <c r="Z2" t="str">
        <f>_xlfn.CONCAT(A2,B2,C2,D2,E2,F2,G2,H2,I2,J2,K2,L2,M2,"'",TEXT(N2,"yyyy-mm-dd"),"'",O2,"'","'",Q2,"'",R2,"'",S2,T2,U2,"'",V2,"'",W2,"'","'",Y2)</f>
        <v>Insert into cliente_municipio(id_clientemunicipio,id_cliente,id_municipio,hect_cliente,hectsemb_cliente,tel_cliente,fcumpleanos_cliente,email_cliente,direccion_cliente,vtotalcompras_cliente,id_usuario,contacto_cliente) values (NULL,15375956,77,0,0,945531183,'2016-10-11','','CL 18 19 26 ',0,'plopez','');</v>
      </c>
    </row>
    <row r="3" spans="1:26" x14ac:dyDescent="0.25">
      <c r="A3" t="s">
        <v>6384</v>
      </c>
      <c r="B3" t="s">
        <v>6346</v>
      </c>
      <c r="C3" t="s">
        <v>6339</v>
      </c>
      <c r="D3" s="15">
        <v>15386917</v>
      </c>
      <c r="E3" s="15" t="s">
        <v>6339</v>
      </c>
      <c r="F3">
        <v>77</v>
      </c>
      <c r="G3" t="s">
        <v>6339</v>
      </c>
      <c r="H3">
        <v>0</v>
      </c>
      <c r="I3" t="s">
        <v>6339</v>
      </c>
      <c r="J3">
        <v>0</v>
      </c>
      <c r="K3" t="s">
        <v>6339</v>
      </c>
      <c r="L3">
        <v>945390225</v>
      </c>
      <c r="M3" t="s">
        <v>6339</v>
      </c>
      <c r="N3" s="29">
        <v>42654</v>
      </c>
      <c r="O3" s="29" t="s">
        <v>6339</v>
      </c>
      <c r="P3" s="29"/>
      <c r="Q3" s="29" t="s">
        <v>6339</v>
      </c>
      <c r="R3" t="s">
        <v>5358</v>
      </c>
      <c r="S3" s="29" t="s">
        <v>6339</v>
      </c>
      <c r="T3">
        <v>0</v>
      </c>
      <c r="U3" s="29" t="s">
        <v>6339</v>
      </c>
      <c r="V3" t="s">
        <v>6378</v>
      </c>
      <c r="W3" s="29" t="s">
        <v>6339</v>
      </c>
      <c r="Y3" s="29" t="s">
        <v>6340</v>
      </c>
      <c r="Z3" t="str">
        <f t="shared" ref="Z3:Z66" si="0">_xlfn.CONCAT(A3,B3,C3,D3,E3,F3,G3,H3,I3,J3,K3,L3,M3,"'",TEXT(N3,"yyyy-mm-dd"),"'",O3,"'","'",Q3,"'",R3,"'",S3,T3,U3,"'",V3,"'",W3,"'","'",Y3)</f>
        <v>Insert into cliente_municipio(id_clientemunicipio,id_cliente,id_municipio,hect_cliente,hectsemb_cliente,tel_cliente,fcumpleanos_cliente,email_cliente,direccion_cliente,vtotalcompras_cliente,id_usuario,contacto_cliente) values (NULL,15386917,77,0,0,945390225,'2016-10-11','','VDA SAN NICOLAS KM 5 ',0,'plopez','');</v>
      </c>
    </row>
    <row r="4" spans="1:26" x14ac:dyDescent="0.25">
      <c r="A4" t="s">
        <v>6384</v>
      </c>
      <c r="B4" t="s">
        <v>6346</v>
      </c>
      <c r="C4" t="s">
        <v>6339</v>
      </c>
      <c r="D4" s="15">
        <v>800016390</v>
      </c>
      <c r="E4" s="15" t="s">
        <v>6339</v>
      </c>
      <c r="F4">
        <v>123</v>
      </c>
      <c r="G4" t="s">
        <v>6339</v>
      </c>
      <c r="H4">
        <v>0</v>
      </c>
      <c r="I4" t="s">
        <v>6339</v>
      </c>
      <c r="J4">
        <v>0</v>
      </c>
      <c r="K4" t="s">
        <v>6339</v>
      </c>
      <c r="L4">
        <v>945390038</v>
      </c>
      <c r="M4" t="s">
        <v>6339</v>
      </c>
      <c r="N4" s="29">
        <v>42654</v>
      </c>
      <c r="O4" s="29" t="s">
        <v>6339</v>
      </c>
      <c r="P4" s="29"/>
      <c r="Q4" s="29" t="s">
        <v>6339</v>
      </c>
      <c r="R4" t="s">
        <v>5549</v>
      </c>
      <c r="S4" s="29" t="s">
        <v>6339</v>
      </c>
      <c r="T4">
        <v>0</v>
      </c>
      <c r="U4" s="29" t="s">
        <v>6339</v>
      </c>
      <c r="V4" t="s">
        <v>6378</v>
      </c>
      <c r="W4" s="29" t="s">
        <v>6339</v>
      </c>
      <c r="Y4" s="29" t="s">
        <v>6340</v>
      </c>
      <c r="Z4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(NULL,800016390,123,0,0,945390038,'2016-10-11','','VDA CAPIRO FCA SANTANGELO ',0,'plopez','');</v>
      </c>
    </row>
    <row r="5" spans="1:26" x14ac:dyDescent="0.25">
      <c r="A5" t="s">
        <v>6384</v>
      </c>
      <c r="B5" t="s">
        <v>6346</v>
      </c>
      <c r="C5" t="s">
        <v>6339</v>
      </c>
      <c r="D5" s="15">
        <v>800020274</v>
      </c>
      <c r="E5" s="15" t="s">
        <v>6339</v>
      </c>
      <c r="F5">
        <v>89</v>
      </c>
      <c r="G5" t="s">
        <v>6339</v>
      </c>
      <c r="H5">
        <v>0</v>
      </c>
      <c r="I5" t="s">
        <v>6339</v>
      </c>
      <c r="J5">
        <v>0</v>
      </c>
      <c r="K5" t="s">
        <v>6339</v>
      </c>
      <c r="L5">
        <v>945532050</v>
      </c>
      <c r="M5" t="s">
        <v>6339</v>
      </c>
      <c r="N5" s="29">
        <v>42654</v>
      </c>
      <c r="O5" s="29" t="s">
        <v>6339</v>
      </c>
      <c r="P5" s="29"/>
      <c r="Q5" s="29" t="s">
        <v>6339</v>
      </c>
      <c r="R5" t="s">
        <v>5550</v>
      </c>
      <c r="S5" s="29" t="s">
        <v>6339</v>
      </c>
      <c r="T5">
        <v>0</v>
      </c>
      <c r="U5" s="29" t="s">
        <v>6339</v>
      </c>
      <c r="V5" t="s">
        <v>6378</v>
      </c>
      <c r="W5" s="29" t="s">
        <v>6339</v>
      </c>
      <c r="Y5" s="29" t="s">
        <v>6340</v>
      </c>
      <c r="Z5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(NULL,800020274,89,0,0,945532050,'2016-10-11','','AUT MEDELLIN BOGOTA KM 39 VDA BELEN ',0,'plopez','');</v>
      </c>
    </row>
    <row r="6" spans="1:26" x14ac:dyDescent="0.25">
      <c r="A6" t="s">
        <v>6384</v>
      </c>
      <c r="B6" t="s">
        <v>6346</v>
      </c>
      <c r="C6" t="s">
        <v>6339</v>
      </c>
      <c r="D6" s="15">
        <v>800023622</v>
      </c>
      <c r="E6" s="15" t="s">
        <v>6339</v>
      </c>
      <c r="F6">
        <v>93</v>
      </c>
      <c r="G6" t="s">
        <v>6339</v>
      </c>
      <c r="H6">
        <v>0</v>
      </c>
      <c r="I6" t="s">
        <v>6339</v>
      </c>
      <c r="J6">
        <v>0</v>
      </c>
      <c r="K6" t="s">
        <v>6339</v>
      </c>
      <c r="L6">
        <v>945432683</v>
      </c>
      <c r="M6" t="s">
        <v>6339</v>
      </c>
      <c r="N6" s="29">
        <v>42654</v>
      </c>
      <c r="O6" s="29" t="s">
        <v>6339</v>
      </c>
      <c r="P6" s="29"/>
      <c r="Q6" s="29" t="s">
        <v>6339</v>
      </c>
      <c r="R6" t="s">
        <v>5553</v>
      </c>
      <c r="S6" s="29" t="s">
        <v>6339</v>
      </c>
      <c r="T6">
        <v>0</v>
      </c>
      <c r="U6" s="29" t="s">
        <v>6339</v>
      </c>
      <c r="V6" t="s">
        <v>6378</v>
      </c>
      <c r="W6" s="29" t="s">
        <v>6339</v>
      </c>
      <c r="Y6" s="29" t="s">
        <v>6340</v>
      </c>
      <c r="Z6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(NULL,800023622,93,0,0,945432683,'2016-10-11','','CR 33 7 12 ',0,'plopez','');</v>
      </c>
    </row>
    <row r="7" spans="1:26" x14ac:dyDescent="0.25">
      <c r="A7" t="s">
        <v>6384</v>
      </c>
      <c r="B7" t="s">
        <v>6346</v>
      </c>
      <c r="C7" t="s">
        <v>6339</v>
      </c>
      <c r="D7" s="15">
        <v>800027543</v>
      </c>
      <c r="E7" s="15" t="s">
        <v>6339</v>
      </c>
      <c r="F7">
        <v>123</v>
      </c>
      <c r="G7" t="s">
        <v>6339</v>
      </c>
      <c r="H7">
        <v>0</v>
      </c>
      <c r="I7" t="s">
        <v>6339</v>
      </c>
      <c r="J7">
        <v>0</v>
      </c>
      <c r="K7" t="s">
        <v>6339</v>
      </c>
      <c r="L7">
        <v>944481130</v>
      </c>
      <c r="M7" t="s">
        <v>6339</v>
      </c>
      <c r="N7" s="29">
        <v>42654</v>
      </c>
      <c r="O7" s="29" t="s">
        <v>6339</v>
      </c>
      <c r="P7" s="29"/>
      <c r="Q7" s="29" t="s">
        <v>6339</v>
      </c>
      <c r="R7" t="s">
        <v>5556</v>
      </c>
      <c r="S7" s="29" t="s">
        <v>6339</v>
      </c>
      <c r="T7">
        <v>0</v>
      </c>
      <c r="U7" s="29" t="s">
        <v>6339</v>
      </c>
      <c r="V7" t="s">
        <v>6378</v>
      </c>
      <c r="W7" s="29" t="s">
        <v>6339</v>
      </c>
      <c r="Y7" s="29" t="s">
        <v>6340</v>
      </c>
      <c r="Z7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(NULL,800027543,123,0,0,944481130,'2016-10-11','','VDA LLANO GRANDE BLANCO ',0,'plopez','');</v>
      </c>
    </row>
    <row r="8" spans="1:26" x14ac:dyDescent="0.25">
      <c r="A8" t="s">
        <v>6384</v>
      </c>
      <c r="B8" t="s">
        <v>6346</v>
      </c>
      <c r="C8" t="s">
        <v>6339</v>
      </c>
      <c r="D8" s="15">
        <v>800039849</v>
      </c>
      <c r="E8" s="15" t="s">
        <v>6339</v>
      </c>
      <c r="F8">
        <v>123</v>
      </c>
      <c r="G8" t="s">
        <v>6339</v>
      </c>
      <c r="H8">
        <v>0</v>
      </c>
      <c r="I8" t="s">
        <v>6339</v>
      </c>
      <c r="J8">
        <v>0</v>
      </c>
      <c r="K8" t="s">
        <v>6339</v>
      </c>
      <c r="L8">
        <v>945371800</v>
      </c>
      <c r="M8" t="s">
        <v>6339</v>
      </c>
      <c r="N8" s="29">
        <v>42654</v>
      </c>
      <c r="O8" s="29" t="s">
        <v>6339</v>
      </c>
      <c r="P8" s="29"/>
      <c r="Q8" s="29" t="s">
        <v>6339</v>
      </c>
      <c r="R8" t="s">
        <v>419</v>
      </c>
      <c r="S8" s="29" t="s">
        <v>6339</v>
      </c>
      <c r="T8">
        <v>0</v>
      </c>
      <c r="U8" s="29" t="s">
        <v>6339</v>
      </c>
      <c r="V8" t="s">
        <v>6378</v>
      </c>
      <c r="W8" s="29" t="s">
        <v>6339</v>
      </c>
      <c r="Y8" s="29" t="s">
        <v>6340</v>
      </c>
      <c r="Z8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(NULL,800039849,123,0,0,945371800,'2016-10-11','','KM 8.5 VIA LLANO GRANDE VDA TRES PUERTAS',0,'plopez','');</v>
      </c>
    </row>
    <row r="9" spans="1:26" x14ac:dyDescent="0.25">
      <c r="A9" t="s">
        <v>6384</v>
      </c>
      <c r="B9" t="s">
        <v>6346</v>
      </c>
      <c r="C9" t="s">
        <v>6339</v>
      </c>
      <c r="D9" s="15">
        <v>800053849</v>
      </c>
      <c r="E9" s="15" t="s">
        <v>6339</v>
      </c>
      <c r="F9">
        <v>123</v>
      </c>
      <c r="G9" t="s">
        <v>6339</v>
      </c>
      <c r="H9">
        <v>0</v>
      </c>
      <c r="I9" t="s">
        <v>6339</v>
      </c>
      <c r="J9">
        <v>0</v>
      </c>
      <c r="K9" t="s">
        <v>6339</v>
      </c>
      <c r="L9">
        <v>945619788</v>
      </c>
      <c r="M9" t="s">
        <v>6339</v>
      </c>
      <c r="N9" s="29">
        <v>42654</v>
      </c>
      <c r="O9" s="29" t="s">
        <v>6339</v>
      </c>
      <c r="P9" s="29"/>
      <c r="Q9" s="29" t="s">
        <v>6339</v>
      </c>
      <c r="R9" t="s">
        <v>5560</v>
      </c>
      <c r="S9" s="29" t="s">
        <v>6339</v>
      </c>
      <c r="T9">
        <v>0</v>
      </c>
      <c r="U9" s="29" t="s">
        <v>6339</v>
      </c>
      <c r="V9" t="s">
        <v>6378</v>
      </c>
      <c r="W9" s="29" t="s">
        <v>6339</v>
      </c>
      <c r="Y9" s="29" t="s">
        <v>6340</v>
      </c>
      <c r="Z9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(NULL,800053849,123,0,0,945619788,'2016-10-11','','VDA VILACHUAGA FCA VILACHUAGA ',0,'plopez','');</v>
      </c>
    </row>
    <row r="10" spans="1:26" x14ac:dyDescent="0.25">
      <c r="A10" t="s">
        <v>6384</v>
      </c>
      <c r="B10" t="s">
        <v>6346</v>
      </c>
      <c r="C10" t="s">
        <v>6339</v>
      </c>
      <c r="D10" s="15">
        <v>800099480</v>
      </c>
      <c r="E10" s="15" t="s">
        <v>6339</v>
      </c>
      <c r="F10">
        <v>39</v>
      </c>
      <c r="G10" t="s">
        <v>6339</v>
      </c>
      <c r="H10">
        <v>0</v>
      </c>
      <c r="I10" t="s">
        <v>6339</v>
      </c>
      <c r="J10">
        <v>0</v>
      </c>
      <c r="K10" t="s">
        <v>6339</v>
      </c>
      <c r="L10">
        <v>945561144</v>
      </c>
      <c r="M10" t="s">
        <v>6339</v>
      </c>
      <c r="N10" s="29">
        <v>42654</v>
      </c>
      <c r="O10" s="29" t="s">
        <v>6339</v>
      </c>
      <c r="P10" s="29"/>
      <c r="Q10" s="29" t="s">
        <v>6339</v>
      </c>
      <c r="R10" t="s">
        <v>5566</v>
      </c>
      <c r="S10" s="29" t="s">
        <v>6339</v>
      </c>
      <c r="T10">
        <v>0</v>
      </c>
      <c r="U10" s="29" t="s">
        <v>6339</v>
      </c>
      <c r="V10" t="s">
        <v>6378</v>
      </c>
      <c r="W10" s="29" t="s">
        <v>6339</v>
      </c>
      <c r="Y10" s="29" t="s">
        <v>6340</v>
      </c>
      <c r="Z10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(NULL,800099480,39,0,0,945561144,'2016-10-11','','VDA LA MADERA KM 18 CARR EL CARMEN DE VIBORAL',0,'plopez','');</v>
      </c>
    </row>
    <row r="11" spans="1:26" x14ac:dyDescent="0.25">
      <c r="A11" t="s">
        <v>6384</v>
      </c>
      <c r="B11" t="s">
        <v>6346</v>
      </c>
      <c r="C11" t="s">
        <v>6339</v>
      </c>
      <c r="D11" s="15">
        <v>800126242</v>
      </c>
      <c r="E11" s="15" t="s">
        <v>6339</v>
      </c>
      <c r="F11">
        <v>123</v>
      </c>
      <c r="G11" t="s">
        <v>6339</v>
      </c>
      <c r="H11">
        <v>0</v>
      </c>
      <c r="I11" t="s">
        <v>6339</v>
      </c>
      <c r="J11">
        <v>0</v>
      </c>
      <c r="K11" t="s">
        <v>6339</v>
      </c>
      <c r="L11">
        <v>945613050</v>
      </c>
      <c r="M11" t="s">
        <v>6339</v>
      </c>
      <c r="N11" s="29">
        <v>42654</v>
      </c>
      <c r="O11" s="29" t="s">
        <v>6339</v>
      </c>
      <c r="P11" s="29"/>
      <c r="Q11" s="29" t="s">
        <v>6339</v>
      </c>
      <c r="R11" t="s">
        <v>5573</v>
      </c>
      <c r="S11" s="29" t="s">
        <v>6339</v>
      </c>
      <c r="T11">
        <v>0</v>
      </c>
      <c r="U11" s="29" t="s">
        <v>6339</v>
      </c>
      <c r="V11" t="s">
        <v>6378</v>
      </c>
      <c r="W11" s="29" t="s">
        <v>6339</v>
      </c>
      <c r="Y11" s="29" t="s">
        <v>6340</v>
      </c>
      <c r="Z11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(NULL,800126242,123,0,0,945613050,'2016-10-11','','CL 55 44 05 ',0,'plopez','');</v>
      </c>
    </row>
    <row r="12" spans="1:26" x14ac:dyDescent="0.25">
      <c r="A12" t="s">
        <v>6384</v>
      </c>
      <c r="B12" t="s">
        <v>6346</v>
      </c>
      <c r="C12" t="s">
        <v>6339</v>
      </c>
      <c r="D12" s="15">
        <v>800153745</v>
      </c>
      <c r="E12" s="15" t="s">
        <v>6339</v>
      </c>
      <c r="F12">
        <v>93</v>
      </c>
      <c r="G12" t="s">
        <v>6339</v>
      </c>
      <c r="H12">
        <v>0</v>
      </c>
      <c r="I12" t="s">
        <v>6339</v>
      </c>
      <c r="J12">
        <v>0</v>
      </c>
      <c r="K12" t="s">
        <v>6339</v>
      </c>
      <c r="L12">
        <v>944447925</v>
      </c>
      <c r="M12" t="s">
        <v>6339</v>
      </c>
      <c r="N12" s="29">
        <v>42654</v>
      </c>
      <c r="O12" s="29" t="s">
        <v>6339</v>
      </c>
      <c r="P12" s="29"/>
      <c r="Q12" s="29" t="s">
        <v>6339</v>
      </c>
      <c r="R12" t="s">
        <v>5580</v>
      </c>
      <c r="S12" s="29" t="s">
        <v>6339</v>
      </c>
      <c r="T12">
        <v>0</v>
      </c>
      <c r="U12" s="29" t="s">
        <v>6339</v>
      </c>
      <c r="V12" t="s">
        <v>6378</v>
      </c>
      <c r="W12" s="29" t="s">
        <v>6339</v>
      </c>
      <c r="Y12" s="29" t="s">
        <v>6340</v>
      </c>
      <c r="Z12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(NULL,800153745,93,0,0,944447925,'2016-10-11','','CR 43 A 1 A S 29 ',0,'plopez','');</v>
      </c>
    </row>
    <row r="13" spans="1:26" x14ac:dyDescent="0.25">
      <c r="A13" t="s">
        <v>6384</v>
      </c>
      <c r="B13" t="s">
        <v>6346</v>
      </c>
      <c r="C13" t="s">
        <v>6339</v>
      </c>
      <c r="D13" s="15">
        <v>800160435</v>
      </c>
      <c r="E13" s="15" t="s">
        <v>6339</v>
      </c>
      <c r="F13">
        <v>39</v>
      </c>
      <c r="G13" t="s">
        <v>6339</v>
      </c>
      <c r="H13">
        <v>0</v>
      </c>
      <c r="I13" t="s">
        <v>6339</v>
      </c>
      <c r="J13">
        <v>0</v>
      </c>
      <c r="K13" t="s">
        <v>6339</v>
      </c>
      <c r="L13">
        <v>945434612</v>
      </c>
      <c r="M13" t="s">
        <v>6339</v>
      </c>
      <c r="N13" s="29">
        <v>42654</v>
      </c>
      <c r="O13" s="29" t="s">
        <v>6339</v>
      </c>
      <c r="P13" s="29"/>
      <c r="Q13" s="29" t="s">
        <v>6339</v>
      </c>
      <c r="R13" t="s">
        <v>5584</v>
      </c>
      <c r="S13" s="29" t="s">
        <v>6339</v>
      </c>
      <c r="T13">
        <v>0</v>
      </c>
      <c r="U13" s="29" t="s">
        <v>6339</v>
      </c>
      <c r="V13" t="s">
        <v>6378</v>
      </c>
      <c r="W13" s="29" t="s">
        <v>6339</v>
      </c>
      <c r="Y13" s="29" t="s">
        <v>6340</v>
      </c>
      <c r="Z13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(NULL,800160435,39,0,0,945434612,'2016-10-11','','VDA LA CHAPA ',0,'plopez','');</v>
      </c>
    </row>
    <row r="14" spans="1:26" x14ac:dyDescent="0.25">
      <c r="A14" t="s">
        <v>6384</v>
      </c>
      <c r="B14" t="s">
        <v>6346</v>
      </c>
      <c r="C14" t="s">
        <v>6339</v>
      </c>
      <c r="D14" s="15">
        <v>811008489</v>
      </c>
      <c r="E14" s="15" t="s">
        <v>6339</v>
      </c>
      <c r="F14">
        <v>123</v>
      </c>
      <c r="G14" t="s">
        <v>6339</v>
      </c>
      <c r="H14">
        <v>0</v>
      </c>
      <c r="I14" t="s">
        <v>6339</v>
      </c>
      <c r="J14">
        <v>0</v>
      </c>
      <c r="K14" t="s">
        <v>6339</v>
      </c>
      <c r="L14">
        <v>945391406</v>
      </c>
      <c r="M14" t="s">
        <v>6339</v>
      </c>
      <c r="N14" s="29">
        <v>42654</v>
      </c>
      <c r="O14" s="29" t="s">
        <v>6339</v>
      </c>
      <c r="P14" s="29"/>
      <c r="Q14" s="29" t="s">
        <v>6339</v>
      </c>
      <c r="R14" t="s">
        <v>5614</v>
      </c>
      <c r="S14" s="29" t="s">
        <v>6339</v>
      </c>
      <c r="T14">
        <v>0</v>
      </c>
      <c r="U14" s="29" t="s">
        <v>6339</v>
      </c>
      <c r="V14" t="s">
        <v>6378</v>
      </c>
      <c r="W14" s="29" t="s">
        <v>6339</v>
      </c>
      <c r="Y14" s="29" t="s">
        <v>6340</v>
      </c>
      <c r="Z14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(NULL,811008489,123,0,0,945391406,'2016-10-11','','VDA EL HIGUERON ',0,'plopez','');</v>
      </c>
    </row>
    <row r="15" spans="1:26" x14ac:dyDescent="0.25">
      <c r="A15" t="s">
        <v>6384</v>
      </c>
      <c r="B15" t="s">
        <v>6346</v>
      </c>
      <c r="C15" t="s">
        <v>6339</v>
      </c>
      <c r="D15" s="15">
        <v>811015317</v>
      </c>
      <c r="E15" s="15" t="s">
        <v>6339</v>
      </c>
      <c r="F15">
        <v>39</v>
      </c>
      <c r="G15" t="s">
        <v>6339</v>
      </c>
      <c r="H15">
        <v>0</v>
      </c>
      <c r="I15" t="s">
        <v>6339</v>
      </c>
      <c r="J15">
        <v>0</v>
      </c>
      <c r="K15" t="s">
        <v>6339</v>
      </c>
      <c r="L15">
        <v>945436003</v>
      </c>
      <c r="M15" t="s">
        <v>6339</v>
      </c>
      <c r="N15" s="29">
        <v>42654</v>
      </c>
      <c r="O15" s="29" t="s">
        <v>6339</v>
      </c>
      <c r="P15" s="29"/>
      <c r="Q15" s="29" t="s">
        <v>6339</v>
      </c>
      <c r="R15" t="s">
        <v>5616</v>
      </c>
      <c r="S15" s="29" t="s">
        <v>6339</v>
      </c>
      <c r="T15">
        <v>0</v>
      </c>
      <c r="U15" s="29" t="s">
        <v>6339</v>
      </c>
      <c r="V15" t="s">
        <v>6378</v>
      </c>
      <c r="W15" s="29" t="s">
        <v>6339</v>
      </c>
      <c r="Y15" s="29" t="s">
        <v>6340</v>
      </c>
      <c r="Z15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(NULL,811015317,39,0,0,945436003,'2016-10-11','','VDA CRISTO REY ',0,'plopez','');</v>
      </c>
    </row>
    <row r="16" spans="1:26" x14ac:dyDescent="0.25">
      <c r="A16" t="s">
        <v>6384</v>
      </c>
      <c r="B16" t="s">
        <v>6346</v>
      </c>
      <c r="C16" t="s">
        <v>6339</v>
      </c>
      <c r="D16" s="15">
        <v>811018494</v>
      </c>
      <c r="E16" s="15" t="s">
        <v>6339</v>
      </c>
      <c r="F16">
        <v>123</v>
      </c>
      <c r="G16" t="s">
        <v>6339</v>
      </c>
      <c r="H16">
        <v>0</v>
      </c>
      <c r="I16" t="s">
        <v>6339</v>
      </c>
      <c r="J16">
        <v>0</v>
      </c>
      <c r="K16" t="s">
        <v>6339</v>
      </c>
      <c r="L16">
        <v>945611558</v>
      </c>
      <c r="M16" t="s">
        <v>6339</v>
      </c>
      <c r="N16" s="29">
        <v>42654</v>
      </c>
      <c r="O16" s="29" t="s">
        <v>6339</v>
      </c>
      <c r="P16" s="29"/>
      <c r="Q16" s="29" t="s">
        <v>6339</v>
      </c>
      <c r="R16" t="s">
        <v>5618</v>
      </c>
      <c r="S16" s="29" t="s">
        <v>6339</v>
      </c>
      <c r="T16">
        <v>0</v>
      </c>
      <c r="U16" s="29" t="s">
        <v>6339</v>
      </c>
      <c r="V16" t="s">
        <v>6378</v>
      </c>
      <c r="W16" s="29" t="s">
        <v>6339</v>
      </c>
      <c r="Y16" s="29" t="s">
        <v>6340</v>
      </c>
      <c r="Z16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(NULL,811018494,123,0,0,945611558,'2016-10-11','','VDA  EL TABLAZO ',0,'plopez','');</v>
      </c>
    </row>
    <row r="17" spans="1:26" x14ac:dyDescent="0.25">
      <c r="A17" t="s">
        <v>6384</v>
      </c>
      <c r="B17" t="s">
        <v>6346</v>
      </c>
      <c r="C17" t="s">
        <v>6339</v>
      </c>
      <c r="D17" s="15">
        <v>811020107</v>
      </c>
      <c r="E17" s="15" t="s">
        <v>6339</v>
      </c>
      <c r="F17">
        <v>123</v>
      </c>
      <c r="G17" t="s">
        <v>6339</v>
      </c>
      <c r="H17">
        <v>0</v>
      </c>
      <c r="I17" t="s">
        <v>6339</v>
      </c>
      <c r="J17">
        <v>0</v>
      </c>
      <c r="K17" t="s">
        <v>6339</v>
      </c>
      <c r="L17">
        <v>945321397</v>
      </c>
      <c r="M17" t="s">
        <v>6339</v>
      </c>
      <c r="N17" s="29">
        <v>42654</v>
      </c>
      <c r="O17" s="29" t="s">
        <v>6339</v>
      </c>
      <c r="P17" s="29"/>
      <c r="Q17" s="29" t="s">
        <v>6339</v>
      </c>
      <c r="R17" t="s">
        <v>5619</v>
      </c>
      <c r="S17" s="29" t="s">
        <v>6339</v>
      </c>
      <c r="T17">
        <v>0</v>
      </c>
      <c r="U17" s="29" t="s">
        <v>6339</v>
      </c>
      <c r="V17" t="s">
        <v>6378</v>
      </c>
      <c r="W17" s="29" t="s">
        <v>6339</v>
      </c>
      <c r="Y17" s="29" t="s">
        <v>6340</v>
      </c>
      <c r="Z17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(NULL,811020107,123,0,0,945321397,'2016-10-11','','KM 3 VIA LLANO GRANDE ',0,'plopez','');</v>
      </c>
    </row>
    <row r="18" spans="1:26" x14ac:dyDescent="0.25">
      <c r="A18" t="s">
        <v>6384</v>
      </c>
      <c r="B18" t="s">
        <v>6346</v>
      </c>
      <c r="C18" t="s">
        <v>6339</v>
      </c>
      <c r="D18" s="15">
        <v>811024612</v>
      </c>
      <c r="E18" s="15" t="s">
        <v>6339</v>
      </c>
      <c r="F18">
        <v>123</v>
      </c>
      <c r="G18" t="s">
        <v>6339</v>
      </c>
      <c r="H18">
        <v>0</v>
      </c>
      <c r="I18" t="s">
        <v>6339</v>
      </c>
      <c r="J18">
        <v>0</v>
      </c>
      <c r="K18" t="s">
        <v>6339</v>
      </c>
      <c r="L18">
        <v>945372102</v>
      </c>
      <c r="M18" t="s">
        <v>6339</v>
      </c>
      <c r="N18" s="29">
        <v>42654</v>
      </c>
      <c r="O18" s="29" t="s">
        <v>6339</v>
      </c>
      <c r="P18" s="29"/>
      <c r="Q18" s="29" t="s">
        <v>6339</v>
      </c>
      <c r="R18" t="s">
        <v>5620</v>
      </c>
      <c r="S18" s="29" t="s">
        <v>6339</v>
      </c>
      <c r="T18">
        <v>0</v>
      </c>
      <c r="U18" s="29" t="s">
        <v>6339</v>
      </c>
      <c r="V18" t="s">
        <v>6378</v>
      </c>
      <c r="W18" s="29" t="s">
        <v>6339</v>
      </c>
      <c r="Y18" s="29" t="s">
        <v>6340</v>
      </c>
      <c r="Z18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(NULL,811024612,123,0,0,945372102,'2016-10-11','','VDA EL CAPIRO ',0,'plopez','');</v>
      </c>
    </row>
    <row r="19" spans="1:26" x14ac:dyDescent="0.25">
      <c r="A19" t="s">
        <v>6384</v>
      </c>
      <c r="B19" t="s">
        <v>6346</v>
      </c>
      <c r="C19" t="s">
        <v>6339</v>
      </c>
      <c r="D19" s="15">
        <v>811028567</v>
      </c>
      <c r="E19" s="15" t="s">
        <v>6339</v>
      </c>
      <c r="F19">
        <v>123</v>
      </c>
      <c r="G19" t="s">
        <v>6339</v>
      </c>
      <c r="H19">
        <v>0</v>
      </c>
      <c r="I19" t="s">
        <v>6339</v>
      </c>
      <c r="J19">
        <v>0</v>
      </c>
      <c r="K19" t="s">
        <v>6339</v>
      </c>
      <c r="L19">
        <v>945317176</v>
      </c>
      <c r="M19" t="s">
        <v>6339</v>
      </c>
      <c r="N19" s="29">
        <v>42654</v>
      </c>
      <c r="O19" s="29" t="s">
        <v>6339</v>
      </c>
      <c r="P19" s="29"/>
      <c r="Q19" s="29" t="s">
        <v>6339</v>
      </c>
      <c r="R19" t="s">
        <v>5621</v>
      </c>
      <c r="S19" s="29" t="s">
        <v>6339</v>
      </c>
      <c r="T19">
        <v>0</v>
      </c>
      <c r="U19" s="29" t="s">
        <v>6339</v>
      </c>
      <c r="V19" t="s">
        <v>6378</v>
      </c>
      <c r="W19" s="29" t="s">
        <v>6339</v>
      </c>
      <c r="Y19" s="29" t="s">
        <v>6340</v>
      </c>
      <c r="Z19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(NULL,811028567,123,0,0,945317176,'2016-10-11','','CR 54 A 25 60 ',0,'plopez','');</v>
      </c>
    </row>
    <row r="20" spans="1:26" x14ac:dyDescent="0.25">
      <c r="A20" t="s">
        <v>6384</v>
      </c>
      <c r="B20" t="s">
        <v>6346</v>
      </c>
      <c r="C20" t="s">
        <v>6339</v>
      </c>
      <c r="D20" s="15">
        <v>811035110</v>
      </c>
      <c r="E20" s="15" t="s">
        <v>6339</v>
      </c>
      <c r="F20">
        <v>93</v>
      </c>
      <c r="G20" t="s">
        <v>6339</v>
      </c>
      <c r="H20">
        <v>0</v>
      </c>
      <c r="I20" t="s">
        <v>6339</v>
      </c>
      <c r="J20">
        <v>0</v>
      </c>
      <c r="K20" t="s">
        <v>6339</v>
      </c>
      <c r="L20">
        <v>945681879</v>
      </c>
      <c r="M20" t="s">
        <v>6339</v>
      </c>
      <c r="N20" s="29">
        <v>42654</v>
      </c>
      <c r="O20" s="29" t="s">
        <v>6339</v>
      </c>
      <c r="P20" s="29"/>
      <c r="Q20" s="29" t="s">
        <v>6339</v>
      </c>
      <c r="R20" t="s">
        <v>5623</v>
      </c>
      <c r="S20" s="29" t="s">
        <v>6339</v>
      </c>
      <c r="T20">
        <v>0</v>
      </c>
      <c r="U20" s="29" t="s">
        <v>6339</v>
      </c>
      <c r="V20" t="s">
        <v>6378</v>
      </c>
      <c r="W20" s="29" t="s">
        <v>6339</v>
      </c>
      <c r="Y20" s="29" t="s">
        <v>6340</v>
      </c>
      <c r="Z20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(NULL,811035110,93,0,0,945681879,'2016-10-11','','CR 25 12 SUR 59 OF 209 ',0,'plopez','');</v>
      </c>
    </row>
    <row r="21" spans="1:26" x14ac:dyDescent="0.25">
      <c r="A21" t="s">
        <v>6384</v>
      </c>
      <c r="B21" t="s">
        <v>6346</v>
      </c>
      <c r="C21" t="s">
        <v>6339</v>
      </c>
      <c r="D21" s="15">
        <v>811037591</v>
      </c>
      <c r="E21" s="15" t="s">
        <v>6339</v>
      </c>
      <c r="F21">
        <v>39</v>
      </c>
      <c r="G21" t="s">
        <v>6339</v>
      </c>
      <c r="H21">
        <v>0</v>
      </c>
      <c r="I21" t="s">
        <v>6339</v>
      </c>
      <c r="J21">
        <v>0</v>
      </c>
      <c r="K21" t="s">
        <v>6339</v>
      </c>
      <c r="L21">
        <v>945666660</v>
      </c>
      <c r="M21" t="s">
        <v>6339</v>
      </c>
      <c r="N21" s="29">
        <v>42654</v>
      </c>
      <c r="O21" s="29" t="s">
        <v>6339</v>
      </c>
      <c r="P21" s="29"/>
      <c r="Q21" s="29" t="s">
        <v>6339</v>
      </c>
      <c r="R21" t="s">
        <v>5625</v>
      </c>
      <c r="S21" s="29" t="s">
        <v>6339</v>
      </c>
      <c r="T21">
        <v>0</v>
      </c>
      <c r="U21" s="29" t="s">
        <v>6339</v>
      </c>
      <c r="V21" t="s">
        <v>6378</v>
      </c>
      <c r="W21" s="29" t="s">
        <v>6339</v>
      </c>
      <c r="Y21" s="29" t="s">
        <v>6340</v>
      </c>
      <c r="Z21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(NULL,811037591,39,0,0,945666660,'2016-10-11','','KM 4 VIA RIONEGRO EL CARMEN ',0,'plopez','');</v>
      </c>
    </row>
    <row r="22" spans="1:26" x14ac:dyDescent="0.25">
      <c r="A22" t="s">
        <v>6384</v>
      </c>
      <c r="B22" t="s">
        <v>6346</v>
      </c>
      <c r="C22" t="s">
        <v>6339</v>
      </c>
      <c r="D22" s="15">
        <v>811037748</v>
      </c>
      <c r="E22" s="15" t="s">
        <v>6339</v>
      </c>
      <c r="F22">
        <v>123</v>
      </c>
      <c r="G22" t="s">
        <v>6339</v>
      </c>
      <c r="H22">
        <v>0</v>
      </c>
      <c r="I22" t="s">
        <v>6339</v>
      </c>
      <c r="J22">
        <v>0</v>
      </c>
      <c r="K22" t="s">
        <v>6339</v>
      </c>
      <c r="L22">
        <v>945621744</v>
      </c>
      <c r="M22" t="s">
        <v>6339</v>
      </c>
      <c r="N22" s="29">
        <v>42654</v>
      </c>
      <c r="O22" s="29" t="s">
        <v>6339</v>
      </c>
      <c r="P22" s="29"/>
      <c r="Q22" s="29" t="s">
        <v>6339</v>
      </c>
      <c r="R22" t="s">
        <v>5626</v>
      </c>
      <c r="S22" s="29" t="s">
        <v>6339</v>
      </c>
      <c r="T22">
        <v>0</v>
      </c>
      <c r="U22" s="29" t="s">
        <v>6339</v>
      </c>
      <c r="V22" t="s">
        <v>6378</v>
      </c>
      <c r="W22" s="29" t="s">
        <v>6339</v>
      </c>
      <c r="Y22" s="29" t="s">
        <v>6340</v>
      </c>
      <c r="Z22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(NULL,811037748,123,0,0,945621744,'2016-10-11','','VDA EL TABLAZO ',0,'plopez','');</v>
      </c>
    </row>
    <row r="23" spans="1:26" x14ac:dyDescent="0.25">
      <c r="A23" t="s">
        <v>6384</v>
      </c>
      <c r="B23" t="s">
        <v>6346</v>
      </c>
      <c r="C23" t="s">
        <v>6339</v>
      </c>
      <c r="D23" s="15">
        <v>811037797</v>
      </c>
      <c r="E23" s="15" t="s">
        <v>6339</v>
      </c>
      <c r="F23">
        <v>122</v>
      </c>
      <c r="G23" t="s">
        <v>6339</v>
      </c>
      <c r="H23">
        <v>0</v>
      </c>
      <c r="I23" t="s">
        <v>6339</v>
      </c>
      <c r="J23">
        <v>0</v>
      </c>
      <c r="K23" t="s">
        <v>6339</v>
      </c>
      <c r="L23">
        <v>945410684</v>
      </c>
      <c r="M23" t="s">
        <v>6339</v>
      </c>
      <c r="N23" s="29">
        <v>42654</v>
      </c>
      <c r="O23" s="29" t="s">
        <v>6339</v>
      </c>
      <c r="P23" s="29"/>
      <c r="Q23" s="29" t="s">
        <v>6339</v>
      </c>
      <c r="R23" t="s">
        <v>509</v>
      </c>
      <c r="S23" s="29" t="s">
        <v>6339</v>
      </c>
      <c r="T23">
        <v>0</v>
      </c>
      <c r="U23" s="29" t="s">
        <v>6339</v>
      </c>
      <c r="V23" t="s">
        <v>6378</v>
      </c>
      <c r="W23" s="29" t="s">
        <v>6339</v>
      </c>
      <c r="Y23" s="29" t="s">
        <v>6340</v>
      </c>
      <c r="Z23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(NULL,811037797,122,0,0,945410684,'2016-10-11','','CL 24 24 65 PA 23 PARCELACION MIRADOR DEL RETIRO',0,'plopez','');</v>
      </c>
    </row>
    <row r="24" spans="1:26" x14ac:dyDescent="0.25">
      <c r="A24" t="s">
        <v>6384</v>
      </c>
      <c r="B24" t="s">
        <v>6346</v>
      </c>
      <c r="C24" t="s">
        <v>6339</v>
      </c>
      <c r="D24" s="15">
        <v>811039503</v>
      </c>
      <c r="E24" s="15" t="s">
        <v>6339</v>
      </c>
      <c r="F24">
        <v>123</v>
      </c>
      <c r="G24" t="s">
        <v>6339</v>
      </c>
      <c r="H24">
        <v>0</v>
      </c>
      <c r="I24" t="s">
        <v>6339</v>
      </c>
      <c r="J24">
        <v>0</v>
      </c>
      <c r="K24" t="s">
        <v>6339</v>
      </c>
      <c r="L24">
        <v>945628864</v>
      </c>
      <c r="M24" t="s">
        <v>6339</v>
      </c>
      <c r="N24" s="29">
        <v>42654</v>
      </c>
      <c r="O24" s="29" t="s">
        <v>6339</v>
      </c>
      <c r="P24" s="29"/>
      <c r="Q24" s="29" t="s">
        <v>6339</v>
      </c>
      <c r="R24" t="s">
        <v>5627</v>
      </c>
      <c r="S24" s="29" t="s">
        <v>6339</v>
      </c>
      <c r="T24">
        <v>0</v>
      </c>
      <c r="U24" s="29" t="s">
        <v>6339</v>
      </c>
      <c r="V24" t="s">
        <v>6378</v>
      </c>
      <c r="W24" s="29" t="s">
        <v>6339</v>
      </c>
      <c r="Y24" s="29" t="s">
        <v>6340</v>
      </c>
      <c r="Z24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(NULL,811039503,123,0,0,945628864,'2016-10-11','','VDA LOS PINOS FCA LA OFELIA ',0,'plopez','');</v>
      </c>
    </row>
    <row r="25" spans="1:26" x14ac:dyDescent="0.25">
      <c r="A25" t="s">
        <v>6384</v>
      </c>
      <c r="B25" t="s">
        <v>6346</v>
      </c>
      <c r="C25" t="s">
        <v>6339</v>
      </c>
      <c r="D25" s="15">
        <v>830042112</v>
      </c>
      <c r="E25" s="15" t="s">
        <v>6339</v>
      </c>
      <c r="F25">
        <v>123</v>
      </c>
      <c r="G25" t="s">
        <v>6339</v>
      </c>
      <c r="H25">
        <v>0</v>
      </c>
      <c r="I25" t="s">
        <v>6339</v>
      </c>
      <c r="J25">
        <v>0</v>
      </c>
      <c r="K25" t="s">
        <v>6339</v>
      </c>
      <c r="L25">
        <v>945370052</v>
      </c>
      <c r="M25" t="s">
        <v>6339</v>
      </c>
      <c r="N25" s="29">
        <v>42654</v>
      </c>
      <c r="O25" s="29" t="s">
        <v>6339</v>
      </c>
      <c r="P25" s="29"/>
      <c r="Q25" s="29" t="s">
        <v>6339</v>
      </c>
      <c r="R25" t="s">
        <v>5638</v>
      </c>
      <c r="S25" s="29" t="s">
        <v>6339</v>
      </c>
      <c r="T25">
        <v>0</v>
      </c>
      <c r="U25" s="29" t="s">
        <v>6339</v>
      </c>
      <c r="V25" t="s">
        <v>6378</v>
      </c>
      <c r="W25" s="29" t="s">
        <v>6339</v>
      </c>
      <c r="Y25" s="29" t="s">
        <v>6340</v>
      </c>
      <c r="Z25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(NULL,830042112,123,0,0,945370052,'2016-10-11','','KM 5 LLANO GRANDE ',0,'plopez','');</v>
      </c>
    </row>
    <row r="26" spans="1:26" x14ac:dyDescent="0.25">
      <c r="A26" t="s">
        <v>6384</v>
      </c>
      <c r="B26" t="s">
        <v>6346</v>
      </c>
      <c r="C26" t="s">
        <v>6339</v>
      </c>
      <c r="D26" s="15">
        <v>830076169</v>
      </c>
      <c r="E26" s="15" t="s">
        <v>6339</v>
      </c>
      <c r="F26">
        <v>123</v>
      </c>
      <c r="G26" t="s">
        <v>6339</v>
      </c>
      <c r="H26">
        <v>0</v>
      </c>
      <c r="I26" t="s">
        <v>6339</v>
      </c>
      <c r="J26">
        <v>0</v>
      </c>
      <c r="K26" t="s">
        <v>6339</v>
      </c>
      <c r="L26">
        <v>945535243</v>
      </c>
      <c r="M26" t="s">
        <v>6339</v>
      </c>
      <c r="N26" s="29">
        <v>42654</v>
      </c>
      <c r="O26" s="29" t="s">
        <v>6339</v>
      </c>
      <c r="P26" s="29"/>
      <c r="Q26" s="29" t="s">
        <v>6339</v>
      </c>
      <c r="R26" t="s">
        <v>5642</v>
      </c>
      <c r="S26" s="29" t="s">
        <v>6339</v>
      </c>
      <c r="T26">
        <v>0</v>
      </c>
      <c r="U26" s="29" t="s">
        <v>6339</v>
      </c>
      <c r="V26" t="s">
        <v>6378</v>
      </c>
      <c r="W26" s="29" t="s">
        <v>6339</v>
      </c>
      <c r="Y26" s="29" t="s">
        <v>6340</v>
      </c>
      <c r="Z26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(NULL,830076169,123,0,0,945535243,'2016-10-11','','VDA LAS LOMITAS LA CEJA ANITOQ ',0,'plopez','');</v>
      </c>
    </row>
    <row r="27" spans="1:26" x14ac:dyDescent="0.25">
      <c r="A27" t="s">
        <v>6384</v>
      </c>
      <c r="B27" t="s">
        <v>6346</v>
      </c>
      <c r="C27" t="s">
        <v>6339</v>
      </c>
      <c r="D27" s="15">
        <v>830124437</v>
      </c>
      <c r="E27" s="15" t="s">
        <v>6339</v>
      </c>
      <c r="F27">
        <v>39</v>
      </c>
      <c r="G27" t="s">
        <v>6339</v>
      </c>
      <c r="H27">
        <v>0</v>
      </c>
      <c r="I27" t="s">
        <v>6339</v>
      </c>
      <c r="J27">
        <v>0</v>
      </c>
      <c r="K27" t="s">
        <v>6339</v>
      </c>
      <c r="L27">
        <v>945623400</v>
      </c>
      <c r="M27" t="s">
        <v>6339</v>
      </c>
      <c r="N27" s="29">
        <v>42654</v>
      </c>
      <c r="O27" s="29" t="s">
        <v>6339</v>
      </c>
      <c r="P27" s="29"/>
      <c r="Q27" s="29" t="s">
        <v>6339</v>
      </c>
      <c r="R27" t="s">
        <v>5653</v>
      </c>
      <c r="S27" s="29" t="s">
        <v>6339</v>
      </c>
      <c r="T27">
        <v>0</v>
      </c>
      <c r="U27" s="29" t="s">
        <v>6339</v>
      </c>
      <c r="V27" t="s">
        <v>6378</v>
      </c>
      <c r="W27" s="29" t="s">
        <v>6339</v>
      </c>
      <c r="Y27" s="29" t="s">
        <v>6340</v>
      </c>
      <c r="Z27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(NULL,830124437,39,0,0,945623400,'2016-10-11','','VIA LA CEJA RIONEGRO VDA EL CANADA ',0,'plopez','');</v>
      </c>
    </row>
    <row r="28" spans="1:26" x14ac:dyDescent="0.25">
      <c r="A28" t="s">
        <v>6384</v>
      </c>
      <c r="B28" t="s">
        <v>6346</v>
      </c>
      <c r="C28" t="s">
        <v>6339</v>
      </c>
      <c r="D28" s="15">
        <v>830136939</v>
      </c>
      <c r="E28" s="15" t="s">
        <v>6339</v>
      </c>
      <c r="F28">
        <v>77</v>
      </c>
      <c r="G28" t="s">
        <v>6339</v>
      </c>
      <c r="H28">
        <v>0</v>
      </c>
      <c r="I28" t="s">
        <v>6339</v>
      </c>
      <c r="J28">
        <v>0</v>
      </c>
      <c r="K28" t="s">
        <v>6339</v>
      </c>
      <c r="L28">
        <v>945531359</v>
      </c>
      <c r="M28" t="s">
        <v>6339</v>
      </c>
      <c r="N28" s="29">
        <v>42654</v>
      </c>
      <c r="O28" s="29" t="s">
        <v>6339</v>
      </c>
      <c r="P28" s="29"/>
      <c r="Q28" s="29" t="s">
        <v>6339</v>
      </c>
      <c r="R28" t="s">
        <v>5658</v>
      </c>
      <c r="S28" s="29" t="s">
        <v>6339</v>
      </c>
      <c r="T28">
        <v>0</v>
      </c>
      <c r="U28" s="29" t="s">
        <v>6339</v>
      </c>
      <c r="V28" t="s">
        <v>6378</v>
      </c>
      <c r="W28" s="29" t="s">
        <v>6339</v>
      </c>
      <c r="Y28" s="29" t="s">
        <v>6340</v>
      </c>
      <c r="Z28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(NULL,830136939,77,0,0,945531359,'2016-10-11','','VDA CHAPARRAL ',0,'plopez','');</v>
      </c>
    </row>
    <row r="29" spans="1:26" x14ac:dyDescent="0.25">
      <c r="A29" t="s">
        <v>6384</v>
      </c>
      <c r="B29" t="s">
        <v>6346</v>
      </c>
      <c r="C29" t="s">
        <v>6339</v>
      </c>
      <c r="D29" s="15">
        <v>830509987</v>
      </c>
      <c r="E29" s="15" t="s">
        <v>6339</v>
      </c>
      <c r="F29">
        <v>77</v>
      </c>
      <c r="G29" t="s">
        <v>6339</v>
      </c>
      <c r="H29">
        <v>0</v>
      </c>
      <c r="I29" t="s">
        <v>6339</v>
      </c>
      <c r="J29">
        <v>0</v>
      </c>
      <c r="K29" t="s">
        <v>6339</v>
      </c>
      <c r="L29">
        <v>945682475</v>
      </c>
      <c r="M29" t="s">
        <v>6339</v>
      </c>
      <c r="N29" s="29">
        <v>42654</v>
      </c>
      <c r="O29" s="29" t="s">
        <v>6339</v>
      </c>
      <c r="P29" s="29"/>
      <c r="Q29" s="29" t="s">
        <v>6339</v>
      </c>
      <c r="R29" t="s">
        <v>5671</v>
      </c>
      <c r="S29" s="29" t="s">
        <v>6339</v>
      </c>
      <c r="T29">
        <v>0</v>
      </c>
      <c r="U29" s="29" t="s">
        <v>6339</v>
      </c>
      <c r="V29" t="s">
        <v>6378</v>
      </c>
      <c r="W29" s="29" t="s">
        <v>6339</v>
      </c>
      <c r="Y29" s="29" t="s">
        <v>6340</v>
      </c>
      <c r="Z29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(NULL,830509987,77,0,0,945682475,'2016-10-11','','VIA LA CEJA LA UNION VDA LAS LOMITA ',0,'plopez','');</v>
      </c>
    </row>
    <row r="30" spans="1:26" x14ac:dyDescent="0.25">
      <c r="A30" t="s">
        <v>6384</v>
      </c>
      <c r="B30" t="s">
        <v>6346</v>
      </c>
      <c r="C30" t="s">
        <v>6339</v>
      </c>
      <c r="D30" s="15">
        <v>900305698</v>
      </c>
      <c r="E30" s="15" t="s">
        <v>6339</v>
      </c>
      <c r="F30">
        <v>93</v>
      </c>
      <c r="G30" t="s">
        <v>6339</v>
      </c>
      <c r="H30">
        <v>0</v>
      </c>
      <c r="I30" t="s">
        <v>6339</v>
      </c>
      <c r="J30">
        <v>0</v>
      </c>
      <c r="K30" t="s">
        <v>6339</v>
      </c>
      <c r="L30">
        <v>945420844</v>
      </c>
      <c r="M30" t="s">
        <v>6339</v>
      </c>
      <c r="N30" s="29">
        <v>42654</v>
      </c>
      <c r="O30" s="29" t="s">
        <v>6339</v>
      </c>
      <c r="P30" s="29"/>
      <c r="Q30" s="29" t="s">
        <v>6339</v>
      </c>
      <c r="R30" t="s">
        <v>5698</v>
      </c>
      <c r="S30" s="29" t="s">
        <v>6339</v>
      </c>
      <c r="T30">
        <v>0</v>
      </c>
      <c r="U30" s="29" t="s">
        <v>6339</v>
      </c>
      <c r="V30" t="s">
        <v>6378</v>
      </c>
      <c r="W30" s="29" t="s">
        <v>6339</v>
      </c>
      <c r="Y30" s="29" t="s">
        <v>6340</v>
      </c>
      <c r="Z30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(NULL,900305698,93,0,0,945420844,'2016-10-11','','CL 7D 43A 15 EL POBLADO ',0,'plopez','');</v>
      </c>
    </row>
    <row r="31" spans="1:26" x14ac:dyDescent="0.25">
      <c r="A31" t="s">
        <v>6384</v>
      </c>
      <c r="B31" t="s">
        <v>6346</v>
      </c>
      <c r="C31" t="s">
        <v>6339</v>
      </c>
      <c r="D31" s="15">
        <v>890911705</v>
      </c>
      <c r="E31" s="15" t="s">
        <v>6339</v>
      </c>
      <c r="F31">
        <v>77</v>
      </c>
      <c r="G31" t="s">
        <v>6339</v>
      </c>
      <c r="H31">
        <v>0</v>
      </c>
      <c r="I31" t="s">
        <v>6339</v>
      </c>
      <c r="J31">
        <v>0</v>
      </c>
      <c r="K31" t="s">
        <v>6339</v>
      </c>
      <c r="L31">
        <v>945550140</v>
      </c>
      <c r="M31" t="s">
        <v>6339</v>
      </c>
      <c r="N31" s="29">
        <v>42654</v>
      </c>
      <c r="O31" s="29" t="s">
        <v>6339</v>
      </c>
      <c r="P31" s="29"/>
      <c r="Q31" s="29" t="s">
        <v>6339</v>
      </c>
      <c r="R31" t="s">
        <v>5718</v>
      </c>
      <c r="S31" s="29" t="s">
        <v>6339</v>
      </c>
      <c r="T31">
        <v>0</v>
      </c>
      <c r="U31" s="29" t="s">
        <v>6339</v>
      </c>
      <c r="V31" t="s">
        <v>6378</v>
      </c>
      <c r="W31" s="29" t="s">
        <v>6339</v>
      </c>
      <c r="Y31" s="29" t="s">
        <v>6340</v>
      </c>
      <c r="Z31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(NULL,890911705,77,0,0,945550140,'2016-10-11','','CL 29 16 04 ',0,'plopez','');</v>
      </c>
    </row>
    <row r="32" spans="1:26" x14ac:dyDescent="0.25">
      <c r="A32" t="s">
        <v>6384</v>
      </c>
      <c r="B32" t="s">
        <v>6346</v>
      </c>
      <c r="C32" t="s">
        <v>6339</v>
      </c>
      <c r="D32" s="15">
        <v>890913944</v>
      </c>
      <c r="E32" s="15" t="s">
        <v>6339</v>
      </c>
      <c r="F32">
        <v>123</v>
      </c>
      <c r="G32" t="s">
        <v>6339</v>
      </c>
      <c r="H32">
        <v>0</v>
      </c>
      <c r="I32" t="s">
        <v>6339</v>
      </c>
      <c r="J32">
        <v>0</v>
      </c>
      <c r="K32" t="s">
        <v>6339</v>
      </c>
      <c r="L32">
        <v>3128655990</v>
      </c>
      <c r="M32" t="s">
        <v>6339</v>
      </c>
      <c r="N32" s="29">
        <v>42654</v>
      </c>
      <c r="O32" s="29" t="s">
        <v>6339</v>
      </c>
      <c r="P32" s="29"/>
      <c r="Q32" s="29" t="s">
        <v>6339</v>
      </c>
      <c r="R32" t="s">
        <v>5720</v>
      </c>
      <c r="S32" s="29" t="s">
        <v>6339</v>
      </c>
      <c r="T32">
        <v>0</v>
      </c>
      <c r="U32" s="29" t="s">
        <v>6339</v>
      </c>
      <c r="V32" t="s">
        <v>6378</v>
      </c>
      <c r="W32" s="29" t="s">
        <v>6339</v>
      </c>
      <c r="Y32" s="29" t="s">
        <v>6340</v>
      </c>
      <c r="Z32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(NULL,890913944,123,0,0,3128655990,'2016-10-11','','VIA LLANOGRANDE FRENTE AL ICA ',0,'plopez','');</v>
      </c>
    </row>
    <row r="33" spans="1:26" x14ac:dyDescent="0.25">
      <c r="A33" t="s">
        <v>6384</v>
      </c>
      <c r="B33" t="s">
        <v>6346</v>
      </c>
      <c r="C33" t="s">
        <v>6339</v>
      </c>
      <c r="D33" s="15">
        <v>890926122</v>
      </c>
      <c r="E33" s="15" t="s">
        <v>6339</v>
      </c>
      <c r="F33">
        <v>123</v>
      </c>
      <c r="G33" t="s">
        <v>6339</v>
      </c>
      <c r="H33">
        <v>0</v>
      </c>
      <c r="I33" t="s">
        <v>6339</v>
      </c>
      <c r="J33">
        <v>0</v>
      </c>
      <c r="K33" t="s">
        <v>6339</v>
      </c>
      <c r="L33">
        <v>945390444</v>
      </c>
      <c r="M33" t="s">
        <v>6339</v>
      </c>
      <c r="N33" s="29">
        <v>42654</v>
      </c>
      <c r="O33" s="29" t="s">
        <v>6339</v>
      </c>
      <c r="P33" s="29"/>
      <c r="Q33" s="29" t="s">
        <v>6339</v>
      </c>
      <c r="R33" t="s">
        <v>5724</v>
      </c>
      <c r="S33" s="29" t="s">
        <v>6339</v>
      </c>
      <c r="T33">
        <v>0</v>
      </c>
      <c r="U33" s="29" t="s">
        <v>6339</v>
      </c>
      <c r="V33" t="s">
        <v>6378</v>
      </c>
      <c r="W33" s="29" t="s">
        <v>6339</v>
      </c>
      <c r="Y33" s="29" t="s">
        <v>6340</v>
      </c>
      <c r="Z33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(NULL,890926122,123,0,0,945390444,'2016-10-11','','VDA CAPIRO FCAEL GRANADILLO ',0,'plopez','');</v>
      </c>
    </row>
    <row r="34" spans="1:26" x14ac:dyDescent="0.25">
      <c r="A34" t="s">
        <v>6384</v>
      </c>
      <c r="B34" t="s">
        <v>6346</v>
      </c>
      <c r="C34" t="s">
        <v>6339</v>
      </c>
      <c r="D34" s="15">
        <v>890929171</v>
      </c>
      <c r="E34" s="15" t="s">
        <v>6339</v>
      </c>
      <c r="F34">
        <v>123</v>
      </c>
      <c r="G34" t="s">
        <v>6339</v>
      </c>
      <c r="H34">
        <v>0</v>
      </c>
      <c r="I34" t="s">
        <v>6339</v>
      </c>
      <c r="J34">
        <v>0</v>
      </c>
      <c r="K34" t="s">
        <v>6339</v>
      </c>
      <c r="L34">
        <v>945614871</v>
      </c>
      <c r="M34" t="s">
        <v>6339</v>
      </c>
      <c r="N34" s="29">
        <v>42654</v>
      </c>
      <c r="O34" s="29" t="s">
        <v>6339</v>
      </c>
      <c r="P34" s="29"/>
      <c r="Q34" s="29" t="s">
        <v>6339</v>
      </c>
      <c r="R34" t="s">
        <v>5626</v>
      </c>
      <c r="S34" s="29" t="s">
        <v>6339</v>
      </c>
      <c r="T34">
        <v>0</v>
      </c>
      <c r="U34" s="29" t="s">
        <v>6339</v>
      </c>
      <c r="V34" t="s">
        <v>6378</v>
      </c>
      <c r="W34" s="29" t="s">
        <v>6339</v>
      </c>
      <c r="Y34" s="29" t="s">
        <v>6340</v>
      </c>
      <c r="Z34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(NULL,890929171,123,0,0,945614871,'2016-10-11','','VDA EL TABLAZO ',0,'plopez','');</v>
      </c>
    </row>
    <row r="35" spans="1:26" x14ac:dyDescent="0.25">
      <c r="A35" t="s">
        <v>6384</v>
      </c>
      <c r="B35" t="s">
        <v>6346</v>
      </c>
      <c r="C35" t="s">
        <v>6339</v>
      </c>
      <c r="D35" s="15">
        <v>890938755</v>
      </c>
      <c r="E35" s="15" t="s">
        <v>6339</v>
      </c>
      <c r="F35">
        <v>123</v>
      </c>
      <c r="G35" t="s">
        <v>6339</v>
      </c>
      <c r="H35">
        <v>0</v>
      </c>
      <c r="I35" t="s">
        <v>6339</v>
      </c>
      <c r="J35">
        <v>0</v>
      </c>
      <c r="K35" t="s">
        <v>6339</v>
      </c>
      <c r="L35">
        <v>945372244</v>
      </c>
      <c r="M35" t="s">
        <v>6339</v>
      </c>
      <c r="N35" s="29">
        <v>42654</v>
      </c>
      <c r="O35" s="29" t="s">
        <v>6339</v>
      </c>
      <c r="P35" s="29"/>
      <c r="Q35" s="29" t="s">
        <v>6339</v>
      </c>
      <c r="R35" t="s">
        <v>5728</v>
      </c>
      <c r="S35" s="29" t="s">
        <v>6339</v>
      </c>
      <c r="T35">
        <v>0</v>
      </c>
      <c r="U35" s="29" t="s">
        <v>6339</v>
      </c>
      <c r="V35" t="s">
        <v>6378</v>
      </c>
      <c r="W35" s="29" t="s">
        <v>6339</v>
      </c>
      <c r="Y35" s="29" t="s">
        <v>6340</v>
      </c>
      <c r="Z35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(NULL,890938755,123,0,0,945372244,'2016-10-11','','VDA TRES PUERTAS ',0,'plopez','');</v>
      </c>
    </row>
    <row r="36" spans="1:26" x14ac:dyDescent="0.25">
      <c r="A36" t="s">
        <v>6384</v>
      </c>
      <c r="B36" t="s">
        <v>6346</v>
      </c>
      <c r="C36" t="s">
        <v>6339</v>
      </c>
      <c r="D36" s="15">
        <v>890938757</v>
      </c>
      <c r="E36" s="15" t="s">
        <v>6339</v>
      </c>
      <c r="F36">
        <v>77</v>
      </c>
      <c r="G36" t="s">
        <v>6339</v>
      </c>
      <c r="H36">
        <v>0</v>
      </c>
      <c r="I36" t="s">
        <v>6339</v>
      </c>
      <c r="J36">
        <v>0</v>
      </c>
      <c r="K36" t="s">
        <v>6339</v>
      </c>
      <c r="L36">
        <v>945539154</v>
      </c>
      <c r="M36" t="s">
        <v>6339</v>
      </c>
      <c r="N36" s="29">
        <v>42654</v>
      </c>
      <c r="O36" s="29" t="s">
        <v>6339</v>
      </c>
      <c r="P36" s="29"/>
      <c r="Q36" s="29" t="s">
        <v>6339</v>
      </c>
      <c r="R36" t="s">
        <v>5729</v>
      </c>
      <c r="S36" s="29" t="s">
        <v>6339</v>
      </c>
      <c r="T36">
        <v>0</v>
      </c>
      <c r="U36" s="29" t="s">
        <v>6339</v>
      </c>
      <c r="V36" t="s">
        <v>6378</v>
      </c>
      <c r="W36" s="29" t="s">
        <v>6339</v>
      </c>
      <c r="Y36" s="29" t="s">
        <v>6340</v>
      </c>
      <c r="Z36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(NULL,890938757,77,0,0,945539154,'2016-10-11','','VDA EL TAMBO ',0,'plopez','');</v>
      </c>
    </row>
    <row r="37" spans="1:26" x14ac:dyDescent="0.25">
      <c r="A37" t="s">
        <v>6384</v>
      </c>
      <c r="B37" t="s">
        <v>6346</v>
      </c>
      <c r="C37" t="s">
        <v>6339</v>
      </c>
      <c r="D37" s="15">
        <v>890980097</v>
      </c>
      <c r="E37" s="15" t="s">
        <v>6339</v>
      </c>
      <c r="F37">
        <v>123</v>
      </c>
      <c r="G37" t="s">
        <v>6339</v>
      </c>
      <c r="H37">
        <v>0</v>
      </c>
      <c r="I37" t="s">
        <v>6339</v>
      </c>
      <c r="J37">
        <v>0</v>
      </c>
      <c r="K37" t="s">
        <v>6339</v>
      </c>
      <c r="L37">
        <v>942128384</v>
      </c>
      <c r="M37" t="s">
        <v>6339</v>
      </c>
      <c r="N37" s="29">
        <v>42654</v>
      </c>
      <c r="O37" s="29" t="s">
        <v>6339</v>
      </c>
      <c r="P37" s="29"/>
      <c r="Q37" s="29" t="s">
        <v>6339</v>
      </c>
      <c r="R37" t="s">
        <v>5730</v>
      </c>
      <c r="S37" s="29" t="s">
        <v>6339</v>
      </c>
      <c r="T37">
        <v>0</v>
      </c>
      <c r="U37" s="29" t="s">
        <v>6339</v>
      </c>
      <c r="V37" t="s">
        <v>6378</v>
      </c>
      <c r="W37" s="29" t="s">
        <v>6339</v>
      </c>
      <c r="Y37" s="29" t="s">
        <v>6340</v>
      </c>
      <c r="Z37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(NULL,890980097,123,0,0,942128384,'2016-10-11','','CR 52 73 182/298 ',0,'plopez','');</v>
      </c>
    </row>
    <row r="38" spans="1:26" x14ac:dyDescent="0.25">
      <c r="A38" t="s">
        <v>6384</v>
      </c>
      <c r="B38" t="s">
        <v>6346</v>
      </c>
      <c r="C38" t="s">
        <v>6339</v>
      </c>
      <c r="D38" s="15">
        <v>900223044</v>
      </c>
      <c r="E38" s="15" t="s">
        <v>6339</v>
      </c>
      <c r="F38">
        <v>123</v>
      </c>
      <c r="G38" t="s">
        <v>6339</v>
      </c>
      <c r="H38">
        <v>0</v>
      </c>
      <c r="I38" t="s">
        <v>6339</v>
      </c>
      <c r="J38">
        <v>0</v>
      </c>
      <c r="K38" t="s">
        <v>6339</v>
      </c>
      <c r="L38">
        <v>944195212</v>
      </c>
      <c r="M38" t="s">
        <v>6339</v>
      </c>
      <c r="N38" s="29">
        <v>42654</v>
      </c>
      <c r="O38" s="29" t="s">
        <v>6339</v>
      </c>
      <c r="P38" s="29"/>
      <c r="Q38" s="29" t="s">
        <v>6339</v>
      </c>
      <c r="R38" t="s">
        <v>5758</v>
      </c>
      <c r="S38" s="29" t="s">
        <v>6339</v>
      </c>
      <c r="T38">
        <v>0</v>
      </c>
      <c r="U38" s="29" t="s">
        <v>6339</v>
      </c>
      <c r="V38" t="s">
        <v>6378</v>
      </c>
      <c r="W38" s="29" t="s">
        <v>6339</v>
      </c>
      <c r="Y38" s="29" t="s">
        <v>6340</v>
      </c>
      <c r="Z38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(NULL,900223044,123,0,0,944195212,'2016-10-11','','VDA CHIPRE SEC LA AMALITA FCA LOS ACANTOS',0,'plopez','');</v>
      </c>
    </row>
    <row r="39" spans="1:26" x14ac:dyDescent="0.25">
      <c r="A39" t="s">
        <v>6384</v>
      </c>
      <c r="B39" t="s">
        <v>6346</v>
      </c>
      <c r="C39" t="s">
        <v>6339</v>
      </c>
      <c r="D39" s="15">
        <v>900244262</v>
      </c>
      <c r="E39" s="15" t="s">
        <v>6339</v>
      </c>
      <c r="F39">
        <v>123</v>
      </c>
      <c r="G39" t="s">
        <v>6339</v>
      </c>
      <c r="H39">
        <v>0</v>
      </c>
      <c r="I39" t="s">
        <v>6339</v>
      </c>
      <c r="J39">
        <v>0</v>
      </c>
      <c r="K39" t="s">
        <v>6339</v>
      </c>
      <c r="L39">
        <v>945371622</v>
      </c>
      <c r="M39" t="s">
        <v>6339</v>
      </c>
      <c r="N39" s="29">
        <v>42654</v>
      </c>
      <c r="O39" s="29" t="s">
        <v>6339</v>
      </c>
      <c r="P39" s="29"/>
      <c r="Q39" s="29" t="s">
        <v>6339</v>
      </c>
      <c r="R39" t="s">
        <v>5762</v>
      </c>
      <c r="S39" s="29" t="s">
        <v>6339</v>
      </c>
      <c r="T39">
        <v>0</v>
      </c>
      <c r="U39" s="29" t="s">
        <v>6339</v>
      </c>
      <c r="V39" t="s">
        <v>6378</v>
      </c>
      <c r="W39" s="29" t="s">
        <v>6339</v>
      </c>
      <c r="Y39" s="29" t="s">
        <v>6340</v>
      </c>
      <c r="Z39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(NULL,900244262,123,0,0,945371622,'2016-10-11','','LLANO GRANDE KM 7 ',0,'plopez','');</v>
      </c>
    </row>
    <row r="40" spans="1:26" x14ac:dyDescent="0.25">
      <c r="A40" t="s">
        <v>6384</v>
      </c>
      <c r="B40" t="s">
        <v>6346</v>
      </c>
      <c r="C40" t="s">
        <v>6339</v>
      </c>
      <c r="D40" s="15">
        <v>98570864</v>
      </c>
      <c r="E40" s="15" t="s">
        <v>6339</v>
      </c>
      <c r="F40">
        <v>77</v>
      </c>
      <c r="G40" t="s">
        <v>6339</v>
      </c>
      <c r="H40">
        <v>0</v>
      </c>
      <c r="I40" t="s">
        <v>6339</v>
      </c>
      <c r="J40">
        <v>0</v>
      </c>
      <c r="K40" t="s">
        <v>6339</v>
      </c>
      <c r="L40">
        <v>945681169</v>
      </c>
      <c r="M40" t="s">
        <v>6339</v>
      </c>
      <c r="N40" s="29">
        <v>42654</v>
      </c>
      <c r="O40" s="29" t="s">
        <v>6339</v>
      </c>
      <c r="P40" s="29"/>
      <c r="Q40" s="29" t="s">
        <v>6339</v>
      </c>
      <c r="R40" t="s">
        <v>5809</v>
      </c>
      <c r="S40" s="29" t="s">
        <v>6339</v>
      </c>
      <c r="T40">
        <v>0</v>
      </c>
      <c r="U40" s="29" t="s">
        <v>6339</v>
      </c>
      <c r="V40" t="s">
        <v>6378</v>
      </c>
      <c r="W40" s="29" t="s">
        <v>6339</v>
      </c>
      <c r="Y40" s="29" t="s">
        <v>6340</v>
      </c>
      <c r="Z40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(NULL,98570864,77,0,0,945681169,'2016-10-11','','KM 4 VIA LA CEJA RIONEGRO ',0,'plopez','');</v>
      </c>
    </row>
    <row r="41" spans="1:26" x14ac:dyDescent="0.25">
      <c r="A41" t="s">
        <v>6384</v>
      </c>
      <c r="B41" t="s">
        <v>6346</v>
      </c>
      <c r="C41" t="s">
        <v>6339</v>
      </c>
      <c r="D41" s="15">
        <v>900570211</v>
      </c>
      <c r="E41" s="15" t="s">
        <v>6339</v>
      </c>
      <c r="F41">
        <v>123</v>
      </c>
      <c r="G41" t="s">
        <v>6339</v>
      </c>
      <c r="H41">
        <v>0</v>
      </c>
      <c r="I41" t="s">
        <v>6339</v>
      </c>
      <c r="J41">
        <v>0</v>
      </c>
      <c r="K41" t="s">
        <v>6339</v>
      </c>
      <c r="L41">
        <v>944197755</v>
      </c>
      <c r="M41" t="s">
        <v>6339</v>
      </c>
      <c r="N41" s="29">
        <v>42654</v>
      </c>
      <c r="O41" s="29" t="s">
        <v>6339</v>
      </c>
      <c r="P41" s="29"/>
      <c r="Q41" s="29" t="s">
        <v>6339</v>
      </c>
      <c r="R41" t="s">
        <v>5811</v>
      </c>
      <c r="S41" s="29" t="s">
        <v>6339</v>
      </c>
      <c r="T41">
        <v>0</v>
      </c>
      <c r="U41" s="29" t="s">
        <v>6339</v>
      </c>
      <c r="V41" t="s">
        <v>6378</v>
      </c>
      <c r="W41" s="29" t="s">
        <v>6339</v>
      </c>
      <c r="Y41" s="29" t="s">
        <v>6340</v>
      </c>
      <c r="Z41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(NULL,900570211,123,0,0,944197755,'2016-10-11','','VDA CUCHILLA DE SAN JOSE ',0,'plopez','');</v>
      </c>
    </row>
    <row r="42" spans="1:26" x14ac:dyDescent="0.25">
      <c r="A42" t="s">
        <v>6384</v>
      </c>
      <c r="B42" t="s">
        <v>6346</v>
      </c>
      <c r="C42" t="s">
        <v>6339</v>
      </c>
      <c r="D42" s="15">
        <v>15444890</v>
      </c>
      <c r="E42" s="15" t="s">
        <v>6339</v>
      </c>
      <c r="F42">
        <v>93</v>
      </c>
      <c r="G42" t="s">
        <v>6339</v>
      </c>
      <c r="H42">
        <v>0</v>
      </c>
      <c r="I42" t="s">
        <v>6339</v>
      </c>
      <c r="J42">
        <v>0</v>
      </c>
      <c r="K42" t="s">
        <v>6339</v>
      </c>
      <c r="L42">
        <v>945630103</v>
      </c>
      <c r="M42" t="s">
        <v>6339</v>
      </c>
      <c r="N42" s="29">
        <v>42654</v>
      </c>
      <c r="O42" s="29" t="s">
        <v>6339</v>
      </c>
      <c r="P42" s="29"/>
      <c r="Q42" s="29" t="s">
        <v>6339</v>
      </c>
      <c r="R42" t="s">
        <v>5812</v>
      </c>
      <c r="S42" s="29" t="s">
        <v>6339</v>
      </c>
      <c r="T42">
        <v>0</v>
      </c>
      <c r="U42" s="29" t="s">
        <v>6339</v>
      </c>
      <c r="V42" t="s">
        <v>6378</v>
      </c>
      <c r="W42" s="29" t="s">
        <v>6339</v>
      </c>
      <c r="Y42" s="29" t="s">
        <v>6340</v>
      </c>
      <c r="Z42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(NULL,15444890,93,0,0,945630103,'2016-10-11','','VDA CUCHILLAS DE SAN JOSE ',0,'plopez','');</v>
      </c>
    </row>
    <row r="43" spans="1:26" x14ac:dyDescent="0.25">
      <c r="A43" t="s">
        <v>6384</v>
      </c>
      <c r="B43" t="s">
        <v>6346</v>
      </c>
      <c r="C43" t="s">
        <v>6339</v>
      </c>
      <c r="D43" s="15">
        <v>900604830</v>
      </c>
      <c r="E43" s="15" t="s">
        <v>6339</v>
      </c>
      <c r="F43">
        <v>39</v>
      </c>
      <c r="G43" t="s">
        <v>6339</v>
      </c>
      <c r="H43">
        <v>0</v>
      </c>
      <c r="I43" t="s">
        <v>6339</v>
      </c>
      <c r="J43">
        <v>0</v>
      </c>
      <c r="K43" t="s">
        <v>6339</v>
      </c>
      <c r="L43">
        <v>945621452</v>
      </c>
      <c r="M43" t="s">
        <v>6339</v>
      </c>
      <c r="N43" s="29">
        <v>42654</v>
      </c>
      <c r="O43" s="29" t="s">
        <v>6339</v>
      </c>
      <c r="P43" s="29"/>
      <c r="Q43" s="29" t="s">
        <v>6339</v>
      </c>
      <c r="R43" t="s">
        <v>5837</v>
      </c>
      <c r="S43" s="29" t="s">
        <v>6339</v>
      </c>
      <c r="T43">
        <v>0</v>
      </c>
      <c r="U43" s="29" t="s">
        <v>6339</v>
      </c>
      <c r="V43" t="s">
        <v>6378</v>
      </c>
      <c r="W43" s="29" t="s">
        <v>6339</v>
      </c>
      <c r="Y43" s="29" t="s">
        <v>6340</v>
      </c>
      <c r="Z43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(NULL,900604830,39,0,0,945621452,'2016-10-11','','VDA LAS GARZONAS ',0,'plopez','');</v>
      </c>
    </row>
    <row r="44" spans="1:26" x14ac:dyDescent="0.25">
      <c r="A44" t="s">
        <v>6384</v>
      </c>
      <c r="B44" t="s">
        <v>6346</v>
      </c>
      <c r="C44" t="s">
        <v>6339</v>
      </c>
      <c r="D44" s="15">
        <v>811032433</v>
      </c>
      <c r="E44" s="15" t="s">
        <v>6339</v>
      </c>
      <c r="F44">
        <v>123</v>
      </c>
      <c r="G44" t="s">
        <v>6339</v>
      </c>
      <c r="H44">
        <v>0</v>
      </c>
      <c r="I44" t="s">
        <v>6339</v>
      </c>
      <c r="J44">
        <v>0</v>
      </c>
      <c r="K44" t="s">
        <v>6339</v>
      </c>
      <c r="L44">
        <v>945695284</v>
      </c>
      <c r="M44" t="s">
        <v>6339</v>
      </c>
      <c r="N44" s="29">
        <v>42654</v>
      </c>
      <c r="O44" s="29" t="s">
        <v>6339</v>
      </c>
      <c r="P44" s="29"/>
      <c r="Q44" s="29" t="s">
        <v>6339</v>
      </c>
      <c r="R44" t="s">
        <v>5883</v>
      </c>
      <c r="S44" s="29" t="s">
        <v>6339</v>
      </c>
      <c r="T44">
        <v>0</v>
      </c>
      <c r="U44" s="29" t="s">
        <v>6339</v>
      </c>
      <c r="V44" t="s">
        <v>6378</v>
      </c>
      <c r="W44" s="29" t="s">
        <v>6339</v>
      </c>
      <c r="Y44" s="29" t="s">
        <v>6340</v>
      </c>
      <c r="Z44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(NULL,811032433,123,0,0,945695284,'2016-10-11','','VDA TABLACITO ',0,'plopez','');</v>
      </c>
    </row>
    <row r="45" spans="1:26" x14ac:dyDescent="0.25">
      <c r="A45" t="s">
        <v>6384</v>
      </c>
      <c r="B45" t="s">
        <v>6346</v>
      </c>
      <c r="C45" t="s">
        <v>6339</v>
      </c>
      <c r="D45" s="15">
        <v>900111576</v>
      </c>
      <c r="E45" s="15" t="s">
        <v>6339</v>
      </c>
      <c r="F45">
        <v>77</v>
      </c>
      <c r="G45" t="s">
        <v>6339</v>
      </c>
      <c r="H45">
        <v>0</v>
      </c>
      <c r="I45" t="s">
        <v>6339</v>
      </c>
      <c r="J45">
        <v>0</v>
      </c>
      <c r="K45" t="s">
        <v>6339</v>
      </c>
      <c r="L45">
        <v>3104994983</v>
      </c>
      <c r="M45" t="s">
        <v>6339</v>
      </c>
      <c r="N45" s="29">
        <v>42654</v>
      </c>
      <c r="O45" s="29" t="s">
        <v>6339</v>
      </c>
      <c r="P45" s="29"/>
      <c r="Q45" s="29" t="s">
        <v>6339</v>
      </c>
      <c r="R45" t="s">
        <v>5886</v>
      </c>
      <c r="S45" s="29" t="s">
        <v>6339</v>
      </c>
      <c r="T45">
        <v>0</v>
      </c>
      <c r="U45" s="29" t="s">
        <v>6339</v>
      </c>
      <c r="V45" t="s">
        <v>6378</v>
      </c>
      <c r="W45" s="29" t="s">
        <v>6339</v>
      </c>
      <c r="Y45" s="29" t="s">
        <v>6340</v>
      </c>
      <c r="Z45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(NULL,900111576,77,0,0,3104994983,'2016-10-11','','VDA LAS LOMITAS ',0,'plopez','');</v>
      </c>
    </row>
    <row r="46" spans="1:26" x14ac:dyDescent="0.25">
      <c r="A46" t="s">
        <v>6384</v>
      </c>
      <c r="B46" t="s">
        <v>6346</v>
      </c>
      <c r="C46" t="s">
        <v>6339</v>
      </c>
      <c r="D46" s="15">
        <v>900321282</v>
      </c>
      <c r="E46" s="15" t="s">
        <v>6339</v>
      </c>
      <c r="F46">
        <v>59</v>
      </c>
      <c r="G46" t="s">
        <v>6339</v>
      </c>
      <c r="H46">
        <v>0</v>
      </c>
      <c r="I46" t="s">
        <v>6339</v>
      </c>
      <c r="J46">
        <v>0</v>
      </c>
      <c r="K46" t="s">
        <v>6339</v>
      </c>
      <c r="L46">
        <v>943860129</v>
      </c>
      <c r="M46" t="s">
        <v>6339</v>
      </c>
      <c r="N46" s="29">
        <v>42654</v>
      </c>
      <c r="O46" s="29" t="s">
        <v>6339</v>
      </c>
      <c r="P46" s="29"/>
      <c r="Q46" s="29" t="s">
        <v>6339</v>
      </c>
      <c r="R46" t="s">
        <v>5914</v>
      </c>
      <c r="S46" s="29" t="s">
        <v>6339</v>
      </c>
      <c r="T46">
        <v>0</v>
      </c>
      <c r="U46" s="29" t="s">
        <v>6339</v>
      </c>
      <c r="V46" t="s">
        <v>6378</v>
      </c>
      <c r="W46" s="29" t="s">
        <v>6339</v>
      </c>
      <c r="Y46" s="29" t="s">
        <v>6340</v>
      </c>
      <c r="Z46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(NULL,900321282,59,0,0,943860129,'2016-10-11','','ALTO LAS PALMAS VDA LA ESPERANZA ',0,'plopez','');</v>
      </c>
    </row>
    <row r="47" spans="1:26" x14ac:dyDescent="0.25">
      <c r="A47" t="s">
        <v>6384</v>
      </c>
      <c r="B47" t="s">
        <v>6346</v>
      </c>
      <c r="C47" t="s">
        <v>6339</v>
      </c>
      <c r="D47" s="15">
        <v>15383169</v>
      </c>
      <c r="E47" s="15" t="s">
        <v>6339</v>
      </c>
      <c r="F47">
        <v>77</v>
      </c>
      <c r="G47" t="s">
        <v>6339</v>
      </c>
      <c r="H47">
        <v>0</v>
      </c>
      <c r="I47" t="s">
        <v>6339</v>
      </c>
      <c r="J47">
        <v>0</v>
      </c>
      <c r="K47" t="s">
        <v>6339</v>
      </c>
      <c r="L47">
        <v>3117306421</v>
      </c>
      <c r="M47" t="s">
        <v>6339</v>
      </c>
      <c r="N47" s="29">
        <v>42654</v>
      </c>
      <c r="O47" s="29" t="s">
        <v>6339</v>
      </c>
      <c r="P47" s="29"/>
      <c r="Q47" s="29" t="s">
        <v>6339</v>
      </c>
      <c r="R47" t="s">
        <v>5915</v>
      </c>
      <c r="S47" s="29" t="s">
        <v>6339</v>
      </c>
      <c r="T47">
        <v>0</v>
      </c>
      <c r="U47" s="29" t="s">
        <v>6339</v>
      </c>
      <c r="V47" t="s">
        <v>6378</v>
      </c>
      <c r="W47" s="29" t="s">
        <v>6339</v>
      </c>
      <c r="Y47" s="29" t="s">
        <v>6340</v>
      </c>
      <c r="Z47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(NULL,15383169,77,0,0,3117306421,'2016-10-11','','CR 20 5 18 VDA EL TAMBO ',0,'plopez','');</v>
      </c>
    </row>
    <row r="48" spans="1:26" x14ac:dyDescent="0.25">
      <c r="A48" t="s">
        <v>6384</v>
      </c>
      <c r="B48" t="s">
        <v>6346</v>
      </c>
      <c r="C48" t="s">
        <v>6339</v>
      </c>
      <c r="D48" s="15">
        <v>811046268</v>
      </c>
      <c r="E48" s="15" t="s">
        <v>6339</v>
      </c>
      <c r="F48">
        <v>68</v>
      </c>
      <c r="G48" t="s">
        <v>6339</v>
      </c>
      <c r="H48">
        <v>0</v>
      </c>
      <c r="I48" t="s">
        <v>6339</v>
      </c>
      <c r="J48">
        <v>0</v>
      </c>
      <c r="K48" t="s">
        <v>6339</v>
      </c>
      <c r="L48">
        <v>94444562</v>
      </c>
      <c r="M48" t="s">
        <v>6339</v>
      </c>
      <c r="N48" s="29">
        <v>42654</v>
      </c>
      <c r="O48" s="29" t="s">
        <v>6339</v>
      </c>
      <c r="P48" s="29"/>
      <c r="Q48" s="29" t="s">
        <v>6339</v>
      </c>
      <c r="R48" t="s">
        <v>5921</v>
      </c>
      <c r="S48" s="29" t="s">
        <v>6339</v>
      </c>
      <c r="T48">
        <v>0</v>
      </c>
      <c r="U48" s="29" t="s">
        <v>6339</v>
      </c>
      <c r="V48" t="s">
        <v>6378</v>
      </c>
      <c r="W48" s="29" t="s">
        <v>6339</v>
      </c>
      <c r="Y48" s="29" t="s">
        <v>6340</v>
      </c>
      <c r="Z48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(NULL,811046268,68,0,0,94444562,'2016-10-11','','VDA LA CLARA ',0,'plopez','');</v>
      </c>
    </row>
    <row r="49" spans="1:26" x14ac:dyDescent="0.25">
      <c r="A49" t="s">
        <v>6384</v>
      </c>
      <c r="B49" t="s">
        <v>6346</v>
      </c>
      <c r="C49" t="s">
        <v>6339</v>
      </c>
      <c r="D49" s="15">
        <v>900440984</v>
      </c>
      <c r="E49" s="15" t="s">
        <v>6339</v>
      </c>
      <c r="F49">
        <v>77</v>
      </c>
      <c r="G49" t="s">
        <v>6339</v>
      </c>
      <c r="H49">
        <v>0</v>
      </c>
      <c r="I49" t="s">
        <v>6339</v>
      </c>
      <c r="J49">
        <v>0</v>
      </c>
      <c r="K49" t="s">
        <v>6339</v>
      </c>
      <c r="L49">
        <v>945539327</v>
      </c>
      <c r="M49" t="s">
        <v>6339</v>
      </c>
      <c r="N49" s="29">
        <v>42654</v>
      </c>
      <c r="O49" s="29" t="s">
        <v>6339</v>
      </c>
      <c r="P49" s="29"/>
      <c r="Q49" s="29" t="s">
        <v>6339</v>
      </c>
      <c r="R49" t="s">
        <v>5937</v>
      </c>
      <c r="S49" s="29" t="s">
        <v>6339</v>
      </c>
      <c r="T49">
        <v>0</v>
      </c>
      <c r="U49" s="29" t="s">
        <v>6339</v>
      </c>
      <c r="V49" t="s">
        <v>6378</v>
      </c>
      <c r="W49" s="29" t="s">
        <v>6339</v>
      </c>
      <c r="Y49" s="29" t="s">
        <v>6340</v>
      </c>
      <c r="Z49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(NULL,900440984,77,0,0,945539327,'2016-10-11','','CL 18 20 42 ',0,'plopez','');</v>
      </c>
    </row>
    <row r="50" spans="1:26" x14ac:dyDescent="0.25">
      <c r="A50" t="s">
        <v>6384</v>
      </c>
      <c r="B50" t="s">
        <v>6346</v>
      </c>
      <c r="C50" t="s">
        <v>6339</v>
      </c>
      <c r="D50" s="15">
        <v>811044255</v>
      </c>
      <c r="E50" s="15" t="s">
        <v>6339</v>
      </c>
      <c r="F50">
        <v>77</v>
      </c>
      <c r="G50" t="s">
        <v>6339</v>
      </c>
      <c r="H50">
        <v>0</v>
      </c>
      <c r="I50" t="s">
        <v>6339</v>
      </c>
      <c r="J50">
        <v>0</v>
      </c>
      <c r="K50" t="s">
        <v>6339</v>
      </c>
      <c r="L50">
        <v>3116450254</v>
      </c>
      <c r="M50" t="s">
        <v>6339</v>
      </c>
      <c r="N50" s="29">
        <v>42654</v>
      </c>
      <c r="O50" s="29" t="s">
        <v>6339</v>
      </c>
      <c r="P50" s="29"/>
      <c r="Q50" s="29" t="s">
        <v>6339</v>
      </c>
      <c r="R50" t="s">
        <v>6107</v>
      </c>
      <c r="S50" s="29" t="s">
        <v>6339</v>
      </c>
      <c r="T50">
        <v>0</v>
      </c>
      <c r="U50" s="29" t="s">
        <v>6339</v>
      </c>
      <c r="V50" t="s">
        <v>6378</v>
      </c>
      <c r="W50" s="29" t="s">
        <v>6339</v>
      </c>
      <c r="Y50" s="29" t="s">
        <v>6340</v>
      </c>
      <c r="Z50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(NULL,811044255,77,0,0,3116450254,'2016-10-11','','VDA SAN NICOLAS ',0,'plopez','');</v>
      </c>
    </row>
    <row r="51" spans="1:26" x14ac:dyDescent="0.25">
      <c r="A51" t="s">
        <v>6384</v>
      </c>
      <c r="B51" t="s">
        <v>6346</v>
      </c>
      <c r="C51" t="s">
        <v>6339</v>
      </c>
      <c r="D51" s="15">
        <v>900424415</v>
      </c>
      <c r="E51" s="15" t="s">
        <v>6339</v>
      </c>
      <c r="F51">
        <v>39</v>
      </c>
      <c r="G51" t="s">
        <v>6339</v>
      </c>
      <c r="H51">
        <v>0</v>
      </c>
      <c r="I51" t="s">
        <v>6339</v>
      </c>
      <c r="J51">
        <v>0</v>
      </c>
      <c r="K51" t="s">
        <v>6339</v>
      </c>
      <c r="L51">
        <v>945668354</v>
      </c>
      <c r="M51" t="s">
        <v>6339</v>
      </c>
      <c r="N51" s="29">
        <v>42654</v>
      </c>
      <c r="O51" s="29" t="s">
        <v>6339</v>
      </c>
      <c r="P51" s="29"/>
      <c r="Q51" s="29" t="s">
        <v>6339</v>
      </c>
      <c r="R51" t="s">
        <v>6312</v>
      </c>
      <c r="S51" s="29" t="s">
        <v>6339</v>
      </c>
      <c r="T51">
        <v>0</v>
      </c>
      <c r="U51" s="29" t="s">
        <v>6339</v>
      </c>
      <c r="V51" t="s">
        <v>6378</v>
      </c>
      <c r="W51" s="29" t="s">
        <v>6339</v>
      </c>
      <c r="Y51" s="29" t="s">
        <v>6340</v>
      </c>
      <c r="Z51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(NULL,900424415,39,0,0,945668354,'2016-10-11','','PARAJE LAS GARZONAS ',0,'plopez','');</v>
      </c>
    </row>
    <row r="52" spans="1:26" x14ac:dyDescent="0.25">
      <c r="A52" t="s">
        <v>6384</v>
      </c>
      <c r="B52" t="s">
        <v>6346</v>
      </c>
      <c r="C52" t="s">
        <v>6339</v>
      </c>
      <c r="D52" s="15">
        <v>800004048</v>
      </c>
      <c r="E52" s="15" t="s">
        <v>6339</v>
      </c>
      <c r="F52">
        <v>330</v>
      </c>
      <c r="G52" t="s">
        <v>6339</v>
      </c>
      <c r="H52">
        <v>0</v>
      </c>
      <c r="I52" t="s">
        <v>6339</v>
      </c>
      <c r="J52">
        <v>0</v>
      </c>
      <c r="K52" t="s">
        <v>6339</v>
      </c>
      <c r="L52">
        <v>915466644</v>
      </c>
      <c r="M52" t="s">
        <v>6339</v>
      </c>
      <c r="N52" s="29">
        <v>42654</v>
      </c>
      <c r="O52" s="29" t="s">
        <v>6339</v>
      </c>
      <c r="P52" s="29"/>
      <c r="Q52" s="29" t="s">
        <v>6339</v>
      </c>
      <c r="R52" t="s">
        <v>5545</v>
      </c>
      <c r="S52" s="29" t="s">
        <v>6339</v>
      </c>
      <c r="T52">
        <v>0</v>
      </c>
      <c r="U52" s="29" t="s">
        <v>6339</v>
      </c>
      <c r="V52" t="s">
        <v>6413</v>
      </c>
      <c r="W52" s="29" t="s">
        <v>6339</v>
      </c>
      <c r="Y52" s="29" t="s">
        <v>6340</v>
      </c>
      <c r="Z52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(NULL,800004048,330,0,0,915466644,'2016-10-11','','AUT MEDELLIN KM 17 ',0,'arodriguez','');</v>
      </c>
    </row>
    <row r="53" spans="1:26" x14ac:dyDescent="0.25">
      <c r="A53" t="s">
        <v>6384</v>
      </c>
      <c r="B53" t="s">
        <v>6346</v>
      </c>
      <c r="C53" t="s">
        <v>6339</v>
      </c>
      <c r="D53" s="15">
        <v>800010991</v>
      </c>
      <c r="E53" s="15" t="s">
        <v>6339</v>
      </c>
      <c r="F53">
        <v>312</v>
      </c>
      <c r="G53" t="s">
        <v>6339</v>
      </c>
      <c r="H53">
        <v>0</v>
      </c>
      <c r="I53" t="s">
        <v>6339</v>
      </c>
      <c r="J53">
        <v>0</v>
      </c>
      <c r="K53" t="s">
        <v>6339</v>
      </c>
      <c r="L53">
        <v>918628299</v>
      </c>
      <c r="M53" t="s">
        <v>6339</v>
      </c>
      <c r="N53" s="29">
        <v>42654</v>
      </c>
      <c r="O53" s="29" t="s">
        <v>6339</v>
      </c>
      <c r="P53" s="29"/>
      <c r="Q53" s="29" t="s">
        <v>6339</v>
      </c>
      <c r="R53" t="s">
        <v>5547</v>
      </c>
      <c r="S53" s="29" t="s">
        <v>6339</v>
      </c>
      <c r="T53">
        <v>0</v>
      </c>
      <c r="U53" s="29" t="s">
        <v>6339</v>
      </c>
      <c r="V53" t="s">
        <v>6414</v>
      </c>
      <c r="W53" s="29" t="s">
        <v>6339</v>
      </c>
      <c r="Y53" s="29" t="s">
        <v>6340</v>
      </c>
      <c r="Z53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(NULL,800010991,312,0,0,918628299,'2016-10-11','','CR 19 C 86 30 OF 702 ',0,'agamboa','');</v>
      </c>
    </row>
    <row r="54" spans="1:26" x14ac:dyDescent="0.25">
      <c r="A54" t="s">
        <v>6384</v>
      </c>
      <c r="B54" t="s">
        <v>6346</v>
      </c>
      <c r="C54" t="s">
        <v>6339</v>
      </c>
      <c r="D54" s="15">
        <v>800013638</v>
      </c>
      <c r="E54" s="15" t="s">
        <v>6339</v>
      </c>
      <c r="F54">
        <v>312</v>
      </c>
      <c r="G54" t="s">
        <v>6339</v>
      </c>
      <c r="H54">
        <v>0</v>
      </c>
      <c r="I54" t="s">
        <v>6339</v>
      </c>
      <c r="J54">
        <v>0</v>
      </c>
      <c r="K54" t="s">
        <v>6339</v>
      </c>
      <c r="L54">
        <v>916864444</v>
      </c>
      <c r="M54" t="s">
        <v>6339</v>
      </c>
      <c r="N54" s="29">
        <v>42654</v>
      </c>
      <c r="O54" s="29" t="s">
        <v>6339</v>
      </c>
      <c r="P54" s="29"/>
      <c r="Q54" s="29" t="s">
        <v>6339</v>
      </c>
      <c r="R54" t="s">
        <v>5548</v>
      </c>
      <c r="S54" s="29" t="s">
        <v>6339</v>
      </c>
      <c r="T54">
        <v>0</v>
      </c>
      <c r="U54" s="29" t="s">
        <v>6339</v>
      </c>
      <c r="V54" t="s">
        <v>6414</v>
      </c>
      <c r="W54" s="29" t="s">
        <v>6339</v>
      </c>
      <c r="Y54" s="29" t="s">
        <v>6340</v>
      </c>
      <c r="Z54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(NULL,800013638,312,0,0,916864444,'2016-10-11','','CRT SUBA COTA KM 4.2 ',0,'agamboa','');</v>
      </c>
    </row>
    <row r="55" spans="1:26" x14ac:dyDescent="0.25">
      <c r="A55" t="s">
        <v>6384</v>
      </c>
      <c r="B55" t="s">
        <v>6346</v>
      </c>
      <c r="C55" t="s">
        <v>6339</v>
      </c>
      <c r="D55" s="15">
        <v>800021599</v>
      </c>
      <c r="E55" s="15" t="s">
        <v>6339</v>
      </c>
      <c r="F55">
        <v>330</v>
      </c>
      <c r="G55" t="s">
        <v>6339</v>
      </c>
      <c r="H55">
        <v>0</v>
      </c>
      <c r="I55" t="s">
        <v>6339</v>
      </c>
      <c r="J55">
        <v>0</v>
      </c>
      <c r="K55" t="s">
        <v>6339</v>
      </c>
      <c r="L55">
        <v>918911980</v>
      </c>
      <c r="M55" t="s">
        <v>6339</v>
      </c>
      <c r="N55" s="29">
        <v>42654</v>
      </c>
      <c r="O55" s="29" t="s">
        <v>6339</v>
      </c>
      <c r="P55" s="29"/>
      <c r="Q55" s="29" t="s">
        <v>6339</v>
      </c>
      <c r="R55" t="s">
        <v>5551</v>
      </c>
      <c r="S55" s="29" t="s">
        <v>6339</v>
      </c>
      <c r="T55">
        <v>0</v>
      </c>
      <c r="U55" s="29" t="s">
        <v>6339</v>
      </c>
      <c r="V55" t="s">
        <v>6413</v>
      </c>
      <c r="W55" s="29" t="s">
        <v>6339</v>
      </c>
      <c r="Y55" s="29" t="s">
        <v>6340</v>
      </c>
      <c r="Z55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(NULL,800021599,330,0,0,918911980,'2016-10-11','','KM 8 VIA FACATATIVA ',0,'arodriguez','');</v>
      </c>
    </row>
    <row r="56" spans="1:26" x14ac:dyDescent="0.25">
      <c r="A56" t="s">
        <v>6384</v>
      </c>
      <c r="B56" t="s">
        <v>6346</v>
      </c>
      <c r="C56" t="s">
        <v>6339</v>
      </c>
      <c r="D56" s="15">
        <v>800022398</v>
      </c>
      <c r="E56" s="15" t="s">
        <v>6339</v>
      </c>
      <c r="F56">
        <v>400</v>
      </c>
      <c r="G56" t="s">
        <v>6339</v>
      </c>
      <c r="H56">
        <v>0</v>
      </c>
      <c r="I56" t="s">
        <v>6339</v>
      </c>
      <c r="J56">
        <v>0</v>
      </c>
      <c r="K56" t="s">
        <v>6339</v>
      </c>
      <c r="L56">
        <v>918657800</v>
      </c>
      <c r="M56" t="s">
        <v>6339</v>
      </c>
      <c r="N56" s="29">
        <v>42654</v>
      </c>
      <c r="O56" s="29" t="s">
        <v>6339</v>
      </c>
      <c r="P56" s="29"/>
      <c r="Q56" s="29" t="s">
        <v>6339</v>
      </c>
      <c r="R56" t="s">
        <v>5552</v>
      </c>
      <c r="S56" s="29" t="s">
        <v>6339</v>
      </c>
      <c r="T56">
        <v>0</v>
      </c>
      <c r="U56" s="29" t="s">
        <v>6339</v>
      </c>
      <c r="V56" t="s">
        <v>6414</v>
      </c>
      <c r="W56" s="29" t="s">
        <v>6339</v>
      </c>
      <c r="Y56" s="29" t="s">
        <v>6340</v>
      </c>
      <c r="Z56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(NULL,800022398,400,0,0,918657800,'2016-10-11','','KM 5 VIA TENJO LA PUNTA ',0,'agamboa','');</v>
      </c>
    </row>
    <row r="57" spans="1:26" x14ac:dyDescent="0.25">
      <c r="A57" t="s">
        <v>6384</v>
      </c>
      <c r="B57" t="s">
        <v>6346</v>
      </c>
      <c r="C57" t="s">
        <v>6339</v>
      </c>
      <c r="D57" s="15">
        <v>800026845</v>
      </c>
      <c r="E57" s="15" t="s">
        <v>6339</v>
      </c>
      <c r="F57">
        <v>312</v>
      </c>
      <c r="G57" t="s">
        <v>6339</v>
      </c>
      <c r="H57">
        <v>0</v>
      </c>
      <c r="I57" t="s">
        <v>6339</v>
      </c>
      <c r="J57">
        <v>0</v>
      </c>
      <c r="K57" t="s">
        <v>6339</v>
      </c>
      <c r="L57">
        <v>918844433</v>
      </c>
      <c r="M57" t="s">
        <v>6339</v>
      </c>
      <c r="N57" s="29">
        <v>42654</v>
      </c>
      <c r="O57" s="29" t="s">
        <v>6339</v>
      </c>
      <c r="P57" s="29"/>
      <c r="Q57" s="29" t="s">
        <v>6339</v>
      </c>
      <c r="R57" t="s">
        <v>5554</v>
      </c>
      <c r="S57" s="29" t="s">
        <v>6339</v>
      </c>
      <c r="T57">
        <v>0</v>
      </c>
      <c r="U57" s="29" t="s">
        <v>6339</v>
      </c>
      <c r="V57" t="s">
        <v>6414</v>
      </c>
      <c r="W57" s="29" t="s">
        <v>6339</v>
      </c>
      <c r="Y57" s="29" t="s">
        <v>6340</v>
      </c>
      <c r="Z57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(NULL,800026845,312,0,0,918844433,'2016-10-11','','CR 15 90 46 OF 301 ',0,'agamboa','');</v>
      </c>
    </row>
    <row r="58" spans="1:26" x14ac:dyDescent="0.25">
      <c r="A58" t="s">
        <v>6384</v>
      </c>
      <c r="B58" t="s">
        <v>6346</v>
      </c>
      <c r="C58" t="s">
        <v>6339</v>
      </c>
      <c r="D58" s="15">
        <v>800027501</v>
      </c>
      <c r="E58" s="15" t="s">
        <v>6339</v>
      </c>
      <c r="F58">
        <v>312</v>
      </c>
      <c r="G58" t="s">
        <v>6339</v>
      </c>
      <c r="H58">
        <v>0</v>
      </c>
      <c r="I58" t="s">
        <v>6339</v>
      </c>
      <c r="J58">
        <v>0</v>
      </c>
      <c r="K58" t="s">
        <v>6339</v>
      </c>
      <c r="L58">
        <v>916129811</v>
      </c>
      <c r="M58" t="s">
        <v>6339</v>
      </c>
      <c r="N58" s="29">
        <v>42654</v>
      </c>
      <c r="O58" s="29" t="s">
        <v>6339</v>
      </c>
      <c r="P58" s="29"/>
      <c r="Q58" s="29" t="s">
        <v>6339</v>
      </c>
      <c r="R58" t="s">
        <v>5555</v>
      </c>
      <c r="S58" s="29" t="s">
        <v>6339</v>
      </c>
      <c r="T58">
        <v>0</v>
      </c>
      <c r="U58" s="29" t="s">
        <v>6339</v>
      </c>
      <c r="V58" t="s">
        <v>6414</v>
      </c>
      <c r="W58" s="29" t="s">
        <v>6339</v>
      </c>
      <c r="Y58" s="29" t="s">
        <v>6340</v>
      </c>
      <c r="Z58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(NULL,800027501,312,0,0,916129811,'2016-10-11','','CL 117 6 56 ',0,'agamboa','');</v>
      </c>
    </row>
    <row r="59" spans="1:26" x14ac:dyDescent="0.25">
      <c r="A59" t="s">
        <v>6384</v>
      </c>
      <c r="B59" t="s">
        <v>6346</v>
      </c>
      <c r="C59" t="s">
        <v>6339</v>
      </c>
      <c r="D59" s="15">
        <v>800031939</v>
      </c>
      <c r="E59" s="15" t="s">
        <v>6339</v>
      </c>
      <c r="F59">
        <v>312</v>
      </c>
      <c r="G59" t="s">
        <v>6339</v>
      </c>
      <c r="H59">
        <v>0</v>
      </c>
      <c r="I59" t="s">
        <v>6339</v>
      </c>
      <c r="J59">
        <v>0</v>
      </c>
      <c r="K59" t="s">
        <v>6339</v>
      </c>
      <c r="L59">
        <v>916577575</v>
      </c>
      <c r="M59" t="s">
        <v>6339</v>
      </c>
      <c r="N59" s="29">
        <v>42654</v>
      </c>
      <c r="O59" s="29" t="s">
        <v>6339</v>
      </c>
      <c r="P59" s="29"/>
      <c r="Q59" s="29" t="s">
        <v>6339</v>
      </c>
      <c r="R59" t="s">
        <v>5557</v>
      </c>
      <c r="S59" s="29" t="s">
        <v>6339</v>
      </c>
      <c r="T59">
        <v>0</v>
      </c>
      <c r="U59" s="29" t="s">
        <v>6339</v>
      </c>
      <c r="V59" t="s">
        <v>6413</v>
      </c>
      <c r="W59" s="29" t="s">
        <v>6339</v>
      </c>
      <c r="Y59" s="29" t="s">
        <v>6340</v>
      </c>
      <c r="Z59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(NULL,800031939,312,0,0,916577575,'2016-10-11','','CL 92 11 51 OF 302 ',0,'arodriguez','');</v>
      </c>
    </row>
    <row r="60" spans="1:26" x14ac:dyDescent="0.25">
      <c r="A60" t="s">
        <v>6384</v>
      </c>
      <c r="B60" t="s">
        <v>6346</v>
      </c>
      <c r="C60" t="s">
        <v>6339</v>
      </c>
      <c r="D60" s="15">
        <v>800049458</v>
      </c>
      <c r="E60" s="15" t="s">
        <v>6339</v>
      </c>
      <c r="F60">
        <v>321</v>
      </c>
      <c r="G60" t="s">
        <v>6339</v>
      </c>
      <c r="H60">
        <v>0</v>
      </c>
      <c r="I60" t="s">
        <v>6339</v>
      </c>
      <c r="J60">
        <v>0</v>
      </c>
      <c r="K60" t="s">
        <v>6339</v>
      </c>
      <c r="L60">
        <v>918527619</v>
      </c>
      <c r="M60" t="s">
        <v>6339</v>
      </c>
      <c r="N60" s="29">
        <v>42654</v>
      </c>
      <c r="O60" s="29" t="s">
        <v>6339</v>
      </c>
      <c r="P60" s="29"/>
      <c r="Q60" s="29" t="s">
        <v>6339</v>
      </c>
      <c r="R60" t="s">
        <v>5558</v>
      </c>
      <c r="S60" s="29" t="s">
        <v>6339</v>
      </c>
      <c r="T60">
        <v>0</v>
      </c>
      <c r="U60" s="29" t="s">
        <v>6339</v>
      </c>
      <c r="V60" t="s">
        <v>6415</v>
      </c>
      <c r="W60" s="29" t="s">
        <v>6339</v>
      </c>
      <c r="Y60" s="29" t="s">
        <v>6340</v>
      </c>
      <c r="Z60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(NULL,800049458,321,0,0,918527619,'2016-10-11','','CE CENTRO CHIA OF 304 ',0,'acortes','');</v>
      </c>
    </row>
    <row r="61" spans="1:26" x14ac:dyDescent="0.25">
      <c r="A61" t="s">
        <v>6384</v>
      </c>
      <c r="B61" t="s">
        <v>6346</v>
      </c>
      <c r="C61" t="s">
        <v>6339</v>
      </c>
      <c r="D61" s="15">
        <v>800050714</v>
      </c>
      <c r="E61" s="15" t="s">
        <v>6339</v>
      </c>
      <c r="F61">
        <v>312</v>
      </c>
      <c r="G61" t="s">
        <v>6339</v>
      </c>
      <c r="H61">
        <v>0</v>
      </c>
      <c r="I61" t="s">
        <v>6339</v>
      </c>
      <c r="J61">
        <v>0</v>
      </c>
      <c r="K61" t="s">
        <v>6339</v>
      </c>
      <c r="L61">
        <v>915953870</v>
      </c>
      <c r="M61" t="s">
        <v>6339</v>
      </c>
      <c r="N61" s="29">
        <v>42654</v>
      </c>
      <c r="O61" s="29" t="s">
        <v>6339</v>
      </c>
      <c r="P61" s="29"/>
      <c r="Q61" s="29" t="s">
        <v>6339</v>
      </c>
      <c r="R61" t="s">
        <v>5559</v>
      </c>
      <c r="S61" s="29" t="s">
        <v>6339</v>
      </c>
      <c r="T61">
        <v>0</v>
      </c>
      <c r="U61" s="29" t="s">
        <v>6339</v>
      </c>
      <c r="V61" t="s">
        <v>6415</v>
      </c>
      <c r="W61" s="29" t="s">
        <v>6339</v>
      </c>
      <c r="Y61" s="29" t="s">
        <v>6340</v>
      </c>
      <c r="Z61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(NULL,800050714,312,0,0,915953870,'2016-10-11','','CL 72 10 07 OF 601 ',0,'acortes','');</v>
      </c>
    </row>
    <row r="62" spans="1:26" x14ac:dyDescent="0.25">
      <c r="A62" t="s">
        <v>6384</v>
      </c>
      <c r="B62" t="s">
        <v>6346</v>
      </c>
      <c r="C62" t="s">
        <v>6339</v>
      </c>
      <c r="D62" s="15">
        <v>800065684</v>
      </c>
      <c r="E62" s="15" t="s">
        <v>6339</v>
      </c>
      <c r="F62">
        <v>312</v>
      </c>
      <c r="G62" t="s">
        <v>6339</v>
      </c>
      <c r="H62">
        <v>0</v>
      </c>
      <c r="I62" t="s">
        <v>6339</v>
      </c>
      <c r="J62">
        <v>0</v>
      </c>
      <c r="K62" t="s">
        <v>6339</v>
      </c>
      <c r="L62">
        <v>918563001</v>
      </c>
      <c r="M62" t="s">
        <v>6339</v>
      </c>
      <c r="N62" s="29">
        <v>42654</v>
      </c>
      <c r="O62" s="29" t="s">
        <v>6339</v>
      </c>
      <c r="P62" s="29"/>
      <c r="Q62" s="29" t="s">
        <v>6339</v>
      </c>
      <c r="R62" t="s">
        <v>5561</v>
      </c>
      <c r="S62" s="29" t="s">
        <v>6339</v>
      </c>
      <c r="T62">
        <v>0</v>
      </c>
      <c r="U62" s="29" t="s">
        <v>6339</v>
      </c>
      <c r="V62" t="s">
        <v>6414</v>
      </c>
      <c r="W62" s="29" t="s">
        <v>6339</v>
      </c>
      <c r="Y62" s="29" t="s">
        <v>6340</v>
      </c>
      <c r="Z62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(NULL,800065684,312,0,0,918563001,'2016-10-11','','CR 12 91 60 ',0,'agamboa','');</v>
      </c>
    </row>
    <row r="63" spans="1:26" x14ac:dyDescent="0.25">
      <c r="A63" t="s">
        <v>6384</v>
      </c>
      <c r="B63" t="s">
        <v>6346</v>
      </c>
      <c r="C63" t="s">
        <v>6339</v>
      </c>
      <c r="D63" s="15">
        <v>800067466</v>
      </c>
      <c r="E63" s="15" t="s">
        <v>6339</v>
      </c>
      <c r="F63">
        <v>312</v>
      </c>
      <c r="G63" t="s">
        <v>6339</v>
      </c>
      <c r="H63">
        <v>0</v>
      </c>
      <c r="I63" t="s">
        <v>6339</v>
      </c>
      <c r="J63">
        <v>0</v>
      </c>
      <c r="K63" t="s">
        <v>6339</v>
      </c>
      <c r="L63">
        <v>3208036902</v>
      </c>
      <c r="M63" t="s">
        <v>6339</v>
      </c>
      <c r="N63" s="29">
        <v>42654</v>
      </c>
      <c r="O63" s="29" t="s">
        <v>6339</v>
      </c>
      <c r="P63" s="29"/>
      <c r="Q63" s="29" t="s">
        <v>6339</v>
      </c>
      <c r="R63" t="s">
        <v>5562</v>
      </c>
      <c r="S63" s="29" t="s">
        <v>6339</v>
      </c>
      <c r="T63">
        <v>0</v>
      </c>
      <c r="U63" s="29" t="s">
        <v>6339</v>
      </c>
      <c r="V63" t="s">
        <v>6413</v>
      </c>
      <c r="W63" s="29" t="s">
        <v>6339</v>
      </c>
      <c r="Y63" s="29" t="s">
        <v>6340</v>
      </c>
      <c r="Z63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(NULL,800067466,312,0,0,3208036902,'2016-10-11','','AV CL 100 19A 50 OF 1002 ',0,'arodriguez','');</v>
      </c>
    </row>
    <row r="64" spans="1:26" x14ac:dyDescent="0.25">
      <c r="A64" t="s">
        <v>6384</v>
      </c>
      <c r="B64" t="s">
        <v>6346</v>
      </c>
      <c r="C64" t="s">
        <v>6339</v>
      </c>
      <c r="D64" s="15">
        <v>800069643</v>
      </c>
      <c r="E64" s="15" t="s">
        <v>6339</v>
      </c>
      <c r="F64">
        <v>387</v>
      </c>
      <c r="G64" t="s">
        <v>6339</v>
      </c>
      <c r="H64">
        <v>0</v>
      </c>
      <c r="I64" t="s">
        <v>6339</v>
      </c>
      <c r="J64">
        <v>0</v>
      </c>
      <c r="K64" t="s">
        <v>6339</v>
      </c>
      <c r="L64">
        <v>917251254</v>
      </c>
      <c r="M64" t="s">
        <v>6339</v>
      </c>
      <c r="N64" s="29">
        <v>42654</v>
      </c>
      <c r="O64" s="29" t="s">
        <v>6339</v>
      </c>
      <c r="P64" s="29"/>
      <c r="Q64" s="29" t="s">
        <v>6339</v>
      </c>
      <c r="R64" t="s">
        <v>5563</v>
      </c>
      <c r="S64" s="29" t="s">
        <v>6339</v>
      </c>
      <c r="T64">
        <v>0</v>
      </c>
      <c r="U64" s="29" t="s">
        <v>6339</v>
      </c>
      <c r="V64" t="s">
        <v>6413</v>
      </c>
      <c r="W64" s="29" t="s">
        <v>6339</v>
      </c>
      <c r="Y64" s="29" t="s">
        <v>6340</v>
      </c>
      <c r="Z64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(NULL,800069643,387,0,0,917251254,'2016-10-11','','KM 4 VIA SIBATE VDA SAN BENITO ',0,'arodriguez','');</v>
      </c>
    </row>
    <row r="65" spans="1:26" x14ac:dyDescent="0.25">
      <c r="A65" t="s">
        <v>6384</v>
      </c>
      <c r="B65" t="s">
        <v>6346</v>
      </c>
      <c r="C65" t="s">
        <v>6339</v>
      </c>
      <c r="D65" s="15">
        <v>800089361</v>
      </c>
      <c r="E65" s="15" t="s">
        <v>6339</v>
      </c>
      <c r="F65">
        <v>325</v>
      </c>
      <c r="G65" t="s">
        <v>6339</v>
      </c>
      <c r="H65">
        <v>0</v>
      </c>
      <c r="I65" t="s">
        <v>6339</v>
      </c>
      <c r="J65">
        <v>0</v>
      </c>
      <c r="K65" t="s">
        <v>6339</v>
      </c>
      <c r="L65">
        <v>3208302485</v>
      </c>
      <c r="M65" t="s">
        <v>6339</v>
      </c>
      <c r="N65" s="29">
        <v>42654</v>
      </c>
      <c r="O65" s="29" t="s">
        <v>6339</v>
      </c>
      <c r="P65" s="29"/>
      <c r="Q65" s="29" t="s">
        <v>6339</v>
      </c>
      <c r="R65" t="s">
        <v>428</v>
      </c>
      <c r="S65" s="29" t="s">
        <v>6339</v>
      </c>
      <c r="T65">
        <v>0</v>
      </c>
      <c r="U65" s="29" t="s">
        <v>6339</v>
      </c>
      <c r="V65" t="s">
        <v>6414</v>
      </c>
      <c r="W65" s="29" t="s">
        <v>6339</v>
      </c>
      <c r="Y65" s="29" t="s">
        <v>6340</v>
      </c>
      <c r="Z65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(NULL,800089361,325,0,0,3208302485,'2016-10-11','','KM 8 VIA ZIPAQUIRA NEMOCON VDA EL MORTIÑO FCA CIRCASIA',0,'agamboa','');</v>
      </c>
    </row>
    <row r="66" spans="1:26" x14ac:dyDescent="0.25">
      <c r="A66" t="s">
        <v>6384</v>
      </c>
      <c r="B66" t="s">
        <v>6346</v>
      </c>
      <c r="C66" t="s">
        <v>6339</v>
      </c>
      <c r="D66" s="15">
        <v>800095068</v>
      </c>
      <c r="E66" s="15" t="s">
        <v>6339</v>
      </c>
      <c r="F66">
        <v>312</v>
      </c>
      <c r="G66" t="s">
        <v>6339</v>
      </c>
      <c r="H66">
        <v>0</v>
      </c>
      <c r="I66" t="s">
        <v>6339</v>
      </c>
      <c r="J66">
        <v>0</v>
      </c>
      <c r="K66" t="s">
        <v>6339</v>
      </c>
      <c r="L66">
        <v>915082509</v>
      </c>
      <c r="M66" t="s">
        <v>6339</v>
      </c>
      <c r="N66" s="29">
        <v>42654</v>
      </c>
      <c r="O66" s="29" t="s">
        <v>6339</v>
      </c>
      <c r="P66" s="29"/>
      <c r="Q66" s="29" t="s">
        <v>6339</v>
      </c>
      <c r="R66" t="s">
        <v>5564</v>
      </c>
      <c r="S66" s="29" t="s">
        <v>6339</v>
      </c>
      <c r="T66">
        <v>0</v>
      </c>
      <c r="U66" s="29" t="s">
        <v>6339</v>
      </c>
      <c r="V66" t="s">
        <v>6414</v>
      </c>
      <c r="W66" s="29" t="s">
        <v>6339</v>
      </c>
      <c r="Y66" s="29" t="s">
        <v>6340</v>
      </c>
      <c r="Z66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(NULL,800095068,312,0,0,915082509,'2016-10-11','','CR 11 82 01 P 5 ',0,'agamboa','');</v>
      </c>
    </row>
    <row r="67" spans="1:26" x14ac:dyDescent="0.25">
      <c r="A67" t="s">
        <v>6384</v>
      </c>
      <c r="B67" t="s">
        <v>6346</v>
      </c>
      <c r="C67" t="s">
        <v>6339</v>
      </c>
      <c r="D67" s="15">
        <v>800096494</v>
      </c>
      <c r="E67" s="15" t="s">
        <v>6339</v>
      </c>
      <c r="F67">
        <v>321</v>
      </c>
      <c r="G67" t="s">
        <v>6339</v>
      </c>
      <c r="H67">
        <v>0</v>
      </c>
      <c r="I67" t="s">
        <v>6339</v>
      </c>
      <c r="J67">
        <v>0</v>
      </c>
      <c r="K67" t="s">
        <v>6339</v>
      </c>
      <c r="L67">
        <v>916683030</v>
      </c>
      <c r="M67" t="s">
        <v>6339</v>
      </c>
      <c r="N67" s="29">
        <v>42654</v>
      </c>
      <c r="O67" s="29" t="s">
        <v>6339</v>
      </c>
      <c r="P67" s="29"/>
      <c r="Q67" s="29" t="s">
        <v>6339</v>
      </c>
      <c r="R67" t="s">
        <v>5558</v>
      </c>
      <c r="S67" s="29" t="s">
        <v>6339</v>
      </c>
      <c r="T67">
        <v>0</v>
      </c>
      <c r="U67" s="29" t="s">
        <v>6339</v>
      </c>
      <c r="V67" t="s">
        <v>6415</v>
      </c>
      <c r="W67" s="29" t="s">
        <v>6339</v>
      </c>
      <c r="Y67" s="29" t="s">
        <v>6340</v>
      </c>
      <c r="Z67" t="str">
        <f t="shared" ref="Z67:Z130" si="1">_xlfn.CONCAT(A67,B67,C67,D67,E67,F67,G67,H67,I67,J67,K67,L67,M67,"'",TEXT(N67,"yyyy-mm-dd"),"'",O67,"'","'",Q67,"'",R67,"'",S67,T67,U67,"'",V67,"'",W67,"'","'",Y67)</f>
        <v>Insert into cliente_municipio(id_clientemunicipio,id_cliente,id_municipio,hect_cliente,hectsemb_cliente,tel_cliente,fcumpleanos_cliente,email_cliente,direccion_cliente,vtotalcompras_cliente,id_usuario,contacto_cliente) values (NULL,800096494,321,0,0,916683030,'2016-10-11','','CE CENTRO CHIA OF 304 ',0,'acortes','');</v>
      </c>
    </row>
    <row r="68" spans="1:26" x14ac:dyDescent="0.25">
      <c r="A68" t="s">
        <v>6384</v>
      </c>
      <c r="B68" t="s">
        <v>6346</v>
      </c>
      <c r="C68" t="s">
        <v>6339</v>
      </c>
      <c r="D68" s="15">
        <v>800101932</v>
      </c>
      <c r="E68" s="15" t="s">
        <v>6339</v>
      </c>
      <c r="F68">
        <v>312</v>
      </c>
      <c r="G68" t="s">
        <v>6339</v>
      </c>
      <c r="H68">
        <v>0</v>
      </c>
      <c r="I68" t="s">
        <v>6339</v>
      </c>
      <c r="J68">
        <v>0</v>
      </c>
      <c r="K68" t="s">
        <v>6339</v>
      </c>
      <c r="L68">
        <v>916683030</v>
      </c>
      <c r="M68" t="s">
        <v>6339</v>
      </c>
      <c r="N68" s="29">
        <v>42654</v>
      </c>
      <c r="O68" s="29" t="s">
        <v>6339</v>
      </c>
      <c r="P68" s="29"/>
      <c r="Q68" s="29" t="s">
        <v>6339</v>
      </c>
      <c r="R68" t="s">
        <v>5567</v>
      </c>
      <c r="S68" s="29" t="s">
        <v>6339</v>
      </c>
      <c r="T68">
        <v>0</v>
      </c>
      <c r="U68" s="29" t="s">
        <v>6339</v>
      </c>
      <c r="V68" t="s">
        <v>6415</v>
      </c>
      <c r="W68" s="29" t="s">
        <v>6339</v>
      </c>
      <c r="Y68" s="29" t="s">
        <v>6340</v>
      </c>
      <c r="Z68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(NULL,800101932,312,0,0,916683030,'2016-10-11','','CR 7  12C  28 OF 1005 ',0,'acortes','');</v>
      </c>
    </row>
    <row r="69" spans="1:26" x14ac:dyDescent="0.25">
      <c r="A69" t="s">
        <v>6384</v>
      </c>
      <c r="B69" t="s">
        <v>6346</v>
      </c>
      <c r="C69" t="s">
        <v>6339</v>
      </c>
      <c r="D69" s="15">
        <v>800108333</v>
      </c>
      <c r="E69" s="15" t="s">
        <v>6339</v>
      </c>
      <c r="F69">
        <v>391</v>
      </c>
      <c r="G69" t="s">
        <v>6339</v>
      </c>
      <c r="H69">
        <v>0</v>
      </c>
      <c r="I69" t="s">
        <v>6339</v>
      </c>
      <c r="J69">
        <v>0</v>
      </c>
      <c r="K69" t="s">
        <v>6339</v>
      </c>
      <c r="L69">
        <v>918572709</v>
      </c>
      <c r="M69" t="s">
        <v>6339</v>
      </c>
      <c r="N69" s="29">
        <v>42654</v>
      </c>
      <c r="O69" s="29" t="s">
        <v>6339</v>
      </c>
      <c r="P69" s="29"/>
      <c r="Q69" s="29" t="s">
        <v>6339</v>
      </c>
      <c r="R69" t="s">
        <v>5568</v>
      </c>
      <c r="S69" s="29" t="s">
        <v>6339</v>
      </c>
      <c r="T69">
        <v>0</v>
      </c>
      <c r="U69" s="29" t="s">
        <v>6339</v>
      </c>
      <c r="V69" t="s">
        <v>6414</v>
      </c>
      <c r="W69" s="29" t="s">
        <v>6339</v>
      </c>
      <c r="Y69" s="29" t="s">
        <v>6340</v>
      </c>
      <c r="Z69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(NULL,800108333,391,0,0,918572709,'2016-10-11','','VDA EL CHUSCAL ',0,'agamboa','');</v>
      </c>
    </row>
    <row r="70" spans="1:26" x14ac:dyDescent="0.25">
      <c r="A70" t="s">
        <v>6384</v>
      </c>
      <c r="B70" t="s">
        <v>6346</v>
      </c>
      <c r="C70" t="s">
        <v>6339</v>
      </c>
      <c r="D70" s="15">
        <v>800114867</v>
      </c>
      <c r="E70" s="15" t="s">
        <v>6339</v>
      </c>
      <c r="F70">
        <v>326</v>
      </c>
      <c r="G70" t="s">
        <v>6339</v>
      </c>
      <c r="H70">
        <v>0</v>
      </c>
      <c r="I70" t="s">
        <v>6339</v>
      </c>
      <c r="J70">
        <v>0</v>
      </c>
      <c r="K70" t="s">
        <v>6339</v>
      </c>
      <c r="L70">
        <v>918625177</v>
      </c>
      <c r="M70" t="s">
        <v>6339</v>
      </c>
      <c r="N70" s="29">
        <v>42654</v>
      </c>
      <c r="O70" s="29" t="s">
        <v>6339</v>
      </c>
      <c r="P70" s="29"/>
      <c r="Q70" s="29" t="s">
        <v>6339</v>
      </c>
      <c r="R70" t="s">
        <v>5569</v>
      </c>
      <c r="S70" s="29" t="s">
        <v>6339</v>
      </c>
      <c r="T70">
        <v>0</v>
      </c>
      <c r="U70" s="29" t="s">
        <v>6339</v>
      </c>
      <c r="V70" t="s">
        <v>6414</v>
      </c>
      <c r="W70" s="29" t="s">
        <v>6339</v>
      </c>
      <c r="Y70" s="29" t="s">
        <v>6340</v>
      </c>
      <c r="Z70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(NULL,800114867,326,0,0,918625177,'2016-10-11','','HC MONGIBELLO ',0,'agamboa','');</v>
      </c>
    </row>
    <row r="71" spans="1:26" x14ac:dyDescent="0.25">
      <c r="A71" t="s">
        <v>6384</v>
      </c>
      <c r="B71" t="s">
        <v>6346</v>
      </c>
      <c r="C71" t="s">
        <v>6339</v>
      </c>
      <c r="D71" s="15">
        <v>800114953</v>
      </c>
      <c r="E71" s="15" t="s">
        <v>6339</v>
      </c>
      <c r="F71">
        <v>321</v>
      </c>
      <c r="G71" t="s">
        <v>6339</v>
      </c>
      <c r="H71">
        <v>0</v>
      </c>
      <c r="I71" t="s">
        <v>6339</v>
      </c>
      <c r="J71">
        <v>0</v>
      </c>
      <c r="K71" t="s">
        <v>6339</v>
      </c>
      <c r="L71">
        <v>916683030</v>
      </c>
      <c r="M71" t="s">
        <v>6339</v>
      </c>
      <c r="N71" s="29">
        <v>42654</v>
      </c>
      <c r="O71" s="29" t="s">
        <v>6339</v>
      </c>
      <c r="P71" s="29"/>
      <c r="Q71" s="29" t="s">
        <v>6339</v>
      </c>
      <c r="R71" t="s">
        <v>5558</v>
      </c>
      <c r="S71" s="29" t="s">
        <v>6339</v>
      </c>
      <c r="T71">
        <v>0</v>
      </c>
      <c r="U71" s="29" t="s">
        <v>6339</v>
      </c>
      <c r="V71" t="s">
        <v>6415</v>
      </c>
      <c r="W71" s="29" t="s">
        <v>6339</v>
      </c>
      <c r="Y71" s="29" t="s">
        <v>6340</v>
      </c>
      <c r="Z71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(NULL,800114953,321,0,0,916683030,'2016-10-11','','CE CENTRO CHIA OF 304 ',0,'acortes','');</v>
      </c>
    </row>
    <row r="72" spans="1:26" x14ac:dyDescent="0.25">
      <c r="A72" t="s">
        <v>6384</v>
      </c>
      <c r="B72" t="s">
        <v>6346</v>
      </c>
      <c r="C72" t="s">
        <v>6339</v>
      </c>
      <c r="D72" s="15">
        <v>800119297</v>
      </c>
      <c r="E72" s="15" t="s">
        <v>6339</v>
      </c>
      <c r="F72">
        <v>321</v>
      </c>
      <c r="G72" t="s">
        <v>6339</v>
      </c>
      <c r="H72">
        <v>0</v>
      </c>
      <c r="I72" t="s">
        <v>6339</v>
      </c>
      <c r="J72">
        <v>0</v>
      </c>
      <c r="K72" t="s">
        <v>6339</v>
      </c>
      <c r="L72">
        <v>916683030</v>
      </c>
      <c r="M72" t="s">
        <v>6339</v>
      </c>
      <c r="N72" s="29">
        <v>42654</v>
      </c>
      <c r="O72" s="29" t="s">
        <v>6339</v>
      </c>
      <c r="P72" s="29"/>
      <c r="Q72" s="29" t="s">
        <v>6339</v>
      </c>
      <c r="R72" t="s">
        <v>5558</v>
      </c>
      <c r="S72" s="29" t="s">
        <v>6339</v>
      </c>
      <c r="T72">
        <v>0</v>
      </c>
      <c r="U72" s="29" t="s">
        <v>6339</v>
      </c>
      <c r="V72" t="s">
        <v>6415</v>
      </c>
      <c r="W72" s="29" t="s">
        <v>6339</v>
      </c>
      <c r="Y72" s="29" t="s">
        <v>6340</v>
      </c>
      <c r="Z72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(NULL,800119297,321,0,0,916683030,'2016-10-11','','CE CENTRO CHIA OF 304 ',0,'acortes','');</v>
      </c>
    </row>
    <row r="73" spans="1:26" x14ac:dyDescent="0.25">
      <c r="A73" t="s">
        <v>6384</v>
      </c>
      <c r="B73" t="s">
        <v>6346</v>
      </c>
      <c r="C73" t="s">
        <v>6339</v>
      </c>
      <c r="D73" s="15">
        <v>800121823</v>
      </c>
      <c r="E73" s="15" t="s">
        <v>6339</v>
      </c>
      <c r="F73">
        <v>312</v>
      </c>
      <c r="G73" t="s">
        <v>6339</v>
      </c>
      <c r="H73">
        <v>0</v>
      </c>
      <c r="I73" t="s">
        <v>6339</v>
      </c>
      <c r="J73">
        <v>0</v>
      </c>
      <c r="K73" t="s">
        <v>6339</v>
      </c>
      <c r="L73">
        <v>916360929</v>
      </c>
      <c r="M73" t="s">
        <v>6339</v>
      </c>
      <c r="N73" s="29">
        <v>42654</v>
      </c>
      <c r="O73" s="29" t="s">
        <v>6339</v>
      </c>
      <c r="P73" s="29"/>
      <c r="Q73" s="29" t="s">
        <v>6339</v>
      </c>
      <c r="R73" t="s">
        <v>5570</v>
      </c>
      <c r="S73" s="29" t="s">
        <v>6339</v>
      </c>
      <c r="T73">
        <v>0</v>
      </c>
      <c r="U73" s="29" t="s">
        <v>6339</v>
      </c>
      <c r="V73" t="s">
        <v>6414</v>
      </c>
      <c r="W73" s="29" t="s">
        <v>6339</v>
      </c>
      <c r="Y73" s="29" t="s">
        <v>6340</v>
      </c>
      <c r="Z73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(NULL,800121823,312,0,0,916360929,'2016-10-11','','CL 92 15 48 OF 308 ',0,'agamboa','');</v>
      </c>
    </row>
    <row r="74" spans="1:26" x14ac:dyDescent="0.25">
      <c r="A74" t="s">
        <v>6384</v>
      </c>
      <c r="B74" t="s">
        <v>6346</v>
      </c>
      <c r="C74" t="s">
        <v>6339</v>
      </c>
      <c r="D74" s="15">
        <v>800123857</v>
      </c>
      <c r="E74" s="15" t="s">
        <v>6339</v>
      </c>
      <c r="F74">
        <v>321</v>
      </c>
      <c r="G74" t="s">
        <v>6339</v>
      </c>
      <c r="H74">
        <v>0</v>
      </c>
      <c r="I74" t="s">
        <v>6339</v>
      </c>
      <c r="J74">
        <v>0</v>
      </c>
      <c r="K74" t="s">
        <v>6339</v>
      </c>
      <c r="L74">
        <v>916683030</v>
      </c>
      <c r="M74" t="s">
        <v>6339</v>
      </c>
      <c r="N74" s="29">
        <v>42654</v>
      </c>
      <c r="O74" s="29" t="s">
        <v>6339</v>
      </c>
      <c r="P74" s="29"/>
      <c r="Q74" s="29" t="s">
        <v>6339</v>
      </c>
      <c r="R74" t="s">
        <v>5558</v>
      </c>
      <c r="S74" s="29" t="s">
        <v>6339</v>
      </c>
      <c r="T74">
        <v>0</v>
      </c>
      <c r="U74" s="29" t="s">
        <v>6339</v>
      </c>
      <c r="V74" t="s">
        <v>6415</v>
      </c>
      <c r="W74" s="29" t="s">
        <v>6339</v>
      </c>
      <c r="Y74" s="29" t="s">
        <v>6340</v>
      </c>
      <c r="Z74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(NULL,800123857,321,0,0,916683030,'2016-10-11','','CE CENTRO CHIA OF 304 ',0,'acortes','');</v>
      </c>
    </row>
    <row r="75" spans="1:26" x14ac:dyDescent="0.25">
      <c r="A75" t="s">
        <v>6384</v>
      </c>
      <c r="B75" t="s">
        <v>6346</v>
      </c>
      <c r="C75" t="s">
        <v>6339</v>
      </c>
      <c r="D75" s="15">
        <v>800123913</v>
      </c>
      <c r="E75" s="15" t="s">
        <v>6339</v>
      </c>
      <c r="F75">
        <v>312</v>
      </c>
      <c r="G75" t="s">
        <v>6339</v>
      </c>
      <c r="H75">
        <v>0</v>
      </c>
      <c r="I75" t="s">
        <v>6339</v>
      </c>
      <c r="J75">
        <v>0</v>
      </c>
      <c r="K75" t="s">
        <v>6339</v>
      </c>
      <c r="L75">
        <v>912366850</v>
      </c>
      <c r="M75" t="s">
        <v>6339</v>
      </c>
      <c r="N75" s="29">
        <v>42654</v>
      </c>
      <c r="O75" s="29" t="s">
        <v>6339</v>
      </c>
      <c r="P75" s="29"/>
      <c r="Q75" s="29" t="s">
        <v>6339</v>
      </c>
      <c r="R75" t="s">
        <v>5571</v>
      </c>
      <c r="S75" s="29" t="s">
        <v>6339</v>
      </c>
      <c r="T75">
        <v>0</v>
      </c>
      <c r="U75" s="29" t="s">
        <v>6339</v>
      </c>
      <c r="V75" t="s">
        <v>6414</v>
      </c>
      <c r="W75" s="29" t="s">
        <v>6339</v>
      </c>
      <c r="Y75" s="29" t="s">
        <v>6340</v>
      </c>
      <c r="Z75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(NULL,800123913,312,0,0,912366850,'2016-10-11','','CL 92 15 48 OF 408 ',0,'agamboa','');</v>
      </c>
    </row>
    <row r="76" spans="1:26" x14ac:dyDescent="0.25">
      <c r="A76" t="s">
        <v>6384</v>
      </c>
      <c r="B76" t="s">
        <v>6346</v>
      </c>
      <c r="C76" t="s">
        <v>6339</v>
      </c>
      <c r="D76" s="15">
        <v>800125859</v>
      </c>
      <c r="E76" s="15" t="s">
        <v>6339</v>
      </c>
      <c r="F76">
        <v>312</v>
      </c>
      <c r="G76" t="s">
        <v>6339</v>
      </c>
      <c r="H76">
        <v>0</v>
      </c>
      <c r="I76" t="s">
        <v>6339</v>
      </c>
      <c r="J76">
        <v>0</v>
      </c>
      <c r="K76" t="s">
        <v>6339</v>
      </c>
      <c r="L76">
        <v>916234704</v>
      </c>
      <c r="M76" t="s">
        <v>6339</v>
      </c>
      <c r="N76" s="29">
        <v>42654</v>
      </c>
      <c r="O76" s="29" t="s">
        <v>6339</v>
      </c>
      <c r="P76" s="29"/>
      <c r="Q76" s="29" t="s">
        <v>6339</v>
      </c>
      <c r="R76" t="s">
        <v>5572</v>
      </c>
      <c r="S76" s="29" t="s">
        <v>6339</v>
      </c>
      <c r="T76">
        <v>0</v>
      </c>
      <c r="U76" s="29" t="s">
        <v>6339</v>
      </c>
      <c r="V76" t="s">
        <v>6414</v>
      </c>
      <c r="W76" s="29" t="s">
        <v>6339</v>
      </c>
      <c r="Y76" s="29" t="s">
        <v>6340</v>
      </c>
      <c r="Z76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(NULL,800125859,312,0,0,916234704,'2016-10-11','','CL 94 15 32 OFC 408 ',0,'agamboa','');</v>
      </c>
    </row>
    <row r="77" spans="1:26" x14ac:dyDescent="0.25">
      <c r="A77" t="s">
        <v>6384</v>
      </c>
      <c r="B77" t="s">
        <v>6346</v>
      </c>
      <c r="C77" t="s">
        <v>6339</v>
      </c>
      <c r="D77" s="15">
        <v>800126875</v>
      </c>
      <c r="E77" s="15" t="s">
        <v>6339</v>
      </c>
      <c r="F77">
        <v>321</v>
      </c>
      <c r="G77" t="s">
        <v>6339</v>
      </c>
      <c r="H77">
        <v>0</v>
      </c>
      <c r="I77" t="s">
        <v>6339</v>
      </c>
      <c r="J77">
        <v>0</v>
      </c>
      <c r="K77" t="s">
        <v>6339</v>
      </c>
      <c r="L77">
        <v>916103371</v>
      </c>
      <c r="M77" t="s">
        <v>6339</v>
      </c>
      <c r="N77" s="29">
        <v>42654</v>
      </c>
      <c r="O77" s="29" t="s">
        <v>6339</v>
      </c>
      <c r="P77" s="29"/>
      <c r="Q77" s="29" t="s">
        <v>6339</v>
      </c>
      <c r="R77" t="s">
        <v>5558</v>
      </c>
      <c r="S77" s="29" t="s">
        <v>6339</v>
      </c>
      <c r="T77">
        <v>0</v>
      </c>
      <c r="U77" s="29" t="s">
        <v>6339</v>
      </c>
      <c r="V77" t="s">
        <v>6415</v>
      </c>
      <c r="W77" s="29" t="s">
        <v>6339</v>
      </c>
      <c r="Y77" s="29" t="s">
        <v>6340</v>
      </c>
      <c r="Z77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(NULL,800126875,321,0,0,916103371,'2016-10-11','','CE CENTRO CHIA OF 304 ',0,'acortes','');</v>
      </c>
    </row>
    <row r="78" spans="1:26" x14ac:dyDescent="0.25">
      <c r="A78" t="s">
        <v>6384</v>
      </c>
      <c r="B78" t="s">
        <v>6346</v>
      </c>
      <c r="C78" t="s">
        <v>6339</v>
      </c>
      <c r="D78" s="15">
        <v>800129680</v>
      </c>
      <c r="E78" s="15" t="s">
        <v>6339</v>
      </c>
      <c r="F78">
        <v>312</v>
      </c>
      <c r="G78" t="s">
        <v>6339</v>
      </c>
      <c r="H78">
        <v>0</v>
      </c>
      <c r="I78" t="s">
        <v>6339</v>
      </c>
      <c r="J78">
        <v>0</v>
      </c>
      <c r="K78" t="s">
        <v>6339</v>
      </c>
      <c r="L78">
        <v>918621882</v>
      </c>
      <c r="M78" t="s">
        <v>6339</v>
      </c>
      <c r="N78" s="29">
        <v>42654</v>
      </c>
      <c r="O78" s="29" t="s">
        <v>6339</v>
      </c>
      <c r="P78" s="29"/>
      <c r="Q78" s="29" t="s">
        <v>6339</v>
      </c>
      <c r="R78" t="s">
        <v>5574</v>
      </c>
      <c r="S78" s="29" t="s">
        <v>6339</v>
      </c>
      <c r="T78">
        <v>0</v>
      </c>
      <c r="U78" s="29" t="s">
        <v>6339</v>
      </c>
      <c r="V78" t="s">
        <v>6414</v>
      </c>
      <c r="W78" s="29" t="s">
        <v>6339</v>
      </c>
      <c r="Y78" s="29" t="s">
        <v>6340</v>
      </c>
      <c r="Z78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(NULL,800129680,312,0,0,918621882,'2016-10-11','','CL 96 13 31 OF 503 ',0,'agamboa','');</v>
      </c>
    </row>
    <row r="79" spans="1:26" x14ac:dyDescent="0.25">
      <c r="A79" t="s">
        <v>6384</v>
      </c>
      <c r="B79" t="s">
        <v>6346</v>
      </c>
      <c r="C79" t="s">
        <v>6339</v>
      </c>
      <c r="D79" s="15">
        <v>800130305</v>
      </c>
      <c r="E79" s="15" t="s">
        <v>6339</v>
      </c>
      <c r="F79">
        <v>321</v>
      </c>
      <c r="G79" t="s">
        <v>6339</v>
      </c>
      <c r="H79">
        <v>0</v>
      </c>
      <c r="I79" t="s">
        <v>6339</v>
      </c>
      <c r="J79">
        <v>0</v>
      </c>
      <c r="K79" t="s">
        <v>6339</v>
      </c>
      <c r="L79">
        <v>918527650</v>
      </c>
      <c r="M79" t="s">
        <v>6339</v>
      </c>
      <c r="N79" s="29">
        <v>42654</v>
      </c>
      <c r="O79" s="29" t="s">
        <v>6339</v>
      </c>
      <c r="P79" s="29"/>
      <c r="Q79" s="29" t="s">
        <v>6339</v>
      </c>
      <c r="R79" t="s">
        <v>5558</v>
      </c>
      <c r="S79" s="29" t="s">
        <v>6339</v>
      </c>
      <c r="T79">
        <v>0</v>
      </c>
      <c r="U79" s="29" t="s">
        <v>6339</v>
      </c>
      <c r="V79" t="s">
        <v>6415</v>
      </c>
      <c r="W79" s="29" t="s">
        <v>6339</v>
      </c>
      <c r="Y79" s="29" t="s">
        <v>6340</v>
      </c>
      <c r="Z79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(NULL,800130305,321,0,0,918527650,'2016-10-11','','CE CENTRO CHIA OF 304 ',0,'acortes','');</v>
      </c>
    </row>
    <row r="80" spans="1:26" x14ac:dyDescent="0.25">
      <c r="A80" t="s">
        <v>6384</v>
      </c>
      <c r="B80" t="s">
        <v>6346</v>
      </c>
      <c r="C80" t="s">
        <v>6339</v>
      </c>
      <c r="D80" s="15">
        <v>800130771</v>
      </c>
      <c r="E80" s="15" t="s">
        <v>6339</v>
      </c>
      <c r="F80">
        <v>321</v>
      </c>
      <c r="G80" t="s">
        <v>6339</v>
      </c>
      <c r="H80">
        <v>0</v>
      </c>
      <c r="I80" t="s">
        <v>6339</v>
      </c>
      <c r="J80">
        <v>0</v>
      </c>
      <c r="K80" t="s">
        <v>6339</v>
      </c>
      <c r="L80">
        <v>916683030</v>
      </c>
      <c r="M80" t="s">
        <v>6339</v>
      </c>
      <c r="N80" s="29">
        <v>42654</v>
      </c>
      <c r="O80" s="29" t="s">
        <v>6339</v>
      </c>
      <c r="P80" s="29"/>
      <c r="Q80" s="29" t="s">
        <v>6339</v>
      </c>
      <c r="R80" t="s">
        <v>5558</v>
      </c>
      <c r="S80" s="29" t="s">
        <v>6339</v>
      </c>
      <c r="T80">
        <v>0</v>
      </c>
      <c r="U80" s="29" t="s">
        <v>6339</v>
      </c>
      <c r="V80" t="s">
        <v>6415</v>
      </c>
      <c r="W80" s="29" t="s">
        <v>6339</v>
      </c>
      <c r="Y80" s="29" t="s">
        <v>6340</v>
      </c>
      <c r="Z80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(NULL,800130771,321,0,0,916683030,'2016-10-11','','CE CENTRO CHIA OF 304 ',0,'acortes','');</v>
      </c>
    </row>
    <row r="81" spans="1:26" x14ac:dyDescent="0.25">
      <c r="A81" t="s">
        <v>6384</v>
      </c>
      <c r="B81" t="s">
        <v>6346</v>
      </c>
      <c r="C81" t="s">
        <v>6339</v>
      </c>
      <c r="D81" s="15">
        <v>800132469</v>
      </c>
      <c r="E81" s="15" t="s">
        <v>6339</v>
      </c>
      <c r="F81">
        <v>321</v>
      </c>
      <c r="G81" t="s">
        <v>6339</v>
      </c>
      <c r="H81">
        <v>0</v>
      </c>
      <c r="I81" t="s">
        <v>6339</v>
      </c>
      <c r="J81">
        <v>0</v>
      </c>
      <c r="K81" t="s">
        <v>6339</v>
      </c>
      <c r="L81">
        <v>916683030</v>
      </c>
      <c r="M81" t="s">
        <v>6339</v>
      </c>
      <c r="N81" s="29">
        <v>42654</v>
      </c>
      <c r="O81" s="29" t="s">
        <v>6339</v>
      </c>
      <c r="P81" s="29"/>
      <c r="Q81" s="29" t="s">
        <v>6339</v>
      </c>
      <c r="R81" t="s">
        <v>5558</v>
      </c>
      <c r="S81" s="29" t="s">
        <v>6339</v>
      </c>
      <c r="T81">
        <v>0</v>
      </c>
      <c r="U81" s="29" t="s">
        <v>6339</v>
      </c>
      <c r="V81" t="s">
        <v>6415</v>
      </c>
      <c r="W81" s="29" t="s">
        <v>6339</v>
      </c>
      <c r="Y81" s="29" t="s">
        <v>6340</v>
      </c>
      <c r="Z81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(NULL,800132469,321,0,0,916683030,'2016-10-11','','CE CENTRO CHIA OF 304 ',0,'acortes','');</v>
      </c>
    </row>
    <row r="82" spans="1:26" x14ac:dyDescent="0.25">
      <c r="A82" t="s">
        <v>6384</v>
      </c>
      <c r="B82" t="s">
        <v>6346</v>
      </c>
      <c r="C82" t="s">
        <v>6339</v>
      </c>
      <c r="D82" s="15">
        <v>800133063</v>
      </c>
      <c r="E82" s="15" t="s">
        <v>6339</v>
      </c>
      <c r="F82">
        <v>360</v>
      </c>
      <c r="G82" t="s">
        <v>6339</v>
      </c>
      <c r="H82">
        <v>0</v>
      </c>
      <c r="I82" t="s">
        <v>6339</v>
      </c>
      <c r="J82">
        <v>0</v>
      </c>
      <c r="K82" t="s">
        <v>6339</v>
      </c>
      <c r="L82">
        <v>914268920</v>
      </c>
      <c r="M82" t="s">
        <v>6339</v>
      </c>
      <c r="N82" s="29">
        <v>42654</v>
      </c>
      <c r="O82" s="29" t="s">
        <v>6339</v>
      </c>
      <c r="P82" s="29"/>
      <c r="Q82" s="29" t="s">
        <v>6339</v>
      </c>
      <c r="R82" t="s">
        <v>5575</v>
      </c>
      <c r="S82" s="29" t="s">
        <v>6339</v>
      </c>
      <c r="T82">
        <v>0</v>
      </c>
      <c r="U82" s="29" t="s">
        <v>6339</v>
      </c>
      <c r="V82" t="s">
        <v>6415</v>
      </c>
      <c r="W82" s="29" t="s">
        <v>6339</v>
      </c>
      <c r="Y82" s="29" t="s">
        <v>6340</v>
      </c>
      <c r="Z82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(NULL,800133063,360,0,0,914268920,'2016-10-11','','MADRID PUENTE PIEDRA CL 71 11 71',0,'acortes','');</v>
      </c>
    </row>
    <row r="83" spans="1:26" x14ac:dyDescent="0.25">
      <c r="A83" t="s">
        <v>6384</v>
      </c>
      <c r="B83" t="s">
        <v>6346</v>
      </c>
      <c r="C83" t="s">
        <v>6339</v>
      </c>
      <c r="D83" s="15">
        <v>800136041</v>
      </c>
      <c r="E83" s="15" t="s">
        <v>6339</v>
      </c>
      <c r="F83">
        <v>312</v>
      </c>
      <c r="G83" t="s">
        <v>6339</v>
      </c>
      <c r="H83">
        <v>0</v>
      </c>
      <c r="I83" t="s">
        <v>6339</v>
      </c>
      <c r="J83">
        <v>0</v>
      </c>
      <c r="K83" t="s">
        <v>6339</v>
      </c>
      <c r="L83">
        <v>3762094</v>
      </c>
      <c r="M83" t="s">
        <v>6339</v>
      </c>
      <c r="N83" s="29">
        <v>42654</v>
      </c>
      <c r="O83" s="29" t="s">
        <v>6339</v>
      </c>
      <c r="P83" s="29"/>
      <c r="Q83" s="29" t="s">
        <v>6339</v>
      </c>
      <c r="R83" t="s">
        <v>5576</v>
      </c>
      <c r="S83" s="29" t="s">
        <v>6339</v>
      </c>
      <c r="T83">
        <v>0</v>
      </c>
      <c r="U83" s="29" t="s">
        <v>6339</v>
      </c>
      <c r="V83" t="s">
        <v>6415</v>
      </c>
      <c r="W83" s="29" t="s">
        <v>6339</v>
      </c>
      <c r="Y83" s="29" t="s">
        <v>6340</v>
      </c>
      <c r="Z83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(NULL,800136041,312,0,0,3762094,'2016-10-11','','CL 72 10 07 OF 503 ',0,'acortes','');</v>
      </c>
    </row>
    <row r="84" spans="1:26" x14ac:dyDescent="0.25">
      <c r="A84" t="s">
        <v>6384</v>
      </c>
      <c r="B84" t="s">
        <v>6346</v>
      </c>
      <c r="C84" t="s">
        <v>6339</v>
      </c>
      <c r="D84" s="15">
        <v>800142580</v>
      </c>
      <c r="E84" s="15" t="s">
        <v>6339</v>
      </c>
      <c r="F84">
        <v>345</v>
      </c>
      <c r="G84" t="s">
        <v>6339</v>
      </c>
      <c r="H84">
        <v>0</v>
      </c>
      <c r="I84" t="s">
        <v>6339</v>
      </c>
      <c r="J84">
        <v>0</v>
      </c>
      <c r="K84" t="s">
        <v>6339</v>
      </c>
      <c r="L84">
        <v>918504616</v>
      </c>
      <c r="M84" t="s">
        <v>6339</v>
      </c>
      <c r="N84" s="29">
        <v>42654</v>
      </c>
      <c r="O84" s="29" t="s">
        <v>6339</v>
      </c>
      <c r="P84" s="29"/>
      <c r="Q84" s="29" t="s">
        <v>6339</v>
      </c>
      <c r="R84" t="s">
        <v>5577</v>
      </c>
      <c r="S84" s="29" t="s">
        <v>6339</v>
      </c>
      <c r="T84">
        <v>0</v>
      </c>
      <c r="U84" s="29" t="s">
        <v>6339</v>
      </c>
      <c r="V84" t="s">
        <v>6414</v>
      </c>
      <c r="W84" s="29" t="s">
        <v>6339</v>
      </c>
      <c r="Y84" s="29" t="s">
        <v>6340</v>
      </c>
      <c r="Z84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(NULL,800142580,345,0,0,918504616,'2016-10-11','','KM 7 VIA SOPO LA CALERA ',0,'agamboa','');</v>
      </c>
    </row>
    <row r="85" spans="1:26" x14ac:dyDescent="0.25">
      <c r="A85" t="s">
        <v>6384</v>
      </c>
      <c r="B85" t="s">
        <v>6346</v>
      </c>
      <c r="C85" t="s">
        <v>6339</v>
      </c>
      <c r="D85" s="15">
        <v>800145764</v>
      </c>
      <c r="E85" s="15" t="s">
        <v>6339</v>
      </c>
      <c r="F85">
        <v>312</v>
      </c>
      <c r="G85" t="s">
        <v>6339</v>
      </c>
      <c r="H85">
        <v>0</v>
      </c>
      <c r="I85" t="s">
        <v>6339</v>
      </c>
      <c r="J85">
        <v>0</v>
      </c>
      <c r="K85" t="s">
        <v>6339</v>
      </c>
      <c r="L85">
        <v>3204922090</v>
      </c>
      <c r="M85" t="s">
        <v>6339</v>
      </c>
      <c r="N85" s="29">
        <v>42654</v>
      </c>
      <c r="O85" s="29" t="s">
        <v>6339</v>
      </c>
      <c r="P85" s="29"/>
      <c r="Q85" s="29" t="s">
        <v>6339</v>
      </c>
      <c r="R85" t="s">
        <v>5578</v>
      </c>
      <c r="S85" s="29" t="s">
        <v>6339</v>
      </c>
      <c r="T85">
        <v>0</v>
      </c>
      <c r="U85" s="29" t="s">
        <v>6339</v>
      </c>
      <c r="V85" t="s">
        <v>6413</v>
      </c>
      <c r="W85" s="29" t="s">
        <v>6339</v>
      </c>
      <c r="Y85" s="29" t="s">
        <v>6340</v>
      </c>
      <c r="Z85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(NULL,800145764,312,0,0,3204922090,'2016-10-11','','CR 48 125 21 APTO 301 ',0,'arodriguez','');</v>
      </c>
    </row>
    <row r="86" spans="1:26" x14ac:dyDescent="0.25">
      <c r="A86" t="s">
        <v>6384</v>
      </c>
      <c r="B86" t="s">
        <v>6346</v>
      </c>
      <c r="C86" t="s">
        <v>6339</v>
      </c>
      <c r="D86" s="15">
        <v>800149419</v>
      </c>
      <c r="E86" s="15" t="s">
        <v>6339</v>
      </c>
      <c r="F86">
        <v>312</v>
      </c>
      <c r="G86" t="s">
        <v>6339</v>
      </c>
      <c r="H86">
        <v>0</v>
      </c>
      <c r="I86" t="s">
        <v>6339</v>
      </c>
      <c r="J86">
        <v>0</v>
      </c>
      <c r="K86" t="s">
        <v>6339</v>
      </c>
      <c r="L86">
        <v>915207133</v>
      </c>
      <c r="M86" t="s">
        <v>6339</v>
      </c>
      <c r="N86" s="29">
        <v>42654</v>
      </c>
      <c r="O86" s="29" t="s">
        <v>6339</v>
      </c>
      <c r="P86" s="29"/>
      <c r="Q86" s="29" t="s">
        <v>6339</v>
      </c>
      <c r="R86" t="s">
        <v>5579</v>
      </c>
      <c r="S86" s="29" t="s">
        <v>6339</v>
      </c>
      <c r="T86">
        <v>0</v>
      </c>
      <c r="U86" s="29" t="s">
        <v>6339</v>
      </c>
      <c r="V86" t="s">
        <v>6414</v>
      </c>
      <c r="W86" s="29" t="s">
        <v>6339</v>
      </c>
      <c r="Y86" s="29" t="s">
        <v>6340</v>
      </c>
      <c r="Z86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(NULL,800149419,312,0,0,915207133,'2016-10-11','','CL 109 18 C 17 OF 616 ',0,'agamboa','');</v>
      </c>
    </row>
    <row r="87" spans="1:26" x14ac:dyDescent="0.25">
      <c r="A87" t="s">
        <v>6384</v>
      </c>
      <c r="B87" t="s">
        <v>6346</v>
      </c>
      <c r="C87" t="s">
        <v>6339</v>
      </c>
      <c r="D87" s="15">
        <v>800154771</v>
      </c>
      <c r="E87" s="15" t="s">
        <v>6339</v>
      </c>
      <c r="F87">
        <v>334</v>
      </c>
      <c r="G87" t="s">
        <v>6339</v>
      </c>
      <c r="H87">
        <v>0</v>
      </c>
      <c r="I87" t="s">
        <v>6339</v>
      </c>
      <c r="J87">
        <v>0</v>
      </c>
      <c r="K87" t="s">
        <v>6339</v>
      </c>
      <c r="L87">
        <v>918216000</v>
      </c>
      <c r="M87" t="s">
        <v>6339</v>
      </c>
      <c r="N87" s="29">
        <v>42654</v>
      </c>
      <c r="O87" s="29" t="s">
        <v>6339</v>
      </c>
      <c r="P87" s="29"/>
      <c r="Q87" s="29" t="s">
        <v>6339</v>
      </c>
      <c r="R87" t="s">
        <v>5581</v>
      </c>
      <c r="S87" s="29" t="s">
        <v>6339</v>
      </c>
      <c r="T87">
        <v>0</v>
      </c>
      <c r="U87" s="29" t="s">
        <v>6339</v>
      </c>
      <c r="V87" t="s">
        <v>6414</v>
      </c>
      <c r="W87" s="29" t="s">
        <v>6339</v>
      </c>
      <c r="Y87" s="29" t="s">
        <v>6340</v>
      </c>
      <c r="Z87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(NULL,800154771,334,0,0,918216000,'2016-10-11','','VDA COCLI KM 7 VIA FUNZA LA PU ',0,'agamboa','');</v>
      </c>
    </row>
    <row r="88" spans="1:26" x14ac:dyDescent="0.25">
      <c r="A88" t="s">
        <v>6384</v>
      </c>
      <c r="B88" t="s">
        <v>6346</v>
      </c>
      <c r="C88" t="s">
        <v>6339</v>
      </c>
      <c r="D88" s="15">
        <v>800157895</v>
      </c>
      <c r="E88" s="15" t="s">
        <v>6339</v>
      </c>
      <c r="F88">
        <v>312</v>
      </c>
      <c r="G88" t="s">
        <v>6339</v>
      </c>
      <c r="H88">
        <v>0</v>
      </c>
      <c r="I88" t="s">
        <v>6339</v>
      </c>
      <c r="J88">
        <v>0</v>
      </c>
      <c r="K88" t="s">
        <v>6339</v>
      </c>
      <c r="L88">
        <v>916109625</v>
      </c>
      <c r="M88" t="s">
        <v>6339</v>
      </c>
      <c r="N88" s="29">
        <v>42654</v>
      </c>
      <c r="O88" s="29" t="s">
        <v>6339</v>
      </c>
      <c r="P88" s="29"/>
      <c r="Q88" s="29" t="s">
        <v>6339</v>
      </c>
      <c r="R88" t="s">
        <v>5582</v>
      </c>
      <c r="S88" s="29" t="s">
        <v>6339</v>
      </c>
      <c r="T88">
        <v>0</v>
      </c>
      <c r="U88" s="29" t="s">
        <v>6339</v>
      </c>
      <c r="V88" t="s">
        <v>6415</v>
      </c>
      <c r="W88" s="29" t="s">
        <v>6339</v>
      </c>
      <c r="Y88" s="29" t="s">
        <v>6340</v>
      </c>
      <c r="Z88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(NULL,800157895,312,0,0,916109625,'2016-10-11','','CL 90 13 A 31 OF 503 ',0,'acortes','');</v>
      </c>
    </row>
    <row r="89" spans="1:26" x14ac:dyDescent="0.25">
      <c r="A89" t="s">
        <v>6384</v>
      </c>
      <c r="B89" t="s">
        <v>6346</v>
      </c>
      <c r="C89" t="s">
        <v>6339</v>
      </c>
      <c r="D89" s="15">
        <v>800158149</v>
      </c>
      <c r="E89" s="15" t="s">
        <v>6339</v>
      </c>
      <c r="F89">
        <v>312</v>
      </c>
      <c r="G89" t="s">
        <v>6339</v>
      </c>
      <c r="H89">
        <v>0</v>
      </c>
      <c r="I89" t="s">
        <v>6339</v>
      </c>
      <c r="J89">
        <v>0</v>
      </c>
      <c r="K89" t="s">
        <v>6339</v>
      </c>
      <c r="L89">
        <v>916129811</v>
      </c>
      <c r="M89" t="s">
        <v>6339</v>
      </c>
      <c r="N89" s="29">
        <v>42654</v>
      </c>
      <c r="O89" s="29" t="s">
        <v>6339</v>
      </c>
      <c r="P89" s="29"/>
      <c r="Q89" s="29" t="s">
        <v>6339</v>
      </c>
      <c r="R89" t="s">
        <v>5555</v>
      </c>
      <c r="S89" s="29" t="s">
        <v>6339</v>
      </c>
      <c r="T89">
        <v>0</v>
      </c>
      <c r="U89" s="29" t="s">
        <v>6339</v>
      </c>
      <c r="V89" t="s">
        <v>6414</v>
      </c>
      <c r="W89" s="29" t="s">
        <v>6339</v>
      </c>
      <c r="Y89" s="29" t="s">
        <v>6340</v>
      </c>
      <c r="Z89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(NULL,800158149,312,0,0,916129811,'2016-10-11','','CL 117 6 56 ',0,'agamboa','');</v>
      </c>
    </row>
    <row r="90" spans="1:26" x14ac:dyDescent="0.25">
      <c r="A90" t="s">
        <v>6384</v>
      </c>
      <c r="B90" t="s">
        <v>6346</v>
      </c>
      <c r="C90" t="s">
        <v>6339</v>
      </c>
      <c r="D90" s="15">
        <v>800164874</v>
      </c>
      <c r="E90" s="15" t="s">
        <v>6339</v>
      </c>
      <c r="F90">
        <v>312</v>
      </c>
      <c r="G90" t="s">
        <v>6339</v>
      </c>
      <c r="H90">
        <v>0</v>
      </c>
      <c r="I90" t="s">
        <v>6339</v>
      </c>
      <c r="J90">
        <v>0</v>
      </c>
      <c r="K90" t="s">
        <v>6339</v>
      </c>
      <c r="L90">
        <v>916763002</v>
      </c>
      <c r="M90" t="s">
        <v>6339</v>
      </c>
      <c r="N90" s="29">
        <v>42654</v>
      </c>
      <c r="O90" s="29" t="s">
        <v>6339</v>
      </c>
      <c r="P90" s="29"/>
      <c r="Q90" s="29" t="s">
        <v>6339</v>
      </c>
      <c r="R90" t="s">
        <v>5585</v>
      </c>
      <c r="S90" s="29" t="s">
        <v>6339</v>
      </c>
      <c r="T90">
        <v>0</v>
      </c>
      <c r="U90" s="29" t="s">
        <v>6339</v>
      </c>
      <c r="V90" t="s">
        <v>6414</v>
      </c>
      <c r="W90" s="29" t="s">
        <v>6339</v>
      </c>
      <c r="Y90" s="29" t="s">
        <v>6340</v>
      </c>
      <c r="Z90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(NULL,800164874,312,0,0,916763002,'2016-10-11','','AV 82 7 22 OF 201 ',0,'agamboa','');</v>
      </c>
    </row>
    <row r="91" spans="1:26" x14ac:dyDescent="0.25">
      <c r="A91" t="s">
        <v>6384</v>
      </c>
      <c r="B91" t="s">
        <v>6346</v>
      </c>
      <c r="C91" t="s">
        <v>6339</v>
      </c>
      <c r="D91" s="15">
        <v>800195429</v>
      </c>
      <c r="E91" s="15" t="s">
        <v>6339</v>
      </c>
      <c r="F91">
        <v>321</v>
      </c>
      <c r="G91" t="s">
        <v>6339</v>
      </c>
      <c r="H91">
        <v>0</v>
      </c>
      <c r="I91" t="s">
        <v>6339</v>
      </c>
      <c r="J91">
        <v>0</v>
      </c>
      <c r="K91" t="s">
        <v>6339</v>
      </c>
      <c r="L91">
        <v>916683030</v>
      </c>
      <c r="M91" t="s">
        <v>6339</v>
      </c>
      <c r="N91" s="29">
        <v>42654</v>
      </c>
      <c r="O91" s="29" t="s">
        <v>6339</v>
      </c>
      <c r="P91" s="29"/>
      <c r="Q91" s="29" t="s">
        <v>6339</v>
      </c>
      <c r="R91" t="s">
        <v>5558</v>
      </c>
      <c r="S91" s="29" t="s">
        <v>6339</v>
      </c>
      <c r="T91">
        <v>0</v>
      </c>
      <c r="U91" s="29" t="s">
        <v>6339</v>
      </c>
      <c r="V91" t="s">
        <v>6415</v>
      </c>
      <c r="W91" s="29" t="s">
        <v>6339</v>
      </c>
      <c r="Y91" s="29" t="s">
        <v>6340</v>
      </c>
      <c r="Z91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(NULL,800195429,321,0,0,916683030,'2016-10-11','','CE CENTRO CHIA OF 304 ',0,'acortes','');</v>
      </c>
    </row>
    <row r="92" spans="1:26" x14ac:dyDescent="0.25">
      <c r="A92" t="s">
        <v>6384</v>
      </c>
      <c r="B92" t="s">
        <v>6346</v>
      </c>
      <c r="C92" t="s">
        <v>6339</v>
      </c>
      <c r="D92" s="15">
        <v>800202197</v>
      </c>
      <c r="E92" s="15" t="s">
        <v>6339</v>
      </c>
      <c r="F92">
        <v>312</v>
      </c>
      <c r="G92" t="s">
        <v>6339</v>
      </c>
      <c r="H92">
        <v>0</v>
      </c>
      <c r="I92" t="s">
        <v>6339</v>
      </c>
      <c r="J92">
        <v>0</v>
      </c>
      <c r="K92" t="s">
        <v>6339</v>
      </c>
      <c r="L92">
        <v>914775702</v>
      </c>
      <c r="M92" t="s">
        <v>6339</v>
      </c>
      <c r="N92" s="29">
        <v>42654</v>
      </c>
      <c r="O92" s="29" t="s">
        <v>6339</v>
      </c>
      <c r="P92" s="29"/>
      <c r="Q92" s="29" t="s">
        <v>6339</v>
      </c>
      <c r="R92" t="s">
        <v>5587</v>
      </c>
      <c r="S92" s="29" t="s">
        <v>6339</v>
      </c>
      <c r="T92">
        <v>0</v>
      </c>
      <c r="U92" s="29" t="s">
        <v>6339</v>
      </c>
      <c r="V92" t="s">
        <v>6413</v>
      </c>
      <c r="W92" s="29" t="s">
        <v>6339</v>
      </c>
      <c r="Y92" s="29" t="s">
        <v>6340</v>
      </c>
      <c r="Z92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(NULL,800202197,312,0,0,914775702,'2016-10-11','','CL 127 B 45 36 ',0,'arodriguez','');</v>
      </c>
    </row>
    <row r="93" spans="1:26" x14ac:dyDescent="0.25">
      <c r="A93" t="s">
        <v>6384</v>
      </c>
      <c r="B93" t="s">
        <v>6346</v>
      </c>
      <c r="C93" t="s">
        <v>6339</v>
      </c>
      <c r="D93" s="15">
        <v>800205120</v>
      </c>
      <c r="E93" s="15" t="s">
        <v>6339</v>
      </c>
      <c r="F93">
        <v>404</v>
      </c>
      <c r="G93" t="s">
        <v>6339</v>
      </c>
      <c r="H93">
        <v>0</v>
      </c>
      <c r="I93" t="s">
        <v>6339</v>
      </c>
      <c r="J93">
        <v>0</v>
      </c>
      <c r="K93" t="s">
        <v>6339</v>
      </c>
      <c r="L93">
        <v>918574311</v>
      </c>
      <c r="M93" t="s">
        <v>6339</v>
      </c>
      <c r="N93" s="29">
        <v>42654</v>
      </c>
      <c r="O93" s="29" t="s">
        <v>6339</v>
      </c>
      <c r="P93" s="29"/>
      <c r="Q93" s="29" t="s">
        <v>6339</v>
      </c>
      <c r="R93" t="s">
        <v>5588</v>
      </c>
      <c r="S93" s="29" t="s">
        <v>6339</v>
      </c>
      <c r="T93">
        <v>0</v>
      </c>
      <c r="U93" s="29" t="s">
        <v>6339</v>
      </c>
      <c r="V93" t="s">
        <v>6414</v>
      </c>
      <c r="W93" s="29" t="s">
        <v>6339</v>
      </c>
      <c r="Y93" s="29" t="s">
        <v>6340</v>
      </c>
      <c r="Z93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(NULL,800205120,404,0,0,918574311,'2016-10-11','','AUT NORTE KM 26 ',0,'agamboa','');</v>
      </c>
    </row>
    <row r="94" spans="1:26" x14ac:dyDescent="0.25">
      <c r="A94" t="s">
        <v>6384</v>
      </c>
      <c r="B94" t="s">
        <v>6346</v>
      </c>
      <c r="C94" t="s">
        <v>6339</v>
      </c>
      <c r="D94" s="15">
        <v>800209481</v>
      </c>
      <c r="E94" s="15" t="s">
        <v>6339</v>
      </c>
      <c r="F94">
        <v>404</v>
      </c>
      <c r="G94" t="s">
        <v>6339</v>
      </c>
      <c r="H94">
        <v>0</v>
      </c>
      <c r="I94" t="s">
        <v>6339</v>
      </c>
      <c r="J94">
        <v>0</v>
      </c>
      <c r="K94" t="s">
        <v>6339</v>
      </c>
      <c r="L94">
        <v>914192900</v>
      </c>
      <c r="M94" t="s">
        <v>6339</v>
      </c>
      <c r="N94" s="29">
        <v>42654</v>
      </c>
      <c r="O94" s="29" t="s">
        <v>6339</v>
      </c>
      <c r="P94" s="29"/>
      <c r="Q94" s="29" t="s">
        <v>6339</v>
      </c>
      <c r="R94" t="s">
        <v>5589</v>
      </c>
      <c r="S94" s="29" t="s">
        <v>6339</v>
      </c>
      <c r="T94">
        <v>0</v>
      </c>
      <c r="U94" s="29" t="s">
        <v>6339</v>
      </c>
      <c r="V94" t="s">
        <v>6414</v>
      </c>
      <c r="W94" s="29" t="s">
        <v>6339</v>
      </c>
      <c r="Y94" s="29" t="s">
        <v>6340</v>
      </c>
      <c r="Z94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(NULL,800209481,404,0,0,914192900,'2016-10-11','','KM 2 VIA TOCANCIPA ECOPETROL ',0,'agamboa','');</v>
      </c>
    </row>
    <row r="95" spans="1:26" x14ac:dyDescent="0.25">
      <c r="A95" t="s">
        <v>6384</v>
      </c>
      <c r="B95" t="s">
        <v>6346</v>
      </c>
      <c r="C95" t="s">
        <v>6339</v>
      </c>
      <c r="D95" s="15">
        <v>800214937</v>
      </c>
      <c r="E95" s="15" t="s">
        <v>6339</v>
      </c>
      <c r="F95">
        <v>345</v>
      </c>
      <c r="G95" t="s">
        <v>6339</v>
      </c>
      <c r="H95">
        <v>0</v>
      </c>
      <c r="I95" t="s">
        <v>6339</v>
      </c>
      <c r="J95">
        <v>0</v>
      </c>
      <c r="K95" t="s">
        <v>6339</v>
      </c>
      <c r="L95">
        <v>3153727374</v>
      </c>
      <c r="M95" t="s">
        <v>6339</v>
      </c>
      <c r="N95" s="29">
        <v>42654</v>
      </c>
      <c r="O95" s="29" t="s">
        <v>6339</v>
      </c>
      <c r="P95" s="29"/>
      <c r="Q95" s="29" t="s">
        <v>6339</v>
      </c>
      <c r="R95" t="s">
        <v>5590</v>
      </c>
      <c r="S95" s="29" t="s">
        <v>6339</v>
      </c>
      <c r="T95">
        <v>0</v>
      </c>
      <c r="U95" s="29" t="s">
        <v>6339</v>
      </c>
      <c r="V95" t="s">
        <v>6414</v>
      </c>
      <c r="W95" s="29" t="s">
        <v>6339</v>
      </c>
      <c r="Y95" s="29" t="s">
        <v>6340</v>
      </c>
      <c r="Z95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(NULL,800214937,345,0,0,3153727374,'2016-10-11','','CR 11 A 97 A 03 OF 208 ED IQ ',0,'agamboa','');</v>
      </c>
    </row>
    <row r="96" spans="1:26" x14ac:dyDescent="0.25">
      <c r="A96" t="s">
        <v>6384</v>
      </c>
      <c r="B96" t="s">
        <v>6346</v>
      </c>
      <c r="C96" t="s">
        <v>6339</v>
      </c>
      <c r="D96" s="15">
        <v>800218042</v>
      </c>
      <c r="E96" s="15" t="s">
        <v>6339</v>
      </c>
      <c r="F96">
        <v>321</v>
      </c>
      <c r="G96" t="s">
        <v>6339</v>
      </c>
      <c r="H96">
        <v>0</v>
      </c>
      <c r="I96" t="s">
        <v>6339</v>
      </c>
      <c r="J96">
        <v>0</v>
      </c>
      <c r="K96" t="s">
        <v>6339</v>
      </c>
      <c r="L96">
        <v>916683030</v>
      </c>
      <c r="M96" t="s">
        <v>6339</v>
      </c>
      <c r="N96" s="29">
        <v>42654</v>
      </c>
      <c r="O96" s="29" t="s">
        <v>6339</v>
      </c>
      <c r="P96" s="29"/>
      <c r="Q96" s="29" t="s">
        <v>6339</v>
      </c>
      <c r="R96" t="s">
        <v>5558</v>
      </c>
      <c r="S96" s="29" t="s">
        <v>6339</v>
      </c>
      <c r="T96">
        <v>0</v>
      </c>
      <c r="U96" s="29" t="s">
        <v>6339</v>
      </c>
      <c r="V96" t="s">
        <v>6415</v>
      </c>
      <c r="W96" s="29" t="s">
        <v>6339</v>
      </c>
      <c r="Y96" s="29" t="s">
        <v>6340</v>
      </c>
      <c r="Z96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(NULL,800218042,321,0,0,916683030,'2016-10-11','','CE CENTRO CHIA OF 304 ',0,'acortes','');</v>
      </c>
    </row>
    <row r="97" spans="1:26" x14ac:dyDescent="0.25">
      <c r="A97" t="s">
        <v>6384</v>
      </c>
      <c r="B97" t="s">
        <v>6346</v>
      </c>
      <c r="C97" t="s">
        <v>6339</v>
      </c>
      <c r="D97" s="15">
        <v>800227103</v>
      </c>
      <c r="E97" s="15" t="s">
        <v>6339</v>
      </c>
      <c r="F97">
        <v>321</v>
      </c>
      <c r="G97" t="s">
        <v>6339</v>
      </c>
      <c r="H97">
        <v>0</v>
      </c>
      <c r="I97" t="s">
        <v>6339</v>
      </c>
      <c r="J97">
        <v>0</v>
      </c>
      <c r="K97" t="s">
        <v>6339</v>
      </c>
      <c r="L97">
        <v>916683030</v>
      </c>
      <c r="M97" t="s">
        <v>6339</v>
      </c>
      <c r="N97" s="29">
        <v>42654</v>
      </c>
      <c r="O97" s="29" t="s">
        <v>6339</v>
      </c>
      <c r="P97" s="29"/>
      <c r="Q97" s="29" t="s">
        <v>6339</v>
      </c>
      <c r="R97" t="s">
        <v>5558</v>
      </c>
      <c r="S97" s="29" t="s">
        <v>6339</v>
      </c>
      <c r="T97">
        <v>0</v>
      </c>
      <c r="U97" s="29" t="s">
        <v>6339</v>
      </c>
      <c r="V97" t="s">
        <v>6415</v>
      </c>
      <c r="W97" s="29" t="s">
        <v>6339</v>
      </c>
      <c r="Y97" s="29" t="s">
        <v>6340</v>
      </c>
      <c r="Z97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(NULL,800227103,321,0,0,916683030,'2016-10-11','','CE CENTRO CHIA OF 304 ',0,'acortes','');</v>
      </c>
    </row>
    <row r="98" spans="1:26" x14ac:dyDescent="0.25">
      <c r="A98" t="s">
        <v>6384</v>
      </c>
      <c r="B98" t="s">
        <v>6346</v>
      </c>
      <c r="C98" t="s">
        <v>6339</v>
      </c>
      <c r="D98" s="15">
        <v>800227624</v>
      </c>
      <c r="E98" s="15" t="s">
        <v>6339</v>
      </c>
      <c r="F98">
        <v>321</v>
      </c>
      <c r="G98" t="s">
        <v>6339</v>
      </c>
      <c r="H98">
        <v>0</v>
      </c>
      <c r="I98" t="s">
        <v>6339</v>
      </c>
      <c r="J98">
        <v>0</v>
      </c>
      <c r="K98" t="s">
        <v>6339</v>
      </c>
      <c r="L98">
        <v>916683030</v>
      </c>
      <c r="M98" t="s">
        <v>6339</v>
      </c>
      <c r="N98" s="29">
        <v>42654</v>
      </c>
      <c r="O98" s="29" t="s">
        <v>6339</v>
      </c>
      <c r="P98" s="29"/>
      <c r="Q98" s="29" t="s">
        <v>6339</v>
      </c>
      <c r="R98" t="s">
        <v>5558</v>
      </c>
      <c r="S98" s="29" t="s">
        <v>6339</v>
      </c>
      <c r="T98">
        <v>0</v>
      </c>
      <c r="U98" s="29" t="s">
        <v>6339</v>
      </c>
      <c r="V98" t="s">
        <v>6415</v>
      </c>
      <c r="W98" s="29" t="s">
        <v>6339</v>
      </c>
      <c r="Y98" s="29" t="s">
        <v>6340</v>
      </c>
      <c r="Z98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(NULL,800227624,321,0,0,916683030,'2016-10-11','','CE CENTRO CHIA OF 304 ',0,'acortes','');</v>
      </c>
    </row>
    <row r="99" spans="1:26" x14ac:dyDescent="0.25">
      <c r="A99" t="s">
        <v>6384</v>
      </c>
      <c r="B99" t="s">
        <v>6346</v>
      </c>
      <c r="C99" t="s">
        <v>6339</v>
      </c>
      <c r="D99" s="15">
        <v>830002313</v>
      </c>
      <c r="E99" s="15" t="s">
        <v>6339</v>
      </c>
      <c r="F99">
        <v>321</v>
      </c>
      <c r="G99" t="s">
        <v>6339</v>
      </c>
      <c r="H99">
        <v>0</v>
      </c>
      <c r="I99" t="s">
        <v>6339</v>
      </c>
      <c r="J99">
        <v>0</v>
      </c>
      <c r="K99" t="s">
        <v>6339</v>
      </c>
      <c r="L99">
        <v>916683030</v>
      </c>
      <c r="M99" t="s">
        <v>6339</v>
      </c>
      <c r="N99" s="29">
        <v>42654</v>
      </c>
      <c r="O99" s="29" t="s">
        <v>6339</v>
      </c>
      <c r="P99" s="29"/>
      <c r="Q99" s="29" t="s">
        <v>6339</v>
      </c>
      <c r="R99" t="s">
        <v>5558</v>
      </c>
      <c r="S99" s="29" t="s">
        <v>6339</v>
      </c>
      <c r="T99">
        <v>0</v>
      </c>
      <c r="U99" s="29" t="s">
        <v>6339</v>
      </c>
      <c r="V99" t="s">
        <v>6415</v>
      </c>
      <c r="W99" s="29" t="s">
        <v>6339</v>
      </c>
      <c r="Y99" s="29" t="s">
        <v>6340</v>
      </c>
      <c r="Z99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(NULL,830002313,321,0,0,916683030,'2016-10-11','','CE CENTRO CHIA OF 304 ',0,'acortes','');</v>
      </c>
    </row>
    <row r="100" spans="1:26" x14ac:dyDescent="0.25">
      <c r="A100" t="s">
        <v>6384</v>
      </c>
      <c r="B100" t="s">
        <v>6346</v>
      </c>
      <c r="C100" t="s">
        <v>6339</v>
      </c>
      <c r="D100" s="15">
        <v>830005674</v>
      </c>
      <c r="E100" s="15" t="s">
        <v>6339</v>
      </c>
      <c r="F100">
        <v>321</v>
      </c>
      <c r="G100" t="s">
        <v>6339</v>
      </c>
      <c r="H100">
        <v>0</v>
      </c>
      <c r="I100" t="s">
        <v>6339</v>
      </c>
      <c r="J100">
        <v>0</v>
      </c>
      <c r="K100" t="s">
        <v>6339</v>
      </c>
      <c r="L100">
        <v>916683030</v>
      </c>
      <c r="M100" t="s">
        <v>6339</v>
      </c>
      <c r="N100" s="29">
        <v>42654</v>
      </c>
      <c r="O100" s="29" t="s">
        <v>6339</v>
      </c>
      <c r="P100" s="29"/>
      <c r="Q100" s="29" t="s">
        <v>6339</v>
      </c>
      <c r="R100" t="s">
        <v>5558</v>
      </c>
      <c r="S100" s="29" t="s">
        <v>6339</v>
      </c>
      <c r="T100">
        <v>0</v>
      </c>
      <c r="U100" s="29" t="s">
        <v>6339</v>
      </c>
      <c r="V100" t="s">
        <v>6415</v>
      </c>
      <c r="W100" s="29" t="s">
        <v>6339</v>
      </c>
      <c r="Y100" s="29" t="s">
        <v>6340</v>
      </c>
      <c r="Z100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(NULL,830005674,321,0,0,916683030,'2016-10-11','','CE CENTRO CHIA OF 304 ',0,'acortes','');</v>
      </c>
    </row>
    <row r="101" spans="1:26" x14ac:dyDescent="0.25">
      <c r="A101" t="s">
        <v>6384</v>
      </c>
      <c r="B101" t="s">
        <v>6346</v>
      </c>
      <c r="C101" t="s">
        <v>6339</v>
      </c>
      <c r="D101" s="15">
        <v>830010738</v>
      </c>
      <c r="E101" s="15" t="s">
        <v>6339</v>
      </c>
      <c r="F101">
        <v>321</v>
      </c>
      <c r="G101" t="s">
        <v>6339</v>
      </c>
      <c r="H101">
        <v>0</v>
      </c>
      <c r="I101" t="s">
        <v>6339</v>
      </c>
      <c r="J101">
        <v>0</v>
      </c>
      <c r="K101" t="s">
        <v>6339</v>
      </c>
      <c r="L101">
        <v>317430840</v>
      </c>
      <c r="M101" t="s">
        <v>6339</v>
      </c>
      <c r="N101" s="29">
        <v>42654</v>
      </c>
      <c r="O101" s="29" t="s">
        <v>6339</v>
      </c>
      <c r="P101" s="29"/>
      <c r="Q101" s="29" t="s">
        <v>6339</v>
      </c>
      <c r="R101" t="s">
        <v>5634</v>
      </c>
      <c r="S101" s="29" t="s">
        <v>6339</v>
      </c>
      <c r="T101">
        <v>0</v>
      </c>
      <c r="U101" s="29" t="s">
        <v>6339</v>
      </c>
      <c r="V101" t="s">
        <v>6414</v>
      </c>
      <c r="W101" s="29" t="s">
        <v>6339</v>
      </c>
      <c r="Y101" s="29" t="s">
        <v>6340</v>
      </c>
      <c r="Z101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(NULL,830010738,321,0,0,317430840,'2016-10-11','','KM 4 VIA SUBA COTA ',0,'agamboa','');</v>
      </c>
    </row>
    <row r="102" spans="1:26" x14ac:dyDescent="0.25">
      <c r="A102" t="s">
        <v>6384</v>
      </c>
      <c r="B102" t="s">
        <v>6346</v>
      </c>
      <c r="C102" t="s">
        <v>6339</v>
      </c>
      <c r="D102" s="15">
        <v>830022781</v>
      </c>
      <c r="E102" s="15" t="s">
        <v>6339</v>
      </c>
      <c r="F102">
        <v>330</v>
      </c>
      <c r="G102" t="s">
        <v>6339</v>
      </c>
      <c r="H102">
        <v>0</v>
      </c>
      <c r="I102" t="s">
        <v>6339</v>
      </c>
      <c r="J102">
        <v>0</v>
      </c>
      <c r="K102" t="s">
        <v>6339</v>
      </c>
      <c r="L102">
        <v>3102176154</v>
      </c>
      <c r="M102" t="s">
        <v>6339</v>
      </c>
      <c r="N102" s="29">
        <v>42654</v>
      </c>
      <c r="O102" s="29" t="s">
        <v>6339</v>
      </c>
      <c r="P102" s="29"/>
      <c r="Q102" s="29" t="s">
        <v>6339</v>
      </c>
      <c r="R102" t="s">
        <v>5635</v>
      </c>
      <c r="S102" s="29" t="s">
        <v>6339</v>
      </c>
      <c r="T102">
        <v>0</v>
      </c>
      <c r="U102" s="29" t="s">
        <v>6339</v>
      </c>
      <c r="V102" t="s">
        <v>6413</v>
      </c>
      <c r="W102" s="29" t="s">
        <v>6339</v>
      </c>
      <c r="Y102" s="29" t="s">
        <v>6340</v>
      </c>
      <c r="Z102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(NULL,830022781,330,0,0,3102176154,'2016-10-11','','VDA SAN ANTONIO FCA HIGUERA ',0,'arodriguez','');</v>
      </c>
    </row>
    <row r="103" spans="1:26" x14ac:dyDescent="0.25">
      <c r="A103" t="s">
        <v>6384</v>
      </c>
      <c r="B103" t="s">
        <v>6346</v>
      </c>
      <c r="C103" t="s">
        <v>6339</v>
      </c>
      <c r="D103" s="15">
        <v>830028496</v>
      </c>
      <c r="E103" s="15" t="s">
        <v>6339</v>
      </c>
      <c r="F103">
        <v>312</v>
      </c>
      <c r="G103" t="s">
        <v>6339</v>
      </c>
      <c r="H103">
        <v>0</v>
      </c>
      <c r="I103" t="s">
        <v>6339</v>
      </c>
      <c r="J103">
        <v>0</v>
      </c>
      <c r="K103" t="s">
        <v>6339</v>
      </c>
      <c r="L103">
        <v>6129811</v>
      </c>
      <c r="M103" t="s">
        <v>6339</v>
      </c>
      <c r="N103" s="29">
        <v>42654</v>
      </c>
      <c r="O103" s="29" t="s">
        <v>6339</v>
      </c>
      <c r="P103" s="29"/>
      <c r="Q103" s="29" t="s">
        <v>6339</v>
      </c>
      <c r="R103" t="s">
        <v>5555</v>
      </c>
      <c r="S103" s="29" t="s">
        <v>6339</v>
      </c>
      <c r="T103">
        <v>0</v>
      </c>
      <c r="U103" s="29" t="s">
        <v>6339</v>
      </c>
      <c r="V103" t="s">
        <v>6414</v>
      </c>
      <c r="W103" s="29" t="s">
        <v>6339</v>
      </c>
      <c r="Y103" s="29" t="s">
        <v>6340</v>
      </c>
      <c r="Z103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(NULL,830028496,312,0,0,6129811,'2016-10-11','','CL 117 6 56 ',0,'agamboa','');</v>
      </c>
    </row>
    <row r="104" spans="1:26" x14ac:dyDescent="0.25">
      <c r="A104" t="s">
        <v>6384</v>
      </c>
      <c r="B104" t="s">
        <v>6346</v>
      </c>
      <c r="C104" t="s">
        <v>6339</v>
      </c>
      <c r="D104" s="15">
        <v>830031070</v>
      </c>
      <c r="E104" s="15" t="s">
        <v>6339</v>
      </c>
      <c r="F104">
        <v>365</v>
      </c>
      <c r="G104" t="s">
        <v>6339</v>
      </c>
      <c r="H104">
        <v>0</v>
      </c>
      <c r="I104" t="s">
        <v>6339</v>
      </c>
      <c r="J104">
        <v>0</v>
      </c>
      <c r="K104" t="s">
        <v>6339</v>
      </c>
      <c r="L104">
        <v>913283156</v>
      </c>
      <c r="M104" t="s">
        <v>6339</v>
      </c>
      <c r="N104" s="29">
        <v>42654</v>
      </c>
      <c r="O104" s="29" t="s">
        <v>6339</v>
      </c>
      <c r="P104" s="29"/>
      <c r="Q104" s="29" t="s">
        <v>6339</v>
      </c>
      <c r="R104" t="s">
        <v>5636</v>
      </c>
      <c r="S104" s="29" t="s">
        <v>6339</v>
      </c>
      <c r="T104">
        <v>0</v>
      </c>
      <c r="U104" s="29" t="s">
        <v>6339</v>
      </c>
      <c r="V104" t="s">
        <v>6414</v>
      </c>
      <c r="W104" s="29" t="s">
        <v>6339</v>
      </c>
      <c r="Y104" s="29" t="s">
        <v>6340</v>
      </c>
      <c r="Z104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(NULL,830031070,365,0,0,913283156,'2016-10-11','','CR 18 7 14 SUR PISO 1 ',0,'agamboa','');</v>
      </c>
    </row>
    <row r="105" spans="1:26" x14ac:dyDescent="0.25">
      <c r="A105" t="s">
        <v>6384</v>
      </c>
      <c r="B105" t="s">
        <v>6346</v>
      </c>
      <c r="C105" t="s">
        <v>6339</v>
      </c>
      <c r="D105" s="15">
        <v>830035143</v>
      </c>
      <c r="E105" s="15" t="s">
        <v>6339</v>
      </c>
      <c r="F105">
        <v>312</v>
      </c>
      <c r="G105" t="s">
        <v>6339</v>
      </c>
      <c r="H105">
        <v>0</v>
      </c>
      <c r="I105" t="s">
        <v>6339</v>
      </c>
      <c r="J105">
        <v>0</v>
      </c>
      <c r="K105" t="s">
        <v>6339</v>
      </c>
      <c r="L105">
        <v>914775702</v>
      </c>
      <c r="M105" t="s">
        <v>6339</v>
      </c>
      <c r="N105" s="29">
        <v>42654</v>
      </c>
      <c r="O105" s="29" t="s">
        <v>6339</v>
      </c>
      <c r="P105" s="29"/>
      <c r="Q105" s="29" t="s">
        <v>6339</v>
      </c>
      <c r="R105" t="s">
        <v>5587</v>
      </c>
      <c r="S105" s="29" t="s">
        <v>6339</v>
      </c>
      <c r="T105">
        <v>0</v>
      </c>
      <c r="U105" s="29" t="s">
        <v>6339</v>
      </c>
      <c r="V105" t="s">
        <v>6413</v>
      </c>
      <c r="W105" s="29" t="s">
        <v>6339</v>
      </c>
      <c r="Y105" s="29" t="s">
        <v>6340</v>
      </c>
      <c r="Z105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(NULL,830035143,312,0,0,914775702,'2016-10-11','','CL 127 B 45 36 ',0,'arodriguez','');</v>
      </c>
    </row>
    <row r="106" spans="1:26" x14ac:dyDescent="0.25">
      <c r="A106" t="s">
        <v>6384</v>
      </c>
      <c r="B106" t="s">
        <v>6346</v>
      </c>
      <c r="C106" t="s">
        <v>6339</v>
      </c>
      <c r="D106" s="15">
        <v>830039311</v>
      </c>
      <c r="E106" s="15" t="s">
        <v>6339</v>
      </c>
      <c r="F106">
        <v>312</v>
      </c>
      <c r="G106" t="s">
        <v>6339</v>
      </c>
      <c r="H106">
        <v>0</v>
      </c>
      <c r="I106" t="s">
        <v>6339</v>
      </c>
      <c r="J106">
        <v>0</v>
      </c>
      <c r="K106" t="s">
        <v>6339</v>
      </c>
      <c r="L106">
        <v>916093635</v>
      </c>
      <c r="M106" t="s">
        <v>6339</v>
      </c>
      <c r="N106" s="29">
        <v>42654</v>
      </c>
      <c r="O106" s="29" t="s">
        <v>6339</v>
      </c>
      <c r="P106" s="29"/>
      <c r="Q106" s="29" t="s">
        <v>6339</v>
      </c>
      <c r="R106" t="s">
        <v>5637</v>
      </c>
      <c r="S106" s="29" t="s">
        <v>6339</v>
      </c>
      <c r="T106">
        <v>0</v>
      </c>
      <c r="U106" s="29" t="s">
        <v>6339</v>
      </c>
      <c r="V106" t="s">
        <v>6414</v>
      </c>
      <c r="W106" s="29" t="s">
        <v>6339</v>
      </c>
      <c r="Y106" s="29" t="s">
        <v>6340</v>
      </c>
      <c r="Z106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(NULL,830039311,312,0,0,916093635,'2016-10-11','','CR 70 19 85 B 2 ',0,'agamboa','');</v>
      </c>
    </row>
    <row r="107" spans="1:26" x14ac:dyDescent="0.25">
      <c r="A107" t="s">
        <v>6384</v>
      </c>
      <c r="B107" t="s">
        <v>6346</v>
      </c>
      <c r="C107" t="s">
        <v>6339</v>
      </c>
      <c r="D107" s="15">
        <v>830042322</v>
      </c>
      <c r="E107" s="15" t="s">
        <v>6339</v>
      </c>
      <c r="F107">
        <v>330</v>
      </c>
      <c r="G107" t="s">
        <v>6339</v>
      </c>
      <c r="H107">
        <v>0</v>
      </c>
      <c r="I107" t="s">
        <v>6339</v>
      </c>
      <c r="J107">
        <v>0</v>
      </c>
      <c r="K107" t="s">
        <v>6339</v>
      </c>
      <c r="L107">
        <v>913466058</v>
      </c>
      <c r="M107" t="s">
        <v>6339</v>
      </c>
      <c r="N107" s="29">
        <v>42654</v>
      </c>
      <c r="O107" s="29" t="s">
        <v>6339</v>
      </c>
      <c r="P107" s="29"/>
      <c r="Q107" s="29" t="s">
        <v>6339</v>
      </c>
      <c r="R107" t="s">
        <v>5639</v>
      </c>
      <c r="S107" s="29" t="s">
        <v>6339</v>
      </c>
      <c r="T107">
        <v>0</v>
      </c>
      <c r="U107" s="29" t="s">
        <v>6339</v>
      </c>
      <c r="V107" t="s">
        <v>6413</v>
      </c>
      <c r="W107" s="29" t="s">
        <v>6339</v>
      </c>
      <c r="Y107" s="29" t="s">
        <v>6340</v>
      </c>
      <c r="Z107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(NULL,830042322,330,0,0,913466058,'2016-10-11','','KM 1.5 VIA EL ROSAL SUBACHOQUE ',0,'arodriguez','');</v>
      </c>
    </row>
    <row r="108" spans="1:26" x14ac:dyDescent="0.25">
      <c r="A108" t="s">
        <v>6384</v>
      </c>
      <c r="B108" t="s">
        <v>6346</v>
      </c>
      <c r="C108" t="s">
        <v>6339</v>
      </c>
      <c r="D108" s="15">
        <v>830046733</v>
      </c>
      <c r="E108" s="15" t="s">
        <v>6339</v>
      </c>
      <c r="F108">
        <v>321</v>
      </c>
      <c r="G108" t="s">
        <v>6339</v>
      </c>
      <c r="H108">
        <v>0</v>
      </c>
      <c r="I108" t="s">
        <v>6339</v>
      </c>
      <c r="J108">
        <v>0</v>
      </c>
      <c r="K108" t="s">
        <v>6339</v>
      </c>
      <c r="L108">
        <v>916683030</v>
      </c>
      <c r="M108" t="s">
        <v>6339</v>
      </c>
      <c r="N108" s="29">
        <v>42654</v>
      </c>
      <c r="O108" s="29" t="s">
        <v>6339</v>
      </c>
      <c r="P108" s="29"/>
      <c r="Q108" s="29" t="s">
        <v>6339</v>
      </c>
      <c r="R108" t="s">
        <v>5558</v>
      </c>
      <c r="S108" s="29" t="s">
        <v>6339</v>
      </c>
      <c r="T108">
        <v>0</v>
      </c>
      <c r="U108" s="29" t="s">
        <v>6339</v>
      </c>
      <c r="V108" t="s">
        <v>6415</v>
      </c>
      <c r="W108" s="29" t="s">
        <v>6339</v>
      </c>
      <c r="Y108" s="29" t="s">
        <v>6340</v>
      </c>
      <c r="Z108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(NULL,830046733,321,0,0,916683030,'2016-10-11','','CE CENTRO CHIA OF 304 ',0,'acortes','');</v>
      </c>
    </row>
    <row r="109" spans="1:26" x14ac:dyDescent="0.25">
      <c r="A109" t="s">
        <v>6384</v>
      </c>
      <c r="B109" t="s">
        <v>6346</v>
      </c>
      <c r="C109" t="s">
        <v>6339</v>
      </c>
      <c r="D109" s="15">
        <v>830052657</v>
      </c>
      <c r="E109" s="15" t="s">
        <v>6339</v>
      </c>
      <c r="F109">
        <v>312</v>
      </c>
      <c r="G109" t="s">
        <v>6339</v>
      </c>
      <c r="H109">
        <v>0</v>
      </c>
      <c r="I109" t="s">
        <v>6339</v>
      </c>
      <c r="J109">
        <v>0</v>
      </c>
      <c r="K109" t="s">
        <v>6339</v>
      </c>
      <c r="L109">
        <v>913238657</v>
      </c>
      <c r="M109" t="s">
        <v>6339</v>
      </c>
      <c r="N109" s="29">
        <v>42654</v>
      </c>
      <c r="O109" s="29" t="s">
        <v>6339</v>
      </c>
      <c r="P109" s="29"/>
      <c r="Q109" s="29" t="s">
        <v>6339</v>
      </c>
      <c r="R109" t="s">
        <v>5640</v>
      </c>
      <c r="S109" s="29" t="s">
        <v>6339</v>
      </c>
      <c r="T109">
        <v>0</v>
      </c>
      <c r="U109" s="29" t="s">
        <v>6339</v>
      </c>
      <c r="V109" t="s">
        <v>6413</v>
      </c>
      <c r="W109" s="29" t="s">
        <v>6339</v>
      </c>
      <c r="Y109" s="29" t="s">
        <v>6340</v>
      </c>
      <c r="Z109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(NULL,830052657,312,0,0,913238657,'2016-10-11','','CL 37 16 24 ',0,'arodriguez','');</v>
      </c>
    </row>
    <row r="110" spans="1:26" x14ac:dyDescent="0.25">
      <c r="A110" t="s">
        <v>6384</v>
      </c>
      <c r="B110" t="s">
        <v>6346</v>
      </c>
      <c r="C110" t="s">
        <v>6339</v>
      </c>
      <c r="D110" s="15">
        <v>830057697</v>
      </c>
      <c r="E110" s="15" t="s">
        <v>6339</v>
      </c>
      <c r="F110">
        <v>321</v>
      </c>
      <c r="G110" t="s">
        <v>6339</v>
      </c>
      <c r="H110">
        <v>0</v>
      </c>
      <c r="I110" t="s">
        <v>6339</v>
      </c>
      <c r="J110">
        <v>0</v>
      </c>
      <c r="K110" t="s">
        <v>6339</v>
      </c>
      <c r="L110">
        <v>918623521</v>
      </c>
      <c r="M110" t="s">
        <v>6339</v>
      </c>
      <c r="N110" s="29">
        <v>42654</v>
      </c>
      <c r="O110" s="29" t="s">
        <v>6339</v>
      </c>
      <c r="P110" s="29"/>
      <c r="Q110" s="29" t="s">
        <v>6339</v>
      </c>
      <c r="R110" t="s">
        <v>5558</v>
      </c>
      <c r="S110" s="29" t="s">
        <v>6339</v>
      </c>
      <c r="T110">
        <v>0</v>
      </c>
      <c r="U110" s="29" t="s">
        <v>6339</v>
      </c>
      <c r="V110" t="s">
        <v>6415</v>
      </c>
      <c r="W110" s="29" t="s">
        <v>6339</v>
      </c>
      <c r="Y110" s="29" t="s">
        <v>6340</v>
      </c>
      <c r="Z110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(NULL,830057697,321,0,0,918623521,'2016-10-11','','CE CENTRO CHIA OF 304 ',0,'acortes','');</v>
      </c>
    </row>
    <row r="111" spans="1:26" x14ac:dyDescent="0.25">
      <c r="A111" t="s">
        <v>6384</v>
      </c>
      <c r="B111" t="s">
        <v>6346</v>
      </c>
      <c r="C111" t="s">
        <v>6339</v>
      </c>
      <c r="D111" s="15">
        <v>830058891</v>
      </c>
      <c r="E111" s="15" t="s">
        <v>6339</v>
      </c>
      <c r="F111">
        <v>360</v>
      </c>
      <c r="G111" t="s">
        <v>6339</v>
      </c>
      <c r="H111">
        <v>0</v>
      </c>
      <c r="I111" t="s">
        <v>6339</v>
      </c>
      <c r="J111">
        <v>0</v>
      </c>
      <c r="K111" t="s">
        <v>6339</v>
      </c>
      <c r="L111">
        <v>915082057</v>
      </c>
      <c r="M111" t="s">
        <v>6339</v>
      </c>
      <c r="N111" s="29">
        <v>42654</v>
      </c>
      <c r="O111" s="29" t="s">
        <v>6339</v>
      </c>
      <c r="P111" s="29"/>
      <c r="Q111" s="29" t="s">
        <v>6339</v>
      </c>
      <c r="R111" t="s">
        <v>5641</v>
      </c>
      <c r="S111" s="29" t="s">
        <v>6339</v>
      </c>
      <c r="T111">
        <v>0</v>
      </c>
      <c r="U111" s="29" t="s">
        <v>6339</v>
      </c>
      <c r="V111" t="s">
        <v>6413</v>
      </c>
      <c r="W111" s="29" t="s">
        <v>6339</v>
      </c>
      <c r="Y111" s="29" t="s">
        <v>6340</v>
      </c>
      <c r="Z111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(NULL,830058891,360,0,0,915082057,'2016-10-11','','KM 6 VDA LOS ARBOLES ',0,'arodriguez','');</v>
      </c>
    </row>
    <row r="112" spans="1:26" x14ac:dyDescent="0.25">
      <c r="A112" t="s">
        <v>6384</v>
      </c>
      <c r="B112" t="s">
        <v>6346</v>
      </c>
      <c r="C112" t="s">
        <v>6339</v>
      </c>
      <c r="D112" s="15">
        <v>830067747</v>
      </c>
      <c r="E112" s="15" t="s">
        <v>6339</v>
      </c>
      <c r="F112">
        <v>312</v>
      </c>
      <c r="G112" t="s">
        <v>6339</v>
      </c>
      <c r="H112">
        <v>0</v>
      </c>
      <c r="I112" t="s">
        <v>6339</v>
      </c>
      <c r="J112">
        <v>0</v>
      </c>
      <c r="K112" t="s">
        <v>6339</v>
      </c>
      <c r="L112">
        <v>6129811</v>
      </c>
      <c r="M112" t="s">
        <v>6339</v>
      </c>
      <c r="N112" s="29">
        <v>42654</v>
      </c>
      <c r="O112" s="29" t="s">
        <v>6339</v>
      </c>
      <c r="P112" s="29"/>
      <c r="Q112" s="29" t="s">
        <v>6339</v>
      </c>
      <c r="R112" t="s">
        <v>5555</v>
      </c>
      <c r="S112" s="29" t="s">
        <v>6339</v>
      </c>
      <c r="T112">
        <v>0</v>
      </c>
      <c r="U112" s="29" t="s">
        <v>6339</v>
      </c>
      <c r="V112" t="s">
        <v>6414</v>
      </c>
      <c r="W112" s="29" t="s">
        <v>6339</v>
      </c>
      <c r="Y112" s="29" t="s">
        <v>6340</v>
      </c>
      <c r="Z112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(NULL,830067747,312,0,0,6129811,'2016-10-11','','CL 117 6 56 ',0,'agamboa','');</v>
      </c>
    </row>
    <row r="113" spans="1:26" x14ac:dyDescent="0.25">
      <c r="A113" t="s">
        <v>6384</v>
      </c>
      <c r="B113" t="s">
        <v>6346</v>
      </c>
      <c r="C113" t="s">
        <v>6339</v>
      </c>
      <c r="D113" s="15">
        <v>830085047</v>
      </c>
      <c r="E113" s="15" t="s">
        <v>6339</v>
      </c>
      <c r="F113">
        <v>360</v>
      </c>
      <c r="G113" t="s">
        <v>6339</v>
      </c>
      <c r="H113">
        <v>0</v>
      </c>
      <c r="I113" t="s">
        <v>6339</v>
      </c>
      <c r="J113">
        <v>0</v>
      </c>
      <c r="K113" t="s">
        <v>6339</v>
      </c>
      <c r="L113">
        <v>914268920</v>
      </c>
      <c r="M113" t="s">
        <v>6339</v>
      </c>
      <c r="N113" s="29">
        <v>42654</v>
      </c>
      <c r="O113" s="29" t="s">
        <v>6339</v>
      </c>
      <c r="P113" s="29"/>
      <c r="Q113" s="29" t="s">
        <v>6339</v>
      </c>
      <c r="R113" t="s">
        <v>5643</v>
      </c>
      <c r="S113" s="29" t="s">
        <v>6339</v>
      </c>
      <c r="T113">
        <v>0</v>
      </c>
      <c r="U113" s="29" t="s">
        <v>6339</v>
      </c>
      <c r="V113" t="s">
        <v>6415</v>
      </c>
      <c r="W113" s="29" t="s">
        <v>6339</v>
      </c>
      <c r="Y113" s="29" t="s">
        <v>6340</v>
      </c>
      <c r="Z113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(NULL,830085047,360,0,0,914268920,'2016-10-11','','MADRID PUENTE PIEDRA ',0,'acortes','');</v>
      </c>
    </row>
    <row r="114" spans="1:26" x14ac:dyDescent="0.25">
      <c r="A114" t="s">
        <v>6384</v>
      </c>
      <c r="B114" t="s">
        <v>6346</v>
      </c>
      <c r="C114" t="s">
        <v>6339</v>
      </c>
      <c r="D114" s="15">
        <v>830085690</v>
      </c>
      <c r="E114" s="15" t="s">
        <v>6339</v>
      </c>
      <c r="F114">
        <v>312</v>
      </c>
      <c r="G114" t="s">
        <v>6339</v>
      </c>
      <c r="H114">
        <v>0</v>
      </c>
      <c r="I114" t="s">
        <v>6339</v>
      </c>
      <c r="J114">
        <v>0</v>
      </c>
      <c r="K114" t="s">
        <v>6339</v>
      </c>
      <c r="L114">
        <v>3156152321</v>
      </c>
      <c r="M114" t="s">
        <v>6339</v>
      </c>
      <c r="N114" s="29">
        <v>42654</v>
      </c>
      <c r="O114" s="29" t="s">
        <v>6339</v>
      </c>
      <c r="P114" s="29"/>
      <c r="Q114" s="29" t="s">
        <v>6339</v>
      </c>
      <c r="R114" t="s">
        <v>5644</v>
      </c>
      <c r="S114" s="29" t="s">
        <v>6339</v>
      </c>
      <c r="T114">
        <v>0</v>
      </c>
      <c r="U114" s="29" t="s">
        <v>6339</v>
      </c>
      <c r="V114" t="s">
        <v>6413</v>
      </c>
      <c r="W114" s="29" t="s">
        <v>6339</v>
      </c>
      <c r="Y114" s="29" t="s">
        <v>6340</v>
      </c>
      <c r="Z114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(NULL,830085690,312,0,0,3156152321,'2016-10-11','','CL 14 8 79 OF 519 ',0,'arodriguez','');</v>
      </c>
    </row>
    <row r="115" spans="1:26" x14ac:dyDescent="0.25">
      <c r="A115" t="s">
        <v>6384</v>
      </c>
      <c r="B115" t="s">
        <v>6346</v>
      </c>
      <c r="C115" t="s">
        <v>6339</v>
      </c>
      <c r="D115" s="15">
        <v>830090742</v>
      </c>
      <c r="E115" s="15" t="s">
        <v>6339</v>
      </c>
      <c r="F115">
        <v>312</v>
      </c>
      <c r="G115" t="s">
        <v>6339</v>
      </c>
      <c r="H115">
        <v>0</v>
      </c>
      <c r="I115" t="s">
        <v>6339</v>
      </c>
      <c r="J115">
        <v>0</v>
      </c>
      <c r="K115" t="s">
        <v>6339</v>
      </c>
      <c r="L115">
        <v>912499838</v>
      </c>
      <c r="M115" t="s">
        <v>6339</v>
      </c>
      <c r="N115" s="29">
        <v>42654</v>
      </c>
      <c r="O115" s="29" t="s">
        <v>6339</v>
      </c>
      <c r="P115" s="29"/>
      <c r="Q115" s="29" t="s">
        <v>6339</v>
      </c>
      <c r="R115" t="s">
        <v>5645</v>
      </c>
      <c r="S115" s="29" t="s">
        <v>6339</v>
      </c>
      <c r="T115">
        <v>0</v>
      </c>
      <c r="U115" s="29" t="s">
        <v>6339</v>
      </c>
      <c r="V115" t="s">
        <v>6413</v>
      </c>
      <c r="W115" s="29" t="s">
        <v>6339</v>
      </c>
      <c r="Y115" s="29" t="s">
        <v>6340</v>
      </c>
      <c r="Z115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(NULL,830090742,312,0,0,912499838,'2016-10-11','','CL 67 11 58 ',0,'arodriguez','');</v>
      </c>
    </row>
    <row r="116" spans="1:26" x14ac:dyDescent="0.25">
      <c r="A116" t="s">
        <v>6384</v>
      </c>
      <c r="B116" t="s">
        <v>6346</v>
      </c>
      <c r="C116" t="s">
        <v>6339</v>
      </c>
      <c r="D116" s="15">
        <v>830091683</v>
      </c>
      <c r="E116" s="15" t="s">
        <v>6339</v>
      </c>
      <c r="F116">
        <v>321</v>
      </c>
      <c r="G116" t="s">
        <v>6339</v>
      </c>
      <c r="H116">
        <v>0</v>
      </c>
      <c r="I116" t="s">
        <v>6339</v>
      </c>
      <c r="J116">
        <v>0</v>
      </c>
      <c r="K116" t="s">
        <v>6339</v>
      </c>
      <c r="L116">
        <v>916683030</v>
      </c>
      <c r="M116" t="s">
        <v>6339</v>
      </c>
      <c r="N116" s="29">
        <v>42654</v>
      </c>
      <c r="O116" s="29" t="s">
        <v>6339</v>
      </c>
      <c r="P116" s="29"/>
      <c r="Q116" s="29" t="s">
        <v>6339</v>
      </c>
      <c r="R116" t="s">
        <v>5558</v>
      </c>
      <c r="S116" s="29" t="s">
        <v>6339</v>
      </c>
      <c r="T116">
        <v>0</v>
      </c>
      <c r="U116" s="29" t="s">
        <v>6339</v>
      </c>
      <c r="V116" t="s">
        <v>6415</v>
      </c>
      <c r="W116" s="29" t="s">
        <v>6339</v>
      </c>
      <c r="Y116" s="29" t="s">
        <v>6340</v>
      </c>
      <c r="Z116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(NULL,830091683,321,0,0,916683030,'2016-10-11','','CE CENTRO CHIA OF 304 ',0,'acortes','');</v>
      </c>
    </row>
    <row r="117" spans="1:26" x14ac:dyDescent="0.25">
      <c r="A117" t="s">
        <v>6384</v>
      </c>
      <c r="B117" t="s">
        <v>6346</v>
      </c>
      <c r="C117" t="s">
        <v>6339</v>
      </c>
      <c r="D117" s="15">
        <v>830092332</v>
      </c>
      <c r="E117" s="15" t="s">
        <v>6339</v>
      </c>
      <c r="F117">
        <v>400</v>
      </c>
      <c r="G117" t="s">
        <v>6339</v>
      </c>
      <c r="H117">
        <v>0</v>
      </c>
      <c r="I117" t="s">
        <v>6339</v>
      </c>
      <c r="J117">
        <v>0</v>
      </c>
      <c r="K117" t="s">
        <v>6339</v>
      </c>
      <c r="L117">
        <v>3123970952</v>
      </c>
      <c r="M117" t="s">
        <v>6339</v>
      </c>
      <c r="N117" s="29">
        <v>42654</v>
      </c>
      <c r="O117" s="29" t="s">
        <v>6339</v>
      </c>
      <c r="P117" s="29"/>
      <c r="Q117" s="29" t="s">
        <v>6339</v>
      </c>
      <c r="R117" t="s">
        <v>5646</v>
      </c>
      <c r="S117" s="29" t="s">
        <v>6339</v>
      </c>
      <c r="T117">
        <v>0</v>
      </c>
      <c r="U117" s="29" t="s">
        <v>6339</v>
      </c>
      <c r="V117" t="s">
        <v>6414</v>
      </c>
      <c r="W117" s="29" t="s">
        <v>6339</v>
      </c>
      <c r="Y117" s="29" t="s">
        <v>6340</v>
      </c>
      <c r="Z117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(NULL,830092332,400,0,0,3123970952,'2016-10-11','','VDA CARRASQUILLA ',0,'agamboa','');</v>
      </c>
    </row>
    <row r="118" spans="1:26" x14ac:dyDescent="0.25">
      <c r="A118" t="s">
        <v>6384</v>
      </c>
      <c r="B118" t="s">
        <v>6346</v>
      </c>
      <c r="C118" t="s">
        <v>6339</v>
      </c>
      <c r="D118" s="15">
        <v>830093741</v>
      </c>
      <c r="E118" s="15" t="s">
        <v>6339</v>
      </c>
      <c r="F118">
        <v>331</v>
      </c>
      <c r="G118" t="s">
        <v>6339</v>
      </c>
      <c r="H118">
        <v>0</v>
      </c>
      <c r="I118" t="s">
        <v>6339</v>
      </c>
      <c r="J118">
        <v>0</v>
      </c>
      <c r="K118" t="s">
        <v>6339</v>
      </c>
      <c r="L118">
        <v>918910444</v>
      </c>
      <c r="M118" t="s">
        <v>6339</v>
      </c>
      <c r="N118" s="29">
        <v>42654</v>
      </c>
      <c r="O118" s="29" t="s">
        <v>6339</v>
      </c>
      <c r="P118" s="29"/>
      <c r="Q118" s="29" t="s">
        <v>6339</v>
      </c>
      <c r="R118" t="s">
        <v>5647</v>
      </c>
      <c r="S118" s="29" t="s">
        <v>6339</v>
      </c>
      <c r="T118">
        <v>0</v>
      </c>
      <c r="U118" s="29" t="s">
        <v>6339</v>
      </c>
      <c r="V118" t="s">
        <v>6413</v>
      </c>
      <c r="W118" s="29" t="s">
        <v>6339</v>
      </c>
      <c r="Y118" s="29" t="s">
        <v>6340</v>
      </c>
      <c r="Z118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(NULL,830093741,331,0,0,918910444,'2016-10-11','','KM 31 VIA BOGOTA FACATATIVA ',0,'arodriguez','');</v>
      </c>
    </row>
    <row r="119" spans="1:26" x14ac:dyDescent="0.25">
      <c r="A119" t="s">
        <v>6384</v>
      </c>
      <c r="B119" t="s">
        <v>6346</v>
      </c>
      <c r="C119" t="s">
        <v>6339</v>
      </c>
      <c r="D119" s="15">
        <v>830098375</v>
      </c>
      <c r="E119" s="15" t="s">
        <v>6339</v>
      </c>
      <c r="F119">
        <v>312</v>
      </c>
      <c r="G119" t="s">
        <v>6339</v>
      </c>
      <c r="H119">
        <v>0</v>
      </c>
      <c r="I119" t="s">
        <v>6339</v>
      </c>
      <c r="J119">
        <v>0</v>
      </c>
      <c r="K119" t="s">
        <v>6339</v>
      </c>
      <c r="L119">
        <v>916577575</v>
      </c>
      <c r="M119" t="s">
        <v>6339</v>
      </c>
      <c r="N119" s="29">
        <v>42654</v>
      </c>
      <c r="O119" s="29" t="s">
        <v>6339</v>
      </c>
      <c r="P119" s="29"/>
      <c r="Q119" s="29" t="s">
        <v>6339</v>
      </c>
      <c r="R119" t="s">
        <v>5557</v>
      </c>
      <c r="S119" s="29" t="s">
        <v>6339</v>
      </c>
      <c r="T119">
        <v>0</v>
      </c>
      <c r="U119" s="29" t="s">
        <v>6339</v>
      </c>
      <c r="V119" t="s">
        <v>6413</v>
      </c>
      <c r="W119" s="29" t="s">
        <v>6339</v>
      </c>
      <c r="Y119" s="29" t="s">
        <v>6340</v>
      </c>
      <c r="Z119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(NULL,830098375,312,0,0,916577575,'2016-10-11','','CL 92 11 51 OF 302 ',0,'arodriguez','');</v>
      </c>
    </row>
    <row r="120" spans="1:26" x14ac:dyDescent="0.25">
      <c r="A120" t="s">
        <v>6384</v>
      </c>
      <c r="B120" t="s">
        <v>6346</v>
      </c>
      <c r="C120" t="s">
        <v>6339</v>
      </c>
      <c r="D120" s="15">
        <v>830100158</v>
      </c>
      <c r="E120" s="15" t="s">
        <v>6339</v>
      </c>
      <c r="F120">
        <v>312</v>
      </c>
      <c r="G120" t="s">
        <v>6339</v>
      </c>
      <c r="H120">
        <v>0</v>
      </c>
      <c r="I120" t="s">
        <v>6339</v>
      </c>
      <c r="J120">
        <v>0</v>
      </c>
      <c r="K120" t="s">
        <v>6339</v>
      </c>
      <c r="L120">
        <v>316145016</v>
      </c>
      <c r="M120" t="s">
        <v>6339</v>
      </c>
      <c r="N120" s="29">
        <v>42654</v>
      </c>
      <c r="O120" s="29" t="s">
        <v>6339</v>
      </c>
      <c r="P120" s="29"/>
      <c r="Q120" s="29" t="s">
        <v>6339</v>
      </c>
      <c r="R120" t="s">
        <v>5648</v>
      </c>
      <c r="S120" s="29" t="s">
        <v>6339</v>
      </c>
      <c r="T120">
        <v>0</v>
      </c>
      <c r="U120" s="29" t="s">
        <v>6339</v>
      </c>
      <c r="V120" t="s">
        <v>6414</v>
      </c>
      <c r="W120" s="29" t="s">
        <v>6339</v>
      </c>
      <c r="Y120" s="29" t="s">
        <v>6340</v>
      </c>
      <c r="Z120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(NULL,830100158,312,0,0,316145016,'2016-10-11','','CR 18 C 149 33 AP 502 ',0,'agamboa','');</v>
      </c>
    </row>
    <row r="121" spans="1:26" x14ac:dyDescent="0.25">
      <c r="A121" t="s">
        <v>6384</v>
      </c>
      <c r="B121" t="s">
        <v>6346</v>
      </c>
      <c r="C121" t="s">
        <v>6339</v>
      </c>
      <c r="D121" s="15">
        <v>830103204</v>
      </c>
      <c r="E121" s="15" t="s">
        <v>6339</v>
      </c>
      <c r="F121">
        <v>312</v>
      </c>
      <c r="G121" t="s">
        <v>6339</v>
      </c>
      <c r="H121">
        <v>0</v>
      </c>
      <c r="I121" t="s">
        <v>6339</v>
      </c>
      <c r="J121">
        <v>0</v>
      </c>
      <c r="K121" t="s">
        <v>6339</v>
      </c>
      <c r="L121">
        <v>912573725</v>
      </c>
      <c r="M121" t="s">
        <v>6339</v>
      </c>
      <c r="N121" s="29">
        <v>42654</v>
      </c>
      <c r="O121" s="29" t="s">
        <v>6339</v>
      </c>
      <c r="P121" s="29"/>
      <c r="Q121" s="29" t="s">
        <v>6339</v>
      </c>
      <c r="R121" t="s">
        <v>5649</v>
      </c>
      <c r="S121" s="29" t="s">
        <v>6339</v>
      </c>
      <c r="T121">
        <v>0</v>
      </c>
      <c r="U121" s="29" t="s">
        <v>6339</v>
      </c>
      <c r="V121" t="s">
        <v>6413</v>
      </c>
      <c r="W121" s="29" t="s">
        <v>6339</v>
      </c>
      <c r="Y121" s="29" t="s">
        <v>6340</v>
      </c>
      <c r="Z121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(NULL,830103204,312,0,0,912573725,'2016-10-11','','AV CR 9 100 07 OF 402 ',0,'arodriguez','');</v>
      </c>
    </row>
    <row r="122" spans="1:26" x14ac:dyDescent="0.25">
      <c r="A122" t="s">
        <v>6384</v>
      </c>
      <c r="B122" t="s">
        <v>6346</v>
      </c>
      <c r="C122" t="s">
        <v>6339</v>
      </c>
      <c r="D122" s="15">
        <v>830116204</v>
      </c>
      <c r="E122" s="15" t="s">
        <v>6339</v>
      </c>
      <c r="F122">
        <v>404</v>
      </c>
      <c r="G122" t="s">
        <v>6339</v>
      </c>
      <c r="H122">
        <v>0</v>
      </c>
      <c r="I122" t="s">
        <v>6339</v>
      </c>
      <c r="J122">
        <v>0</v>
      </c>
      <c r="K122" t="s">
        <v>6339</v>
      </c>
      <c r="L122">
        <v>3202340351</v>
      </c>
      <c r="M122" t="s">
        <v>6339</v>
      </c>
      <c r="N122" s="29">
        <v>42654</v>
      </c>
      <c r="O122" s="29" t="s">
        <v>6339</v>
      </c>
      <c r="P122" s="29"/>
      <c r="Q122" s="29" t="s">
        <v>6339</v>
      </c>
      <c r="R122" t="s">
        <v>5650</v>
      </c>
      <c r="S122" s="29" t="s">
        <v>6339</v>
      </c>
      <c r="T122">
        <v>0</v>
      </c>
      <c r="U122" s="29" t="s">
        <v>6339</v>
      </c>
      <c r="V122" t="s">
        <v>6414</v>
      </c>
      <c r="W122" s="29" t="s">
        <v>6339</v>
      </c>
      <c r="Y122" s="29" t="s">
        <v>6340</v>
      </c>
      <c r="Z122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(NULL,830116204,404,0,0,3202340351,'2016-10-11','','KM 3.5 VIA ZIPAQUIRA ',0,'agamboa','');</v>
      </c>
    </row>
    <row r="123" spans="1:26" x14ac:dyDescent="0.25">
      <c r="A123" t="s">
        <v>6384</v>
      </c>
      <c r="B123" t="s">
        <v>6346</v>
      </c>
      <c r="C123" t="s">
        <v>6339</v>
      </c>
      <c r="D123" s="15">
        <v>830125341</v>
      </c>
      <c r="E123" s="15" t="s">
        <v>6339</v>
      </c>
      <c r="F123">
        <v>312</v>
      </c>
      <c r="G123" t="s">
        <v>6339</v>
      </c>
      <c r="H123">
        <v>0</v>
      </c>
      <c r="I123" t="s">
        <v>6339</v>
      </c>
      <c r="J123">
        <v>0</v>
      </c>
      <c r="K123" t="s">
        <v>6339</v>
      </c>
      <c r="L123">
        <v>3105617331</v>
      </c>
      <c r="M123" t="s">
        <v>6339</v>
      </c>
      <c r="N123" s="29">
        <v>42654</v>
      </c>
      <c r="O123" s="29" t="s">
        <v>6339</v>
      </c>
      <c r="P123" s="29"/>
      <c r="Q123" s="29" t="s">
        <v>6339</v>
      </c>
      <c r="R123" t="s">
        <v>5654</v>
      </c>
      <c r="S123" s="29" t="s">
        <v>6339</v>
      </c>
      <c r="T123">
        <v>0</v>
      </c>
      <c r="U123" s="29" t="s">
        <v>6339</v>
      </c>
      <c r="V123" t="s">
        <v>6414</v>
      </c>
      <c r="W123" s="29" t="s">
        <v>6339</v>
      </c>
      <c r="Y123" s="29" t="s">
        <v>6340</v>
      </c>
      <c r="Z123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(NULL,830125341,312,0,0,3105617331,'2016-10-11','','CR 48 125 21 APTO 301 EDF CEREZO BR ',0,'agamboa','');</v>
      </c>
    </row>
    <row r="124" spans="1:26" x14ac:dyDescent="0.25">
      <c r="A124" t="s">
        <v>6384</v>
      </c>
      <c r="B124" t="s">
        <v>6346</v>
      </c>
      <c r="C124" t="s">
        <v>6339</v>
      </c>
      <c r="D124" s="15">
        <v>830127761</v>
      </c>
      <c r="E124" s="15" t="s">
        <v>6339</v>
      </c>
      <c r="F124">
        <v>312</v>
      </c>
      <c r="G124" t="s">
        <v>6339</v>
      </c>
      <c r="H124">
        <v>0</v>
      </c>
      <c r="I124" t="s">
        <v>6339</v>
      </c>
      <c r="J124">
        <v>0</v>
      </c>
      <c r="K124" t="s">
        <v>6339</v>
      </c>
      <c r="L124">
        <v>916017555</v>
      </c>
      <c r="M124" t="s">
        <v>6339</v>
      </c>
      <c r="N124" s="29">
        <v>42654</v>
      </c>
      <c r="O124" s="29" t="s">
        <v>6339</v>
      </c>
      <c r="P124" s="29"/>
      <c r="Q124" s="29" t="s">
        <v>6339</v>
      </c>
      <c r="R124" t="s">
        <v>5655</v>
      </c>
      <c r="S124" s="29" t="s">
        <v>6339</v>
      </c>
      <c r="T124">
        <v>0</v>
      </c>
      <c r="U124" s="29" t="s">
        <v>6339</v>
      </c>
      <c r="V124" t="s">
        <v>6414</v>
      </c>
      <c r="W124" s="29" t="s">
        <v>6339</v>
      </c>
      <c r="Y124" s="29" t="s">
        <v>6340</v>
      </c>
      <c r="Z124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(NULL,830127761,312,0,0,916017555,'2016-10-11','','CL 97 23 60 OF 603 ',0,'agamboa','');</v>
      </c>
    </row>
    <row r="125" spans="1:26" x14ac:dyDescent="0.25">
      <c r="A125" t="s">
        <v>6384</v>
      </c>
      <c r="B125" t="s">
        <v>6346</v>
      </c>
      <c r="C125" t="s">
        <v>6339</v>
      </c>
      <c r="D125" s="15">
        <v>830131273</v>
      </c>
      <c r="E125" s="15" t="s">
        <v>6339</v>
      </c>
      <c r="F125">
        <v>404</v>
      </c>
      <c r="G125" t="s">
        <v>6339</v>
      </c>
      <c r="H125">
        <v>0</v>
      </c>
      <c r="I125" t="s">
        <v>6339</v>
      </c>
      <c r="J125">
        <v>0</v>
      </c>
      <c r="K125" t="s">
        <v>6339</v>
      </c>
      <c r="L125">
        <v>3132521383</v>
      </c>
      <c r="M125" t="s">
        <v>6339</v>
      </c>
      <c r="N125" s="29">
        <v>42654</v>
      </c>
      <c r="O125" s="29" t="s">
        <v>6339</v>
      </c>
      <c r="P125" s="29"/>
      <c r="Q125" s="29" t="s">
        <v>6339</v>
      </c>
      <c r="R125" t="s">
        <v>5656</v>
      </c>
      <c r="S125" s="29" t="s">
        <v>6339</v>
      </c>
      <c r="T125">
        <v>0</v>
      </c>
      <c r="U125" s="29" t="s">
        <v>6339</v>
      </c>
      <c r="V125" t="s">
        <v>6414</v>
      </c>
      <c r="W125" s="29" t="s">
        <v>6339</v>
      </c>
      <c r="Y125" s="29" t="s">
        <v>6340</v>
      </c>
      <c r="Z125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(NULL,830131273,404,0,0,3132521383,'2016-10-11','','VDA LA FUENTE ',0,'agamboa','');</v>
      </c>
    </row>
    <row r="126" spans="1:26" x14ac:dyDescent="0.25">
      <c r="A126" t="s">
        <v>6384</v>
      </c>
      <c r="B126" t="s">
        <v>6346</v>
      </c>
      <c r="C126" t="s">
        <v>6339</v>
      </c>
      <c r="D126" s="15">
        <v>830131884</v>
      </c>
      <c r="E126" s="15" t="s">
        <v>6339</v>
      </c>
      <c r="F126">
        <v>312</v>
      </c>
      <c r="G126" t="s">
        <v>6339</v>
      </c>
      <c r="H126">
        <v>0</v>
      </c>
      <c r="I126" t="s">
        <v>6339</v>
      </c>
      <c r="J126">
        <v>0</v>
      </c>
      <c r="K126" t="s">
        <v>6339</v>
      </c>
      <c r="L126">
        <v>913238657</v>
      </c>
      <c r="M126" t="s">
        <v>6339</v>
      </c>
      <c r="N126" s="29">
        <v>42654</v>
      </c>
      <c r="O126" s="29" t="s">
        <v>6339</v>
      </c>
      <c r="P126" s="29"/>
      <c r="Q126" s="29" t="s">
        <v>6339</v>
      </c>
      <c r="R126" t="s">
        <v>5640</v>
      </c>
      <c r="S126" s="29" t="s">
        <v>6339</v>
      </c>
      <c r="T126">
        <v>0</v>
      </c>
      <c r="U126" s="29" t="s">
        <v>6339</v>
      </c>
      <c r="V126" t="s">
        <v>6413</v>
      </c>
      <c r="W126" s="29" t="s">
        <v>6339</v>
      </c>
      <c r="Y126" s="29" t="s">
        <v>6340</v>
      </c>
      <c r="Z126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(NULL,830131884,312,0,0,913238657,'2016-10-11','','CL 37 16 24 ',0,'arodriguez','');</v>
      </c>
    </row>
    <row r="127" spans="1:26" x14ac:dyDescent="0.25">
      <c r="A127" t="s">
        <v>6384</v>
      </c>
      <c r="B127" t="s">
        <v>6346</v>
      </c>
      <c r="C127" t="s">
        <v>6339</v>
      </c>
      <c r="D127" s="15">
        <v>830136561</v>
      </c>
      <c r="E127" s="15" t="s">
        <v>6339</v>
      </c>
      <c r="F127">
        <v>404</v>
      </c>
      <c r="G127" t="s">
        <v>6339</v>
      </c>
      <c r="H127">
        <v>0</v>
      </c>
      <c r="I127" t="s">
        <v>6339</v>
      </c>
      <c r="J127">
        <v>0</v>
      </c>
      <c r="K127" t="s">
        <v>6339</v>
      </c>
      <c r="L127">
        <v>3212017324</v>
      </c>
      <c r="M127" t="s">
        <v>6339</v>
      </c>
      <c r="N127" s="29">
        <v>42654</v>
      </c>
      <c r="O127" s="29" t="s">
        <v>6339</v>
      </c>
      <c r="P127" s="29"/>
      <c r="Q127" s="29" t="s">
        <v>6339</v>
      </c>
      <c r="R127" t="s">
        <v>5657</v>
      </c>
      <c r="S127" s="29" t="s">
        <v>6339</v>
      </c>
      <c r="T127">
        <v>0</v>
      </c>
      <c r="U127" s="29" t="s">
        <v>6339</v>
      </c>
      <c r="V127" t="s">
        <v>6414</v>
      </c>
      <c r="W127" s="29" t="s">
        <v>6339</v>
      </c>
      <c r="Y127" s="29" t="s">
        <v>6340</v>
      </c>
      <c r="Z127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(NULL,830136561,404,0,0,3212017324,'2016-10-11','','KM 3 VIA TOCANCIPA ZIPAQUIRA ',0,'agamboa','');</v>
      </c>
    </row>
    <row r="128" spans="1:26" x14ac:dyDescent="0.25">
      <c r="A128" t="s">
        <v>6384</v>
      </c>
      <c r="B128" t="s">
        <v>6346</v>
      </c>
      <c r="C128" t="s">
        <v>6339</v>
      </c>
      <c r="D128" s="15">
        <v>830136669</v>
      </c>
      <c r="E128" s="15" t="s">
        <v>6339</v>
      </c>
      <c r="F128">
        <v>321</v>
      </c>
      <c r="G128" t="s">
        <v>6339</v>
      </c>
      <c r="H128">
        <v>0</v>
      </c>
      <c r="I128" t="s">
        <v>6339</v>
      </c>
      <c r="J128">
        <v>0</v>
      </c>
      <c r="K128" t="s">
        <v>6339</v>
      </c>
      <c r="L128">
        <v>916683030</v>
      </c>
      <c r="M128" t="s">
        <v>6339</v>
      </c>
      <c r="N128" s="29">
        <v>42654</v>
      </c>
      <c r="O128" s="29" t="s">
        <v>6339</v>
      </c>
      <c r="P128" s="29"/>
      <c r="Q128" s="29" t="s">
        <v>6339</v>
      </c>
      <c r="R128" t="s">
        <v>5558</v>
      </c>
      <c r="S128" s="29" t="s">
        <v>6339</v>
      </c>
      <c r="T128">
        <v>0</v>
      </c>
      <c r="U128" s="29" t="s">
        <v>6339</v>
      </c>
      <c r="V128" t="s">
        <v>6415</v>
      </c>
      <c r="W128" s="29" t="s">
        <v>6339</v>
      </c>
      <c r="Y128" s="29" t="s">
        <v>6340</v>
      </c>
      <c r="Z128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(NULL,830136669,321,0,0,916683030,'2016-10-11','','CE CENTRO CHIA OF 304 ',0,'acortes','');</v>
      </c>
    </row>
    <row r="129" spans="1:26" x14ac:dyDescent="0.25">
      <c r="A129" t="s">
        <v>6384</v>
      </c>
      <c r="B129" t="s">
        <v>6346</v>
      </c>
      <c r="C129" t="s">
        <v>6339</v>
      </c>
      <c r="D129" s="15">
        <v>830139955</v>
      </c>
      <c r="E129" s="15" t="s">
        <v>6339</v>
      </c>
      <c r="F129">
        <v>400</v>
      </c>
      <c r="G129" t="s">
        <v>6339</v>
      </c>
      <c r="H129">
        <v>0</v>
      </c>
      <c r="I129" t="s">
        <v>6339</v>
      </c>
      <c r="J129">
        <v>0</v>
      </c>
      <c r="K129" t="s">
        <v>6339</v>
      </c>
      <c r="L129">
        <v>916125217</v>
      </c>
      <c r="M129" t="s">
        <v>6339</v>
      </c>
      <c r="N129" s="29">
        <v>42654</v>
      </c>
      <c r="O129" s="29" t="s">
        <v>6339</v>
      </c>
      <c r="P129" s="29"/>
      <c r="Q129" s="29" t="s">
        <v>6339</v>
      </c>
      <c r="R129" t="s">
        <v>5659</v>
      </c>
      <c r="S129" s="29" t="s">
        <v>6339</v>
      </c>
      <c r="T129">
        <v>0</v>
      </c>
      <c r="U129" s="29" t="s">
        <v>6339</v>
      </c>
      <c r="V129" t="s">
        <v>6414</v>
      </c>
      <c r="W129" s="29" t="s">
        <v>6339</v>
      </c>
      <c r="Y129" s="29" t="s">
        <v>6340</v>
      </c>
      <c r="Z129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(NULL,830139955,400,0,0,916125217,'2016-10-11','','VDA EL ESTANCO ',0,'agamboa','');</v>
      </c>
    </row>
    <row r="130" spans="1:26" x14ac:dyDescent="0.25">
      <c r="A130" t="s">
        <v>6384</v>
      </c>
      <c r="B130" t="s">
        <v>6346</v>
      </c>
      <c r="C130" t="s">
        <v>6339</v>
      </c>
      <c r="D130" s="15">
        <v>830140122</v>
      </c>
      <c r="E130" s="15" t="s">
        <v>6339</v>
      </c>
      <c r="F130">
        <v>312</v>
      </c>
      <c r="G130" t="s">
        <v>6339</v>
      </c>
      <c r="H130">
        <v>0</v>
      </c>
      <c r="I130" t="s">
        <v>6339</v>
      </c>
      <c r="J130">
        <v>0</v>
      </c>
      <c r="K130" t="s">
        <v>6339</v>
      </c>
      <c r="L130">
        <v>916103161</v>
      </c>
      <c r="M130" t="s">
        <v>6339</v>
      </c>
      <c r="N130" s="29">
        <v>42654</v>
      </c>
      <c r="O130" s="29" t="s">
        <v>6339</v>
      </c>
      <c r="P130" s="29"/>
      <c r="Q130" s="29" t="s">
        <v>6339</v>
      </c>
      <c r="R130" t="s">
        <v>5660</v>
      </c>
      <c r="S130" s="29" t="s">
        <v>6339</v>
      </c>
      <c r="T130">
        <v>0</v>
      </c>
      <c r="U130" s="29" t="s">
        <v>6339</v>
      </c>
      <c r="V130" t="s">
        <v>6414</v>
      </c>
      <c r="W130" s="29" t="s">
        <v>6339</v>
      </c>
      <c r="Y130" s="29" t="s">
        <v>6340</v>
      </c>
      <c r="Z130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(NULL,830140122,312,0,0,916103161,'2016-10-11','','CL 92 15 48 OF 311 ',0,'agamboa','');</v>
      </c>
    </row>
    <row r="131" spans="1:26" x14ac:dyDescent="0.25">
      <c r="A131" t="s">
        <v>6384</v>
      </c>
      <c r="B131" t="s">
        <v>6346</v>
      </c>
      <c r="C131" t="s">
        <v>6339</v>
      </c>
      <c r="D131" s="15">
        <v>830140335</v>
      </c>
      <c r="E131" s="15" t="s">
        <v>6339</v>
      </c>
      <c r="F131">
        <v>312</v>
      </c>
      <c r="G131" t="s">
        <v>6339</v>
      </c>
      <c r="H131">
        <v>0</v>
      </c>
      <c r="I131" t="s">
        <v>6339</v>
      </c>
      <c r="J131">
        <v>0</v>
      </c>
      <c r="K131" t="s">
        <v>6339</v>
      </c>
      <c r="L131">
        <v>912167765</v>
      </c>
      <c r="M131" t="s">
        <v>6339</v>
      </c>
      <c r="N131" s="29">
        <v>42654</v>
      </c>
      <c r="O131" s="29" t="s">
        <v>6339</v>
      </c>
      <c r="P131" s="29"/>
      <c r="Q131" s="29" t="s">
        <v>6339</v>
      </c>
      <c r="R131" t="s">
        <v>5661</v>
      </c>
      <c r="S131" s="29" t="s">
        <v>6339</v>
      </c>
      <c r="T131">
        <v>0</v>
      </c>
      <c r="U131" s="29" t="s">
        <v>6339</v>
      </c>
      <c r="V131" t="s">
        <v>6414</v>
      </c>
      <c r="W131" s="29" t="s">
        <v>6339</v>
      </c>
      <c r="Y131" s="29" t="s">
        <v>6340</v>
      </c>
      <c r="Z131" t="str">
        <f t="shared" ref="Z131:Z194" si="2">_xlfn.CONCAT(A131,B131,C131,D131,E131,F131,G131,H131,I131,J131,K131,L131,M131,"'",TEXT(N131,"yyyy-mm-dd"),"'",O131,"'","'",Q131,"'",R131,"'",S131,T131,U131,"'",V131,"'",W131,"'","'",Y131)</f>
        <v>Insert into cliente_municipio(id_clientemunicipio,id_cliente,id_municipio,hect_cliente,hectsemb_cliente,tel_cliente,fcumpleanos_cliente,email_cliente,direccion_cliente,vtotalcompras_cliente,id_usuario,contacto_cliente) values (NULL,830140335,312,0,0,912167765,'2016-10-11','','TV 28 147 32 B 4 AP 302 ',0,'agamboa','');</v>
      </c>
    </row>
    <row r="132" spans="1:26" x14ac:dyDescent="0.25">
      <c r="A132" t="s">
        <v>6384</v>
      </c>
      <c r="B132" t="s">
        <v>6346</v>
      </c>
      <c r="C132" t="s">
        <v>6339</v>
      </c>
      <c r="D132" s="15">
        <v>830141144</v>
      </c>
      <c r="E132" s="15" t="s">
        <v>6339</v>
      </c>
      <c r="F132">
        <v>321</v>
      </c>
      <c r="G132" t="s">
        <v>6339</v>
      </c>
      <c r="H132">
        <v>0</v>
      </c>
      <c r="I132" t="s">
        <v>6339</v>
      </c>
      <c r="J132">
        <v>0</v>
      </c>
      <c r="K132" t="s">
        <v>6339</v>
      </c>
      <c r="L132">
        <v>918617886</v>
      </c>
      <c r="M132" t="s">
        <v>6339</v>
      </c>
      <c r="N132" s="29">
        <v>42654</v>
      </c>
      <c r="O132" s="29" t="s">
        <v>6339</v>
      </c>
      <c r="P132" s="29"/>
      <c r="Q132" s="29" t="s">
        <v>6339</v>
      </c>
      <c r="R132" t="s">
        <v>5662</v>
      </c>
      <c r="S132" s="29" t="s">
        <v>6339</v>
      </c>
      <c r="T132">
        <v>0</v>
      </c>
      <c r="U132" s="29" t="s">
        <v>6339</v>
      </c>
      <c r="V132" t="s">
        <v>6413</v>
      </c>
      <c r="W132" s="29" t="s">
        <v>6339</v>
      </c>
      <c r="Y132" s="29" t="s">
        <v>6340</v>
      </c>
      <c r="Z132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(NULL,830141144,321,0,0,918617886,'2016-10-11','','AV PRADILLA 9 00 ESTE OF 313 ',0,'arodriguez','');</v>
      </c>
    </row>
    <row r="133" spans="1:26" x14ac:dyDescent="0.25">
      <c r="A133" t="s">
        <v>6384</v>
      </c>
      <c r="B133" t="s">
        <v>6346</v>
      </c>
      <c r="C133" t="s">
        <v>6339</v>
      </c>
      <c r="D133" s="15">
        <v>830141761</v>
      </c>
      <c r="E133" s="15" t="s">
        <v>6339</v>
      </c>
      <c r="F133">
        <v>312</v>
      </c>
      <c r="G133" t="s">
        <v>6339</v>
      </c>
      <c r="H133">
        <v>0</v>
      </c>
      <c r="I133" t="s">
        <v>6339</v>
      </c>
      <c r="J133">
        <v>0</v>
      </c>
      <c r="K133" t="s">
        <v>6339</v>
      </c>
      <c r="L133">
        <v>3124506249</v>
      </c>
      <c r="M133" t="s">
        <v>6339</v>
      </c>
      <c r="N133" s="29">
        <v>42654</v>
      </c>
      <c r="O133" s="29" t="s">
        <v>6339</v>
      </c>
      <c r="P133" s="29"/>
      <c r="Q133" s="29" t="s">
        <v>6339</v>
      </c>
      <c r="R133" t="s">
        <v>5663</v>
      </c>
      <c r="S133" s="29" t="s">
        <v>6339</v>
      </c>
      <c r="T133">
        <v>0</v>
      </c>
      <c r="U133" s="29" t="s">
        <v>6339</v>
      </c>
      <c r="V133" t="s">
        <v>6413</v>
      </c>
      <c r="W133" s="29" t="s">
        <v>6339</v>
      </c>
      <c r="Y133" s="29" t="s">
        <v>6340</v>
      </c>
      <c r="Z133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(NULL,830141761,312,0,0,3124506249,'2016-10-11','','CL 127 B 71 A 61 ',0,'arodriguez','');</v>
      </c>
    </row>
    <row r="134" spans="1:26" x14ac:dyDescent="0.25">
      <c r="A134" t="s">
        <v>6384</v>
      </c>
      <c r="B134" t="s">
        <v>6346</v>
      </c>
      <c r="C134" t="s">
        <v>6339</v>
      </c>
      <c r="D134" s="15">
        <v>830144599</v>
      </c>
      <c r="E134" s="15" t="s">
        <v>6339</v>
      </c>
      <c r="F134">
        <v>312</v>
      </c>
      <c r="G134" t="s">
        <v>6339</v>
      </c>
      <c r="H134">
        <v>0</v>
      </c>
      <c r="I134" t="s">
        <v>6339</v>
      </c>
      <c r="J134">
        <v>0</v>
      </c>
      <c r="K134" t="s">
        <v>6339</v>
      </c>
      <c r="L134">
        <v>916330349</v>
      </c>
      <c r="M134" t="s">
        <v>6339</v>
      </c>
      <c r="N134" s="29">
        <v>42654</v>
      </c>
      <c r="O134" s="29" t="s">
        <v>6339</v>
      </c>
      <c r="P134" s="29"/>
      <c r="Q134" s="29" t="s">
        <v>6339</v>
      </c>
      <c r="R134" t="s">
        <v>5664</v>
      </c>
      <c r="S134" s="29" t="s">
        <v>6339</v>
      </c>
      <c r="T134">
        <v>0</v>
      </c>
      <c r="U134" s="29" t="s">
        <v>6339</v>
      </c>
      <c r="V134" t="s">
        <v>6413</v>
      </c>
      <c r="W134" s="29" t="s">
        <v>6339</v>
      </c>
      <c r="Y134" s="29" t="s">
        <v>6340</v>
      </c>
      <c r="Z134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(NULL,830144599,312,0,0,916330349,'2016-10-11','','CL 127 B 45 23 ',0,'arodriguez','');</v>
      </c>
    </row>
    <row r="135" spans="1:26" x14ac:dyDescent="0.25">
      <c r="A135" t="s">
        <v>6384</v>
      </c>
      <c r="B135" t="s">
        <v>6346</v>
      </c>
      <c r="C135" t="s">
        <v>6339</v>
      </c>
      <c r="D135" s="15">
        <v>830144787</v>
      </c>
      <c r="E135" s="15" t="s">
        <v>6339</v>
      </c>
      <c r="F135">
        <v>391</v>
      </c>
      <c r="G135" t="s">
        <v>6339</v>
      </c>
      <c r="H135">
        <v>0</v>
      </c>
      <c r="I135" t="s">
        <v>6339</v>
      </c>
      <c r="J135">
        <v>0</v>
      </c>
      <c r="K135" t="s">
        <v>6339</v>
      </c>
      <c r="L135">
        <v>3144043533</v>
      </c>
      <c r="M135" t="s">
        <v>6339</v>
      </c>
      <c r="N135" s="29">
        <v>42654</v>
      </c>
      <c r="O135" s="29" t="s">
        <v>6339</v>
      </c>
      <c r="P135" s="29"/>
      <c r="Q135" s="29" t="s">
        <v>6339</v>
      </c>
      <c r="R135" t="s">
        <v>5665</v>
      </c>
      <c r="S135" s="29" t="s">
        <v>6339</v>
      </c>
      <c r="T135">
        <v>0</v>
      </c>
      <c r="U135" s="29" t="s">
        <v>6339</v>
      </c>
      <c r="V135" t="s">
        <v>6414</v>
      </c>
      <c r="W135" s="29" t="s">
        <v>6339</v>
      </c>
      <c r="Y135" s="29" t="s">
        <v>6340</v>
      </c>
      <c r="Z135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(NULL,830144787,391,0,0,3144043533,'2016-10-11','','VDA APOSENTOS FCA EL MILAGRO ',0,'agamboa','');</v>
      </c>
    </row>
    <row r="136" spans="1:26" x14ac:dyDescent="0.25">
      <c r="A136" t="s">
        <v>6384</v>
      </c>
      <c r="B136" t="s">
        <v>6346</v>
      </c>
      <c r="C136" t="s">
        <v>6339</v>
      </c>
      <c r="D136" s="15">
        <v>830501747</v>
      </c>
      <c r="E136" s="15" t="s">
        <v>6339</v>
      </c>
      <c r="F136">
        <v>312</v>
      </c>
      <c r="G136" t="s">
        <v>6339</v>
      </c>
      <c r="H136">
        <v>0</v>
      </c>
      <c r="I136" t="s">
        <v>6339</v>
      </c>
      <c r="J136">
        <v>0</v>
      </c>
      <c r="K136" t="s">
        <v>6339</v>
      </c>
      <c r="L136">
        <v>917425136</v>
      </c>
      <c r="M136" t="s">
        <v>6339</v>
      </c>
      <c r="N136" s="29">
        <v>42654</v>
      </c>
      <c r="O136" s="29" t="s">
        <v>6339</v>
      </c>
      <c r="P136" s="29"/>
      <c r="Q136" s="29" t="s">
        <v>6339</v>
      </c>
      <c r="R136" t="s">
        <v>5668</v>
      </c>
      <c r="S136" s="29" t="s">
        <v>6339</v>
      </c>
      <c r="T136">
        <v>0</v>
      </c>
      <c r="U136" s="29" t="s">
        <v>6339</v>
      </c>
      <c r="V136" t="s">
        <v>6413</v>
      </c>
      <c r="W136" s="29" t="s">
        <v>6339</v>
      </c>
      <c r="Y136" s="29" t="s">
        <v>6340</v>
      </c>
      <c r="Z136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(NULL,830501747,312,0,0,917425136,'2016-10-11','','CL 30 A 6 22 OF 3101 ',0,'arodriguez','');</v>
      </c>
    </row>
    <row r="137" spans="1:26" x14ac:dyDescent="0.25">
      <c r="A137" t="s">
        <v>6384</v>
      </c>
      <c r="B137" t="s">
        <v>6346</v>
      </c>
      <c r="C137" t="s">
        <v>6339</v>
      </c>
      <c r="D137" s="15">
        <v>830507195</v>
      </c>
      <c r="E137" s="15" t="s">
        <v>6339</v>
      </c>
      <c r="F137">
        <v>326</v>
      </c>
      <c r="G137" t="s">
        <v>6339</v>
      </c>
      <c r="H137">
        <v>0</v>
      </c>
      <c r="I137" t="s">
        <v>6339</v>
      </c>
      <c r="J137">
        <v>0</v>
      </c>
      <c r="K137" t="s">
        <v>6339</v>
      </c>
      <c r="L137">
        <v>915466606</v>
      </c>
      <c r="M137" t="s">
        <v>6339</v>
      </c>
      <c r="N137" s="29">
        <v>42654</v>
      </c>
      <c r="O137" s="29" t="s">
        <v>6339</v>
      </c>
      <c r="P137" s="29"/>
      <c r="Q137" s="29" t="s">
        <v>6339</v>
      </c>
      <c r="R137" t="s">
        <v>5670</v>
      </c>
      <c r="S137" s="29" t="s">
        <v>6339</v>
      </c>
      <c r="T137">
        <v>0</v>
      </c>
      <c r="U137" s="29" t="s">
        <v>6339</v>
      </c>
      <c r="V137" t="s">
        <v>6413</v>
      </c>
      <c r="W137" s="29" t="s">
        <v>6339</v>
      </c>
      <c r="Y137" s="29" t="s">
        <v>6340</v>
      </c>
      <c r="Z137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(NULL,830507195,326,0,0,915466606,'2016-10-11','','CL 80 AUT MEDELLIN KM 1.5 VIA SIBER ',0,'arodriguez','');</v>
      </c>
    </row>
    <row r="138" spans="1:26" x14ac:dyDescent="0.25">
      <c r="A138" t="s">
        <v>6384</v>
      </c>
      <c r="B138" t="s">
        <v>6346</v>
      </c>
      <c r="C138" t="s">
        <v>6339</v>
      </c>
      <c r="D138" s="15">
        <v>832005522</v>
      </c>
      <c r="E138" s="15" t="s">
        <v>6339</v>
      </c>
      <c r="F138">
        <v>393</v>
      </c>
      <c r="G138" t="s">
        <v>6339</v>
      </c>
      <c r="H138">
        <v>0</v>
      </c>
      <c r="I138" t="s">
        <v>6339</v>
      </c>
      <c r="J138">
        <v>0</v>
      </c>
      <c r="K138" t="s">
        <v>6339</v>
      </c>
      <c r="L138">
        <v>916125585</v>
      </c>
      <c r="M138" t="s">
        <v>6339</v>
      </c>
      <c r="N138" s="29">
        <v>42654</v>
      </c>
      <c r="O138" s="29" t="s">
        <v>6339</v>
      </c>
      <c r="P138" s="29"/>
      <c r="Q138" s="29" t="s">
        <v>6339</v>
      </c>
      <c r="R138" t="s">
        <v>5674</v>
      </c>
      <c r="S138" s="29" t="s">
        <v>6339</v>
      </c>
      <c r="T138">
        <v>0</v>
      </c>
      <c r="U138" s="29" t="s">
        <v>6339</v>
      </c>
      <c r="V138" t="s">
        <v>6413</v>
      </c>
      <c r="W138" s="29" t="s">
        <v>6339</v>
      </c>
      <c r="Y138" s="29" t="s">
        <v>6340</v>
      </c>
      <c r="Z138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(NULL,832005522,393,0,0,916125585,'2016-10-11','','VDA PALMIRA LT2 FCA TORRE MOLINOS ',0,'arodriguez','');</v>
      </c>
    </row>
    <row r="139" spans="1:26" x14ac:dyDescent="0.25">
      <c r="A139" t="s">
        <v>6384</v>
      </c>
      <c r="B139" t="s">
        <v>6346</v>
      </c>
      <c r="C139" t="s">
        <v>6339</v>
      </c>
      <c r="D139" s="15">
        <v>832009573</v>
      </c>
      <c r="E139" s="15" t="s">
        <v>6339</v>
      </c>
      <c r="F139">
        <v>321</v>
      </c>
      <c r="G139" t="s">
        <v>6339</v>
      </c>
      <c r="H139">
        <v>0</v>
      </c>
      <c r="I139" t="s">
        <v>6339</v>
      </c>
      <c r="J139">
        <v>0</v>
      </c>
      <c r="K139" t="s">
        <v>6339</v>
      </c>
      <c r="L139">
        <v>917539448</v>
      </c>
      <c r="M139" t="s">
        <v>6339</v>
      </c>
      <c r="N139" s="29">
        <v>42654</v>
      </c>
      <c r="O139" s="29" t="s">
        <v>6339</v>
      </c>
      <c r="P139" s="29"/>
      <c r="Q139" s="29" t="s">
        <v>6339</v>
      </c>
      <c r="R139" t="s">
        <v>5679</v>
      </c>
      <c r="S139" s="29" t="s">
        <v>6339</v>
      </c>
      <c r="T139">
        <v>0</v>
      </c>
      <c r="U139" s="29" t="s">
        <v>6339</v>
      </c>
      <c r="V139" t="s">
        <v>6414</v>
      </c>
      <c r="W139" s="29" t="s">
        <v>6339</v>
      </c>
      <c r="Y139" s="29" t="s">
        <v>6340</v>
      </c>
      <c r="Z139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(NULL,832009573,321,0,0,917539448,'2016-10-11','','KM 1.3 VIA CAJICA ZIPAQUIRA ',0,'agamboa','');</v>
      </c>
    </row>
    <row r="140" spans="1:26" x14ac:dyDescent="0.25">
      <c r="A140" t="s">
        <v>6384</v>
      </c>
      <c r="B140" t="s">
        <v>6346</v>
      </c>
      <c r="C140" t="s">
        <v>6339</v>
      </c>
      <c r="D140" s="15">
        <v>832010066</v>
      </c>
      <c r="E140" s="15" t="s">
        <v>6339</v>
      </c>
      <c r="F140">
        <v>360</v>
      </c>
      <c r="G140" t="s">
        <v>6339</v>
      </c>
      <c r="H140">
        <v>0</v>
      </c>
      <c r="I140" t="s">
        <v>6339</v>
      </c>
      <c r="J140">
        <v>0</v>
      </c>
      <c r="K140" t="s">
        <v>6339</v>
      </c>
      <c r="L140">
        <v>316850026</v>
      </c>
      <c r="M140" t="s">
        <v>6339</v>
      </c>
      <c r="N140" s="29">
        <v>42654</v>
      </c>
      <c r="O140" s="29" t="s">
        <v>6339</v>
      </c>
      <c r="P140" s="29"/>
      <c r="Q140" s="29" t="s">
        <v>6339</v>
      </c>
      <c r="R140" t="s">
        <v>570</v>
      </c>
      <c r="S140" s="29" t="s">
        <v>6339</v>
      </c>
      <c r="T140">
        <v>0</v>
      </c>
      <c r="U140" s="29" t="s">
        <v>6339</v>
      </c>
      <c r="V140" t="s">
        <v>6414</v>
      </c>
      <c r="W140" s="29" t="s">
        <v>6339</v>
      </c>
      <c r="Y140" s="29" t="s">
        <v>6340</v>
      </c>
      <c r="Z140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(NULL,832010066,360,0,0,316850026,'2016-10-11','','CRT MADRID AL ROSAL MARSELL F NAZARIO',0,'agamboa','');</v>
      </c>
    </row>
    <row r="141" spans="1:26" x14ac:dyDescent="0.25">
      <c r="A141" t="s">
        <v>6384</v>
      </c>
      <c r="B141" t="s">
        <v>6346</v>
      </c>
      <c r="C141" t="s">
        <v>6339</v>
      </c>
      <c r="D141" s="15">
        <v>832010320</v>
      </c>
      <c r="E141" s="15" t="s">
        <v>6339</v>
      </c>
      <c r="F141">
        <v>316</v>
      </c>
      <c r="G141" t="s">
        <v>6339</v>
      </c>
      <c r="H141">
        <v>0</v>
      </c>
      <c r="I141" t="s">
        <v>6339</v>
      </c>
      <c r="J141">
        <v>0</v>
      </c>
      <c r="K141" t="s">
        <v>6339</v>
      </c>
      <c r="L141">
        <v>918623967</v>
      </c>
      <c r="M141" t="s">
        <v>6339</v>
      </c>
      <c r="N141" s="29">
        <v>42654</v>
      </c>
      <c r="O141" s="29" t="s">
        <v>6339</v>
      </c>
      <c r="P141" s="29"/>
      <c r="Q141" s="29" t="s">
        <v>6339</v>
      </c>
      <c r="R141" t="s">
        <v>5680</v>
      </c>
      <c r="S141" s="29" t="s">
        <v>6339</v>
      </c>
      <c r="T141">
        <v>0</v>
      </c>
      <c r="U141" s="29" t="s">
        <v>6339</v>
      </c>
      <c r="V141" t="s">
        <v>6414</v>
      </c>
      <c r="W141" s="29" t="s">
        <v>6339</v>
      </c>
      <c r="Y141" s="29" t="s">
        <v>6340</v>
      </c>
      <c r="Z141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(NULL,832010320,316,0,0,918623967,'2016-10-11','','VDA CANELON FCA FAGUA ',0,'agamboa','');</v>
      </c>
    </row>
    <row r="142" spans="1:26" x14ac:dyDescent="0.25">
      <c r="A142" t="s">
        <v>6384</v>
      </c>
      <c r="B142" t="s">
        <v>6346</v>
      </c>
      <c r="C142" t="s">
        <v>6339</v>
      </c>
      <c r="D142" s="15">
        <v>832010593</v>
      </c>
      <c r="E142" s="15" t="s">
        <v>6339</v>
      </c>
      <c r="F142">
        <v>321</v>
      </c>
      <c r="G142" t="s">
        <v>6339</v>
      </c>
      <c r="H142">
        <v>0</v>
      </c>
      <c r="I142" t="s">
        <v>6339</v>
      </c>
      <c r="J142">
        <v>0</v>
      </c>
      <c r="K142" t="s">
        <v>6339</v>
      </c>
      <c r="L142">
        <v>3124352333</v>
      </c>
      <c r="M142" t="s">
        <v>6339</v>
      </c>
      <c r="N142" s="29">
        <v>42654</v>
      </c>
      <c r="O142" s="29" t="s">
        <v>6339</v>
      </c>
      <c r="P142" s="29"/>
      <c r="Q142" s="29" t="s">
        <v>6339</v>
      </c>
      <c r="R142" t="s">
        <v>5681</v>
      </c>
      <c r="S142" s="29" t="s">
        <v>6339</v>
      </c>
      <c r="T142">
        <v>0</v>
      </c>
      <c r="U142" s="29" t="s">
        <v>6339</v>
      </c>
      <c r="V142" t="s">
        <v>6414</v>
      </c>
      <c r="W142" s="29" t="s">
        <v>6339</v>
      </c>
      <c r="Y142" s="29" t="s">
        <v>6340</v>
      </c>
      <c r="Z142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(NULL,832010593,321,0,0,3124352333,'2016-10-11','','CR 15 15 105 CA20 ',0,'agamboa','');</v>
      </c>
    </row>
    <row r="143" spans="1:26" x14ac:dyDescent="0.25">
      <c r="A143" t="s">
        <v>6384</v>
      </c>
      <c r="B143" t="s">
        <v>6346</v>
      </c>
      <c r="C143" t="s">
        <v>6339</v>
      </c>
      <c r="D143" s="15">
        <v>860009645</v>
      </c>
      <c r="E143" s="15" t="s">
        <v>6339</v>
      </c>
      <c r="F143">
        <v>312</v>
      </c>
      <c r="G143" t="s">
        <v>6339</v>
      </c>
      <c r="H143">
        <v>0</v>
      </c>
      <c r="I143" t="s">
        <v>6339</v>
      </c>
      <c r="J143">
        <v>0</v>
      </c>
      <c r="K143" t="s">
        <v>6339</v>
      </c>
      <c r="L143">
        <v>6582700</v>
      </c>
      <c r="M143" t="s">
        <v>6339</v>
      </c>
      <c r="N143" s="29">
        <v>42654</v>
      </c>
      <c r="O143" s="29" t="s">
        <v>6339</v>
      </c>
      <c r="P143" s="29"/>
      <c r="Q143" s="29" t="s">
        <v>6339</v>
      </c>
      <c r="R143" t="s">
        <v>5684</v>
      </c>
      <c r="S143" s="29" t="s">
        <v>6339</v>
      </c>
      <c r="T143">
        <v>0</v>
      </c>
      <c r="U143" s="29" t="s">
        <v>6339</v>
      </c>
      <c r="V143" t="s">
        <v>6414</v>
      </c>
      <c r="W143" s="29" t="s">
        <v>6339</v>
      </c>
      <c r="Y143" s="29" t="s">
        <v>6340</v>
      </c>
      <c r="Z143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(NULL,860009645,312,0,0,6582700,'2016-10-11','','CL 127 C 15 02 ',0,'agamboa','');</v>
      </c>
    </row>
    <row r="144" spans="1:26" x14ac:dyDescent="0.25">
      <c r="A144" t="s">
        <v>6384</v>
      </c>
      <c r="B144" t="s">
        <v>6346</v>
      </c>
      <c r="C144" t="s">
        <v>6339</v>
      </c>
      <c r="D144" s="15">
        <v>860025565</v>
      </c>
      <c r="E144" s="15" t="s">
        <v>6339</v>
      </c>
      <c r="F144">
        <v>312</v>
      </c>
      <c r="G144" t="s">
        <v>6339</v>
      </c>
      <c r="H144">
        <v>0</v>
      </c>
      <c r="I144" t="s">
        <v>6339</v>
      </c>
      <c r="J144">
        <v>0</v>
      </c>
      <c r="K144" t="s">
        <v>6339</v>
      </c>
      <c r="L144">
        <v>916843988</v>
      </c>
      <c r="M144" t="s">
        <v>6339</v>
      </c>
      <c r="N144" s="29">
        <v>42654</v>
      </c>
      <c r="O144" s="29" t="s">
        <v>6339</v>
      </c>
      <c r="P144" s="29"/>
      <c r="Q144" s="29" t="s">
        <v>6339</v>
      </c>
      <c r="R144" t="s">
        <v>5685</v>
      </c>
      <c r="S144" s="29" t="s">
        <v>6339</v>
      </c>
      <c r="T144">
        <v>0</v>
      </c>
      <c r="U144" s="29" t="s">
        <v>6339</v>
      </c>
      <c r="V144" t="s">
        <v>6413</v>
      </c>
      <c r="W144" s="29" t="s">
        <v>6339</v>
      </c>
      <c r="Y144" s="29" t="s">
        <v>6340</v>
      </c>
      <c r="Z144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(NULL,860025565,312,0,0,916843988,'2016-10-11','','CL 76 11 17 TO LOS NOGALES ',0,'arodriguez','');</v>
      </c>
    </row>
    <row r="145" spans="1:26" x14ac:dyDescent="0.25">
      <c r="A145" t="s">
        <v>6384</v>
      </c>
      <c r="B145" t="s">
        <v>6346</v>
      </c>
      <c r="C145" t="s">
        <v>6339</v>
      </c>
      <c r="D145" s="15">
        <v>860025707</v>
      </c>
      <c r="E145" s="15" t="s">
        <v>6339</v>
      </c>
      <c r="F145">
        <v>312</v>
      </c>
      <c r="G145" t="s">
        <v>6339</v>
      </c>
      <c r="H145">
        <v>0</v>
      </c>
      <c r="I145" t="s">
        <v>6339</v>
      </c>
      <c r="J145">
        <v>0</v>
      </c>
      <c r="K145" t="s">
        <v>6339</v>
      </c>
      <c r="L145">
        <v>915082104</v>
      </c>
      <c r="M145" t="s">
        <v>6339</v>
      </c>
      <c r="N145" s="29">
        <v>42654</v>
      </c>
      <c r="O145" s="29" t="s">
        <v>6339</v>
      </c>
      <c r="P145" s="29"/>
      <c r="Q145" s="29" t="s">
        <v>6339</v>
      </c>
      <c r="R145" t="s">
        <v>5686</v>
      </c>
      <c r="S145" s="29" t="s">
        <v>6339</v>
      </c>
      <c r="T145">
        <v>0</v>
      </c>
      <c r="U145" s="29" t="s">
        <v>6339</v>
      </c>
      <c r="V145" t="s">
        <v>6413</v>
      </c>
      <c r="W145" s="29" t="s">
        <v>6339</v>
      </c>
      <c r="Y145" s="29" t="s">
        <v>6340</v>
      </c>
      <c r="Z145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(NULL,860025707,312,0,0,915082104,'2016-10-11','','CR 17 93A 06 ',0,'arodriguez','');</v>
      </c>
    </row>
    <row r="146" spans="1:26" x14ac:dyDescent="0.25">
      <c r="A146" t="s">
        <v>6384</v>
      </c>
      <c r="B146" t="s">
        <v>6346</v>
      </c>
      <c r="C146" t="s">
        <v>6339</v>
      </c>
      <c r="D146" s="15">
        <v>860025845</v>
      </c>
      <c r="E146" s="15" t="s">
        <v>6339</v>
      </c>
      <c r="F146">
        <v>321</v>
      </c>
      <c r="G146" t="s">
        <v>6339</v>
      </c>
      <c r="H146">
        <v>0</v>
      </c>
      <c r="I146" t="s">
        <v>6339</v>
      </c>
      <c r="J146">
        <v>0</v>
      </c>
      <c r="K146" t="s">
        <v>6339</v>
      </c>
      <c r="L146">
        <v>913238657</v>
      </c>
      <c r="M146" t="s">
        <v>6339</v>
      </c>
      <c r="N146" s="29">
        <v>42654</v>
      </c>
      <c r="O146" s="29" t="s">
        <v>6339</v>
      </c>
      <c r="P146" s="29"/>
      <c r="Q146" s="29" t="s">
        <v>6339</v>
      </c>
      <c r="R146" t="s">
        <v>5687</v>
      </c>
      <c r="S146" s="29" t="s">
        <v>6339</v>
      </c>
      <c r="T146">
        <v>0</v>
      </c>
      <c r="U146" s="29" t="s">
        <v>6339</v>
      </c>
      <c r="V146" t="s">
        <v>6413</v>
      </c>
      <c r="W146" s="29" t="s">
        <v>6339</v>
      </c>
      <c r="Y146" s="29" t="s">
        <v>6340</v>
      </c>
      <c r="Z146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(NULL,860025845,321,0,0,913238657,'2016-10-11','','CL 37 16 46 ',0,'arodriguez','');</v>
      </c>
    </row>
    <row r="147" spans="1:26" x14ac:dyDescent="0.25">
      <c r="A147" t="s">
        <v>6384</v>
      </c>
      <c r="B147" t="s">
        <v>6346</v>
      </c>
      <c r="C147" t="s">
        <v>6339</v>
      </c>
      <c r="D147" s="15">
        <v>860031657</v>
      </c>
      <c r="E147" s="15" t="s">
        <v>6339</v>
      </c>
      <c r="F147">
        <v>312</v>
      </c>
      <c r="G147" t="s">
        <v>6339</v>
      </c>
      <c r="H147">
        <v>0</v>
      </c>
      <c r="I147" t="s">
        <v>6339</v>
      </c>
      <c r="J147">
        <v>0</v>
      </c>
      <c r="K147" t="s">
        <v>6339</v>
      </c>
      <c r="L147">
        <v>913238657</v>
      </c>
      <c r="M147" t="s">
        <v>6339</v>
      </c>
      <c r="N147" s="29">
        <v>42654</v>
      </c>
      <c r="O147" s="29" t="s">
        <v>6339</v>
      </c>
      <c r="P147" s="29"/>
      <c r="Q147" s="29" t="s">
        <v>6339</v>
      </c>
      <c r="R147" t="s">
        <v>5687</v>
      </c>
      <c r="S147" s="29" t="s">
        <v>6339</v>
      </c>
      <c r="T147">
        <v>0</v>
      </c>
      <c r="U147" s="29" t="s">
        <v>6339</v>
      </c>
      <c r="V147" t="s">
        <v>6413</v>
      </c>
      <c r="W147" s="29" t="s">
        <v>6339</v>
      </c>
      <c r="Y147" s="29" t="s">
        <v>6340</v>
      </c>
      <c r="Z147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(NULL,860031657,312,0,0,913238657,'2016-10-11','','CL 37 16 46 ',0,'arodriguez','');</v>
      </c>
    </row>
    <row r="148" spans="1:26" x14ac:dyDescent="0.25">
      <c r="A148" t="s">
        <v>6384</v>
      </c>
      <c r="B148" t="s">
        <v>6346</v>
      </c>
      <c r="C148" t="s">
        <v>6339</v>
      </c>
      <c r="D148" s="15">
        <v>860032436</v>
      </c>
      <c r="E148" s="15" t="s">
        <v>6339</v>
      </c>
      <c r="F148">
        <v>312</v>
      </c>
      <c r="G148" t="s">
        <v>6339</v>
      </c>
      <c r="H148">
        <v>0</v>
      </c>
      <c r="I148" t="s">
        <v>6339</v>
      </c>
      <c r="J148">
        <v>0</v>
      </c>
      <c r="K148" t="s">
        <v>6339</v>
      </c>
      <c r="L148">
        <v>918266868</v>
      </c>
      <c r="M148" t="s">
        <v>6339</v>
      </c>
      <c r="N148" s="29">
        <v>42654</v>
      </c>
      <c r="O148" s="29" t="s">
        <v>6339</v>
      </c>
      <c r="P148" s="29"/>
      <c r="Q148" s="29" t="s">
        <v>6339</v>
      </c>
      <c r="R148" t="s">
        <v>5576</v>
      </c>
      <c r="S148" s="29" t="s">
        <v>6339</v>
      </c>
      <c r="T148">
        <v>0</v>
      </c>
      <c r="U148" s="29" t="s">
        <v>6339</v>
      </c>
      <c r="V148" t="s">
        <v>6415</v>
      </c>
      <c r="W148" s="29" t="s">
        <v>6339</v>
      </c>
      <c r="Y148" s="29" t="s">
        <v>6340</v>
      </c>
      <c r="Z148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(NULL,860032436,312,0,0,918266868,'2016-10-11','','CL 72 10 07 OF 503 ',0,'acortes','');</v>
      </c>
    </row>
    <row r="149" spans="1:26" x14ac:dyDescent="0.25">
      <c r="A149" t="s">
        <v>6384</v>
      </c>
      <c r="B149" t="s">
        <v>6346</v>
      </c>
      <c r="C149" t="s">
        <v>6339</v>
      </c>
      <c r="D149" s="15">
        <v>860040407</v>
      </c>
      <c r="E149" s="15" t="s">
        <v>6339</v>
      </c>
      <c r="F149">
        <v>312</v>
      </c>
      <c r="G149" t="s">
        <v>6339</v>
      </c>
      <c r="H149">
        <v>0</v>
      </c>
      <c r="I149" t="s">
        <v>6339</v>
      </c>
      <c r="J149">
        <v>0</v>
      </c>
      <c r="K149" t="s">
        <v>6339</v>
      </c>
      <c r="L149">
        <v>918911919</v>
      </c>
      <c r="M149" t="s">
        <v>6339</v>
      </c>
      <c r="N149" s="29">
        <v>42654</v>
      </c>
      <c r="O149" s="29" t="s">
        <v>6339</v>
      </c>
      <c r="P149" s="29"/>
      <c r="Q149" s="29" t="s">
        <v>6339</v>
      </c>
      <c r="R149" t="s">
        <v>5689</v>
      </c>
      <c r="S149" s="29" t="s">
        <v>6339</v>
      </c>
      <c r="T149">
        <v>0</v>
      </c>
      <c r="U149" s="29" t="s">
        <v>6339</v>
      </c>
      <c r="V149" t="s">
        <v>6414</v>
      </c>
      <c r="W149" s="29" t="s">
        <v>6339</v>
      </c>
      <c r="Y149" s="29" t="s">
        <v>6340</v>
      </c>
      <c r="Z149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(NULL,860040407,312,0,0,918911919,'2016-10-11','','CL 71 2 51 ESTE ',0,'agamboa','');</v>
      </c>
    </row>
    <row r="150" spans="1:26" x14ac:dyDescent="0.25">
      <c r="A150" t="s">
        <v>6384</v>
      </c>
      <c r="B150" t="s">
        <v>6346</v>
      </c>
      <c r="C150" t="s">
        <v>6339</v>
      </c>
      <c r="D150" s="15">
        <v>860043345</v>
      </c>
      <c r="E150" s="15" t="s">
        <v>6339</v>
      </c>
      <c r="F150">
        <v>312</v>
      </c>
      <c r="G150" t="s">
        <v>6339</v>
      </c>
      <c r="H150">
        <v>0</v>
      </c>
      <c r="I150" t="s">
        <v>6339</v>
      </c>
      <c r="J150">
        <v>0</v>
      </c>
      <c r="K150" t="s">
        <v>6339</v>
      </c>
      <c r="L150">
        <v>918527624</v>
      </c>
      <c r="M150" t="s">
        <v>6339</v>
      </c>
      <c r="N150" s="29">
        <v>42654</v>
      </c>
      <c r="O150" s="29" t="s">
        <v>6339</v>
      </c>
      <c r="P150" s="29"/>
      <c r="Q150" s="29" t="s">
        <v>6339</v>
      </c>
      <c r="R150" t="s">
        <v>5690</v>
      </c>
      <c r="S150" s="29" t="s">
        <v>6339</v>
      </c>
      <c r="T150">
        <v>0</v>
      </c>
      <c r="U150" s="29" t="s">
        <v>6339</v>
      </c>
      <c r="V150" t="s">
        <v>6414</v>
      </c>
      <c r="W150" s="29" t="s">
        <v>6339</v>
      </c>
      <c r="Y150" s="29" t="s">
        <v>6340</v>
      </c>
      <c r="Z150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(NULL,860043345,312,0,0,918527624,'2016-10-11','','CL 93 B 12 28 OF 401 ',0,'agamboa','');</v>
      </c>
    </row>
    <row r="151" spans="1:26" x14ac:dyDescent="0.25">
      <c r="A151" t="s">
        <v>6384</v>
      </c>
      <c r="B151" t="s">
        <v>6346</v>
      </c>
      <c r="C151" t="s">
        <v>6339</v>
      </c>
      <c r="D151" s="15">
        <v>860043588</v>
      </c>
      <c r="E151" s="15" t="s">
        <v>6339</v>
      </c>
      <c r="F151">
        <v>321</v>
      </c>
      <c r="G151" t="s">
        <v>6339</v>
      </c>
      <c r="H151">
        <v>0</v>
      </c>
      <c r="I151" t="s">
        <v>6339</v>
      </c>
      <c r="J151">
        <v>0</v>
      </c>
      <c r="K151" t="s">
        <v>6339</v>
      </c>
      <c r="L151">
        <v>916683030</v>
      </c>
      <c r="M151" t="s">
        <v>6339</v>
      </c>
      <c r="N151" s="29">
        <v>42654</v>
      </c>
      <c r="O151" s="29" t="s">
        <v>6339</v>
      </c>
      <c r="P151" s="29"/>
      <c r="Q151" s="29" t="s">
        <v>6339</v>
      </c>
      <c r="R151" t="s">
        <v>5558</v>
      </c>
      <c r="S151" s="29" t="s">
        <v>6339</v>
      </c>
      <c r="T151">
        <v>0</v>
      </c>
      <c r="U151" s="29" t="s">
        <v>6339</v>
      </c>
      <c r="V151" t="s">
        <v>6415</v>
      </c>
      <c r="W151" s="29" t="s">
        <v>6339</v>
      </c>
      <c r="Y151" s="29" t="s">
        <v>6340</v>
      </c>
      <c r="Z151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(NULL,860043588,321,0,0,916683030,'2016-10-11','','CE CENTRO CHIA OF 304 ',0,'acortes','');</v>
      </c>
    </row>
    <row r="152" spans="1:26" x14ac:dyDescent="0.25">
      <c r="A152" t="s">
        <v>6384</v>
      </c>
      <c r="B152" t="s">
        <v>6346</v>
      </c>
      <c r="C152" t="s">
        <v>6339</v>
      </c>
      <c r="D152" s="15">
        <v>860048015</v>
      </c>
      <c r="E152" s="15" t="s">
        <v>6339</v>
      </c>
      <c r="F152">
        <v>321</v>
      </c>
      <c r="G152" t="s">
        <v>6339</v>
      </c>
      <c r="H152">
        <v>0</v>
      </c>
      <c r="I152" t="s">
        <v>6339</v>
      </c>
      <c r="J152">
        <v>0</v>
      </c>
      <c r="K152" t="s">
        <v>6339</v>
      </c>
      <c r="L152">
        <v>916683030</v>
      </c>
      <c r="M152" t="s">
        <v>6339</v>
      </c>
      <c r="N152" s="29">
        <v>42654</v>
      </c>
      <c r="O152" s="29" t="s">
        <v>6339</v>
      </c>
      <c r="P152" s="29"/>
      <c r="Q152" s="29" t="s">
        <v>6339</v>
      </c>
      <c r="R152" t="s">
        <v>5558</v>
      </c>
      <c r="S152" s="29" t="s">
        <v>6339</v>
      </c>
      <c r="T152">
        <v>0</v>
      </c>
      <c r="U152" s="29" t="s">
        <v>6339</v>
      </c>
      <c r="V152" t="s">
        <v>6415</v>
      </c>
      <c r="W152" s="29" t="s">
        <v>6339</v>
      </c>
      <c r="Y152" s="29" t="s">
        <v>6340</v>
      </c>
      <c r="Z152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(NULL,860048015,321,0,0,916683030,'2016-10-11','','CE CENTRO CHIA OF 304 ',0,'acortes','');</v>
      </c>
    </row>
    <row r="153" spans="1:26" x14ac:dyDescent="0.25">
      <c r="A153" t="s">
        <v>6384</v>
      </c>
      <c r="B153" t="s">
        <v>6346</v>
      </c>
      <c r="C153" t="s">
        <v>6339</v>
      </c>
      <c r="D153" s="15">
        <v>860048521</v>
      </c>
      <c r="E153" s="15" t="s">
        <v>6339</v>
      </c>
      <c r="F153">
        <v>312</v>
      </c>
      <c r="G153" t="s">
        <v>6339</v>
      </c>
      <c r="H153">
        <v>0</v>
      </c>
      <c r="I153" t="s">
        <v>6339</v>
      </c>
      <c r="J153">
        <v>0</v>
      </c>
      <c r="K153" t="s">
        <v>6339</v>
      </c>
      <c r="L153">
        <v>918266868</v>
      </c>
      <c r="M153" t="s">
        <v>6339</v>
      </c>
      <c r="N153" s="29">
        <v>42654</v>
      </c>
      <c r="O153" s="29" t="s">
        <v>6339</v>
      </c>
      <c r="P153" s="29"/>
      <c r="Q153" s="29" t="s">
        <v>6339</v>
      </c>
      <c r="R153" t="s">
        <v>5559</v>
      </c>
      <c r="S153" s="29" t="s">
        <v>6339</v>
      </c>
      <c r="T153">
        <v>0</v>
      </c>
      <c r="U153" s="29" t="s">
        <v>6339</v>
      </c>
      <c r="V153" t="s">
        <v>6415</v>
      </c>
      <c r="W153" s="29" t="s">
        <v>6339</v>
      </c>
      <c r="Y153" s="29" t="s">
        <v>6340</v>
      </c>
      <c r="Z153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(NULL,860048521,312,0,0,918266868,'2016-10-11','','CL 72 10 07 OF 601 ',0,'acortes','');</v>
      </c>
    </row>
    <row r="154" spans="1:26" x14ac:dyDescent="0.25">
      <c r="A154" t="s">
        <v>6384</v>
      </c>
      <c r="B154" t="s">
        <v>6346</v>
      </c>
      <c r="C154" t="s">
        <v>6339</v>
      </c>
      <c r="D154" s="15">
        <v>860049100</v>
      </c>
      <c r="E154" s="15" t="s">
        <v>6339</v>
      </c>
      <c r="F154">
        <v>312</v>
      </c>
      <c r="G154" t="s">
        <v>6339</v>
      </c>
      <c r="H154">
        <v>0</v>
      </c>
      <c r="I154" t="s">
        <v>6339</v>
      </c>
      <c r="J154">
        <v>0</v>
      </c>
      <c r="K154" t="s">
        <v>6339</v>
      </c>
      <c r="L154">
        <v>913496960</v>
      </c>
      <c r="M154" t="s">
        <v>6339</v>
      </c>
      <c r="N154" s="29">
        <v>42654</v>
      </c>
      <c r="O154" s="29" t="s">
        <v>6339</v>
      </c>
      <c r="P154" s="29"/>
      <c r="Q154" s="29" t="s">
        <v>6339</v>
      </c>
      <c r="R154" t="s">
        <v>5692</v>
      </c>
      <c r="S154" s="29" t="s">
        <v>6339</v>
      </c>
      <c r="T154">
        <v>0</v>
      </c>
      <c r="U154" s="29" t="s">
        <v>6339</v>
      </c>
      <c r="V154" t="s">
        <v>6414</v>
      </c>
      <c r="W154" s="29" t="s">
        <v>6339</v>
      </c>
      <c r="Y154" s="29" t="s">
        <v>6340</v>
      </c>
      <c r="Z154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(NULL,860049100,312,0,0,913496960,'2016-10-11','','CR 6 67 09 OF 402 ',0,'agamboa','');</v>
      </c>
    </row>
    <row r="155" spans="1:26" x14ac:dyDescent="0.25">
      <c r="A155" t="s">
        <v>6384</v>
      </c>
      <c r="B155" t="s">
        <v>6346</v>
      </c>
      <c r="C155" t="s">
        <v>6339</v>
      </c>
      <c r="D155" s="15">
        <v>860050371</v>
      </c>
      <c r="E155" s="15" t="s">
        <v>6339</v>
      </c>
      <c r="F155">
        <v>330</v>
      </c>
      <c r="G155" t="s">
        <v>6339</v>
      </c>
      <c r="H155">
        <v>0</v>
      </c>
      <c r="I155" t="s">
        <v>6339</v>
      </c>
      <c r="J155">
        <v>0</v>
      </c>
      <c r="K155" t="s">
        <v>6339</v>
      </c>
      <c r="L155">
        <v>3164702960</v>
      </c>
      <c r="M155" t="s">
        <v>6339</v>
      </c>
      <c r="N155" s="29">
        <v>42654</v>
      </c>
      <c r="O155" s="29" t="s">
        <v>6339</v>
      </c>
      <c r="P155" s="29"/>
      <c r="Q155" s="29" t="s">
        <v>6339</v>
      </c>
      <c r="R155" t="s">
        <v>5693</v>
      </c>
      <c r="S155" s="29" t="s">
        <v>6339</v>
      </c>
      <c r="T155">
        <v>0</v>
      </c>
      <c r="U155" s="29" t="s">
        <v>6339</v>
      </c>
      <c r="V155" t="s">
        <v>6414</v>
      </c>
      <c r="W155" s="29" t="s">
        <v>6339</v>
      </c>
      <c r="Y155" s="29" t="s">
        <v>6340</v>
      </c>
      <c r="Z155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(NULL,860050371,330,0,0,3164702960,'2016-10-11','','KM 19 AUT MEDELLIN ',0,'agamboa','');</v>
      </c>
    </row>
    <row r="156" spans="1:26" x14ac:dyDescent="0.25">
      <c r="A156" t="s">
        <v>6384</v>
      </c>
      <c r="B156" t="s">
        <v>6346</v>
      </c>
      <c r="C156" t="s">
        <v>6339</v>
      </c>
      <c r="D156" s="15">
        <v>860053966</v>
      </c>
      <c r="E156" s="15" t="s">
        <v>6339</v>
      </c>
      <c r="F156">
        <v>312</v>
      </c>
      <c r="G156" t="s">
        <v>6339</v>
      </c>
      <c r="H156">
        <v>0</v>
      </c>
      <c r="I156" t="s">
        <v>6339</v>
      </c>
      <c r="J156">
        <v>0</v>
      </c>
      <c r="K156" t="s">
        <v>6339</v>
      </c>
      <c r="L156">
        <v>918840719</v>
      </c>
      <c r="M156" t="s">
        <v>6339</v>
      </c>
      <c r="N156" s="29">
        <v>42654</v>
      </c>
      <c r="O156" s="29" t="s">
        <v>6339</v>
      </c>
      <c r="P156" s="29"/>
      <c r="Q156" s="29" t="s">
        <v>6339</v>
      </c>
      <c r="R156" t="s">
        <v>5574</v>
      </c>
      <c r="S156" s="29" t="s">
        <v>6339</v>
      </c>
      <c r="T156">
        <v>0</v>
      </c>
      <c r="U156" s="29" t="s">
        <v>6339</v>
      </c>
      <c r="V156" t="s">
        <v>6414</v>
      </c>
      <c r="W156" s="29" t="s">
        <v>6339</v>
      </c>
      <c r="Y156" s="29" t="s">
        <v>6340</v>
      </c>
      <c r="Z156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(NULL,860053966,312,0,0,918840719,'2016-10-11','','CL 96 13 31 OF 503 ',0,'agamboa','');</v>
      </c>
    </row>
    <row r="157" spans="1:26" x14ac:dyDescent="0.25">
      <c r="A157" t="s">
        <v>6384</v>
      </c>
      <c r="B157" t="s">
        <v>6346</v>
      </c>
      <c r="C157" t="s">
        <v>6339</v>
      </c>
      <c r="D157" s="15">
        <v>860054546</v>
      </c>
      <c r="E157" s="15" t="s">
        <v>6339</v>
      </c>
      <c r="F157">
        <v>321</v>
      </c>
      <c r="G157" t="s">
        <v>6339</v>
      </c>
      <c r="H157">
        <v>0</v>
      </c>
      <c r="I157" t="s">
        <v>6339</v>
      </c>
      <c r="J157">
        <v>0</v>
      </c>
      <c r="K157" t="s">
        <v>6339</v>
      </c>
      <c r="L157">
        <v>916683030</v>
      </c>
      <c r="M157" t="s">
        <v>6339</v>
      </c>
      <c r="N157" s="29">
        <v>42654</v>
      </c>
      <c r="O157" s="29" t="s">
        <v>6339</v>
      </c>
      <c r="P157" s="29"/>
      <c r="Q157" s="29" t="s">
        <v>6339</v>
      </c>
      <c r="R157" t="s">
        <v>5558</v>
      </c>
      <c r="S157" s="29" t="s">
        <v>6339</v>
      </c>
      <c r="T157">
        <v>0</v>
      </c>
      <c r="U157" s="29" t="s">
        <v>6339</v>
      </c>
      <c r="V157" t="s">
        <v>6415</v>
      </c>
      <c r="W157" s="29" t="s">
        <v>6339</v>
      </c>
      <c r="Y157" s="29" t="s">
        <v>6340</v>
      </c>
      <c r="Z157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(NULL,860054546,321,0,0,916683030,'2016-10-11','','CE CENTRO CHIA OF 304 ',0,'acortes','');</v>
      </c>
    </row>
    <row r="158" spans="1:26" x14ac:dyDescent="0.25">
      <c r="A158" t="s">
        <v>6384</v>
      </c>
      <c r="B158" t="s">
        <v>6346</v>
      </c>
      <c r="C158" t="s">
        <v>6339</v>
      </c>
      <c r="D158" s="15">
        <v>860065678</v>
      </c>
      <c r="E158" s="15" t="s">
        <v>6339</v>
      </c>
      <c r="F158">
        <v>312</v>
      </c>
      <c r="G158" t="s">
        <v>6339</v>
      </c>
      <c r="H158">
        <v>0</v>
      </c>
      <c r="I158" t="s">
        <v>6339</v>
      </c>
      <c r="J158">
        <v>0</v>
      </c>
      <c r="K158" t="s">
        <v>6339</v>
      </c>
      <c r="L158">
        <v>916103201</v>
      </c>
      <c r="M158" t="s">
        <v>6339</v>
      </c>
      <c r="N158" s="29">
        <v>42654</v>
      </c>
      <c r="O158" s="29" t="s">
        <v>6339</v>
      </c>
      <c r="P158" s="29"/>
      <c r="Q158" s="29" t="s">
        <v>6339</v>
      </c>
      <c r="R158" t="s">
        <v>5694</v>
      </c>
      <c r="S158" s="29" t="s">
        <v>6339</v>
      </c>
      <c r="T158">
        <v>0</v>
      </c>
      <c r="U158" s="29" t="s">
        <v>6339</v>
      </c>
      <c r="V158" t="s">
        <v>6414</v>
      </c>
      <c r="W158" s="29" t="s">
        <v>6339</v>
      </c>
      <c r="Y158" s="29" t="s">
        <v>6340</v>
      </c>
      <c r="Z158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(NULL,860065678,312,0,0,916103201,'2016-10-11','','CR 28 C 84 48 ',0,'agamboa','');</v>
      </c>
    </row>
    <row r="159" spans="1:26" x14ac:dyDescent="0.25">
      <c r="A159" t="s">
        <v>6384</v>
      </c>
      <c r="B159" t="s">
        <v>6346</v>
      </c>
      <c r="C159" t="s">
        <v>6339</v>
      </c>
      <c r="D159" s="15">
        <v>860350564</v>
      </c>
      <c r="E159" s="15" t="s">
        <v>6339</v>
      </c>
      <c r="F159">
        <v>312</v>
      </c>
      <c r="G159" t="s">
        <v>6339</v>
      </c>
      <c r="H159">
        <v>0</v>
      </c>
      <c r="I159" t="s">
        <v>6339</v>
      </c>
      <c r="J159">
        <v>0</v>
      </c>
      <c r="K159" t="s">
        <v>6339</v>
      </c>
      <c r="L159">
        <v>3174331667</v>
      </c>
      <c r="M159" t="s">
        <v>6339</v>
      </c>
      <c r="N159" s="29">
        <v>42654</v>
      </c>
      <c r="O159" s="29" t="s">
        <v>6339</v>
      </c>
      <c r="P159" s="29"/>
      <c r="Q159" s="29" t="s">
        <v>6339</v>
      </c>
      <c r="R159" t="s">
        <v>5696</v>
      </c>
      <c r="S159" s="29" t="s">
        <v>6339</v>
      </c>
      <c r="T159">
        <v>0</v>
      </c>
      <c r="U159" s="29" t="s">
        <v>6339</v>
      </c>
      <c r="V159" t="s">
        <v>6413</v>
      </c>
      <c r="W159" s="29" t="s">
        <v>6339</v>
      </c>
      <c r="Y159" s="29" t="s">
        <v>6340</v>
      </c>
      <c r="Z159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(NULL,860350564,312,0,0,3174331667,'2016-10-11','','CL 78 9 57 OF 1403 ',0,'arodriguez','');</v>
      </c>
    </row>
    <row r="160" spans="1:26" x14ac:dyDescent="0.25">
      <c r="A160" t="s">
        <v>6384</v>
      </c>
      <c r="B160" t="s">
        <v>6346</v>
      </c>
      <c r="C160" t="s">
        <v>6339</v>
      </c>
      <c r="D160" s="15">
        <v>860351680</v>
      </c>
      <c r="E160" s="15" t="s">
        <v>6339</v>
      </c>
      <c r="F160">
        <v>312</v>
      </c>
      <c r="G160" t="s">
        <v>6339</v>
      </c>
      <c r="H160">
        <v>0</v>
      </c>
      <c r="I160" t="s">
        <v>6339</v>
      </c>
      <c r="J160">
        <v>0</v>
      </c>
      <c r="K160" t="s">
        <v>6339</v>
      </c>
      <c r="L160">
        <v>3174424982</v>
      </c>
      <c r="M160" t="s">
        <v>6339</v>
      </c>
      <c r="N160" s="29">
        <v>42654</v>
      </c>
      <c r="O160" s="29" t="s">
        <v>6339</v>
      </c>
      <c r="P160" s="29"/>
      <c r="Q160" s="29" t="s">
        <v>6339</v>
      </c>
      <c r="R160" t="s">
        <v>5697</v>
      </c>
      <c r="S160" s="29" t="s">
        <v>6339</v>
      </c>
      <c r="T160">
        <v>0</v>
      </c>
      <c r="U160" s="29" t="s">
        <v>6339</v>
      </c>
      <c r="V160" t="s">
        <v>6414</v>
      </c>
      <c r="W160" s="29" t="s">
        <v>6339</v>
      </c>
      <c r="Y160" s="29" t="s">
        <v>6340</v>
      </c>
      <c r="Z160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(NULL,860351680,312,0,0,3174424982,'2016-10-11','','CL 90 12 28 PISO 2 ',0,'agamboa','');</v>
      </c>
    </row>
    <row r="161" spans="1:26" x14ac:dyDescent="0.25">
      <c r="A161" t="s">
        <v>6384</v>
      </c>
      <c r="B161" t="s">
        <v>6346</v>
      </c>
      <c r="C161" t="s">
        <v>6339</v>
      </c>
      <c r="D161" s="15">
        <v>860351923</v>
      </c>
      <c r="E161" s="15" t="s">
        <v>6339</v>
      </c>
      <c r="F161">
        <v>312</v>
      </c>
      <c r="G161" t="s">
        <v>6339</v>
      </c>
      <c r="H161">
        <v>0</v>
      </c>
      <c r="I161" t="s">
        <v>6339</v>
      </c>
      <c r="J161">
        <v>0</v>
      </c>
      <c r="K161" t="s">
        <v>6339</v>
      </c>
      <c r="L161">
        <v>915953870</v>
      </c>
      <c r="M161" t="s">
        <v>6339</v>
      </c>
      <c r="N161" s="29">
        <v>42654</v>
      </c>
      <c r="O161" s="29" t="s">
        <v>6339</v>
      </c>
      <c r="P161" s="29"/>
      <c r="Q161" s="29" t="s">
        <v>6339</v>
      </c>
      <c r="R161" t="s">
        <v>5559</v>
      </c>
      <c r="S161" s="29" t="s">
        <v>6339</v>
      </c>
      <c r="T161">
        <v>0</v>
      </c>
      <c r="U161" s="29" t="s">
        <v>6339</v>
      </c>
      <c r="V161" t="s">
        <v>6415</v>
      </c>
      <c r="W161" s="29" t="s">
        <v>6339</v>
      </c>
      <c r="Y161" s="29" t="s">
        <v>6340</v>
      </c>
      <c r="Z161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(NULL,860351923,312,0,0,915953870,'2016-10-11','','CL 72 10 07 OF 601 ',0,'acortes','');</v>
      </c>
    </row>
    <row r="162" spans="1:26" x14ac:dyDescent="0.25">
      <c r="A162" t="s">
        <v>6384</v>
      </c>
      <c r="B162" t="s">
        <v>6346</v>
      </c>
      <c r="C162" t="s">
        <v>6339</v>
      </c>
      <c r="D162" s="15">
        <v>860353804</v>
      </c>
      <c r="E162" s="15" t="s">
        <v>6339</v>
      </c>
      <c r="F162">
        <v>312</v>
      </c>
      <c r="G162" t="s">
        <v>6339</v>
      </c>
      <c r="H162">
        <v>0</v>
      </c>
      <c r="I162" t="s">
        <v>6339</v>
      </c>
      <c r="J162">
        <v>0</v>
      </c>
      <c r="K162" t="s">
        <v>6339</v>
      </c>
      <c r="L162">
        <v>918660546</v>
      </c>
      <c r="M162" t="s">
        <v>6339</v>
      </c>
      <c r="N162" s="29">
        <v>42654</v>
      </c>
      <c r="O162" s="29" t="s">
        <v>6339</v>
      </c>
      <c r="P162" s="29"/>
      <c r="Q162" s="29" t="s">
        <v>6339</v>
      </c>
      <c r="R162" t="s">
        <v>5699</v>
      </c>
      <c r="S162" s="29" t="s">
        <v>6339</v>
      </c>
      <c r="T162">
        <v>0</v>
      </c>
      <c r="U162" s="29" t="s">
        <v>6339</v>
      </c>
      <c r="V162" t="s">
        <v>6414</v>
      </c>
      <c r="W162" s="29" t="s">
        <v>6339</v>
      </c>
      <c r="Y162" s="29" t="s">
        <v>6340</v>
      </c>
      <c r="Z162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(NULL,860353804,312,0,0,918660546,'2016-10-11','','CR 67  94 A 21 ',0,'agamboa','');</v>
      </c>
    </row>
    <row r="163" spans="1:26" x14ac:dyDescent="0.25">
      <c r="A163" t="s">
        <v>6384</v>
      </c>
      <c r="B163" t="s">
        <v>6346</v>
      </c>
      <c r="C163" t="s">
        <v>6339</v>
      </c>
      <c r="D163" s="15">
        <v>860354073</v>
      </c>
      <c r="E163" s="15" t="s">
        <v>6339</v>
      </c>
      <c r="F163">
        <v>321</v>
      </c>
      <c r="G163" t="s">
        <v>6339</v>
      </c>
      <c r="H163">
        <v>0</v>
      </c>
      <c r="I163" t="s">
        <v>6339</v>
      </c>
      <c r="J163">
        <v>0</v>
      </c>
      <c r="K163" t="s">
        <v>6339</v>
      </c>
      <c r="L163">
        <v>918892102</v>
      </c>
      <c r="M163" t="s">
        <v>6339</v>
      </c>
      <c r="N163" s="29">
        <v>42654</v>
      </c>
      <c r="O163" s="29" t="s">
        <v>6339</v>
      </c>
      <c r="P163" s="29"/>
      <c r="Q163" s="29" t="s">
        <v>6339</v>
      </c>
      <c r="R163" t="s">
        <v>5558</v>
      </c>
      <c r="S163" s="29" t="s">
        <v>6339</v>
      </c>
      <c r="T163">
        <v>0</v>
      </c>
      <c r="U163" s="29" t="s">
        <v>6339</v>
      </c>
      <c r="V163" t="s">
        <v>6415</v>
      </c>
      <c r="W163" s="29" t="s">
        <v>6339</v>
      </c>
      <c r="Y163" s="29" t="s">
        <v>6340</v>
      </c>
      <c r="Z163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(NULL,860354073,321,0,0,918892102,'2016-10-11','','CE CENTRO CHIA OF 304 ',0,'acortes','');</v>
      </c>
    </row>
    <row r="164" spans="1:26" x14ac:dyDescent="0.25">
      <c r="A164" t="s">
        <v>6384</v>
      </c>
      <c r="B164" t="s">
        <v>6346</v>
      </c>
      <c r="C164" t="s">
        <v>6339</v>
      </c>
      <c r="D164" s="15">
        <v>860518356</v>
      </c>
      <c r="E164" s="15" t="s">
        <v>6339</v>
      </c>
      <c r="F164">
        <v>312</v>
      </c>
      <c r="G164" t="s">
        <v>6339</v>
      </c>
      <c r="H164">
        <v>0</v>
      </c>
      <c r="I164" t="s">
        <v>6339</v>
      </c>
      <c r="J164">
        <v>0</v>
      </c>
      <c r="K164" t="s">
        <v>6339</v>
      </c>
      <c r="L164">
        <v>914017000</v>
      </c>
      <c r="M164" t="s">
        <v>6339</v>
      </c>
      <c r="N164" s="29">
        <v>42654</v>
      </c>
      <c r="O164" s="29" t="s">
        <v>6339</v>
      </c>
      <c r="P164" s="29"/>
      <c r="Q164" s="29" t="s">
        <v>6339</v>
      </c>
      <c r="R164" t="s">
        <v>5703</v>
      </c>
      <c r="S164" s="29" t="s">
        <v>6339</v>
      </c>
      <c r="T164">
        <v>0</v>
      </c>
      <c r="U164" s="29" t="s">
        <v>6339</v>
      </c>
      <c r="V164" t="s">
        <v>6414</v>
      </c>
      <c r="W164" s="29" t="s">
        <v>6339</v>
      </c>
      <c r="Y164" s="29" t="s">
        <v>6340</v>
      </c>
      <c r="Z164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(NULL,860518356,312,0,0,914017000,'2016-10-11','','KM 3 VIA SIBERIA TENJO ',0,'agamboa','');</v>
      </c>
    </row>
    <row r="165" spans="1:26" x14ac:dyDescent="0.25">
      <c r="A165" t="s">
        <v>6384</v>
      </c>
      <c r="B165" t="s">
        <v>6346</v>
      </c>
      <c r="C165" t="s">
        <v>6339</v>
      </c>
      <c r="D165" s="15">
        <v>860518654</v>
      </c>
      <c r="E165" s="15" t="s">
        <v>6339</v>
      </c>
      <c r="F165">
        <v>312</v>
      </c>
      <c r="G165" t="s">
        <v>6339</v>
      </c>
      <c r="H165">
        <v>0</v>
      </c>
      <c r="I165" t="s">
        <v>6339</v>
      </c>
      <c r="J165">
        <v>0</v>
      </c>
      <c r="K165" t="s">
        <v>6339</v>
      </c>
      <c r="L165" t="s">
        <v>601</v>
      </c>
      <c r="M165" t="s">
        <v>6339</v>
      </c>
      <c r="N165" s="29">
        <v>42654</v>
      </c>
      <c r="O165" s="29" t="s">
        <v>6339</v>
      </c>
      <c r="P165" s="29"/>
      <c r="Q165" s="29" t="s">
        <v>6339</v>
      </c>
      <c r="R165" t="s">
        <v>5571</v>
      </c>
      <c r="S165" s="29" t="s">
        <v>6339</v>
      </c>
      <c r="T165">
        <v>0</v>
      </c>
      <c r="U165" s="29" t="s">
        <v>6339</v>
      </c>
      <c r="V165" t="s">
        <v>6414</v>
      </c>
      <c r="W165" s="29" t="s">
        <v>6339</v>
      </c>
      <c r="Y165" s="29" t="s">
        <v>6340</v>
      </c>
      <c r="Z165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(NULL,860518654,312,0,0,091-6103161,'2016-10-11','','CL 92 15 48 OF 408 ',0,'agamboa','');</v>
      </c>
    </row>
    <row r="166" spans="1:26" x14ac:dyDescent="0.25">
      <c r="A166" t="s">
        <v>6384</v>
      </c>
      <c r="B166" t="s">
        <v>6346</v>
      </c>
      <c r="C166" t="s">
        <v>6339</v>
      </c>
      <c r="D166" s="15">
        <v>860521813</v>
      </c>
      <c r="E166" s="15" t="s">
        <v>6339</v>
      </c>
      <c r="F166">
        <v>312</v>
      </c>
      <c r="G166" t="s">
        <v>6339</v>
      </c>
      <c r="H166">
        <v>0</v>
      </c>
      <c r="I166" t="s">
        <v>6339</v>
      </c>
      <c r="J166">
        <v>0</v>
      </c>
      <c r="K166" t="s">
        <v>6339</v>
      </c>
      <c r="L166">
        <v>915950080</v>
      </c>
      <c r="M166" t="s">
        <v>6339</v>
      </c>
      <c r="N166" s="29">
        <v>42654</v>
      </c>
      <c r="O166" s="29" t="s">
        <v>6339</v>
      </c>
      <c r="P166" s="29"/>
      <c r="Q166" s="29" t="s">
        <v>6339</v>
      </c>
      <c r="R166" t="s">
        <v>5704</v>
      </c>
      <c r="S166" s="29" t="s">
        <v>6339</v>
      </c>
      <c r="T166">
        <v>0</v>
      </c>
      <c r="U166" s="29" t="s">
        <v>6339</v>
      </c>
      <c r="V166" t="s">
        <v>6415</v>
      </c>
      <c r="W166" s="29" t="s">
        <v>6339</v>
      </c>
      <c r="Y166" s="29" t="s">
        <v>6340</v>
      </c>
      <c r="Z166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(NULL,860521813,312,0,0,915950080,'2016-10-11','','CR 13 90 36 OF 201 ',0,'acortes','');</v>
      </c>
    </row>
    <row r="167" spans="1:26" x14ac:dyDescent="0.25">
      <c r="A167" t="s">
        <v>6384</v>
      </c>
      <c r="B167" t="s">
        <v>6346</v>
      </c>
      <c r="C167" t="s">
        <v>6339</v>
      </c>
      <c r="D167" s="15">
        <v>860522101</v>
      </c>
      <c r="E167" s="15" t="s">
        <v>6339</v>
      </c>
      <c r="F167">
        <v>400</v>
      </c>
      <c r="G167" t="s">
        <v>6339</v>
      </c>
      <c r="H167">
        <v>0</v>
      </c>
      <c r="I167" t="s">
        <v>6339</v>
      </c>
      <c r="J167">
        <v>0</v>
      </c>
      <c r="K167" t="s">
        <v>6339</v>
      </c>
      <c r="L167">
        <v>918772254</v>
      </c>
      <c r="M167" t="s">
        <v>6339</v>
      </c>
      <c r="N167" s="29">
        <v>42654</v>
      </c>
      <c r="O167" s="29" t="s">
        <v>6339</v>
      </c>
      <c r="P167" s="29"/>
      <c r="Q167" s="29" t="s">
        <v>6339</v>
      </c>
      <c r="R167" t="s">
        <v>5706</v>
      </c>
      <c r="S167" s="29" t="s">
        <v>6339</v>
      </c>
      <c r="T167">
        <v>0</v>
      </c>
      <c r="U167" s="29" t="s">
        <v>6339</v>
      </c>
      <c r="V167" t="s">
        <v>6415</v>
      </c>
      <c r="W167" s="29" t="s">
        <v>6339</v>
      </c>
      <c r="Y167" s="29" t="s">
        <v>6340</v>
      </c>
      <c r="Z167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(NULL,860522101,400,0,0,918772254,'2016-10-11','','AUT MEDELLIN KM 12 VDA LA PUNTA CAM ',0,'acortes','');</v>
      </c>
    </row>
    <row r="168" spans="1:26" x14ac:dyDescent="0.25">
      <c r="A168" t="s">
        <v>6384</v>
      </c>
      <c r="B168" t="s">
        <v>6346</v>
      </c>
      <c r="C168" t="s">
        <v>6339</v>
      </c>
      <c r="D168" s="15">
        <v>860522815</v>
      </c>
      <c r="E168" s="15" t="s">
        <v>6339</v>
      </c>
      <c r="F168">
        <v>330</v>
      </c>
      <c r="G168" t="s">
        <v>6339</v>
      </c>
      <c r="H168">
        <v>0</v>
      </c>
      <c r="I168" t="s">
        <v>6339</v>
      </c>
      <c r="J168">
        <v>0</v>
      </c>
      <c r="K168" t="s">
        <v>6339</v>
      </c>
      <c r="L168" t="s">
        <v>605</v>
      </c>
      <c r="M168" t="s">
        <v>6339</v>
      </c>
      <c r="N168" s="29">
        <v>42654</v>
      </c>
      <c r="O168" s="29" t="s">
        <v>6339</v>
      </c>
      <c r="P168" s="29"/>
      <c r="Q168" s="29" t="s">
        <v>6339</v>
      </c>
      <c r="R168" t="s">
        <v>5707</v>
      </c>
      <c r="S168" s="29" t="s">
        <v>6339</v>
      </c>
      <c r="T168">
        <v>0</v>
      </c>
      <c r="U168" s="29" t="s">
        <v>6339</v>
      </c>
      <c r="V168" t="s">
        <v>6413</v>
      </c>
      <c r="W168" s="29" t="s">
        <v>6339</v>
      </c>
      <c r="Y168" s="29" t="s">
        <v>6340</v>
      </c>
      <c r="Z168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(NULL,860522815,330,0,0,0918240767-68,'2016-10-11','','KM 1 VIA EL ROSAL SUBACHOQUE ',0,'arodriguez','');</v>
      </c>
    </row>
    <row r="169" spans="1:26" x14ac:dyDescent="0.25">
      <c r="A169" t="s">
        <v>6384</v>
      </c>
      <c r="B169" t="s">
        <v>6346</v>
      </c>
      <c r="C169" t="s">
        <v>6339</v>
      </c>
      <c r="D169" s="15">
        <v>860524163</v>
      </c>
      <c r="E169" s="15" t="s">
        <v>6339</v>
      </c>
      <c r="F169">
        <v>312</v>
      </c>
      <c r="G169" t="s">
        <v>6339</v>
      </c>
      <c r="H169">
        <v>0</v>
      </c>
      <c r="I169" t="s">
        <v>6339</v>
      </c>
      <c r="J169">
        <v>0</v>
      </c>
      <c r="K169" t="s">
        <v>6339</v>
      </c>
      <c r="L169">
        <v>912133940</v>
      </c>
      <c r="M169" t="s">
        <v>6339</v>
      </c>
      <c r="N169" s="29">
        <v>42654</v>
      </c>
      <c r="O169" s="29" t="s">
        <v>6339</v>
      </c>
      <c r="P169" s="29"/>
      <c r="Q169" s="29" t="s">
        <v>6339</v>
      </c>
      <c r="R169" t="s">
        <v>5708</v>
      </c>
      <c r="S169" s="29" t="s">
        <v>6339</v>
      </c>
      <c r="T169">
        <v>0</v>
      </c>
      <c r="U169" s="29" t="s">
        <v>6339</v>
      </c>
      <c r="V169" t="s">
        <v>6413</v>
      </c>
      <c r="W169" s="29" t="s">
        <v>6339</v>
      </c>
      <c r="Y169" s="29" t="s">
        <v>6340</v>
      </c>
      <c r="Z169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(NULL,860524163,312,0,0,912133940,'2016-10-11','','CL 118 6 45 ',0,'arodriguez','');</v>
      </c>
    </row>
    <row r="170" spans="1:26" x14ac:dyDescent="0.25">
      <c r="A170" t="s">
        <v>6384</v>
      </c>
      <c r="B170" t="s">
        <v>6346</v>
      </c>
      <c r="C170" t="s">
        <v>6339</v>
      </c>
      <c r="D170" s="15">
        <v>860526236</v>
      </c>
      <c r="E170" s="15" t="s">
        <v>6339</v>
      </c>
      <c r="F170">
        <v>321</v>
      </c>
      <c r="G170" t="s">
        <v>6339</v>
      </c>
      <c r="H170">
        <v>0</v>
      </c>
      <c r="I170" t="s">
        <v>6339</v>
      </c>
      <c r="J170">
        <v>0</v>
      </c>
      <c r="K170" t="s">
        <v>6339</v>
      </c>
      <c r="L170">
        <v>916683030</v>
      </c>
      <c r="M170" t="s">
        <v>6339</v>
      </c>
      <c r="N170" s="29">
        <v>42654</v>
      </c>
      <c r="O170" s="29" t="s">
        <v>6339</v>
      </c>
      <c r="P170" s="29"/>
      <c r="Q170" s="29" t="s">
        <v>6339</v>
      </c>
      <c r="R170" t="s">
        <v>5558</v>
      </c>
      <c r="S170" s="29" t="s">
        <v>6339</v>
      </c>
      <c r="T170">
        <v>0</v>
      </c>
      <c r="U170" s="29" t="s">
        <v>6339</v>
      </c>
      <c r="V170" t="s">
        <v>6415</v>
      </c>
      <c r="W170" s="29" t="s">
        <v>6339</v>
      </c>
      <c r="Y170" s="29" t="s">
        <v>6340</v>
      </c>
      <c r="Z170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(NULL,860526236,321,0,0,916683030,'2016-10-11','','CE CENTRO CHIA OF 304 ',0,'acortes','');</v>
      </c>
    </row>
    <row r="171" spans="1:26" x14ac:dyDescent="0.25">
      <c r="A171" t="s">
        <v>6384</v>
      </c>
      <c r="B171" t="s">
        <v>6346</v>
      </c>
      <c r="C171" t="s">
        <v>6339</v>
      </c>
      <c r="D171" s="15">
        <v>860529858</v>
      </c>
      <c r="E171" s="15" t="s">
        <v>6339</v>
      </c>
      <c r="F171">
        <v>360</v>
      </c>
      <c r="G171" t="s">
        <v>6339</v>
      </c>
      <c r="H171">
        <v>0</v>
      </c>
      <c r="I171" t="s">
        <v>6339</v>
      </c>
      <c r="J171">
        <v>0</v>
      </c>
      <c r="K171" t="s">
        <v>6339</v>
      </c>
      <c r="L171">
        <v>3176421533</v>
      </c>
      <c r="M171" t="s">
        <v>6339</v>
      </c>
      <c r="N171" s="29">
        <v>42654</v>
      </c>
      <c r="O171" s="29" t="s">
        <v>6339</v>
      </c>
      <c r="P171" s="29"/>
      <c r="Q171" s="29" t="s">
        <v>6339</v>
      </c>
      <c r="R171" t="s">
        <v>5709</v>
      </c>
      <c r="S171" s="29" t="s">
        <v>6339</v>
      </c>
      <c r="T171">
        <v>0</v>
      </c>
      <c r="U171" s="29" t="s">
        <v>6339</v>
      </c>
      <c r="V171" t="s">
        <v>6413</v>
      </c>
      <c r="W171" s="29" t="s">
        <v>6339</v>
      </c>
      <c r="Y171" s="29" t="s">
        <v>6340</v>
      </c>
      <c r="Z171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(NULL,860529858,360,0,0,3176421533,'2016-10-11','','KM 3.5 VIA PUENTE PIEDRA ',0,'arodriguez','');</v>
      </c>
    </row>
    <row r="172" spans="1:26" x14ac:dyDescent="0.25">
      <c r="A172" t="s">
        <v>6384</v>
      </c>
      <c r="B172" t="s">
        <v>6346</v>
      </c>
      <c r="C172" t="s">
        <v>6339</v>
      </c>
      <c r="D172" s="15">
        <v>860531704</v>
      </c>
      <c r="E172" s="15" t="s">
        <v>6339</v>
      </c>
      <c r="F172">
        <v>312</v>
      </c>
      <c r="G172" t="s">
        <v>6339</v>
      </c>
      <c r="H172">
        <v>0</v>
      </c>
      <c r="I172" t="s">
        <v>6339</v>
      </c>
      <c r="J172">
        <v>0</v>
      </c>
      <c r="K172" t="s">
        <v>6339</v>
      </c>
      <c r="L172">
        <v>916103201</v>
      </c>
      <c r="M172" t="s">
        <v>6339</v>
      </c>
      <c r="N172" s="29">
        <v>42654</v>
      </c>
      <c r="O172" s="29" t="s">
        <v>6339</v>
      </c>
      <c r="P172" s="29"/>
      <c r="Q172" s="29" t="s">
        <v>6339</v>
      </c>
      <c r="R172" t="s">
        <v>5694</v>
      </c>
      <c r="S172" s="29" t="s">
        <v>6339</v>
      </c>
      <c r="T172">
        <v>0</v>
      </c>
      <c r="U172" s="29" t="s">
        <v>6339</v>
      </c>
      <c r="V172" t="s">
        <v>6414</v>
      </c>
      <c r="W172" s="29" t="s">
        <v>6339</v>
      </c>
      <c r="Y172" s="29" t="s">
        <v>6340</v>
      </c>
      <c r="Z172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(NULL,860531704,312,0,0,916103201,'2016-10-11','','CR 28 C 84 48 ',0,'agamboa','');</v>
      </c>
    </row>
    <row r="173" spans="1:26" x14ac:dyDescent="0.25">
      <c r="A173" t="s">
        <v>6384</v>
      </c>
      <c r="B173" t="s">
        <v>6346</v>
      </c>
      <c r="C173" t="s">
        <v>6339</v>
      </c>
      <c r="D173" s="15">
        <v>860532145</v>
      </c>
      <c r="E173" s="15" t="s">
        <v>6339</v>
      </c>
      <c r="F173">
        <v>312</v>
      </c>
      <c r="G173" t="s">
        <v>6339</v>
      </c>
      <c r="H173">
        <v>0</v>
      </c>
      <c r="I173" t="s">
        <v>6339</v>
      </c>
      <c r="J173">
        <v>0</v>
      </c>
      <c r="K173" t="s">
        <v>6339</v>
      </c>
      <c r="L173">
        <v>916204120</v>
      </c>
      <c r="M173" t="s">
        <v>6339</v>
      </c>
      <c r="N173" s="29">
        <v>42654</v>
      </c>
      <c r="O173" s="29" t="s">
        <v>6339</v>
      </c>
      <c r="P173" s="29"/>
      <c r="Q173" s="29" t="s">
        <v>6339</v>
      </c>
      <c r="R173" t="s">
        <v>5710</v>
      </c>
      <c r="S173" s="29" t="s">
        <v>6339</v>
      </c>
      <c r="T173">
        <v>0</v>
      </c>
      <c r="U173" s="29" t="s">
        <v>6339</v>
      </c>
      <c r="V173" t="s">
        <v>6413</v>
      </c>
      <c r="W173" s="29" t="s">
        <v>6339</v>
      </c>
      <c r="Y173" s="29" t="s">
        <v>6340</v>
      </c>
      <c r="Z173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(NULL,860532145,312,0,0,916204120,'2016-10-11','','CL 124 35 15 OF 202 ',0,'arodriguez','');</v>
      </c>
    </row>
    <row r="174" spans="1:26" x14ac:dyDescent="0.25">
      <c r="A174" t="s">
        <v>6384</v>
      </c>
      <c r="B174" t="s">
        <v>6346</v>
      </c>
      <c r="C174" t="s">
        <v>6339</v>
      </c>
      <c r="D174" s="15">
        <v>860536195</v>
      </c>
      <c r="E174" s="15" t="s">
        <v>6339</v>
      </c>
      <c r="F174">
        <v>312</v>
      </c>
      <c r="G174" t="s">
        <v>6339</v>
      </c>
      <c r="H174">
        <v>0</v>
      </c>
      <c r="I174" t="s">
        <v>6339</v>
      </c>
      <c r="J174">
        <v>0</v>
      </c>
      <c r="K174" t="s">
        <v>6339</v>
      </c>
      <c r="L174">
        <v>918246489</v>
      </c>
      <c r="M174" t="s">
        <v>6339</v>
      </c>
      <c r="N174" s="29">
        <v>42654</v>
      </c>
      <c r="O174" s="29" t="s">
        <v>6339</v>
      </c>
      <c r="P174" s="29"/>
      <c r="Q174" s="29" t="s">
        <v>6339</v>
      </c>
      <c r="R174" t="s">
        <v>5711</v>
      </c>
      <c r="S174" s="29" t="s">
        <v>6339</v>
      </c>
      <c r="T174">
        <v>0</v>
      </c>
      <c r="U174" s="29" t="s">
        <v>6339</v>
      </c>
      <c r="V174" t="s">
        <v>6414</v>
      </c>
      <c r="W174" s="29" t="s">
        <v>6339</v>
      </c>
      <c r="Y174" s="29" t="s">
        <v>6340</v>
      </c>
      <c r="Z174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(NULL,860536195,312,0,0,918246489,'2016-10-11','','CR 7 72 64 OF 212 ',0,'agamboa','');</v>
      </c>
    </row>
    <row r="175" spans="1:26" x14ac:dyDescent="0.25">
      <c r="A175" t="s">
        <v>6384</v>
      </c>
      <c r="B175" t="s">
        <v>6346</v>
      </c>
      <c r="C175" t="s">
        <v>6339</v>
      </c>
      <c r="D175" s="15">
        <v>900008751</v>
      </c>
      <c r="E175" s="15" t="s">
        <v>6339</v>
      </c>
      <c r="F175">
        <v>365</v>
      </c>
      <c r="G175" t="s">
        <v>6339</v>
      </c>
      <c r="H175">
        <v>0</v>
      </c>
      <c r="I175" t="s">
        <v>6339</v>
      </c>
      <c r="J175">
        <v>0</v>
      </c>
      <c r="K175" t="s">
        <v>6339</v>
      </c>
      <c r="L175">
        <v>913115357</v>
      </c>
      <c r="M175" t="s">
        <v>6339</v>
      </c>
      <c r="N175" s="29">
        <v>42654</v>
      </c>
      <c r="O175" s="29" t="s">
        <v>6339</v>
      </c>
      <c r="P175" s="29"/>
      <c r="Q175" s="29" t="s">
        <v>6339</v>
      </c>
      <c r="R175" t="s">
        <v>5732</v>
      </c>
      <c r="S175" s="29" t="s">
        <v>6339</v>
      </c>
      <c r="T175">
        <v>0</v>
      </c>
      <c r="U175" s="29" t="s">
        <v>6339</v>
      </c>
      <c r="V175" t="s">
        <v>6414</v>
      </c>
      <c r="W175" s="29" t="s">
        <v>6339</v>
      </c>
      <c r="Y175" s="29" t="s">
        <v>6340</v>
      </c>
      <c r="Z175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(NULL,900008751,365,0,0,913115357,'2016-10-11','','FCA VILLADIOSITA VDA SUSATA ',0,'agamboa','');</v>
      </c>
    </row>
    <row r="176" spans="1:26" x14ac:dyDescent="0.25">
      <c r="A176" t="s">
        <v>6384</v>
      </c>
      <c r="B176" t="s">
        <v>6346</v>
      </c>
      <c r="C176" t="s">
        <v>6339</v>
      </c>
      <c r="D176" s="15">
        <v>900014838</v>
      </c>
      <c r="E176" s="15" t="s">
        <v>6339</v>
      </c>
      <c r="F176">
        <v>331</v>
      </c>
      <c r="G176" t="s">
        <v>6339</v>
      </c>
      <c r="H176">
        <v>0</v>
      </c>
      <c r="I176" t="s">
        <v>6339</v>
      </c>
      <c r="J176">
        <v>0</v>
      </c>
      <c r="K176" t="s">
        <v>6339</v>
      </c>
      <c r="L176">
        <v>918423058</v>
      </c>
      <c r="M176" t="s">
        <v>6339</v>
      </c>
      <c r="N176" s="29">
        <v>42654</v>
      </c>
      <c r="O176" s="29" t="s">
        <v>6339</v>
      </c>
      <c r="P176" s="29"/>
      <c r="Q176" s="29" t="s">
        <v>6339</v>
      </c>
      <c r="R176" t="s">
        <v>5735</v>
      </c>
      <c r="S176" s="29" t="s">
        <v>6339</v>
      </c>
      <c r="T176">
        <v>0</v>
      </c>
      <c r="U176" s="29" t="s">
        <v>6339</v>
      </c>
      <c r="V176" t="s">
        <v>6415</v>
      </c>
      <c r="W176" s="29" t="s">
        <v>6339</v>
      </c>
      <c r="Y176" s="29" t="s">
        <v>6340</v>
      </c>
      <c r="Z176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(NULL,900014838,331,0,0,918423058,'2016-10-11','','PD LA CABAÑA KM 3 VIA ECOPETROL ',0,'acortes','');</v>
      </c>
    </row>
    <row r="177" spans="1:26" x14ac:dyDescent="0.25">
      <c r="A177" t="s">
        <v>6384</v>
      </c>
      <c r="B177" t="s">
        <v>6346</v>
      </c>
      <c r="C177" t="s">
        <v>6339</v>
      </c>
      <c r="D177" s="15">
        <v>900031275</v>
      </c>
      <c r="E177" s="15" t="s">
        <v>6339</v>
      </c>
      <c r="F177">
        <v>331</v>
      </c>
      <c r="G177" t="s">
        <v>6339</v>
      </c>
      <c r="H177">
        <v>0</v>
      </c>
      <c r="I177" t="s">
        <v>6339</v>
      </c>
      <c r="J177">
        <v>0</v>
      </c>
      <c r="K177" t="s">
        <v>6339</v>
      </c>
      <c r="L177">
        <v>918910101</v>
      </c>
      <c r="M177" t="s">
        <v>6339</v>
      </c>
      <c r="N177" s="29">
        <v>42654</v>
      </c>
      <c r="O177" s="29" t="s">
        <v>6339</v>
      </c>
      <c r="P177" s="29"/>
      <c r="Q177" s="29" t="s">
        <v>6339</v>
      </c>
      <c r="R177" t="s">
        <v>5736</v>
      </c>
      <c r="S177" s="29" t="s">
        <v>6339</v>
      </c>
      <c r="T177">
        <v>0</v>
      </c>
      <c r="U177" s="29" t="s">
        <v>6339</v>
      </c>
      <c r="V177" t="s">
        <v>6413</v>
      </c>
      <c r="W177" s="29" t="s">
        <v>6339</v>
      </c>
      <c r="Y177" s="29" t="s">
        <v>6340</v>
      </c>
      <c r="Z177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(NULL,900031275,331,0,0,918910101,'2016-10-11','','KM 31 VIA BOGOTA FACA ',0,'arodriguez','');</v>
      </c>
    </row>
    <row r="178" spans="1:26" x14ac:dyDescent="0.25">
      <c r="A178" t="s">
        <v>6384</v>
      </c>
      <c r="B178" t="s">
        <v>6346</v>
      </c>
      <c r="C178" t="s">
        <v>6339</v>
      </c>
      <c r="D178" s="15">
        <v>900053198</v>
      </c>
      <c r="E178" s="15" t="s">
        <v>6339</v>
      </c>
      <c r="F178">
        <v>312</v>
      </c>
      <c r="G178" t="s">
        <v>6339</v>
      </c>
      <c r="H178">
        <v>0</v>
      </c>
      <c r="I178" t="s">
        <v>6339</v>
      </c>
      <c r="J178">
        <v>0</v>
      </c>
      <c r="K178" t="s">
        <v>6339</v>
      </c>
      <c r="L178">
        <v>916294145</v>
      </c>
      <c r="M178" t="s">
        <v>6339</v>
      </c>
      <c r="N178" s="29">
        <v>42654</v>
      </c>
      <c r="O178" s="29" t="s">
        <v>6339</v>
      </c>
      <c r="P178" s="29"/>
      <c r="Q178" s="29" t="s">
        <v>6339</v>
      </c>
      <c r="R178" t="s">
        <v>5739</v>
      </c>
      <c r="S178" s="29" t="s">
        <v>6339</v>
      </c>
      <c r="T178">
        <v>0</v>
      </c>
      <c r="U178" s="29" t="s">
        <v>6339</v>
      </c>
      <c r="V178" t="s">
        <v>6414</v>
      </c>
      <c r="W178" s="29" t="s">
        <v>6339</v>
      </c>
      <c r="Y178" s="29" t="s">
        <v>6340</v>
      </c>
      <c r="Z178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(NULL,900053198,312,0,0,916294145,'2016-10-11','','CR 7 113 43 OF 1507 ',0,'agamboa','');</v>
      </c>
    </row>
    <row r="179" spans="1:26" x14ac:dyDescent="0.25">
      <c r="A179" t="s">
        <v>6384</v>
      </c>
      <c r="B179" t="s">
        <v>6346</v>
      </c>
      <c r="C179" t="s">
        <v>6339</v>
      </c>
      <c r="D179" s="15">
        <v>900054881</v>
      </c>
      <c r="E179" s="15" t="s">
        <v>6339</v>
      </c>
      <c r="F179">
        <v>400</v>
      </c>
      <c r="G179" t="s">
        <v>6339</v>
      </c>
      <c r="H179">
        <v>0</v>
      </c>
      <c r="I179" t="s">
        <v>6339</v>
      </c>
      <c r="J179">
        <v>0</v>
      </c>
      <c r="K179" t="s">
        <v>6339</v>
      </c>
      <c r="L179">
        <v>945550140</v>
      </c>
      <c r="M179" t="s">
        <v>6339</v>
      </c>
      <c r="N179" s="29">
        <v>42654</v>
      </c>
      <c r="O179" s="29" t="s">
        <v>6339</v>
      </c>
      <c r="P179" s="29"/>
      <c r="Q179" s="29" t="s">
        <v>6339</v>
      </c>
      <c r="R179" t="s">
        <v>5552</v>
      </c>
      <c r="S179" s="29" t="s">
        <v>6339</v>
      </c>
      <c r="T179">
        <v>0</v>
      </c>
      <c r="U179" s="29" t="s">
        <v>6339</v>
      </c>
      <c r="V179" t="s">
        <v>6414</v>
      </c>
      <c r="W179" s="29" t="s">
        <v>6339</v>
      </c>
      <c r="Y179" s="29" t="s">
        <v>6340</v>
      </c>
      <c r="Z179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(NULL,900054881,400,0,0,945550140,'2016-10-11','','KM 5 VIA TENJO LA PUNTA ',0,'agamboa','');</v>
      </c>
    </row>
    <row r="180" spans="1:26" x14ac:dyDescent="0.25">
      <c r="A180" t="s">
        <v>6384</v>
      </c>
      <c r="B180" t="s">
        <v>6346</v>
      </c>
      <c r="C180" t="s">
        <v>6339</v>
      </c>
      <c r="D180" s="15">
        <v>900060761</v>
      </c>
      <c r="E180" s="15" t="s">
        <v>6339</v>
      </c>
      <c r="F180">
        <v>360</v>
      </c>
      <c r="G180" t="s">
        <v>6339</v>
      </c>
      <c r="H180">
        <v>0</v>
      </c>
      <c r="I180" t="s">
        <v>6339</v>
      </c>
      <c r="J180">
        <v>0</v>
      </c>
      <c r="K180" t="s">
        <v>6339</v>
      </c>
      <c r="L180">
        <v>918246148</v>
      </c>
      <c r="M180" t="s">
        <v>6339</v>
      </c>
      <c r="N180" s="29">
        <v>42654</v>
      </c>
      <c r="O180" s="29" t="s">
        <v>6339</v>
      </c>
      <c r="P180" s="29"/>
      <c r="Q180" s="29" t="s">
        <v>6339</v>
      </c>
      <c r="R180" t="s">
        <v>5740</v>
      </c>
      <c r="S180" s="29" t="s">
        <v>6339</v>
      </c>
      <c r="T180">
        <v>0</v>
      </c>
      <c r="U180" s="29" t="s">
        <v>6339</v>
      </c>
      <c r="V180" t="s">
        <v>6415</v>
      </c>
      <c r="W180" s="29" t="s">
        <v>6339</v>
      </c>
      <c r="Y180" s="29" t="s">
        <v>6340</v>
      </c>
      <c r="Z180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(NULL,900060761,360,0,0,918246148,'2016-10-11','','AUT MEDELLIN KM 14 PTE PIEDRA ',0,'acortes','');</v>
      </c>
    </row>
    <row r="181" spans="1:26" x14ac:dyDescent="0.25">
      <c r="A181" t="s">
        <v>6384</v>
      </c>
      <c r="B181" t="s">
        <v>6346</v>
      </c>
      <c r="C181" t="s">
        <v>6339</v>
      </c>
      <c r="D181" s="15">
        <v>900098416</v>
      </c>
      <c r="E181" s="15" t="s">
        <v>6339</v>
      </c>
      <c r="F181">
        <v>312</v>
      </c>
      <c r="G181" t="s">
        <v>6339</v>
      </c>
      <c r="H181">
        <v>0</v>
      </c>
      <c r="I181" t="s">
        <v>6339</v>
      </c>
      <c r="J181">
        <v>0</v>
      </c>
      <c r="K181" t="s">
        <v>6339</v>
      </c>
      <c r="L181">
        <v>916103161</v>
      </c>
      <c r="M181" t="s">
        <v>6339</v>
      </c>
      <c r="N181" s="29">
        <v>42654</v>
      </c>
      <c r="O181" s="29" t="s">
        <v>6339</v>
      </c>
      <c r="P181" s="29"/>
      <c r="Q181" s="29" t="s">
        <v>6339</v>
      </c>
      <c r="R181" t="s">
        <v>5660</v>
      </c>
      <c r="S181" s="29" t="s">
        <v>6339</v>
      </c>
      <c r="T181">
        <v>0</v>
      </c>
      <c r="U181" s="29" t="s">
        <v>6339</v>
      </c>
      <c r="V181" t="s">
        <v>6414</v>
      </c>
      <c r="W181" s="29" t="s">
        <v>6339</v>
      </c>
      <c r="Y181" s="29" t="s">
        <v>6340</v>
      </c>
      <c r="Z181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(NULL,900098416,312,0,0,916103161,'2016-10-11','','CL 92 15 48 OF 311 ',0,'agamboa','');</v>
      </c>
    </row>
    <row r="182" spans="1:26" x14ac:dyDescent="0.25">
      <c r="A182" t="s">
        <v>6384</v>
      </c>
      <c r="B182" t="s">
        <v>6346</v>
      </c>
      <c r="C182" t="s">
        <v>6339</v>
      </c>
      <c r="D182" s="15">
        <v>900114272</v>
      </c>
      <c r="E182" s="15" t="s">
        <v>6339</v>
      </c>
      <c r="F182">
        <v>312</v>
      </c>
      <c r="G182" t="s">
        <v>6339</v>
      </c>
      <c r="H182">
        <v>0</v>
      </c>
      <c r="I182" t="s">
        <v>6339</v>
      </c>
      <c r="J182">
        <v>0</v>
      </c>
      <c r="K182" t="s">
        <v>6339</v>
      </c>
      <c r="L182">
        <v>913451860</v>
      </c>
      <c r="M182" t="s">
        <v>6339</v>
      </c>
      <c r="N182" s="29">
        <v>42654</v>
      </c>
      <c r="O182" s="29" t="s">
        <v>6339</v>
      </c>
      <c r="P182" s="29"/>
      <c r="Q182" s="29" t="s">
        <v>6339</v>
      </c>
      <c r="R182" t="s">
        <v>5743</v>
      </c>
      <c r="S182" s="29" t="s">
        <v>6339</v>
      </c>
      <c r="T182">
        <v>0</v>
      </c>
      <c r="U182" s="29" t="s">
        <v>6339</v>
      </c>
      <c r="V182" t="s">
        <v>6414</v>
      </c>
      <c r="W182" s="29" t="s">
        <v>6339</v>
      </c>
      <c r="Y182" s="29" t="s">
        <v>6340</v>
      </c>
      <c r="Z182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(NULL,900114272,312,0,0,913451860,'2016-10-11','','CR 7 72 64 OF 207 ',0,'agamboa','');</v>
      </c>
    </row>
    <row r="183" spans="1:26" x14ac:dyDescent="0.25">
      <c r="A183" t="s">
        <v>6384</v>
      </c>
      <c r="B183" t="s">
        <v>6346</v>
      </c>
      <c r="C183" t="s">
        <v>6339</v>
      </c>
      <c r="D183" s="15">
        <v>900119929</v>
      </c>
      <c r="E183" s="15" t="s">
        <v>6339</v>
      </c>
      <c r="F183">
        <v>321</v>
      </c>
      <c r="G183" t="s">
        <v>6339</v>
      </c>
      <c r="H183">
        <v>0</v>
      </c>
      <c r="I183" t="s">
        <v>6339</v>
      </c>
      <c r="J183">
        <v>0</v>
      </c>
      <c r="K183" t="s">
        <v>6339</v>
      </c>
      <c r="L183">
        <v>918660705</v>
      </c>
      <c r="M183" t="s">
        <v>6339</v>
      </c>
      <c r="N183" s="29">
        <v>42654</v>
      </c>
      <c r="O183" s="29" t="s">
        <v>6339</v>
      </c>
      <c r="P183" s="29"/>
      <c r="Q183" s="29" t="s">
        <v>6339</v>
      </c>
      <c r="R183" t="s">
        <v>5744</v>
      </c>
      <c r="S183" s="29" t="s">
        <v>6339</v>
      </c>
      <c r="T183">
        <v>0</v>
      </c>
      <c r="U183" s="29" t="s">
        <v>6339</v>
      </c>
      <c r="V183" t="s">
        <v>6414</v>
      </c>
      <c r="W183" s="29" t="s">
        <v>6339</v>
      </c>
      <c r="Y183" s="29" t="s">
        <v>6340</v>
      </c>
      <c r="Z183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(NULL,900119929,321,0,0,918660705,'2016-10-11','','CL 10 9 47 OF 304 ',0,'agamboa','');</v>
      </c>
    </row>
    <row r="184" spans="1:26" x14ac:dyDescent="0.25">
      <c r="A184" t="s">
        <v>6384</v>
      </c>
      <c r="B184" t="s">
        <v>6346</v>
      </c>
      <c r="C184" t="s">
        <v>6339</v>
      </c>
      <c r="D184" s="15">
        <v>900123127</v>
      </c>
      <c r="E184" s="15" t="s">
        <v>6339</v>
      </c>
      <c r="F184">
        <v>321</v>
      </c>
      <c r="G184" t="s">
        <v>6339</v>
      </c>
      <c r="H184">
        <v>0</v>
      </c>
      <c r="I184" t="s">
        <v>6339</v>
      </c>
      <c r="J184">
        <v>0</v>
      </c>
      <c r="K184" t="s">
        <v>6339</v>
      </c>
      <c r="L184">
        <v>918631529</v>
      </c>
      <c r="M184" t="s">
        <v>6339</v>
      </c>
      <c r="N184" s="29">
        <v>42654</v>
      </c>
      <c r="O184" s="29" t="s">
        <v>6339</v>
      </c>
      <c r="P184" s="29"/>
      <c r="Q184" s="29" t="s">
        <v>6339</v>
      </c>
      <c r="R184" t="s">
        <v>5748</v>
      </c>
      <c r="S184" s="29" t="s">
        <v>6339</v>
      </c>
      <c r="T184">
        <v>0</v>
      </c>
      <c r="U184" s="29" t="s">
        <v>6339</v>
      </c>
      <c r="V184" t="s">
        <v>6414</v>
      </c>
      <c r="W184" s="29" t="s">
        <v>6339</v>
      </c>
      <c r="Y184" s="29" t="s">
        <v>6340</v>
      </c>
      <c r="Z184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(NULL,900123127,321,0,0,918631529,'2016-10-11','','CR 11 13 26 OF 301 ',0,'agamboa','');</v>
      </c>
    </row>
    <row r="185" spans="1:26" x14ac:dyDescent="0.25">
      <c r="A185" t="s">
        <v>6384</v>
      </c>
      <c r="B185" t="s">
        <v>6346</v>
      </c>
      <c r="C185" t="s">
        <v>6339</v>
      </c>
      <c r="D185" s="15">
        <v>900149268</v>
      </c>
      <c r="E185" s="15" t="s">
        <v>6339</v>
      </c>
      <c r="F185">
        <v>312</v>
      </c>
      <c r="G185" t="s">
        <v>6339</v>
      </c>
      <c r="H185">
        <v>0</v>
      </c>
      <c r="I185" t="s">
        <v>6339</v>
      </c>
      <c r="J185">
        <v>0</v>
      </c>
      <c r="K185" t="s">
        <v>6339</v>
      </c>
      <c r="L185">
        <v>3118082826</v>
      </c>
      <c r="M185" t="s">
        <v>6339</v>
      </c>
      <c r="N185" s="29">
        <v>42654</v>
      </c>
      <c r="O185" s="29" t="s">
        <v>6339</v>
      </c>
      <c r="P185" s="29"/>
      <c r="Q185" s="29" t="s">
        <v>6339</v>
      </c>
      <c r="R185" t="s">
        <v>5752</v>
      </c>
      <c r="S185" s="29" t="s">
        <v>6339</v>
      </c>
      <c r="T185">
        <v>0</v>
      </c>
      <c r="U185" s="29" t="s">
        <v>6339</v>
      </c>
      <c r="V185" t="s">
        <v>6414</v>
      </c>
      <c r="W185" s="29" t="s">
        <v>6339</v>
      </c>
      <c r="Y185" s="29" t="s">
        <v>6340</v>
      </c>
      <c r="Z185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(NULL,900149268,312,0,0,3118082826,'2016-10-11','','CL 76 BIS A 104 21 ',0,'agamboa','');</v>
      </c>
    </row>
    <row r="186" spans="1:26" x14ac:dyDescent="0.25">
      <c r="A186" t="s">
        <v>6384</v>
      </c>
      <c r="B186" t="s">
        <v>6346</v>
      </c>
      <c r="C186" t="s">
        <v>6339</v>
      </c>
      <c r="D186" s="15">
        <v>900149336</v>
      </c>
      <c r="E186" s="15" t="s">
        <v>6339</v>
      </c>
      <c r="F186">
        <v>365</v>
      </c>
      <c r="G186" t="s">
        <v>6339</v>
      </c>
      <c r="H186">
        <v>0</v>
      </c>
      <c r="I186" t="s">
        <v>6339</v>
      </c>
      <c r="J186">
        <v>0</v>
      </c>
      <c r="K186" t="s">
        <v>6339</v>
      </c>
      <c r="L186">
        <v>918614502</v>
      </c>
      <c r="M186" t="s">
        <v>6339</v>
      </c>
      <c r="N186" s="29">
        <v>42654</v>
      </c>
      <c r="O186" s="29" t="s">
        <v>6339</v>
      </c>
      <c r="P186" s="29"/>
      <c r="Q186" s="29" t="s">
        <v>6339</v>
      </c>
      <c r="R186" t="s">
        <v>5753</v>
      </c>
      <c r="S186" s="29" t="s">
        <v>6339</v>
      </c>
      <c r="T186">
        <v>0</v>
      </c>
      <c r="U186" s="29" t="s">
        <v>6339</v>
      </c>
      <c r="V186" t="s">
        <v>6414</v>
      </c>
      <c r="W186" s="29" t="s">
        <v>6339</v>
      </c>
      <c r="Y186" s="29" t="s">
        <v>6340</v>
      </c>
      <c r="Z186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(NULL,900149336,365,0,0,918614502,'2016-10-11','','VDA CHECUA ',0,'agamboa','');</v>
      </c>
    </row>
    <row r="187" spans="1:26" x14ac:dyDescent="0.25">
      <c r="A187" t="s">
        <v>6384</v>
      </c>
      <c r="B187" t="s">
        <v>6346</v>
      </c>
      <c r="C187" t="s">
        <v>6339</v>
      </c>
      <c r="D187" s="15">
        <v>900222344</v>
      </c>
      <c r="E187" s="15" t="s">
        <v>6339</v>
      </c>
      <c r="F187">
        <v>325</v>
      </c>
      <c r="G187" t="s">
        <v>6339</v>
      </c>
      <c r="H187">
        <v>0</v>
      </c>
      <c r="I187" t="s">
        <v>6339</v>
      </c>
      <c r="J187">
        <v>0</v>
      </c>
      <c r="K187" t="s">
        <v>6339</v>
      </c>
      <c r="L187">
        <v>918626587</v>
      </c>
      <c r="M187" t="s">
        <v>6339</v>
      </c>
      <c r="N187" s="29">
        <v>42654</v>
      </c>
      <c r="O187" s="29" t="s">
        <v>6339</v>
      </c>
      <c r="P187" s="29"/>
      <c r="Q187" s="29" t="s">
        <v>6339</v>
      </c>
      <c r="R187" t="s">
        <v>5757</v>
      </c>
      <c r="S187" s="29" t="s">
        <v>6339</v>
      </c>
      <c r="T187">
        <v>0</v>
      </c>
      <c r="U187" s="29" t="s">
        <v>6339</v>
      </c>
      <c r="V187" t="s">
        <v>6414</v>
      </c>
      <c r="W187" s="29" t="s">
        <v>6339</v>
      </c>
      <c r="Y187" s="29" t="s">
        <v>6340</v>
      </c>
      <c r="Z187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(NULL,900222344,325,0,0,918626587,'2016-10-11','','VDA SUSAGUA FC ALTO EXTERNO ',0,'agamboa','');</v>
      </c>
    </row>
    <row r="188" spans="1:26" x14ac:dyDescent="0.25">
      <c r="A188" t="s">
        <v>6384</v>
      </c>
      <c r="B188" t="s">
        <v>6346</v>
      </c>
      <c r="C188" t="s">
        <v>6339</v>
      </c>
      <c r="D188" s="15">
        <v>900232379</v>
      </c>
      <c r="E188" s="15" t="s">
        <v>6339</v>
      </c>
      <c r="F188">
        <v>360</v>
      </c>
      <c r="G188" t="s">
        <v>6339</v>
      </c>
      <c r="H188">
        <v>0</v>
      </c>
      <c r="I188" t="s">
        <v>6339</v>
      </c>
      <c r="J188">
        <v>0</v>
      </c>
      <c r="K188" t="s">
        <v>6339</v>
      </c>
      <c r="L188">
        <v>3108138897</v>
      </c>
      <c r="M188" t="s">
        <v>6339</v>
      </c>
      <c r="N188" s="29">
        <v>42654</v>
      </c>
      <c r="O188" s="29" t="s">
        <v>6339</v>
      </c>
      <c r="P188" s="29"/>
      <c r="Q188" s="29" t="s">
        <v>6339</v>
      </c>
      <c r="R188" t="s">
        <v>5760</v>
      </c>
      <c r="S188" s="29" t="s">
        <v>6339</v>
      </c>
      <c r="T188">
        <v>0</v>
      </c>
      <c r="U188" s="29" t="s">
        <v>6339</v>
      </c>
      <c r="V188" t="s">
        <v>6413</v>
      </c>
      <c r="W188" s="29" t="s">
        <v>6339</v>
      </c>
      <c r="Y188" s="29" t="s">
        <v>6340</v>
      </c>
      <c r="Z188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(NULL,900232379,360,0,0,3108138897,'2016-10-11','','PN PIEDRA VDA CHAUTA FCA SAN JUSTO ',0,'arodriguez','');</v>
      </c>
    </row>
    <row r="189" spans="1:26" x14ac:dyDescent="0.25">
      <c r="A189" t="s">
        <v>6384</v>
      </c>
      <c r="B189" t="s">
        <v>6346</v>
      </c>
      <c r="C189" t="s">
        <v>6339</v>
      </c>
      <c r="D189" s="15">
        <v>900254024</v>
      </c>
      <c r="E189" s="15" t="s">
        <v>6339</v>
      </c>
      <c r="F189">
        <v>312</v>
      </c>
      <c r="G189" t="s">
        <v>6339</v>
      </c>
      <c r="H189">
        <v>0</v>
      </c>
      <c r="I189" t="s">
        <v>6339</v>
      </c>
      <c r="J189">
        <v>0</v>
      </c>
      <c r="K189" t="s">
        <v>6339</v>
      </c>
      <c r="L189">
        <v>3123432956</v>
      </c>
      <c r="M189" t="s">
        <v>6339</v>
      </c>
      <c r="N189" s="29">
        <v>42654</v>
      </c>
      <c r="O189" s="29" t="s">
        <v>6339</v>
      </c>
      <c r="P189" s="29"/>
      <c r="Q189" s="29" t="s">
        <v>6339</v>
      </c>
      <c r="R189" t="s">
        <v>5763</v>
      </c>
      <c r="S189" s="29" t="s">
        <v>6339</v>
      </c>
      <c r="T189">
        <v>0</v>
      </c>
      <c r="U189" s="29" t="s">
        <v>6339</v>
      </c>
      <c r="V189" t="s">
        <v>6414</v>
      </c>
      <c r="W189" s="29" t="s">
        <v>6339</v>
      </c>
      <c r="Y189" s="29" t="s">
        <v>6340</v>
      </c>
      <c r="Z189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(NULL,900254024,312,0,0,3123432956,'2016-10-11','','AUT NORTE KM 33 PA APOSENTOS CA 68 ',0,'agamboa','');</v>
      </c>
    </row>
    <row r="190" spans="1:26" x14ac:dyDescent="0.25">
      <c r="A190" t="s">
        <v>6384</v>
      </c>
      <c r="B190" t="s">
        <v>6346</v>
      </c>
      <c r="C190" t="s">
        <v>6339</v>
      </c>
      <c r="D190" s="15">
        <v>900266647</v>
      </c>
      <c r="E190" s="15" t="s">
        <v>6339</v>
      </c>
      <c r="F190">
        <v>312</v>
      </c>
      <c r="G190" t="s">
        <v>6339</v>
      </c>
      <c r="H190">
        <v>0</v>
      </c>
      <c r="I190" t="s">
        <v>6339</v>
      </c>
      <c r="J190">
        <v>0</v>
      </c>
      <c r="K190" t="s">
        <v>6339</v>
      </c>
      <c r="L190">
        <v>918573472</v>
      </c>
      <c r="M190" t="s">
        <v>6339</v>
      </c>
      <c r="N190" s="29">
        <v>42654</v>
      </c>
      <c r="O190" s="29" t="s">
        <v>6339</v>
      </c>
      <c r="P190" s="29"/>
      <c r="Q190" s="29" t="s">
        <v>6339</v>
      </c>
      <c r="R190" t="s">
        <v>5765</v>
      </c>
      <c r="S190" s="29" t="s">
        <v>6339</v>
      </c>
      <c r="T190">
        <v>0</v>
      </c>
      <c r="U190" s="29" t="s">
        <v>6339</v>
      </c>
      <c r="V190" t="s">
        <v>6414</v>
      </c>
      <c r="W190" s="29" t="s">
        <v>6339</v>
      </c>
      <c r="Y190" s="29" t="s">
        <v>6340</v>
      </c>
      <c r="Z190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(NULL,900266647,312,0,0,918573472,'2016-10-11','','AV SUBA 106 A 28 OFC 302 ',0,'agamboa','');</v>
      </c>
    </row>
    <row r="191" spans="1:26" x14ac:dyDescent="0.25">
      <c r="A191" t="s">
        <v>6384</v>
      </c>
      <c r="B191" t="s">
        <v>6346</v>
      </c>
      <c r="C191" t="s">
        <v>6339</v>
      </c>
      <c r="D191" s="15">
        <v>900338701</v>
      </c>
      <c r="E191" s="15" t="s">
        <v>6339</v>
      </c>
      <c r="F191">
        <v>331</v>
      </c>
      <c r="G191" t="s">
        <v>6339</v>
      </c>
      <c r="H191">
        <v>0</v>
      </c>
      <c r="I191" t="s">
        <v>6339</v>
      </c>
      <c r="J191">
        <v>0</v>
      </c>
      <c r="K191" t="s">
        <v>6339</v>
      </c>
      <c r="L191">
        <v>918910444</v>
      </c>
      <c r="M191" t="s">
        <v>6339</v>
      </c>
      <c r="N191" s="29">
        <v>42654</v>
      </c>
      <c r="O191" s="29" t="s">
        <v>6339</v>
      </c>
      <c r="P191" s="29"/>
      <c r="Q191" s="29" t="s">
        <v>6339</v>
      </c>
      <c r="R191" t="s">
        <v>5647</v>
      </c>
      <c r="S191" s="29" t="s">
        <v>6339</v>
      </c>
      <c r="T191">
        <v>0</v>
      </c>
      <c r="U191" s="29" t="s">
        <v>6339</v>
      </c>
      <c r="V191" t="s">
        <v>6413</v>
      </c>
      <c r="W191" s="29" t="s">
        <v>6339</v>
      </c>
      <c r="Y191" s="29" t="s">
        <v>6340</v>
      </c>
      <c r="Z191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(NULL,900338701,331,0,0,918910444,'2016-10-11','','KM 31 VIA BOGOTA FACATATIVA ',0,'arodriguez','');</v>
      </c>
    </row>
    <row r="192" spans="1:26" x14ac:dyDescent="0.25">
      <c r="A192" t="s">
        <v>6384</v>
      </c>
      <c r="B192" t="s">
        <v>6346</v>
      </c>
      <c r="C192" t="s">
        <v>6339</v>
      </c>
      <c r="D192" s="15">
        <v>900339026</v>
      </c>
      <c r="E192" s="15" t="s">
        <v>6339</v>
      </c>
      <c r="F192">
        <v>312</v>
      </c>
      <c r="G192" t="s">
        <v>6339</v>
      </c>
      <c r="H192">
        <v>0</v>
      </c>
      <c r="I192" t="s">
        <v>6339</v>
      </c>
      <c r="J192">
        <v>0</v>
      </c>
      <c r="K192" t="s">
        <v>6339</v>
      </c>
      <c r="L192">
        <v>912130592</v>
      </c>
      <c r="M192" t="s">
        <v>6339</v>
      </c>
      <c r="N192" s="29">
        <v>42654</v>
      </c>
      <c r="O192" s="29" t="s">
        <v>6339</v>
      </c>
      <c r="P192" s="29"/>
      <c r="Q192" s="29" t="s">
        <v>6339</v>
      </c>
      <c r="R192" t="s">
        <v>5771</v>
      </c>
      <c r="S192" s="29" t="s">
        <v>6339</v>
      </c>
      <c r="T192">
        <v>0</v>
      </c>
      <c r="U192" s="29" t="s">
        <v>6339</v>
      </c>
      <c r="V192" t="s">
        <v>6414</v>
      </c>
      <c r="W192" s="29" t="s">
        <v>6339</v>
      </c>
      <c r="Y192" s="29" t="s">
        <v>6340</v>
      </c>
      <c r="Z192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(NULL,900339026,312,0,0,912130592,'2016-10-11','','CR 28C 84 48 POLO CLUB ',0,'agamboa','');</v>
      </c>
    </row>
    <row r="193" spans="1:26" x14ac:dyDescent="0.25">
      <c r="A193" t="s">
        <v>6384</v>
      </c>
      <c r="B193" t="s">
        <v>6346</v>
      </c>
      <c r="C193" t="s">
        <v>6339</v>
      </c>
      <c r="D193" s="15">
        <v>900362839</v>
      </c>
      <c r="E193" s="15" t="s">
        <v>6339</v>
      </c>
      <c r="F193">
        <v>316</v>
      </c>
      <c r="G193" t="s">
        <v>6339</v>
      </c>
      <c r="H193">
        <v>0</v>
      </c>
      <c r="I193" t="s">
        <v>6339</v>
      </c>
      <c r="J193">
        <v>0</v>
      </c>
      <c r="K193" t="s">
        <v>6339</v>
      </c>
      <c r="L193">
        <v>918626581</v>
      </c>
      <c r="M193" t="s">
        <v>6339</v>
      </c>
      <c r="N193" s="29">
        <v>42654</v>
      </c>
      <c r="O193" s="29" t="s">
        <v>6339</v>
      </c>
      <c r="P193" s="29"/>
      <c r="Q193" s="29" t="s">
        <v>6339</v>
      </c>
      <c r="R193" t="s">
        <v>5773</v>
      </c>
      <c r="S193" s="29" t="s">
        <v>6339</v>
      </c>
      <c r="T193">
        <v>0</v>
      </c>
      <c r="U193" s="29" t="s">
        <v>6339</v>
      </c>
      <c r="V193" t="s">
        <v>6414</v>
      </c>
      <c r="W193" s="29" t="s">
        <v>6339</v>
      </c>
      <c r="Y193" s="29" t="s">
        <v>6340</v>
      </c>
      <c r="Z193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(NULL,900362839,316,0,0,918626581,'2016-10-11','','KM 4 VIA CHIA CAJICA ',0,'agamboa','');</v>
      </c>
    </row>
    <row r="194" spans="1:26" x14ac:dyDescent="0.25">
      <c r="A194" t="s">
        <v>6384</v>
      </c>
      <c r="B194" t="s">
        <v>6346</v>
      </c>
      <c r="C194" t="s">
        <v>6339</v>
      </c>
      <c r="D194" s="15">
        <v>900373944</v>
      </c>
      <c r="E194" s="15" t="s">
        <v>6339</v>
      </c>
      <c r="F194">
        <v>312</v>
      </c>
      <c r="G194" t="s">
        <v>6339</v>
      </c>
      <c r="H194">
        <v>0</v>
      </c>
      <c r="I194" t="s">
        <v>6339</v>
      </c>
      <c r="J194">
        <v>0</v>
      </c>
      <c r="K194" t="s">
        <v>6339</v>
      </c>
      <c r="L194">
        <v>3102393995</v>
      </c>
      <c r="M194" t="s">
        <v>6339</v>
      </c>
      <c r="N194" s="29">
        <v>42654</v>
      </c>
      <c r="O194" s="29" t="s">
        <v>6339</v>
      </c>
      <c r="P194" s="29"/>
      <c r="Q194" s="29" t="s">
        <v>6339</v>
      </c>
      <c r="R194" t="s">
        <v>5775</v>
      </c>
      <c r="S194" s="29" t="s">
        <v>6339</v>
      </c>
      <c r="T194">
        <v>0</v>
      </c>
      <c r="U194" s="29" t="s">
        <v>6339</v>
      </c>
      <c r="V194" t="s">
        <v>6415</v>
      </c>
      <c r="W194" s="29" t="s">
        <v>6339</v>
      </c>
      <c r="Y194" s="29" t="s">
        <v>6340</v>
      </c>
      <c r="Z194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(NULL,900373944,312,0,0,3102393995,'2016-10-11','','CR 7 77 07 ',0,'acortes','');</v>
      </c>
    </row>
    <row r="195" spans="1:26" x14ac:dyDescent="0.25">
      <c r="A195" t="s">
        <v>6384</v>
      </c>
      <c r="B195" t="s">
        <v>6346</v>
      </c>
      <c r="C195" t="s">
        <v>6339</v>
      </c>
      <c r="D195" s="15">
        <v>900388024</v>
      </c>
      <c r="E195" s="15" t="s">
        <v>6339</v>
      </c>
      <c r="F195">
        <v>312</v>
      </c>
      <c r="G195" t="s">
        <v>6339</v>
      </c>
      <c r="H195">
        <v>0</v>
      </c>
      <c r="I195" t="s">
        <v>6339</v>
      </c>
      <c r="J195">
        <v>0</v>
      </c>
      <c r="K195" t="s">
        <v>6339</v>
      </c>
      <c r="L195">
        <v>913382059</v>
      </c>
      <c r="M195" t="s">
        <v>6339</v>
      </c>
      <c r="N195" s="29">
        <v>42654</v>
      </c>
      <c r="O195" s="29" t="s">
        <v>6339</v>
      </c>
      <c r="P195" s="29"/>
      <c r="Q195" s="29" t="s">
        <v>6339</v>
      </c>
      <c r="R195" t="s">
        <v>5668</v>
      </c>
      <c r="S195" s="29" t="s">
        <v>6339</v>
      </c>
      <c r="T195">
        <v>0</v>
      </c>
      <c r="U195" s="29" t="s">
        <v>6339</v>
      </c>
      <c r="V195" t="s">
        <v>6413</v>
      </c>
      <c r="W195" s="29" t="s">
        <v>6339</v>
      </c>
      <c r="Y195" s="29" t="s">
        <v>6340</v>
      </c>
      <c r="Z195" t="str">
        <f t="shared" ref="Z195:Z233" si="3">_xlfn.CONCAT(A195,B195,C195,D195,E195,F195,G195,H195,I195,J195,K195,L195,M195,"'",TEXT(N195,"yyyy-mm-dd"),"'",O195,"'","'",Q195,"'",R195,"'",S195,T195,U195,"'",V195,"'",W195,"'","'",Y195)</f>
        <v>Insert into cliente_municipio(id_clientemunicipio,id_cliente,id_municipio,hect_cliente,hectsemb_cliente,tel_cliente,fcumpleanos_cliente,email_cliente,direccion_cliente,vtotalcompras_cliente,id_usuario,contacto_cliente) values (NULL,900388024,312,0,0,913382059,'2016-10-11','','CL 30 A 6 22 OF 3101 ',0,'arodriguez','');</v>
      </c>
    </row>
    <row r="196" spans="1:26" x14ac:dyDescent="0.25">
      <c r="A196" t="s">
        <v>6384</v>
      </c>
      <c r="B196" t="s">
        <v>6346</v>
      </c>
      <c r="C196" t="s">
        <v>6339</v>
      </c>
      <c r="D196" s="15">
        <v>900409984</v>
      </c>
      <c r="E196" s="15" t="s">
        <v>6339</v>
      </c>
      <c r="F196">
        <v>321</v>
      </c>
      <c r="G196" t="s">
        <v>6339</v>
      </c>
      <c r="H196">
        <v>0</v>
      </c>
      <c r="I196" t="s">
        <v>6339</v>
      </c>
      <c r="J196">
        <v>0</v>
      </c>
      <c r="K196" t="s">
        <v>6339</v>
      </c>
      <c r="L196">
        <v>916683030</v>
      </c>
      <c r="M196" t="s">
        <v>6339</v>
      </c>
      <c r="N196" s="29">
        <v>42654</v>
      </c>
      <c r="O196" s="29" t="s">
        <v>6339</v>
      </c>
      <c r="P196" s="29"/>
      <c r="Q196" s="29" t="s">
        <v>6339</v>
      </c>
      <c r="R196" t="s">
        <v>5558</v>
      </c>
      <c r="S196" s="29" t="s">
        <v>6339</v>
      </c>
      <c r="T196">
        <v>0</v>
      </c>
      <c r="U196" s="29" t="s">
        <v>6339</v>
      </c>
      <c r="V196" t="s">
        <v>6415</v>
      </c>
      <c r="W196" s="29" t="s">
        <v>6339</v>
      </c>
      <c r="Y196" s="29" t="s">
        <v>6340</v>
      </c>
      <c r="Z196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(NULL,900409984,321,0,0,916683030,'2016-10-11','','CE CENTRO CHIA OF 304 ',0,'acortes','');</v>
      </c>
    </row>
    <row r="197" spans="1:26" x14ac:dyDescent="0.25">
      <c r="A197" t="s">
        <v>6384</v>
      </c>
      <c r="B197" t="s">
        <v>6346</v>
      </c>
      <c r="C197" t="s">
        <v>6339</v>
      </c>
      <c r="D197" s="15">
        <v>900412466</v>
      </c>
      <c r="E197" s="15" t="s">
        <v>6339</v>
      </c>
      <c r="F197">
        <v>331</v>
      </c>
      <c r="G197" t="s">
        <v>6339</v>
      </c>
      <c r="H197">
        <v>0</v>
      </c>
      <c r="I197" t="s">
        <v>6339</v>
      </c>
      <c r="J197">
        <v>0</v>
      </c>
      <c r="K197" t="s">
        <v>6339</v>
      </c>
      <c r="L197">
        <v>918910444</v>
      </c>
      <c r="M197" t="s">
        <v>6339</v>
      </c>
      <c r="N197" s="29">
        <v>42654</v>
      </c>
      <c r="O197" s="29" t="s">
        <v>6339</v>
      </c>
      <c r="P197" s="29"/>
      <c r="Q197" s="29" t="s">
        <v>6339</v>
      </c>
      <c r="R197" t="s">
        <v>5647</v>
      </c>
      <c r="S197" s="29" t="s">
        <v>6339</v>
      </c>
      <c r="T197">
        <v>0</v>
      </c>
      <c r="U197" s="29" t="s">
        <v>6339</v>
      </c>
      <c r="V197" t="s">
        <v>6413</v>
      </c>
      <c r="W197" s="29" t="s">
        <v>6339</v>
      </c>
      <c r="Y197" s="29" t="s">
        <v>6340</v>
      </c>
      <c r="Z197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(NULL,900412466,331,0,0,918910444,'2016-10-11','','KM 31 VIA BOGOTA FACATATIVA ',0,'arodriguez','');</v>
      </c>
    </row>
    <row r="198" spans="1:26" x14ac:dyDescent="0.25">
      <c r="A198" t="s">
        <v>6384</v>
      </c>
      <c r="B198" t="s">
        <v>6346</v>
      </c>
      <c r="C198" t="s">
        <v>6339</v>
      </c>
      <c r="D198" s="15">
        <v>900444854</v>
      </c>
      <c r="E198" s="15" t="s">
        <v>6339</v>
      </c>
      <c r="F198">
        <v>312</v>
      </c>
      <c r="G198" t="s">
        <v>6339</v>
      </c>
      <c r="H198">
        <v>0</v>
      </c>
      <c r="I198" t="s">
        <v>6339</v>
      </c>
      <c r="J198">
        <v>0</v>
      </c>
      <c r="K198" t="s">
        <v>6339</v>
      </c>
      <c r="L198">
        <v>3102608502</v>
      </c>
      <c r="M198" t="s">
        <v>6339</v>
      </c>
      <c r="N198" s="29">
        <v>42654</v>
      </c>
      <c r="O198" s="29" t="s">
        <v>6339</v>
      </c>
      <c r="P198" s="29"/>
      <c r="Q198" s="29" t="s">
        <v>6339</v>
      </c>
      <c r="R198" t="s">
        <v>5787</v>
      </c>
      <c r="S198" s="29" t="s">
        <v>6339</v>
      </c>
      <c r="T198">
        <v>0</v>
      </c>
      <c r="U198" s="29" t="s">
        <v>6339</v>
      </c>
      <c r="V198" t="s">
        <v>6414</v>
      </c>
      <c r="W198" s="29" t="s">
        <v>6339</v>
      </c>
      <c r="Y198" s="29" t="s">
        <v>6340</v>
      </c>
      <c r="Z198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(NULL,900444854,312,0,0,3102608502,'2016-10-11','','CL 71 2A 94 AP 401 ',0,'agamboa','');</v>
      </c>
    </row>
    <row r="199" spans="1:26" x14ac:dyDescent="0.25">
      <c r="A199" t="s">
        <v>6384</v>
      </c>
      <c r="B199" t="s">
        <v>6346</v>
      </c>
      <c r="C199" t="s">
        <v>6339</v>
      </c>
      <c r="D199" s="15">
        <v>900485333</v>
      </c>
      <c r="E199" s="15" t="s">
        <v>6339</v>
      </c>
      <c r="F199">
        <v>400</v>
      </c>
      <c r="G199" t="s">
        <v>6339</v>
      </c>
      <c r="H199">
        <v>0</v>
      </c>
      <c r="I199" t="s">
        <v>6339</v>
      </c>
      <c r="J199">
        <v>0</v>
      </c>
      <c r="K199" t="s">
        <v>6339</v>
      </c>
      <c r="L199">
        <v>918772254</v>
      </c>
      <c r="M199" t="s">
        <v>6339</v>
      </c>
      <c r="N199" s="29">
        <v>42654</v>
      </c>
      <c r="O199" s="29" t="s">
        <v>6339</v>
      </c>
      <c r="P199" s="29"/>
      <c r="Q199" s="29" t="s">
        <v>6339</v>
      </c>
      <c r="R199" t="s">
        <v>5706</v>
      </c>
      <c r="S199" s="29" t="s">
        <v>6339</v>
      </c>
      <c r="T199">
        <v>0</v>
      </c>
      <c r="U199" s="29" t="s">
        <v>6339</v>
      </c>
      <c r="V199" t="s">
        <v>6415</v>
      </c>
      <c r="W199" s="29" t="s">
        <v>6339</v>
      </c>
      <c r="Y199" s="29" t="s">
        <v>6340</v>
      </c>
      <c r="Z199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(NULL,900485333,400,0,0,918772254,'2016-10-11','','AUT MEDELLIN KM 12 VDA LA PUNTA CAM ',0,'acortes','');</v>
      </c>
    </row>
    <row r="200" spans="1:26" x14ac:dyDescent="0.25">
      <c r="A200" t="s">
        <v>6384</v>
      </c>
      <c r="B200" t="s">
        <v>6346</v>
      </c>
      <c r="C200" t="s">
        <v>6339</v>
      </c>
      <c r="D200" s="15">
        <v>900485334</v>
      </c>
      <c r="E200" s="15" t="s">
        <v>6339</v>
      </c>
      <c r="F200">
        <v>400</v>
      </c>
      <c r="G200" t="s">
        <v>6339</v>
      </c>
      <c r="H200">
        <v>0</v>
      </c>
      <c r="I200" t="s">
        <v>6339</v>
      </c>
      <c r="J200">
        <v>0</v>
      </c>
      <c r="K200" t="s">
        <v>6339</v>
      </c>
      <c r="L200">
        <v>918772254</v>
      </c>
      <c r="M200" t="s">
        <v>6339</v>
      </c>
      <c r="N200" s="29">
        <v>42654</v>
      </c>
      <c r="O200" s="29" t="s">
        <v>6339</v>
      </c>
      <c r="P200" s="29"/>
      <c r="Q200" s="29" t="s">
        <v>6339</v>
      </c>
      <c r="R200" t="s">
        <v>5706</v>
      </c>
      <c r="S200" s="29" t="s">
        <v>6339</v>
      </c>
      <c r="T200">
        <v>0</v>
      </c>
      <c r="U200" s="29" t="s">
        <v>6339</v>
      </c>
      <c r="V200" t="s">
        <v>6415</v>
      </c>
      <c r="W200" s="29" t="s">
        <v>6339</v>
      </c>
      <c r="Y200" s="29" t="s">
        <v>6340</v>
      </c>
      <c r="Z200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(NULL,900485334,400,0,0,918772254,'2016-10-11','','AUT MEDELLIN KM 12 VDA LA PUNTA CAM ',0,'acortes','');</v>
      </c>
    </row>
    <row r="201" spans="1:26" x14ac:dyDescent="0.25">
      <c r="A201" t="s">
        <v>6384</v>
      </c>
      <c r="B201" t="s">
        <v>6346</v>
      </c>
      <c r="C201" t="s">
        <v>6339</v>
      </c>
      <c r="D201" s="15">
        <v>900485345</v>
      </c>
      <c r="E201" s="15" t="s">
        <v>6339</v>
      </c>
      <c r="F201">
        <v>400</v>
      </c>
      <c r="G201" t="s">
        <v>6339</v>
      </c>
      <c r="H201">
        <v>0</v>
      </c>
      <c r="I201" t="s">
        <v>6339</v>
      </c>
      <c r="J201">
        <v>0</v>
      </c>
      <c r="K201" t="s">
        <v>6339</v>
      </c>
      <c r="L201">
        <v>918772254</v>
      </c>
      <c r="M201" t="s">
        <v>6339</v>
      </c>
      <c r="N201" s="29">
        <v>42654</v>
      </c>
      <c r="O201" s="29" t="s">
        <v>6339</v>
      </c>
      <c r="P201" s="29"/>
      <c r="Q201" s="29" t="s">
        <v>6339</v>
      </c>
      <c r="R201" t="s">
        <v>5706</v>
      </c>
      <c r="S201" s="29" t="s">
        <v>6339</v>
      </c>
      <c r="T201">
        <v>0</v>
      </c>
      <c r="U201" s="29" t="s">
        <v>6339</v>
      </c>
      <c r="V201" t="s">
        <v>6415</v>
      </c>
      <c r="W201" s="29" t="s">
        <v>6339</v>
      </c>
      <c r="Y201" s="29" t="s">
        <v>6340</v>
      </c>
      <c r="Z201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(NULL,900485345,400,0,0,918772254,'2016-10-11','','AUT MEDELLIN KM 12 VDA LA PUNTA CAM ',0,'acortes','');</v>
      </c>
    </row>
    <row r="202" spans="1:26" x14ac:dyDescent="0.25">
      <c r="A202" t="s">
        <v>6384</v>
      </c>
      <c r="B202" t="s">
        <v>6346</v>
      </c>
      <c r="C202" t="s">
        <v>6339</v>
      </c>
      <c r="D202" s="15">
        <v>900485397</v>
      </c>
      <c r="E202" s="15" t="s">
        <v>6339</v>
      </c>
      <c r="F202">
        <v>400</v>
      </c>
      <c r="G202" t="s">
        <v>6339</v>
      </c>
      <c r="H202">
        <v>0</v>
      </c>
      <c r="I202" t="s">
        <v>6339</v>
      </c>
      <c r="J202">
        <v>0</v>
      </c>
      <c r="K202" t="s">
        <v>6339</v>
      </c>
      <c r="L202">
        <v>918772254</v>
      </c>
      <c r="M202" t="s">
        <v>6339</v>
      </c>
      <c r="N202" s="29">
        <v>42654</v>
      </c>
      <c r="O202" s="29" t="s">
        <v>6339</v>
      </c>
      <c r="P202" s="29"/>
      <c r="Q202" s="29" t="s">
        <v>6339</v>
      </c>
      <c r="R202" t="s">
        <v>5706</v>
      </c>
      <c r="S202" s="29" t="s">
        <v>6339</v>
      </c>
      <c r="T202">
        <v>0</v>
      </c>
      <c r="U202" s="29" t="s">
        <v>6339</v>
      </c>
      <c r="V202" t="s">
        <v>6415</v>
      </c>
      <c r="W202" s="29" t="s">
        <v>6339</v>
      </c>
      <c r="Y202" s="29" t="s">
        <v>6340</v>
      </c>
      <c r="Z202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(NULL,900485397,400,0,0,918772254,'2016-10-11','','AUT MEDELLIN KM 12 VDA LA PUNTA CAM ',0,'acortes','');</v>
      </c>
    </row>
    <row r="203" spans="1:26" x14ac:dyDescent="0.25">
      <c r="A203" t="s">
        <v>6384</v>
      </c>
      <c r="B203" t="s">
        <v>6346</v>
      </c>
      <c r="C203" t="s">
        <v>6339</v>
      </c>
      <c r="D203" s="15">
        <v>900487894</v>
      </c>
      <c r="E203" s="15" t="s">
        <v>6339</v>
      </c>
      <c r="F203">
        <v>400</v>
      </c>
      <c r="G203" t="s">
        <v>6339</v>
      </c>
      <c r="H203">
        <v>0</v>
      </c>
      <c r="I203" t="s">
        <v>6339</v>
      </c>
      <c r="J203">
        <v>0</v>
      </c>
      <c r="K203" t="s">
        <v>6339</v>
      </c>
      <c r="L203">
        <v>918772254</v>
      </c>
      <c r="M203" t="s">
        <v>6339</v>
      </c>
      <c r="N203" s="29">
        <v>42654</v>
      </c>
      <c r="O203" s="29" t="s">
        <v>6339</v>
      </c>
      <c r="P203" s="29"/>
      <c r="Q203" s="29" t="s">
        <v>6339</v>
      </c>
      <c r="R203" t="s">
        <v>5706</v>
      </c>
      <c r="S203" s="29" t="s">
        <v>6339</v>
      </c>
      <c r="T203">
        <v>0</v>
      </c>
      <c r="U203" s="29" t="s">
        <v>6339</v>
      </c>
      <c r="V203" t="s">
        <v>6415</v>
      </c>
      <c r="W203" s="29" t="s">
        <v>6339</v>
      </c>
      <c r="Y203" s="29" t="s">
        <v>6340</v>
      </c>
      <c r="Z203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(NULL,900487894,400,0,0,918772254,'2016-10-11','','AUT MEDELLIN KM 12 VDA LA PUNTA CAM ',0,'acortes','');</v>
      </c>
    </row>
    <row r="204" spans="1:26" x14ac:dyDescent="0.25">
      <c r="A204" t="s">
        <v>6384</v>
      </c>
      <c r="B204" t="s">
        <v>6346</v>
      </c>
      <c r="C204" t="s">
        <v>6339</v>
      </c>
      <c r="D204" s="15">
        <v>900487896</v>
      </c>
      <c r="E204" s="15" t="s">
        <v>6339</v>
      </c>
      <c r="F204">
        <v>400</v>
      </c>
      <c r="G204" t="s">
        <v>6339</v>
      </c>
      <c r="H204">
        <v>0</v>
      </c>
      <c r="I204" t="s">
        <v>6339</v>
      </c>
      <c r="J204">
        <v>0</v>
      </c>
      <c r="K204" t="s">
        <v>6339</v>
      </c>
      <c r="L204">
        <v>918772254</v>
      </c>
      <c r="M204" t="s">
        <v>6339</v>
      </c>
      <c r="N204" s="29">
        <v>42654</v>
      </c>
      <c r="O204" s="29" t="s">
        <v>6339</v>
      </c>
      <c r="P204" s="29"/>
      <c r="Q204" s="29" t="s">
        <v>6339</v>
      </c>
      <c r="R204" t="s">
        <v>5706</v>
      </c>
      <c r="S204" s="29" t="s">
        <v>6339</v>
      </c>
      <c r="T204">
        <v>0</v>
      </c>
      <c r="U204" s="29" t="s">
        <v>6339</v>
      </c>
      <c r="V204" t="s">
        <v>6415</v>
      </c>
      <c r="W204" s="29" t="s">
        <v>6339</v>
      </c>
      <c r="Y204" s="29" t="s">
        <v>6340</v>
      </c>
      <c r="Z204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(NULL,900487896,400,0,0,918772254,'2016-10-11','','AUT MEDELLIN KM 12 VDA LA PUNTA CAM ',0,'acortes','');</v>
      </c>
    </row>
    <row r="205" spans="1:26" x14ac:dyDescent="0.25">
      <c r="A205" t="s">
        <v>6384</v>
      </c>
      <c r="B205" t="s">
        <v>6346</v>
      </c>
      <c r="C205" t="s">
        <v>6339</v>
      </c>
      <c r="D205" s="15">
        <v>900519765</v>
      </c>
      <c r="E205" s="15" t="s">
        <v>6339</v>
      </c>
      <c r="F205">
        <v>312</v>
      </c>
      <c r="G205" t="s">
        <v>6339</v>
      </c>
      <c r="H205">
        <v>0</v>
      </c>
      <c r="I205" t="s">
        <v>6339</v>
      </c>
      <c r="J205">
        <v>0</v>
      </c>
      <c r="K205" t="s">
        <v>6339</v>
      </c>
      <c r="L205">
        <v>3102450424</v>
      </c>
      <c r="M205" t="s">
        <v>6339</v>
      </c>
      <c r="N205" s="29">
        <v>42654</v>
      </c>
      <c r="O205" s="29" t="s">
        <v>6339</v>
      </c>
      <c r="P205" s="29"/>
      <c r="Q205" s="29" t="s">
        <v>6339</v>
      </c>
      <c r="R205" t="s">
        <v>5797</v>
      </c>
      <c r="S205" s="29" t="s">
        <v>6339</v>
      </c>
      <c r="T205">
        <v>0</v>
      </c>
      <c r="U205" s="29" t="s">
        <v>6339</v>
      </c>
      <c r="V205" t="s">
        <v>6378</v>
      </c>
      <c r="W205" s="29" t="s">
        <v>6339</v>
      </c>
      <c r="Y205" s="29" t="s">
        <v>6340</v>
      </c>
      <c r="Z205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(NULL,900519765,312,0,0,3102450424,'2016-10-11','','CR 7 12C 28 OF 1005 ',0,'plopez','');</v>
      </c>
    </row>
    <row r="206" spans="1:26" x14ac:dyDescent="0.25">
      <c r="A206" t="s">
        <v>6384</v>
      </c>
      <c r="B206" t="s">
        <v>6346</v>
      </c>
      <c r="C206" t="s">
        <v>6339</v>
      </c>
      <c r="D206" s="15">
        <v>900529903</v>
      </c>
      <c r="E206" s="15" t="s">
        <v>6339</v>
      </c>
      <c r="F206">
        <v>312</v>
      </c>
      <c r="G206" t="s">
        <v>6339</v>
      </c>
      <c r="H206">
        <v>0</v>
      </c>
      <c r="I206" t="s">
        <v>6339</v>
      </c>
      <c r="J206">
        <v>0</v>
      </c>
      <c r="K206" t="s">
        <v>6339</v>
      </c>
      <c r="L206">
        <v>918683030</v>
      </c>
      <c r="M206" t="s">
        <v>6339</v>
      </c>
      <c r="N206" s="29">
        <v>42654</v>
      </c>
      <c r="O206" s="29" t="s">
        <v>6339</v>
      </c>
      <c r="P206" s="29"/>
      <c r="Q206" s="29" t="s">
        <v>6339</v>
      </c>
      <c r="R206" t="s">
        <v>5799</v>
      </c>
      <c r="S206" s="29" t="s">
        <v>6339</v>
      </c>
      <c r="T206">
        <v>0</v>
      </c>
      <c r="U206" s="29" t="s">
        <v>6339</v>
      </c>
      <c r="V206" t="s">
        <v>6378</v>
      </c>
      <c r="W206" s="29" t="s">
        <v>6339</v>
      </c>
      <c r="Y206" s="29" t="s">
        <v>6340</v>
      </c>
      <c r="Z206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(NULL,900529903,312,0,0,918683030,'2016-10-11','','CR 7 12 C 28 OF 1005 ',0,'plopez','');</v>
      </c>
    </row>
    <row r="207" spans="1:26" x14ac:dyDescent="0.25">
      <c r="A207" t="s">
        <v>6384</v>
      </c>
      <c r="B207" t="s">
        <v>6346</v>
      </c>
      <c r="C207" t="s">
        <v>6339</v>
      </c>
      <c r="D207" s="15">
        <v>860353082</v>
      </c>
      <c r="E207" s="15" t="s">
        <v>6339</v>
      </c>
      <c r="F207">
        <v>331</v>
      </c>
      <c r="G207" t="s">
        <v>6339</v>
      </c>
      <c r="H207">
        <v>0</v>
      </c>
      <c r="I207" t="s">
        <v>6339</v>
      </c>
      <c r="J207">
        <v>0</v>
      </c>
      <c r="K207" t="s">
        <v>6339</v>
      </c>
      <c r="L207">
        <v>312144136</v>
      </c>
      <c r="M207" t="s">
        <v>6339</v>
      </c>
      <c r="N207" s="29">
        <v>42654</v>
      </c>
      <c r="O207" s="29" t="s">
        <v>6339</v>
      </c>
      <c r="P207" s="29"/>
      <c r="Q207" s="29" t="s">
        <v>6339</v>
      </c>
      <c r="R207" t="s">
        <v>5819</v>
      </c>
      <c r="S207" s="29" t="s">
        <v>6339</v>
      </c>
      <c r="T207">
        <v>0</v>
      </c>
      <c r="U207" s="29" t="s">
        <v>6339</v>
      </c>
      <c r="V207" t="s">
        <v>6413</v>
      </c>
      <c r="W207" s="29" t="s">
        <v>6339</v>
      </c>
      <c r="Y207" s="29" t="s">
        <v>6340</v>
      </c>
      <c r="Z207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(NULL,860353082,331,0,0,312144136,'2016-10-11','','KM 29 VIA MADRID FACATATIVA ',0,'arodriguez','');</v>
      </c>
    </row>
    <row r="208" spans="1:26" x14ac:dyDescent="0.25">
      <c r="A208" t="s">
        <v>6384</v>
      </c>
      <c r="B208" t="s">
        <v>6346</v>
      </c>
      <c r="C208" t="s">
        <v>6339</v>
      </c>
      <c r="D208" s="15">
        <v>800162991</v>
      </c>
      <c r="E208" s="15" t="s">
        <v>6339</v>
      </c>
      <c r="F208">
        <v>331</v>
      </c>
      <c r="G208" t="s">
        <v>6339</v>
      </c>
      <c r="H208">
        <v>0</v>
      </c>
      <c r="I208" t="s">
        <v>6339</v>
      </c>
      <c r="J208">
        <v>0</v>
      </c>
      <c r="K208" t="s">
        <v>6339</v>
      </c>
      <c r="L208">
        <v>915466645</v>
      </c>
      <c r="M208" t="s">
        <v>6339</v>
      </c>
      <c r="N208" s="29">
        <v>42654</v>
      </c>
      <c r="O208" s="29" t="s">
        <v>6339</v>
      </c>
      <c r="P208" s="29"/>
      <c r="Q208" s="29" t="s">
        <v>6339</v>
      </c>
      <c r="R208" t="s">
        <v>5825</v>
      </c>
      <c r="S208" s="29" t="s">
        <v>6339</v>
      </c>
      <c r="T208">
        <v>0</v>
      </c>
      <c r="U208" s="29" t="s">
        <v>6339</v>
      </c>
      <c r="V208" t="s">
        <v>6414</v>
      </c>
      <c r="W208" s="29" t="s">
        <v>6339</v>
      </c>
      <c r="Y208" s="29" t="s">
        <v>6340</v>
      </c>
      <c r="Z208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(NULL,800162991,331,0,0,915466645,'2016-10-11','','AV EL DORADO 96J 03 PISO 3 ',0,'agamboa','');</v>
      </c>
    </row>
    <row r="209" spans="1:26" x14ac:dyDescent="0.25">
      <c r="A209" t="s">
        <v>6384</v>
      </c>
      <c r="B209" t="s">
        <v>6346</v>
      </c>
      <c r="C209" t="s">
        <v>6339</v>
      </c>
      <c r="D209" s="15">
        <v>1032414846</v>
      </c>
      <c r="E209" s="15" t="s">
        <v>6339</v>
      </c>
      <c r="F209">
        <v>312</v>
      </c>
      <c r="G209" t="s">
        <v>6339</v>
      </c>
      <c r="H209">
        <v>0</v>
      </c>
      <c r="I209" t="s">
        <v>6339</v>
      </c>
      <c r="J209">
        <v>0</v>
      </c>
      <c r="K209" t="s">
        <v>6339</v>
      </c>
      <c r="L209">
        <v>912265945</v>
      </c>
      <c r="M209" t="s">
        <v>6339</v>
      </c>
      <c r="N209" s="29">
        <v>42654</v>
      </c>
      <c r="O209" s="29" t="s">
        <v>6339</v>
      </c>
      <c r="P209" s="29"/>
      <c r="Q209" s="29" t="s">
        <v>6339</v>
      </c>
      <c r="R209" t="s">
        <v>5832</v>
      </c>
      <c r="S209" s="29" t="s">
        <v>6339</v>
      </c>
      <c r="T209">
        <v>0</v>
      </c>
      <c r="U209" s="29" t="s">
        <v>6339</v>
      </c>
      <c r="V209" t="s">
        <v>6413</v>
      </c>
      <c r="W209" s="29" t="s">
        <v>6339</v>
      </c>
      <c r="Y209" s="29" t="s">
        <v>6340</v>
      </c>
      <c r="Z209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(NULL,1032414846,312,0,0,912265945,'2016-10-11','','TR 56 108 50 ',0,'arodriguez','');</v>
      </c>
    </row>
    <row r="210" spans="1:26" x14ac:dyDescent="0.25">
      <c r="A210" t="s">
        <v>6384</v>
      </c>
      <c r="B210" t="s">
        <v>6346</v>
      </c>
      <c r="C210" t="s">
        <v>6339</v>
      </c>
      <c r="D210" s="15">
        <v>900528213</v>
      </c>
      <c r="E210" s="15" t="s">
        <v>6339</v>
      </c>
      <c r="F210">
        <v>360</v>
      </c>
      <c r="G210" t="s">
        <v>6339</v>
      </c>
      <c r="H210">
        <v>0</v>
      </c>
      <c r="I210" t="s">
        <v>6339</v>
      </c>
      <c r="J210">
        <v>0</v>
      </c>
      <c r="K210" t="s">
        <v>6339</v>
      </c>
      <c r="L210">
        <v>918253488</v>
      </c>
      <c r="M210" t="s">
        <v>6339</v>
      </c>
      <c r="N210" s="29">
        <v>42654</v>
      </c>
      <c r="O210" s="29" t="s">
        <v>6339</v>
      </c>
      <c r="P210" s="29"/>
      <c r="Q210" s="29" t="s">
        <v>6339</v>
      </c>
      <c r="R210" t="s">
        <v>5835</v>
      </c>
      <c r="S210" s="29" t="s">
        <v>6339</v>
      </c>
      <c r="T210">
        <v>0</v>
      </c>
      <c r="U210" s="29" t="s">
        <v>6339</v>
      </c>
      <c r="V210" t="s">
        <v>6413</v>
      </c>
      <c r="W210" s="29" t="s">
        <v>6339</v>
      </c>
      <c r="Y210" s="29" t="s">
        <v>6340</v>
      </c>
      <c r="Z210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(NULL,900528213,360,0,0,918253488,'2016-10-11','','CL 19 1 85 BR PRIMERO DE MAYO ',0,'arodriguez','');</v>
      </c>
    </row>
    <row r="211" spans="1:26" x14ac:dyDescent="0.25">
      <c r="A211" t="s">
        <v>6384</v>
      </c>
      <c r="B211" t="s">
        <v>6346</v>
      </c>
      <c r="C211" t="s">
        <v>6339</v>
      </c>
      <c r="D211" s="15">
        <v>900250463</v>
      </c>
      <c r="E211" s="15" t="s">
        <v>6339</v>
      </c>
      <c r="F211">
        <v>312</v>
      </c>
      <c r="G211" t="s">
        <v>6339</v>
      </c>
      <c r="H211">
        <v>0</v>
      </c>
      <c r="I211" t="s">
        <v>6339</v>
      </c>
      <c r="J211">
        <v>0</v>
      </c>
      <c r="K211" t="s">
        <v>6339</v>
      </c>
      <c r="L211">
        <v>912740528</v>
      </c>
      <c r="M211" t="s">
        <v>6339</v>
      </c>
      <c r="N211" s="29">
        <v>42654</v>
      </c>
      <c r="O211" s="29" t="s">
        <v>6339</v>
      </c>
      <c r="P211" s="29"/>
      <c r="Q211" s="29" t="s">
        <v>6339</v>
      </c>
      <c r="R211" t="s">
        <v>5664</v>
      </c>
      <c r="S211" s="29" t="s">
        <v>6339</v>
      </c>
      <c r="T211">
        <v>0</v>
      </c>
      <c r="U211" s="29" t="s">
        <v>6339</v>
      </c>
      <c r="V211" t="s">
        <v>6413</v>
      </c>
      <c r="W211" s="29" t="s">
        <v>6339</v>
      </c>
      <c r="Y211" s="29" t="s">
        <v>6340</v>
      </c>
      <c r="Z211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(NULL,900250463,312,0,0,912740528,'2016-10-11','','CL 127 B 45 23 ',0,'arodriguez','');</v>
      </c>
    </row>
    <row r="212" spans="1:26" x14ac:dyDescent="0.25">
      <c r="A212" t="s">
        <v>6384</v>
      </c>
      <c r="B212" t="s">
        <v>6346</v>
      </c>
      <c r="C212" t="s">
        <v>6339</v>
      </c>
      <c r="D212" s="16">
        <v>800100639</v>
      </c>
      <c r="E212" s="15" t="s">
        <v>6339</v>
      </c>
      <c r="F212">
        <v>312</v>
      </c>
      <c r="G212" t="s">
        <v>6339</v>
      </c>
      <c r="H212">
        <v>0</v>
      </c>
      <c r="I212" t="s">
        <v>6339</v>
      </c>
      <c r="J212">
        <v>0</v>
      </c>
      <c r="K212" t="s">
        <v>6339</v>
      </c>
      <c r="L212">
        <v>917460119</v>
      </c>
      <c r="M212" t="s">
        <v>6339</v>
      </c>
      <c r="N212" s="29">
        <v>42654</v>
      </c>
      <c r="O212" s="29" t="s">
        <v>6339</v>
      </c>
      <c r="P212" s="29"/>
      <c r="Q212" s="29" t="s">
        <v>6339</v>
      </c>
      <c r="R212" t="s">
        <v>5840</v>
      </c>
      <c r="S212" s="29" t="s">
        <v>6339</v>
      </c>
      <c r="T212">
        <v>0</v>
      </c>
      <c r="U212" s="29" t="s">
        <v>6339</v>
      </c>
      <c r="V212" t="s">
        <v>6414</v>
      </c>
      <c r="W212" s="29" t="s">
        <v>6339</v>
      </c>
      <c r="Y212" s="29" t="s">
        <v>6340</v>
      </c>
      <c r="Z212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(NULL,800100639,312,0,0,917460119,'2016-10-11','','CL 88 9 48 AP 401 ',0,'agamboa','');</v>
      </c>
    </row>
    <row r="213" spans="1:26" x14ac:dyDescent="0.25">
      <c r="A213" t="s">
        <v>6384</v>
      </c>
      <c r="B213" t="s">
        <v>6346</v>
      </c>
      <c r="C213" t="s">
        <v>6339</v>
      </c>
      <c r="D213" s="15">
        <v>900354395</v>
      </c>
      <c r="E213" s="15" t="s">
        <v>6339</v>
      </c>
      <c r="F213">
        <v>312</v>
      </c>
      <c r="G213" t="s">
        <v>6339</v>
      </c>
      <c r="H213">
        <v>0</v>
      </c>
      <c r="I213" t="s">
        <v>6339</v>
      </c>
      <c r="J213">
        <v>0</v>
      </c>
      <c r="K213" t="s">
        <v>6339</v>
      </c>
      <c r="L213">
        <v>913363558</v>
      </c>
      <c r="M213" t="s">
        <v>6339</v>
      </c>
      <c r="N213" s="29">
        <v>42654</v>
      </c>
      <c r="O213" s="29" t="s">
        <v>6339</v>
      </c>
      <c r="P213" s="29"/>
      <c r="Q213" s="29" t="s">
        <v>6339</v>
      </c>
      <c r="R213" t="s">
        <v>5842</v>
      </c>
      <c r="S213" s="29" t="s">
        <v>6339</v>
      </c>
      <c r="T213">
        <v>0</v>
      </c>
      <c r="U213" s="29" t="s">
        <v>6339</v>
      </c>
      <c r="V213" t="s">
        <v>6413</v>
      </c>
      <c r="W213" s="29" t="s">
        <v>6339</v>
      </c>
      <c r="Y213" s="29" t="s">
        <v>6340</v>
      </c>
      <c r="Z213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(NULL,900354395,312,0,0,913363558,'2016-10-11','','CL 19 7 48 OF 1403 ',0,'arodriguez','');</v>
      </c>
    </row>
    <row r="214" spans="1:26" x14ac:dyDescent="0.25">
      <c r="A214" t="s">
        <v>6384</v>
      </c>
      <c r="B214" t="s">
        <v>6346</v>
      </c>
      <c r="C214" t="s">
        <v>6339</v>
      </c>
      <c r="D214" s="15">
        <v>900593408</v>
      </c>
      <c r="E214" s="15" t="s">
        <v>6339</v>
      </c>
      <c r="F214">
        <v>393</v>
      </c>
      <c r="G214" t="s">
        <v>6339</v>
      </c>
      <c r="H214">
        <v>0</v>
      </c>
      <c r="I214" t="s">
        <v>6339</v>
      </c>
      <c r="J214">
        <v>0</v>
      </c>
      <c r="K214" t="s">
        <v>6339</v>
      </c>
      <c r="L214">
        <v>3144043533</v>
      </c>
      <c r="M214" t="s">
        <v>6339</v>
      </c>
      <c r="N214" s="29">
        <v>42654</v>
      </c>
      <c r="O214" s="29" t="s">
        <v>6339</v>
      </c>
      <c r="P214" s="29"/>
      <c r="Q214" s="29" t="s">
        <v>6339</v>
      </c>
      <c r="R214" t="s">
        <v>5853</v>
      </c>
      <c r="S214" s="29" t="s">
        <v>6339</v>
      </c>
      <c r="T214">
        <v>0</v>
      </c>
      <c r="U214" s="29" t="s">
        <v>6339</v>
      </c>
      <c r="V214" t="s">
        <v>6414</v>
      </c>
      <c r="W214" s="29" t="s">
        <v>6339</v>
      </c>
      <c r="Y214" s="29" t="s">
        <v>6340</v>
      </c>
      <c r="Z214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(NULL,900593408,393,0,0,3144043533,'2016-10-11','','VDA SAN VICENTE ',0,'agamboa','');</v>
      </c>
    </row>
    <row r="215" spans="1:26" x14ac:dyDescent="0.25">
      <c r="A215" t="s">
        <v>6384</v>
      </c>
      <c r="B215" t="s">
        <v>6346</v>
      </c>
      <c r="C215" t="s">
        <v>6339</v>
      </c>
      <c r="D215" s="15">
        <v>900278411</v>
      </c>
      <c r="E215" s="15" t="s">
        <v>6339</v>
      </c>
      <c r="F215">
        <v>312</v>
      </c>
      <c r="G215" t="s">
        <v>6339</v>
      </c>
      <c r="H215">
        <v>0</v>
      </c>
      <c r="I215" t="s">
        <v>6339</v>
      </c>
      <c r="J215">
        <v>0</v>
      </c>
      <c r="K215" t="s">
        <v>6339</v>
      </c>
      <c r="L215">
        <v>3103072903</v>
      </c>
      <c r="M215" t="s">
        <v>6339</v>
      </c>
      <c r="N215" s="29">
        <v>42654</v>
      </c>
      <c r="O215" s="29" t="s">
        <v>6339</v>
      </c>
      <c r="P215" s="29"/>
      <c r="Q215" s="29" t="s">
        <v>6339</v>
      </c>
      <c r="R215" t="s">
        <v>5873</v>
      </c>
      <c r="S215" s="29" t="s">
        <v>6339</v>
      </c>
      <c r="T215">
        <v>0</v>
      </c>
      <c r="U215" s="29" t="s">
        <v>6339</v>
      </c>
      <c r="V215" t="s">
        <v>6414</v>
      </c>
      <c r="W215" s="29" t="s">
        <v>6339</v>
      </c>
      <c r="Y215" s="29" t="s">
        <v>6340</v>
      </c>
      <c r="Z215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(NULL,900278411,312,0,0,3103072903,'2016-10-11','','CR 15 92 70 OF 202 ED BULEVAR CHICO ',0,'agamboa','');</v>
      </c>
    </row>
    <row r="216" spans="1:26" x14ac:dyDescent="0.25">
      <c r="A216" t="s">
        <v>6384</v>
      </c>
      <c r="B216" t="s">
        <v>6346</v>
      </c>
      <c r="C216" t="s">
        <v>6339</v>
      </c>
      <c r="D216" s="15">
        <v>900549740</v>
      </c>
      <c r="E216" s="15" t="s">
        <v>6339</v>
      </c>
      <c r="F216">
        <v>312</v>
      </c>
      <c r="G216" t="s">
        <v>6339</v>
      </c>
      <c r="H216">
        <v>0</v>
      </c>
      <c r="I216" t="s">
        <v>6339</v>
      </c>
      <c r="J216">
        <v>0</v>
      </c>
      <c r="K216" t="s">
        <v>6339</v>
      </c>
      <c r="L216">
        <v>916683030</v>
      </c>
      <c r="M216" t="s">
        <v>6339</v>
      </c>
      <c r="N216" s="29">
        <v>42654</v>
      </c>
      <c r="O216" s="29" t="s">
        <v>6339</v>
      </c>
      <c r="P216" s="29"/>
      <c r="Q216" s="29" t="s">
        <v>6339</v>
      </c>
      <c r="R216" t="s">
        <v>5799</v>
      </c>
      <c r="S216" s="29" t="s">
        <v>6339</v>
      </c>
      <c r="T216">
        <v>0</v>
      </c>
      <c r="U216" s="29" t="s">
        <v>6339</v>
      </c>
      <c r="V216" t="s">
        <v>6378</v>
      </c>
      <c r="W216" s="29" t="s">
        <v>6339</v>
      </c>
      <c r="Y216" s="29" t="s">
        <v>6340</v>
      </c>
      <c r="Z216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(NULL,900549740,312,0,0,916683030,'2016-10-11','','CR 7 12 C 28 OF 1005 ',0,'plopez','');</v>
      </c>
    </row>
    <row r="217" spans="1:26" x14ac:dyDescent="0.25">
      <c r="A217" t="s">
        <v>6384</v>
      </c>
      <c r="B217" t="s">
        <v>6346</v>
      </c>
      <c r="C217" t="s">
        <v>6339</v>
      </c>
      <c r="D217" s="15">
        <v>800237418</v>
      </c>
      <c r="E217" s="15" t="s">
        <v>6339</v>
      </c>
      <c r="F217">
        <v>312</v>
      </c>
      <c r="G217" t="s">
        <v>6339</v>
      </c>
      <c r="H217">
        <v>0</v>
      </c>
      <c r="I217" t="s">
        <v>6339</v>
      </c>
      <c r="J217">
        <v>0</v>
      </c>
      <c r="K217" t="s">
        <v>6339</v>
      </c>
      <c r="L217">
        <v>3104804888</v>
      </c>
      <c r="M217" t="s">
        <v>6339</v>
      </c>
      <c r="N217" s="29">
        <v>42654</v>
      </c>
      <c r="O217" s="29" t="s">
        <v>6339</v>
      </c>
      <c r="P217" s="29"/>
      <c r="Q217" s="29" t="s">
        <v>6339</v>
      </c>
      <c r="R217" t="s">
        <v>5879</v>
      </c>
      <c r="S217" s="29" t="s">
        <v>6339</v>
      </c>
      <c r="T217">
        <v>0</v>
      </c>
      <c r="U217" s="29" t="s">
        <v>6339</v>
      </c>
      <c r="V217" t="s">
        <v>6413</v>
      </c>
      <c r="W217" s="29" t="s">
        <v>6339</v>
      </c>
      <c r="Y217" s="29" t="s">
        <v>6340</v>
      </c>
      <c r="Z217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(NULL,800237418,312,0,0,3104804888,'2016-10-11','','AV 19 118 95 OF BRR SANTA BARBARA ',0,'arodriguez','');</v>
      </c>
    </row>
    <row r="218" spans="1:26" x14ac:dyDescent="0.25">
      <c r="A218" t="s">
        <v>6384</v>
      </c>
      <c r="B218" t="s">
        <v>6346</v>
      </c>
      <c r="C218" t="s">
        <v>6339</v>
      </c>
      <c r="D218" s="15">
        <v>860533838</v>
      </c>
      <c r="E218" s="15" t="s">
        <v>6339</v>
      </c>
      <c r="F218">
        <v>312</v>
      </c>
      <c r="G218" t="s">
        <v>6339</v>
      </c>
      <c r="H218">
        <v>0</v>
      </c>
      <c r="I218" t="s">
        <v>6339</v>
      </c>
      <c r="J218">
        <v>0</v>
      </c>
      <c r="K218" t="s">
        <v>6339</v>
      </c>
      <c r="L218">
        <v>3212332252</v>
      </c>
      <c r="M218" t="s">
        <v>6339</v>
      </c>
      <c r="N218" s="29">
        <v>42654</v>
      </c>
      <c r="O218" s="29" t="s">
        <v>6339</v>
      </c>
      <c r="P218" s="29"/>
      <c r="Q218" s="29" t="s">
        <v>6339</v>
      </c>
      <c r="R218" t="s">
        <v>5896</v>
      </c>
      <c r="S218" s="29" t="s">
        <v>6339</v>
      </c>
      <c r="T218">
        <v>0</v>
      </c>
      <c r="U218" s="29" t="s">
        <v>6339</v>
      </c>
      <c r="V218" t="s">
        <v>6413</v>
      </c>
      <c r="W218" s="29" t="s">
        <v>6339</v>
      </c>
      <c r="Y218" s="29" t="s">
        <v>6340</v>
      </c>
      <c r="Z218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(NULL,860533838,312,0,0,3212332252,'2016-10-11','','CR 19C 88 07 AP 401 ',0,'arodriguez','');</v>
      </c>
    </row>
    <row r="219" spans="1:26" x14ac:dyDescent="0.25">
      <c r="A219" t="s">
        <v>6384</v>
      </c>
      <c r="B219" t="s">
        <v>6346</v>
      </c>
      <c r="C219" t="s">
        <v>6339</v>
      </c>
      <c r="D219" s="15">
        <v>860041216</v>
      </c>
      <c r="E219" s="15" t="s">
        <v>6339</v>
      </c>
      <c r="F219">
        <v>312</v>
      </c>
      <c r="G219" t="s">
        <v>6339</v>
      </c>
      <c r="H219">
        <v>0</v>
      </c>
      <c r="I219" t="s">
        <v>6339</v>
      </c>
      <c r="J219">
        <v>0</v>
      </c>
      <c r="K219" t="s">
        <v>6339</v>
      </c>
      <c r="L219">
        <v>918299732</v>
      </c>
      <c r="M219" t="s">
        <v>6339</v>
      </c>
      <c r="N219" s="29">
        <v>42654</v>
      </c>
      <c r="O219" s="29" t="s">
        <v>6339</v>
      </c>
      <c r="P219" s="29"/>
      <c r="Q219" s="29" t="s">
        <v>6339</v>
      </c>
      <c r="R219" t="s">
        <v>5912</v>
      </c>
      <c r="S219" s="29" t="s">
        <v>6339</v>
      </c>
      <c r="T219">
        <v>0</v>
      </c>
      <c r="U219" s="29" t="s">
        <v>6339</v>
      </c>
      <c r="V219" t="s">
        <v>6413</v>
      </c>
      <c r="W219" s="29" t="s">
        <v>6339</v>
      </c>
      <c r="Y219" s="29" t="s">
        <v>6340</v>
      </c>
      <c r="Z219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(NULL,860041216,312,0,0,918299732,'2016-10-11','','CAT OCC KM 16 17 RT 1 LC 4 ',0,'arodriguez','');</v>
      </c>
    </row>
    <row r="220" spans="1:26" x14ac:dyDescent="0.25">
      <c r="A220" t="s">
        <v>6384</v>
      </c>
      <c r="B220" t="s">
        <v>6346</v>
      </c>
      <c r="C220" t="s">
        <v>6339</v>
      </c>
      <c r="D220" s="15">
        <v>830062640</v>
      </c>
      <c r="E220" s="15" t="s">
        <v>6339</v>
      </c>
      <c r="F220">
        <v>420</v>
      </c>
      <c r="G220" t="s">
        <v>6339</v>
      </c>
      <c r="H220">
        <v>0</v>
      </c>
      <c r="I220" t="s">
        <v>6339</v>
      </c>
      <c r="J220">
        <v>0</v>
      </c>
      <c r="K220" t="s">
        <v>6339</v>
      </c>
      <c r="L220">
        <v>3105770499</v>
      </c>
      <c r="M220" t="s">
        <v>6339</v>
      </c>
      <c r="N220" s="29">
        <v>42654</v>
      </c>
      <c r="O220" s="29" t="s">
        <v>6339</v>
      </c>
      <c r="P220" s="29"/>
      <c r="Q220" s="29" t="s">
        <v>6339</v>
      </c>
      <c r="R220" t="s">
        <v>5950</v>
      </c>
      <c r="S220" s="29" t="s">
        <v>6339</v>
      </c>
      <c r="T220">
        <v>0</v>
      </c>
      <c r="U220" s="29" t="s">
        <v>6339</v>
      </c>
      <c r="V220" t="s">
        <v>6415</v>
      </c>
      <c r="W220" s="29" t="s">
        <v>6339</v>
      </c>
      <c r="Y220" s="29" t="s">
        <v>6340</v>
      </c>
      <c r="Z220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(NULL,830062640,420,0,0,3105770499,'2016-10-11','','KM 5 VIA ZIPA NEMOCON VDA GRANJA ',0,'acortes','');</v>
      </c>
    </row>
    <row r="221" spans="1:26" x14ac:dyDescent="0.25">
      <c r="A221" t="s">
        <v>6384</v>
      </c>
      <c r="B221" t="s">
        <v>6346</v>
      </c>
      <c r="C221" t="s">
        <v>6339</v>
      </c>
      <c r="D221" s="15">
        <v>830116006</v>
      </c>
      <c r="E221" s="15" t="s">
        <v>6339</v>
      </c>
      <c r="F221">
        <v>312</v>
      </c>
      <c r="G221" t="s">
        <v>6339</v>
      </c>
      <c r="H221">
        <v>0</v>
      </c>
      <c r="I221" t="s">
        <v>6339</v>
      </c>
      <c r="J221">
        <v>0</v>
      </c>
      <c r="K221" t="s">
        <v>6339</v>
      </c>
      <c r="L221">
        <v>916112032</v>
      </c>
      <c r="M221" t="s">
        <v>6339</v>
      </c>
      <c r="N221" s="29">
        <v>42654</v>
      </c>
      <c r="O221" s="29" t="s">
        <v>6339</v>
      </c>
      <c r="P221" s="29"/>
      <c r="Q221" s="29" t="s">
        <v>6339</v>
      </c>
      <c r="R221" t="s">
        <v>5954</v>
      </c>
      <c r="S221" s="29" t="s">
        <v>6339</v>
      </c>
      <c r="T221">
        <v>0</v>
      </c>
      <c r="U221" s="29" t="s">
        <v>6339</v>
      </c>
      <c r="V221" t="s">
        <v>6414</v>
      </c>
      <c r="W221" s="29" t="s">
        <v>6339</v>
      </c>
      <c r="Y221" s="29" t="s">
        <v>6340</v>
      </c>
      <c r="Z221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(NULL,830116006,312,0,0,916112032,'2016-10-11','','CR 10 83 47 AP 201 ',0,'agamboa','');</v>
      </c>
    </row>
    <row r="222" spans="1:26" x14ac:dyDescent="0.25">
      <c r="A222" t="s">
        <v>6384</v>
      </c>
      <c r="B222" t="s">
        <v>6346</v>
      </c>
      <c r="C222" t="s">
        <v>6339</v>
      </c>
      <c r="D222" s="15">
        <v>900703463</v>
      </c>
      <c r="E222" s="15" t="s">
        <v>6339</v>
      </c>
      <c r="F222">
        <v>312</v>
      </c>
      <c r="G222" t="s">
        <v>6339</v>
      </c>
      <c r="H222">
        <v>0</v>
      </c>
      <c r="I222" t="s">
        <v>6339</v>
      </c>
      <c r="J222">
        <v>0</v>
      </c>
      <c r="K222" t="s">
        <v>6339</v>
      </c>
      <c r="L222">
        <v>916145602</v>
      </c>
      <c r="M222" t="s">
        <v>6339</v>
      </c>
      <c r="N222" s="29">
        <v>42654</v>
      </c>
      <c r="O222" s="29" t="s">
        <v>6339</v>
      </c>
      <c r="P222" s="29"/>
      <c r="Q222" s="29" t="s">
        <v>6339</v>
      </c>
      <c r="R222" t="s">
        <v>5955</v>
      </c>
      <c r="S222" s="29" t="s">
        <v>6339</v>
      </c>
      <c r="T222">
        <v>0</v>
      </c>
      <c r="U222" s="29" t="s">
        <v>6339</v>
      </c>
      <c r="V222" t="s">
        <v>6414</v>
      </c>
      <c r="W222" s="29" t="s">
        <v>6339</v>
      </c>
      <c r="Y222" s="29" t="s">
        <v>6340</v>
      </c>
      <c r="Z222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(NULL,900703463,312,0,0,916145602,'2016-10-11','','CL 150 16 56 OF 304 ',0,'agamboa','');</v>
      </c>
    </row>
    <row r="223" spans="1:26" x14ac:dyDescent="0.25">
      <c r="A223" t="s">
        <v>6384</v>
      </c>
      <c r="B223" t="s">
        <v>6346</v>
      </c>
      <c r="C223" t="s">
        <v>6339</v>
      </c>
      <c r="D223" s="15">
        <v>800137443</v>
      </c>
      <c r="E223" s="15" t="s">
        <v>6339</v>
      </c>
      <c r="F223">
        <v>312</v>
      </c>
      <c r="G223" t="s">
        <v>6339</v>
      </c>
      <c r="H223">
        <v>0</v>
      </c>
      <c r="I223" t="s">
        <v>6339</v>
      </c>
      <c r="J223">
        <v>0</v>
      </c>
      <c r="K223" t="s">
        <v>6339</v>
      </c>
      <c r="L223">
        <v>915313985</v>
      </c>
      <c r="M223" t="s">
        <v>6339</v>
      </c>
      <c r="N223" s="29">
        <v>42654</v>
      </c>
      <c r="O223" s="29" t="s">
        <v>6339</v>
      </c>
      <c r="P223" s="29"/>
      <c r="Q223" s="29" t="s">
        <v>6339</v>
      </c>
      <c r="R223" t="s">
        <v>6014</v>
      </c>
      <c r="S223" s="29" t="s">
        <v>6339</v>
      </c>
      <c r="T223">
        <v>0</v>
      </c>
      <c r="U223" s="29" t="s">
        <v>6339</v>
      </c>
      <c r="V223" t="s">
        <v>6414</v>
      </c>
      <c r="W223" s="29" t="s">
        <v>6339</v>
      </c>
      <c r="Y223" s="29" t="s">
        <v>6340</v>
      </c>
      <c r="Z223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(NULL,800137443,312,0,0,915313985,'2016-10-11','','CL 86 A 13 42 P 6 ',0,'agamboa','');</v>
      </c>
    </row>
    <row r="224" spans="1:26" x14ac:dyDescent="0.25">
      <c r="A224" t="s">
        <v>6384</v>
      </c>
      <c r="B224" t="s">
        <v>6346</v>
      </c>
      <c r="C224" t="s">
        <v>6339</v>
      </c>
      <c r="D224" s="15">
        <v>900783814</v>
      </c>
      <c r="E224" s="15" t="s">
        <v>6339</v>
      </c>
      <c r="F224">
        <v>420</v>
      </c>
      <c r="G224" t="s">
        <v>6339</v>
      </c>
      <c r="H224">
        <v>0</v>
      </c>
      <c r="I224" t="s">
        <v>6339</v>
      </c>
      <c r="J224">
        <v>0</v>
      </c>
      <c r="K224" t="s">
        <v>6339</v>
      </c>
      <c r="L224">
        <v>3103013087</v>
      </c>
      <c r="M224" t="s">
        <v>6339</v>
      </c>
      <c r="N224" s="29">
        <v>42654</v>
      </c>
      <c r="O224" s="29" t="s">
        <v>6339</v>
      </c>
      <c r="P224" s="29"/>
      <c r="Q224" s="29" t="s">
        <v>6339</v>
      </c>
      <c r="R224" t="s">
        <v>6017</v>
      </c>
      <c r="S224" s="29" t="s">
        <v>6339</v>
      </c>
      <c r="T224">
        <v>0</v>
      </c>
      <c r="U224" s="29" t="s">
        <v>6339</v>
      </c>
      <c r="V224" t="s">
        <v>6413</v>
      </c>
      <c r="W224" s="29" t="s">
        <v>6339</v>
      </c>
      <c r="Y224" s="29" t="s">
        <v>6340</v>
      </c>
      <c r="Z224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(NULL,900783814,420,0,0,3103013087,'2016-10-11','','CL 7 11 34 OF 204 ',0,'arodriguez','');</v>
      </c>
    </row>
    <row r="225" spans="1:26" x14ac:dyDescent="0.25">
      <c r="A225" t="s">
        <v>6384</v>
      </c>
      <c r="B225" t="s">
        <v>6346</v>
      </c>
      <c r="C225" t="s">
        <v>6339</v>
      </c>
      <c r="D225" s="15">
        <v>900738453</v>
      </c>
      <c r="E225" s="15" t="s">
        <v>6339</v>
      </c>
      <c r="F225">
        <v>312</v>
      </c>
      <c r="G225" t="s">
        <v>6339</v>
      </c>
      <c r="H225">
        <v>0</v>
      </c>
      <c r="I225" t="s">
        <v>6339</v>
      </c>
      <c r="J225">
        <v>0</v>
      </c>
      <c r="K225" t="s">
        <v>6339</v>
      </c>
      <c r="L225">
        <v>916231303</v>
      </c>
      <c r="M225" t="s">
        <v>6339</v>
      </c>
      <c r="N225" s="29">
        <v>42654</v>
      </c>
      <c r="O225" s="29" t="s">
        <v>6339</v>
      </c>
      <c r="P225" s="29"/>
      <c r="Q225" s="29" t="s">
        <v>6339</v>
      </c>
      <c r="R225" t="s">
        <v>6109</v>
      </c>
      <c r="S225" s="29" t="s">
        <v>6339</v>
      </c>
      <c r="T225">
        <v>0</v>
      </c>
      <c r="U225" s="29" t="s">
        <v>6339</v>
      </c>
      <c r="V225" t="s">
        <v>6378</v>
      </c>
      <c r="W225" s="29" t="s">
        <v>6339</v>
      </c>
      <c r="Y225" s="29" t="s">
        <v>6340</v>
      </c>
      <c r="Z225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(NULL,900738453,312,0,0,916231303,'2016-10-11','','CR 7 12C 28  OF 1005 ',0,'plopez','');</v>
      </c>
    </row>
    <row r="226" spans="1:26" x14ac:dyDescent="0.25">
      <c r="A226" t="s">
        <v>6384</v>
      </c>
      <c r="B226" t="s">
        <v>6346</v>
      </c>
      <c r="C226" t="s">
        <v>6339</v>
      </c>
      <c r="D226" s="15">
        <v>900855679</v>
      </c>
      <c r="E226" s="15" t="s">
        <v>6339</v>
      </c>
      <c r="F226">
        <v>331</v>
      </c>
      <c r="G226" t="s">
        <v>6339</v>
      </c>
      <c r="H226">
        <v>0</v>
      </c>
      <c r="I226" t="s">
        <v>6339</v>
      </c>
      <c r="J226">
        <v>0</v>
      </c>
      <c r="K226" t="s">
        <v>6339</v>
      </c>
      <c r="L226">
        <v>915466694</v>
      </c>
      <c r="M226" t="s">
        <v>6339</v>
      </c>
      <c r="N226" s="29">
        <v>42654</v>
      </c>
      <c r="O226" s="29" t="s">
        <v>6339</v>
      </c>
      <c r="P226" s="29"/>
      <c r="Q226" s="29" t="s">
        <v>6339</v>
      </c>
      <c r="R226" t="s">
        <v>6124</v>
      </c>
      <c r="S226" s="29" t="s">
        <v>6339</v>
      </c>
      <c r="T226">
        <v>0</v>
      </c>
      <c r="U226" s="29" t="s">
        <v>6339</v>
      </c>
      <c r="V226" t="s">
        <v>6415</v>
      </c>
      <c r="W226" s="29" t="s">
        <v>6339</v>
      </c>
      <c r="Y226" s="29" t="s">
        <v>6340</v>
      </c>
      <c r="Z226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(NULL,900855679,331,0,0,915466694,'2016-10-11','','VDA SAN MARINO KM 27.5 VIA  BOGOTA FACATATIVA',0,'acortes','');</v>
      </c>
    </row>
    <row r="227" spans="1:26" x14ac:dyDescent="0.25">
      <c r="A227" t="s">
        <v>6384</v>
      </c>
      <c r="B227" t="s">
        <v>6346</v>
      </c>
      <c r="C227" t="s">
        <v>6339</v>
      </c>
      <c r="D227" s="15">
        <v>832001581</v>
      </c>
      <c r="E227" s="15" t="s">
        <v>6339</v>
      </c>
      <c r="F227">
        <v>420</v>
      </c>
      <c r="G227" t="s">
        <v>6339</v>
      </c>
      <c r="H227">
        <v>0</v>
      </c>
      <c r="I227" t="s">
        <v>6339</v>
      </c>
      <c r="J227">
        <v>0</v>
      </c>
      <c r="K227" t="s">
        <v>6339</v>
      </c>
      <c r="L227">
        <v>3102700595</v>
      </c>
      <c r="M227" t="s">
        <v>6339</v>
      </c>
      <c r="N227" s="29">
        <v>42654</v>
      </c>
      <c r="O227" s="29" t="s">
        <v>6339</v>
      </c>
      <c r="P227" s="29"/>
      <c r="Q227" s="29" t="s">
        <v>6339</v>
      </c>
      <c r="R227" t="s">
        <v>6133</v>
      </c>
      <c r="S227" s="29" t="s">
        <v>6339</v>
      </c>
      <c r="T227">
        <v>0</v>
      </c>
      <c r="U227" s="29" t="s">
        <v>6339</v>
      </c>
      <c r="V227" t="s">
        <v>6414</v>
      </c>
      <c r="W227" s="29" t="s">
        <v>6339</v>
      </c>
      <c r="Y227" s="29" t="s">
        <v>6340</v>
      </c>
      <c r="Z227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(NULL,832001581,420,0,0,3102700595,'2016-10-11','','VDA PASO ANCHO FCA SANTA ANA 2 KM V ',0,'agamboa','');</v>
      </c>
    </row>
    <row r="228" spans="1:26" x14ac:dyDescent="0.25">
      <c r="A228" t="s">
        <v>6384</v>
      </c>
      <c r="B228" t="s">
        <v>6346</v>
      </c>
      <c r="C228" t="s">
        <v>6339</v>
      </c>
      <c r="D228" s="15">
        <v>900492396</v>
      </c>
      <c r="E228" s="15" t="s">
        <v>6339</v>
      </c>
      <c r="F228">
        <v>321</v>
      </c>
      <c r="G228" t="s">
        <v>6339</v>
      </c>
      <c r="H228">
        <v>0</v>
      </c>
      <c r="I228" t="s">
        <v>6339</v>
      </c>
      <c r="J228">
        <v>0</v>
      </c>
      <c r="K228" t="s">
        <v>6339</v>
      </c>
      <c r="L228">
        <v>918624627</v>
      </c>
      <c r="M228" t="s">
        <v>6339</v>
      </c>
      <c r="N228" s="29">
        <v>42654</v>
      </c>
      <c r="O228" s="29" t="s">
        <v>6339</v>
      </c>
      <c r="P228" s="29"/>
      <c r="Q228" s="29" t="s">
        <v>6339</v>
      </c>
      <c r="R228" t="s">
        <v>6164</v>
      </c>
      <c r="S228" s="29" t="s">
        <v>6339</v>
      </c>
      <c r="T228">
        <v>0</v>
      </c>
      <c r="U228" s="29" t="s">
        <v>6339</v>
      </c>
      <c r="V228" t="s">
        <v>6414</v>
      </c>
      <c r="W228" s="29" t="s">
        <v>6339</v>
      </c>
      <c r="Y228" s="29" t="s">
        <v>6340</v>
      </c>
      <c r="Z228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(NULL,900492396,321,0,0,918624627,'2016-10-11','','CR 23 124 70 OF 305 ',0,'agamboa','');</v>
      </c>
    </row>
    <row r="229" spans="1:26" x14ac:dyDescent="0.25">
      <c r="A229" t="s">
        <v>6384</v>
      </c>
      <c r="B229" t="s">
        <v>6346</v>
      </c>
      <c r="C229" t="s">
        <v>6339</v>
      </c>
      <c r="D229" s="15">
        <v>900897223</v>
      </c>
      <c r="E229" s="15" t="s">
        <v>6339</v>
      </c>
      <c r="F229">
        <v>312</v>
      </c>
      <c r="G229" t="s">
        <v>6339</v>
      </c>
      <c r="H229">
        <v>0</v>
      </c>
      <c r="I229" t="s">
        <v>6339</v>
      </c>
      <c r="J229">
        <v>0</v>
      </c>
      <c r="K229" t="s">
        <v>6339</v>
      </c>
      <c r="L229">
        <v>3124542836</v>
      </c>
      <c r="M229" t="s">
        <v>6339</v>
      </c>
      <c r="N229" s="29">
        <v>42654</v>
      </c>
      <c r="O229" s="29" t="s">
        <v>6339</v>
      </c>
      <c r="P229" s="29"/>
      <c r="Q229" s="29" t="s">
        <v>6339</v>
      </c>
      <c r="R229" t="s">
        <v>6181</v>
      </c>
      <c r="S229" s="29" t="s">
        <v>6339</v>
      </c>
      <c r="T229">
        <v>0</v>
      </c>
      <c r="U229" s="29" t="s">
        <v>6339</v>
      </c>
      <c r="V229" t="s">
        <v>6413</v>
      </c>
      <c r="W229" s="29" t="s">
        <v>6339</v>
      </c>
      <c r="Y229" s="29" t="s">
        <v>6340</v>
      </c>
      <c r="Z229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(NULL,900897223,312,0,0,3124542836,'2016-10-11','','CL 93 11A 28 OFC 601 ',0,'arodriguez','');</v>
      </c>
    </row>
    <row r="230" spans="1:26" x14ac:dyDescent="0.25">
      <c r="A230" t="s">
        <v>6384</v>
      </c>
      <c r="B230" t="s">
        <v>6346</v>
      </c>
      <c r="C230" t="s">
        <v>6339</v>
      </c>
      <c r="D230" s="15">
        <v>830099077</v>
      </c>
      <c r="E230" s="15" t="s">
        <v>6339</v>
      </c>
      <c r="F230">
        <v>326</v>
      </c>
      <c r="G230" t="s">
        <v>6339</v>
      </c>
      <c r="H230">
        <v>0</v>
      </c>
      <c r="I230" t="s">
        <v>6339</v>
      </c>
      <c r="J230">
        <v>0</v>
      </c>
      <c r="K230" t="s">
        <v>6339</v>
      </c>
      <c r="L230">
        <v>918966496</v>
      </c>
      <c r="M230" t="s">
        <v>6339</v>
      </c>
      <c r="N230" s="29">
        <v>42654</v>
      </c>
      <c r="O230" s="29" t="s">
        <v>6339</v>
      </c>
      <c r="P230" s="29"/>
      <c r="Q230" s="29" t="s">
        <v>6339</v>
      </c>
      <c r="R230" t="s">
        <v>6213</v>
      </c>
      <c r="S230" s="29" t="s">
        <v>6339</v>
      </c>
      <c r="T230">
        <v>0</v>
      </c>
      <c r="U230" s="29" t="s">
        <v>6339</v>
      </c>
      <c r="V230" t="s">
        <v>6414</v>
      </c>
      <c r="W230" s="29" t="s">
        <v>6339</v>
      </c>
      <c r="Y230" s="29" t="s">
        <v>6340</v>
      </c>
      <c r="Z230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(NULL,830099077,326,0,0,918966496,'2016-10-11','','EMPRESARIAL METROPOLITANO KM 3 5 VI ',0,'agamboa','');</v>
      </c>
    </row>
    <row r="231" spans="1:26" x14ac:dyDescent="0.25">
      <c r="A231" t="s">
        <v>6384</v>
      </c>
      <c r="B231" t="s">
        <v>6346</v>
      </c>
      <c r="C231" t="s">
        <v>6339</v>
      </c>
      <c r="D231" s="15">
        <v>830501605</v>
      </c>
      <c r="E231" s="15" t="s">
        <v>6339</v>
      </c>
      <c r="F231">
        <v>363</v>
      </c>
      <c r="G231" t="s">
        <v>6339</v>
      </c>
      <c r="H231">
        <v>0</v>
      </c>
      <c r="I231" t="s">
        <v>6339</v>
      </c>
      <c r="J231">
        <v>0</v>
      </c>
      <c r="K231" t="s">
        <v>6339</v>
      </c>
      <c r="L231">
        <v>918293673</v>
      </c>
      <c r="M231" t="s">
        <v>6339</v>
      </c>
      <c r="N231" s="29">
        <v>42654</v>
      </c>
      <c r="O231" s="29" t="s">
        <v>6339</v>
      </c>
      <c r="P231" s="29"/>
      <c r="Q231" s="29" t="s">
        <v>6339</v>
      </c>
      <c r="R231" t="s">
        <v>6240</v>
      </c>
      <c r="S231" s="29" t="s">
        <v>6339</v>
      </c>
      <c r="T231">
        <v>0</v>
      </c>
      <c r="U231" s="29" t="s">
        <v>6339</v>
      </c>
      <c r="V231" t="s">
        <v>6415</v>
      </c>
      <c r="W231" s="29" t="s">
        <v>6339</v>
      </c>
      <c r="Y231" s="29" t="s">
        <v>6340</v>
      </c>
      <c r="Z231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(NULL,830501605,363,0,0,918293673,'2016-10-11','','PARQUE AGROINDUSTRIAL DE LA SABANA ',0,'acortes','');</v>
      </c>
    </row>
    <row r="232" spans="1:26" x14ac:dyDescent="0.25">
      <c r="A232" t="s">
        <v>6384</v>
      </c>
      <c r="B232" t="s">
        <v>6346</v>
      </c>
      <c r="C232" t="s">
        <v>6339</v>
      </c>
      <c r="D232" s="15">
        <v>900425086</v>
      </c>
      <c r="E232" s="15" t="s">
        <v>6339</v>
      </c>
      <c r="F232">
        <v>360</v>
      </c>
      <c r="G232" t="s">
        <v>6339</v>
      </c>
      <c r="H232">
        <v>0</v>
      </c>
      <c r="I232" t="s">
        <v>6339</v>
      </c>
      <c r="J232">
        <v>0</v>
      </c>
      <c r="K232" t="s">
        <v>6339</v>
      </c>
      <c r="L232">
        <v>3112862260</v>
      </c>
      <c r="M232" t="s">
        <v>6339</v>
      </c>
      <c r="N232" s="29">
        <v>42654</v>
      </c>
      <c r="O232" s="29" t="s">
        <v>6339</v>
      </c>
      <c r="P232" s="29"/>
      <c r="Q232" s="29" t="s">
        <v>6339</v>
      </c>
      <c r="R232" t="s">
        <v>6256</v>
      </c>
      <c r="S232" s="29" t="s">
        <v>6339</v>
      </c>
      <c r="T232">
        <v>0</v>
      </c>
      <c r="U232" s="29" t="s">
        <v>6339</v>
      </c>
      <c r="V232" t="s">
        <v>6414</v>
      </c>
      <c r="W232" s="29" t="s">
        <v>6339</v>
      </c>
      <c r="Y232" s="29" t="s">
        <v>6340</v>
      </c>
      <c r="Z232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(NULL,900425086,360,0,0,3112862260,'2016-10-11','','KM 45 10 FCA YERBABUENA VADA LOS AR ',0,'agamboa','');</v>
      </c>
    </row>
    <row r="233" spans="1:26" x14ac:dyDescent="0.25">
      <c r="A233" t="s">
        <v>6384</v>
      </c>
      <c r="B233" t="s">
        <v>6346</v>
      </c>
      <c r="C233" t="s">
        <v>6339</v>
      </c>
      <c r="D233" s="15">
        <v>900936801</v>
      </c>
      <c r="E233" s="15" t="s">
        <v>6339</v>
      </c>
      <c r="F233">
        <v>312</v>
      </c>
      <c r="G233" t="s">
        <v>6339</v>
      </c>
      <c r="H233">
        <v>0</v>
      </c>
      <c r="I233" t="s">
        <v>6339</v>
      </c>
      <c r="J233">
        <v>0</v>
      </c>
      <c r="K233" t="s">
        <v>6339</v>
      </c>
      <c r="L233">
        <v>3125416740</v>
      </c>
      <c r="M233" t="s">
        <v>6339</v>
      </c>
      <c r="N233" s="29">
        <v>42654</v>
      </c>
      <c r="O233" s="29" t="s">
        <v>6339</v>
      </c>
      <c r="P233" s="29"/>
      <c r="Q233" s="29" t="s">
        <v>6339</v>
      </c>
      <c r="R233" t="s">
        <v>6275</v>
      </c>
      <c r="S233" s="29" t="s">
        <v>6339</v>
      </c>
      <c r="T233">
        <v>0</v>
      </c>
      <c r="U233" s="29" t="s">
        <v>6339</v>
      </c>
      <c r="V233" t="s">
        <v>6414</v>
      </c>
      <c r="W233" s="29" t="s">
        <v>6339</v>
      </c>
      <c r="Y233" s="29" t="s">
        <v>6340</v>
      </c>
      <c r="Z233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(NULL,900936801,312,0,0,3125416740,'2016-10-11','','CR 23 124 70 OFC 305 ',0,'agamboa','');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/>
  </sheetPr>
  <dimension ref="A1:O1492"/>
  <sheetViews>
    <sheetView topLeftCell="B1" workbookViewId="0">
      <selection activeCell="C11" sqref="A11:XFD12"/>
    </sheetView>
  </sheetViews>
  <sheetFormatPr baseColWidth="10" defaultRowHeight="15" x14ac:dyDescent="0.25"/>
  <cols>
    <col min="1" max="1" width="0" hidden="1" customWidth="1"/>
    <col min="3" max="3" width="12" bestFit="1" customWidth="1"/>
    <col min="4" max="4" width="1.5703125" bestFit="1" customWidth="1"/>
    <col min="5" max="5" width="59.42578125" customWidth="1"/>
    <col min="6" max="6" width="1.5703125" bestFit="1" customWidth="1"/>
    <col min="7" max="7" width="15.85546875" bestFit="1" customWidth="1"/>
    <col min="8" max="8" width="1.5703125" bestFit="1" customWidth="1"/>
    <col min="9" max="9" width="12.42578125" bestFit="1" customWidth="1"/>
    <col min="10" max="10" width="1.5703125" bestFit="1" customWidth="1"/>
    <col min="11" max="11" width="12.42578125" customWidth="1"/>
    <col min="12" max="12" width="1.5703125" bestFit="1" customWidth="1"/>
    <col min="13" max="13" width="12.42578125" customWidth="1"/>
    <col min="14" max="14" width="2.28515625" bestFit="1" customWidth="1"/>
  </cols>
  <sheetData>
    <row r="1" spans="1:15" x14ac:dyDescent="0.25">
      <c r="A1" s="14" t="s">
        <v>5316</v>
      </c>
      <c r="B1" s="14"/>
      <c r="C1" s="14" t="s">
        <v>6333</v>
      </c>
      <c r="D1" s="14"/>
      <c r="E1" s="14" t="s">
        <v>1</v>
      </c>
      <c r="F1" s="14"/>
      <c r="G1" s="14" t="s">
        <v>6337</v>
      </c>
      <c r="H1" s="14"/>
      <c r="I1" s="14" t="s">
        <v>1402</v>
      </c>
      <c r="J1" s="14"/>
      <c r="K1" s="14" t="s">
        <v>6395</v>
      </c>
      <c r="L1" s="14"/>
      <c r="M1" s="14" t="s">
        <v>6396</v>
      </c>
    </row>
    <row r="2" spans="1:15" x14ac:dyDescent="0.25">
      <c r="A2">
        <v>10009060</v>
      </c>
      <c r="B2" t="s">
        <v>6398</v>
      </c>
      <c r="C2" s="15">
        <v>203206</v>
      </c>
      <c r="D2" s="15" t="s">
        <v>6339</v>
      </c>
      <c r="E2" t="s">
        <v>2310</v>
      </c>
      <c r="F2" t="s">
        <v>6339</v>
      </c>
      <c r="G2" t="s">
        <v>15</v>
      </c>
      <c r="H2" t="s">
        <v>6339</v>
      </c>
      <c r="I2" t="s">
        <v>1403</v>
      </c>
      <c r="J2" t="s">
        <v>6339</v>
      </c>
      <c r="K2" s="29">
        <v>42653</v>
      </c>
      <c r="L2" s="29" t="s">
        <v>6339</v>
      </c>
      <c r="M2" s="29" t="s">
        <v>6397</v>
      </c>
      <c r="N2" t="s">
        <v>6340</v>
      </c>
      <c r="O2" s="30" t="str">
        <f>_xlfn.CONCAT(B2,C2,D2,"'",E2,"'",F2,"'",G2,"'",H2,"'",I2,"'",J2,"'",TEXT(K2,"yyyy-mm-dd"),"'",L2,"'",M2,"'",N2)</f>
        <v>Insert into cliente(id_cliente,nom_cliente,tipo_cliente,division_cliente,freg_cliente,usureg_cliente) values (203206,'CASTRO CASTRO VICTOR MANUEL   ','DISTRIBUIDOR','PERIFERIA','2016-10-10','dzambrano');</v>
      </c>
    </row>
    <row r="3" spans="1:15" x14ac:dyDescent="0.25">
      <c r="A3">
        <v>10009128</v>
      </c>
      <c r="B3" t="s">
        <v>6398</v>
      </c>
      <c r="C3" s="15">
        <v>217721</v>
      </c>
      <c r="D3" s="15" t="s">
        <v>6339</v>
      </c>
      <c r="E3" t="s">
        <v>5151</v>
      </c>
      <c r="F3" t="s">
        <v>6339</v>
      </c>
      <c r="G3" t="s">
        <v>27</v>
      </c>
      <c r="H3" t="s">
        <v>6339</v>
      </c>
      <c r="I3" t="s">
        <v>1403</v>
      </c>
      <c r="J3" t="s">
        <v>6339</v>
      </c>
      <c r="K3" s="29">
        <v>42653</v>
      </c>
      <c r="L3" s="29" t="s">
        <v>6339</v>
      </c>
      <c r="M3" s="29" t="s">
        <v>6397</v>
      </c>
      <c r="N3" t="s">
        <v>6340</v>
      </c>
      <c r="O3" s="30" t="str">
        <f t="shared" ref="O3:O66" si="0">_xlfn.CONCAT(B3,C3,D3,"'",E3,"'",F3,"'",G3,"'",H3,"'",I3,"'",J3,"'",TEXT(K3,"yyyy-mm-dd"),"'",L3,"'",M3,"'",N3)</f>
        <v>Insert into cliente(id_cliente,nom_cliente,tipo_cliente,division_cliente,freg_cliente,usureg_cliente) values (217721,'VANEGAS HERNANDEZ ISRAEL   ','AGRICULTOR','PERIFERIA','2016-10-10','dzambrano');</v>
      </c>
    </row>
    <row r="4" spans="1:15" x14ac:dyDescent="0.25">
      <c r="A4">
        <v>10009919</v>
      </c>
      <c r="B4" t="s">
        <v>6398</v>
      </c>
      <c r="C4" s="15">
        <v>406956</v>
      </c>
      <c r="D4" s="15" t="s">
        <v>6339</v>
      </c>
      <c r="E4" t="s">
        <v>5174</v>
      </c>
      <c r="F4" t="s">
        <v>6339</v>
      </c>
      <c r="G4" t="s">
        <v>27</v>
      </c>
      <c r="H4" t="s">
        <v>6339</v>
      </c>
      <c r="I4" t="s">
        <v>1403</v>
      </c>
      <c r="J4" t="s">
        <v>6339</v>
      </c>
      <c r="K4" s="29">
        <v>42653</v>
      </c>
      <c r="L4" s="29" t="s">
        <v>6339</v>
      </c>
      <c r="M4" s="29" t="s">
        <v>6397</v>
      </c>
      <c r="N4" t="s">
        <v>6340</v>
      </c>
      <c r="O4" s="30" t="str">
        <f t="shared" si="0"/>
        <v>Insert into cliente(id_cliente,nom_cliente,tipo_cliente,division_cliente,freg_cliente,usureg_cliente) values (406956,'VARGAS PACHON JAIRO AUGUSTO   ','AGRICULTOR','PERIFERIA','2016-10-10','dzambrano');</v>
      </c>
    </row>
    <row r="5" spans="1:15" x14ac:dyDescent="0.25">
      <c r="A5">
        <v>10009937</v>
      </c>
      <c r="B5" t="s">
        <v>6398</v>
      </c>
      <c r="C5" s="15">
        <v>412379</v>
      </c>
      <c r="D5" s="15" t="s">
        <v>6339</v>
      </c>
      <c r="E5" t="s">
        <v>5103</v>
      </c>
      <c r="F5" t="s">
        <v>6339</v>
      </c>
      <c r="G5" t="s">
        <v>15</v>
      </c>
      <c r="H5" t="s">
        <v>6339</v>
      </c>
      <c r="I5" t="s">
        <v>1403</v>
      </c>
      <c r="J5" t="s">
        <v>6339</v>
      </c>
      <c r="K5" s="29">
        <v>42653</v>
      </c>
      <c r="L5" s="29" t="s">
        <v>6339</v>
      </c>
      <c r="M5" s="29" t="s">
        <v>6397</v>
      </c>
      <c r="N5" t="s">
        <v>6340</v>
      </c>
      <c r="O5" s="30" t="str">
        <f t="shared" si="0"/>
        <v>Insert into cliente(id_cliente,nom_cliente,tipo_cliente,division_cliente,freg_cliente,usureg_cliente) values (412379,'URBINA RODRIGUEZ REMIGIO   ','DISTRIBUIDOR','PERIFERIA','2016-10-10','dzambrano');</v>
      </c>
    </row>
    <row r="6" spans="1:15" x14ac:dyDescent="0.25">
      <c r="A6">
        <v>10008787</v>
      </c>
      <c r="B6" t="s">
        <v>6398</v>
      </c>
      <c r="C6" s="15">
        <v>1184810</v>
      </c>
      <c r="D6" s="15" t="s">
        <v>6339</v>
      </c>
      <c r="E6" t="s">
        <v>5216</v>
      </c>
      <c r="F6" t="s">
        <v>6339</v>
      </c>
      <c r="G6" t="s">
        <v>15</v>
      </c>
      <c r="H6" t="s">
        <v>6339</v>
      </c>
      <c r="I6" t="s">
        <v>1403</v>
      </c>
      <c r="J6" t="s">
        <v>6339</v>
      </c>
      <c r="K6" s="29">
        <v>42653</v>
      </c>
      <c r="L6" s="29" t="s">
        <v>6339</v>
      </c>
      <c r="M6" s="29" t="s">
        <v>6397</v>
      </c>
      <c r="N6" t="s">
        <v>6340</v>
      </c>
      <c r="O6" s="30" t="str">
        <f t="shared" si="0"/>
        <v>Insert into cliente(id_cliente,nom_cliente,tipo_cliente,division_cliente,freg_cliente,usureg_cliente) values (1184810,'VELOZA SANCHEZ GABRIEL ARCANGEL   ','DISTRIBUIDOR','PERIFERIA','2016-10-10','dzambrano');</v>
      </c>
    </row>
    <row r="7" spans="1:15" x14ac:dyDescent="0.25">
      <c r="A7">
        <v>10009044</v>
      </c>
      <c r="B7" t="s">
        <v>6398</v>
      </c>
      <c r="C7" s="15">
        <v>1933650</v>
      </c>
      <c r="D7" s="15" t="s">
        <v>6339</v>
      </c>
      <c r="E7" t="s">
        <v>1904</v>
      </c>
      <c r="F7" t="s">
        <v>6339</v>
      </c>
      <c r="G7" t="s">
        <v>27</v>
      </c>
      <c r="H7" t="s">
        <v>6339</v>
      </c>
      <c r="I7" t="s">
        <v>1403</v>
      </c>
      <c r="J7" t="s">
        <v>6339</v>
      </c>
      <c r="K7" s="29">
        <v>42653</v>
      </c>
      <c r="L7" s="29" t="s">
        <v>6339</v>
      </c>
      <c r="M7" s="29" t="s">
        <v>6397</v>
      </c>
      <c r="N7" t="s">
        <v>6340</v>
      </c>
      <c r="O7" s="30" t="str">
        <f t="shared" si="0"/>
        <v>Insert into cliente(id_cliente,nom_cliente,tipo_cliente,division_cliente,freg_cliente,usureg_cliente) values (1933650,'APONTE CHIRIVI MIGUEL HUMBERTO   ','AGRICULTOR','PERIFERIA','2016-10-10','dzambrano');</v>
      </c>
    </row>
    <row r="8" spans="1:15" x14ac:dyDescent="0.25">
      <c r="A8">
        <v>10009323</v>
      </c>
      <c r="B8" t="s">
        <v>6398</v>
      </c>
      <c r="C8" s="15">
        <v>2984847</v>
      </c>
      <c r="D8" s="15" t="s">
        <v>6339</v>
      </c>
      <c r="E8" t="s">
        <v>2254</v>
      </c>
      <c r="F8" t="s">
        <v>6339</v>
      </c>
      <c r="G8" t="s">
        <v>15</v>
      </c>
      <c r="H8" t="s">
        <v>6339</v>
      </c>
      <c r="I8" t="s">
        <v>1403</v>
      </c>
      <c r="J8" t="s">
        <v>6339</v>
      </c>
      <c r="K8" s="29">
        <v>42653</v>
      </c>
      <c r="L8" s="29" t="s">
        <v>6339</v>
      </c>
      <c r="M8" s="29" t="s">
        <v>6397</v>
      </c>
      <c r="N8" t="s">
        <v>6340</v>
      </c>
      <c r="O8" s="30" t="str">
        <f t="shared" si="0"/>
        <v>Insert into cliente(id_cliente,nom_cliente,tipo_cliente,division_cliente,freg_cliente,usureg_cliente) values (2984847,'CASTAÑEDA PACHON FERNANDO   ','DISTRIBUIDOR','PERIFERIA','2016-10-10','dzambrano');</v>
      </c>
    </row>
    <row r="9" spans="1:15" x14ac:dyDescent="0.25">
      <c r="A9">
        <v>10009415</v>
      </c>
      <c r="B9" t="s">
        <v>6398</v>
      </c>
      <c r="C9" s="15">
        <v>3003158</v>
      </c>
      <c r="D9" s="15" t="s">
        <v>6339</v>
      </c>
      <c r="E9" t="s">
        <v>5134</v>
      </c>
      <c r="F9" t="s">
        <v>6339</v>
      </c>
      <c r="G9" t="s">
        <v>15</v>
      </c>
      <c r="H9" t="s">
        <v>6339</v>
      </c>
      <c r="I9" t="s">
        <v>1403</v>
      </c>
      <c r="J9" t="s">
        <v>6339</v>
      </c>
      <c r="K9" s="29">
        <v>42653</v>
      </c>
      <c r="L9" s="29" t="s">
        <v>6339</v>
      </c>
      <c r="M9" s="29" t="s">
        <v>6397</v>
      </c>
      <c r="N9" t="s">
        <v>6340</v>
      </c>
      <c r="O9" s="30" t="str">
        <f t="shared" si="0"/>
        <v>Insert into cliente(id_cliente,nom_cliente,tipo_cliente,division_cliente,freg_cliente,usureg_cliente) values (3003158,'VALERO RUBIANO JOSE HECTOR MANUEL   ','DISTRIBUIDOR','PERIFERIA','2016-10-10','dzambrano');</v>
      </c>
    </row>
    <row r="10" spans="1:15" x14ac:dyDescent="0.25">
      <c r="A10">
        <v>10009424</v>
      </c>
      <c r="B10" t="s">
        <v>6398</v>
      </c>
      <c r="C10" s="15">
        <v>3022802</v>
      </c>
      <c r="D10" s="15" t="s">
        <v>6339</v>
      </c>
      <c r="E10" t="s">
        <v>3779</v>
      </c>
      <c r="F10" t="s">
        <v>6339</v>
      </c>
      <c r="G10" t="s">
        <v>15</v>
      </c>
      <c r="H10" t="s">
        <v>6339</v>
      </c>
      <c r="I10" t="s">
        <v>1403</v>
      </c>
      <c r="J10" t="s">
        <v>6339</v>
      </c>
      <c r="K10" s="29">
        <v>42653</v>
      </c>
      <c r="L10" s="29" t="s">
        <v>6339</v>
      </c>
      <c r="M10" s="29" t="s">
        <v>6397</v>
      </c>
      <c r="N10" t="s">
        <v>6340</v>
      </c>
      <c r="O10" s="30" t="str">
        <f t="shared" si="0"/>
        <v>Insert into cliente(id_cliente,nom_cliente,tipo_cliente,division_cliente,freg_cliente,usureg_cliente) values (3022802,'LEAL REYES CARLOS URIEL   ','DISTRIBUIDOR','PERIFERIA','2016-10-10','dzambrano');</v>
      </c>
    </row>
    <row r="11" spans="1:15" x14ac:dyDescent="0.25">
      <c r="A11">
        <v>10013490</v>
      </c>
      <c r="B11" t="s">
        <v>6398</v>
      </c>
      <c r="C11" s="15">
        <v>3091263</v>
      </c>
      <c r="D11" s="15" t="s">
        <v>6339</v>
      </c>
      <c r="E11" t="s">
        <v>2813</v>
      </c>
      <c r="F11" t="s">
        <v>6339</v>
      </c>
      <c r="G11" t="s">
        <v>15</v>
      </c>
      <c r="H11" t="s">
        <v>6339</v>
      </c>
      <c r="I11" t="s">
        <v>1403</v>
      </c>
      <c r="J11" t="s">
        <v>6339</v>
      </c>
      <c r="K11" s="29">
        <v>42653</v>
      </c>
      <c r="L11" s="29" t="s">
        <v>6339</v>
      </c>
      <c r="M11" s="29" t="s">
        <v>6397</v>
      </c>
      <c r="N11" t="s">
        <v>6340</v>
      </c>
      <c r="O11" s="30" t="str">
        <f t="shared" si="0"/>
        <v>Insert into cliente(id_cliente,nom_cliente,tipo_cliente,division_cliente,freg_cliente,usureg_cliente) values (3091263,'DUEÑEZ ESPINOSA EDGAR YIOVANI   ','DISTRIBUIDOR','PERIFERIA','2016-10-10','dzambrano');</v>
      </c>
    </row>
    <row r="12" spans="1:15" x14ac:dyDescent="0.25">
      <c r="A12">
        <v>10009433</v>
      </c>
      <c r="B12" t="s">
        <v>6398</v>
      </c>
      <c r="C12" s="15">
        <v>3091276</v>
      </c>
      <c r="D12" s="15" t="s">
        <v>6339</v>
      </c>
      <c r="E12" t="s">
        <v>4250</v>
      </c>
      <c r="F12" t="s">
        <v>6339</v>
      </c>
      <c r="G12" t="s">
        <v>27</v>
      </c>
      <c r="H12" t="s">
        <v>6339</v>
      </c>
      <c r="I12" t="s">
        <v>1403</v>
      </c>
      <c r="J12" t="s">
        <v>6339</v>
      </c>
      <c r="K12" s="29">
        <v>42653</v>
      </c>
      <c r="L12" s="29" t="s">
        <v>6339</v>
      </c>
      <c r="M12" s="29" t="s">
        <v>6397</v>
      </c>
      <c r="N12" t="s">
        <v>6340</v>
      </c>
      <c r="O12" s="30" t="str">
        <f t="shared" si="0"/>
        <v>Insert into cliente(id_cliente,nom_cliente,tipo_cliente,division_cliente,freg_cliente,usureg_cliente) values (3091276,'OSORIO RUIZ PABLO HUMBERTO   ','AGRICULTOR','PERIFERIA','2016-10-10','dzambrano');</v>
      </c>
    </row>
    <row r="13" spans="1:15" x14ac:dyDescent="0.25">
      <c r="A13">
        <v>10009438</v>
      </c>
      <c r="B13" t="s">
        <v>6398</v>
      </c>
      <c r="C13" s="15">
        <v>3100345</v>
      </c>
      <c r="D13" s="15" t="s">
        <v>6339</v>
      </c>
      <c r="E13" t="s">
        <v>2282</v>
      </c>
      <c r="F13" t="s">
        <v>6339</v>
      </c>
      <c r="G13" t="s">
        <v>27</v>
      </c>
      <c r="H13" t="s">
        <v>6339</v>
      </c>
      <c r="I13" t="s">
        <v>1403</v>
      </c>
      <c r="J13" t="s">
        <v>6339</v>
      </c>
      <c r="K13" s="29">
        <v>42653</v>
      </c>
      <c r="L13" s="29" t="s">
        <v>6339</v>
      </c>
      <c r="M13" s="29" t="s">
        <v>6397</v>
      </c>
      <c r="N13" t="s">
        <v>6340</v>
      </c>
      <c r="O13" s="30" t="str">
        <f t="shared" si="0"/>
        <v>Insert into cliente(id_cliente,nom_cliente,tipo_cliente,division_cliente,freg_cliente,usureg_cliente) values (3100345,'CASTIBLANCO GALINDO JOSE INOCENCIO   ','AGRICULTOR','PERIFERIA','2016-10-10','dzambrano');</v>
      </c>
    </row>
    <row r="14" spans="1:15" x14ac:dyDescent="0.25">
      <c r="A14">
        <v>10017285</v>
      </c>
      <c r="B14" t="s">
        <v>6398</v>
      </c>
      <c r="C14" s="15">
        <v>3100576</v>
      </c>
      <c r="D14" s="15" t="s">
        <v>6339</v>
      </c>
      <c r="E14" t="s">
        <v>3260</v>
      </c>
      <c r="F14" t="s">
        <v>6339</v>
      </c>
      <c r="G14" t="s">
        <v>15</v>
      </c>
      <c r="H14" t="s">
        <v>6339</v>
      </c>
      <c r="I14" t="s">
        <v>1403</v>
      </c>
      <c r="J14" t="s">
        <v>6339</v>
      </c>
      <c r="K14" s="29">
        <v>42653</v>
      </c>
      <c r="L14" s="29" t="s">
        <v>6339</v>
      </c>
      <c r="M14" s="29" t="s">
        <v>6397</v>
      </c>
      <c r="N14" t="s">
        <v>6340</v>
      </c>
      <c r="O14" s="30" t="str">
        <f t="shared" si="0"/>
        <v>Insert into cliente(id_cliente,nom_cliente,tipo_cliente,division_cliente,freg_cliente,usureg_cliente) values (3100576,'GARCIA PALACIOS MIGUEL GUILLERMO   ','DISTRIBUIDOR','PERIFERIA','2016-10-10','dzambrano');</v>
      </c>
    </row>
    <row r="15" spans="1:15" x14ac:dyDescent="0.25">
      <c r="A15">
        <v>10014250</v>
      </c>
      <c r="B15" t="s">
        <v>6398</v>
      </c>
      <c r="C15" s="15">
        <v>3110903</v>
      </c>
      <c r="D15" s="15" t="s">
        <v>6339</v>
      </c>
      <c r="E15" t="s">
        <v>1428</v>
      </c>
      <c r="F15" t="s">
        <v>6339</v>
      </c>
      <c r="G15" t="s">
        <v>15</v>
      </c>
      <c r="H15" t="s">
        <v>6339</v>
      </c>
      <c r="I15" t="s">
        <v>1403</v>
      </c>
      <c r="J15" t="s">
        <v>6339</v>
      </c>
      <c r="K15" s="29">
        <v>42653</v>
      </c>
      <c r="L15" s="29" t="s">
        <v>6339</v>
      </c>
      <c r="M15" s="29" t="s">
        <v>6397</v>
      </c>
      <c r="N15" t="s">
        <v>6340</v>
      </c>
      <c r="O15" s="30" t="str">
        <f t="shared" si="0"/>
        <v>Insert into cliente(id_cliente,nom_cliente,tipo_cliente,division_cliente,freg_cliente,usureg_cliente) values (3110903,'ACERO EMYER   ','DISTRIBUIDOR','PERIFERIA','2016-10-10','dzambrano');</v>
      </c>
    </row>
    <row r="16" spans="1:15" x14ac:dyDescent="0.25">
      <c r="A16">
        <v>10012276</v>
      </c>
      <c r="B16" t="s">
        <v>6398</v>
      </c>
      <c r="C16" s="15">
        <v>3151916</v>
      </c>
      <c r="D16" s="15" t="s">
        <v>6339</v>
      </c>
      <c r="E16" t="s">
        <v>1922</v>
      </c>
      <c r="F16" t="s">
        <v>6339</v>
      </c>
      <c r="G16" t="s">
        <v>15</v>
      </c>
      <c r="H16" t="s">
        <v>6339</v>
      </c>
      <c r="I16" t="s">
        <v>1403</v>
      </c>
      <c r="J16" t="s">
        <v>6339</v>
      </c>
      <c r="K16" s="29">
        <v>42653</v>
      </c>
      <c r="L16" s="29" t="s">
        <v>6339</v>
      </c>
      <c r="M16" s="29" t="s">
        <v>6397</v>
      </c>
      <c r="N16" t="s">
        <v>6340</v>
      </c>
      <c r="O16" s="30" t="str">
        <f t="shared" si="0"/>
        <v>Insert into cliente(id_cliente,nom_cliente,tipo_cliente,division_cliente,freg_cliente,usureg_cliente) values (3151916,'ARDILA BOHORQUEZ OSBALDO   ','DISTRIBUIDOR','PERIFERIA','2016-10-10','dzambrano');</v>
      </c>
    </row>
    <row r="17" spans="1:15" x14ac:dyDescent="0.25">
      <c r="A17">
        <v>10009492</v>
      </c>
      <c r="B17" t="s">
        <v>6398</v>
      </c>
      <c r="C17" s="15">
        <v>3151999</v>
      </c>
      <c r="D17" s="15" t="s">
        <v>6339</v>
      </c>
      <c r="E17" t="s">
        <v>1925</v>
      </c>
      <c r="F17" t="s">
        <v>6339</v>
      </c>
      <c r="G17" t="s">
        <v>15</v>
      </c>
      <c r="H17" t="s">
        <v>6339</v>
      </c>
      <c r="I17" t="s">
        <v>1403</v>
      </c>
      <c r="J17" t="s">
        <v>6339</v>
      </c>
      <c r="K17" s="29">
        <v>42653</v>
      </c>
      <c r="L17" s="29" t="s">
        <v>6339</v>
      </c>
      <c r="M17" s="29" t="s">
        <v>6397</v>
      </c>
      <c r="N17" t="s">
        <v>6340</v>
      </c>
      <c r="O17" s="30" t="str">
        <f t="shared" si="0"/>
        <v>Insert into cliente(id_cliente,nom_cliente,tipo_cliente,division_cliente,freg_cliente,usureg_cliente) values (3151999,'ARDILA BOHORQUEZ WILSON   ','DISTRIBUIDOR','PERIFERIA','2016-10-10','dzambrano');</v>
      </c>
    </row>
    <row r="18" spans="1:15" x14ac:dyDescent="0.25">
      <c r="A18">
        <v>10009538</v>
      </c>
      <c r="B18" t="s">
        <v>6398</v>
      </c>
      <c r="C18" s="15">
        <v>3165733</v>
      </c>
      <c r="D18" s="15" t="s">
        <v>6339</v>
      </c>
      <c r="E18" t="s">
        <v>4498</v>
      </c>
      <c r="F18" t="s">
        <v>6339</v>
      </c>
      <c r="G18" t="s">
        <v>15</v>
      </c>
      <c r="H18" t="s">
        <v>6339</v>
      </c>
      <c r="I18" t="s">
        <v>1403</v>
      </c>
      <c r="J18" t="s">
        <v>6339</v>
      </c>
      <c r="K18" s="29">
        <v>42653</v>
      </c>
      <c r="L18" s="29" t="s">
        <v>6339</v>
      </c>
      <c r="M18" s="29" t="s">
        <v>6397</v>
      </c>
      <c r="N18" t="s">
        <v>6340</v>
      </c>
      <c r="O18" s="30" t="str">
        <f t="shared" si="0"/>
        <v>Insert into cliente(id_cliente,nom_cliente,tipo_cliente,division_cliente,freg_cliente,usureg_cliente) values (3165733,'QUIJANO CASTRO ELVER   ','DISTRIBUIDOR','PERIFERIA','2016-10-10','dzambrano');</v>
      </c>
    </row>
    <row r="19" spans="1:15" x14ac:dyDescent="0.25">
      <c r="A19">
        <v>10009539</v>
      </c>
      <c r="B19" t="s">
        <v>6398</v>
      </c>
      <c r="C19" s="15">
        <v>3169205</v>
      </c>
      <c r="D19" s="15" t="s">
        <v>6339</v>
      </c>
      <c r="E19" t="s">
        <v>4057</v>
      </c>
      <c r="F19" t="s">
        <v>6339</v>
      </c>
      <c r="G19" t="s">
        <v>15</v>
      </c>
      <c r="H19" t="s">
        <v>6339</v>
      </c>
      <c r="I19" t="s">
        <v>1403</v>
      </c>
      <c r="J19" t="s">
        <v>6339</v>
      </c>
      <c r="K19" s="29">
        <v>42653</v>
      </c>
      <c r="L19" s="29" t="s">
        <v>6339</v>
      </c>
      <c r="M19" s="29" t="s">
        <v>6397</v>
      </c>
      <c r="N19" t="s">
        <v>6340</v>
      </c>
      <c r="O19" s="30" t="str">
        <f t="shared" si="0"/>
        <v>Insert into cliente(id_cliente,nom_cliente,tipo_cliente,division_cliente,freg_cliente,usureg_cliente) values (3169205,'MONCADA RODRIGUEZ HECTOR ARMANDO   ','DISTRIBUIDOR','PERIFERIA','2016-10-10','dzambrano');</v>
      </c>
    </row>
    <row r="20" spans="1:15" x14ac:dyDescent="0.25">
      <c r="A20">
        <v>10009540</v>
      </c>
      <c r="B20" t="s">
        <v>6398</v>
      </c>
      <c r="C20" s="15">
        <v>3169700</v>
      </c>
      <c r="D20" s="15" t="s">
        <v>6339</v>
      </c>
      <c r="E20" t="s">
        <v>3452</v>
      </c>
      <c r="F20" t="s">
        <v>6339</v>
      </c>
      <c r="G20" t="s">
        <v>15</v>
      </c>
      <c r="H20" t="s">
        <v>6339</v>
      </c>
      <c r="I20" t="s">
        <v>1403</v>
      </c>
      <c r="J20" t="s">
        <v>6339</v>
      </c>
      <c r="K20" s="29">
        <v>42653</v>
      </c>
      <c r="L20" s="29" t="s">
        <v>6339</v>
      </c>
      <c r="M20" s="29" t="s">
        <v>6397</v>
      </c>
      <c r="N20" t="s">
        <v>6340</v>
      </c>
      <c r="O20" s="30" t="str">
        <f t="shared" si="0"/>
        <v>Insert into cliente(id_cliente,nom_cliente,tipo_cliente,division_cliente,freg_cliente,usureg_cliente) values (3169700,'GUTIERREZ RODRIGUEZ GILBERTO   ','DISTRIBUIDOR','PERIFERIA','2016-10-10','dzambrano');</v>
      </c>
    </row>
    <row r="21" spans="1:15" x14ac:dyDescent="0.25">
      <c r="A21">
        <v>10012396</v>
      </c>
      <c r="B21" t="s">
        <v>6398</v>
      </c>
      <c r="C21" s="15">
        <v>3186164</v>
      </c>
      <c r="D21" s="15" t="s">
        <v>6339</v>
      </c>
      <c r="E21" t="s">
        <v>3898</v>
      </c>
      <c r="F21" t="s">
        <v>6339</v>
      </c>
      <c r="G21" t="s">
        <v>27</v>
      </c>
      <c r="H21" t="s">
        <v>6339</v>
      </c>
      <c r="I21" t="s">
        <v>1403</v>
      </c>
      <c r="J21" t="s">
        <v>6339</v>
      </c>
      <c r="K21" s="29">
        <v>42653</v>
      </c>
      <c r="L21" s="29" t="s">
        <v>6339</v>
      </c>
      <c r="M21" s="29" t="s">
        <v>6397</v>
      </c>
      <c r="N21" t="s">
        <v>6340</v>
      </c>
      <c r="O21" s="30" t="str">
        <f t="shared" si="0"/>
        <v>Insert into cliente(id_cliente,nom_cliente,tipo_cliente,division_cliente,freg_cliente,usureg_cliente) values (3186164,'MARENTES RAMIREZ JOSE NUMAEL   ','AGRICULTOR','PERIFERIA','2016-10-10','dzambrano');</v>
      </c>
    </row>
    <row r="22" spans="1:15" x14ac:dyDescent="0.25">
      <c r="A22">
        <v>10009586</v>
      </c>
      <c r="B22" t="s">
        <v>6398</v>
      </c>
      <c r="C22" s="15">
        <v>3195434</v>
      </c>
      <c r="D22" s="15" t="s">
        <v>6339</v>
      </c>
      <c r="E22" t="s">
        <v>1981</v>
      </c>
      <c r="F22" t="s">
        <v>6339</v>
      </c>
      <c r="G22" t="s">
        <v>27</v>
      </c>
      <c r="H22" t="s">
        <v>6339</v>
      </c>
      <c r="I22" t="s">
        <v>1403</v>
      </c>
      <c r="J22" t="s">
        <v>6339</v>
      </c>
      <c r="K22" s="29">
        <v>42653</v>
      </c>
      <c r="L22" s="29" t="s">
        <v>6339</v>
      </c>
      <c r="M22" s="29" t="s">
        <v>6397</v>
      </c>
      <c r="N22" t="s">
        <v>6340</v>
      </c>
      <c r="O22" s="30" t="str">
        <f t="shared" si="0"/>
        <v>Insert into cliente(id_cliente,nom_cliente,tipo_cliente,division_cliente,freg_cliente,usureg_cliente) values (3195434,'AVELLANEDA BELTRAN EDUARDO JOSE MANUEL  ','AGRICULTOR','PERIFERIA','2016-10-10','dzambrano');</v>
      </c>
    </row>
    <row r="23" spans="1:15" x14ac:dyDescent="0.25">
      <c r="A23">
        <v>10009615</v>
      </c>
      <c r="B23" t="s">
        <v>6398</v>
      </c>
      <c r="C23" s="15">
        <v>3220712</v>
      </c>
      <c r="D23" s="15" t="s">
        <v>6339</v>
      </c>
      <c r="E23" t="s">
        <v>4867</v>
      </c>
      <c r="F23" t="s">
        <v>6339</v>
      </c>
      <c r="G23" t="s">
        <v>15</v>
      </c>
      <c r="H23" t="s">
        <v>6339</v>
      </c>
      <c r="I23" t="s">
        <v>1403</v>
      </c>
      <c r="J23" t="s">
        <v>6339</v>
      </c>
      <c r="K23" s="29">
        <v>42653</v>
      </c>
      <c r="L23" s="29" t="s">
        <v>6339</v>
      </c>
      <c r="M23" s="29" t="s">
        <v>6397</v>
      </c>
      <c r="N23" t="s">
        <v>6340</v>
      </c>
      <c r="O23" s="30" t="str">
        <f t="shared" si="0"/>
        <v>Insert into cliente(id_cliente,nom_cliente,tipo_cliente,division_cliente,freg_cliente,usureg_cliente) values (3220712,'SARAY LUIS FELIPE   ','DISTRIBUIDOR','PERIFERIA','2016-10-10','dzambrano');</v>
      </c>
    </row>
    <row r="24" spans="1:15" x14ac:dyDescent="0.25">
      <c r="A24">
        <v>10009640</v>
      </c>
      <c r="B24" t="s">
        <v>6398</v>
      </c>
      <c r="C24" s="15">
        <v>3226153</v>
      </c>
      <c r="D24" s="15" t="s">
        <v>6339</v>
      </c>
      <c r="E24" t="s">
        <v>1928</v>
      </c>
      <c r="F24" t="s">
        <v>6339</v>
      </c>
      <c r="G24" t="s">
        <v>27</v>
      </c>
      <c r="H24" t="s">
        <v>6339</v>
      </c>
      <c r="I24" t="s">
        <v>1403</v>
      </c>
      <c r="J24" t="s">
        <v>6339</v>
      </c>
      <c r="K24" s="29">
        <v>42653</v>
      </c>
      <c r="L24" s="29" t="s">
        <v>6339</v>
      </c>
      <c r="M24" s="29" t="s">
        <v>6397</v>
      </c>
      <c r="N24" t="s">
        <v>6340</v>
      </c>
      <c r="O24" s="30" t="str">
        <f t="shared" si="0"/>
        <v>Insert into cliente(id_cliente,nom_cliente,tipo_cliente,division_cliente,freg_cliente,usureg_cliente) values (3226153,'ARDILA CARRILLO GUILLERMO   ','AGRICULTOR','PERIFERIA','2016-10-10','dzambrano');</v>
      </c>
    </row>
    <row r="25" spans="1:15" x14ac:dyDescent="0.25">
      <c r="A25">
        <v>10009658</v>
      </c>
      <c r="B25" t="s">
        <v>6398</v>
      </c>
      <c r="C25" s="15">
        <v>3240770</v>
      </c>
      <c r="D25" s="15" t="s">
        <v>6339</v>
      </c>
      <c r="E25" t="s">
        <v>4518</v>
      </c>
      <c r="F25" t="s">
        <v>6339</v>
      </c>
      <c r="G25" t="s">
        <v>15</v>
      </c>
      <c r="H25" t="s">
        <v>6339</v>
      </c>
      <c r="I25" t="s">
        <v>1403</v>
      </c>
      <c r="J25" t="s">
        <v>6339</v>
      </c>
      <c r="K25" s="29">
        <v>42653</v>
      </c>
      <c r="L25" s="29" t="s">
        <v>6339</v>
      </c>
      <c r="M25" s="29" t="s">
        <v>6397</v>
      </c>
      <c r="N25" t="s">
        <v>6340</v>
      </c>
      <c r="O25" s="30" t="str">
        <f t="shared" si="0"/>
        <v>Insert into cliente(id_cliente,nom_cliente,tipo_cliente,division_cliente,freg_cliente,usureg_cliente) values (3240770,'QUINTERO SEGURA LUIS HERNANDO   ','DISTRIBUIDOR','PERIFERIA','2016-10-10','dzambrano');</v>
      </c>
    </row>
    <row r="26" spans="1:15" x14ac:dyDescent="0.25">
      <c r="A26">
        <v>10009697</v>
      </c>
      <c r="B26" t="s">
        <v>6398</v>
      </c>
      <c r="C26" s="15">
        <v>3242238</v>
      </c>
      <c r="D26" s="15" t="s">
        <v>6339</v>
      </c>
      <c r="E26" t="s">
        <v>3263</v>
      </c>
      <c r="F26" t="s">
        <v>6339</v>
      </c>
      <c r="G26" t="s">
        <v>15</v>
      </c>
      <c r="H26" t="s">
        <v>6339</v>
      </c>
      <c r="I26" t="s">
        <v>1403</v>
      </c>
      <c r="J26" t="s">
        <v>6339</v>
      </c>
      <c r="K26" s="29">
        <v>42653</v>
      </c>
      <c r="L26" s="29" t="s">
        <v>6339</v>
      </c>
      <c r="M26" s="29" t="s">
        <v>6397</v>
      </c>
      <c r="N26" t="s">
        <v>6340</v>
      </c>
      <c r="O26" s="30" t="str">
        <f t="shared" si="0"/>
        <v>Insert into cliente(id_cliente,nom_cliente,tipo_cliente,division_cliente,freg_cliente,usureg_cliente) values (3242238,'GARCIA SABOYA JORGE HUMBERTO   ','DISTRIBUIDOR','PERIFERIA','2016-10-10','dzambrano');</v>
      </c>
    </row>
    <row r="27" spans="1:15" x14ac:dyDescent="0.25">
      <c r="A27">
        <v>10009707</v>
      </c>
      <c r="B27" t="s">
        <v>6398</v>
      </c>
      <c r="C27" s="15">
        <v>3242673</v>
      </c>
      <c r="D27" s="15" t="s">
        <v>6339</v>
      </c>
      <c r="E27" t="s">
        <v>3241</v>
      </c>
      <c r="F27" t="s">
        <v>6339</v>
      </c>
      <c r="G27" t="s">
        <v>15</v>
      </c>
      <c r="H27" t="s">
        <v>6339</v>
      </c>
      <c r="I27" t="s">
        <v>1403</v>
      </c>
      <c r="J27" t="s">
        <v>6339</v>
      </c>
      <c r="K27" s="29">
        <v>42653</v>
      </c>
      <c r="L27" s="29" t="s">
        <v>6339</v>
      </c>
      <c r="M27" s="29" t="s">
        <v>6397</v>
      </c>
      <c r="N27" t="s">
        <v>6340</v>
      </c>
      <c r="O27" s="30" t="str">
        <f t="shared" si="0"/>
        <v>Insert into cliente(id_cliente,nom_cliente,tipo_cliente,division_cliente,freg_cliente,usureg_cliente) values (3242673,'GARCIA CASTIBLANCO ORLANDO   ','DISTRIBUIDOR','PERIFERIA','2016-10-10','dzambrano');</v>
      </c>
    </row>
    <row r="28" spans="1:15" x14ac:dyDescent="0.25">
      <c r="A28">
        <v>10009720</v>
      </c>
      <c r="B28" t="s">
        <v>6398</v>
      </c>
      <c r="C28" s="15">
        <v>3242934</v>
      </c>
      <c r="D28" s="15" t="s">
        <v>6339</v>
      </c>
      <c r="E28" t="s">
        <v>4343</v>
      </c>
      <c r="F28" t="s">
        <v>6339</v>
      </c>
      <c r="G28" t="s">
        <v>27</v>
      </c>
      <c r="H28" t="s">
        <v>6339</v>
      </c>
      <c r="I28" t="s">
        <v>1403</v>
      </c>
      <c r="J28" t="s">
        <v>6339</v>
      </c>
      <c r="K28" s="29">
        <v>42653</v>
      </c>
      <c r="L28" s="29" t="s">
        <v>6339</v>
      </c>
      <c r="M28" s="29" t="s">
        <v>6397</v>
      </c>
      <c r="N28" t="s">
        <v>6340</v>
      </c>
      <c r="O28" s="30" t="str">
        <f t="shared" si="0"/>
        <v>Insert into cliente(id_cliente,nom_cliente,tipo_cliente,division_cliente,freg_cliente,usureg_cliente) values (3242934,'PEDRAZA ROMERO CARLOS ARTURO   ','AGRICULTOR','PERIFERIA','2016-10-10','dzambrano');</v>
      </c>
    </row>
    <row r="29" spans="1:15" x14ac:dyDescent="0.25">
      <c r="A29">
        <v>10012061</v>
      </c>
      <c r="B29" t="s">
        <v>6398</v>
      </c>
      <c r="C29" s="15">
        <v>3262542</v>
      </c>
      <c r="D29" s="15" t="s">
        <v>6339</v>
      </c>
      <c r="E29" t="s">
        <v>2221</v>
      </c>
      <c r="F29" t="s">
        <v>6339</v>
      </c>
      <c r="G29" t="s">
        <v>15</v>
      </c>
      <c r="H29" t="s">
        <v>6339</v>
      </c>
      <c r="I29" t="s">
        <v>1403</v>
      </c>
      <c r="J29" t="s">
        <v>6339</v>
      </c>
      <c r="K29" s="29">
        <v>42653</v>
      </c>
      <c r="L29" s="29" t="s">
        <v>6339</v>
      </c>
      <c r="M29" s="29" t="s">
        <v>6397</v>
      </c>
      <c r="N29" t="s">
        <v>6340</v>
      </c>
      <c r="O29" s="30" t="str">
        <f t="shared" si="0"/>
        <v>Insert into cliente(id_cliente,nom_cliente,tipo_cliente,division_cliente,freg_cliente,usureg_cliente) values (3262542,'CARO SOACHA JOSE MAURICIO   ','DISTRIBUIDOR','PERIFERIA','2016-10-10','dzambrano');</v>
      </c>
    </row>
    <row r="30" spans="1:15" x14ac:dyDescent="0.25">
      <c r="A30">
        <v>10014300</v>
      </c>
      <c r="B30" t="s">
        <v>6398</v>
      </c>
      <c r="C30" s="15">
        <v>3293930</v>
      </c>
      <c r="D30" s="15" t="s">
        <v>6339</v>
      </c>
      <c r="E30" t="s">
        <v>4153</v>
      </c>
      <c r="F30" t="s">
        <v>6339</v>
      </c>
      <c r="G30" t="s">
        <v>15</v>
      </c>
      <c r="H30" t="s">
        <v>6339</v>
      </c>
      <c r="I30" t="s">
        <v>1403</v>
      </c>
      <c r="J30" t="s">
        <v>6339</v>
      </c>
      <c r="K30" s="29">
        <v>42653</v>
      </c>
      <c r="L30" s="29" t="s">
        <v>6339</v>
      </c>
      <c r="M30" s="29" t="s">
        <v>6397</v>
      </c>
      <c r="N30" t="s">
        <v>6340</v>
      </c>
      <c r="O30" s="30" t="str">
        <f t="shared" si="0"/>
        <v>Insert into cliente(id_cliente,nom_cliente,tipo_cliente,division_cliente,freg_cliente,usureg_cliente) values (3293930,'MURCIA BERMEO JOSE ALVARO   ','DISTRIBUIDOR','PERIFERIA','2016-10-10','dzambrano');</v>
      </c>
    </row>
    <row r="31" spans="1:15" x14ac:dyDescent="0.25">
      <c r="A31">
        <v>10017174</v>
      </c>
      <c r="B31" t="s">
        <v>6398</v>
      </c>
      <c r="C31" s="15">
        <v>3436587</v>
      </c>
      <c r="D31" s="15" t="s">
        <v>6339</v>
      </c>
      <c r="E31" t="s">
        <v>5290</v>
      </c>
      <c r="F31" t="s">
        <v>6339</v>
      </c>
      <c r="G31" t="s">
        <v>15</v>
      </c>
      <c r="H31" t="s">
        <v>6339</v>
      </c>
      <c r="I31" t="s">
        <v>1403</v>
      </c>
      <c r="J31" t="s">
        <v>6339</v>
      </c>
      <c r="K31" s="29">
        <v>42653</v>
      </c>
      <c r="L31" s="29" t="s">
        <v>6339</v>
      </c>
      <c r="M31" s="29" t="s">
        <v>6397</v>
      </c>
      <c r="N31" t="s">
        <v>6340</v>
      </c>
      <c r="O31" s="30" t="str">
        <f t="shared" si="0"/>
        <v>Insert into cliente(id_cliente,nom_cliente,tipo_cliente,division_cliente,freg_cliente,usureg_cliente) values (3436587,'ZULUAGA HOYOS GERARDO DE JESUS   ','DISTRIBUIDOR','PERIFERIA','2016-10-10','dzambrano');</v>
      </c>
    </row>
    <row r="32" spans="1:15" x14ac:dyDescent="0.25">
      <c r="A32">
        <v>10012262</v>
      </c>
      <c r="B32" t="s">
        <v>6398</v>
      </c>
      <c r="C32" s="15">
        <v>3469254</v>
      </c>
      <c r="D32" s="15" t="s">
        <v>6339</v>
      </c>
      <c r="E32" t="s">
        <v>4085</v>
      </c>
      <c r="F32" t="s">
        <v>6339</v>
      </c>
      <c r="G32" t="s">
        <v>15</v>
      </c>
      <c r="H32" t="s">
        <v>6339</v>
      </c>
      <c r="I32" t="s">
        <v>1403</v>
      </c>
      <c r="J32" t="s">
        <v>6339</v>
      </c>
      <c r="K32" s="29">
        <v>42653</v>
      </c>
      <c r="L32" s="29" t="s">
        <v>6339</v>
      </c>
      <c r="M32" s="29" t="s">
        <v>6397</v>
      </c>
      <c r="N32" t="s">
        <v>6340</v>
      </c>
      <c r="O32" s="30" t="str">
        <f t="shared" si="0"/>
        <v>Insert into cliente(id_cliente,nom_cliente,tipo_cliente,division_cliente,freg_cliente,usureg_cliente) values (3469254,'MONTOYA JARAMILLO RAMON FERNANDO   ','DISTRIBUIDOR','PERIFERIA','2016-10-10','dzambrano');</v>
      </c>
    </row>
    <row r="33" spans="1:15" x14ac:dyDescent="0.25">
      <c r="A33">
        <v>10013481</v>
      </c>
      <c r="B33" t="s">
        <v>6398</v>
      </c>
      <c r="C33" s="15">
        <v>3469820</v>
      </c>
      <c r="D33" s="15" t="s">
        <v>6339</v>
      </c>
      <c r="E33" t="s">
        <v>1909</v>
      </c>
      <c r="F33" t="s">
        <v>6339</v>
      </c>
      <c r="G33" t="s">
        <v>15</v>
      </c>
      <c r="H33" t="s">
        <v>6339</v>
      </c>
      <c r="I33" t="s">
        <v>1403</v>
      </c>
      <c r="J33" t="s">
        <v>6339</v>
      </c>
      <c r="K33" s="29">
        <v>42653</v>
      </c>
      <c r="L33" s="29" t="s">
        <v>6339</v>
      </c>
      <c r="M33" s="29" t="s">
        <v>6397</v>
      </c>
      <c r="N33" t="s">
        <v>6340</v>
      </c>
      <c r="O33" s="30" t="str">
        <f t="shared" si="0"/>
        <v>Insert into cliente(id_cliente,nom_cliente,tipo_cliente,division_cliente,freg_cliente,usureg_cliente) values (3469820,'ARANGO ARANGO GUILLERMO LEON   ','DISTRIBUIDOR','PERIFERIA','2016-10-10','dzambrano');</v>
      </c>
    </row>
    <row r="34" spans="1:15" x14ac:dyDescent="0.25">
      <c r="A34">
        <v>10009749</v>
      </c>
      <c r="B34" t="s">
        <v>6398</v>
      </c>
      <c r="C34" s="15">
        <v>3469883</v>
      </c>
      <c r="D34" s="15" t="s">
        <v>6339</v>
      </c>
      <c r="E34" t="s">
        <v>216</v>
      </c>
      <c r="F34" t="s">
        <v>6339</v>
      </c>
      <c r="G34" t="s">
        <v>27</v>
      </c>
      <c r="H34" t="s">
        <v>6339</v>
      </c>
      <c r="I34" t="s">
        <v>1403</v>
      </c>
      <c r="J34" t="s">
        <v>6339</v>
      </c>
      <c r="K34" s="29">
        <v>42653</v>
      </c>
      <c r="L34" s="29" t="s">
        <v>6339</v>
      </c>
      <c r="M34" s="29" t="s">
        <v>6397</v>
      </c>
      <c r="N34" t="s">
        <v>6340</v>
      </c>
      <c r="O34" s="30" t="str">
        <f t="shared" si="0"/>
        <v>Insert into cliente(id_cliente,nom_cliente,tipo_cliente,division_cliente,freg_cliente,usureg_cliente) values (3469883,'JARAMILLO RESTREPO GUSTAVO ALONSO DE LOS MILAGROS','AGRICULTOR','PERIFERIA','2016-10-10','dzambrano');</v>
      </c>
    </row>
    <row r="35" spans="1:15" x14ac:dyDescent="0.25">
      <c r="A35">
        <v>10013941</v>
      </c>
      <c r="B35" t="s">
        <v>6398</v>
      </c>
      <c r="C35" s="15">
        <v>3469916</v>
      </c>
      <c r="D35" s="15" t="s">
        <v>6339</v>
      </c>
      <c r="E35" t="s">
        <v>4394</v>
      </c>
      <c r="F35" t="s">
        <v>6339</v>
      </c>
      <c r="G35" t="s">
        <v>27</v>
      </c>
      <c r="H35" t="s">
        <v>6339</v>
      </c>
      <c r="I35" t="s">
        <v>1403</v>
      </c>
      <c r="J35" t="s">
        <v>6339</v>
      </c>
      <c r="K35" s="29">
        <v>42653</v>
      </c>
      <c r="L35" s="29" t="s">
        <v>6339</v>
      </c>
      <c r="M35" s="29" t="s">
        <v>6397</v>
      </c>
      <c r="N35" t="s">
        <v>6340</v>
      </c>
      <c r="O35" s="30" t="str">
        <f t="shared" si="0"/>
        <v>Insert into cliente(id_cliente,nom_cliente,tipo_cliente,division_cliente,freg_cliente,usureg_cliente) values (3469916,'PEREZ LOPERA ARGIRO DE LOS MILAGROS   ','AGRICULTOR','PERIFERIA','2016-10-10','dzambrano');</v>
      </c>
    </row>
    <row r="36" spans="1:15" x14ac:dyDescent="0.25">
      <c r="A36">
        <v>10009752</v>
      </c>
      <c r="B36" t="s">
        <v>6398</v>
      </c>
      <c r="C36" s="15">
        <v>3496338</v>
      </c>
      <c r="D36" s="15" t="s">
        <v>6339</v>
      </c>
      <c r="E36" t="s">
        <v>219</v>
      </c>
      <c r="F36" t="s">
        <v>6339</v>
      </c>
      <c r="G36" t="s">
        <v>15</v>
      </c>
      <c r="H36" t="s">
        <v>6339</v>
      </c>
      <c r="I36" t="s">
        <v>1403</v>
      </c>
      <c r="J36" t="s">
        <v>6339</v>
      </c>
      <c r="K36" s="29">
        <v>42653</v>
      </c>
      <c r="L36" s="29" t="s">
        <v>6339</v>
      </c>
      <c r="M36" s="29" t="s">
        <v>6397</v>
      </c>
      <c r="N36" t="s">
        <v>6340</v>
      </c>
      <c r="O36" s="30" t="str">
        <f t="shared" si="0"/>
        <v>Insert into cliente(id_cliente,nom_cliente,tipo_cliente,division_cliente,freg_cliente,usureg_cliente) values (3496338,'NARANJO HURTADO GERMAN DARIO','DISTRIBUIDOR','PERIFERIA','2016-10-10','dzambrano');</v>
      </c>
    </row>
    <row r="37" spans="1:15" x14ac:dyDescent="0.25">
      <c r="A37">
        <v>10017916</v>
      </c>
      <c r="B37" t="s">
        <v>6398</v>
      </c>
      <c r="C37" s="15">
        <v>3514368</v>
      </c>
      <c r="D37" s="15" t="s">
        <v>6339</v>
      </c>
      <c r="E37" t="s">
        <v>2128</v>
      </c>
      <c r="F37" t="s">
        <v>6339</v>
      </c>
      <c r="G37" t="s">
        <v>15</v>
      </c>
      <c r="H37" t="s">
        <v>6339</v>
      </c>
      <c r="I37" t="s">
        <v>1403</v>
      </c>
      <c r="J37" t="s">
        <v>6339</v>
      </c>
      <c r="K37" s="29">
        <v>42653</v>
      </c>
      <c r="L37" s="29" t="s">
        <v>6339</v>
      </c>
      <c r="M37" s="29" t="s">
        <v>6397</v>
      </c>
      <c r="N37" t="s">
        <v>6340</v>
      </c>
      <c r="O37" s="30" t="str">
        <f t="shared" si="0"/>
        <v>Insert into cliente(id_cliente,nom_cliente,tipo_cliente,division_cliente,freg_cliente,usureg_cliente) values (3514368,'BUILES CORREA JORGE IVAN   ','DISTRIBUIDOR','PERIFERIA','2016-10-10','dzambrano');</v>
      </c>
    </row>
    <row r="38" spans="1:15" x14ac:dyDescent="0.25">
      <c r="A38">
        <v>10012998</v>
      </c>
      <c r="B38" t="s">
        <v>6398</v>
      </c>
      <c r="C38" s="15">
        <v>3626061</v>
      </c>
      <c r="D38" s="15" t="s">
        <v>6339</v>
      </c>
      <c r="E38" t="s">
        <v>4571</v>
      </c>
      <c r="F38" t="s">
        <v>6339</v>
      </c>
      <c r="G38" t="s">
        <v>27</v>
      </c>
      <c r="H38" t="s">
        <v>6339</v>
      </c>
      <c r="I38" t="s">
        <v>1403</v>
      </c>
      <c r="J38" t="s">
        <v>6339</v>
      </c>
      <c r="K38" s="29">
        <v>42653</v>
      </c>
      <c r="L38" s="29" t="s">
        <v>6339</v>
      </c>
      <c r="M38" s="29" t="s">
        <v>6397</v>
      </c>
      <c r="N38" t="s">
        <v>6340</v>
      </c>
      <c r="O38" s="30" t="str">
        <f t="shared" si="0"/>
        <v>Insert into cliente(id_cliente,nom_cliente,tipo_cliente,division_cliente,freg_cliente,usureg_cliente) values (3626061,'RENDON VERGARA LUIS OVIDIO   ','AGRICULTOR','PERIFERIA','2016-10-10','dzambrano');</v>
      </c>
    </row>
    <row r="39" spans="1:15" x14ac:dyDescent="0.25">
      <c r="A39">
        <v>10013221</v>
      </c>
      <c r="B39" t="s">
        <v>6398</v>
      </c>
      <c r="C39" s="15">
        <v>4060790</v>
      </c>
      <c r="D39" s="15" t="s">
        <v>6339</v>
      </c>
      <c r="E39" t="s">
        <v>2648</v>
      </c>
      <c r="F39" t="s">
        <v>6339</v>
      </c>
      <c r="G39" t="s">
        <v>15</v>
      </c>
      <c r="H39" t="s">
        <v>6339</v>
      </c>
      <c r="I39" t="s">
        <v>1403</v>
      </c>
      <c r="J39" t="s">
        <v>6339</v>
      </c>
      <c r="K39" s="29">
        <v>42653</v>
      </c>
      <c r="L39" s="29" t="s">
        <v>6339</v>
      </c>
      <c r="M39" s="29" t="s">
        <v>6397</v>
      </c>
      <c r="N39" t="s">
        <v>6340</v>
      </c>
      <c r="O39" s="30" t="str">
        <f t="shared" si="0"/>
        <v>Insert into cliente(id_cliente,nom_cliente,tipo_cliente,division_cliente,freg_cliente,usureg_cliente) values (4060790,'CORREA MEDINA DIEGO   ','DISTRIBUIDOR','PERIFERIA','2016-10-10','dzambrano');</v>
      </c>
    </row>
    <row r="40" spans="1:15" x14ac:dyDescent="0.25">
      <c r="A40">
        <v>10009926</v>
      </c>
      <c r="B40" t="s">
        <v>6398</v>
      </c>
      <c r="C40" s="15">
        <v>4081988</v>
      </c>
      <c r="D40" s="15" t="s">
        <v>6339</v>
      </c>
      <c r="E40" t="s">
        <v>4426</v>
      </c>
      <c r="F40" t="s">
        <v>6339</v>
      </c>
      <c r="G40" t="s">
        <v>15</v>
      </c>
      <c r="H40" t="s">
        <v>6339</v>
      </c>
      <c r="I40" t="s">
        <v>1403</v>
      </c>
      <c r="J40" t="s">
        <v>6339</v>
      </c>
      <c r="K40" s="29">
        <v>42653</v>
      </c>
      <c r="L40" s="29" t="s">
        <v>6339</v>
      </c>
      <c r="M40" s="29" t="s">
        <v>6397</v>
      </c>
      <c r="N40" t="s">
        <v>6340</v>
      </c>
      <c r="O40" s="30" t="str">
        <f t="shared" si="0"/>
        <v>Insert into cliente(id_cliente,nom_cliente,tipo_cliente,division_cliente,freg_cliente,usureg_cliente) values (4081988,'PINEDA SAENZ NEFTALI   ','DISTRIBUIDOR','PERIFERIA','2016-10-10','dzambrano');</v>
      </c>
    </row>
    <row r="41" spans="1:15" x14ac:dyDescent="0.25">
      <c r="A41">
        <v>10009936</v>
      </c>
      <c r="B41" t="s">
        <v>6398</v>
      </c>
      <c r="C41" s="15">
        <v>4123343</v>
      </c>
      <c r="D41" s="15" t="s">
        <v>6339</v>
      </c>
      <c r="E41" t="s">
        <v>2710</v>
      </c>
      <c r="F41" t="s">
        <v>6339</v>
      </c>
      <c r="G41" t="s">
        <v>15</v>
      </c>
      <c r="H41" t="s">
        <v>6339</v>
      </c>
      <c r="I41" t="s">
        <v>1403</v>
      </c>
      <c r="J41" t="s">
        <v>6339</v>
      </c>
      <c r="K41" s="29">
        <v>42653</v>
      </c>
      <c r="L41" s="29" t="s">
        <v>6339</v>
      </c>
      <c r="M41" s="29" t="s">
        <v>6397</v>
      </c>
      <c r="N41" t="s">
        <v>6340</v>
      </c>
      <c r="O41" s="30" t="str">
        <f t="shared" si="0"/>
        <v>Insert into cliente(id_cliente,nom_cliente,tipo_cliente,division_cliente,freg_cliente,usureg_cliente) values (4123343,'CUSBA GARCIA LUIS ARIEL   ','DISTRIBUIDOR','PERIFERIA','2016-10-10','dzambrano');</v>
      </c>
    </row>
    <row r="42" spans="1:15" x14ac:dyDescent="0.25">
      <c r="A42">
        <v>10009956</v>
      </c>
      <c r="B42" t="s">
        <v>6398</v>
      </c>
      <c r="C42" s="15">
        <v>4164884</v>
      </c>
      <c r="D42" s="15" t="s">
        <v>6339</v>
      </c>
      <c r="E42" t="s">
        <v>2719</v>
      </c>
      <c r="F42" t="s">
        <v>6339</v>
      </c>
      <c r="G42" t="s">
        <v>15</v>
      </c>
      <c r="H42" t="s">
        <v>6339</v>
      </c>
      <c r="I42" t="s">
        <v>1403</v>
      </c>
      <c r="J42" t="s">
        <v>6339</v>
      </c>
      <c r="K42" s="29">
        <v>42653</v>
      </c>
      <c r="L42" s="29" t="s">
        <v>6339</v>
      </c>
      <c r="M42" s="29" t="s">
        <v>6397</v>
      </c>
      <c r="N42" t="s">
        <v>6340</v>
      </c>
      <c r="O42" s="30" t="str">
        <f t="shared" si="0"/>
        <v>Insert into cliente(id_cliente,nom_cliente,tipo_cliente,division_cliente,freg_cliente,usureg_cliente) values (4164884,'DAZA NOVOA ITALO JULIO   ','DISTRIBUIDOR','PERIFERIA','2016-10-10','dzambrano');</v>
      </c>
    </row>
    <row r="43" spans="1:15" x14ac:dyDescent="0.25">
      <c r="A43">
        <v>10016233</v>
      </c>
      <c r="B43" t="s">
        <v>6398</v>
      </c>
      <c r="C43" s="15">
        <v>4188436</v>
      </c>
      <c r="D43" s="15" t="s">
        <v>6339</v>
      </c>
      <c r="E43" t="s">
        <v>4399</v>
      </c>
      <c r="F43" t="s">
        <v>6339</v>
      </c>
      <c r="G43" t="s">
        <v>15</v>
      </c>
      <c r="H43" t="s">
        <v>6339</v>
      </c>
      <c r="I43" t="s">
        <v>1403</v>
      </c>
      <c r="J43" t="s">
        <v>6339</v>
      </c>
      <c r="K43" s="29">
        <v>42653</v>
      </c>
      <c r="L43" s="29" t="s">
        <v>6339</v>
      </c>
      <c r="M43" s="29" t="s">
        <v>6397</v>
      </c>
      <c r="N43" t="s">
        <v>6340</v>
      </c>
      <c r="O43" s="30" t="str">
        <f t="shared" si="0"/>
        <v>Insert into cliente(id_cliente,nom_cliente,tipo_cliente,division_cliente,freg_cliente,usureg_cliente) values (4188436,'PEREZ MUNEVAR HENRY   ','DISTRIBUIDOR','PERIFERIA','2016-10-10','dzambrano');</v>
      </c>
    </row>
    <row r="44" spans="1:15" x14ac:dyDescent="0.25">
      <c r="A44">
        <v>10009969</v>
      </c>
      <c r="B44" t="s">
        <v>6398</v>
      </c>
      <c r="C44" s="15">
        <v>4192350</v>
      </c>
      <c r="D44" s="15" t="s">
        <v>6339</v>
      </c>
      <c r="E44" t="s">
        <v>4304</v>
      </c>
      <c r="F44" t="s">
        <v>6339</v>
      </c>
      <c r="G44" t="s">
        <v>15</v>
      </c>
      <c r="H44" t="s">
        <v>6339</v>
      </c>
      <c r="I44" t="s">
        <v>1403</v>
      </c>
      <c r="J44" t="s">
        <v>6339</v>
      </c>
      <c r="K44" s="29">
        <v>42653</v>
      </c>
      <c r="L44" s="29" t="s">
        <v>6339</v>
      </c>
      <c r="M44" s="29" t="s">
        <v>6397</v>
      </c>
      <c r="N44" t="s">
        <v>6340</v>
      </c>
      <c r="O44" s="30" t="str">
        <f t="shared" si="0"/>
        <v>Insert into cliente(id_cliente,nom_cliente,tipo_cliente,division_cliente,freg_cliente,usureg_cliente) values (4192350,'PAMPLONA BENAVIDEZ URIEL   ','DISTRIBUIDOR','PERIFERIA','2016-10-10','dzambrano');</v>
      </c>
    </row>
    <row r="45" spans="1:15" x14ac:dyDescent="0.25">
      <c r="A45">
        <v>10016239</v>
      </c>
      <c r="B45" t="s">
        <v>6398</v>
      </c>
      <c r="C45" s="15">
        <v>4211865</v>
      </c>
      <c r="D45" s="15" t="s">
        <v>6339</v>
      </c>
      <c r="E45" t="s">
        <v>2828</v>
      </c>
      <c r="F45" t="s">
        <v>6339</v>
      </c>
      <c r="G45" t="s">
        <v>15</v>
      </c>
      <c r="H45" t="s">
        <v>6339</v>
      </c>
      <c r="I45" t="s">
        <v>1403</v>
      </c>
      <c r="J45" t="s">
        <v>6339</v>
      </c>
      <c r="K45" s="29">
        <v>42653</v>
      </c>
      <c r="L45" s="29" t="s">
        <v>6339</v>
      </c>
      <c r="M45" s="29" t="s">
        <v>6397</v>
      </c>
      <c r="N45" t="s">
        <v>6340</v>
      </c>
      <c r="O45" s="30" t="str">
        <f t="shared" si="0"/>
        <v>Insert into cliente(id_cliente,nom_cliente,tipo_cliente,division_cliente,freg_cliente,usureg_cliente) values (4211865,'DUQUINO DIAZ ERALDO   ','DISTRIBUIDOR','PERIFERIA','2016-10-10','dzambrano');</v>
      </c>
    </row>
    <row r="46" spans="1:15" x14ac:dyDescent="0.25">
      <c r="A46">
        <v>10009978</v>
      </c>
      <c r="B46" t="s">
        <v>6398</v>
      </c>
      <c r="C46" s="15">
        <v>4215675</v>
      </c>
      <c r="D46" s="15" t="s">
        <v>6339</v>
      </c>
      <c r="E46" t="s">
        <v>4381</v>
      </c>
      <c r="F46" t="s">
        <v>6339</v>
      </c>
      <c r="G46" t="s">
        <v>27</v>
      </c>
      <c r="H46" t="s">
        <v>6339</v>
      </c>
      <c r="I46" t="s">
        <v>1403</v>
      </c>
      <c r="J46" t="s">
        <v>6339</v>
      </c>
      <c r="K46" s="29">
        <v>42653</v>
      </c>
      <c r="L46" s="29" t="s">
        <v>6339</v>
      </c>
      <c r="M46" s="29" t="s">
        <v>6397</v>
      </c>
      <c r="N46" t="s">
        <v>6340</v>
      </c>
      <c r="O46" s="30" t="str">
        <f t="shared" si="0"/>
        <v>Insert into cliente(id_cliente,nom_cliente,tipo_cliente,division_cliente,freg_cliente,usureg_cliente) values (4215675,'PEREZ CHAPARRO JOSE DE JESUS   ','AGRICULTOR','PERIFERIA','2016-10-10','dzambrano');</v>
      </c>
    </row>
    <row r="47" spans="1:15" x14ac:dyDescent="0.25">
      <c r="A47">
        <v>10009983</v>
      </c>
      <c r="B47" t="s">
        <v>6398</v>
      </c>
      <c r="C47" s="15">
        <v>4215889</v>
      </c>
      <c r="D47" s="15" t="s">
        <v>6339</v>
      </c>
      <c r="E47" t="s">
        <v>2579</v>
      </c>
      <c r="F47" t="s">
        <v>6339</v>
      </c>
      <c r="G47" t="s">
        <v>27</v>
      </c>
      <c r="H47" t="s">
        <v>6339</v>
      </c>
      <c r="I47" t="s">
        <v>1403</v>
      </c>
      <c r="J47" t="s">
        <v>6339</v>
      </c>
      <c r="K47" s="29">
        <v>42653</v>
      </c>
      <c r="L47" s="29" t="s">
        <v>6339</v>
      </c>
      <c r="M47" s="29" t="s">
        <v>6397</v>
      </c>
      <c r="N47" t="s">
        <v>6340</v>
      </c>
      <c r="O47" s="30" t="str">
        <f t="shared" si="0"/>
        <v>Insert into cliente(id_cliente,nom_cliente,tipo_cliente,division_cliente,freg_cliente,usureg_cliente) values (4215889,'CONTRERAS DANIEL   ','AGRICULTOR','PERIFERIA','2016-10-10','dzambrano');</v>
      </c>
    </row>
    <row r="48" spans="1:15" x14ac:dyDescent="0.25">
      <c r="A48">
        <v>10009987</v>
      </c>
      <c r="B48" t="s">
        <v>6398</v>
      </c>
      <c r="C48" s="15">
        <v>4216071</v>
      </c>
      <c r="D48" s="15" t="s">
        <v>6339</v>
      </c>
      <c r="E48" t="s">
        <v>4071</v>
      </c>
      <c r="F48" t="s">
        <v>6339</v>
      </c>
      <c r="G48" t="s">
        <v>27</v>
      </c>
      <c r="H48" t="s">
        <v>6339</v>
      </c>
      <c r="I48" t="s">
        <v>1403</v>
      </c>
      <c r="J48" t="s">
        <v>6339</v>
      </c>
      <c r="K48" s="29">
        <v>42653</v>
      </c>
      <c r="L48" s="29" t="s">
        <v>6339</v>
      </c>
      <c r="M48" s="29" t="s">
        <v>6397</v>
      </c>
      <c r="N48" t="s">
        <v>6340</v>
      </c>
      <c r="O48" s="30" t="str">
        <f t="shared" si="0"/>
        <v>Insert into cliente(id_cliente,nom_cliente,tipo_cliente,division_cliente,freg_cliente,usureg_cliente) values (4216071,'MONROY MARIÑO SALVADOR   ','AGRICULTOR','PERIFERIA','2016-10-10','dzambrano');</v>
      </c>
    </row>
    <row r="49" spans="1:15" x14ac:dyDescent="0.25">
      <c r="A49">
        <v>10010062</v>
      </c>
      <c r="B49" t="s">
        <v>6398</v>
      </c>
      <c r="C49" s="15">
        <v>4234154</v>
      </c>
      <c r="D49" s="15" t="s">
        <v>6339</v>
      </c>
      <c r="E49" t="s">
        <v>3300</v>
      </c>
      <c r="F49" t="s">
        <v>6339</v>
      </c>
      <c r="G49" t="s">
        <v>27</v>
      </c>
      <c r="H49" t="s">
        <v>6339</v>
      </c>
      <c r="I49" t="s">
        <v>1403</v>
      </c>
      <c r="J49" t="s">
        <v>6339</v>
      </c>
      <c r="K49" s="29">
        <v>42653</v>
      </c>
      <c r="L49" s="29" t="s">
        <v>6339</v>
      </c>
      <c r="M49" s="29" t="s">
        <v>6397</v>
      </c>
      <c r="N49" t="s">
        <v>6340</v>
      </c>
      <c r="O49" s="30" t="str">
        <f t="shared" si="0"/>
        <v>Insert into cliente(id_cliente,nom_cliente,tipo_cliente,division_cliente,freg_cliente,usureg_cliente) values (4234154,'GIL RUIZ AURELIO   ','AGRICULTOR','PERIFERIA','2016-10-10','dzambrano');</v>
      </c>
    </row>
    <row r="50" spans="1:15" x14ac:dyDescent="0.25">
      <c r="A50">
        <v>10010077</v>
      </c>
      <c r="B50" t="s">
        <v>6398</v>
      </c>
      <c r="C50" s="15">
        <v>4248330</v>
      </c>
      <c r="D50" s="15" t="s">
        <v>6339</v>
      </c>
      <c r="E50" t="s">
        <v>4066</v>
      </c>
      <c r="F50" t="s">
        <v>6339</v>
      </c>
      <c r="G50" t="s">
        <v>15</v>
      </c>
      <c r="H50" t="s">
        <v>6339</v>
      </c>
      <c r="I50" t="s">
        <v>1403</v>
      </c>
      <c r="J50" t="s">
        <v>6339</v>
      </c>
      <c r="K50" s="29">
        <v>42653</v>
      </c>
      <c r="L50" s="29" t="s">
        <v>6339</v>
      </c>
      <c r="M50" s="29" t="s">
        <v>6397</v>
      </c>
      <c r="N50" t="s">
        <v>6340</v>
      </c>
      <c r="O50" s="30" t="str">
        <f t="shared" si="0"/>
        <v>Insert into cliente(id_cliente,nom_cliente,tipo_cliente,division_cliente,freg_cliente,usureg_cliente) values (4248330,'MONROY ESPINOSA AUDBERTO   ','DISTRIBUIDOR','PERIFERIA','2016-10-10','dzambrano');</v>
      </c>
    </row>
    <row r="51" spans="1:15" x14ac:dyDescent="0.25">
      <c r="A51">
        <v>10010078</v>
      </c>
      <c r="B51" t="s">
        <v>6398</v>
      </c>
      <c r="C51" s="15">
        <v>4248504</v>
      </c>
      <c r="D51" s="15" t="s">
        <v>6339</v>
      </c>
      <c r="E51" t="s">
        <v>1886</v>
      </c>
      <c r="F51" t="s">
        <v>6339</v>
      </c>
      <c r="G51" t="s">
        <v>15</v>
      </c>
      <c r="H51" t="s">
        <v>6339</v>
      </c>
      <c r="I51" t="s">
        <v>1403</v>
      </c>
      <c r="J51" t="s">
        <v>6339</v>
      </c>
      <c r="K51" s="29">
        <v>42653</v>
      </c>
      <c r="L51" s="29" t="s">
        <v>6339</v>
      </c>
      <c r="M51" s="29" t="s">
        <v>6397</v>
      </c>
      <c r="N51" t="s">
        <v>6340</v>
      </c>
      <c r="O51" s="30" t="str">
        <f t="shared" si="0"/>
        <v>Insert into cliente(id_cliente,nom_cliente,tipo_cliente,division_cliente,freg_cliente,usureg_cliente) values (4248504,'AMAYA FLOREZ OSCAR GUILLERMO   ','DISTRIBUIDOR','PERIFERIA','2016-10-10','dzambrano');</v>
      </c>
    </row>
    <row r="52" spans="1:15" x14ac:dyDescent="0.25">
      <c r="A52">
        <v>10017599</v>
      </c>
      <c r="B52" t="s">
        <v>6398</v>
      </c>
      <c r="C52" s="15">
        <v>4248581</v>
      </c>
      <c r="D52" s="15" t="s">
        <v>6339</v>
      </c>
      <c r="E52" t="s">
        <v>2122</v>
      </c>
      <c r="F52" t="s">
        <v>6339</v>
      </c>
      <c r="G52" t="s">
        <v>15</v>
      </c>
      <c r="H52" t="s">
        <v>6339</v>
      </c>
      <c r="I52" t="s">
        <v>1403</v>
      </c>
      <c r="J52" t="s">
        <v>6339</v>
      </c>
      <c r="K52" s="29">
        <v>42653</v>
      </c>
      <c r="L52" s="29" t="s">
        <v>6339</v>
      </c>
      <c r="M52" s="29" t="s">
        <v>6397</v>
      </c>
      <c r="N52" t="s">
        <v>6340</v>
      </c>
      <c r="O52" s="30" t="str">
        <f t="shared" si="0"/>
        <v>Insert into cliente(id_cliente,nom_cliente,tipo_cliente,division_cliente,freg_cliente,usureg_cliente) values (4248581,'BOYACA QUINTANA ALONSO   ','DISTRIBUIDOR','PERIFERIA','2016-10-10','dzambrano');</v>
      </c>
    </row>
    <row r="53" spans="1:15" x14ac:dyDescent="0.25">
      <c r="A53">
        <v>10017597</v>
      </c>
      <c r="B53" t="s">
        <v>6398</v>
      </c>
      <c r="C53" s="15">
        <v>4250908</v>
      </c>
      <c r="D53" s="15" t="s">
        <v>6339</v>
      </c>
      <c r="E53" t="s">
        <v>2816</v>
      </c>
      <c r="F53" t="s">
        <v>6339</v>
      </c>
      <c r="G53" t="s">
        <v>15</v>
      </c>
      <c r="H53" t="s">
        <v>6339</v>
      </c>
      <c r="I53" t="s">
        <v>1403</v>
      </c>
      <c r="J53" t="s">
        <v>6339</v>
      </c>
      <c r="K53" s="29">
        <v>42653</v>
      </c>
      <c r="L53" s="29" t="s">
        <v>6339</v>
      </c>
      <c r="M53" s="29" t="s">
        <v>6397</v>
      </c>
      <c r="N53" t="s">
        <v>6340</v>
      </c>
      <c r="O53" s="30" t="str">
        <f t="shared" si="0"/>
        <v>Insert into cliente(id_cliente,nom_cliente,tipo_cliente,division_cliente,freg_cliente,usureg_cliente) values (4250908,'DULCEY GARCIA MARIO   ','DISTRIBUIDOR','PERIFERIA','2016-10-10','dzambrano');</v>
      </c>
    </row>
    <row r="54" spans="1:15" x14ac:dyDescent="0.25">
      <c r="A54">
        <v>10017183</v>
      </c>
      <c r="B54" t="s">
        <v>6398</v>
      </c>
      <c r="C54" s="15">
        <v>4252882</v>
      </c>
      <c r="D54" s="15" t="s">
        <v>6339</v>
      </c>
      <c r="E54" t="s">
        <v>2005</v>
      </c>
      <c r="F54" t="s">
        <v>6339</v>
      </c>
      <c r="G54" t="s">
        <v>27</v>
      </c>
      <c r="H54" t="s">
        <v>6339</v>
      </c>
      <c r="I54" t="s">
        <v>1403</v>
      </c>
      <c r="J54" t="s">
        <v>6339</v>
      </c>
      <c r="K54" s="29">
        <v>42653</v>
      </c>
      <c r="L54" s="29" t="s">
        <v>6339</v>
      </c>
      <c r="M54" s="29" t="s">
        <v>6397</v>
      </c>
      <c r="N54" t="s">
        <v>6340</v>
      </c>
      <c r="O54" s="30" t="str">
        <f t="shared" si="0"/>
        <v>Insert into cliente(id_cliente,nom_cliente,tipo_cliente,division_cliente,freg_cliente,usureg_cliente) values (4252882,'BAEZ GUTIERREZ CARLOS FERNANDO   ','AGRICULTOR','PERIFERIA','2016-10-10','dzambrano');</v>
      </c>
    </row>
    <row r="55" spans="1:15" x14ac:dyDescent="0.25">
      <c r="A55">
        <v>10010088</v>
      </c>
      <c r="B55" t="s">
        <v>6398</v>
      </c>
      <c r="C55" s="15">
        <v>4266975</v>
      </c>
      <c r="D55" s="15" t="s">
        <v>6339</v>
      </c>
      <c r="E55" t="s">
        <v>4851</v>
      </c>
      <c r="F55" t="s">
        <v>6339</v>
      </c>
      <c r="G55" t="s">
        <v>15</v>
      </c>
      <c r="H55" t="s">
        <v>6339</v>
      </c>
      <c r="I55" t="s">
        <v>1403</v>
      </c>
      <c r="J55" t="s">
        <v>6339</v>
      </c>
      <c r="K55" s="29">
        <v>42653</v>
      </c>
      <c r="L55" s="29" t="s">
        <v>6339</v>
      </c>
      <c r="M55" s="29" t="s">
        <v>6397</v>
      </c>
      <c r="N55" t="s">
        <v>6340</v>
      </c>
      <c r="O55" s="30" t="str">
        <f t="shared" si="0"/>
        <v>Insert into cliente(id_cliente,nom_cliente,tipo_cliente,division_cliente,freg_cliente,usureg_cliente) values (4266975,'SANDOVAL PINZON ALEXANDER   ','DISTRIBUIDOR','PERIFERIA','2016-10-10','dzambrano');</v>
      </c>
    </row>
    <row r="56" spans="1:15" x14ac:dyDescent="0.25">
      <c r="A56">
        <v>10010089</v>
      </c>
      <c r="B56" t="s">
        <v>6398</v>
      </c>
      <c r="C56" s="15">
        <v>4267815</v>
      </c>
      <c r="D56" s="15" t="s">
        <v>6339</v>
      </c>
      <c r="E56" t="s">
        <v>5232</v>
      </c>
      <c r="F56" t="s">
        <v>6339</v>
      </c>
      <c r="G56" t="s">
        <v>15</v>
      </c>
      <c r="H56" t="s">
        <v>6339</v>
      </c>
      <c r="I56" t="s">
        <v>1403</v>
      </c>
      <c r="J56" t="s">
        <v>6339</v>
      </c>
      <c r="K56" s="29">
        <v>42653</v>
      </c>
      <c r="L56" s="29" t="s">
        <v>6339</v>
      </c>
      <c r="M56" s="29" t="s">
        <v>6397</v>
      </c>
      <c r="N56" t="s">
        <v>6340</v>
      </c>
      <c r="O56" s="30" t="str">
        <f t="shared" si="0"/>
        <v>Insert into cliente(id_cliente,nom_cliente,tipo_cliente,division_cliente,freg_cliente,usureg_cliente) values (4267815,'VILLAMIL VILLAMIL JULIO RAMON   ','DISTRIBUIDOR','PERIFERIA','2016-10-10','dzambrano');</v>
      </c>
    </row>
    <row r="57" spans="1:15" x14ac:dyDescent="0.25">
      <c r="A57">
        <v>10010196</v>
      </c>
      <c r="B57" t="s">
        <v>6398</v>
      </c>
      <c r="C57" s="15">
        <v>4291288</v>
      </c>
      <c r="D57" s="15" t="s">
        <v>6339</v>
      </c>
      <c r="E57" t="s">
        <v>1790</v>
      </c>
      <c r="F57" t="s">
        <v>6339</v>
      </c>
      <c r="G57" t="s">
        <v>15</v>
      </c>
      <c r="H57" t="s">
        <v>6339</v>
      </c>
      <c r="I57" t="s">
        <v>1403</v>
      </c>
      <c r="J57" t="s">
        <v>6339</v>
      </c>
      <c r="K57" s="29">
        <v>42653</v>
      </c>
      <c r="L57" s="29" t="s">
        <v>6339</v>
      </c>
      <c r="M57" s="29" t="s">
        <v>6397</v>
      </c>
      <c r="N57" t="s">
        <v>6340</v>
      </c>
      <c r="O57" s="30" t="str">
        <f t="shared" si="0"/>
        <v>Insert into cliente(id_cliente,nom_cliente,tipo_cliente,division_cliente,freg_cliente,usureg_cliente) values (4291288,'AJIACO PULIDO JOSE EDILBERTO   ','DISTRIBUIDOR','PERIFERIA','2016-10-10','dzambrano');</v>
      </c>
    </row>
    <row r="58" spans="1:15" x14ac:dyDescent="0.25">
      <c r="A58">
        <v>10017290</v>
      </c>
      <c r="B58" t="s">
        <v>6398</v>
      </c>
      <c r="C58" s="15">
        <v>4291322</v>
      </c>
      <c r="D58" s="15" t="s">
        <v>6339</v>
      </c>
      <c r="E58" t="s">
        <v>3826</v>
      </c>
      <c r="F58" t="s">
        <v>6339</v>
      </c>
      <c r="G58" t="s">
        <v>15</v>
      </c>
      <c r="H58" t="s">
        <v>6339</v>
      </c>
      <c r="I58" t="s">
        <v>1403</v>
      </c>
      <c r="J58" t="s">
        <v>6339</v>
      </c>
      <c r="K58" s="29">
        <v>42653</v>
      </c>
      <c r="L58" s="29" t="s">
        <v>6339</v>
      </c>
      <c r="M58" s="29" t="s">
        <v>6397</v>
      </c>
      <c r="N58" t="s">
        <v>6340</v>
      </c>
      <c r="O58" s="30" t="str">
        <f t="shared" si="0"/>
        <v>Insert into cliente(id_cliente,nom_cliente,tipo_cliente,division_cliente,freg_cliente,usureg_cliente) values (4291322,'LOPEZ CASALLAS RAFAEL ANTONIO   ','DISTRIBUIDOR','PERIFERIA','2016-10-10','dzambrano');</v>
      </c>
    </row>
    <row r="59" spans="1:15" x14ac:dyDescent="0.25">
      <c r="A59">
        <v>10010201</v>
      </c>
      <c r="B59" t="s">
        <v>6398</v>
      </c>
      <c r="C59" s="15">
        <v>4291434</v>
      </c>
      <c r="D59" s="15" t="s">
        <v>6339</v>
      </c>
      <c r="E59" t="s">
        <v>3918</v>
      </c>
      <c r="F59" t="s">
        <v>6339</v>
      </c>
      <c r="G59" t="s">
        <v>15</v>
      </c>
      <c r="H59" t="s">
        <v>6339</v>
      </c>
      <c r="I59" t="s">
        <v>1403</v>
      </c>
      <c r="J59" t="s">
        <v>6339</v>
      </c>
      <c r="K59" s="29">
        <v>42653</v>
      </c>
      <c r="L59" s="29" t="s">
        <v>6339</v>
      </c>
      <c r="M59" s="29" t="s">
        <v>6397</v>
      </c>
      <c r="N59" t="s">
        <v>6340</v>
      </c>
      <c r="O59" s="30" t="str">
        <f t="shared" si="0"/>
        <v>Insert into cliente(id_cliente,nom_cliente,tipo_cliente,division_cliente,freg_cliente,usureg_cliente) values (4291434,'MARTINEZ FONSECA AUGUSTO   ','DISTRIBUIDOR','PERIFERIA','2016-10-10','dzambrano');</v>
      </c>
    </row>
    <row r="60" spans="1:15" x14ac:dyDescent="0.25">
      <c r="A60">
        <v>10010218</v>
      </c>
      <c r="B60" t="s">
        <v>6398</v>
      </c>
      <c r="C60" s="15">
        <v>4293692</v>
      </c>
      <c r="D60" s="15" t="s">
        <v>6339</v>
      </c>
      <c r="E60" t="s">
        <v>4654</v>
      </c>
      <c r="F60" t="s">
        <v>6339</v>
      </c>
      <c r="G60" t="s">
        <v>15</v>
      </c>
      <c r="H60" t="s">
        <v>6339</v>
      </c>
      <c r="I60" t="s">
        <v>1403</v>
      </c>
      <c r="J60" t="s">
        <v>6339</v>
      </c>
      <c r="K60" s="29">
        <v>42653</v>
      </c>
      <c r="L60" s="29" t="s">
        <v>6339</v>
      </c>
      <c r="M60" s="29" t="s">
        <v>6397</v>
      </c>
      <c r="N60" t="s">
        <v>6340</v>
      </c>
      <c r="O60" s="30" t="str">
        <f t="shared" si="0"/>
        <v>Insert into cliente(id_cliente,nom_cliente,tipo_cliente,division_cliente,freg_cliente,usureg_cliente) values (4293692,'RODRIGUEZ GALINDO ELIO VIDAL   ','DISTRIBUIDOR','PERIFERIA','2016-10-10','dzambrano');</v>
      </c>
    </row>
    <row r="61" spans="1:15" x14ac:dyDescent="0.25">
      <c r="A61">
        <v>10017017</v>
      </c>
      <c r="B61" t="s">
        <v>6398</v>
      </c>
      <c r="C61" s="15">
        <v>4336947</v>
      </c>
      <c r="D61" s="15" t="s">
        <v>6339</v>
      </c>
      <c r="E61" t="s">
        <v>2265</v>
      </c>
      <c r="F61" t="s">
        <v>6339</v>
      </c>
      <c r="G61" t="s">
        <v>27</v>
      </c>
      <c r="H61" t="s">
        <v>6339</v>
      </c>
      <c r="I61" t="s">
        <v>1403</v>
      </c>
      <c r="J61" t="s">
        <v>6339</v>
      </c>
      <c r="K61" s="29">
        <v>42653</v>
      </c>
      <c r="L61" s="29" t="s">
        <v>6339</v>
      </c>
      <c r="M61" s="29" t="s">
        <v>6397</v>
      </c>
      <c r="N61" t="s">
        <v>6340</v>
      </c>
      <c r="O61" s="30" t="str">
        <f t="shared" si="0"/>
        <v>Insert into cliente(id_cliente,nom_cliente,tipo_cliente,division_cliente,freg_cliente,usureg_cliente) values (4336947,'CASTAÑO JAIME ANTONIO   ','AGRICULTOR','PERIFERIA','2016-10-10','dzambrano');</v>
      </c>
    </row>
    <row r="62" spans="1:15" x14ac:dyDescent="0.25">
      <c r="A62">
        <v>10015719</v>
      </c>
      <c r="B62" t="s">
        <v>6398</v>
      </c>
      <c r="C62" s="15">
        <v>4340961</v>
      </c>
      <c r="D62" s="15" t="s">
        <v>6339</v>
      </c>
      <c r="E62" t="s">
        <v>4770</v>
      </c>
      <c r="F62" t="s">
        <v>6339</v>
      </c>
      <c r="G62" t="s">
        <v>15</v>
      </c>
      <c r="H62" t="s">
        <v>6339</v>
      </c>
      <c r="I62" t="s">
        <v>1403</v>
      </c>
      <c r="J62" t="s">
        <v>6339</v>
      </c>
      <c r="K62" s="29">
        <v>42653</v>
      </c>
      <c r="L62" s="29" t="s">
        <v>6339</v>
      </c>
      <c r="M62" s="29" t="s">
        <v>6397</v>
      </c>
      <c r="N62" t="s">
        <v>6340</v>
      </c>
      <c r="O62" s="30" t="str">
        <f t="shared" si="0"/>
        <v>Insert into cliente(id_cliente,nom_cliente,tipo_cliente,division_cliente,freg_cliente,usureg_cliente) values (4340961,'RUDAS MUÑOZ LUIS EVELIO   ','DISTRIBUIDOR','PERIFERIA','2016-10-10','dzambrano');</v>
      </c>
    </row>
    <row r="63" spans="1:15" x14ac:dyDescent="0.25">
      <c r="A63">
        <v>10010229</v>
      </c>
      <c r="B63" t="s">
        <v>6398</v>
      </c>
      <c r="C63" s="15">
        <v>4346503</v>
      </c>
      <c r="D63" s="15" t="s">
        <v>6339</v>
      </c>
      <c r="E63" t="s">
        <v>285</v>
      </c>
      <c r="F63" t="s">
        <v>6339</v>
      </c>
      <c r="G63" t="s">
        <v>15</v>
      </c>
      <c r="H63" t="s">
        <v>6339</v>
      </c>
      <c r="I63" t="s">
        <v>1403</v>
      </c>
      <c r="J63" t="s">
        <v>6339</v>
      </c>
      <c r="K63" s="29">
        <v>42653</v>
      </c>
      <c r="L63" s="29" t="s">
        <v>6339</v>
      </c>
      <c r="M63" s="29" t="s">
        <v>6397</v>
      </c>
      <c r="N63" t="s">
        <v>6340</v>
      </c>
      <c r="O63" s="30" t="str">
        <f t="shared" si="0"/>
        <v>Insert into cliente(id_cliente,nom_cliente,tipo_cliente,division_cliente,freg_cliente,usureg_cliente) values (4346503,'GIRALDO MARIN RUBEN DARIO','DISTRIBUIDOR','PERIFERIA','2016-10-10','dzambrano');</v>
      </c>
    </row>
    <row r="64" spans="1:15" x14ac:dyDescent="0.25">
      <c r="A64">
        <v>10016188</v>
      </c>
      <c r="B64" t="s">
        <v>6398</v>
      </c>
      <c r="C64" s="15">
        <v>4453873</v>
      </c>
      <c r="D64" s="15" t="s">
        <v>6339</v>
      </c>
      <c r="E64" t="s">
        <v>3357</v>
      </c>
      <c r="F64" t="s">
        <v>6339</v>
      </c>
      <c r="G64" t="s">
        <v>15</v>
      </c>
      <c r="H64" t="s">
        <v>6339</v>
      </c>
      <c r="I64" t="s">
        <v>1403</v>
      </c>
      <c r="J64" t="s">
        <v>6339</v>
      </c>
      <c r="K64" s="29">
        <v>42653</v>
      </c>
      <c r="L64" s="29" t="s">
        <v>6339</v>
      </c>
      <c r="M64" s="29" t="s">
        <v>6397</v>
      </c>
      <c r="N64" t="s">
        <v>6340</v>
      </c>
      <c r="O64" s="30" t="str">
        <f t="shared" si="0"/>
        <v>Insert into cliente(id_cliente,nom_cliente,tipo_cliente,division_cliente,freg_cliente,usureg_cliente) values (4453873,'GONZALEZ LOPEZ JOSE ALEJANDRO   ','DISTRIBUIDOR','PERIFERIA','2016-10-10','dzambrano');</v>
      </c>
    </row>
    <row r="65" spans="1:15" x14ac:dyDescent="0.25">
      <c r="A65">
        <v>10016874</v>
      </c>
      <c r="B65" t="s">
        <v>6398</v>
      </c>
      <c r="C65" s="15">
        <v>4473819</v>
      </c>
      <c r="D65" s="15" t="s">
        <v>6339</v>
      </c>
      <c r="E65" t="s">
        <v>5127</v>
      </c>
      <c r="F65" t="s">
        <v>6339</v>
      </c>
      <c r="G65" t="s">
        <v>27</v>
      </c>
      <c r="H65" t="s">
        <v>6339</v>
      </c>
      <c r="I65" t="s">
        <v>1403</v>
      </c>
      <c r="J65" t="s">
        <v>6339</v>
      </c>
      <c r="K65" s="29">
        <v>42653</v>
      </c>
      <c r="L65" s="29" t="s">
        <v>6339</v>
      </c>
      <c r="M65" s="29" t="s">
        <v>6397</v>
      </c>
      <c r="N65" t="s">
        <v>6340</v>
      </c>
      <c r="O65" s="30" t="str">
        <f t="shared" si="0"/>
        <v>Insert into cliente(id_cliente,nom_cliente,tipo_cliente,division_cliente,freg_cliente,usureg_cliente) values (4473819,'VALENCIA TOBON JOSE RICAURTE   ','AGRICULTOR','PERIFERIA','2016-10-10','dzambrano');</v>
      </c>
    </row>
    <row r="66" spans="1:15" x14ac:dyDescent="0.25">
      <c r="A66">
        <v>10017257</v>
      </c>
      <c r="B66" t="s">
        <v>6398</v>
      </c>
      <c r="C66" s="15">
        <v>4611807</v>
      </c>
      <c r="D66" s="15" t="s">
        <v>6339</v>
      </c>
      <c r="E66" t="s">
        <v>3715</v>
      </c>
      <c r="F66" t="s">
        <v>6339</v>
      </c>
      <c r="G66" t="s">
        <v>15</v>
      </c>
      <c r="H66" t="s">
        <v>6339</v>
      </c>
      <c r="I66" t="s">
        <v>1403</v>
      </c>
      <c r="J66" t="s">
        <v>6339</v>
      </c>
      <c r="K66" s="29">
        <v>42653</v>
      </c>
      <c r="L66" s="29" t="s">
        <v>6339</v>
      </c>
      <c r="M66" s="29" t="s">
        <v>6397</v>
      </c>
      <c r="N66" t="s">
        <v>6340</v>
      </c>
      <c r="O66" s="30" t="str">
        <f t="shared" si="0"/>
        <v>Insert into cliente(id_cliente,nom_cliente,tipo_cliente,division_cliente,freg_cliente,usureg_cliente) values (4611807,'JIMENES URIBE ROBERT EDINSON   ','DISTRIBUIDOR','PERIFERIA','2016-10-10','dzambrano');</v>
      </c>
    </row>
    <row r="67" spans="1:15" x14ac:dyDescent="0.25">
      <c r="A67">
        <v>10017779</v>
      </c>
      <c r="B67" t="s">
        <v>6398</v>
      </c>
      <c r="C67" s="15">
        <v>4730180</v>
      </c>
      <c r="D67" s="15" t="s">
        <v>6339</v>
      </c>
      <c r="E67" t="s">
        <v>5264</v>
      </c>
      <c r="F67" t="s">
        <v>6339</v>
      </c>
      <c r="G67" t="s">
        <v>15</v>
      </c>
      <c r="H67" t="s">
        <v>6339</v>
      </c>
      <c r="I67" t="s">
        <v>1403</v>
      </c>
      <c r="J67" t="s">
        <v>6339</v>
      </c>
      <c r="K67" s="29">
        <v>42653</v>
      </c>
      <c r="L67" s="29" t="s">
        <v>6339</v>
      </c>
      <c r="M67" s="29" t="s">
        <v>6397</v>
      </c>
      <c r="N67" t="s">
        <v>6340</v>
      </c>
      <c r="O67" s="30" t="str">
        <f t="shared" ref="O67:O130" si="1">_xlfn.CONCAT(B67,C67,D67,"'",E67,"'",F67,"'",G67,"'",H67,"'",I67,"'",J67,"'",TEXT(K67,"yyyy-mm-dd"),"'",L67,"'",M67,"'",N67)</f>
        <v>Insert into cliente(id_cliente,nom_cliente,tipo_cliente,division_cliente,freg_cliente,usureg_cliente) values (4730180,'ZAGAL MEDINA WILFER AMADO   ','DISTRIBUIDOR','PERIFERIA','2016-10-10','dzambrano');</v>
      </c>
    </row>
    <row r="68" spans="1:15" x14ac:dyDescent="0.25">
      <c r="A68">
        <v>10017530</v>
      </c>
      <c r="B68" t="s">
        <v>6398</v>
      </c>
      <c r="C68" s="15">
        <v>4731061</v>
      </c>
      <c r="D68" s="15" t="s">
        <v>6339</v>
      </c>
      <c r="E68" t="s">
        <v>2874</v>
      </c>
      <c r="F68" t="s">
        <v>6339</v>
      </c>
      <c r="G68" t="s">
        <v>15</v>
      </c>
      <c r="H68" t="s">
        <v>6339</v>
      </c>
      <c r="I68" t="s">
        <v>1403</v>
      </c>
      <c r="J68" t="s">
        <v>6339</v>
      </c>
      <c r="K68" s="29">
        <v>42653</v>
      </c>
      <c r="L68" s="29" t="s">
        <v>6339</v>
      </c>
      <c r="M68" s="29" t="s">
        <v>6397</v>
      </c>
      <c r="N68" t="s">
        <v>6340</v>
      </c>
      <c r="O68" s="30" t="str">
        <f t="shared" si="1"/>
        <v>Insert into cliente(id_cliente,nom_cliente,tipo_cliente,division_cliente,freg_cliente,usureg_cliente) values (4731061,'EMBUZ MUÑOZ ANCIZAR   ','DISTRIBUIDOR','PERIFERIA','2016-10-10','dzambrano');</v>
      </c>
    </row>
    <row r="69" spans="1:15" x14ac:dyDescent="0.25">
      <c r="A69">
        <v>10017848</v>
      </c>
      <c r="B69" t="s">
        <v>6398</v>
      </c>
      <c r="C69" s="15">
        <v>5311653</v>
      </c>
      <c r="D69" s="15" t="s">
        <v>6339</v>
      </c>
      <c r="E69" t="s">
        <v>2114</v>
      </c>
      <c r="F69" t="s">
        <v>6339</v>
      </c>
      <c r="G69" t="s">
        <v>15</v>
      </c>
      <c r="H69" t="s">
        <v>6339</v>
      </c>
      <c r="I69" t="s">
        <v>1403</v>
      </c>
      <c r="J69" t="s">
        <v>6339</v>
      </c>
      <c r="K69" s="29">
        <v>42653</v>
      </c>
      <c r="L69" s="29" t="s">
        <v>6339</v>
      </c>
      <c r="M69" s="29" t="s">
        <v>6397</v>
      </c>
      <c r="N69" t="s">
        <v>6340</v>
      </c>
      <c r="O69" s="30" t="str">
        <f t="shared" si="1"/>
        <v>Insert into cliente(id_cliente,nom_cliente,tipo_cliente,division_cliente,freg_cliente,usureg_cliente) values (5311653,'BOLAÑOS BENAVIDES JAIME ARIEL   ','DISTRIBUIDOR','PERIFERIA','2016-10-10','dzambrano');</v>
      </c>
    </row>
    <row r="70" spans="1:15" x14ac:dyDescent="0.25">
      <c r="A70">
        <v>10010297</v>
      </c>
      <c r="B70" t="s">
        <v>6398</v>
      </c>
      <c r="C70" s="15">
        <v>5767701</v>
      </c>
      <c r="D70" s="15" t="s">
        <v>6339</v>
      </c>
      <c r="E70" t="s">
        <v>3402</v>
      </c>
      <c r="F70" t="s">
        <v>6339</v>
      </c>
      <c r="G70" t="s">
        <v>15</v>
      </c>
      <c r="H70" t="s">
        <v>6339</v>
      </c>
      <c r="I70" t="s">
        <v>1403</v>
      </c>
      <c r="J70" t="s">
        <v>6339</v>
      </c>
      <c r="K70" s="29">
        <v>42653</v>
      </c>
      <c r="L70" s="29" t="s">
        <v>6339</v>
      </c>
      <c r="M70" s="29" t="s">
        <v>6397</v>
      </c>
      <c r="N70" t="s">
        <v>6340</v>
      </c>
      <c r="O70" s="30" t="str">
        <f t="shared" si="1"/>
        <v>Insert into cliente(id_cliente,nom_cliente,tipo_cliente,division_cliente,freg_cliente,usureg_cliente) values (5767701,'GUARIN PABON ORLANDO   ','DISTRIBUIDOR','PERIFERIA','2016-10-10','dzambrano');</v>
      </c>
    </row>
    <row r="71" spans="1:15" x14ac:dyDescent="0.25">
      <c r="A71">
        <v>10015380</v>
      </c>
      <c r="B71" t="s">
        <v>6398</v>
      </c>
      <c r="C71" s="15">
        <v>6017727</v>
      </c>
      <c r="D71" s="15" t="s">
        <v>6339</v>
      </c>
      <c r="E71" t="s">
        <v>2260</v>
      </c>
      <c r="F71" t="s">
        <v>6339</v>
      </c>
      <c r="G71" t="s">
        <v>15</v>
      </c>
      <c r="H71" t="s">
        <v>6339</v>
      </c>
      <c r="I71" t="s">
        <v>1403</v>
      </c>
      <c r="J71" t="s">
        <v>6339</v>
      </c>
      <c r="K71" s="29">
        <v>42653</v>
      </c>
      <c r="L71" s="29" t="s">
        <v>6339</v>
      </c>
      <c r="M71" s="29" t="s">
        <v>6397</v>
      </c>
      <c r="N71" t="s">
        <v>6340</v>
      </c>
      <c r="O71" s="30" t="str">
        <f t="shared" si="1"/>
        <v>Insert into cliente(id_cliente,nom_cliente,tipo_cliente,division_cliente,freg_cliente,usureg_cliente) values (6017727,'CASTAÑEDA SALCEDO ELIECER   ','DISTRIBUIDOR','PERIFERIA','2016-10-10','dzambrano');</v>
      </c>
    </row>
    <row r="72" spans="1:15" x14ac:dyDescent="0.25">
      <c r="A72">
        <v>10015325</v>
      </c>
      <c r="B72" t="s">
        <v>6398</v>
      </c>
      <c r="C72" s="15">
        <v>6247572</v>
      </c>
      <c r="D72" s="15" t="s">
        <v>6339</v>
      </c>
      <c r="E72" t="s">
        <v>4211</v>
      </c>
      <c r="F72" t="s">
        <v>6339</v>
      </c>
      <c r="G72" t="s">
        <v>27</v>
      </c>
      <c r="H72" t="s">
        <v>6339</v>
      </c>
      <c r="I72" t="s">
        <v>1403</v>
      </c>
      <c r="J72" t="s">
        <v>6339</v>
      </c>
      <c r="K72" s="29">
        <v>42653</v>
      </c>
      <c r="L72" s="29" t="s">
        <v>6339</v>
      </c>
      <c r="M72" s="29" t="s">
        <v>6397</v>
      </c>
      <c r="N72" t="s">
        <v>6340</v>
      </c>
      <c r="O72" s="30" t="str">
        <f t="shared" si="1"/>
        <v>Insert into cliente(id_cliente,nom_cliente,tipo_cliente,division_cliente,freg_cliente,usureg_cliente) values (6247572,'ORDOÑEZ URBANO HECTOR ULISES   ','AGRICULTOR','PERIFERIA','2016-10-10','dzambrano');</v>
      </c>
    </row>
    <row r="73" spans="1:15" x14ac:dyDescent="0.25">
      <c r="A73">
        <v>10015354</v>
      </c>
      <c r="B73" t="s">
        <v>6398</v>
      </c>
      <c r="C73" s="15">
        <v>6247862</v>
      </c>
      <c r="D73" s="15" t="s">
        <v>6339</v>
      </c>
      <c r="E73" t="s">
        <v>4112</v>
      </c>
      <c r="F73" t="s">
        <v>6339</v>
      </c>
      <c r="G73" t="s">
        <v>15</v>
      </c>
      <c r="H73" t="s">
        <v>6339</v>
      </c>
      <c r="I73" t="s">
        <v>1403</v>
      </c>
      <c r="J73" t="s">
        <v>6339</v>
      </c>
      <c r="K73" s="29">
        <v>42653</v>
      </c>
      <c r="L73" s="29" t="s">
        <v>6339</v>
      </c>
      <c r="M73" s="29" t="s">
        <v>6397</v>
      </c>
      <c r="N73" t="s">
        <v>6340</v>
      </c>
      <c r="O73" s="30" t="str">
        <f t="shared" si="1"/>
        <v>Insert into cliente(id_cliente,nom_cliente,tipo_cliente,division_cliente,freg_cliente,usureg_cliente) values (6247862,'MORENO SOSQUE JORGE IGNACIO   ','DISTRIBUIDOR','PERIFERIA','2016-10-10','dzambrano');</v>
      </c>
    </row>
    <row r="74" spans="1:15" x14ac:dyDescent="0.25">
      <c r="A74">
        <v>10016351</v>
      </c>
      <c r="B74" t="s">
        <v>6398</v>
      </c>
      <c r="C74" s="15">
        <v>6248662</v>
      </c>
      <c r="D74" s="15" t="s">
        <v>6339</v>
      </c>
      <c r="E74" t="s">
        <v>3333</v>
      </c>
      <c r="F74" t="s">
        <v>6339</v>
      </c>
      <c r="G74" t="s">
        <v>15</v>
      </c>
      <c r="H74" t="s">
        <v>6339</v>
      </c>
      <c r="I74" t="s">
        <v>1403</v>
      </c>
      <c r="J74" t="s">
        <v>6339</v>
      </c>
      <c r="K74" s="29">
        <v>42653</v>
      </c>
      <c r="L74" s="29" t="s">
        <v>6339</v>
      </c>
      <c r="M74" s="29" t="s">
        <v>6397</v>
      </c>
      <c r="N74" t="s">
        <v>6340</v>
      </c>
      <c r="O74" s="30" t="str">
        <f t="shared" si="1"/>
        <v>Insert into cliente(id_cliente,nom_cliente,tipo_cliente,division_cliente,freg_cliente,usureg_cliente) values (6248662,'GOMEZ ORTIZ RICHARD ALVER   ','DISTRIBUIDOR','PERIFERIA','2016-10-10','dzambrano');</v>
      </c>
    </row>
    <row r="75" spans="1:15" x14ac:dyDescent="0.25">
      <c r="A75">
        <v>10015845</v>
      </c>
      <c r="B75" t="s">
        <v>6398</v>
      </c>
      <c r="C75" s="15">
        <v>6268622</v>
      </c>
      <c r="D75" s="15" t="s">
        <v>6339</v>
      </c>
      <c r="E75" t="s">
        <v>3732</v>
      </c>
      <c r="F75" t="s">
        <v>6339</v>
      </c>
      <c r="G75" t="s">
        <v>27</v>
      </c>
      <c r="H75" t="s">
        <v>6339</v>
      </c>
      <c r="I75" t="s">
        <v>1403</v>
      </c>
      <c r="J75" t="s">
        <v>6339</v>
      </c>
      <c r="K75" s="29">
        <v>42653</v>
      </c>
      <c r="L75" s="29" t="s">
        <v>6339</v>
      </c>
      <c r="M75" s="29" t="s">
        <v>6397</v>
      </c>
      <c r="N75" t="s">
        <v>6340</v>
      </c>
      <c r="O75" s="30" t="str">
        <f t="shared" si="1"/>
        <v>Insert into cliente(id_cliente,nom_cliente,tipo_cliente,division_cliente,freg_cliente,usureg_cliente) values (6268622,'JOJOA HERRERA JAIME ERNESTO   ','AGRICULTOR','PERIFERIA','2016-10-10','dzambrano');</v>
      </c>
    </row>
    <row r="76" spans="1:15" x14ac:dyDescent="0.25">
      <c r="A76">
        <v>10017574</v>
      </c>
      <c r="B76" t="s">
        <v>6398</v>
      </c>
      <c r="C76" s="15">
        <v>6316241</v>
      </c>
      <c r="D76" s="15" t="s">
        <v>6339</v>
      </c>
      <c r="E76" t="s">
        <v>4879</v>
      </c>
      <c r="F76" t="s">
        <v>6339</v>
      </c>
      <c r="G76" t="s">
        <v>27</v>
      </c>
      <c r="H76" t="s">
        <v>6339</v>
      </c>
      <c r="I76" t="s">
        <v>1403</v>
      </c>
      <c r="J76" t="s">
        <v>6339</v>
      </c>
      <c r="K76" s="29">
        <v>42653</v>
      </c>
      <c r="L76" s="29" t="s">
        <v>6339</v>
      </c>
      <c r="M76" s="29" t="s">
        <v>6397</v>
      </c>
      <c r="N76" t="s">
        <v>6340</v>
      </c>
      <c r="O76" s="30" t="str">
        <f t="shared" si="1"/>
        <v>Insert into cliente(id_cliente,nom_cliente,tipo_cliente,division_cliente,freg_cliente,usureg_cliente) values (6316241,'SATIZABAL TASCON JAVIER   ','AGRICULTOR','PERIFERIA','2016-10-10','dzambrano');</v>
      </c>
    </row>
    <row r="77" spans="1:15" x14ac:dyDescent="0.25">
      <c r="A77">
        <v>10015571</v>
      </c>
      <c r="B77" t="s">
        <v>6398</v>
      </c>
      <c r="C77" s="15">
        <v>6318177</v>
      </c>
      <c r="D77" s="15" t="s">
        <v>6339</v>
      </c>
      <c r="E77" t="s">
        <v>2174</v>
      </c>
      <c r="F77" t="s">
        <v>6339</v>
      </c>
      <c r="G77" t="s">
        <v>15</v>
      </c>
      <c r="H77" t="s">
        <v>6339</v>
      </c>
      <c r="I77" t="s">
        <v>1403</v>
      </c>
      <c r="J77" t="s">
        <v>6339</v>
      </c>
      <c r="K77" s="29">
        <v>42653</v>
      </c>
      <c r="L77" s="29" t="s">
        <v>6339</v>
      </c>
      <c r="M77" s="29" t="s">
        <v>6397</v>
      </c>
      <c r="N77" t="s">
        <v>6340</v>
      </c>
      <c r="O77" s="30" t="str">
        <f t="shared" si="1"/>
        <v>Insert into cliente(id_cliente,nom_cliente,tipo_cliente,division_cliente,freg_cliente,usureg_cliente) values (6318177,'CALERO ARANA MANUEL DE JESUS   ','DISTRIBUIDOR','PERIFERIA','2016-10-10','dzambrano');</v>
      </c>
    </row>
    <row r="78" spans="1:15" x14ac:dyDescent="0.25">
      <c r="A78">
        <v>10015311</v>
      </c>
      <c r="B78" t="s">
        <v>6398</v>
      </c>
      <c r="C78" s="15">
        <v>6342159</v>
      </c>
      <c r="D78" s="15" t="s">
        <v>6339</v>
      </c>
      <c r="E78" t="s">
        <v>3729</v>
      </c>
      <c r="F78" t="s">
        <v>6339</v>
      </c>
      <c r="G78" t="s">
        <v>27</v>
      </c>
      <c r="H78" t="s">
        <v>6339</v>
      </c>
      <c r="I78" t="s">
        <v>1403</v>
      </c>
      <c r="J78" t="s">
        <v>6339</v>
      </c>
      <c r="K78" s="29">
        <v>42653</v>
      </c>
      <c r="L78" s="29" t="s">
        <v>6339</v>
      </c>
      <c r="M78" s="29" t="s">
        <v>6397</v>
      </c>
      <c r="N78" t="s">
        <v>6340</v>
      </c>
      <c r="O78" s="30" t="str">
        <f t="shared" si="1"/>
        <v>Insert into cliente(id_cliente,nom_cliente,tipo_cliente,division_cliente,freg_cliente,usureg_cliente) values (6342159,'JIMENEZ TRUJILLO JUAN CARLOS   ','AGRICULTOR','PERIFERIA','2016-10-10','dzambrano');</v>
      </c>
    </row>
    <row r="79" spans="1:15" x14ac:dyDescent="0.25">
      <c r="A79">
        <v>10015894</v>
      </c>
      <c r="B79" t="s">
        <v>6398</v>
      </c>
      <c r="C79" s="15">
        <v>6423266</v>
      </c>
      <c r="D79" s="15" t="s">
        <v>6339</v>
      </c>
      <c r="E79" t="s">
        <v>3345</v>
      </c>
      <c r="F79" t="s">
        <v>6339</v>
      </c>
      <c r="G79" t="s">
        <v>27</v>
      </c>
      <c r="H79" t="s">
        <v>6339</v>
      </c>
      <c r="I79" t="s">
        <v>1403</v>
      </c>
      <c r="J79" t="s">
        <v>6339</v>
      </c>
      <c r="K79" s="29">
        <v>42653</v>
      </c>
      <c r="L79" s="29" t="s">
        <v>6339</v>
      </c>
      <c r="M79" s="29" t="s">
        <v>6397</v>
      </c>
      <c r="N79" t="s">
        <v>6340</v>
      </c>
      <c r="O79" s="30" t="str">
        <f t="shared" si="1"/>
        <v>Insert into cliente(id_cliente,nom_cliente,tipo_cliente,division_cliente,freg_cliente,usureg_cliente) values (6423266,'GOMEZ VIDAL JOSE MARINO   ','AGRICULTOR','PERIFERIA','2016-10-10','dzambrano');</v>
      </c>
    </row>
    <row r="80" spans="1:15" x14ac:dyDescent="0.25">
      <c r="A80">
        <v>10017263</v>
      </c>
      <c r="B80" t="s">
        <v>6398</v>
      </c>
      <c r="C80" s="15">
        <v>6423282</v>
      </c>
      <c r="D80" s="15" t="s">
        <v>6339</v>
      </c>
      <c r="E80" t="s">
        <v>4515</v>
      </c>
      <c r="F80" t="s">
        <v>6339</v>
      </c>
      <c r="G80" t="s">
        <v>27</v>
      </c>
      <c r="H80" t="s">
        <v>6339</v>
      </c>
      <c r="I80" t="s">
        <v>1403</v>
      </c>
      <c r="J80" t="s">
        <v>6339</v>
      </c>
      <c r="K80" s="29">
        <v>42653</v>
      </c>
      <c r="L80" s="29" t="s">
        <v>6339</v>
      </c>
      <c r="M80" s="29" t="s">
        <v>6397</v>
      </c>
      <c r="N80" t="s">
        <v>6340</v>
      </c>
      <c r="O80" s="30" t="str">
        <f t="shared" si="1"/>
        <v>Insert into cliente(id_cliente,nom_cliente,tipo_cliente,division_cliente,freg_cliente,usureg_cliente) values (6423282,'QUINTERO QUINTERO GILMAR JOSE   ','AGRICULTOR','PERIFERIA','2016-10-10','dzambrano');</v>
      </c>
    </row>
    <row r="81" spans="1:15" x14ac:dyDescent="0.25">
      <c r="A81">
        <v>10017503</v>
      </c>
      <c r="B81" t="s">
        <v>6398</v>
      </c>
      <c r="C81" s="15">
        <v>6436394</v>
      </c>
      <c r="D81" s="15" t="s">
        <v>6339</v>
      </c>
      <c r="E81" t="s">
        <v>2318</v>
      </c>
      <c r="F81" t="s">
        <v>6339</v>
      </c>
      <c r="G81" t="s">
        <v>15</v>
      </c>
      <c r="H81" t="s">
        <v>6339</v>
      </c>
      <c r="I81" t="s">
        <v>1403</v>
      </c>
      <c r="J81" t="s">
        <v>6339</v>
      </c>
      <c r="K81" s="29">
        <v>42653</v>
      </c>
      <c r="L81" s="29" t="s">
        <v>6339</v>
      </c>
      <c r="M81" s="29" t="s">
        <v>6397</v>
      </c>
      <c r="N81" t="s">
        <v>6340</v>
      </c>
      <c r="O81" s="30" t="str">
        <f t="shared" si="1"/>
        <v>Insert into cliente(id_cliente,nom_cliente,tipo_cliente,division_cliente,freg_cliente,usureg_cliente) values (6436394,'CASTRO MARTINEZ JOSE DANIEL   ','DISTRIBUIDOR','PERIFERIA','2016-10-10','dzambrano');</v>
      </c>
    </row>
    <row r="82" spans="1:15" x14ac:dyDescent="0.25">
      <c r="A82">
        <v>10010387</v>
      </c>
      <c r="B82" t="s">
        <v>6398</v>
      </c>
      <c r="C82" s="15">
        <v>6445660</v>
      </c>
      <c r="D82" s="15" t="s">
        <v>6339</v>
      </c>
      <c r="E82" t="s">
        <v>300</v>
      </c>
      <c r="F82" t="s">
        <v>6339</v>
      </c>
      <c r="G82" t="s">
        <v>15</v>
      </c>
      <c r="H82" t="s">
        <v>6339</v>
      </c>
      <c r="I82" t="s">
        <v>1403</v>
      </c>
      <c r="J82" t="s">
        <v>6339</v>
      </c>
      <c r="K82" s="29">
        <v>42653</v>
      </c>
      <c r="L82" s="29" t="s">
        <v>6339</v>
      </c>
      <c r="M82" s="29" t="s">
        <v>6397</v>
      </c>
      <c r="N82" t="s">
        <v>6340</v>
      </c>
      <c r="O82" s="30" t="str">
        <f t="shared" si="1"/>
        <v>Insert into cliente(id_cliente,nom_cliente,tipo_cliente,division_cliente,freg_cliente,usureg_cliente) values (6445660,'CORREA ESTRADA LUIS GUILLERMO','DISTRIBUIDOR','PERIFERIA','2016-10-10','dzambrano');</v>
      </c>
    </row>
    <row r="83" spans="1:15" x14ac:dyDescent="0.25">
      <c r="A83">
        <v>10017242</v>
      </c>
      <c r="B83" t="s">
        <v>6398</v>
      </c>
      <c r="C83" s="15">
        <v>6497180</v>
      </c>
      <c r="D83" s="15" t="s">
        <v>6339</v>
      </c>
      <c r="E83" t="s">
        <v>4574</v>
      </c>
      <c r="F83" t="s">
        <v>6339</v>
      </c>
      <c r="G83" t="s">
        <v>15</v>
      </c>
      <c r="H83" t="s">
        <v>6339</v>
      </c>
      <c r="I83" t="s">
        <v>1403</v>
      </c>
      <c r="J83" t="s">
        <v>6339</v>
      </c>
      <c r="K83" s="29">
        <v>42653</v>
      </c>
      <c r="L83" s="29" t="s">
        <v>6339</v>
      </c>
      <c r="M83" s="29" t="s">
        <v>6397</v>
      </c>
      <c r="N83" t="s">
        <v>6340</v>
      </c>
      <c r="O83" s="30" t="str">
        <f t="shared" si="1"/>
        <v>Insert into cliente(id_cliente,nom_cliente,tipo_cliente,division_cliente,freg_cliente,usureg_cliente) values (6497180,'RENTERIA GIRON LUIS CARLOS   ','DISTRIBUIDOR','PERIFERIA','2016-10-10','dzambrano');</v>
      </c>
    </row>
    <row r="84" spans="1:15" x14ac:dyDescent="0.25">
      <c r="A84">
        <v>10010416</v>
      </c>
      <c r="B84" t="s">
        <v>6398</v>
      </c>
      <c r="C84" s="15">
        <v>6744099</v>
      </c>
      <c r="D84" s="15" t="s">
        <v>6339</v>
      </c>
      <c r="E84" t="s">
        <v>2692</v>
      </c>
      <c r="F84" t="s">
        <v>6339</v>
      </c>
      <c r="G84" t="s">
        <v>15</v>
      </c>
      <c r="H84" t="s">
        <v>6339</v>
      </c>
      <c r="I84" t="s">
        <v>1403</v>
      </c>
      <c r="J84" t="s">
        <v>6339</v>
      </c>
      <c r="K84" s="29">
        <v>42653</v>
      </c>
      <c r="L84" s="29" t="s">
        <v>6339</v>
      </c>
      <c r="M84" s="29" t="s">
        <v>6397</v>
      </c>
      <c r="N84" t="s">
        <v>6340</v>
      </c>
      <c r="O84" s="30" t="str">
        <f t="shared" si="1"/>
        <v>Insert into cliente(id_cliente,nom_cliente,tipo_cliente,division_cliente,freg_cliente,usureg_cliente) values (6744099,'CRUZ TALERO PORFIRIO   ','DISTRIBUIDOR','PERIFERIA','2016-10-10','dzambrano');</v>
      </c>
    </row>
    <row r="85" spans="1:15" x14ac:dyDescent="0.25">
      <c r="A85">
        <v>10010433</v>
      </c>
      <c r="B85" t="s">
        <v>6398</v>
      </c>
      <c r="C85" s="15">
        <v>6751649</v>
      </c>
      <c r="D85" s="15" t="s">
        <v>6339</v>
      </c>
      <c r="E85" t="s">
        <v>4075</v>
      </c>
      <c r="F85" t="s">
        <v>6339</v>
      </c>
      <c r="G85" t="s">
        <v>15</v>
      </c>
      <c r="H85" t="s">
        <v>6339</v>
      </c>
      <c r="I85" t="s">
        <v>1403</v>
      </c>
      <c r="J85" t="s">
        <v>6339</v>
      </c>
      <c r="K85" s="29">
        <v>42653</v>
      </c>
      <c r="L85" s="29" t="s">
        <v>6339</v>
      </c>
      <c r="M85" s="29" t="s">
        <v>6397</v>
      </c>
      <c r="N85" t="s">
        <v>6340</v>
      </c>
      <c r="O85" s="30" t="str">
        <f t="shared" si="1"/>
        <v>Insert into cliente(id_cliente,nom_cliente,tipo_cliente,division_cliente,freg_cliente,usureg_cliente) values (6751649,'MONTAÑEZ PULIDO ARMANDO   ','DISTRIBUIDOR','PERIFERIA','2016-10-10','dzambrano');</v>
      </c>
    </row>
    <row r="86" spans="1:15" x14ac:dyDescent="0.25">
      <c r="A86">
        <v>10010451</v>
      </c>
      <c r="B86" t="s">
        <v>6398</v>
      </c>
      <c r="C86" s="15">
        <v>6760834</v>
      </c>
      <c r="D86" s="15" t="s">
        <v>6339</v>
      </c>
      <c r="E86" t="s">
        <v>4643</v>
      </c>
      <c r="F86" t="s">
        <v>6339</v>
      </c>
      <c r="G86" t="s">
        <v>15</v>
      </c>
      <c r="H86" t="s">
        <v>6339</v>
      </c>
      <c r="I86" t="s">
        <v>1403</v>
      </c>
      <c r="J86" t="s">
        <v>6339</v>
      </c>
      <c r="K86" s="29">
        <v>42653</v>
      </c>
      <c r="L86" s="29" t="s">
        <v>6339</v>
      </c>
      <c r="M86" s="29" t="s">
        <v>6397</v>
      </c>
      <c r="N86" t="s">
        <v>6340</v>
      </c>
      <c r="O86" s="30" t="str">
        <f t="shared" si="1"/>
        <v>Insert into cliente(id_cliente,nom_cliente,tipo_cliente,division_cliente,freg_cliente,usureg_cliente) values (6760834,'RODRIGUEZ ARMANDO   ','DISTRIBUIDOR','PERIFERIA','2016-10-10','dzambrano');</v>
      </c>
    </row>
    <row r="87" spans="1:15" x14ac:dyDescent="0.25">
      <c r="A87">
        <v>10010455</v>
      </c>
      <c r="B87" t="s">
        <v>6398</v>
      </c>
      <c r="C87" s="15">
        <v>6763130</v>
      </c>
      <c r="D87" s="15" t="s">
        <v>6339</v>
      </c>
      <c r="E87" t="s">
        <v>2291</v>
      </c>
      <c r="F87" t="s">
        <v>6339</v>
      </c>
      <c r="G87" t="s">
        <v>27</v>
      </c>
      <c r="H87" t="s">
        <v>6339</v>
      </c>
      <c r="I87" t="s">
        <v>1403</v>
      </c>
      <c r="J87" t="s">
        <v>6339</v>
      </c>
      <c r="K87" s="29">
        <v>42653</v>
      </c>
      <c r="L87" s="29" t="s">
        <v>6339</v>
      </c>
      <c r="M87" s="29" t="s">
        <v>6397</v>
      </c>
      <c r="N87" t="s">
        <v>6340</v>
      </c>
      <c r="O87" s="30" t="str">
        <f t="shared" si="1"/>
        <v>Insert into cliente(id_cliente,nom_cliente,tipo_cliente,division_cliente,freg_cliente,usureg_cliente) values (6763130,'CASTILLO ESPINOSA MARCO ANTONIO   ','AGRICULTOR','PERIFERIA','2016-10-10','dzambrano');</v>
      </c>
    </row>
    <row r="88" spans="1:15" x14ac:dyDescent="0.25">
      <c r="A88">
        <v>10014627</v>
      </c>
      <c r="B88" t="s">
        <v>6398</v>
      </c>
      <c r="C88" s="15">
        <v>6764643</v>
      </c>
      <c r="D88" s="15" t="s">
        <v>6339</v>
      </c>
      <c r="E88" t="s">
        <v>4150</v>
      </c>
      <c r="F88" t="s">
        <v>6339</v>
      </c>
      <c r="G88" t="s">
        <v>15</v>
      </c>
      <c r="H88" t="s">
        <v>6339</v>
      </c>
      <c r="I88" t="s">
        <v>1403</v>
      </c>
      <c r="J88" t="s">
        <v>6339</v>
      </c>
      <c r="K88" s="29">
        <v>42653</v>
      </c>
      <c r="L88" s="29" t="s">
        <v>6339</v>
      </c>
      <c r="M88" s="29" t="s">
        <v>6397</v>
      </c>
      <c r="N88" t="s">
        <v>6340</v>
      </c>
      <c r="O88" s="30" t="str">
        <f t="shared" si="1"/>
        <v>Insert into cliente(id_cliente,nom_cliente,tipo_cliente,division_cliente,freg_cliente,usureg_cliente) values (6764643,'MUÑOZ TOVAR CLAUDIO OTONIEL   ','DISTRIBUIDOR','PERIFERIA','2016-10-10','dzambrano');</v>
      </c>
    </row>
    <row r="89" spans="1:15" x14ac:dyDescent="0.25">
      <c r="A89">
        <v>10010481</v>
      </c>
      <c r="B89" t="s">
        <v>6398</v>
      </c>
      <c r="C89" s="15">
        <v>6775268</v>
      </c>
      <c r="D89" s="15" t="s">
        <v>6339</v>
      </c>
      <c r="E89" t="s">
        <v>4979</v>
      </c>
      <c r="F89" t="s">
        <v>6339</v>
      </c>
      <c r="G89" t="s">
        <v>15</v>
      </c>
      <c r="H89" t="s">
        <v>6339</v>
      </c>
      <c r="I89" t="s">
        <v>1403</v>
      </c>
      <c r="J89" t="s">
        <v>6339</v>
      </c>
      <c r="K89" s="29">
        <v>42653</v>
      </c>
      <c r="L89" s="29" t="s">
        <v>6339</v>
      </c>
      <c r="M89" s="29" t="s">
        <v>6397</v>
      </c>
      <c r="N89" t="s">
        <v>6340</v>
      </c>
      <c r="O89" s="30" t="str">
        <f t="shared" si="1"/>
        <v>Insert into cliente(id_cliente,nom_cliente,tipo_cliente,division_cliente,freg_cliente,usureg_cliente) values (6775268,'SUAREZ SUAREZ MARCO FIDEL   ','DISTRIBUIDOR','PERIFERIA','2016-10-10','dzambrano');</v>
      </c>
    </row>
    <row r="90" spans="1:15" x14ac:dyDescent="0.25">
      <c r="A90">
        <v>10010559</v>
      </c>
      <c r="B90" t="s">
        <v>6398</v>
      </c>
      <c r="C90" s="15">
        <v>7120221</v>
      </c>
      <c r="D90" s="15" t="s">
        <v>6339</v>
      </c>
      <c r="E90" t="s">
        <v>4769</v>
      </c>
      <c r="F90" t="s">
        <v>6339</v>
      </c>
      <c r="G90" t="s">
        <v>15</v>
      </c>
      <c r="H90" t="s">
        <v>6339</v>
      </c>
      <c r="I90" t="s">
        <v>1403</v>
      </c>
      <c r="J90" t="s">
        <v>6339</v>
      </c>
      <c r="K90" s="29">
        <v>42653</v>
      </c>
      <c r="L90" s="29" t="s">
        <v>6339</v>
      </c>
      <c r="M90" s="29" t="s">
        <v>6397</v>
      </c>
      <c r="N90" t="s">
        <v>6340</v>
      </c>
      <c r="O90" s="30" t="str">
        <f t="shared" si="1"/>
        <v>Insert into cliente(id_cliente,nom_cliente,tipo_cliente,division_cliente,freg_cliente,usureg_cliente) values (7120221,'RUBIO SUAREZ LUIS ALBERTO   ','DISTRIBUIDOR','PERIFERIA','2016-10-10','dzambrano');</v>
      </c>
    </row>
    <row r="91" spans="1:15" x14ac:dyDescent="0.25">
      <c r="A91">
        <v>10010560</v>
      </c>
      <c r="B91" t="s">
        <v>6398</v>
      </c>
      <c r="C91" s="15">
        <v>7124528</v>
      </c>
      <c r="D91" s="15" t="s">
        <v>6339</v>
      </c>
      <c r="E91" t="s">
        <v>1866</v>
      </c>
      <c r="F91" t="s">
        <v>6339</v>
      </c>
      <c r="G91" t="s">
        <v>15</v>
      </c>
      <c r="H91" t="s">
        <v>6339</v>
      </c>
      <c r="I91" t="s">
        <v>1403</v>
      </c>
      <c r="J91" t="s">
        <v>6339</v>
      </c>
      <c r="K91" s="29">
        <v>42653</v>
      </c>
      <c r="L91" s="29" t="s">
        <v>6339</v>
      </c>
      <c r="M91" s="29" t="s">
        <v>6397</v>
      </c>
      <c r="N91" t="s">
        <v>6340</v>
      </c>
      <c r="O91" s="30" t="str">
        <f t="shared" si="1"/>
        <v>Insert into cliente(id_cliente,nom_cliente,tipo_cliente,division_cliente,freg_cliente,usureg_cliente) values (7124528,'ALVARADO FORERO OSCAR YESID   ','DISTRIBUIDOR','PERIFERIA','2016-10-10','dzambrano');</v>
      </c>
    </row>
    <row r="92" spans="1:15" x14ac:dyDescent="0.25">
      <c r="A92">
        <v>10010574</v>
      </c>
      <c r="B92" t="s">
        <v>6398</v>
      </c>
      <c r="C92" s="15">
        <v>7125403</v>
      </c>
      <c r="D92" s="15" t="s">
        <v>6339</v>
      </c>
      <c r="E92" t="s">
        <v>2682</v>
      </c>
      <c r="F92" t="s">
        <v>6339</v>
      </c>
      <c r="G92" t="s">
        <v>27</v>
      </c>
      <c r="H92" t="s">
        <v>6339</v>
      </c>
      <c r="I92" t="s">
        <v>1403</v>
      </c>
      <c r="J92" t="s">
        <v>6339</v>
      </c>
      <c r="K92" s="29">
        <v>42653</v>
      </c>
      <c r="L92" s="29" t="s">
        <v>6339</v>
      </c>
      <c r="M92" s="29" t="s">
        <v>6397</v>
      </c>
      <c r="N92" t="s">
        <v>6340</v>
      </c>
      <c r="O92" s="30" t="str">
        <f t="shared" si="1"/>
        <v>Insert into cliente(id_cliente,nom_cliente,tipo_cliente,division_cliente,freg_cliente,usureg_cliente) values (7125403,'CRUZ JAVIER HERNANDO   ','AGRICULTOR','PERIFERIA','2016-10-10','dzambrano');</v>
      </c>
    </row>
    <row r="93" spans="1:15" x14ac:dyDescent="0.25">
      <c r="A93">
        <v>10010587</v>
      </c>
      <c r="B93" t="s">
        <v>6398</v>
      </c>
      <c r="C93" s="15">
        <v>7125661</v>
      </c>
      <c r="D93" s="15" t="s">
        <v>6339</v>
      </c>
      <c r="E93" t="s">
        <v>4846</v>
      </c>
      <c r="F93" t="s">
        <v>6339</v>
      </c>
      <c r="G93" t="s">
        <v>27</v>
      </c>
      <c r="H93" t="s">
        <v>6339</v>
      </c>
      <c r="I93" t="s">
        <v>1403</v>
      </c>
      <c r="J93" t="s">
        <v>6339</v>
      </c>
      <c r="K93" s="29">
        <v>42653</v>
      </c>
      <c r="L93" s="29" t="s">
        <v>6339</v>
      </c>
      <c r="M93" s="29" t="s">
        <v>6397</v>
      </c>
      <c r="N93" t="s">
        <v>6340</v>
      </c>
      <c r="O93" s="30" t="str">
        <f t="shared" si="1"/>
        <v>Insert into cliente(id_cliente,nom_cliente,tipo_cliente,division_cliente,freg_cliente,usureg_cliente) values (7125661,'SANCHEZ TRUJILLO TIBERIO   ','AGRICULTOR','PERIFERIA','2016-10-10','dzambrano');</v>
      </c>
    </row>
    <row r="94" spans="1:15" x14ac:dyDescent="0.25">
      <c r="A94">
        <v>10015308</v>
      </c>
      <c r="B94" t="s">
        <v>6398</v>
      </c>
      <c r="C94" s="15">
        <v>7128002</v>
      </c>
      <c r="D94" s="15" t="s">
        <v>6339</v>
      </c>
      <c r="E94" t="s">
        <v>2651</v>
      </c>
      <c r="F94" t="s">
        <v>6339</v>
      </c>
      <c r="G94" t="s">
        <v>15</v>
      </c>
      <c r="H94" t="s">
        <v>6339</v>
      </c>
      <c r="I94" t="s">
        <v>1403</v>
      </c>
      <c r="J94" t="s">
        <v>6339</v>
      </c>
      <c r="K94" s="29">
        <v>42653</v>
      </c>
      <c r="L94" s="29" t="s">
        <v>6339</v>
      </c>
      <c r="M94" s="29" t="s">
        <v>6397</v>
      </c>
      <c r="N94" t="s">
        <v>6340</v>
      </c>
      <c r="O94" s="30" t="str">
        <f t="shared" si="1"/>
        <v>Insert into cliente(id_cliente,nom_cliente,tipo_cliente,division_cliente,freg_cliente,usureg_cliente) values (7128002,'CORREDOR ALIPIO JUAN CARLOS   ','DISTRIBUIDOR','PERIFERIA','2016-10-10','dzambrano');</v>
      </c>
    </row>
    <row r="95" spans="1:15" x14ac:dyDescent="0.25">
      <c r="A95">
        <v>10009869</v>
      </c>
      <c r="B95" t="s">
        <v>6398</v>
      </c>
      <c r="C95" s="15">
        <v>7161945</v>
      </c>
      <c r="D95" s="15" t="s">
        <v>6339</v>
      </c>
      <c r="E95" t="s">
        <v>3834</v>
      </c>
      <c r="F95" t="s">
        <v>6339</v>
      </c>
      <c r="G95" t="s">
        <v>15</v>
      </c>
      <c r="H95" t="s">
        <v>6339</v>
      </c>
      <c r="I95" t="s">
        <v>1403</v>
      </c>
      <c r="J95" t="s">
        <v>6339</v>
      </c>
      <c r="K95" s="29">
        <v>42653</v>
      </c>
      <c r="L95" s="29" t="s">
        <v>6339</v>
      </c>
      <c r="M95" s="29" t="s">
        <v>6397</v>
      </c>
      <c r="N95" t="s">
        <v>6340</v>
      </c>
      <c r="O95" s="30" t="str">
        <f t="shared" si="1"/>
        <v>Insert into cliente(id_cliente,nom_cliente,tipo_cliente,division_cliente,freg_cliente,usureg_cliente) values (7161945,'LOPEZ HURTADO MARCO FIDEL   ','DISTRIBUIDOR','PERIFERIA','2016-10-10','dzambrano');</v>
      </c>
    </row>
    <row r="96" spans="1:15" x14ac:dyDescent="0.25">
      <c r="A96">
        <v>10010639</v>
      </c>
      <c r="B96" t="s">
        <v>6398</v>
      </c>
      <c r="C96" s="15">
        <v>7162358</v>
      </c>
      <c r="D96" s="15" t="s">
        <v>6339</v>
      </c>
      <c r="E96" t="s">
        <v>2686</v>
      </c>
      <c r="F96" t="s">
        <v>6339</v>
      </c>
      <c r="G96" t="s">
        <v>15</v>
      </c>
      <c r="H96" t="s">
        <v>6339</v>
      </c>
      <c r="I96" t="s">
        <v>1403</v>
      </c>
      <c r="J96" t="s">
        <v>6339</v>
      </c>
      <c r="K96" s="29">
        <v>42653</v>
      </c>
      <c r="L96" s="29" t="s">
        <v>6339</v>
      </c>
      <c r="M96" s="29" t="s">
        <v>6397</v>
      </c>
      <c r="N96" t="s">
        <v>6340</v>
      </c>
      <c r="O96" s="30" t="str">
        <f t="shared" si="1"/>
        <v>Insert into cliente(id_cliente,nom_cliente,tipo_cliente,division_cliente,freg_cliente,usureg_cliente) values (7162358,'CRUZ RODRIGUEZ OTONIEL   ','DISTRIBUIDOR','PERIFERIA','2016-10-10','dzambrano');</v>
      </c>
    </row>
    <row r="97" spans="1:15" x14ac:dyDescent="0.25">
      <c r="A97">
        <v>10010669</v>
      </c>
      <c r="B97" t="s">
        <v>6398</v>
      </c>
      <c r="C97" s="15">
        <v>7169197</v>
      </c>
      <c r="D97" s="15" t="s">
        <v>6339</v>
      </c>
      <c r="E97" t="s">
        <v>4847</v>
      </c>
      <c r="F97" t="s">
        <v>6339</v>
      </c>
      <c r="G97" t="s">
        <v>27</v>
      </c>
      <c r="H97" t="s">
        <v>6339</v>
      </c>
      <c r="I97" t="s">
        <v>1403</v>
      </c>
      <c r="J97" t="s">
        <v>6339</v>
      </c>
      <c r="K97" s="29">
        <v>42653</v>
      </c>
      <c r="L97" s="29" t="s">
        <v>6339</v>
      </c>
      <c r="M97" s="29" t="s">
        <v>6397</v>
      </c>
      <c r="N97" t="s">
        <v>6340</v>
      </c>
      <c r="O97" s="30" t="str">
        <f t="shared" si="1"/>
        <v>Insert into cliente(id_cliente,nom_cliente,tipo_cliente,division_cliente,freg_cliente,usureg_cliente) values (7169197,'SANDOVAL AVILA RAFAEL ANTONIO   ','AGRICULTOR','PERIFERIA','2016-10-10','dzambrano');</v>
      </c>
    </row>
    <row r="98" spans="1:15" x14ac:dyDescent="0.25">
      <c r="A98">
        <v>10014065</v>
      </c>
      <c r="B98" t="s">
        <v>6398</v>
      </c>
      <c r="C98" s="15">
        <v>7170215</v>
      </c>
      <c r="D98" s="15" t="s">
        <v>6339</v>
      </c>
      <c r="E98" t="s">
        <v>4321</v>
      </c>
      <c r="F98" t="s">
        <v>6339</v>
      </c>
      <c r="G98" t="s">
        <v>27</v>
      </c>
      <c r="H98" t="s">
        <v>6339</v>
      </c>
      <c r="I98" t="s">
        <v>1403</v>
      </c>
      <c r="J98" t="s">
        <v>6339</v>
      </c>
      <c r="K98" s="29">
        <v>42653</v>
      </c>
      <c r="L98" s="29" t="s">
        <v>6339</v>
      </c>
      <c r="M98" s="29" t="s">
        <v>6397</v>
      </c>
      <c r="N98" t="s">
        <v>6340</v>
      </c>
      <c r="O98" s="30" t="str">
        <f t="shared" si="1"/>
        <v>Insert into cliente(id_cliente,nom_cliente,tipo_cliente,division_cliente,freg_cliente,usureg_cliente) values (7170215,'PARRA CARDENAS VOLNEY   ','AGRICULTOR','PERIFERIA','2016-10-10','dzambrano');</v>
      </c>
    </row>
    <row r="99" spans="1:15" x14ac:dyDescent="0.25">
      <c r="A99">
        <v>10010679</v>
      </c>
      <c r="B99" t="s">
        <v>6398</v>
      </c>
      <c r="C99" s="15">
        <v>7172490</v>
      </c>
      <c r="D99" s="15" t="s">
        <v>6339</v>
      </c>
      <c r="E99" t="s">
        <v>1906</v>
      </c>
      <c r="F99" t="s">
        <v>6339</v>
      </c>
      <c r="G99" t="s">
        <v>15</v>
      </c>
      <c r="H99" t="s">
        <v>6339</v>
      </c>
      <c r="I99" t="s">
        <v>1403</v>
      </c>
      <c r="J99" t="s">
        <v>6339</v>
      </c>
      <c r="K99" s="29">
        <v>42653</v>
      </c>
      <c r="L99" s="29" t="s">
        <v>6339</v>
      </c>
      <c r="M99" s="29" t="s">
        <v>6397</v>
      </c>
      <c r="N99" t="s">
        <v>6340</v>
      </c>
      <c r="O99" s="30" t="str">
        <f t="shared" si="1"/>
        <v>Insert into cliente(id_cliente,nom_cliente,tipo_cliente,division_cliente,freg_cliente,usureg_cliente) values (7172490,'APONTE GIL VICTOR HENRY   ','DISTRIBUIDOR','PERIFERIA','2016-10-10','dzambrano');</v>
      </c>
    </row>
    <row r="100" spans="1:15" x14ac:dyDescent="0.25">
      <c r="A100">
        <v>10016607</v>
      </c>
      <c r="B100" t="s">
        <v>6398</v>
      </c>
      <c r="C100" s="15">
        <v>7172821</v>
      </c>
      <c r="D100" s="15" t="s">
        <v>6339</v>
      </c>
      <c r="E100" t="s">
        <v>5225</v>
      </c>
      <c r="F100" t="s">
        <v>6339</v>
      </c>
      <c r="G100" t="s">
        <v>15</v>
      </c>
      <c r="H100" t="s">
        <v>6339</v>
      </c>
      <c r="I100" t="s">
        <v>1403</v>
      </c>
      <c r="J100" t="s">
        <v>6339</v>
      </c>
      <c r="K100" s="29">
        <v>42653</v>
      </c>
      <c r="L100" s="29" t="s">
        <v>6339</v>
      </c>
      <c r="M100" s="29" t="s">
        <v>6397</v>
      </c>
      <c r="N100" t="s">
        <v>6340</v>
      </c>
      <c r="O100" s="30" t="str">
        <f t="shared" si="1"/>
        <v>Insert into cliente(id_cliente,nom_cliente,tipo_cliente,division_cliente,freg_cliente,usureg_cliente) values (7172821,'VILLAMIL CAMACHO JUAN PABLO   ','DISTRIBUIDOR','PERIFERIA','2016-10-10','dzambrano');</v>
      </c>
    </row>
    <row r="101" spans="1:15" x14ac:dyDescent="0.25">
      <c r="A101">
        <v>10018069</v>
      </c>
      <c r="B101" t="s">
        <v>6398</v>
      </c>
      <c r="C101" s="15">
        <v>7172890</v>
      </c>
      <c r="D101" s="15" t="s">
        <v>6339</v>
      </c>
      <c r="E101" t="s">
        <v>4046</v>
      </c>
      <c r="F101" t="s">
        <v>6339</v>
      </c>
      <c r="G101" t="s">
        <v>6338</v>
      </c>
      <c r="H101" t="s">
        <v>6339</v>
      </c>
      <c r="I101" t="s">
        <v>1403</v>
      </c>
      <c r="J101" t="s">
        <v>6339</v>
      </c>
      <c r="K101" s="29">
        <v>42653</v>
      </c>
      <c r="L101" s="29" t="s">
        <v>6339</v>
      </c>
      <c r="M101" s="29" t="s">
        <v>6397</v>
      </c>
      <c r="N101" t="s">
        <v>6340</v>
      </c>
      <c r="O101" s="30" t="str">
        <f t="shared" si="1"/>
        <v>Insert into cliente(id_cliente,nom_cliente,tipo_cliente,division_cliente,freg_cliente,usureg_cliente) values (7172890,'MOLINA CANTOR CARLOS MAXIMILIANO   ',' ','PERIFERIA','2016-10-10','dzambrano');</v>
      </c>
    </row>
    <row r="102" spans="1:15" x14ac:dyDescent="0.25">
      <c r="A102">
        <v>10010694</v>
      </c>
      <c r="B102" t="s">
        <v>6398</v>
      </c>
      <c r="C102" s="15">
        <v>7176311</v>
      </c>
      <c r="D102" s="15" t="s">
        <v>6339</v>
      </c>
      <c r="E102" t="s">
        <v>5169</v>
      </c>
      <c r="F102" t="s">
        <v>6339</v>
      </c>
      <c r="G102" t="s">
        <v>27</v>
      </c>
      <c r="H102" t="s">
        <v>6339</v>
      </c>
      <c r="I102" t="s">
        <v>1403</v>
      </c>
      <c r="J102" t="s">
        <v>6339</v>
      </c>
      <c r="K102" s="29">
        <v>42653</v>
      </c>
      <c r="L102" s="29" t="s">
        <v>6339</v>
      </c>
      <c r="M102" s="29" t="s">
        <v>6397</v>
      </c>
      <c r="N102" t="s">
        <v>6340</v>
      </c>
      <c r="O102" s="30" t="str">
        <f t="shared" si="1"/>
        <v>Insert into cliente(id_cliente,nom_cliente,tipo_cliente,division_cliente,freg_cliente,usureg_cliente) values (7176311,'VARGAS IBAÑEZ LUIS ANGEL   ','AGRICULTOR','PERIFERIA','2016-10-10','dzambrano');</v>
      </c>
    </row>
    <row r="103" spans="1:15" x14ac:dyDescent="0.25">
      <c r="A103">
        <v>10010695</v>
      </c>
      <c r="B103" t="s">
        <v>6398</v>
      </c>
      <c r="C103" s="15">
        <v>7176401</v>
      </c>
      <c r="D103" s="15" t="s">
        <v>6339</v>
      </c>
      <c r="E103" t="s">
        <v>3735</v>
      </c>
      <c r="F103" t="s">
        <v>6339</v>
      </c>
      <c r="G103" t="s">
        <v>15</v>
      </c>
      <c r="H103" t="s">
        <v>6339</v>
      </c>
      <c r="I103" t="s">
        <v>1403</v>
      </c>
      <c r="J103" t="s">
        <v>6339</v>
      </c>
      <c r="K103" s="29">
        <v>42653</v>
      </c>
      <c r="L103" s="29" t="s">
        <v>6339</v>
      </c>
      <c r="M103" s="29" t="s">
        <v>6397</v>
      </c>
      <c r="N103" t="s">
        <v>6340</v>
      </c>
      <c r="O103" s="30" t="str">
        <f t="shared" si="1"/>
        <v>Insert into cliente(id_cliente,nom_cliente,tipo_cliente,division_cliente,freg_cliente,usureg_cliente) values (7176401,'JUNCO GONZALEZ HECTOR ALFONSO   ','DISTRIBUIDOR','PERIFERIA','2016-10-10','dzambrano');</v>
      </c>
    </row>
    <row r="104" spans="1:15" x14ac:dyDescent="0.25">
      <c r="A104">
        <v>10010703</v>
      </c>
      <c r="B104" t="s">
        <v>6398</v>
      </c>
      <c r="C104" s="15">
        <v>7181687</v>
      </c>
      <c r="D104" s="15" t="s">
        <v>6339</v>
      </c>
      <c r="E104" t="s">
        <v>4677</v>
      </c>
      <c r="F104" t="s">
        <v>6339</v>
      </c>
      <c r="G104" t="s">
        <v>27</v>
      </c>
      <c r="H104" t="s">
        <v>6339</v>
      </c>
      <c r="I104" t="s">
        <v>1403</v>
      </c>
      <c r="J104" t="s">
        <v>6339</v>
      </c>
      <c r="K104" s="29">
        <v>42653</v>
      </c>
      <c r="L104" s="29" t="s">
        <v>6339</v>
      </c>
      <c r="M104" s="29" t="s">
        <v>6397</v>
      </c>
      <c r="N104" t="s">
        <v>6340</v>
      </c>
      <c r="O104" s="30" t="str">
        <f t="shared" si="1"/>
        <v>Insert into cliente(id_cliente,nom_cliente,tipo_cliente,division_cliente,freg_cliente,usureg_cliente) values (7181687,'RODRIGUEZ VARGAS FREDY ALONSO   ','AGRICULTOR','PERIFERIA','2016-10-10','dzambrano');</v>
      </c>
    </row>
    <row r="105" spans="1:15" x14ac:dyDescent="0.25">
      <c r="A105">
        <v>10017555</v>
      </c>
      <c r="B105" t="s">
        <v>6398</v>
      </c>
      <c r="C105" s="15">
        <v>7182530</v>
      </c>
      <c r="D105" s="15" t="s">
        <v>6339</v>
      </c>
      <c r="E105" t="s">
        <v>4813</v>
      </c>
      <c r="F105" t="s">
        <v>6339</v>
      </c>
      <c r="G105" t="s">
        <v>15</v>
      </c>
      <c r="H105" t="s">
        <v>6339</v>
      </c>
      <c r="I105" t="s">
        <v>1403</v>
      </c>
      <c r="J105" t="s">
        <v>6339</v>
      </c>
      <c r="K105" s="29">
        <v>42653</v>
      </c>
      <c r="L105" s="29" t="s">
        <v>6339</v>
      </c>
      <c r="M105" s="29" t="s">
        <v>6397</v>
      </c>
      <c r="N105" t="s">
        <v>6340</v>
      </c>
      <c r="O105" s="30" t="str">
        <f t="shared" si="1"/>
        <v>Insert into cliente(id_cliente,nom_cliente,tipo_cliente,division_cliente,freg_cliente,usureg_cliente) values (7182530,'SALAZAR GONZALEZ SEGUNDO FIDEL   ','DISTRIBUIDOR','PERIFERIA','2016-10-10','dzambrano');</v>
      </c>
    </row>
    <row r="106" spans="1:15" x14ac:dyDescent="0.25">
      <c r="A106">
        <v>10017600</v>
      </c>
      <c r="B106" t="s">
        <v>6398</v>
      </c>
      <c r="C106" s="15">
        <v>7185676</v>
      </c>
      <c r="D106" s="15" t="s">
        <v>6339</v>
      </c>
      <c r="E106" t="s">
        <v>4673</v>
      </c>
      <c r="F106" t="s">
        <v>6339</v>
      </c>
      <c r="G106" t="s">
        <v>15</v>
      </c>
      <c r="H106" t="s">
        <v>6339</v>
      </c>
      <c r="I106" t="s">
        <v>1403</v>
      </c>
      <c r="J106" t="s">
        <v>6339</v>
      </c>
      <c r="K106" s="29">
        <v>42653</v>
      </c>
      <c r="L106" s="29" t="s">
        <v>6339</v>
      </c>
      <c r="M106" s="29" t="s">
        <v>6397</v>
      </c>
      <c r="N106" t="s">
        <v>6340</v>
      </c>
      <c r="O106" s="30" t="str">
        <f t="shared" si="1"/>
        <v>Insert into cliente(id_cliente,nom_cliente,tipo_cliente,division_cliente,freg_cliente,usureg_cliente) values (7185676,'RODRIGUEZ RODRIGUEZ MARCO LINO   ','DISTRIBUIDOR','PERIFERIA','2016-10-10','dzambrano');</v>
      </c>
    </row>
    <row r="107" spans="1:15" x14ac:dyDescent="0.25">
      <c r="A107">
        <v>10010749</v>
      </c>
      <c r="B107" t="s">
        <v>6398</v>
      </c>
      <c r="C107" s="15">
        <v>7226324</v>
      </c>
      <c r="D107" s="15" t="s">
        <v>6339</v>
      </c>
      <c r="E107" t="s">
        <v>3192</v>
      </c>
      <c r="F107" t="s">
        <v>6339</v>
      </c>
      <c r="G107" t="s">
        <v>27</v>
      </c>
      <c r="H107" t="s">
        <v>6339</v>
      </c>
      <c r="I107" t="s">
        <v>1403</v>
      </c>
      <c r="J107" t="s">
        <v>6339</v>
      </c>
      <c r="K107" s="29">
        <v>42653</v>
      </c>
      <c r="L107" s="29" t="s">
        <v>6339</v>
      </c>
      <c r="M107" s="29" t="s">
        <v>6397</v>
      </c>
      <c r="N107" t="s">
        <v>6340</v>
      </c>
      <c r="O107" s="30" t="str">
        <f t="shared" si="1"/>
        <v>Insert into cliente(id_cliente,nom_cliente,tipo_cliente,division_cliente,freg_cliente,usureg_cliente) values (7226324,'FRAILE VELASCO OSCAR GUILLERMO   ','AGRICULTOR','PERIFERIA','2016-10-10','dzambrano');</v>
      </c>
    </row>
    <row r="108" spans="1:15" x14ac:dyDescent="0.25">
      <c r="A108">
        <v>10010800</v>
      </c>
      <c r="B108" t="s">
        <v>6398</v>
      </c>
      <c r="C108" s="15">
        <v>7307958</v>
      </c>
      <c r="D108" s="15" t="s">
        <v>6339</v>
      </c>
      <c r="E108" t="s">
        <v>4976</v>
      </c>
      <c r="F108" t="s">
        <v>6339</v>
      </c>
      <c r="G108" t="s">
        <v>15</v>
      </c>
      <c r="H108" t="s">
        <v>6339</v>
      </c>
      <c r="I108" t="s">
        <v>1403</v>
      </c>
      <c r="J108" t="s">
        <v>6339</v>
      </c>
      <c r="K108" s="29">
        <v>42653</v>
      </c>
      <c r="L108" s="29" t="s">
        <v>6339</v>
      </c>
      <c r="M108" s="29" t="s">
        <v>6397</v>
      </c>
      <c r="N108" t="s">
        <v>6340</v>
      </c>
      <c r="O108" s="30" t="str">
        <f t="shared" si="1"/>
        <v>Insert into cliente(id_cliente,nom_cliente,tipo_cliente,division_cliente,freg_cliente,usureg_cliente) values (7307958,'SUAREZ SOTELO ABSALON   ','DISTRIBUIDOR','PERIFERIA','2016-10-10','dzambrano');</v>
      </c>
    </row>
    <row r="109" spans="1:15" x14ac:dyDescent="0.25">
      <c r="A109">
        <v>10010801</v>
      </c>
      <c r="B109" t="s">
        <v>6398</v>
      </c>
      <c r="C109" s="15">
        <v>7313149</v>
      </c>
      <c r="D109" s="15" t="s">
        <v>6339</v>
      </c>
      <c r="E109" t="s">
        <v>1818</v>
      </c>
      <c r="F109" t="s">
        <v>6339</v>
      </c>
      <c r="G109" t="s">
        <v>15</v>
      </c>
      <c r="H109" t="s">
        <v>6339</v>
      </c>
      <c r="I109" t="s">
        <v>1403</v>
      </c>
      <c r="J109" t="s">
        <v>6339</v>
      </c>
      <c r="K109" s="29">
        <v>42653</v>
      </c>
      <c r="L109" s="29" t="s">
        <v>6339</v>
      </c>
      <c r="M109" s="29" t="s">
        <v>6397</v>
      </c>
      <c r="N109" t="s">
        <v>6340</v>
      </c>
      <c r="O109" s="30" t="str">
        <f t="shared" si="1"/>
        <v>Insert into cliente(id_cliente,nom_cliente,tipo_cliente,division_cliente,freg_cliente,usureg_cliente) values (7313149,'ALBORNOZ SANCHEZ HENRY ALBERTO   ','DISTRIBUIDOR','PERIFERIA','2016-10-10','dzambrano');</v>
      </c>
    </row>
    <row r="110" spans="1:15" x14ac:dyDescent="0.25">
      <c r="A110">
        <v>10010963</v>
      </c>
      <c r="B110" t="s">
        <v>6398</v>
      </c>
      <c r="C110" s="15">
        <v>7459121</v>
      </c>
      <c r="D110" s="15" t="s">
        <v>6339</v>
      </c>
      <c r="E110" t="s">
        <v>386</v>
      </c>
      <c r="F110" t="s">
        <v>6339</v>
      </c>
      <c r="G110" t="s">
        <v>15</v>
      </c>
      <c r="H110" t="s">
        <v>6339</v>
      </c>
      <c r="I110" t="s">
        <v>1403</v>
      </c>
      <c r="J110" t="s">
        <v>6339</v>
      </c>
      <c r="K110" s="29">
        <v>42653</v>
      </c>
      <c r="L110" s="29" t="s">
        <v>6339</v>
      </c>
      <c r="M110" s="29" t="s">
        <v>6397</v>
      </c>
      <c r="N110" t="s">
        <v>6340</v>
      </c>
      <c r="O110" s="30" t="str">
        <f t="shared" si="1"/>
        <v>Insert into cliente(id_cliente,nom_cliente,tipo_cliente,division_cliente,freg_cliente,usureg_cliente) values (7459121,'LOPERA VILLEGAS JAIME ANTONIO','DISTRIBUIDOR','PERIFERIA','2016-10-10','dzambrano');</v>
      </c>
    </row>
    <row r="111" spans="1:15" x14ac:dyDescent="0.25">
      <c r="A111">
        <v>10015295</v>
      </c>
      <c r="B111" t="s">
        <v>6398</v>
      </c>
      <c r="C111" s="15">
        <v>7508676</v>
      </c>
      <c r="D111" s="15" t="s">
        <v>6339</v>
      </c>
      <c r="E111" t="s">
        <v>3285</v>
      </c>
      <c r="F111" t="s">
        <v>6339</v>
      </c>
      <c r="G111" t="s">
        <v>15</v>
      </c>
      <c r="H111" t="s">
        <v>6339</v>
      </c>
      <c r="I111" t="s">
        <v>1403</v>
      </c>
      <c r="J111" t="s">
        <v>6339</v>
      </c>
      <c r="K111" s="29">
        <v>42653</v>
      </c>
      <c r="L111" s="29" t="s">
        <v>6339</v>
      </c>
      <c r="M111" s="29" t="s">
        <v>6397</v>
      </c>
      <c r="N111" t="s">
        <v>6340</v>
      </c>
      <c r="O111" s="30" t="str">
        <f t="shared" si="1"/>
        <v>Insert into cliente(id_cliente,nom_cliente,tipo_cliente,division_cliente,freg_cliente,usureg_cliente) values (7508676,'GAVIRIA JOSE   ','DISTRIBUIDOR','PERIFERIA','2016-10-10','dzambrano');</v>
      </c>
    </row>
    <row r="112" spans="1:15" x14ac:dyDescent="0.25">
      <c r="A112">
        <v>10015211</v>
      </c>
      <c r="B112" t="s">
        <v>6398</v>
      </c>
      <c r="C112" s="15">
        <v>7520758</v>
      </c>
      <c r="D112" s="15" t="s">
        <v>6339</v>
      </c>
      <c r="E112" t="s">
        <v>2582</v>
      </c>
      <c r="F112" t="s">
        <v>6339</v>
      </c>
      <c r="G112" t="s">
        <v>15</v>
      </c>
      <c r="H112" t="s">
        <v>6339</v>
      </c>
      <c r="I112" t="s">
        <v>1403</v>
      </c>
      <c r="J112" t="s">
        <v>6339</v>
      </c>
      <c r="K112" s="29">
        <v>42653</v>
      </c>
      <c r="L112" s="29" t="s">
        <v>6339</v>
      </c>
      <c r="M112" s="29" t="s">
        <v>6397</v>
      </c>
      <c r="N112" t="s">
        <v>6340</v>
      </c>
      <c r="O112" s="30" t="str">
        <f t="shared" si="1"/>
        <v>Insert into cliente(id_cliente,nom_cliente,tipo_cliente,division_cliente,freg_cliente,usureg_cliente) values (7520758,'CONTRERAS FERNANDEZ FERNANDO   ','DISTRIBUIDOR','PERIFERIA','2016-10-10','dzambrano');</v>
      </c>
    </row>
    <row r="113" spans="1:15" x14ac:dyDescent="0.25">
      <c r="A113">
        <v>10015723</v>
      </c>
      <c r="B113" t="s">
        <v>6398</v>
      </c>
      <c r="C113" s="15">
        <v>7521032</v>
      </c>
      <c r="D113" s="15" t="s">
        <v>6339</v>
      </c>
      <c r="E113" t="s">
        <v>5108</v>
      </c>
      <c r="F113" t="s">
        <v>6339</v>
      </c>
      <c r="G113" t="s">
        <v>27</v>
      </c>
      <c r="H113" t="s">
        <v>6339</v>
      </c>
      <c r="I113" t="s">
        <v>1403</v>
      </c>
      <c r="J113" t="s">
        <v>6339</v>
      </c>
      <c r="K113" s="29">
        <v>42653</v>
      </c>
      <c r="L113" s="29" t="s">
        <v>6339</v>
      </c>
      <c r="M113" s="29" t="s">
        <v>6397</v>
      </c>
      <c r="N113" t="s">
        <v>6340</v>
      </c>
      <c r="O113" s="30" t="str">
        <f t="shared" si="1"/>
        <v>Insert into cliente(id_cliente,nom_cliente,tipo_cliente,division_cliente,freg_cliente,usureg_cliente) values (7521032,'URREA SERNA JUAN MANUEL   ','AGRICULTOR','PERIFERIA','2016-10-10','dzambrano');</v>
      </c>
    </row>
    <row r="114" spans="1:15" x14ac:dyDescent="0.25">
      <c r="A114">
        <v>10017181</v>
      </c>
      <c r="B114" t="s">
        <v>6398</v>
      </c>
      <c r="C114" s="15">
        <v>7563577</v>
      </c>
      <c r="D114" s="15" t="s">
        <v>6339</v>
      </c>
      <c r="E114" t="s">
        <v>4205</v>
      </c>
      <c r="F114" t="s">
        <v>6339</v>
      </c>
      <c r="G114" t="s">
        <v>27</v>
      </c>
      <c r="H114" t="s">
        <v>6339</v>
      </c>
      <c r="I114" t="s">
        <v>1403</v>
      </c>
      <c r="J114" t="s">
        <v>6339</v>
      </c>
      <c r="K114" s="29">
        <v>42653</v>
      </c>
      <c r="L114" s="29" t="s">
        <v>6339</v>
      </c>
      <c r="M114" s="29" t="s">
        <v>6397</v>
      </c>
      <c r="N114" t="s">
        <v>6340</v>
      </c>
      <c r="O114" s="30" t="str">
        <f t="shared" si="1"/>
        <v>Insert into cliente(id_cliente,nom_cliente,tipo_cliente,division_cliente,freg_cliente,usureg_cliente) values (7563577,'OCAMPO MAYA LUIS FERNANDO   ','AGRICULTOR','PERIFERIA','2016-10-10','dzambrano');</v>
      </c>
    </row>
    <row r="115" spans="1:15" x14ac:dyDescent="0.25">
      <c r="A115">
        <v>10017816</v>
      </c>
      <c r="B115" t="s">
        <v>6398</v>
      </c>
      <c r="C115" s="15">
        <v>7697050</v>
      </c>
      <c r="D115" s="15" t="s">
        <v>6339</v>
      </c>
      <c r="E115" t="s">
        <v>2190</v>
      </c>
      <c r="F115" t="s">
        <v>6339</v>
      </c>
      <c r="G115" t="s">
        <v>15</v>
      </c>
      <c r="H115" t="s">
        <v>6339</v>
      </c>
      <c r="I115" t="s">
        <v>1403</v>
      </c>
      <c r="J115" t="s">
        <v>6339</v>
      </c>
      <c r="K115" s="29">
        <v>42653</v>
      </c>
      <c r="L115" s="29" t="s">
        <v>6339</v>
      </c>
      <c r="M115" s="29" t="s">
        <v>6397</v>
      </c>
      <c r="N115" t="s">
        <v>6340</v>
      </c>
      <c r="O115" s="30" t="str">
        <f t="shared" si="1"/>
        <v>Insert into cliente(id_cliente,nom_cliente,tipo_cliente,division_cliente,freg_cliente,usureg_cliente) values (7697050,'CANTILLO VEGA JARIO   ','DISTRIBUIDOR','PERIFERIA','2016-10-10','dzambrano');</v>
      </c>
    </row>
    <row r="116" spans="1:15" x14ac:dyDescent="0.25">
      <c r="A116">
        <v>10018024</v>
      </c>
      <c r="B116" t="s">
        <v>6398</v>
      </c>
      <c r="C116" s="15">
        <v>8151476</v>
      </c>
      <c r="D116" s="15" t="s">
        <v>6339</v>
      </c>
      <c r="E116" t="s">
        <v>4033</v>
      </c>
      <c r="F116" t="s">
        <v>6339</v>
      </c>
      <c r="G116" t="s">
        <v>15</v>
      </c>
      <c r="H116" t="s">
        <v>6339</v>
      </c>
      <c r="I116" t="s">
        <v>1403</v>
      </c>
      <c r="J116" t="s">
        <v>6339</v>
      </c>
      <c r="K116" s="29">
        <v>42653</v>
      </c>
      <c r="L116" s="29" t="s">
        <v>6339</v>
      </c>
      <c r="M116" s="29" t="s">
        <v>6397</v>
      </c>
      <c r="N116" t="s">
        <v>6340</v>
      </c>
      <c r="O116" s="30" t="str">
        <f t="shared" si="1"/>
        <v>Insert into cliente(id_cliente,nom_cliente,tipo_cliente,division_cliente,freg_cliente,usureg_cliente) values (8151476,'MIRA AVENDAÑO JOSE EGIDIO   ','DISTRIBUIDOR','PERIFERIA','2016-10-10','dzambrano');</v>
      </c>
    </row>
    <row r="117" spans="1:15" x14ac:dyDescent="0.25">
      <c r="A117">
        <v>10014513</v>
      </c>
      <c r="B117" t="s">
        <v>6398</v>
      </c>
      <c r="C117" s="15">
        <v>8154510</v>
      </c>
      <c r="D117" s="15" t="s">
        <v>6339</v>
      </c>
      <c r="E117" t="s">
        <v>1932</v>
      </c>
      <c r="F117" t="s">
        <v>6339</v>
      </c>
      <c r="G117" t="s">
        <v>15</v>
      </c>
      <c r="H117" t="s">
        <v>6339</v>
      </c>
      <c r="I117" t="s">
        <v>1403</v>
      </c>
      <c r="J117" t="s">
        <v>6339</v>
      </c>
      <c r="K117" s="29">
        <v>42653</v>
      </c>
      <c r="L117" s="29" t="s">
        <v>6339</v>
      </c>
      <c r="M117" s="29" t="s">
        <v>6397</v>
      </c>
      <c r="N117" t="s">
        <v>6340</v>
      </c>
      <c r="O117" s="30" t="str">
        <f t="shared" si="1"/>
        <v>Insert into cliente(id_cliente,nom_cliente,tipo_cliente,division_cliente,freg_cliente,usureg_cliente) values (8154510,'AREIZA PEREZ RODOLFO ALBEIRO   ','DISTRIBUIDOR','PERIFERIA','2016-10-10','dzambrano');</v>
      </c>
    </row>
    <row r="118" spans="1:15" x14ac:dyDescent="0.25">
      <c r="A118">
        <v>10011565</v>
      </c>
      <c r="B118" t="s">
        <v>6398</v>
      </c>
      <c r="C118" s="15">
        <v>8244359</v>
      </c>
      <c r="D118" s="15" t="s">
        <v>6339</v>
      </c>
      <c r="E118" t="s">
        <v>517</v>
      </c>
      <c r="F118" t="s">
        <v>6339</v>
      </c>
      <c r="G118" t="s">
        <v>15</v>
      </c>
      <c r="H118" t="s">
        <v>6339</v>
      </c>
      <c r="I118" t="s">
        <v>1403</v>
      </c>
      <c r="J118" t="s">
        <v>6339</v>
      </c>
      <c r="K118" s="29">
        <v>42653</v>
      </c>
      <c r="L118" s="29" t="s">
        <v>6339</v>
      </c>
      <c r="M118" s="29" t="s">
        <v>6397</v>
      </c>
      <c r="N118" t="s">
        <v>6340</v>
      </c>
      <c r="O118" s="30" t="str">
        <f t="shared" si="1"/>
        <v>Insert into cliente(id_cliente,nom_cliente,tipo_cliente,division_cliente,freg_cliente,usureg_cliente) values (8244359,'GUERRA MEDINA FRANCISCO URIEL','DISTRIBUIDOR','PERIFERIA','2016-10-10','dzambrano');</v>
      </c>
    </row>
    <row r="119" spans="1:15" x14ac:dyDescent="0.25">
      <c r="A119">
        <v>10017957</v>
      </c>
      <c r="B119" t="s">
        <v>6398</v>
      </c>
      <c r="C119" s="15">
        <v>8306390</v>
      </c>
      <c r="D119" s="15" t="s">
        <v>6339</v>
      </c>
      <c r="E119" t="s">
        <v>4253</v>
      </c>
      <c r="F119" t="s">
        <v>6339</v>
      </c>
      <c r="G119" t="s">
        <v>27</v>
      </c>
      <c r="H119" t="s">
        <v>6339</v>
      </c>
      <c r="I119" t="s">
        <v>1403</v>
      </c>
      <c r="J119" t="s">
        <v>6339</v>
      </c>
      <c r="K119" s="29">
        <v>42653</v>
      </c>
      <c r="L119" s="29" t="s">
        <v>6339</v>
      </c>
      <c r="M119" s="29" t="s">
        <v>6397</v>
      </c>
      <c r="N119" t="s">
        <v>6340</v>
      </c>
      <c r="O119" s="30" t="str">
        <f t="shared" si="1"/>
        <v>Insert into cliente(id_cliente,nom_cliente,tipo_cliente,division_cliente,freg_cliente,usureg_cliente) values (8306390,'OSPINA SERNA CESAR AUGUSTO   ','AGRICULTOR','PERIFERIA','2016-10-10','dzambrano');</v>
      </c>
    </row>
    <row r="120" spans="1:15" x14ac:dyDescent="0.25">
      <c r="A120">
        <v>10011700</v>
      </c>
      <c r="B120" t="s">
        <v>6398</v>
      </c>
      <c r="C120" s="15">
        <v>8354928</v>
      </c>
      <c r="D120" s="15" t="s">
        <v>6339</v>
      </c>
      <c r="E120" t="s">
        <v>574</v>
      </c>
      <c r="F120" t="s">
        <v>6339</v>
      </c>
      <c r="G120" t="s">
        <v>15</v>
      </c>
      <c r="H120" t="s">
        <v>6339</v>
      </c>
      <c r="I120" t="s">
        <v>1403</v>
      </c>
      <c r="J120" t="s">
        <v>6339</v>
      </c>
      <c r="K120" s="29">
        <v>42653</v>
      </c>
      <c r="L120" s="29" t="s">
        <v>6339</v>
      </c>
      <c r="M120" s="29" t="s">
        <v>6397</v>
      </c>
      <c r="N120" t="s">
        <v>6340</v>
      </c>
      <c r="O120" s="30" t="str">
        <f t="shared" si="1"/>
        <v>Insert into cliente(id_cliente,nom_cliente,tipo_cliente,division_cliente,freg_cliente,usureg_cliente) values (8354928,'VELEZ ARISTIZABAL VIRGILIO ORLANDO DE JESUS','DISTRIBUIDOR','PERIFERIA','2016-10-10','dzambrano');</v>
      </c>
    </row>
    <row r="121" spans="1:15" x14ac:dyDescent="0.25">
      <c r="A121">
        <v>10011702</v>
      </c>
      <c r="B121" t="s">
        <v>6398</v>
      </c>
      <c r="C121" s="15">
        <v>8417234</v>
      </c>
      <c r="D121" s="15" t="s">
        <v>6339</v>
      </c>
      <c r="E121" t="s">
        <v>577</v>
      </c>
      <c r="F121" t="s">
        <v>6339</v>
      </c>
      <c r="G121" t="s">
        <v>15</v>
      </c>
      <c r="H121" t="s">
        <v>6339</v>
      </c>
      <c r="I121" t="s">
        <v>1403</v>
      </c>
      <c r="J121" t="s">
        <v>6339</v>
      </c>
      <c r="K121" s="29">
        <v>42653</v>
      </c>
      <c r="L121" s="29" t="s">
        <v>6339</v>
      </c>
      <c r="M121" s="29" t="s">
        <v>6397</v>
      </c>
      <c r="N121" t="s">
        <v>6340</v>
      </c>
      <c r="O121" s="30" t="str">
        <f t="shared" si="1"/>
        <v>Insert into cliente(id_cliente,nom_cliente,tipo_cliente,division_cliente,freg_cliente,usureg_cliente) values (8417234,'GUARIN SERNA LUIS NEVARDO','DISTRIBUIDOR','PERIFERIA','2016-10-10','dzambrano');</v>
      </c>
    </row>
    <row r="122" spans="1:15" x14ac:dyDescent="0.25">
      <c r="A122">
        <v>10012046</v>
      </c>
      <c r="B122" t="s">
        <v>6398</v>
      </c>
      <c r="C122" s="15">
        <v>9320094</v>
      </c>
      <c r="D122" s="15" t="s">
        <v>6339</v>
      </c>
      <c r="E122" t="s">
        <v>4664</v>
      </c>
      <c r="F122" t="s">
        <v>6339</v>
      </c>
      <c r="G122" t="s">
        <v>15</v>
      </c>
      <c r="H122" t="s">
        <v>6339</v>
      </c>
      <c r="I122" t="s">
        <v>1403</v>
      </c>
      <c r="J122" t="s">
        <v>6339</v>
      </c>
      <c r="K122" s="29">
        <v>42653</v>
      </c>
      <c r="L122" s="29" t="s">
        <v>6339</v>
      </c>
      <c r="M122" s="29" t="s">
        <v>6397</v>
      </c>
      <c r="N122" t="s">
        <v>6340</v>
      </c>
      <c r="O122" s="30" t="str">
        <f t="shared" si="1"/>
        <v>Insert into cliente(id_cliente,nom_cliente,tipo_cliente,division_cliente,freg_cliente,usureg_cliente) values (9320094,'RODRIGUEZ LEON HUMBERTO   ','DISTRIBUIDOR','PERIFERIA','2016-10-10','dzambrano');</v>
      </c>
    </row>
    <row r="123" spans="1:15" x14ac:dyDescent="0.25">
      <c r="A123">
        <v>10012156</v>
      </c>
      <c r="B123" t="s">
        <v>6398</v>
      </c>
      <c r="C123" s="15">
        <v>9533314</v>
      </c>
      <c r="D123" s="15" t="s">
        <v>6339</v>
      </c>
      <c r="E123" t="s">
        <v>4416</v>
      </c>
      <c r="F123" t="s">
        <v>6339</v>
      </c>
      <c r="G123" t="s">
        <v>27</v>
      </c>
      <c r="H123" t="s">
        <v>6339</v>
      </c>
      <c r="I123" t="s">
        <v>1403</v>
      </c>
      <c r="J123" t="s">
        <v>6339</v>
      </c>
      <c r="K123" s="29">
        <v>42653</v>
      </c>
      <c r="L123" s="29" t="s">
        <v>6339</v>
      </c>
      <c r="M123" s="29" t="s">
        <v>6397</v>
      </c>
      <c r="N123" t="s">
        <v>6340</v>
      </c>
      <c r="O123" s="30" t="str">
        <f t="shared" si="1"/>
        <v>Insert into cliente(id_cliente,nom_cliente,tipo_cliente,division_cliente,freg_cliente,usureg_cliente) values (9533314,'PESCA  JOSELYN   ','AGRICULTOR','PERIFERIA','2016-10-10','dzambrano');</v>
      </c>
    </row>
    <row r="124" spans="1:15" x14ac:dyDescent="0.25">
      <c r="A124">
        <v>10015761</v>
      </c>
      <c r="B124" t="s">
        <v>6398</v>
      </c>
      <c r="C124" s="15">
        <v>9535249</v>
      </c>
      <c r="D124" s="15" t="s">
        <v>6339</v>
      </c>
      <c r="E124" t="s">
        <v>4255</v>
      </c>
      <c r="F124" t="s">
        <v>6339</v>
      </c>
      <c r="G124" t="s">
        <v>15</v>
      </c>
      <c r="H124" t="s">
        <v>6339</v>
      </c>
      <c r="I124" t="s">
        <v>1403</v>
      </c>
      <c r="J124" t="s">
        <v>6339</v>
      </c>
      <c r="K124" s="29">
        <v>42653</v>
      </c>
      <c r="L124" s="29" t="s">
        <v>6339</v>
      </c>
      <c r="M124" s="29" t="s">
        <v>6397</v>
      </c>
      <c r="N124" t="s">
        <v>6340</v>
      </c>
      <c r="O124" s="30" t="str">
        <f t="shared" si="1"/>
        <v>Insert into cliente(id_cliente,nom_cliente,tipo_cliente,division_cliente,freg_cliente,usureg_cliente) values (9535249,'OTALORA AREVALO CESAR AUGUSTO   ','DISTRIBUIDOR','PERIFERIA','2016-10-10','dzambrano');</v>
      </c>
    </row>
    <row r="125" spans="1:15" x14ac:dyDescent="0.25">
      <c r="A125">
        <v>10012164</v>
      </c>
      <c r="B125" t="s">
        <v>6398</v>
      </c>
      <c r="C125" s="15">
        <v>9535541</v>
      </c>
      <c r="D125" s="15" t="s">
        <v>6339</v>
      </c>
      <c r="E125" t="s">
        <v>4783</v>
      </c>
      <c r="F125" t="s">
        <v>6339</v>
      </c>
      <c r="G125" t="s">
        <v>15</v>
      </c>
      <c r="H125" t="s">
        <v>6339</v>
      </c>
      <c r="I125" t="s">
        <v>1403</v>
      </c>
      <c r="J125" t="s">
        <v>6339</v>
      </c>
      <c r="K125" s="29">
        <v>42653</v>
      </c>
      <c r="L125" s="29" t="s">
        <v>6339</v>
      </c>
      <c r="M125" s="29" t="s">
        <v>6397</v>
      </c>
      <c r="N125" t="s">
        <v>6340</v>
      </c>
      <c r="O125" s="30" t="str">
        <f t="shared" si="1"/>
        <v>Insert into cliente(id_cliente,nom_cliente,tipo_cliente,division_cliente,freg_cliente,usureg_cliente) values (9535541,'RUIZ OTALORA PEDRO SIMON   ','DISTRIBUIDOR','PERIFERIA','2016-10-10','dzambrano');</v>
      </c>
    </row>
    <row r="126" spans="1:15" x14ac:dyDescent="0.25">
      <c r="A126">
        <v>10015584</v>
      </c>
      <c r="B126" t="s">
        <v>6398</v>
      </c>
      <c r="C126" s="15">
        <v>9807051</v>
      </c>
      <c r="D126" s="15" t="s">
        <v>6339</v>
      </c>
      <c r="E126" t="s">
        <v>2140</v>
      </c>
      <c r="F126" t="s">
        <v>6339</v>
      </c>
      <c r="G126" t="s">
        <v>27</v>
      </c>
      <c r="H126" t="s">
        <v>6339</v>
      </c>
      <c r="I126" t="s">
        <v>1403</v>
      </c>
      <c r="J126" t="s">
        <v>6339</v>
      </c>
      <c r="K126" s="29">
        <v>42653</v>
      </c>
      <c r="L126" s="29" t="s">
        <v>6339</v>
      </c>
      <c r="M126" s="29" t="s">
        <v>6397</v>
      </c>
      <c r="N126" t="s">
        <v>6340</v>
      </c>
      <c r="O126" s="30" t="str">
        <f t="shared" si="1"/>
        <v>Insert into cliente(id_cliente,nom_cliente,tipo_cliente,division_cliente,freg_cliente,usureg_cliente) values (9807051,'BURBANO LOPEZ LUIS EDUARDO   ','AGRICULTOR','PERIFERIA','2016-10-10','dzambrano');</v>
      </c>
    </row>
    <row r="127" spans="1:15" x14ac:dyDescent="0.25">
      <c r="A127">
        <v>10015353</v>
      </c>
      <c r="B127" t="s">
        <v>6398</v>
      </c>
      <c r="C127" s="15">
        <v>9817403</v>
      </c>
      <c r="D127" s="15" t="s">
        <v>6339</v>
      </c>
      <c r="E127" t="s">
        <v>2268</v>
      </c>
      <c r="F127" t="s">
        <v>6339</v>
      </c>
      <c r="G127" t="s">
        <v>15</v>
      </c>
      <c r="H127" t="s">
        <v>6339</v>
      </c>
      <c r="I127" t="s">
        <v>1403</v>
      </c>
      <c r="J127" t="s">
        <v>6339</v>
      </c>
      <c r="K127" s="29">
        <v>42653</v>
      </c>
      <c r="L127" s="29" t="s">
        <v>6339</v>
      </c>
      <c r="M127" s="29" t="s">
        <v>6397</v>
      </c>
      <c r="N127" t="s">
        <v>6340</v>
      </c>
      <c r="O127" s="30" t="str">
        <f t="shared" si="1"/>
        <v>Insert into cliente(id_cliente,nom_cliente,tipo_cliente,division_cliente,freg_cliente,usureg_cliente) values (9817403,'CASTAÑO LOPEZ RUBEN DARIO AGROINSUMOS MARSELLA  ','DISTRIBUIDOR','PERIFERIA','2016-10-10','dzambrano');</v>
      </c>
    </row>
    <row r="128" spans="1:15" x14ac:dyDescent="0.25">
      <c r="A128">
        <v>10015589</v>
      </c>
      <c r="B128" t="s">
        <v>6398</v>
      </c>
      <c r="C128" s="15">
        <v>9957626</v>
      </c>
      <c r="D128" s="15" t="s">
        <v>6339</v>
      </c>
      <c r="E128" t="s">
        <v>3723</v>
      </c>
      <c r="F128" t="s">
        <v>6339</v>
      </c>
      <c r="G128" t="s">
        <v>15</v>
      </c>
      <c r="H128" t="s">
        <v>6339</v>
      </c>
      <c r="I128" t="s">
        <v>1403</v>
      </c>
      <c r="J128" t="s">
        <v>6339</v>
      </c>
      <c r="K128" s="29">
        <v>42653</v>
      </c>
      <c r="L128" s="29" t="s">
        <v>6339</v>
      </c>
      <c r="M128" s="29" t="s">
        <v>6397</v>
      </c>
      <c r="N128" t="s">
        <v>6340</v>
      </c>
      <c r="O128" s="30" t="str">
        <f t="shared" si="1"/>
        <v>Insert into cliente(id_cliente,nom_cliente,tipo_cliente,division_cliente,freg_cliente,usureg_cliente) values (9957626,'JIMENEZ LOAIZA NESTOR MAURICIO   ','DISTRIBUIDOR','PERIFERIA','2016-10-10','dzambrano');</v>
      </c>
    </row>
    <row r="129" spans="1:15" x14ac:dyDescent="0.25">
      <c r="A129">
        <v>10016373</v>
      </c>
      <c r="B129" t="s">
        <v>6398</v>
      </c>
      <c r="C129" s="15">
        <v>10129789</v>
      </c>
      <c r="D129" s="15" t="s">
        <v>6339</v>
      </c>
      <c r="E129" t="s">
        <v>2038</v>
      </c>
      <c r="F129" t="s">
        <v>6339</v>
      </c>
      <c r="G129" t="s">
        <v>15</v>
      </c>
      <c r="H129" t="s">
        <v>6339</v>
      </c>
      <c r="I129" t="s">
        <v>1403</v>
      </c>
      <c r="J129" t="s">
        <v>6339</v>
      </c>
      <c r="K129" s="29">
        <v>42653</v>
      </c>
      <c r="L129" s="29" t="s">
        <v>6339</v>
      </c>
      <c r="M129" s="29" t="s">
        <v>6397</v>
      </c>
      <c r="N129" t="s">
        <v>6340</v>
      </c>
      <c r="O129" s="30" t="str">
        <f t="shared" si="1"/>
        <v>Insert into cliente(id_cliente,nom_cliente,tipo_cliente,division_cliente,freg_cliente,usureg_cliente) values (10129789,'BECERRA ARDILA ROBERTO   ','DISTRIBUIDOR','PERIFERIA','2016-10-10','dzambrano');</v>
      </c>
    </row>
    <row r="130" spans="1:15" x14ac:dyDescent="0.25">
      <c r="A130">
        <v>10016512</v>
      </c>
      <c r="B130" t="s">
        <v>6398</v>
      </c>
      <c r="C130" s="15">
        <v>10212134</v>
      </c>
      <c r="D130" s="15" t="s">
        <v>6339</v>
      </c>
      <c r="E130" t="s">
        <v>3656</v>
      </c>
      <c r="F130" t="s">
        <v>6339</v>
      </c>
      <c r="G130" t="s">
        <v>27</v>
      </c>
      <c r="H130" t="s">
        <v>6339</v>
      </c>
      <c r="I130" t="s">
        <v>1403</v>
      </c>
      <c r="J130" t="s">
        <v>6339</v>
      </c>
      <c r="K130" s="29">
        <v>42653</v>
      </c>
      <c r="L130" s="29" t="s">
        <v>6339</v>
      </c>
      <c r="M130" s="29" t="s">
        <v>6397</v>
      </c>
      <c r="N130" t="s">
        <v>6340</v>
      </c>
      <c r="O130" s="30" t="str">
        <f t="shared" si="1"/>
        <v>Insert into cliente(id_cliente,nom_cliente,tipo_cliente,division_cliente,freg_cliente,usureg_cliente) values (10212134,'JARAMILLO BOTERO HECTOR   ','AGRICULTOR','PERIFERIA','2016-10-10','dzambrano');</v>
      </c>
    </row>
    <row r="131" spans="1:15" x14ac:dyDescent="0.25">
      <c r="A131">
        <v>10015703</v>
      </c>
      <c r="B131" t="s">
        <v>6398</v>
      </c>
      <c r="C131" s="15">
        <v>10238804</v>
      </c>
      <c r="D131" s="15" t="s">
        <v>6339</v>
      </c>
      <c r="E131" t="s">
        <v>3668</v>
      </c>
      <c r="F131" t="s">
        <v>6339</v>
      </c>
      <c r="G131" t="s">
        <v>27</v>
      </c>
      <c r="H131" t="s">
        <v>6339</v>
      </c>
      <c r="I131" t="s">
        <v>1403</v>
      </c>
      <c r="J131" t="s">
        <v>6339</v>
      </c>
      <c r="K131" s="29">
        <v>42653</v>
      </c>
      <c r="L131" s="29" t="s">
        <v>6339</v>
      </c>
      <c r="M131" s="29" t="s">
        <v>6397</v>
      </c>
      <c r="N131" t="s">
        <v>6340</v>
      </c>
      <c r="O131" s="30" t="str">
        <f t="shared" ref="O131:O194" si="2">_xlfn.CONCAT(B131,C131,D131,"'",E131,"'",F131,"'",G131,"'",H131,"'",I131,"'",J131,"'",TEXT(K131,"yyyy-mm-dd"),"'",L131,"'",M131,"'",N131)</f>
        <v>Insert into cliente(id_cliente,nom_cliente,tipo_cliente,division_cliente,freg_cliente,usureg_cliente) values (10238804,'JARAMILLO GALLO MAURICIO   ','AGRICULTOR','PERIFERIA','2016-10-10','dzambrano');</v>
      </c>
    </row>
    <row r="132" spans="1:15" x14ac:dyDescent="0.25">
      <c r="A132">
        <v>10015192</v>
      </c>
      <c r="B132" t="s">
        <v>6398</v>
      </c>
      <c r="C132" s="15">
        <v>10273627</v>
      </c>
      <c r="D132" s="15" t="s">
        <v>6339</v>
      </c>
      <c r="E132" t="s">
        <v>4279</v>
      </c>
      <c r="F132" t="s">
        <v>6339</v>
      </c>
      <c r="G132" t="s">
        <v>15</v>
      </c>
      <c r="H132" t="s">
        <v>6339</v>
      </c>
      <c r="I132" t="s">
        <v>1403</v>
      </c>
      <c r="J132" t="s">
        <v>6339</v>
      </c>
      <c r="K132" s="29">
        <v>42653</v>
      </c>
      <c r="L132" s="29" t="s">
        <v>6339</v>
      </c>
      <c r="M132" s="29" t="s">
        <v>6397</v>
      </c>
      <c r="N132" t="s">
        <v>6340</v>
      </c>
      <c r="O132" s="30" t="str">
        <f t="shared" si="2"/>
        <v>Insert into cliente(id_cliente,nom_cliente,tipo_cliente,division_cliente,freg_cliente,usureg_cliente) values (10273627,'PACHON VASQUEZ GUSTAVO ENRIQUE   ','DISTRIBUIDOR','PERIFERIA','2016-10-10','dzambrano');</v>
      </c>
    </row>
    <row r="133" spans="1:15" x14ac:dyDescent="0.25">
      <c r="A133">
        <v>10017533</v>
      </c>
      <c r="B133" t="s">
        <v>6398</v>
      </c>
      <c r="C133" s="15">
        <v>10277745</v>
      </c>
      <c r="D133" s="15" t="s">
        <v>6339</v>
      </c>
      <c r="E133" t="s">
        <v>3250</v>
      </c>
      <c r="F133" t="s">
        <v>6339</v>
      </c>
      <c r="G133" t="s">
        <v>27</v>
      </c>
      <c r="H133" t="s">
        <v>6339</v>
      </c>
      <c r="I133" t="s">
        <v>1403</v>
      </c>
      <c r="J133" t="s">
        <v>6339</v>
      </c>
      <c r="K133" s="29">
        <v>42653</v>
      </c>
      <c r="L133" s="29" t="s">
        <v>6339</v>
      </c>
      <c r="M133" s="29" t="s">
        <v>6397</v>
      </c>
      <c r="N133" t="s">
        <v>6340</v>
      </c>
      <c r="O133" s="30" t="str">
        <f t="shared" si="2"/>
        <v>Insert into cliente(id_cliente,nom_cliente,tipo_cliente,division_cliente,freg_cliente,usureg_cliente) values (10277745,'GARCIA GONZALEZ DUVAN   ','AGRICULTOR','PERIFERIA','2016-10-10','dzambrano');</v>
      </c>
    </row>
    <row r="134" spans="1:15" x14ac:dyDescent="0.25">
      <c r="A134">
        <v>10016828</v>
      </c>
      <c r="B134" t="s">
        <v>6398</v>
      </c>
      <c r="C134" s="15">
        <v>10280310</v>
      </c>
      <c r="D134" s="15" t="s">
        <v>6339</v>
      </c>
      <c r="E134" t="s">
        <v>2296</v>
      </c>
      <c r="F134" t="s">
        <v>6339</v>
      </c>
      <c r="G134" t="s">
        <v>15</v>
      </c>
      <c r="H134" t="s">
        <v>6339</v>
      </c>
      <c r="I134" t="s">
        <v>1403</v>
      </c>
      <c r="J134" t="s">
        <v>6339</v>
      </c>
      <c r="K134" s="29">
        <v>42653</v>
      </c>
      <c r="L134" s="29" t="s">
        <v>6339</v>
      </c>
      <c r="M134" s="29" t="s">
        <v>6397</v>
      </c>
      <c r="N134" t="s">
        <v>6340</v>
      </c>
      <c r="O134" s="30" t="str">
        <f t="shared" si="2"/>
        <v>Insert into cliente(id_cliente,nom_cliente,tipo_cliente,division_cliente,freg_cliente,usureg_cliente) values (10280310,'CASTILLO GONZALEZ ARISMENDI   ','DISTRIBUIDOR','PERIFERIA','2016-10-10','dzambrano');</v>
      </c>
    </row>
    <row r="135" spans="1:15" x14ac:dyDescent="0.25">
      <c r="A135">
        <v>10008422</v>
      </c>
      <c r="B135" t="s">
        <v>6398</v>
      </c>
      <c r="C135" s="15">
        <v>10295450</v>
      </c>
      <c r="D135" s="15" t="s">
        <v>6339</v>
      </c>
      <c r="E135" t="s">
        <v>4266</v>
      </c>
      <c r="F135" t="s">
        <v>6339</v>
      </c>
      <c r="G135" t="s">
        <v>15</v>
      </c>
      <c r="H135" t="s">
        <v>6339</v>
      </c>
      <c r="I135" t="s">
        <v>1403</v>
      </c>
      <c r="J135" t="s">
        <v>6339</v>
      </c>
      <c r="K135" s="29">
        <v>42653</v>
      </c>
      <c r="L135" s="29" t="s">
        <v>6339</v>
      </c>
      <c r="M135" s="29" t="s">
        <v>6397</v>
      </c>
      <c r="N135" t="s">
        <v>6340</v>
      </c>
      <c r="O135" s="30" t="str">
        <f t="shared" si="2"/>
        <v>Insert into cliente(id_cliente,nom_cliente,tipo_cliente,division_cliente,freg_cliente,usureg_cliente) values (10295450,'PABON ALMEDIA ALEX JAIR   ','DISTRIBUIDOR','PERIFERIA','2016-10-10','dzambrano');</v>
      </c>
    </row>
    <row r="136" spans="1:15" x14ac:dyDescent="0.25">
      <c r="A136">
        <v>10017819</v>
      </c>
      <c r="B136" t="s">
        <v>6398</v>
      </c>
      <c r="C136" s="15">
        <v>10932605</v>
      </c>
      <c r="D136" s="15" t="s">
        <v>6339</v>
      </c>
      <c r="E136" t="s">
        <v>2088</v>
      </c>
      <c r="F136" t="s">
        <v>6339</v>
      </c>
      <c r="G136" t="s">
        <v>15</v>
      </c>
      <c r="H136" t="s">
        <v>6339</v>
      </c>
      <c r="I136" t="s">
        <v>1403</v>
      </c>
      <c r="J136" t="s">
        <v>6339</v>
      </c>
      <c r="K136" s="29">
        <v>42653</v>
      </c>
      <c r="L136" s="29" t="s">
        <v>6339</v>
      </c>
      <c r="M136" s="29" t="s">
        <v>6397</v>
      </c>
      <c r="N136" t="s">
        <v>6340</v>
      </c>
      <c r="O136" s="30" t="str">
        <f t="shared" si="2"/>
        <v>Insert into cliente(id_cliente,nom_cliente,tipo_cliente,division_cliente,freg_cliente,usureg_cliente) values (10932605,'BERROCAL ATILANO DERREYMOR   ','DISTRIBUIDOR','PERIFERIA','2016-10-10','dzambrano');</v>
      </c>
    </row>
    <row r="137" spans="1:15" x14ac:dyDescent="0.25">
      <c r="A137">
        <v>10014425</v>
      </c>
      <c r="B137" t="s">
        <v>6398</v>
      </c>
      <c r="C137" s="15">
        <v>11255509</v>
      </c>
      <c r="D137" s="15" t="s">
        <v>6339</v>
      </c>
      <c r="E137" t="s">
        <v>2251</v>
      </c>
      <c r="F137" t="s">
        <v>6339</v>
      </c>
      <c r="G137" t="s">
        <v>15</v>
      </c>
      <c r="H137" t="s">
        <v>6339</v>
      </c>
      <c r="I137" t="s">
        <v>1403</v>
      </c>
      <c r="J137" t="s">
        <v>6339</v>
      </c>
      <c r="K137" s="29">
        <v>42653</v>
      </c>
      <c r="L137" s="29" t="s">
        <v>6339</v>
      </c>
      <c r="M137" s="29" t="s">
        <v>6397</v>
      </c>
      <c r="N137" t="s">
        <v>6340</v>
      </c>
      <c r="O137" s="30" t="str">
        <f t="shared" si="2"/>
        <v>Insert into cliente(id_cliente,nom_cliente,tipo_cliente,division_cliente,freg_cliente,usureg_cliente) values (11255509,'CASAS RODRIGUEZ FREDY HUMBERTO   ','DISTRIBUIDOR','PERIFERIA','2016-10-10','dzambrano');</v>
      </c>
    </row>
    <row r="138" spans="1:15" x14ac:dyDescent="0.25">
      <c r="A138">
        <v>10008673</v>
      </c>
      <c r="B138" t="s">
        <v>6398</v>
      </c>
      <c r="C138" s="15">
        <v>11325215</v>
      </c>
      <c r="D138" s="15" t="s">
        <v>6339</v>
      </c>
      <c r="E138" t="s">
        <v>2050</v>
      </c>
      <c r="F138" t="s">
        <v>6339</v>
      </c>
      <c r="G138" t="s">
        <v>27</v>
      </c>
      <c r="H138" t="s">
        <v>6339</v>
      </c>
      <c r="I138" t="s">
        <v>1403</v>
      </c>
      <c r="J138" t="s">
        <v>6339</v>
      </c>
      <c r="K138" s="29">
        <v>42653</v>
      </c>
      <c r="L138" s="29" t="s">
        <v>6339</v>
      </c>
      <c r="M138" s="29" t="s">
        <v>6397</v>
      </c>
      <c r="N138" t="s">
        <v>6340</v>
      </c>
      <c r="O138" s="30" t="str">
        <f t="shared" si="2"/>
        <v>Insert into cliente(id_cliente,nom_cliente,tipo_cliente,division_cliente,freg_cliente,usureg_cliente) values (11325215,'BENAVIDES ABRIL MAURICIO   ','AGRICULTOR','PERIFERIA','2016-10-10','dzambrano');</v>
      </c>
    </row>
    <row r="139" spans="1:15" x14ac:dyDescent="0.25">
      <c r="A139">
        <v>10008690</v>
      </c>
      <c r="B139" t="s">
        <v>6398</v>
      </c>
      <c r="C139" s="15">
        <v>11333168</v>
      </c>
      <c r="D139" s="15" t="s">
        <v>6339</v>
      </c>
      <c r="E139" t="s">
        <v>5189</v>
      </c>
      <c r="F139" t="s">
        <v>6339</v>
      </c>
      <c r="G139" t="s">
        <v>27</v>
      </c>
      <c r="H139" t="s">
        <v>6339</v>
      </c>
      <c r="I139" t="s">
        <v>1403</v>
      </c>
      <c r="J139" t="s">
        <v>6339</v>
      </c>
      <c r="K139" s="29">
        <v>42653</v>
      </c>
      <c r="L139" s="29" t="s">
        <v>6339</v>
      </c>
      <c r="M139" s="29" t="s">
        <v>6397</v>
      </c>
      <c r="N139" t="s">
        <v>6340</v>
      </c>
      <c r="O139" s="30" t="str">
        <f t="shared" si="2"/>
        <v>Insert into cliente(id_cliente,nom_cliente,tipo_cliente,division_cliente,freg_cliente,usureg_cliente) values (11333168,'VELASQUEZ HERNANDEZ JAIME ENRIQUE   ','AGRICULTOR','PERIFERIA','2016-10-10','dzambrano');</v>
      </c>
    </row>
    <row r="140" spans="1:15" x14ac:dyDescent="0.25">
      <c r="A140">
        <v>10008743</v>
      </c>
      <c r="B140" t="s">
        <v>6398</v>
      </c>
      <c r="C140" s="15">
        <v>11383908</v>
      </c>
      <c r="D140" s="15" t="s">
        <v>6339</v>
      </c>
      <c r="E140" t="s">
        <v>4529</v>
      </c>
      <c r="F140" t="s">
        <v>6339</v>
      </c>
      <c r="G140" t="s">
        <v>15</v>
      </c>
      <c r="H140" t="s">
        <v>6339</v>
      </c>
      <c r="I140" t="s">
        <v>1403</v>
      </c>
      <c r="J140" t="s">
        <v>6339</v>
      </c>
      <c r="K140" s="29">
        <v>42653</v>
      </c>
      <c r="L140" s="29" t="s">
        <v>6339</v>
      </c>
      <c r="M140" s="29" t="s">
        <v>6397</v>
      </c>
      <c r="N140" t="s">
        <v>6340</v>
      </c>
      <c r="O140" s="30" t="str">
        <f t="shared" si="2"/>
        <v>Insert into cliente(id_cliente,nom_cliente,tipo_cliente,division_cliente,freg_cliente,usureg_cliente) values (11383908,'QUIROGA LUIS FERNANDO   ','DISTRIBUIDOR','PERIFERIA','2016-10-10','dzambrano');</v>
      </c>
    </row>
    <row r="141" spans="1:15" x14ac:dyDescent="0.25">
      <c r="A141">
        <v>10008747</v>
      </c>
      <c r="B141" t="s">
        <v>6398</v>
      </c>
      <c r="C141" s="15">
        <v>11384873</v>
      </c>
      <c r="D141" s="15" t="s">
        <v>6339</v>
      </c>
      <c r="E141" t="s">
        <v>4675</v>
      </c>
      <c r="F141" t="s">
        <v>6339</v>
      </c>
      <c r="G141" t="s">
        <v>27</v>
      </c>
      <c r="H141" t="s">
        <v>6339</v>
      </c>
      <c r="I141" t="s">
        <v>1403</v>
      </c>
      <c r="J141" t="s">
        <v>6339</v>
      </c>
      <c r="K141" s="29">
        <v>42653</v>
      </c>
      <c r="L141" s="29" t="s">
        <v>6339</v>
      </c>
      <c r="M141" s="29" t="s">
        <v>6397</v>
      </c>
      <c r="N141" t="s">
        <v>6340</v>
      </c>
      <c r="O141" s="30" t="str">
        <f t="shared" si="2"/>
        <v>Insert into cliente(id_cliente,nom_cliente,tipo_cliente,division_cliente,freg_cliente,usureg_cliente) values (11384873,'RODRIGUEZ ROMERO NELSON   ','AGRICULTOR','PERIFERIA','2016-10-10','dzambrano');</v>
      </c>
    </row>
    <row r="142" spans="1:15" x14ac:dyDescent="0.25">
      <c r="A142">
        <v>10008749</v>
      </c>
      <c r="B142" t="s">
        <v>6398</v>
      </c>
      <c r="C142" s="15">
        <v>11385530</v>
      </c>
      <c r="D142" s="15" t="s">
        <v>6339</v>
      </c>
      <c r="E142" t="s">
        <v>2889</v>
      </c>
      <c r="F142" t="s">
        <v>6339</v>
      </c>
      <c r="G142" t="s">
        <v>15</v>
      </c>
      <c r="H142" t="s">
        <v>6339</v>
      </c>
      <c r="I142" t="s">
        <v>1403</v>
      </c>
      <c r="J142" t="s">
        <v>6339</v>
      </c>
      <c r="K142" s="29">
        <v>42653</v>
      </c>
      <c r="L142" s="29" t="s">
        <v>6339</v>
      </c>
      <c r="M142" s="29" t="s">
        <v>6397</v>
      </c>
      <c r="N142" t="s">
        <v>6340</v>
      </c>
      <c r="O142" s="30" t="str">
        <f t="shared" si="2"/>
        <v>Insert into cliente(id_cliente,nom_cliente,tipo_cliente,division_cliente,freg_cliente,usureg_cliente) values (11385530,'ESCOBAR GARZON HENRY ORLANDO   ','DISTRIBUIDOR','PERIFERIA','2016-10-10','dzambrano');</v>
      </c>
    </row>
    <row r="143" spans="1:15" x14ac:dyDescent="0.25">
      <c r="A143">
        <v>10008757</v>
      </c>
      <c r="B143" t="s">
        <v>6398</v>
      </c>
      <c r="C143" s="15">
        <v>11405203</v>
      </c>
      <c r="D143" s="15" t="s">
        <v>6339</v>
      </c>
      <c r="E143" t="s">
        <v>3437</v>
      </c>
      <c r="F143" t="s">
        <v>6339</v>
      </c>
      <c r="G143" t="s">
        <v>15</v>
      </c>
      <c r="H143" t="s">
        <v>6339</v>
      </c>
      <c r="I143" t="s">
        <v>1403</v>
      </c>
      <c r="J143" t="s">
        <v>6339</v>
      </c>
      <c r="K143" s="29">
        <v>42653</v>
      </c>
      <c r="L143" s="29" t="s">
        <v>6339</v>
      </c>
      <c r="M143" s="29" t="s">
        <v>6397</v>
      </c>
      <c r="N143" t="s">
        <v>6340</v>
      </c>
      <c r="O143" s="30" t="str">
        <f t="shared" si="2"/>
        <v>Insert into cliente(id_cliente,nom_cliente,tipo_cliente,division_cliente,freg_cliente,usureg_cliente) values (11405203,'GUTIERREZ BAQUERO VICTOR MANUEL   ','DISTRIBUIDOR','PERIFERIA','2016-10-10','dzambrano');</v>
      </c>
    </row>
    <row r="144" spans="1:15" x14ac:dyDescent="0.25">
      <c r="A144">
        <v>10008758</v>
      </c>
      <c r="B144" t="s">
        <v>6398</v>
      </c>
      <c r="C144" s="15">
        <v>11406708</v>
      </c>
      <c r="D144" s="15" t="s">
        <v>6339</v>
      </c>
      <c r="E144" t="s">
        <v>2366</v>
      </c>
      <c r="F144" t="s">
        <v>6339</v>
      </c>
      <c r="G144" t="s">
        <v>15</v>
      </c>
      <c r="H144" t="s">
        <v>6339</v>
      </c>
      <c r="I144" t="s">
        <v>1403</v>
      </c>
      <c r="J144" t="s">
        <v>6339</v>
      </c>
      <c r="K144" s="29">
        <v>42653</v>
      </c>
      <c r="L144" s="29" t="s">
        <v>6339</v>
      </c>
      <c r="M144" s="29" t="s">
        <v>6397</v>
      </c>
      <c r="N144" t="s">
        <v>6340</v>
      </c>
      <c r="O144" s="30" t="str">
        <f t="shared" si="2"/>
        <v>Insert into cliente(id_cliente,nom_cliente,tipo_cliente,division_cliente,freg_cliente,usureg_cliente) values (11406708,'CHINGATE ALONSO ARGEMIRO   ','DISTRIBUIDOR','PERIFERIA','2016-10-10','dzambrano');</v>
      </c>
    </row>
    <row r="145" spans="1:15" x14ac:dyDescent="0.25">
      <c r="A145">
        <v>10008760</v>
      </c>
      <c r="B145" t="s">
        <v>6398</v>
      </c>
      <c r="C145" s="15">
        <v>11409358</v>
      </c>
      <c r="D145" s="15" t="s">
        <v>6339</v>
      </c>
      <c r="E145" t="s">
        <v>2315</v>
      </c>
      <c r="F145" t="s">
        <v>6339</v>
      </c>
      <c r="G145" t="s">
        <v>15</v>
      </c>
      <c r="H145" t="s">
        <v>6339</v>
      </c>
      <c r="I145" t="s">
        <v>1403</v>
      </c>
      <c r="J145" t="s">
        <v>6339</v>
      </c>
      <c r="K145" s="29">
        <v>42653</v>
      </c>
      <c r="L145" s="29" t="s">
        <v>6339</v>
      </c>
      <c r="M145" s="29" t="s">
        <v>6397</v>
      </c>
      <c r="N145" t="s">
        <v>6340</v>
      </c>
      <c r="O145" s="30" t="str">
        <f t="shared" si="2"/>
        <v>Insert into cliente(id_cliente,nom_cliente,tipo_cliente,division_cliente,freg_cliente,usureg_cliente) values (11409358,'CASTRO ERASMO SANTIAGO   ','DISTRIBUIDOR','PERIFERIA','2016-10-10','dzambrano');</v>
      </c>
    </row>
    <row r="146" spans="1:15" x14ac:dyDescent="0.25">
      <c r="A146">
        <v>10013971</v>
      </c>
      <c r="B146" t="s">
        <v>6398</v>
      </c>
      <c r="C146" s="15">
        <v>11431130</v>
      </c>
      <c r="D146" s="15" t="s">
        <v>6339</v>
      </c>
      <c r="E146" t="s">
        <v>3475</v>
      </c>
      <c r="F146" t="s">
        <v>6339</v>
      </c>
      <c r="G146" t="s">
        <v>15</v>
      </c>
      <c r="H146" t="s">
        <v>6339</v>
      </c>
      <c r="I146" t="s">
        <v>1403</v>
      </c>
      <c r="J146" t="s">
        <v>6339</v>
      </c>
      <c r="K146" s="29">
        <v>42653</v>
      </c>
      <c r="L146" s="29" t="s">
        <v>6339</v>
      </c>
      <c r="M146" s="29" t="s">
        <v>6397</v>
      </c>
      <c r="N146" t="s">
        <v>6340</v>
      </c>
      <c r="O146" s="30" t="str">
        <f t="shared" si="2"/>
        <v>Insert into cliente(id_cliente,nom_cliente,tipo_cliente,division_cliente,freg_cliente,usureg_cliente) values (11431130,'HASTAMORIR PEÑALOZA JOSE EXCELINO   ','DISTRIBUIDOR','PERIFERIA','2016-10-10','dzambrano');</v>
      </c>
    </row>
    <row r="147" spans="1:15" x14ac:dyDescent="0.25">
      <c r="A147">
        <v>10015700</v>
      </c>
      <c r="B147" t="s">
        <v>6398</v>
      </c>
      <c r="C147" s="15">
        <v>11448163</v>
      </c>
      <c r="D147" s="15" t="s">
        <v>6339</v>
      </c>
      <c r="E147" t="s">
        <v>4807</v>
      </c>
      <c r="F147" t="s">
        <v>6339</v>
      </c>
      <c r="G147" t="s">
        <v>15</v>
      </c>
      <c r="H147" t="s">
        <v>6339</v>
      </c>
      <c r="I147" t="s">
        <v>1403</v>
      </c>
      <c r="J147" t="s">
        <v>6339</v>
      </c>
      <c r="K147" s="29">
        <v>42653</v>
      </c>
      <c r="L147" s="29" t="s">
        <v>6339</v>
      </c>
      <c r="M147" s="29" t="s">
        <v>6397</v>
      </c>
      <c r="N147" t="s">
        <v>6340</v>
      </c>
      <c r="O147" s="30" t="str">
        <f t="shared" si="2"/>
        <v>Insert into cliente(id_cliente,nom_cliente,tipo_cliente,division_cliente,freg_cliente,usureg_cliente) values (11448163,'SALAMANCA WILMER   ','DISTRIBUIDOR','PERIFERIA','2016-10-10','dzambrano');</v>
      </c>
    </row>
    <row r="148" spans="1:15" x14ac:dyDescent="0.25">
      <c r="A148">
        <v>10008777</v>
      </c>
      <c r="B148" t="s">
        <v>6398</v>
      </c>
      <c r="C148" s="15">
        <v>11510798</v>
      </c>
      <c r="D148" s="15" t="s">
        <v>6339</v>
      </c>
      <c r="E148" t="s">
        <v>3214</v>
      </c>
      <c r="F148" t="s">
        <v>6339</v>
      </c>
      <c r="G148" t="s">
        <v>27</v>
      </c>
      <c r="H148" t="s">
        <v>6339</v>
      </c>
      <c r="I148" t="s">
        <v>1403</v>
      </c>
      <c r="J148" t="s">
        <v>6339</v>
      </c>
      <c r="K148" s="29">
        <v>42653</v>
      </c>
      <c r="L148" s="29" t="s">
        <v>6339</v>
      </c>
      <c r="M148" s="29" t="s">
        <v>6397</v>
      </c>
      <c r="N148" t="s">
        <v>6340</v>
      </c>
      <c r="O148" s="30" t="str">
        <f t="shared" si="2"/>
        <v>Insert into cliente(id_cliente,nom_cliente,tipo_cliente,division_cliente,freg_cliente,usureg_cliente) values (11510798,'GALINDO JORGE ELIECER   ','AGRICULTOR','PERIFERIA','2016-10-10','dzambrano');</v>
      </c>
    </row>
    <row r="149" spans="1:15" x14ac:dyDescent="0.25">
      <c r="A149">
        <v>10008780</v>
      </c>
      <c r="B149" t="s">
        <v>6398</v>
      </c>
      <c r="C149" s="15">
        <v>11518196</v>
      </c>
      <c r="D149" s="15" t="s">
        <v>6339</v>
      </c>
      <c r="E149" t="s">
        <v>4583</v>
      </c>
      <c r="F149" t="s">
        <v>6339</v>
      </c>
      <c r="G149" t="s">
        <v>15</v>
      </c>
      <c r="H149" t="s">
        <v>6339</v>
      </c>
      <c r="I149" t="s">
        <v>1403</v>
      </c>
      <c r="J149" t="s">
        <v>6339</v>
      </c>
      <c r="K149" s="29">
        <v>42653</v>
      </c>
      <c r="L149" s="29" t="s">
        <v>6339</v>
      </c>
      <c r="M149" s="29" t="s">
        <v>6397</v>
      </c>
      <c r="N149" t="s">
        <v>6340</v>
      </c>
      <c r="O149" s="30" t="str">
        <f t="shared" si="2"/>
        <v>Insert into cliente(id_cliente,nom_cliente,tipo_cliente,division_cliente,freg_cliente,usureg_cliente) values (11518196,'REYES GONZALEZ NESTOR GERMAN   ','DISTRIBUIDOR','PERIFERIA','2016-10-10','dzambrano');</v>
      </c>
    </row>
    <row r="150" spans="1:15" x14ac:dyDescent="0.25">
      <c r="A150">
        <v>10017994</v>
      </c>
      <c r="B150" t="s">
        <v>6398</v>
      </c>
      <c r="C150" s="15">
        <v>12135921</v>
      </c>
      <c r="D150" s="15" t="s">
        <v>6339</v>
      </c>
      <c r="E150" t="s">
        <v>2825</v>
      </c>
      <c r="F150" t="s">
        <v>6339</v>
      </c>
      <c r="G150" t="s">
        <v>15</v>
      </c>
      <c r="H150" t="s">
        <v>6339</v>
      </c>
      <c r="I150" t="s">
        <v>1403</v>
      </c>
      <c r="J150" t="s">
        <v>6339</v>
      </c>
      <c r="K150" s="29">
        <v>42653</v>
      </c>
      <c r="L150" s="29" t="s">
        <v>6339</v>
      </c>
      <c r="M150" s="29" t="s">
        <v>6397</v>
      </c>
      <c r="N150" t="s">
        <v>6340</v>
      </c>
      <c r="O150" s="30" t="str">
        <f t="shared" si="2"/>
        <v>Insert into cliente(id_cliente,nom_cliente,tipo_cliente,division_cliente,freg_cliente,usureg_cliente) values (12135921,'DUQUE ROJAS FABIO ALBERTO   ','DISTRIBUIDOR','PERIFERIA','2016-10-10','dzambrano');</v>
      </c>
    </row>
    <row r="151" spans="1:15" x14ac:dyDescent="0.25">
      <c r="A151">
        <v>10017768</v>
      </c>
      <c r="B151" t="s">
        <v>6398</v>
      </c>
      <c r="C151" s="15">
        <v>12168957</v>
      </c>
      <c r="D151" s="15" t="s">
        <v>6339</v>
      </c>
      <c r="E151" t="s">
        <v>3852</v>
      </c>
      <c r="F151" t="s">
        <v>6339</v>
      </c>
      <c r="G151" t="s">
        <v>15</v>
      </c>
      <c r="H151" t="s">
        <v>6339</v>
      </c>
      <c r="I151" t="s">
        <v>1403</v>
      </c>
      <c r="J151" t="s">
        <v>6339</v>
      </c>
      <c r="K151" s="29">
        <v>42653</v>
      </c>
      <c r="L151" s="29" t="s">
        <v>6339</v>
      </c>
      <c r="M151" s="29" t="s">
        <v>6397</v>
      </c>
      <c r="N151" t="s">
        <v>6340</v>
      </c>
      <c r="O151" s="30" t="str">
        <f t="shared" si="2"/>
        <v>Insert into cliente(id_cliente,nom_cliente,tipo_cliente,division_cliente,freg_cliente,usureg_cliente) values (12168957,'LOSADA CALDERON HAROL EDINSON   ','DISTRIBUIDOR','PERIFERIA','2016-10-10','dzambrano');</v>
      </c>
    </row>
    <row r="152" spans="1:15" x14ac:dyDescent="0.25">
      <c r="A152">
        <v>10017817</v>
      </c>
      <c r="B152" t="s">
        <v>6398</v>
      </c>
      <c r="C152" s="15">
        <v>12188274</v>
      </c>
      <c r="D152" s="15" t="s">
        <v>6339</v>
      </c>
      <c r="E152" t="s">
        <v>4368</v>
      </c>
      <c r="F152" t="s">
        <v>6339</v>
      </c>
      <c r="G152" t="s">
        <v>15</v>
      </c>
      <c r="H152" t="s">
        <v>6339</v>
      </c>
      <c r="I152" t="s">
        <v>1403</v>
      </c>
      <c r="J152" t="s">
        <v>6339</v>
      </c>
      <c r="K152" s="29">
        <v>42653</v>
      </c>
      <c r="L152" s="29" t="s">
        <v>6339</v>
      </c>
      <c r="M152" s="29" t="s">
        <v>6397</v>
      </c>
      <c r="N152" t="s">
        <v>6340</v>
      </c>
      <c r="O152" s="30" t="str">
        <f t="shared" si="2"/>
        <v>Insert into cliente(id_cliente,nom_cliente,tipo_cliente,division_cliente,freg_cliente,usureg_cliente) values (12188274,'PERDOMO CUELLAR LUIS GERARDO   ','DISTRIBUIDOR','PERIFERIA','2016-10-10','dzambrano');</v>
      </c>
    </row>
    <row r="153" spans="1:15" x14ac:dyDescent="0.25">
      <c r="A153">
        <v>10017705</v>
      </c>
      <c r="B153" t="s">
        <v>6398</v>
      </c>
      <c r="C153" s="15">
        <v>12189856</v>
      </c>
      <c r="D153" s="15" t="s">
        <v>6339</v>
      </c>
      <c r="E153" t="s">
        <v>3351</v>
      </c>
      <c r="F153" t="s">
        <v>6339</v>
      </c>
      <c r="G153" t="s">
        <v>15</v>
      </c>
      <c r="H153" t="s">
        <v>6339</v>
      </c>
      <c r="I153" t="s">
        <v>1403</v>
      </c>
      <c r="J153" t="s">
        <v>6339</v>
      </c>
      <c r="K153" s="29">
        <v>42653</v>
      </c>
      <c r="L153" s="29" t="s">
        <v>6339</v>
      </c>
      <c r="M153" s="29" t="s">
        <v>6397</v>
      </c>
      <c r="N153" t="s">
        <v>6340</v>
      </c>
      <c r="O153" s="30" t="str">
        <f t="shared" si="2"/>
        <v>Insert into cliente(id_cliente,nom_cliente,tipo_cliente,division_cliente,freg_cliente,usureg_cliente) values (12189856,'GONZALEZ CORREA OMAR   ','DISTRIBUIDOR','PERIFERIA','2016-10-10','dzambrano');</v>
      </c>
    </row>
    <row r="154" spans="1:15" x14ac:dyDescent="0.25">
      <c r="A154">
        <v>10017818</v>
      </c>
      <c r="B154" t="s">
        <v>6398</v>
      </c>
      <c r="C154" s="15">
        <v>12194660</v>
      </c>
      <c r="D154" s="15" t="s">
        <v>6339</v>
      </c>
      <c r="E154" t="s">
        <v>4887</v>
      </c>
      <c r="F154" t="s">
        <v>6339</v>
      </c>
      <c r="G154" t="s">
        <v>15</v>
      </c>
      <c r="H154" t="s">
        <v>6339</v>
      </c>
      <c r="I154" t="s">
        <v>1403</v>
      </c>
      <c r="J154" t="s">
        <v>6339</v>
      </c>
      <c r="K154" s="29">
        <v>42653</v>
      </c>
      <c r="L154" s="29" t="s">
        <v>6339</v>
      </c>
      <c r="M154" s="29" t="s">
        <v>6397</v>
      </c>
      <c r="N154" t="s">
        <v>6340</v>
      </c>
      <c r="O154" s="30" t="str">
        <f t="shared" si="2"/>
        <v>Insert into cliente(id_cliente,nom_cliente,tipo_cliente,division_cliente,freg_cliente,usureg_cliente) values (12194660,'SCARPETTA MENDEZ PAULO CESAR   ','DISTRIBUIDOR','PERIFERIA','2016-10-10','dzambrano');</v>
      </c>
    </row>
    <row r="155" spans="1:15" x14ac:dyDescent="0.25">
      <c r="A155">
        <v>10017693</v>
      </c>
      <c r="B155" t="s">
        <v>6398</v>
      </c>
      <c r="C155" s="15">
        <v>12201285</v>
      </c>
      <c r="D155" s="15" t="s">
        <v>6339</v>
      </c>
      <c r="E155" t="s">
        <v>3860</v>
      </c>
      <c r="F155" t="s">
        <v>6339</v>
      </c>
      <c r="G155" t="s">
        <v>15</v>
      </c>
      <c r="H155" t="s">
        <v>6339</v>
      </c>
      <c r="I155" t="s">
        <v>1403</v>
      </c>
      <c r="J155" t="s">
        <v>6339</v>
      </c>
      <c r="K155" s="29">
        <v>42653</v>
      </c>
      <c r="L155" s="29" t="s">
        <v>6339</v>
      </c>
      <c r="M155" s="29" t="s">
        <v>6397</v>
      </c>
      <c r="N155" t="s">
        <v>6340</v>
      </c>
      <c r="O155" s="30" t="str">
        <f t="shared" si="2"/>
        <v>Insert into cliente(id_cliente,nom_cliente,tipo_cliente,division_cliente,freg_cliente,usureg_cliente) values (12201285,'LUGO RODRIGUEZ MARTIN ENRIQUE   ','DISTRIBUIDOR','PERIFERIA','2016-10-10','dzambrano');</v>
      </c>
    </row>
    <row r="156" spans="1:15" x14ac:dyDescent="0.25">
      <c r="A156">
        <v>10017769</v>
      </c>
      <c r="B156" t="s">
        <v>6398</v>
      </c>
      <c r="C156" s="15">
        <v>12208074</v>
      </c>
      <c r="D156" s="15" t="s">
        <v>6339</v>
      </c>
      <c r="E156" t="s">
        <v>4079</v>
      </c>
      <c r="F156" t="s">
        <v>6339</v>
      </c>
      <c r="G156" t="s">
        <v>15</v>
      </c>
      <c r="H156" t="s">
        <v>6339</v>
      </c>
      <c r="I156" t="s">
        <v>1403</v>
      </c>
      <c r="J156" t="s">
        <v>6339</v>
      </c>
      <c r="K156" s="29">
        <v>42653</v>
      </c>
      <c r="L156" s="29" t="s">
        <v>6339</v>
      </c>
      <c r="M156" s="29" t="s">
        <v>6397</v>
      </c>
      <c r="N156" t="s">
        <v>6340</v>
      </c>
      <c r="O156" s="30" t="str">
        <f t="shared" si="2"/>
        <v>Insert into cliente(id_cliente,nom_cliente,tipo_cliente,division_cliente,freg_cliente,usureg_cliente) values (12208074,'MONTEALEGRE SANCHEZ ABIMELEC   ','DISTRIBUIDOR','PERIFERIA','2016-10-10','dzambrano');</v>
      </c>
    </row>
    <row r="157" spans="1:15" x14ac:dyDescent="0.25">
      <c r="A157">
        <v>10017999</v>
      </c>
      <c r="B157" t="s">
        <v>6398</v>
      </c>
      <c r="C157" s="15">
        <v>12209233</v>
      </c>
      <c r="D157" s="15" t="s">
        <v>6339</v>
      </c>
      <c r="E157" t="s">
        <v>3947</v>
      </c>
      <c r="F157" t="s">
        <v>6339</v>
      </c>
      <c r="G157" t="s">
        <v>15</v>
      </c>
      <c r="H157" t="s">
        <v>6339</v>
      </c>
      <c r="I157" t="s">
        <v>1403</v>
      </c>
      <c r="J157" t="s">
        <v>6339</v>
      </c>
      <c r="K157" s="29">
        <v>42653</v>
      </c>
      <c r="L157" s="29" t="s">
        <v>6339</v>
      </c>
      <c r="M157" s="29" t="s">
        <v>6397</v>
      </c>
      <c r="N157" t="s">
        <v>6340</v>
      </c>
      <c r="O157" s="30" t="str">
        <f t="shared" si="2"/>
        <v>Insert into cliente(id_cliente,nom_cliente,tipo_cliente,division_cliente,freg_cliente,usureg_cliente) values (12209233,'MAZABEL REYES ADRIAN   ','DISTRIBUIDOR','PERIFERIA','2016-10-10','dzambrano');</v>
      </c>
    </row>
    <row r="158" spans="1:15" x14ac:dyDescent="0.25">
      <c r="A158">
        <v>10017580</v>
      </c>
      <c r="B158" t="s">
        <v>6398</v>
      </c>
      <c r="C158" s="15">
        <v>12210327</v>
      </c>
      <c r="D158" s="15" t="s">
        <v>6339</v>
      </c>
      <c r="E158" t="s">
        <v>4621</v>
      </c>
      <c r="F158" t="s">
        <v>6339</v>
      </c>
      <c r="G158" t="s">
        <v>15</v>
      </c>
      <c r="H158" t="s">
        <v>6339</v>
      </c>
      <c r="I158" t="s">
        <v>1403</v>
      </c>
      <c r="J158" t="s">
        <v>6339</v>
      </c>
      <c r="K158" s="29">
        <v>42653</v>
      </c>
      <c r="L158" s="29" t="s">
        <v>6339</v>
      </c>
      <c r="M158" s="29" t="s">
        <v>6397</v>
      </c>
      <c r="N158" t="s">
        <v>6340</v>
      </c>
      <c r="O158" s="30" t="str">
        <f t="shared" si="2"/>
        <v>Insert into cliente(id_cliente,nom_cliente,tipo_cliente,division_cliente,freg_cliente,usureg_cliente) values (12210327,'RIVERA GUZMAN CARLOS ANDRES   ','DISTRIBUIDOR','PERIFERIA','2016-10-10','dzambrano');</v>
      </c>
    </row>
    <row r="159" spans="1:15" x14ac:dyDescent="0.25">
      <c r="A159">
        <v>10017459</v>
      </c>
      <c r="B159" t="s">
        <v>6398</v>
      </c>
      <c r="C159" s="15">
        <v>12227169</v>
      </c>
      <c r="D159" s="15" t="s">
        <v>6339</v>
      </c>
      <c r="E159" t="s">
        <v>4315</v>
      </c>
      <c r="F159" t="s">
        <v>6339</v>
      </c>
      <c r="G159" t="s">
        <v>15</v>
      </c>
      <c r="H159" t="s">
        <v>6339</v>
      </c>
      <c r="I159" t="s">
        <v>1403</v>
      </c>
      <c r="J159" t="s">
        <v>6339</v>
      </c>
      <c r="K159" s="29">
        <v>42653</v>
      </c>
      <c r="L159" s="29" t="s">
        <v>6339</v>
      </c>
      <c r="M159" s="29" t="s">
        <v>6397</v>
      </c>
      <c r="N159" t="s">
        <v>6340</v>
      </c>
      <c r="O159" s="30" t="str">
        <f t="shared" si="2"/>
        <v>Insert into cliente(id_cliente,nom_cliente,tipo_cliente,division_cliente,freg_cliente,usureg_cliente) values (12227169,'PARRA CALDERON CARLOS ARTURO   ','DISTRIBUIDOR','PERIFERIA','2016-10-10','dzambrano');</v>
      </c>
    </row>
    <row r="160" spans="1:15" x14ac:dyDescent="0.25">
      <c r="A160">
        <v>10017584</v>
      </c>
      <c r="B160" t="s">
        <v>6398</v>
      </c>
      <c r="C160" s="15">
        <v>12233957</v>
      </c>
      <c r="D160" s="15" t="s">
        <v>6339</v>
      </c>
      <c r="E160" t="s">
        <v>3320</v>
      </c>
      <c r="F160" t="s">
        <v>6339</v>
      </c>
      <c r="G160" t="s">
        <v>15</v>
      </c>
      <c r="H160" t="s">
        <v>6339</v>
      </c>
      <c r="I160" t="s">
        <v>1403</v>
      </c>
      <c r="J160" t="s">
        <v>6339</v>
      </c>
      <c r="K160" s="29">
        <v>42653</v>
      </c>
      <c r="L160" s="29" t="s">
        <v>6339</v>
      </c>
      <c r="M160" s="29" t="s">
        <v>6397</v>
      </c>
      <c r="N160" t="s">
        <v>6340</v>
      </c>
      <c r="O160" s="30" t="str">
        <f t="shared" si="2"/>
        <v>Insert into cliente(id_cliente,nom_cliente,tipo_cliente,division_cliente,freg_cliente,usureg_cliente) values (12233957,'GOMEZ AVILA LUIS ALBERTO   ','DISTRIBUIDOR','PERIFERIA','2016-10-10','dzambrano');</v>
      </c>
    </row>
    <row r="161" spans="1:15" x14ac:dyDescent="0.25">
      <c r="A161">
        <v>10016022</v>
      </c>
      <c r="B161" t="s">
        <v>6398</v>
      </c>
      <c r="C161" s="15">
        <v>14884881</v>
      </c>
      <c r="D161" s="15" t="s">
        <v>6339</v>
      </c>
      <c r="E161" t="s">
        <v>2289</v>
      </c>
      <c r="F161" t="s">
        <v>6339</v>
      </c>
      <c r="G161" t="s">
        <v>27</v>
      </c>
      <c r="H161" t="s">
        <v>6339</v>
      </c>
      <c r="I161" t="s">
        <v>1403</v>
      </c>
      <c r="J161" t="s">
        <v>6339</v>
      </c>
      <c r="K161" s="29">
        <v>42653</v>
      </c>
      <c r="L161" s="29" t="s">
        <v>6339</v>
      </c>
      <c r="M161" s="29" t="s">
        <v>6397</v>
      </c>
      <c r="N161" t="s">
        <v>6340</v>
      </c>
      <c r="O161" s="30" t="str">
        <f t="shared" si="2"/>
        <v>Insert into cliente(id_cliente,nom_cliente,tipo_cliente,division_cliente,freg_cliente,usureg_cliente) values (14884881,'CASTILLO CASTILLO HERNAN   ','AGRICULTOR','PERIFERIA','2016-10-10','dzambrano');</v>
      </c>
    </row>
    <row r="162" spans="1:15" x14ac:dyDescent="0.25">
      <c r="A162">
        <v>10016555</v>
      </c>
      <c r="B162" t="s">
        <v>6398</v>
      </c>
      <c r="C162" s="15">
        <v>14893001</v>
      </c>
      <c r="D162" s="15" t="s">
        <v>6339</v>
      </c>
      <c r="E162" t="s">
        <v>1952</v>
      </c>
      <c r="F162" t="s">
        <v>6339</v>
      </c>
      <c r="G162" t="s">
        <v>15</v>
      </c>
      <c r="H162" t="s">
        <v>6339</v>
      </c>
      <c r="I162" t="s">
        <v>1403</v>
      </c>
      <c r="J162" t="s">
        <v>6339</v>
      </c>
      <c r="K162" s="29">
        <v>42653</v>
      </c>
      <c r="L162" s="29" t="s">
        <v>6339</v>
      </c>
      <c r="M162" s="29" t="s">
        <v>6397</v>
      </c>
      <c r="N162" t="s">
        <v>6340</v>
      </c>
      <c r="O162" s="30" t="str">
        <f t="shared" si="2"/>
        <v>Insert into cliente(id_cliente,nom_cliente,tipo_cliente,division_cliente,freg_cliente,usureg_cliente) values (14893001,'ARZAYUS RINCON FELIPE   ','DISTRIBUIDOR','PERIFERIA','2016-10-10','dzambrano');</v>
      </c>
    </row>
    <row r="163" spans="1:15" x14ac:dyDescent="0.25">
      <c r="A163">
        <v>10014530</v>
      </c>
      <c r="B163" t="s">
        <v>6398</v>
      </c>
      <c r="C163" s="15">
        <v>14895602</v>
      </c>
      <c r="D163" s="15" t="s">
        <v>6339</v>
      </c>
      <c r="E163" t="s">
        <v>1976</v>
      </c>
      <c r="F163" t="s">
        <v>6339</v>
      </c>
      <c r="G163" t="s">
        <v>15</v>
      </c>
      <c r="H163" t="s">
        <v>6339</v>
      </c>
      <c r="I163" t="s">
        <v>1403</v>
      </c>
      <c r="J163" t="s">
        <v>6339</v>
      </c>
      <c r="K163" s="29">
        <v>42653</v>
      </c>
      <c r="L163" s="29" t="s">
        <v>6339</v>
      </c>
      <c r="M163" s="29" t="s">
        <v>6397</v>
      </c>
      <c r="N163" t="s">
        <v>6340</v>
      </c>
      <c r="O163" s="30" t="str">
        <f t="shared" si="2"/>
        <v>Insert into cliente(id_cliente,nom_cliente,tipo_cliente,division_cliente,freg_cliente,usureg_cliente) values (14895602,'AULESTIA CASTRILLON JUAN CARLOS   ','DISTRIBUIDOR','PERIFERIA','2016-10-10','dzambrano');</v>
      </c>
    </row>
    <row r="164" spans="1:15" x14ac:dyDescent="0.25">
      <c r="A164">
        <v>10008817</v>
      </c>
      <c r="B164" t="s">
        <v>6398</v>
      </c>
      <c r="C164" s="15">
        <v>15295909</v>
      </c>
      <c r="D164" s="15" t="s">
        <v>6339</v>
      </c>
      <c r="E164" t="s">
        <v>66</v>
      </c>
      <c r="F164" t="s">
        <v>6339</v>
      </c>
      <c r="G164" t="s">
        <v>15</v>
      </c>
      <c r="H164" t="s">
        <v>6339</v>
      </c>
      <c r="I164" t="s">
        <v>1403</v>
      </c>
      <c r="J164" t="s">
        <v>6339</v>
      </c>
      <c r="K164" s="29">
        <v>42653</v>
      </c>
      <c r="L164" s="29" t="s">
        <v>6339</v>
      </c>
      <c r="M164" s="29" t="s">
        <v>6397</v>
      </c>
      <c r="N164" t="s">
        <v>6340</v>
      </c>
      <c r="O164" s="30" t="str">
        <f t="shared" si="2"/>
        <v>Insert into cliente(id_cliente,nom_cliente,tipo_cliente,division_cliente,freg_cliente,usureg_cliente) values (15295909,'CARDONA MARTINEZ  GERMAN WBEIMAR','DISTRIBUIDOR','PERIFERIA','2016-10-10','dzambrano');</v>
      </c>
    </row>
    <row r="165" spans="1:15" x14ac:dyDescent="0.25">
      <c r="A165">
        <v>10008818</v>
      </c>
      <c r="B165" t="s">
        <v>6398</v>
      </c>
      <c r="C165" s="15">
        <v>15309233</v>
      </c>
      <c r="D165" s="15" t="s">
        <v>6339</v>
      </c>
      <c r="E165" t="s">
        <v>70</v>
      </c>
      <c r="F165" t="s">
        <v>6339</v>
      </c>
      <c r="G165" t="s">
        <v>15</v>
      </c>
      <c r="H165" t="s">
        <v>6339</v>
      </c>
      <c r="I165" t="s">
        <v>1403</v>
      </c>
      <c r="J165" t="s">
        <v>6339</v>
      </c>
      <c r="K165" s="29">
        <v>42653</v>
      </c>
      <c r="L165" s="29" t="s">
        <v>6339</v>
      </c>
      <c r="M165" s="29" t="s">
        <v>6397</v>
      </c>
      <c r="N165" t="s">
        <v>6340</v>
      </c>
      <c r="O165" s="30" t="str">
        <f t="shared" si="2"/>
        <v>Insert into cliente(id_cliente,nom_cliente,tipo_cliente,division_cliente,freg_cliente,usureg_cliente) values (15309233,'PEREZ ROJAS JAIR FERNANDO','DISTRIBUIDOR','PERIFERIA','2016-10-10','dzambrano');</v>
      </c>
    </row>
    <row r="166" spans="1:15" x14ac:dyDescent="0.25">
      <c r="A166">
        <v>10008819</v>
      </c>
      <c r="B166" t="s">
        <v>6398</v>
      </c>
      <c r="C166" s="15">
        <v>15324361</v>
      </c>
      <c r="D166" s="15" t="s">
        <v>6339</v>
      </c>
      <c r="E166" t="s">
        <v>73</v>
      </c>
      <c r="F166" t="s">
        <v>6339</v>
      </c>
      <c r="G166" t="s">
        <v>15</v>
      </c>
      <c r="H166" t="s">
        <v>6339</v>
      </c>
      <c r="I166" t="s">
        <v>1403</v>
      </c>
      <c r="J166" t="s">
        <v>6339</v>
      </c>
      <c r="K166" s="29">
        <v>42653</v>
      </c>
      <c r="L166" s="29" t="s">
        <v>6339</v>
      </c>
      <c r="M166" s="29" t="s">
        <v>6397</v>
      </c>
      <c r="N166" t="s">
        <v>6340</v>
      </c>
      <c r="O166" s="30" t="str">
        <f t="shared" si="2"/>
        <v>Insert into cliente(id_cliente,nom_cliente,tipo_cliente,division_cliente,freg_cliente,usureg_cliente) values (15324361,'MONTES PALACIO CARLOS MARIO','DISTRIBUIDOR','PERIFERIA','2016-10-10','dzambrano');</v>
      </c>
    </row>
    <row r="167" spans="1:15" x14ac:dyDescent="0.25">
      <c r="A167">
        <v>10008820</v>
      </c>
      <c r="B167" t="s">
        <v>6398</v>
      </c>
      <c r="C167" s="15">
        <v>15327999</v>
      </c>
      <c r="D167" s="15" t="s">
        <v>6339</v>
      </c>
      <c r="E167" t="s">
        <v>76</v>
      </c>
      <c r="F167" t="s">
        <v>6339</v>
      </c>
      <c r="G167" t="s">
        <v>15</v>
      </c>
      <c r="H167" t="s">
        <v>6339</v>
      </c>
      <c r="I167" t="s">
        <v>1403</v>
      </c>
      <c r="J167" t="s">
        <v>6339</v>
      </c>
      <c r="K167" s="29">
        <v>42653</v>
      </c>
      <c r="L167" s="29" t="s">
        <v>6339</v>
      </c>
      <c r="M167" s="29" t="s">
        <v>6397</v>
      </c>
      <c r="N167" t="s">
        <v>6340</v>
      </c>
      <c r="O167" s="30" t="str">
        <f t="shared" si="2"/>
        <v>Insert into cliente(id_cliente,nom_cliente,tipo_cliente,division_cliente,freg_cliente,usureg_cliente) values (15327999,'JARAMILLO JARAMILLO ARLEY JOVANNY','DISTRIBUIDOR','PERIFERIA','2016-10-10','dzambrano');</v>
      </c>
    </row>
    <row r="168" spans="1:15" x14ac:dyDescent="0.25">
      <c r="A168">
        <v>10014068</v>
      </c>
      <c r="B168" t="s">
        <v>6398</v>
      </c>
      <c r="C168" s="15">
        <v>15328549</v>
      </c>
      <c r="D168" s="15" t="s">
        <v>6339</v>
      </c>
      <c r="E168" t="s">
        <v>5203</v>
      </c>
      <c r="F168" t="s">
        <v>6339</v>
      </c>
      <c r="G168" t="s">
        <v>15</v>
      </c>
      <c r="H168" t="s">
        <v>6339</v>
      </c>
      <c r="I168" t="s">
        <v>1403</v>
      </c>
      <c r="J168" t="s">
        <v>6339</v>
      </c>
      <c r="K168" s="29">
        <v>42653</v>
      </c>
      <c r="L168" s="29" t="s">
        <v>6339</v>
      </c>
      <c r="M168" s="29" t="s">
        <v>6397</v>
      </c>
      <c r="N168" t="s">
        <v>6340</v>
      </c>
      <c r="O168" s="30" t="str">
        <f t="shared" si="2"/>
        <v>Insert into cliente(id_cliente,nom_cliente,tipo_cliente,division_cliente,freg_cliente,usureg_cliente) values (15328549,'VELEZ MUNERA JUAN GUILLERMO   ','DISTRIBUIDOR','PERIFERIA','2016-10-10','dzambrano');</v>
      </c>
    </row>
    <row r="169" spans="1:15" x14ac:dyDescent="0.25">
      <c r="A169">
        <v>10008821</v>
      </c>
      <c r="B169" t="s">
        <v>6398</v>
      </c>
      <c r="C169" s="15">
        <v>15328906</v>
      </c>
      <c r="D169" s="15" t="s">
        <v>6339</v>
      </c>
      <c r="E169" t="s">
        <v>78</v>
      </c>
      <c r="F169" t="s">
        <v>6339</v>
      </c>
      <c r="G169" t="s">
        <v>15</v>
      </c>
      <c r="H169" t="s">
        <v>6339</v>
      </c>
      <c r="I169" t="s">
        <v>1403</v>
      </c>
      <c r="J169" t="s">
        <v>6339</v>
      </c>
      <c r="K169" s="29">
        <v>42653</v>
      </c>
      <c r="L169" s="29" t="s">
        <v>6339</v>
      </c>
      <c r="M169" s="29" t="s">
        <v>6397</v>
      </c>
      <c r="N169" t="s">
        <v>6340</v>
      </c>
      <c r="O169" s="30" t="str">
        <f t="shared" si="2"/>
        <v>Insert into cliente(id_cliente,nom_cliente,tipo_cliente,division_cliente,freg_cliente,usureg_cliente) values (15328906,'VILLEGAS CALLE JAHIR HUMBERTO','DISTRIBUIDOR','PERIFERIA','2016-10-10','dzambrano');</v>
      </c>
    </row>
    <row r="170" spans="1:15" x14ac:dyDescent="0.25">
      <c r="A170">
        <v>10008822</v>
      </c>
      <c r="B170" t="s">
        <v>6398</v>
      </c>
      <c r="C170" s="15">
        <v>15329135</v>
      </c>
      <c r="D170" s="15" t="s">
        <v>6339</v>
      </c>
      <c r="E170" t="s">
        <v>80</v>
      </c>
      <c r="F170" t="s">
        <v>6339</v>
      </c>
      <c r="G170" t="s">
        <v>15</v>
      </c>
      <c r="H170" t="s">
        <v>6339</v>
      </c>
      <c r="I170" t="s">
        <v>1403</v>
      </c>
      <c r="J170" t="s">
        <v>6339</v>
      </c>
      <c r="K170" s="29">
        <v>42653</v>
      </c>
      <c r="L170" s="29" t="s">
        <v>6339</v>
      </c>
      <c r="M170" s="29" t="s">
        <v>6397</v>
      </c>
      <c r="N170" t="s">
        <v>6340</v>
      </c>
      <c r="O170" s="30" t="str">
        <f t="shared" si="2"/>
        <v>Insert into cliente(id_cliente,nom_cliente,tipo_cliente,division_cliente,freg_cliente,usureg_cliente) values (15329135,'MOLINA VERGARA JUAN CARLOS','DISTRIBUIDOR','PERIFERIA','2016-10-10','dzambrano');</v>
      </c>
    </row>
    <row r="171" spans="1:15" x14ac:dyDescent="0.25">
      <c r="A171">
        <v>10015393</v>
      </c>
      <c r="B171" t="s">
        <v>6398</v>
      </c>
      <c r="C171" s="15">
        <v>15350225</v>
      </c>
      <c r="D171" s="15" t="s">
        <v>6339</v>
      </c>
      <c r="E171" t="s">
        <v>2323</v>
      </c>
      <c r="F171" t="s">
        <v>6339</v>
      </c>
      <c r="G171" t="s">
        <v>15</v>
      </c>
      <c r="H171" t="s">
        <v>6339</v>
      </c>
      <c r="I171" t="s">
        <v>1403</v>
      </c>
      <c r="J171" t="s">
        <v>6339</v>
      </c>
      <c r="K171" s="29">
        <v>42653</v>
      </c>
      <c r="L171" s="29" t="s">
        <v>6339</v>
      </c>
      <c r="M171" s="29" t="s">
        <v>6397</v>
      </c>
      <c r="N171" t="s">
        <v>6340</v>
      </c>
      <c r="O171" s="30" t="str">
        <f t="shared" si="2"/>
        <v>Insert into cliente(id_cliente,nom_cliente,tipo_cliente,division_cliente,freg_cliente,usureg_cliente) values (15350225,'CASTRO PAVAS JOSE LEONEL   ','DISTRIBUIDOR','PERIFERIA','2016-10-10','dzambrano');</v>
      </c>
    </row>
    <row r="172" spans="1:15" x14ac:dyDescent="0.25">
      <c r="A172">
        <v>10016884</v>
      </c>
      <c r="B172" t="s">
        <v>6398</v>
      </c>
      <c r="C172" s="15">
        <v>15352010</v>
      </c>
      <c r="D172" s="15" t="s">
        <v>6339</v>
      </c>
      <c r="E172" t="s">
        <v>4614</v>
      </c>
      <c r="F172" t="s">
        <v>6339</v>
      </c>
      <c r="G172" t="s">
        <v>27</v>
      </c>
      <c r="H172" t="s">
        <v>6339</v>
      </c>
      <c r="I172" t="s">
        <v>1403</v>
      </c>
      <c r="J172" t="s">
        <v>6339</v>
      </c>
      <c r="K172" s="29">
        <v>42653</v>
      </c>
      <c r="L172" s="29" t="s">
        <v>6339</v>
      </c>
      <c r="M172" s="29" t="s">
        <v>6397</v>
      </c>
      <c r="N172" t="s">
        <v>6340</v>
      </c>
      <c r="O172" s="30" t="str">
        <f t="shared" si="2"/>
        <v>Insert into cliente(id_cliente,nom_cliente,tipo_cliente,division_cliente,freg_cliente,usureg_cliente) values (15352010,'RIOS RIOS JESUS ANTONIO   ','AGRICULTOR','PERIFERIA','2016-10-10','dzambrano');</v>
      </c>
    </row>
    <row r="173" spans="1:15" x14ac:dyDescent="0.25">
      <c r="A173">
        <v>10008856</v>
      </c>
      <c r="B173" t="s">
        <v>6398</v>
      </c>
      <c r="C173" s="15">
        <v>15353515</v>
      </c>
      <c r="D173" s="15" t="s">
        <v>6339</v>
      </c>
      <c r="E173" t="s">
        <v>84</v>
      </c>
      <c r="F173" t="s">
        <v>6339</v>
      </c>
      <c r="G173" t="s">
        <v>15</v>
      </c>
      <c r="H173" t="s">
        <v>6339</v>
      </c>
      <c r="I173" t="s">
        <v>1403</v>
      </c>
      <c r="J173" t="s">
        <v>6339</v>
      </c>
      <c r="K173" s="29">
        <v>42653</v>
      </c>
      <c r="L173" s="29" t="s">
        <v>6339</v>
      </c>
      <c r="M173" s="29" t="s">
        <v>6397</v>
      </c>
      <c r="N173" t="s">
        <v>6340</v>
      </c>
      <c r="O173" s="30" t="str">
        <f t="shared" si="2"/>
        <v>Insert into cliente(id_cliente,nom_cliente,tipo_cliente,division_cliente,freg_cliente,usureg_cliente) values (15353515,'MARTINEZ GARCIA OLMEDO DE JESUS','DISTRIBUIDOR','PERIFERIA','2016-10-10','dzambrano');</v>
      </c>
    </row>
    <row r="174" spans="1:15" x14ac:dyDescent="0.25">
      <c r="A174">
        <v>10008860</v>
      </c>
      <c r="B174" t="s">
        <v>6398</v>
      </c>
      <c r="C174" s="15">
        <v>15353731</v>
      </c>
      <c r="D174" s="15" t="s">
        <v>6339</v>
      </c>
      <c r="E174" t="s">
        <v>86</v>
      </c>
      <c r="F174" t="s">
        <v>6339</v>
      </c>
      <c r="G174" t="s">
        <v>27</v>
      </c>
      <c r="H174" t="s">
        <v>6339</v>
      </c>
      <c r="I174" t="s">
        <v>1403</v>
      </c>
      <c r="J174" t="s">
        <v>6339</v>
      </c>
      <c r="K174" s="29">
        <v>42653</v>
      </c>
      <c r="L174" s="29" t="s">
        <v>6339</v>
      </c>
      <c r="M174" s="29" t="s">
        <v>6397</v>
      </c>
      <c r="N174" t="s">
        <v>6340</v>
      </c>
      <c r="O174" s="30" t="str">
        <f t="shared" si="2"/>
        <v>Insert into cliente(id_cliente,nom_cliente,tipo_cliente,division_cliente,freg_cliente,usureg_cliente) values (15353731,'LOPEZ ALZATE FABIO DE JESUS','AGRICULTOR','PERIFERIA','2016-10-10','dzambrano');</v>
      </c>
    </row>
    <row r="175" spans="1:15" x14ac:dyDescent="0.25">
      <c r="A175">
        <v>10013329</v>
      </c>
      <c r="B175" t="s">
        <v>6398</v>
      </c>
      <c r="C175" s="15">
        <v>15354016</v>
      </c>
      <c r="D175" s="15" t="s">
        <v>6339</v>
      </c>
      <c r="E175" t="s">
        <v>4229</v>
      </c>
      <c r="F175" t="s">
        <v>6339</v>
      </c>
      <c r="G175" t="s">
        <v>27</v>
      </c>
      <c r="H175" t="s">
        <v>6339</v>
      </c>
      <c r="I175" t="s">
        <v>1403</v>
      </c>
      <c r="J175" t="s">
        <v>6339</v>
      </c>
      <c r="K175" s="29">
        <v>42653</v>
      </c>
      <c r="L175" s="29" t="s">
        <v>6339</v>
      </c>
      <c r="M175" s="29" t="s">
        <v>6397</v>
      </c>
      <c r="N175" t="s">
        <v>6340</v>
      </c>
      <c r="O175" s="30" t="str">
        <f t="shared" si="2"/>
        <v>Insert into cliente(id_cliente,nom_cliente,tipo_cliente,division_cliente,freg_cliente,usureg_cliente) values (15354016,'OROSCO GARCIA JOSE ALBEIRO   ','AGRICULTOR','PERIFERIA','2016-10-10','dzambrano');</v>
      </c>
    </row>
    <row r="176" spans="1:15" x14ac:dyDescent="0.25">
      <c r="A176">
        <v>10015802</v>
      </c>
      <c r="B176" t="s">
        <v>6398</v>
      </c>
      <c r="C176" s="15">
        <v>15355154</v>
      </c>
      <c r="D176" s="15" t="s">
        <v>6339</v>
      </c>
      <c r="E176" t="s">
        <v>4235</v>
      </c>
      <c r="F176" t="s">
        <v>6339</v>
      </c>
      <c r="G176" t="s">
        <v>27</v>
      </c>
      <c r="H176" t="s">
        <v>6339</v>
      </c>
      <c r="I176" t="s">
        <v>1403</v>
      </c>
      <c r="J176" t="s">
        <v>6339</v>
      </c>
      <c r="K176" s="29">
        <v>42653</v>
      </c>
      <c r="L176" s="29" t="s">
        <v>6339</v>
      </c>
      <c r="M176" s="29" t="s">
        <v>6397</v>
      </c>
      <c r="N176" t="s">
        <v>6340</v>
      </c>
      <c r="O176" s="30" t="str">
        <f t="shared" si="2"/>
        <v>Insert into cliente(id_cliente,nom_cliente,tipo_cliente,division_cliente,freg_cliente,usureg_cliente) values (15355154,'OROZCO GOMEZ WALTER ANTONIO   ','AGRICULTOR','PERIFERIA','2016-10-10','dzambrano');</v>
      </c>
    </row>
    <row r="177" spans="1:15" x14ac:dyDescent="0.25">
      <c r="A177">
        <v>10008884</v>
      </c>
      <c r="B177" t="s">
        <v>6398</v>
      </c>
      <c r="C177" s="15">
        <v>15355919</v>
      </c>
      <c r="D177" s="15" t="s">
        <v>6339</v>
      </c>
      <c r="E177" t="s">
        <v>88</v>
      </c>
      <c r="F177" t="s">
        <v>6339</v>
      </c>
      <c r="G177" t="s">
        <v>15</v>
      </c>
      <c r="H177" t="s">
        <v>6339</v>
      </c>
      <c r="I177" t="s">
        <v>1403</v>
      </c>
      <c r="J177" t="s">
        <v>6339</v>
      </c>
      <c r="K177" s="29">
        <v>42653</v>
      </c>
      <c r="L177" s="29" t="s">
        <v>6339</v>
      </c>
      <c r="M177" s="29" t="s">
        <v>6397</v>
      </c>
      <c r="N177" t="s">
        <v>6340</v>
      </c>
      <c r="O177" s="30" t="str">
        <f t="shared" si="2"/>
        <v>Insert into cliente(id_cliente,nom_cliente,tipo_cliente,division_cliente,freg_cliente,usureg_cliente) values (15355919,'VALLEJO MUÑOZ ANDRES FELIPE','DISTRIBUIDOR','PERIFERIA','2016-10-10','dzambrano');</v>
      </c>
    </row>
    <row r="178" spans="1:15" x14ac:dyDescent="0.25">
      <c r="A178">
        <v>10008895</v>
      </c>
      <c r="B178" t="s">
        <v>6398</v>
      </c>
      <c r="C178" s="15">
        <v>15379617</v>
      </c>
      <c r="D178" s="15" t="s">
        <v>6339</v>
      </c>
      <c r="E178" t="s">
        <v>94</v>
      </c>
      <c r="F178" t="s">
        <v>6339</v>
      </c>
      <c r="G178" t="s">
        <v>15</v>
      </c>
      <c r="H178" t="s">
        <v>6339</v>
      </c>
      <c r="I178" t="s">
        <v>1403</v>
      </c>
      <c r="J178" t="s">
        <v>6339</v>
      </c>
      <c r="K178" s="29">
        <v>42653</v>
      </c>
      <c r="L178" s="29" t="s">
        <v>6339</v>
      </c>
      <c r="M178" s="29" t="s">
        <v>6397</v>
      </c>
      <c r="N178" t="s">
        <v>6340</v>
      </c>
      <c r="O178" s="30" t="str">
        <f t="shared" si="2"/>
        <v>Insert into cliente(id_cliente,nom_cliente,tipo_cliente,division_cliente,freg_cliente,usureg_cliente) values (15379617,'RESTREPO ECHEVERRI CARLOS MARIO','DISTRIBUIDOR','PERIFERIA','2016-10-10','dzambrano');</v>
      </c>
    </row>
    <row r="179" spans="1:15" x14ac:dyDescent="0.25">
      <c r="A179">
        <v>10018023</v>
      </c>
      <c r="B179" t="s">
        <v>6398</v>
      </c>
      <c r="C179" s="15">
        <v>15384780</v>
      </c>
      <c r="D179" s="15" t="s">
        <v>6339</v>
      </c>
      <c r="E179" t="s">
        <v>3216</v>
      </c>
      <c r="F179" t="s">
        <v>6339</v>
      </c>
      <c r="G179" t="s">
        <v>27</v>
      </c>
      <c r="H179" t="s">
        <v>6339</v>
      </c>
      <c r="I179" t="s">
        <v>1403</v>
      </c>
      <c r="J179" t="s">
        <v>6339</v>
      </c>
      <c r="K179" s="29">
        <v>42653</v>
      </c>
      <c r="L179" s="29" t="s">
        <v>6339</v>
      </c>
      <c r="M179" s="29" t="s">
        <v>6397</v>
      </c>
      <c r="N179" t="s">
        <v>6340</v>
      </c>
      <c r="O179" s="30" t="str">
        <f t="shared" si="2"/>
        <v>Insert into cliente(id_cliente,nom_cliente,tipo_cliente,division_cliente,freg_cliente,usureg_cliente) values (15384780,'GALLEGO CASTAÑO JAIRO DE JESUS   ','AGRICULTOR','PERIFERIA','2016-10-10','dzambrano');</v>
      </c>
    </row>
    <row r="180" spans="1:15" x14ac:dyDescent="0.25">
      <c r="A180">
        <v>10008930</v>
      </c>
      <c r="B180" t="s">
        <v>6398</v>
      </c>
      <c r="C180" s="15">
        <v>15427415</v>
      </c>
      <c r="D180" s="15" t="s">
        <v>6339</v>
      </c>
      <c r="E180" t="s">
        <v>97</v>
      </c>
      <c r="F180" t="s">
        <v>6339</v>
      </c>
      <c r="G180" t="s">
        <v>27</v>
      </c>
      <c r="H180" t="s">
        <v>6339</v>
      </c>
      <c r="I180" t="s">
        <v>1403</v>
      </c>
      <c r="J180" t="s">
        <v>6339</v>
      </c>
      <c r="K180" s="29">
        <v>42653</v>
      </c>
      <c r="L180" s="29" t="s">
        <v>6339</v>
      </c>
      <c r="M180" s="29" t="s">
        <v>6397</v>
      </c>
      <c r="N180" t="s">
        <v>6340</v>
      </c>
      <c r="O180" s="30" t="str">
        <f t="shared" si="2"/>
        <v>Insert into cliente(id_cliente,nom_cliente,tipo_cliente,division_cliente,freg_cliente,usureg_cliente) values (15427415,'PEREZ  MONCADA LUIS GILBERTO','AGRICULTOR','PERIFERIA','2016-10-10','dzambrano');</v>
      </c>
    </row>
    <row r="181" spans="1:15" x14ac:dyDescent="0.25">
      <c r="A181">
        <v>10013995</v>
      </c>
      <c r="B181" t="s">
        <v>6398</v>
      </c>
      <c r="C181" s="15">
        <v>15437955</v>
      </c>
      <c r="D181" s="15" t="s">
        <v>6339</v>
      </c>
      <c r="E181" t="s">
        <v>4562</v>
      </c>
      <c r="F181" t="s">
        <v>6339</v>
      </c>
      <c r="G181" t="s">
        <v>15</v>
      </c>
      <c r="H181" t="s">
        <v>6339</v>
      </c>
      <c r="I181" t="s">
        <v>1403</v>
      </c>
      <c r="J181" t="s">
        <v>6339</v>
      </c>
      <c r="K181" s="29">
        <v>42653</v>
      </c>
      <c r="L181" s="29" t="s">
        <v>6339</v>
      </c>
      <c r="M181" s="29" t="s">
        <v>6397</v>
      </c>
      <c r="N181" t="s">
        <v>6340</v>
      </c>
      <c r="O181" s="30" t="str">
        <f t="shared" si="2"/>
        <v>Insert into cliente(id_cliente,nom_cliente,tipo_cliente,division_cliente,freg_cliente,usureg_cliente) values (15437955,'RENDON FRANCISCO JAVIER   ','DISTRIBUIDOR','PERIFERIA','2016-10-10','dzambrano');</v>
      </c>
    </row>
    <row r="182" spans="1:15" x14ac:dyDescent="0.25">
      <c r="A182">
        <v>10008937</v>
      </c>
      <c r="B182" t="s">
        <v>6398</v>
      </c>
      <c r="C182" s="15">
        <v>15483509</v>
      </c>
      <c r="D182" s="15" t="s">
        <v>6339</v>
      </c>
      <c r="E182" t="s">
        <v>100</v>
      </c>
      <c r="F182" t="s">
        <v>6339</v>
      </c>
      <c r="G182" t="s">
        <v>15</v>
      </c>
      <c r="H182" t="s">
        <v>6339</v>
      </c>
      <c r="I182" t="s">
        <v>1403</v>
      </c>
      <c r="J182" t="s">
        <v>6339</v>
      </c>
      <c r="K182" s="29">
        <v>42653</v>
      </c>
      <c r="L182" s="29" t="s">
        <v>6339</v>
      </c>
      <c r="M182" s="29" t="s">
        <v>6397</v>
      </c>
      <c r="N182" t="s">
        <v>6340</v>
      </c>
      <c r="O182" s="30" t="str">
        <f t="shared" si="2"/>
        <v>Insert into cliente(id_cliente,nom_cliente,tipo_cliente,division_cliente,freg_cliente,usureg_cliente) values (15483509,'RUEDA AGUIRRE CRUZ ENRIQUE','DISTRIBUIDOR','PERIFERIA','2016-10-10','dzambrano');</v>
      </c>
    </row>
    <row r="183" spans="1:15" x14ac:dyDescent="0.25">
      <c r="A183">
        <v>10008938</v>
      </c>
      <c r="B183" t="s">
        <v>6398</v>
      </c>
      <c r="C183" s="15">
        <v>15484795</v>
      </c>
      <c r="D183" s="15" t="s">
        <v>6339</v>
      </c>
      <c r="E183" t="s">
        <v>103</v>
      </c>
      <c r="F183" t="s">
        <v>6339</v>
      </c>
      <c r="G183" t="s">
        <v>15</v>
      </c>
      <c r="H183" t="s">
        <v>6339</v>
      </c>
      <c r="I183" t="s">
        <v>1403</v>
      </c>
      <c r="J183" t="s">
        <v>6339</v>
      </c>
      <c r="K183" s="29">
        <v>42653</v>
      </c>
      <c r="L183" s="29" t="s">
        <v>6339</v>
      </c>
      <c r="M183" s="29" t="s">
        <v>6397</v>
      </c>
      <c r="N183" t="s">
        <v>6340</v>
      </c>
      <c r="O183" s="30" t="str">
        <f t="shared" si="2"/>
        <v>Insert into cliente(id_cliente,nom_cliente,tipo_cliente,division_cliente,freg_cliente,usureg_cliente) values (15484795,'LORA VARELA BAYARDO ALONSO','DISTRIBUIDOR','PERIFERIA','2016-10-10','dzambrano');</v>
      </c>
    </row>
    <row r="184" spans="1:15" x14ac:dyDescent="0.25">
      <c r="A184">
        <v>10015517</v>
      </c>
      <c r="B184" t="s">
        <v>6398</v>
      </c>
      <c r="C184" s="15">
        <v>15486804</v>
      </c>
      <c r="D184" s="15" t="s">
        <v>6339</v>
      </c>
      <c r="E184" t="s">
        <v>2892</v>
      </c>
      <c r="F184" t="s">
        <v>6339</v>
      </c>
      <c r="G184" t="s">
        <v>15</v>
      </c>
      <c r="H184" t="s">
        <v>6339</v>
      </c>
      <c r="I184" t="s">
        <v>1403</v>
      </c>
      <c r="J184" t="s">
        <v>6339</v>
      </c>
      <c r="K184" s="29">
        <v>42653</v>
      </c>
      <c r="L184" s="29" t="s">
        <v>6339</v>
      </c>
      <c r="M184" s="29" t="s">
        <v>6397</v>
      </c>
      <c r="N184" t="s">
        <v>6340</v>
      </c>
      <c r="O184" s="30" t="str">
        <f t="shared" si="2"/>
        <v>Insert into cliente(id_cliente,nom_cliente,tipo_cliente,division_cliente,freg_cliente,usureg_cliente) values (15486804,'ESCOBAR HERRERA JORGE URIEL   ','DISTRIBUIDOR','PERIFERIA','2016-10-10','dzambrano');</v>
      </c>
    </row>
    <row r="185" spans="1:15" x14ac:dyDescent="0.25">
      <c r="A185">
        <v>10008939</v>
      </c>
      <c r="B185" t="s">
        <v>6398</v>
      </c>
      <c r="C185" s="15">
        <v>15526575</v>
      </c>
      <c r="D185" s="15" t="s">
        <v>6339</v>
      </c>
      <c r="E185" t="s">
        <v>106</v>
      </c>
      <c r="F185" t="s">
        <v>6339</v>
      </c>
      <c r="G185" t="s">
        <v>15</v>
      </c>
      <c r="H185" t="s">
        <v>6339</v>
      </c>
      <c r="I185" t="s">
        <v>1403</v>
      </c>
      <c r="J185" t="s">
        <v>6339</v>
      </c>
      <c r="K185" s="29">
        <v>42653</v>
      </c>
      <c r="L185" s="29" t="s">
        <v>6339</v>
      </c>
      <c r="M185" s="29" t="s">
        <v>6397</v>
      </c>
      <c r="N185" t="s">
        <v>6340</v>
      </c>
      <c r="O185" s="30" t="str">
        <f t="shared" si="2"/>
        <v>Insert into cliente(id_cliente,nom_cliente,tipo_cliente,division_cliente,freg_cliente,usureg_cliente) values (15526575,'VELEZ PEREZ RUBEN DARIO','DISTRIBUIDOR','PERIFERIA','2016-10-10','dzambrano');</v>
      </c>
    </row>
    <row r="186" spans="1:15" x14ac:dyDescent="0.25">
      <c r="A186">
        <v>10015215</v>
      </c>
      <c r="B186" t="s">
        <v>6398</v>
      </c>
      <c r="C186" s="15">
        <v>15906888</v>
      </c>
      <c r="D186" s="15" t="s">
        <v>6339</v>
      </c>
      <c r="E186" t="s">
        <v>4136</v>
      </c>
      <c r="F186" t="s">
        <v>6339</v>
      </c>
      <c r="G186" t="s">
        <v>15</v>
      </c>
      <c r="H186" t="s">
        <v>6339</v>
      </c>
      <c r="I186" t="s">
        <v>1403</v>
      </c>
      <c r="J186" t="s">
        <v>6339</v>
      </c>
      <c r="K186" s="29">
        <v>42653</v>
      </c>
      <c r="L186" s="29" t="s">
        <v>6339</v>
      </c>
      <c r="M186" s="29" t="s">
        <v>6397</v>
      </c>
      <c r="N186" t="s">
        <v>6340</v>
      </c>
      <c r="O186" s="30" t="str">
        <f t="shared" si="2"/>
        <v>Insert into cliente(id_cliente,nom_cliente,tipo_cliente,division_cliente,freg_cliente,usureg_cliente) values (15906888,'MUÑOZ GIRALDO HERMAN   ','DISTRIBUIDOR','PERIFERIA','2016-10-10','dzambrano');</v>
      </c>
    </row>
    <row r="187" spans="1:15" x14ac:dyDescent="0.25">
      <c r="A187">
        <v>10017775</v>
      </c>
      <c r="B187" t="s">
        <v>6398</v>
      </c>
      <c r="C187" s="15">
        <v>16203858</v>
      </c>
      <c r="D187" s="15" t="s">
        <v>6339</v>
      </c>
      <c r="E187" t="s">
        <v>3328</v>
      </c>
      <c r="F187" t="s">
        <v>6339</v>
      </c>
      <c r="G187" t="s">
        <v>15</v>
      </c>
      <c r="H187" t="s">
        <v>6339</v>
      </c>
      <c r="I187" t="s">
        <v>1403</v>
      </c>
      <c r="J187" t="s">
        <v>6339</v>
      </c>
      <c r="K187" s="29">
        <v>42653</v>
      </c>
      <c r="L187" s="29" t="s">
        <v>6339</v>
      </c>
      <c r="M187" s="29" t="s">
        <v>6397</v>
      </c>
      <c r="N187" t="s">
        <v>6340</v>
      </c>
      <c r="O187" s="30" t="str">
        <f t="shared" si="2"/>
        <v>Insert into cliente(id_cliente,nom_cliente,tipo_cliente,division_cliente,freg_cliente,usureg_cliente) values (16203858,'GOMEZ JARAMILLO CARLOS ALBERTO   ','DISTRIBUIDOR','PERIFERIA','2016-10-10','dzambrano');</v>
      </c>
    </row>
    <row r="188" spans="1:15" x14ac:dyDescent="0.25">
      <c r="A188">
        <v>10015200</v>
      </c>
      <c r="B188" t="s">
        <v>6398</v>
      </c>
      <c r="C188" s="15">
        <v>16245888</v>
      </c>
      <c r="D188" s="15" t="s">
        <v>6339</v>
      </c>
      <c r="E188" t="s">
        <v>3726</v>
      </c>
      <c r="F188" t="s">
        <v>6339</v>
      </c>
      <c r="G188" t="s">
        <v>15</v>
      </c>
      <c r="H188" t="s">
        <v>6339</v>
      </c>
      <c r="I188" t="s">
        <v>1403</v>
      </c>
      <c r="J188" t="s">
        <v>6339</v>
      </c>
      <c r="K188" s="29">
        <v>42653</v>
      </c>
      <c r="L188" s="29" t="s">
        <v>6339</v>
      </c>
      <c r="M188" s="29" t="s">
        <v>6397</v>
      </c>
      <c r="N188" t="s">
        <v>6340</v>
      </c>
      <c r="O188" s="30" t="str">
        <f t="shared" si="2"/>
        <v>Insert into cliente(id_cliente,nom_cliente,tipo_cliente,division_cliente,freg_cliente,usureg_cliente) values (16245888,'JIMENEZ QUINTERO ENOC   ','DISTRIBUIDOR','PERIFERIA','2016-10-10','dzambrano');</v>
      </c>
    </row>
    <row r="189" spans="1:15" x14ac:dyDescent="0.25">
      <c r="A189">
        <v>10015828</v>
      </c>
      <c r="B189" t="s">
        <v>6398</v>
      </c>
      <c r="C189" s="15">
        <v>16356127</v>
      </c>
      <c r="D189" s="15" t="s">
        <v>6339</v>
      </c>
      <c r="E189" t="s">
        <v>2822</v>
      </c>
      <c r="F189" t="s">
        <v>6339</v>
      </c>
      <c r="G189" t="s">
        <v>27</v>
      </c>
      <c r="H189" t="s">
        <v>6339</v>
      </c>
      <c r="I189" t="s">
        <v>1403</v>
      </c>
      <c r="J189" t="s">
        <v>6339</v>
      </c>
      <c r="K189" s="29">
        <v>42653</v>
      </c>
      <c r="L189" s="29" t="s">
        <v>6339</v>
      </c>
      <c r="M189" s="29" t="s">
        <v>6397</v>
      </c>
      <c r="N189" t="s">
        <v>6340</v>
      </c>
      <c r="O189" s="30" t="str">
        <f t="shared" si="2"/>
        <v>Insert into cliente(id_cliente,nom_cliente,tipo_cliente,division_cliente,freg_cliente,usureg_cliente) values (16356127,'DUQUE PEREZ CARLOS ARTURO   ','AGRICULTOR','PERIFERIA','2016-10-10','dzambrano');</v>
      </c>
    </row>
    <row r="190" spans="1:15" x14ac:dyDescent="0.25">
      <c r="A190">
        <v>10015506</v>
      </c>
      <c r="B190" t="s">
        <v>6398</v>
      </c>
      <c r="C190" s="15">
        <v>16366170</v>
      </c>
      <c r="D190" s="15" t="s">
        <v>6339</v>
      </c>
      <c r="E190" t="s">
        <v>3787</v>
      </c>
      <c r="F190" t="s">
        <v>6339</v>
      </c>
      <c r="G190" t="s">
        <v>27</v>
      </c>
      <c r="H190" t="s">
        <v>6339</v>
      </c>
      <c r="I190" t="s">
        <v>1403</v>
      </c>
      <c r="J190" t="s">
        <v>6339</v>
      </c>
      <c r="K190" s="29">
        <v>42653</v>
      </c>
      <c r="L190" s="29" t="s">
        <v>6339</v>
      </c>
      <c r="M190" s="29" t="s">
        <v>6397</v>
      </c>
      <c r="N190" t="s">
        <v>6340</v>
      </c>
      <c r="O190" s="30" t="str">
        <f t="shared" si="2"/>
        <v>Insert into cliente(id_cliente,nom_cliente,tipo_cliente,division_cliente,freg_cliente,usureg_cliente) values (16366170,'LLANOS AYALA JAIME   ','AGRICULTOR','PERIFERIA','2016-10-10','dzambrano');</v>
      </c>
    </row>
    <row r="191" spans="1:15" x14ac:dyDescent="0.25">
      <c r="A191">
        <v>10016227</v>
      </c>
      <c r="B191" t="s">
        <v>6398</v>
      </c>
      <c r="C191" s="15">
        <v>16489789</v>
      </c>
      <c r="D191" s="15" t="s">
        <v>6339</v>
      </c>
      <c r="E191" t="s">
        <v>5118</v>
      </c>
      <c r="F191" t="s">
        <v>6339</v>
      </c>
      <c r="G191" t="s">
        <v>15</v>
      </c>
      <c r="H191" t="s">
        <v>6339</v>
      </c>
      <c r="I191" t="s">
        <v>1403</v>
      </c>
      <c r="J191" t="s">
        <v>6339</v>
      </c>
      <c r="K191" s="29">
        <v>42653</v>
      </c>
      <c r="L191" s="29" t="s">
        <v>6339</v>
      </c>
      <c r="M191" s="29" t="s">
        <v>6397</v>
      </c>
      <c r="N191" t="s">
        <v>6340</v>
      </c>
      <c r="O191" s="30" t="str">
        <f t="shared" si="2"/>
        <v>Insert into cliente(id_cliente,nom_cliente,tipo_cliente,division_cliente,freg_cliente,usureg_cliente) values (16489789,'VALENCIA JORGE ENRIQUE   ','DISTRIBUIDOR','PERIFERIA','2016-10-10','dzambrano');</v>
      </c>
    </row>
    <row r="192" spans="1:15" x14ac:dyDescent="0.25">
      <c r="A192">
        <v>10016662</v>
      </c>
      <c r="B192" t="s">
        <v>6398</v>
      </c>
      <c r="C192" s="15">
        <v>16548947</v>
      </c>
      <c r="D192" s="15" t="s">
        <v>6339</v>
      </c>
      <c r="E192" t="s">
        <v>2286</v>
      </c>
      <c r="F192" t="s">
        <v>6339</v>
      </c>
      <c r="G192" t="s">
        <v>15</v>
      </c>
      <c r="H192" t="s">
        <v>6339</v>
      </c>
      <c r="I192" t="s">
        <v>1403</v>
      </c>
      <c r="J192" t="s">
        <v>6339</v>
      </c>
      <c r="K192" s="29">
        <v>42653</v>
      </c>
      <c r="L192" s="29" t="s">
        <v>6339</v>
      </c>
      <c r="M192" s="29" t="s">
        <v>6397</v>
      </c>
      <c r="N192" t="s">
        <v>6340</v>
      </c>
      <c r="O192" s="30" t="str">
        <f t="shared" si="2"/>
        <v>Insert into cliente(id_cliente,nom_cliente,tipo_cliente,division_cliente,freg_cliente,usureg_cliente) values (16548947,'CASTILLO AVILA JOSE GARBELLY   ','DISTRIBUIDOR','PERIFERIA','2016-10-10','dzambrano');</v>
      </c>
    </row>
    <row r="193" spans="1:15" x14ac:dyDescent="0.25">
      <c r="A193">
        <v>10012780</v>
      </c>
      <c r="B193" t="s">
        <v>6398</v>
      </c>
      <c r="C193" s="15">
        <v>16608198</v>
      </c>
      <c r="D193" s="15" t="s">
        <v>6339</v>
      </c>
      <c r="E193" t="s">
        <v>3683</v>
      </c>
      <c r="F193" t="s">
        <v>6339</v>
      </c>
      <c r="G193" t="s">
        <v>15</v>
      </c>
      <c r="H193" t="s">
        <v>6339</v>
      </c>
      <c r="I193" t="s">
        <v>1403</v>
      </c>
      <c r="J193" t="s">
        <v>6339</v>
      </c>
      <c r="K193" s="29">
        <v>42653</v>
      </c>
      <c r="L193" s="29" t="s">
        <v>6339</v>
      </c>
      <c r="M193" s="29" t="s">
        <v>6397</v>
      </c>
      <c r="N193" t="s">
        <v>6340</v>
      </c>
      <c r="O193" s="30" t="str">
        <f t="shared" si="2"/>
        <v>Insert into cliente(id_cliente,nom_cliente,tipo_cliente,division_cliente,freg_cliente,usureg_cliente) values (16608198,'JARAMILLO NAVIA LUIS ENRIQUE   ','DISTRIBUIDOR','PERIFERIA','2016-10-10','dzambrano');</v>
      </c>
    </row>
    <row r="194" spans="1:15" x14ac:dyDescent="0.25">
      <c r="A194">
        <v>10015796</v>
      </c>
      <c r="B194" t="s">
        <v>6398</v>
      </c>
      <c r="C194" s="15">
        <v>16798404</v>
      </c>
      <c r="D194" s="15" t="s">
        <v>6339</v>
      </c>
      <c r="E194" t="s">
        <v>2654</v>
      </c>
      <c r="F194" t="s">
        <v>6339</v>
      </c>
      <c r="G194" t="s">
        <v>15</v>
      </c>
      <c r="H194" t="s">
        <v>6339</v>
      </c>
      <c r="I194" t="s">
        <v>1403</v>
      </c>
      <c r="J194" t="s">
        <v>6339</v>
      </c>
      <c r="K194" s="29">
        <v>42653</v>
      </c>
      <c r="L194" s="29" t="s">
        <v>6339</v>
      </c>
      <c r="M194" s="29" t="s">
        <v>6397</v>
      </c>
      <c r="N194" t="s">
        <v>6340</v>
      </c>
      <c r="O194" s="30" t="str">
        <f t="shared" si="2"/>
        <v>Insert into cliente(id_cliente,nom_cliente,tipo_cliente,division_cliente,freg_cliente,usureg_cliente) values (16798404,'CORTES ARISTIZABAL JOHN JAIRO   ','DISTRIBUIDOR','PERIFERIA','2016-10-10','dzambrano');</v>
      </c>
    </row>
    <row r="195" spans="1:15" x14ac:dyDescent="0.25">
      <c r="A195">
        <v>10015408</v>
      </c>
      <c r="B195" t="s">
        <v>6398</v>
      </c>
      <c r="C195" s="15">
        <v>16894373</v>
      </c>
      <c r="D195" s="15" t="s">
        <v>6339</v>
      </c>
      <c r="E195" t="s">
        <v>4680</v>
      </c>
      <c r="F195" t="s">
        <v>6339</v>
      </c>
      <c r="G195" t="s">
        <v>15</v>
      </c>
      <c r="H195" t="s">
        <v>6339</v>
      </c>
      <c r="I195" t="s">
        <v>1403</v>
      </c>
      <c r="J195" t="s">
        <v>6339</v>
      </c>
      <c r="K195" s="29">
        <v>42653</v>
      </c>
      <c r="L195" s="29" t="s">
        <v>6339</v>
      </c>
      <c r="M195" s="29" t="s">
        <v>6397</v>
      </c>
      <c r="N195" t="s">
        <v>6340</v>
      </c>
      <c r="O195" s="30" t="str">
        <f t="shared" ref="O195:O258" si="3">_xlfn.CONCAT(B195,C195,D195,"'",E195,"'",F195,"'",G195,"'",H195,"'",I195,"'",J195,"'",TEXT(K195,"yyyy-mm-dd"),"'",L195,"'",M195,"'",N195)</f>
        <v>Insert into cliente(id_cliente,nom_cliente,tipo_cliente,division_cliente,freg_cliente,usureg_cliente) values (16894373,'RODRIGUEZ VIVEROS VICTOR MARIO   ','DISTRIBUIDOR','PERIFERIA','2016-10-10','dzambrano');</v>
      </c>
    </row>
    <row r="196" spans="1:15" x14ac:dyDescent="0.25">
      <c r="A196">
        <v>10008984</v>
      </c>
      <c r="B196" t="s">
        <v>6398</v>
      </c>
      <c r="C196" s="15">
        <v>17174077</v>
      </c>
      <c r="D196" s="15" t="s">
        <v>6339</v>
      </c>
      <c r="E196" t="s">
        <v>2197</v>
      </c>
      <c r="F196" t="s">
        <v>6339</v>
      </c>
      <c r="G196" t="s">
        <v>15</v>
      </c>
      <c r="H196" t="s">
        <v>6339</v>
      </c>
      <c r="I196" t="s">
        <v>1403</v>
      </c>
      <c r="J196" t="s">
        <v>6339</v>
      </c>
      <c r="K196" s="29">
        <v>42653</v>
      </c>
      <c r="L196" s="29" t="s">
        <v>6339</v>
      </c>
      <c r="M196" s="29" t="s">
        <v>6397</v>
      </c>
      <c r="N196" t="s">
        <v>6340</v>
      </c>
      <c r="O196" s="30" t="str">
        <f t="shared" si="3"/>
        <v>Insert into cliente(id_cliente,nom_cliente,tipo_cliente,division_cliente,freg_cliente,usureg_cliente) values (17174077,'CARDENAS ALVAREZ MARIO ANTONIO   ','DISTRIBUIDOR','PERIFERIA','2016-10-10','dzambrano');</v>
      </c>
    </row>
    <row r="197" spans="1:15" x14ac:dyDescent="0.25">
      <c r="A197">
        <v>10013816</v>
      </c>
      <c r="B197" t="s">
        <v>6398</v>
      </c>
      <c r="C197" s="15">
        <v>17641619</v>
      </c>
      <c r="D197" s="15" t="s">
        <v>6339</v>
      </c>
      <c r="E197" t="s">
        <v>4371</v>
      </c>
      <c r="F197" t="s">
        <v>6339</v>
      </c>
      <c r="G197" t="s">
        <v>15</v>
      </c>
      <c r="H197" t="s">
        <v>6339</v>
      </c>
      <c r="I197" t="s">
        <v>1403</v>
      </c>
      <c r="J197" t="s">
        <v>6339</v>
      </c>
      <c r="K197" s="29">
        <v>42653</v>
      </c>
      <c r="L197" s="29" t="s">
        <v>6339</v>
      </c>
      <c r="M197" s="29" t="s">
        <v>6397</v>
      </c>
      <c r="N197" t="s">
        <v>6340</v>
      </c>
      <c r="O197" s="30" t="str">
        <f t="shared" si="3"/>
        <v>Insert into cliente(id_cliente,nom_cliente,tipo_cliente,division_cliente,freg_cliente,usureg_cliente) values (17641619,'PERDOMO ESCANDON MILLER   ','DISTRIBUIDOR','PERIFERIA','2016-10-10','dzambrano');</v>
      </c>
    </row>
    <row r="198" spans="1:15" x14ac:dyDescent="0.25">
      <c r="A198">
        <v>10017601</v>
      </c>
      <c r="B198" t="s">
        <v>6398</v>
      </c>
      <c r="C198" s="15">
        <v>17704890</v>
      </c>
      <c r="D198" s="15" t="s">
        <v>6339</v>
      </c>
      <c r="E198" t="s">
        <v>3795</v>
      </c>
      <c r="F198" t="s">
        <v>6339</v>
      </c>
      <c r="G198" t="s">
        <v>15</v>
      </c>
      <c r="H198" t="s">
        <v>6339</v>
      </c>
      <c r="I198" t="s">
        <v>1403</v>
      </c>
      <c r="J198" t="s">
        <v>6339</v>
      </c>
      <c r="K198" s="29">
        <v>42653</v>
      </c>
      <c r="L198" s="29" t="s">
        <v>6339</v>
      </c>
      <c r="M198" s="29" t="s">
        <v>6397</v>
      </c>
      <c r="N198" t="s">
        <v>6340</v>
      </c>
      <c r="O198" s="30" t="str">
        <f t="shared" si="3"/>
        <v>Insert into cliente(id_cliente,nom_cliente,tipo_cliente,division_cliente,freg_cliente,usureg_cliente) values (17704890,'LOMELING CHICUE FAIVER FARITH   ','DISTRIBUIDOR','PERIFERIA','2016-10-10','dzambrano');</v>
      </c>
    </row>
    <row r="199" spans="1:15" x14ac:dyDescent="0.25">
      <c r="A199">
        <v>10015300</v>
      </c>
      <c r="B199" t="s">
        <v>6398</v>
      </c>
      <c r="C199" s="15">
        <v>18392425</v>
      </c>
      <c r="D199" s="15" t="s">
        <v>6339</v>
      </c>
      <c r="E199" t="s">
        <v>3677</v>
      </c>
      <c r="F199" t="s">
        <v>6339</v>
      </c>
      <c r="G199" t="s">
        <v>15</v>
      </c>
      <c r="H199" t="s">
        <v>6339</v>
      </c>
      <c r="I199" t="s">
        <v>1403</v>
      </c>
      <c r="J199" t="s">
        <v>6339</v>
      </c>
      <c r="K199" s="29">
        <v>42653</v>
      </c>
      <c r="L199" s="29" t="s">
        <v>6339</v>
      </c>
      <c r="M199" s="29" t="s">
        <v>6397</v>
      </c>
      <c r="N199" t="s">
        <v>6340</v>
      </c>
      <c r="O199" s="30" t="str">
        <f t="shared" si="3"/>
        <v>Insert into cliente(id_cliente,nom_cliente,tipo_cliente,division_cliente,freg_cliente,usureg_cliente) values (18392425,'JARAMILLO JARAMILLO GUSTAVO ALBERTO   ','DISTRIBUIDOR','PERIFERIA','2016-10-10','dzambrano');</v>
      </c>
    </row>
    <row r="200" spans="1:15" x14ac:dyDescent="0.25">
      <c r="A200">
        <v>10016006</v>
      </c>
      <c r="B200" t="s">
        <v>6398</v>
      </c>
      <c r="C200" s="15">
        <v>18500116</v>
      </c>
      <c r="D200" s="15" t="s">
        <v>6339</v>
      </c>
      <c r="E200" t="s">
        <v>2215</v>
      </c>
      <c r="F200" t="s">
        <v>6339</v>
      </c>
      <c r="G200" t="s">
        <v>27</v>
      </c>
      <c r="H200" t="s">
        <v>6339</v>
      </c>
      <c r="I200" t="s">
        <v>1403</v>
      </c>
      <c r="J200" t="s">
        <v>6339</v>
      </c>
      <c r="K200" s="29">
        <v>42653</v>
      </c>
      <c r="L200" s="29" t="s">
        <v>6339</v>
      </c>
      <c r="M200" s="29" t="s">
        <v>6397</v>
      </c>
      <c r="N200" t="s">
        <v>6340</v>
      </c>
      <c r="O200" s="30" t="str">
        <f t="shared" si="3"/>
        <v>Insert into cliente(id_cliente,nom_cliente,tipo_cliente,division_cliente,freg_cliente,usureg_cliente) values (18500116,'CARDONA OCAMPO LUIS ALBEIRO   ','AGRICULTOR','PERIFERIA','2016-10-10','dzambrano');</v>
      </c>
    </row>
    <row r="201" spans="1:15" x14ac:dyDescent="0.25">
      <c r="A201">
        <v>10009000</v>
      </c>
      <c r="B201" t="s">
        <v>6398</v>
      </c>
      <c r="C201" s="15">
        <v>19056254</v>
      </c>
      <c r="D201" s="15" t="s">
        <v>6339</v>
      </c>
      <c r="E201" t="s">
        <v>3408</v>
      </c>
      <c r="F201" t="s">
        <v>6339</v>
      </c>
      <c r="G201" t="s">
        <v>15</v>
      </c>
      <c r="H201" t="s">
        <v>6339</v>
      </c>
      <c r="I201" t="s">
        <v>1403</v>
      </c>
      <c r="J201" t="s">
        <v>6339</v>
      </c>
      <c r="K201" s="29">
        <v>42653</v>
      </c>
      <c r="L201" s="29" t="s">
        <v>6339</v>
      </c>
      <c r="M201" s="29" t="s">
        <v>6397</v>
      </c>
      <c r="N201" t="s">
        <v>6340</v>
      </c>
      <c r="O201" s="30" t="str">
        <f t="shared" si="3"/>
        <v>Insert into cliente(id_cliente,nom_cliente,tipo_cliente,division_cliente,freg_cliente,usureg_cliente) values (19056254,'GUAVITA TORRES FAUSTO   ','DISTRIBUIDOR','PERIFERIA','2016-10-10','dzambrano');</v>
      </c>
    </row>
    <row r="202" spans="1:15" x14ac:dyDescent="0.25">
      <c r="A202">
        <v>10009030</v>
      </c>
      <c r="B202" t="s">
        <v>6398</v>
      </c>
      <c r="C202" s="15">
        <v>19189213</v>
      </c>
      <c r="D202" s="15" t="s">
        <v>6339</v>
      </c>
      <c r="E202" t="s">
        <v>5017</v>
      </c>
      <c r="F202" t="s">
        <v>6339</v>
      </c>
      <c r="G202" t="s">
        <v>15</v>
      </c>
      <c r="H202" t="s">
        <v>6339</v>
      </c>
      <c r="I202" t="s">
        <v>1403</v>
      </c>
      <c r="J202" t="s">
        <v>6339</v>
      </c>
      <c r="K202" s="29">
        <v>42653</v>
      </c>
      <c r="L202" s="29" t="s">
        <v>6339</v>
      </c>
      <c r="M202" s="29" t="s">
        <v>6397</v>
      </c>
      <c r="N202" t="s">
        <v>6340</v>
      </c>
      <c r="O202" s="30" t="str">
        <f t="shared" si="3"/>
        <v>Insert into cliente(id_cliente,nom_cliente,tipo_cliente,division_cliente,freg_cliente,usureg_cliente) values (19189213,'TAMAYO TARCISIO   ','DISTRIBUIDOR','PERIFERIA','2016-10-10','dzambrano');</v>
      </c>
    </row>
    <row r="203" spans="1:15" x14ac:dyDescent="0.25">
      <c r="A203">
        <v>10015893</v>
      </c>
      <c r="B203" t="s">
        <v>6398</v>
      </c>
      <c r="C203" s="15">
        <v>19247303</v>
      </c>
      <c r="D203" s="15" t="s">
        <v>6339</v>
      </c>
      <c r="E203" t="s">
        <v>3807</v>
      </c>
      <c r="F203" t="s">
        <v>6339</v>
      </c>
      <c r="G203" t="s">
        <v>27</v>
      </c>
      <c r="H203" t="s">
        <v>6339</v>
      </c>
      <c r="I203" t="s">
        <v>1403</v>
      </c>
      <c r="J203" t="s">
        <v>6339</v>
      </c>
      <c r="K203" s="29">
        <v>42653</v>
      </c>
      <c r="L203" s="29" t="s">
        <v>6339</v>
      </c>
      <c r="M203" s="29" t="s">
        <v>6397</v>
      </c>
      <c r="N203" t="s">
        <v>6340</v>
      </c>
      <c r="O203" s="30" t="str">
        <f t="shared" si="3"/>
        <v>Insert into cliente(id_cliente,nom_cliente,tipo_cliente,division_cliente,freg_cliente,usureg_cliente) values (19247303,'LONDOÑO SALAZAR DIEGO   ','AGRICULTOR','PERIFERIA','2016-10-10','dzambrano');</v>
      </c>
    </row>
    <row r="204" spans="1:15" x14ac:dyDescent="0.25">
      <c r="A204">
        <v>10009033</v>
      </c>
      <c r="B204" t="s">
        <v>6398</v>
      </c>
      <c r="C204" s="15">
        <v>19273493</v>
      </c>
      <c r="D204" s="15" t="s">
        <v>6339</v>
      </c>
      <c r="E204" t="s">
        <v>117</v>
      </c>
      <c r="F204" t="s">
        <v>6339</v>
      </c>
      <c r="G204" t="s">
        <v>15</v>
      </c>
      <c r="H204" t="s">
        <v>6339</v>
      </c>
      <c r="I204" t="s">
        <v>1403</v>
      </c>
      <c r="J204" t="s">
        <v>6339</v>
      </c>
      <c r="K204" s="29">
        <v>42653</v>
      </c>
      <c r="L204" s="29" t="s">
        <v>6339</v>
      </c>
      <c r="M204" s="29" t="s">
        <v>6397</v>
      </c>
      <c r="N204" t="s">
        <v>6340</v>
      </c>
      <c r="O204" s="30" t="str">
        <f t="shared" si="3"/>
        <v>Insert into cliente(id_cliente,nom_cliente,tipo_cliente,division_cliente,freg_cliente,usureg_cliente) values (19273493,'YEPES BETANCUR RUBEN DARIO','DISTRIBUIDOR','PERIFERIA','2016-10-10','dzambrano');</v>
      </c>
    </row>
    <row r="205" spans="1:15" x14ac:dyDescent="0.25">
      <c r="A205">
        <v>10018068</v>
      </c>
      <c r="B205" t="s">
        <v>6398</v>
      </c>
      <c r="C205" s="15">
        <v>19412643</v>
      </c>
      <c r="D205" s="15" t="s">
        <v>6339</v>
      </c>
      <c r="E205" t="s">
        <v>4810</v>
      </c>
      <c r="F205" t="s">
        <v>6339</v>
      </c>
      <c r="G205" t="s">
        <v>6338</v>
      </c>
      <c r="H205" t="s">
        <v>6339</v>
      </c>
      <c r="I205" t="s">
        <v>1403</v>
      </c>
      <c r="J205" t="s">
        <v>6339</v>
      </c>
      <c r="K205" s="29">
        <v>42653</v>
      </c>
      <c r="L205" s="29" t="s">
        <v>6339</v>
      </c>
      <c r="M205" s="29" t="s">
        <v>6397</v>
      </c>
      <c r="N205" t="s">
        <v>6340</v>
      </c>
      <c r="O205" s="30" t="str">
        <f t="shared" si="3"/>
        <v>Insert into cliente(id_cliente,nom_cliente,tipo_cliente,division_cliente,freg_cliente,usureg_cliente) values (19412643,'SALAS HERNANDEZ MARCO FIDEL   ',' ','PERIFERIA','2016-10-10','dzambrano');</v>
      </c>
    </row>
    <row r="206" spans="1:15" x14ac:dyDescent="0.25">
      <c r="A206">
        <v>10017661</v>
      </c>
      <c r="B206" t="s">
        <v>6398</v>
      </c>
      <c r="C206" s="15">
        <v>19491115</v>
      </c>
      <c r="D206" s="15" t="s">
        <v>6339</v>
      </c>
      <c r="E206" t="s">
        <v>2105</v>
      </c>
      <c r="F206" t="s">
        <v>6339</v>
      </c>
      <c r="G206" t="s">
        <v>15</v>
      </c>
      <c r="H206" t="s">
        <v>6339</v>
      </c>
      <c r="I206" t="s">
        <v>1403</v>
      </c>
      <c r="J206" t="s">
        <v>6339</v>
      </c>
      <c r="K206" s="29">
        <v>42653</v>
      </c>
      <c r="L206" s="29" t="s">
        <v>6339</v>
      </c>
      <c r="M206" s="29" t="s">
        <v>6397</v>
      </c>
      <c r="N206" t="s">
        <v>6340</v>
      </c>
      <c r="O206" s="30" t="str">
        <f t="shared" si="3"/>
        <v>Insert into cliente(id_cliente,nom_cliente,tipo_cliente,division_cliente,freg_cliente,usureg_cliente) values (19491115,'BOADA RAMIREZ RAFAEL ANTONIO   ','DISTRIBUIDOR','PERIFERIA','2016-10-10','dzambrano');</v>
      </c>
    </row>
    <row r="207" spans="1:15" x14ac:dyDescent="0.25">
      <c r="A207">
        <v>10017593</v>
      </c>
      <c r="B207" t="s">
        <v>6398</v>
      </c>
      <c r="C207" s="15">
        <v>19499776</v>
      </c>
      <c r="D207" s="15" t="s">
        <v>6339</v>
      </c>
      <c r="E207" t="s">
        <v>2218</v>
      </c>
      <c r="F207" t="s">
        <v>6339</v>
      </c>
      <c r="G207" t="s">
        <v>15</v>
      </c>
      <c r="H207" t="s">
        <v>6339</v>
      </c>
      <c r="I207" t="s">
        <v>1403</v>
      </c>
      <c r="J207" t="s">
        <v>6339</v>
      </c>
      <c r="K207" s="29">
        <v>42653</v>
      </c>
      <c r="L207" s="29" t="s">
        <v>6339</v>
      </c>
      <c r="M207" s="29" t="s">
        <v>6397</v>
      </c>
      <c r="N207" t="s">
        <v>6340</v>
      </c>
      <c r="O207" s="30" t="str">
        <f t="shared" si="3"/>
        <v>Insert into cliente(id_cliente,nom_cliente,tipo_cliente,division_cliente,freg_cliente,usureg_cliente) values (19499776,'CARDOZO MARTINEZ AUGUSTO   ','DISTRIBUIDOR','PERIFERIA','2016-10-10','dzambrano');</v>
      </c>
    </row>
    <row r="208" spans="1:15" x14ac:dyDescent="0.25">
      <c r="A208">
        <v>10017716</v>
      </c>
      <c r="B208" t="s">
        <v>6398</v>
      </c>
      <c r="C208" s="15">
        <v>19895118</v>
      </c>
      <c r="D208" s="15" t="s">
        <v>6339</v>
      </c>
      <c r="E208" t="s">
        <v>4864</v>
      </c>
      <c r="F208" t="s">
        <v>6339</v>
      </c>
      <c r="G208" t="s">
        <v>15</v>
      </c>
      <c r="H208" t="s">
        <v>6339</v>
      </c>
      <c r="I208" t="s">
        <v>1403</v>
      </c>
      <c r="J208" t="s">
        <v>6339</v>
      </c>
      <c r="K208" s="29">
        <v>42653</v>
      </c>
      <c r="L208" s="29" t="s">
        <v>6339</v>
      </c>
      <c r="M208" s="29" t="s">
        <v>6397</v>
      </c>
      <c r="N208" t="s">
        <v>6340</v>
      </c>
      <c r="O208" s="30" t="str">
        <f t="shared" si="3"/>
        <v>Insert into cliente(id_cliente,nom_cliente,tipo_cliente,division_cliente,freg_cliente,usureg_cliente) values (19895118,'SARA NOVOA RICARDO   ','DISTRIBUIDOR','PERIFERIA','2016-10-10','dzambrano');</v>
      </c>
    </row>
    <row r="209" spans="1:15" x14ac:dyDescent="0.25">
      <c r="A209">
        <v>10009062</v>
      </c>
      <c r="B209" t="s">
        <v>6398</v>
      </c>
      <c r="C209" s="15">
        <v>20368813</v>
      </c>
      <c r="D209" s="15" t="s">
        <v>6339</v>
      </c>
      <c r="E209" t="s">
        <v>2336</v>
      </c>
      <c r="F209" t="s">
        <v>6339</v>
      </c>
      <c r="G209" t="s">
        <v>15</v>
      </c>
      <c r="H209" t="s">
        <v>6339</v>
      </c>
      <c r="I209" t="s">
        <v>1403</v>
      </c>
      <c r="J209" t="s">
        <v>6339</v>
      </c>
      <c r="K209" s="29">
        <v>42653</v>
      </c>
      <c r="L209" s="29" t="s">
        <v>6339</v>
      </c>
      <c r="M209" s="29" t="s">
        <v>6397</v>
      </c>
      <c r="N209" t="s">
        <v>6340</v>
      </c>
      <c r="O209" s="30" t="str">
        <f t="shared" si="3"/>
        <v>Insert into cliente(id_cliente,nom_cliente,tipo_cliente,division_cliente,freg_cliente,usureg_cliente) values (20368813,'CASTRO SORACIPA MARIA OVEIDA   ','DISTRIBUIDOR','PERIFERIA','2016-10-10','dzambrano');</v>
      </c>
    </row>
    <row r="210" spans="1:15" x14ac:dyDescent="0.25">
      <c r="A210">
        <v>10014506</v>
      </c>
      <c r="B210" t="s">
        <v>6398</v>
      </c>
      <c r="C210" s="15">
        <v>20484925</v>
      </c>
      <c r="D210" s="15" t="s">
        <v>6339</v>
      </c>
      <c r="E210" t="s">
        <v>4194</v>
      </c>
      <c r="F210" t="s">
        <v>6339</v>
      </c>
      <c r="G210" t="s">
        <v>15</v>
      </c>
      <c r="H210" t="s">
        <v>6339</v>
      </c>
      <c r="I210" t="s">
        <v>1403</v>
      </c>
      <c r="J210" t="s">
        <v>6339</v>
      </c>
      <c r="K210" s="29">
        <v>42653</v>
      </c>
      <c r="L210" s="29" t="s">
        <v>6339</v>
      </c>
      <c r="M210" s="29" t="s">
        <v>6397</v>
      </c>
      <c r="N210" t="s">
        <v>6340</v>
      </c>
      <c r="O210" s="30" t="str">
        <f t="shared" si="3"/>
        <v>Insert into cliente(id_cliente,nom_cliente,tipo_cliente,division_cliente,freg_cliente,usureg_cliente) values (20484925,'NOVOA ORTIZ ANA BEATRIZ   ','DISTRIBUIDOR','PERIFERIA','2016-10-10','dzambrano');</v>
      </c>
    </row>
    <row r="211" spans="1:15" x14ac:dyDescent="0.25">
      <c r="A211">
        <v>10017139</v>
      </c>
      <c r="B211" t="s">
        <v>6398</v>
      </c>
      <c r="C211" s="15">
        <v>20546138</v>
      </c>
      <c r="D211" s="15" t="s">
        <v>6339</v>
      </c>
      <c r="E211" t="s">
        <v>4310</v>
      </c>
      <c r="F211" t="s">
        <v>6339</v>
      </c>
      <c r="G211" t="s">
        <v>15</v>
      </c>
      <c r="H211" t="s">
        <v>6339</v>
      </c>
      <c r="I211" t="s">
        <v>1403</v>
      </c>
      <c r="J211" t="s">
        <v>6339</v>
      </c>
      <c r="K211" s="29">
        <v>42653</v>
      </c>
      <c r="L211" s="29" t="s">
        <v>6339</v>
      </c>
      <c r="M211" s="29" t="s">
        <v>6397</v>
      </c>
      <c r="N211" t="s">
        <v>6340</v>
      </c>
      <c r="O211" s="30" t="str">
        <f t="shared" si="3"/>
        <v>Insert into cliente(id_cliente,nom_cliente,tipo_cliente,division_cliente,freg_cliente,usureg_cliente) values (20546138,'PARDO ACOSTA ALCIRA   ','DISTRIBUIDOR','PERIFERIA','2016-10-10','dzambrano');</v>
      </c>
    </row>
    <row r="212" spans="1:15" x14ac:dyDescent="0.25">
      <c r="A212">
        <v>10012994</v>
      </c>
      <c r="B212" t="s">
        <v>6398</v>
      </c>
      <c r="C212" s="15">
        <v>20564505</v>
      </c>
      <c r="D212" s="15" t="s">
        <v>6339</v>
      </c>
      <c r="E212" t="s">
        <v>3771</v>
      </c>
      <c r="F212" t="s">
        <v>6339</v>
      </c>
      <c r="G212" t="s">
        <v>15</v>
      </c>
      <c r="H212" t="s">
        <v>6339</v>
      </c>
      <c r="I212" t="s">
        <v>1403</v>
      </c>
      <c r="J212" t="s">
        <v>6339</v>
      </c>
      <c r="K212" s="29">
        <v>42653</v>
      </c>
      <c r="L212" s="29" t="s">
        <v>6339</v>
      </c>
      <c r="M212" s="29" t="s">
        <v>6397</v>
      </c>
      <c r="N212" t="s">
        <v>6340</v>
      </c>
      <c r="O212" s="30" t="str">
        <f t="shared" si="3"/>
        <v>Insert into cliente(id_cliente,nom_cliente,tipo_cliente,division_cliente,freg_cliente,usureg_cliente) values (20564505,'LADINO DE MENDEZ ROSA   ','DISTRIBUIDOR','PERIFERIA','2016-10-10','dzambrano');</v>
      </c>
    </row>
    <row r="213" spans="1:15" x14ac:dyDescent="0.25">
      <c r="A213">
        <v>10009070</v>
      </c>
      <c r="B213" t="s">
        <v>6398</v>
      </c>
      <c r="C213" s="15">
        <v>20564950</v>
      </c>
      <c r="D213" s="15" t="s">
        <v>6339</v>
      </c>
      <c r="E213" t="s">
        <v>4926</v>
      </c>
      <c r="F213" t="s">
        <v>6339</v>
      </c>
      <c r="G213" t="s">
        <v>15</v>
      </c>
      <c r="H213" t="s">
        <v>6339</v>
      </c>
      <c r="I213" t="s">
        <v>1403</v>
      </c>
      <c r="J213" t="s">
        <v>6339</v>
      </c>
      <c r="K213" s="29">
        <v>42653</v>
      </c>
      <c r="L213" s="29" t="s">
        <v>6339</v>
      </c>
      <c r="M213" s="29" t="s">
        <v>6397</v>
      </c>
      <c r="N213" t="s">
        <v>6340</v>
      </c>
      <c r="O213" s="30" t="str">
        <f t="shared" si="3"/>
        <v>Insert into cliente(id_cliente,nom_cliente,tipo_cliente,division_cliente,freg_cliente,usureg_cliente) values (20564950,'SIMBAQUEBA DE QUEVEDO MARA LIGIA   ','DISTRIBUIDOR','PERIFERIA','2016-10-10','dzambrano');</v>
      </c>
    </row>
    <row r="214" spans="1:15" x14ac:dyDescent="0.25">
      <c r="A214">
        <v>10012918</v>
      </c>
      <c r="B214" t="s">
        <v>6398</v>
      </c>
      <c r="C214" s="15">
        <v>20646076</v>
      </c>
      <c r="D214" s="15" t="s">
        <v>6339</v>
      </c>
      <c r="E214" t="s">
        <v>1984</v>
      </c>
      <c r="F214" t="s">
        <v>6339</v>
      </c>
      <c r="G214" t="s">
        <v>15</v>
      </c>
      <c r="H214" t="s">
        <v>6339</v>
      </c>
      <c r="I214" t="s">
        <v>1403</v>
      </c>
      <c r="J214" t="s">
        <v>6339</v>
      </c>
      <c r="K214" s="29">
        <v>42653</v>
      </c>
      <c r="L214" s="29" t="s">
        <v>6339</v>
      </c>
      <c r="M214" s="29" t="s">
        <v>6397</v>
      </c>
      <c r="N214" t="s">
        <v>6340</v>
      </c>
      <c r="O214" s="30" t="str">
        <f t="shared" si="3"/>
        <v>Insert into cliente(id_cliente,nom_cliente,tipo_cliente,division_cliente,freg_cliente,usureg_cliente) values (20646076,'AVELLANEDA RODRIGUEZ LYDA ALEJANDRA   ','DISTRIBUIDOR','PERIFERIA','2016-10-10','dzambrano');</v>
      </c>
    </row>
    <row r="215" spans="1:15" x14ac:dyDescent="0.25">
      <c r="A215">
        <v>10009079</v>
      </c>
      <c r="B215" t="s">
        <v>6398</v>
      </c>
      <c r="C215" s="15">
        <v>20753345</v>
      </c>
      <c r="D215" s="15" t="s">
        <v>6339</v>
      </c>
      <c r="E215" t="s">
        <v>4710</v>
      </c>
      <c r="F215" t="s">
        <v>6339</v>
      </c>
      <c r="G215" t="s">
        <v>15</v>
      </c>
      <c r="H215" t="s">
        <v>6339</v>
      </c>
      <c r="I215" t="s">
        <v>1403</v>
      </c>
      <c r="J215" t="s">
        <v>6339</v>
      </c>
      <c r="K215" s="29">
        <v>42653</v>
      </c>
      <c r="L215" s="29" t="s">
        <v>6339</v>
      </c>
      <c r="M215" s="29" t="s">
        <v>6397</v>
      </c>
      <c r="N215" t="s">
        <v>6340</v>
      </c>
      <c r="O215" s="30" t="str">
        <f t="shared" si="3"/>
        <v>Insert into cliente(id_cliente,nom_cliente,tipo_cliente,division_cliente,freg_cliente,usureg_cliente) values (20753345,'ROMERO DE MENDEZ BERTHA   ','DISTRIBUIDOR','PERIFERIA','2016-10-10','dzambrano');</v>
      </c>
    </row>
    <row r="216" spans="1:15" x14ac:dyDescent="0.25">
      <c r="A216">
        <v>10009094</v>
      </c>
      <c r="B216" t="s">
        <v>6398</v>
      </c>
      <c r="C216" s="15">
        <v>20885500</v>
      </c>
      <c r="D216" s="15" t="s">
        <v>6339</v>
      </c>
      <c r="E216" t="s">
        <v>2224</v>
      </c>
      <c r="F216" t="s">
        <v>6339</v>
      </c>
      <c r="G216" t="s">
        <v>15</v>
      </c>
      <c r="H216" t="s">
        <v>6339</v>
      </c>
      <c r="I216" t="s">
        <v>1403</v>
      </c>
      <c r="J216" t="s">
        <v>6339</v>
      </c>
      <c r="K216" s="29">
        <v>42653</v>
      </c>
      <c r="L216" s="29" t="s">
        <v>6339</v>
      </c>
      <c r="M216" s="29" t="s">
        <v>6397</v>
      </c>
      <c r="N216" t="s">
        <v>6340</v>
      </c>
      <c r="O216" s="30" t="str">
        <f t="shared" si="3"/>
        <v>Insert into cliente(id_cliente,nom_cliente,tipo_cliente,division_cliente,freg_cliente,usureg_cliente) values (20885500,'CARRILLO ORTIZ DORA ALICIA   ','DISTRIBUIDOR','PERIFERIA','2016-10-10','dzambrano');</v>
      </c>
    </row>
    <row r="217" spans="1:15" x14ac:dyDescent="0.25">
      <c r="A217">
        <v>10009096</v>
      </c>
      <c r="B217" t="s">
        <v>6398</v>
      </c>
      <c r="C217" s="15">
        <v>20887025</v>
      </c>
      <c r="D217" s="15" t="s">
        <v>6339</v>
      </c>
      <c r="E217" t="s">
        <v>1424</v>
      </c>
      <c r="F217" t="s">
        <v>6339</v>
      </c>
      <c r="G217" t="s">
        <v>15</v>
      </c>
      <c r="H217" t="s">
        <v>6339</v>
      </c>
      <c r="I217" t="s">
        <v>1403</v>
      </c>
      <c r="J217" t="s">
        <v>6339</v>
      </c>
      <c r="K217" s="29">
        <v>42653</v>
      </c>
      <c r="L217" s="29" t="s">
        <v>6339</v>
      </c>
      <c r="M217" s="29" t="s">
        <v>6397</v>
      </c>
      <c r="N217" t="s">
        <v>6340</v>
      </c>
      <c r="O217" s="30" t="str">
        <f t="shared" si="3"/>
        <v>Insert into cliente(id_cliente,nom_cliente,tipo_cliente,division_cliente,freg_cliente,usureg_cliente) values (20887025,'ACERO DAZA ANA ELISABET   ','DISTRIBUIDOR','PERIFERIA','2016-10-10','dzambrano');</v>
      </c>
    </row>
    <row r="218" spans="1:15" x14ac:dyDescent="0.25">
      <c r="A218">
        <v>10009109</v>
      </c>
      <c r="B218" t="s">
        <v>6398</v>
      </c>
      <c r="C218" s="15">
        <v>21061347</v>
      </c>
      <c r="D218" s="15" t="s">
        <v>6339</v>
      </c>
      <c r="E218" t="s">
        <v>3448</v>
      </c>
      <c r="F218" t="s">
        <v>6339</v>
      </c>
      <c r="G218" t="s">
        <v>27</v>
      </c>
      <c r="H218" t="s">
        <v>6339</v>
      </c>
      <c r="I218" t="s">
        <v>1403</v>
      </c>
      <c r="J218" t="s">
        <v>6339</v>
      </c>
      <c r="K218" s="29">
        <v>42653</v>
      </c>
      <c r="L218" s="29" t="s">
        <v>6339</v>
      </c>
      <c r="M218" s="29" t="s">
        <v>6397</v>
      </c>
      <c r="N218" t="s">
        <v>6340</v>
      </c>
      <c r="O218" s="30" t="str">
        <f t="shared" si="3"/>
        <v>Insert into cliente(id_cliente,nom_cliente,tipo_cliente,division_cliente,freg_cliente,usureg_cliente) values (21061347,'GUTIERREZ LEAL ANA LUCIA   ','AGRICULTOR','PERIFERIA','2016-10-10','dzambrano');</v>
      </c>
    </row>
    <row r="219" spans="1:15" x14ac:dyDescent="0.25">
      <c r="A219">
        <v>10009110</v>
      </c>
      <c r="B219" t="s">
        <v>6398</v>
      </c>
      <c r="C219" s="15">
        <v>21061587</v>
      </c>
      <c r="D219" s="15" t="s">
        <v>6339</v>
      </c>
      <c r="E219" t="s">
        <v>3962</v>
      </c>
      <c r="F219" t="s">
        <v>6339</v>
      </c>
      <c r="G219" t="s">
        <v>15</v>
      </c>
      <c r="H219" t="s">
        <v>6339</v>
      </c>
      <c r="I219" t="s">
        <v>1403</v>
      </c>
      <c r="J219" t="s">
        <v>6339</v>
      </c>
      <c r="K219" s="29">
        <v>42653</v>
      </c>
      <c r="L219" s="29" t="s">
        <v>6339</v>
      </c>
      <c r="M219" s="29" t="s">
        <v>6397</v>
      </c>
      <c r="N219" t="s">
        <v>6340</v>
      </c>
      <c r="O219" s="30" t="str">
        <f t="shared" si="3"/>
        <v>Insert into cliente(id_cliente,nom_cliente,tipo_cliente,division_cliente,freg_cliente,usureg_cliente) values (21061587,'MEDINA SALAZAR ANA ISABEL   ','DISTRIBUIDOR','PERIFERIA','2016-10-10','dzambrano');</v>
      </c>
    </row>
    <row r="220" spans="1:15" x14ac:dyDescent="0.25">
      <c r="A220">
        <v>10009127</v>
      </c>
      <c r="B220" t="s">
        <v>6398</v>
      </c>
      <c r="C220" s="15">
        <v>21074199</v>
      </c>
      <c r="D220" s="15" t="s">
        <v>6339</v>
      </c>
      <c r="E220" t="s">
        <v>2725</v>
      </c>
      <c r="F220" t="s">
        <v>6339</v>
      </c>
      <c r="G220" t="s">
        <v>15</v>
      </c>
      <c r="H220" t="s">
        <v>6339</v>
      </c>
      <c r="I220" t="s">
        <v>1403</v>
      </c>
      <c r="J220" t="s">
        <v>6339</v>
      </c>
      <c r="K220" s="29">
        <v>42653</v>
      </c>
      <c r="L220" s="29" t="s">
        <v>6339</v>
      </c>
      <c r="M220" s="29" t="s">
        <v>6397</v>
      </c>
      <c r="N220" t="s">
        <v>6340</v>
      </c>
      <c r="O220" s="30" t="str">
        <f t="shared" si="3"/>
        <v>Insert into cliente(id_cliente,nom_cliente,tipo_cliente,division_cliente,freg_cliente,usureg_cliente) values (21074199,'DE VARGAS ANA   ','DISTRIBUIDOR','PERIFERIA','2016-10-10','dzambrano');</v>
      </c>
    </row>
    <row r="221" spans="1:15" x14ac:dyDescent="0.25">
      <c r="A221">
        <v>10009116</v>
      </c>
      <c r="B221" t="s">
        <v>6398</v>
      </c>
      <c r="C221" s="15">
        <v>21103422</v>
      </c>
      <c r="D221" s="15" t="s">
        <v>6339</v>
      </c>
      <c r="E221" t="s">
        <v>4737</v>
      </c>
      <c r="F221" t="s">
        <v>6339</v>
      </c>
      <c r="G221" t="s">
        <v>15</v>
      </c>
      <c r="H221" t="s">
        <v>6339</v>
      </c>
      <c r="I221" t="s">
        <v>1403</v>
      </c>
      <c r="J221" t="s">
        <v>6339</v>
      </c>
      <c r="K221" s="29">
        <v>42653</v>
      </c>
      <c r="L221" s="29" t="s">
        <v>6339</v>
      </c>
      <c r="M221" s="29" t="s">
        <v>6397</v>
      </c>
      <c r="N221" t="s">
        <v>6340</v>
      </c>
      <c r="O221" s="30" t="str">
        <f t="shared" si="3"/>
        <v>Insert into cliente(id_cliente,nom_cliente,tipo_cliente,division_cliente,freg_cliente,usureg_cliente) values (21103422,'RONDON QUINTERO ALEYDA   ','DISTRIBUIDOR','PERIFERIA','2016-10-10','dzambrano');</v>
      </c>
    </row>
    <row r="222" spans="1:15" x14ac:dyDescent="0.25">
      <c r="A222">
        <v>10014162</v>
      </c>
      <c r="B222" t="s">
        <v>6398</v>
      </c>
      <c r="C222" s="15">
        <v>21103504</v>
      </c>
      <c r="D222" s="15" t="s">
        <v>6339</v>
      </c>
      <c r="E222" t="s">
        <v>2166</v>
      </c>
      <c r="F222" t="s">
        <v>6339</v>
      </c>
      <c r="G222" t="s">
        <v>15</v>
      </c>
      <c r="H222" t="s">
        <v>6339</v>
      </c>
      <c r="I222" t="s">
        <v>1403</v>
      </c>
      <c r="J222" t="s">
        <v>6339</v>
      </c>
      <c r="K222" s="29">
        <v>42653</v>
      </c>
      <c r="L222" s="29" t="s">
        <v>6339</v>
      </c>
      <c r="M222" s="29" t="s">
        <v>6397</v>
      </c>
      <c r="N222" t="s">
        <v>6340</v>
      </c>
      <c r="O222" s="30" t="str">
        <f t="shared" si="3"/>
        <v>Insert into cliente(id_cliente,nom_cliente,tipo_cliente,division_cliente,freg_cliente,usureg_cliente) values (21103504,'CAICEDO SANABRIA BLANCA CECILIA   ','DISTRIBUIDOR','PERIFERIA','2016-10-10','dzambrano');</v>
      </c>
    </row>
    <row r="223" spans="1:15" x14ac:dyDescent="0.25">
      <c r="A223">
        <v>10016092</v>
      </c>
      <c r="B223" t="s">
        <v>6398</v>
      </c>
      <c r="C223" s="15">
        <v>21203075</v>
      </c>
      <c r="D223" s="15" t="s">
        <v>6339</v>
      </c>
      <c r="E223" t="s">
        <v>4030</v>
      </c>
      <c r="F223" t="s">
        <v>6339</v>
      </c>
      <c r="G223" t="s">
        <v>15</v>
      </c>
      <c r="H223" t="s">
        <v>6339</v>
      </c>
      <c r="I223" t="s">
        <v>1403</v>
      </c>
      <c r="J223" t="s">
        <v>6339</v>
      </c>
      <c r="K223" s="29">
        <v>42653</v>
      </c>
      <c r="L223" s="29" t="s">
        <v>6339</v>
      </c>
      <c r="M223" s="29" t="s">
        <v>6397</v>
      </c>
      <c r="N223" t="s">
        <v>6340</v>
      </c>
      <c r="O223" s="30" t="str">
        <f t="shared" si="3"/>
        <v>Insert into cliente(id_cliente,nom_cliente,tipo_cliente,division_cliente,freg_cliente,usureg_cliente) values (21203075,'MILLAN RIOS ALBA LUCENY   ','DISTRIBUIDOR','PERIFERIA','2016-10-10','dzambrano');</v>
      </c>
    </row>
    <row r="224" spans="1:15" x14ac:dyDescent="0.25">
      <c r="A224">
        <v>10009123</v>
      </c>
      <c r="B224" t="s">
        <v>6398</v>
      </c>
      <c r="C224" s="15">
        <v>21470738</v>
      </c>
      <c r="D224" s="15" t="s">
        <v>6339</v>
      </c>
      <c r="E224" t="s">
        <v>140</v>
      </c>
      <c r="F224" t="s">
        <v>6339</v>
      </c>
      <c r="G224" t="s">
        <v>15</v>
      </c>
      <c r="H224" t="s">
        <v>6339</v>
      </c>
      <c r="I224" t="s">
        <v>1403</v>
      </c>
      <c r="J224" t="s">
        <v>6339</v>
      </c>
      <c r="K224" s="29">
        <v>42653</v>
      </c>
      <c r="L224" s="29" t="s">
        <v>6339</v>
      </c>
      <c r="M224" s="29" t="s">
        <v>6397</v>
      </c>
      <c r="N224" t="s">
        <v>6340</v>
      </c>
      <c r="O224" s="30" t="str">
        <f t="shared" si="3"/>
        <v>Insert into cliente(id_cliente,nom_cliente,tipo_cliente,division_cliente,freg_cliente,usureg_cliente) values (21470738,'VILLA TOBON DINORA','DISTRIBUIDOR','PERIFERIA','2016-10-10','dzambrano');</v>
      </c>
    </row>
    <row r="225" spans="1:15" x14ac:dyDescent="0.25">
      <c r="A225">
        <v>10016547</v>
      </c>
      <c r="B225" t="s">
        <v>6398</v>
      </c>
      <c r="C225" s="15">
        <v>21470883</v>
      </c>
      <c r="D225" s="15" t="s">
        <v>6339</v>
      </c>
      <c r="E225" t="s">
        <v>3815</v>
      </c>
      <c r="F225" t="s">
        <v>6339</v>
      </c>
      <c r="G225" t="s">
        <v>27</v>
      </c>
      <c r="H225" t="s">
        <v>6339</v>
      </c>
      <c r="I225" t="s">
        <v>1403</v>
      </c>
      <c r="J225" t="s">
        <v>6339</v>
      </c>
      <c r="K225" s="29">
        <v>42653</v>
      </c>
      <c r="L225" s="29" t="s">
        <v>6339</v>
      </c>
      <c r="M225" s="29" t="s">
        <v>6397</v>
      </c>
      <c r="N225" t="s">
        <v>6340</v>
      </c>
      <c r="O225" s="30" t="str">
        <f t="shared" si="3"/>
        <v>Insert into cliente(id_cliente,nom_cliente,tipo_cliente,division_cliente,freg_cliente,usureg_cliente) values (21470883,'LOPERA LOPERA MARICELA   ','AGRICULTOR','PERIFERIA','2016-10-10','dzambrano');</v>
      </c>
    </row>
    <row r="226" spans="1:15" x14ac:dyDescent="0.25">
      <c r="A226">
        <v>10009124</v>
      </c>
      <c r="B226" t="s">
        <v>6398</v>
      </c>
      <c r="C226" s="15">
        <v>21481889</v>
      </c>
      <c r="D226" s="15" t="s">
        <v>6339</v>
      </c>
      <c r="E226" t="s">
        <v>142</v>
      </c>
      <c r="F226" t="s">
        <v>6339</v>
      </c>
      <c r="G226" t="s">
        <v>15</v>
      </c>
      <c r="H226" t="s">
        <v>6339</v>
      </c>
      <c r="I226" t="s">
        <v>1403</v>
      </c>
      <c r="J226" t="s">
        <v>6339</v>
      </c>
      <c r="K226" s="29">
        <v>42653</v>
      </c>
      <c r="L226" s="29" t="s">
        <v>6339</v>
      </c>
      <c r="M226" s="29" t="s">
        <v>6397</v>
      </c>
      <c r="N226" t="s">
        <v>6340</v>
      </c>
      <c r="O226" s="30" t="str">
        <f t="shared" si="3"/>
        <v>Insert into cliente(id_cliente,nom_cliente,tipo_cliente,division_cliente,freg_cliente,usureg_cliente) values (21481889,'CASTAÑO OROZCO LIGIA MARIA','DISTRIBUIDOR','PERIFERIA','2016-10-10','dzambrano');</v>
      </c>
    </row>
    <row r="227" spans="1:15" x14ac:dyDescent="0.25">
      <c r="A227">
        <v>10009126</v>
      </c>
      <c r="B227" t="s">
        <v>6398</v>
      </c>
      <c r="C227" s="15">
        <v>21702295</v>
      </c>
      <c r="D227" s="15" t="s">
        <v>6339</v>
      </c>
      <c r="E227" t="s">
        <v>144</v>
      </c>
      <c r="F227" t="s">
        <v>6339</v>
      </c>
      <c r="G227" t="s">
        <v>15</v>
      </c>
      <c r="H227" t="s">
        <v>6339</v>
      </c>
      <c r="I227" t="s">
        <v>1403</v>
      </c>
      <c r="J227" t="s">
        <v>6339</v>
      </c>
      <c r="K227" s="29">
        <v>42653</v>
      </c>
      <c r="L227" s="29" t="s">
        <v>6339</v>
      </c>
      <c r="M227" s="29" t="s">
        <v>6397</v>
      </c>
      <c r="N227" t="s">
        <v>6340</v>
      </c>
      <c r="O227" s="30" t="str">
        <f t="shared" si="3"/>
        <v>Insert into cliente(id_cliente,nom_cliente,tipo_cliente,division_cliente,freg_cliente,usureg_cliente) values (21702295,'BUILES GIL MARIA EUGENIA','DISTRIBUIDOR','PERIFERIA','2016-10-10','dzambrano');</v>
      </c>
    </row>
    <row r="228" spans="1:15" x14ac:dyDescent="0.25">
      <c r="A228">
        <v>10009129</v>
      </c>
      <c r="B228" t="s">
        <v>6398</v>
      </c>
      <c r="C228" s="15">
        <v>21835269</v>
      </c>
      <c r="D228" s="15" t="s">
        <v>6339</v>
      </c>
      <c r="E228" t="s">
        <v>150</v>
      </c>
      <c r="F228" t="s">
        <v>6339</v>
      </c>
      <c r="G228" t="s">
        <v>15</v>
      </c>
      <c r="H228" t="s">
        <v>6339</v>
      </c>
      <c r="I228" t="s">
        <v>1403</v>
      </c>
      <c r="J228" t="s">
        <v>6339</v>
      </c>
      <c r="K228" s="29">
        <v>42653</v>
      </c>
      <c r="L228" s="29" t="s">
        <v>6339</v>
      </c>
      <c r="M228" s="29" t="s">
        <v>6397</v>
      </c>
      <c r="N228" t="s">
        <v>6340</v>
      </c>
      <c r="O228" s="30" t="str">
        <f t="shared" si="3"/>
        <v>Insert into cliente(id_cliente,nom_cliente,tipo_cliente,division_cliente,freg_cliente,usureg_cliente) values (21835269,'DE ANGEL CAMPUZANO GEORGINA','DISTRIBUIDOR','PERIFERIA','2016-10-10','dzambrano');</v>
      </c>
    </row>
    <row r="229" spans="1:15" x14ac:dyDescent="0.25">
      <c r="A229">
        <v>10009131</v>
      </c>
      <c r="B229" t="s">
        <v>6398</v>
      </c>
      <c r="C229" s="15">
        <v>21846981</v>
      </c>
      <c r="D229" s="15" t="s">
        <v>6339</v>
      </c>
      <c r="E229" t="s">
        <v>152</v>
      </c>
      <c r="F229" t="s">
        <v>6339</v>
      </c>
      <c r="G229" t="s">
        <v>15</v>
      </c>
      <c r="H229" t="s">
        <v>6339</v>
      </c>
      <c r="I229" t="s">
        <v>1403</v>
      </c>
      <c r="J229" t="s">
        <v>6339</v>
      </c>
      <c r="K229" s="29">
        <v>42653</v>
      </c>
      <c r="L229" s="29" t="s">
        <v>6339</v>
      </c>
      <c r="M229" s="29" t="s">
        <v>6397</v>
      </c>
      <c r="N229" t="s">
        <v>6340</v>
      </c>
      <c r="O229" s="30" t="str">
        <f t="shared" si="3"/>
        <v>Insert into cliente(id_cliente,nom_cliente,tipo_cliente,division_cliente,freg_cliente,usureg_cliente) values (21846981,'LARA ARIAS MARIA DORA','DISTRIBUIDOR','PERIFERIA','2016-10-10','dzambrano');</v>
      </c>
    </row>
    <row r="230" spans="1:15" x14ac:dyDescent="0.25">
      <c r="A230">
        <v>10012669</v>
      </c>
      <c r="B230" t="s">
        <v>6398</v>
      </c>
      <c r="C230" s="15">
        <v>21870714</v>
      </c>
      <c r="D230" s="15" t="s">
        <v>6339</v>
      </c>
      <c r="E230" t="s">
        <v>1967</v>
      </c>
      <c r="F230" t="s">
        <v>6339</v>
      </c>
      <c r="G230" t="s">
        <v>15</v>
      </c>
      <c r="H230" t="s">
        <v>6339</v>
      </c>
      <c r="I230" t="s">
        <v>1403</v>
      </c>
      <c r="J230" t="s">
        <v>6339</v>
      </c>
      <c r="K230" s="29">
        <v>42653</v>
      </c>
      <c r="L230" s="29" t="s">
        <v>6339</v>
      </c>
      <c r="M230" s="29" t="s">
        <v>6397</v>
      </c>
      <c r="N230" t="s">
        <v>6340</v>
      </c>
      <c r="O230" s="30" t="str">
        <f t="shared" si="3"/>
        <v>Insert into cliente(id_cliente,nom_cliente,tipo_cliente,division_cliente,freg_cliente,usureg_cliente) values (21870714,'ATEHORTUA DE RIVERA BLANCA ROSMIRA   ','DISTRIBUIDOR','PERIFERIA','2016-10-10','dzambrano');</v>
      </c>
    </row>
    <row r="231" spans="1:15" x14ac:dyDescent="0.25">
      <c r="A231">
        <v>10009133</v>
      </c>
      <c r="B231" t="s">
        <v>6398</v>
      </c>
      <c r="C231" s="15">
        <v>21905799</v>
      </c>
      <c r="D231" s="15" t="s">
        <v>6339</v>
      </c>
      <c r="E231" t="s">
        <v>154</v>
      </c>
      <c r="F231" t="s">
        <v>6339</v>
      </c>
      <c r="G231" t="s">
        <v>15</v>
      </c>
      <c r="H231" t="s">
        <v>6339</v>
      </c>
      <c r="I231" t="s">
        <v>1403</v>
      </c>
      <c r="J231" t="s">
        <v>6339</v>
      </c>
      <c r="K231" s="29">
        <v>42653</v>
      </c>
      <c r="L231" s="29" t="s">
        <v>6339</v>
      </c>
      <c r="M231" s="29" t="s">
        <v>6397</v>
      </c>
      <c r="N231" t="s">
        <v>6340</v>
      </c>
      <c r="O231" s="30" t="str">
        <f t="shared" si="3"/>
        <v>Insert into cliente(id_cliente,nom_cliente,tipo_cliente,division_cliente,freg_cliente,usureg_cliente) values (21905799,'RAMIREZ DE RAMIREZ CELINA INES','DISTRIBUIDOR','PERIFERIA','2016-10-10','dzambrano');</v>
      </c>
    </row>
    <row r="232" spans="1:15" x14ac:dyDescent="0.25">
      <c r="A232">
        <v>10009135</v>
      </c>
      <c r="B232" t="s">
        <v>6398</v>
      </c>
      <c r="C232" s="15">
        <v>22101201</v>
      </c>
      <c r="D232" s="15" t="s">
        <v>6339</v>
      </c>
      <c r="E232" t="s">
        <v>157</v>
      </c>
      <c r="F232" t="s">
        <v>6339</v>
      </c>
      <c r="G232" t="s">
        <v>15</v>
      </c>
      <c r="H232" t="s">
        <v>6339</v>
      </c>
      <c r="I232" t="s">
        <v>1403</v>
      </c>
      <c r="J232" t="s">
        <v>6339</v>
      </c>
      <c r="K232" s="29">
        <v>42653</v>
      </c>
      <c r="L232" s="29" t="s">
        <v>6339</v>
      </c>
      <c r="M232" s="29" t="s">
        <v>6397</v>
      </c>
      <c r="N232" t="s">
        <v>6340</v>
      </c>
      <c r="O232" s="30" t="str">
        <f t="shared" si="3"/>
        <v>Insert into cliente(id_cliente,nom_cliente,tipo_cliente,division_cliente,freg_cliente,usureg_cliente) values (22101201,'RENDON LUZ AIDE','DISTRIBUIDOR','PERIFERIA','2016-10-10','dzambrano');</v>
      </c>
    </row>
    <row r="233" spans="1:15" x14ac:dyDescent="0.25">
      <c r="A233">
        <v>10009138</v>
      </c>
      <c r="B233" t="s">
        <v>6398</v>
      </c>
      <c r="C233" s="15">
        <v>22188318</v>
      </c>
      <c r="D233" s="15" t="s">
        <v>6339</v>
      </c>
      <c r="E233" t="s">
        <v>159</v>
      </c>
      <c r="F233" t="s">
        <v>6339</v>
      </c>
      <c r="G233" t="s">
        <v>15</v>
      </c>
      <c r="H233" t="s">
        <v>6339</v>
      </c>
      <c r="I233" t="s">
        <v>1403</v>
      </c>
      <c r="J233" t="s">
        <v>6339</v>
      </c>
      <c r="K233" s="29">
        <v>42653</v>
      </c>
      <c r="L233" s="29" t="s">
        <v>6339</v>
      </c>
      <c r="M233" s="29" t="s">
        <v>6397</v>
      </c>
      <c r="N233" t="s">
        <v>6340</v>
      </c>
      <c r="O233" s="30" t="str">
        <f t="shared" si="3"/>
        <v>Insert into cliente(id_cliente,nom_cliente,tipo_cliente,division_cliente,freg_cliente,usureg_cliente) values (22188318,'ZEA VILLEGAS LUZ CARMENZA','DISTRIBUIDOR','PERIFERIA','2016-10-10','dzambrano');</v>
      </c>
    </row>
    <row r="234" spans="1:15" x14ac:dyDescent="0.25">
      <c r="A234">
        <v>10009148</v>
      </c>
      <c r="B234" t="s">
        <v>6398</v>
      </c>
      <c r="C234" s="15">
        <v>23284942</v>
      </c>
      <c r="D234" s="15" t="s">
        <v>6339</v>
      </c>
      <c r="E234" t="s">
        <v>4982</v>
      </c>
      <c r="F234" t="s">
        <v>6339</v>
      </c>
      <c r="G234" t="s">
        <v>15</v>
      </c>
      <c r="H234" t="s">
        <v>6339</v>
      </c>
      <c r="I234" t="s">
        <v>1403</v>
      </c>
      <c r="J234" t="s">
        <v>6339</v>
      </c>
      <c r="K234" s="29">
        <v>42653</v>
      </c>
      <c r="L234" s="29" t="s">
        <v>6339</v>
      </c>
      <c r="M234" s="29" t="s">
        <v>6397</v>
      </c>
      <c r="N234" t="s">
        <v>6340</v>
      </c>
      <c r="O234" s="30" t="str">
        <f t="shared" si="3"/>
        <v>Insert into cliente(id_cliente,nom_cliente,tipo_cliente,division_cliente,freg_cliente,usureg_cliente) values (23284942,'SUAREZ SUAREZ NORAIDA   ','DISTRIBUIDOR','PERIFERIA','2016-10-10','dzambrano');</v>
      </c>
    </row>
    <row r="235" spans="1:15" x14ac:dyDescent="0.25">
      <c r="A235">
        <v>10009155</v>
      </c>
      <c r="B235" t="s">
        <v>6398</v>
      </c>
      <c r="C235" s="15">
        <v>23315189</v>
      </c>
      <c r="D235" s="15" t="s">
        <v>6339</v>
      </c>
      <c r="E235" t="s">
        <v>3889</v>
      </c>
      <c r="F235" t="s">
        <v>6339</v>
      </c>
      <c r="G235" t="s">
        <v>15</v>
      </c>
      <c r="H235" t="s">
        <v>6339</v>
      </c>
      <c r="I235" t="s">
        <v>1403</v>
      </c>
      <c r="J235" t="s">
        <v>6339</v>
      </c>
      <c r="K235" s="29">
        <v>42653</v>
      </c>
      <c r="L235" s="29" t="s">
        <v>6339</v>
      </c>
      <c r="M235" s="29" t="s">
        <v>6397</v>
      </c>
      <c r="N235" t="s">
        <v>6340</v>
      </c>
      <c r="O235" s="30" t="str">
        <f t="shared" si="3"/>
        <v>Insert into cliente(id_cliente,nom_cliente,tipo_cliente,division_cliente,freg_cliente,usureg_cliente) values (23315189,'MALAGON LOPEZ MARTHA YOLANDA   ','DISTRIBUIDOR','PERIFERIA','2016-10-10','dzambrano');</v>
      </c>
    </row>
    <row r="236" spans="1:15" x14ac:dyDescent="0.25">
      <c r="A236">
        <v>10009156</v>
      </c>
      <c r="B236" t="s">
        <v>6398</v>
      </c>
      <c r="C236" s="15">
        <v>23322626</v>
      </c>
      <c r="D236" s="15" t="s">
        <v>6339</v>
      </c>
      <c r="E236" t="s">
        <v>4232</v>
      </c>
      <c r="F236" t="s">
        <v>6339</v>
      </c>
      <c r="G236" t="s">
        <v>15</v>
      </c>
      <c r="H236" t="s">
        <v>6339</v>
      </c>
      <c r="I236" t="s">
        <v>1403</v>
      </c>
      <c r="J236" t="s">
        <v>6339</v>
      </c>
      <c r="K236" s="29">
        <v>42653</v>
      </c>
      <c r="L236" s="29" t="s">
        <v>6339</v>
      </c>
      <c r="M236" s="29" t="s">
        <v>6397</v>
      </c>
      <c r="N236" t="s">
        <v>6340</v>
      </c>
      <c r="O236" s="30" t="str">
        <f t="shared" si="3"/>
        <v>Insert into cliente(id_cliente,nom_cliente,tipo_cliente,division_cliente,freg_cliente,usureg_cliente) values (23322626,'OROZCO DE CARDENAS  ANA SOFIA   ','DISTRIBUIDOR','PERIFERIA','2016-10-10','dzambrano');</v>
      </c>
    </row>
    <row r="237" spans="1:15" x14ac:dyDescent="0.25">
      <c r="A237">
        <v>10009158</v>
      </c>
      <c r="B237" t="s">
        <v>6398</v>
      </c>
      <c r="C237" s="15">
        <v>23360477</v>
      </c>
      <c r="D237" s="15" t="s">
        <v>6339</v>
      </c>
      <c r="E237" t="s">
        <v>4521</v>
      </c>
      <c r="F237" t="s">
        <v>6339</v>
      </c>
      <c r="G237" t="s">
        <v>15</v>
      </c>
      <c r="H237" t="s">
        <v>6339</v>
      </c>
      <c r="I237" t="s">
        <v>1403</v>
      </c>
      <c r="J237" t="s">
        <v>6339</v>
      </c>
      <c r="K237" s="29">
        <v>42653</v>
      </c>
      <c r="L237" s="29" t="s">
        <v>6339</v>
      </c>
      <c r="M237" s="29" t="s">
        <v>6397</v>
      </c>
      <c r="N237" t="s">
        <v>6340</v>
      </c>
      <c r="O237" s="30" t="str">
        <f t="shared" si="3"/>
        <v>Insert into cliente(id_cliente,nom_cliente,tipo_cliente,division_cliente,freg_cliente,usureg_cliente) values (23360477,'QUINTERO SUARIQUE MARTHA ELIZABETH   ','DISTRIBUIDOR','PERIFERIA','2016-10-10','dzambrano');</v>
      </c>
    </row>
    <row r="238" spans="1:15" x14ac:dyDescent="0.25">
      <c r="A238">
        <v>10013462</v>
      </c>
      <c r="B238" t="s">
        <v>6398</v>
      </c>
      <c r="C238" s="15">
        <v>23474792</v>
      </c>
      <c r="D238" s="15" t="s">
        <v>6339</v>
      </c>
      <c r="E238" t="s">
        <v>4088</v>
      </c>
      <c r="F238" t="s">
        <v>6339</v>
      </c>
      <c r="G238" t="s">
        <v>15</v>
      </c>
      <c r="H238" t="s">
        <v>6339</v>
      </c>
      <c r="I238" t="s">
        <v>1403</v>
      </c>
      <c r="J238" t="s">
        <v>6339</v>
      </c>
      <c r="K238" s="29">
        <v>42653</v>
      </c>
      <c r="L238" s="29" t="s">
        <v>6339</v>
      </c>
      <c r="M238" s="29" t="s">
        <v>6397</v>
      </c>
      <c r="N238" t="s">
        <v>6340</v>
      </c>
      <c r="O238" s="30" t="str">
        <f t="shared" si="3"/>
        <v>Insert into cliente(id_cliente,nom_cliente,tipo_cliente,division_cliente,freg_cliente,usureg_cliente) values (23474792,'MORA ARIAS MARIA DUBIELA   ','DISTRIBUIDOR','PERIFERIA','2016-10-10','dzambrano');</v>
      </c>
    </row>
    <row r="239" spans="1:15" x14ac:dyDescent="0.25">
      <c r="A239">
        <v>10009165</v>
      </c>
      <c r="B239" t="s">
        <v>6398</v>
      </c>
      <c r="C239" s="15">
        <v>23501534</v>
      </c>
      <c r="D239" s="15" t="s">
        <v>6339</v>
      </c>
      <c r="E239" t="s">
        <v>4271</v>
      </c>
      <c r="F239" t="s">
        <v>6339</v>
      </c>
      <c r="G239" t="s">
        <v>15</v>
      </c>
      <c r="H239" t="s">
        <v>6339</v>
      </c>
      <c r="I239" t="s">
        <v>1403</v>
      </c>
      <c r="J239" t="s">
        <v>6339</v>
      </c>
      <c r="K239" s="29">
        <v>42653</v>
      </c>
      <c r="L239" s="29" t="s">
        <v>6339</v>
      </c>
      <c r="M239" s="29" t="s">
        <v>6397</v>
      </c>
      <c r="N239" t="s">
        <v>6340</v>
      </c>
      <c r="O239" s="30" t="str">
        <f t="shared" si="3"/>
        <v>Insert into cliente(id_cliente,nom_cliente,tipo_cliente,division_cliente,freg_cliente,usureg_cliente) values (23501534,'PACHECO AMADO ENELMERY   ','DISTRIBUIDOR','PERIFERIA','2016-10-10','dzambrano');</v>
      </c>
    </row>
    <row r="240" spans="1:15" x14ac:dyDescent="0.25">
      <c r="A240">
        <v>10018067</v>
      </c>
      <c r="B240" t="s">
        <v>6398</v>
      </c>
      <c r="C240" s="15">
        <v>23583076</v>
      </c>
      <c r="D240" s="15" t="s">
        <v>6339</v>
      </c>
      <c r="E240" t="s">
        <v>4043</v>
      </c>
      <c r="F240" t="s">
        <v>6339</v>
      </c>
      <c r="G240" t="s">
        <v>6338</v>
      </c>
      <c r="H240" t="s">
        <v>6339</v>
      </c>
      <c r="I240" t="s">
        <v>1403</v>
      </c>
      <c r="J240" t="s">
        <v>6339</v>
      </c>
      <c r="K240" s="29">
        <v>42653</v>
      </c>
      <c r="L240" s="29" t="s">
        <v>6339</v>
      </c>
      <c r="M240" s="29" t="s">
        <v>6397</v>
      </c>
      <c r="N240" t="s">
        <v>6340</v>
      </c>
      <c r="O240" s="30" t="str">
        <f t="shared" si="3"/>
        <v>Insert into cliente(id_cliente,nom_cliente,tipo_cliente,division_cliente,freg_cliente,usureg_cliente) values (23583076,'MOGOLLON ROSAS LADIS CRISTINA   ',' ','PERIFERIA','2016-10-10','dzambrano');</v>
      </c>
    </row>
    <row r="241" spans="1:15" x14ac:dyDescent="0.25">
      <c r="A241">
        <v>10009166</v>
      </c>
      <c r="B241" t="s">
        <v>6398</v>
      </c>
      <c r="C241" s="15">
        <v>23682030</v>
      </c>
      <c r="D241" s="15" t="s">
        <v>6339</v>
      </c>
      <c r="E241" t="s">
        <v>2257</v>
      </c>
      <c r="F241" t="s">
        <v>6339</v>
      </c>
      <c r="G241" t="s">
        <v>15</v>
      </c>
      <c r="H241" t="s">
        <v>6339</v>
      </c>
      <c r="I241" t="s">
        <v>1403</v>
      </c>
      <c r="J241" t="s">
        <v>6339</v>
      </c>
      <c r="K241" s="29">
        <v>42653</v>
      </c>
      <c r="L241" s="29" t="s">
        <v>6339</v>
      </c>
      <c r="M241" s="29" t="s">
        <v>6397</v>
      </c>
      <c r="N241" t="s">
        <v>6340</v>
      </c>
      <c r="O241" s="30" t="str">
        <f t="shared" si="3"/>
        <v>Insert into cliente(id_cliente,nom_cliente,tipo_cliente,division_cliente,freg_cliente,usureg_cliente) values (23682030,'CASTAÑEDA ROA MARIA EMILSEN   ','DISTRIBUIDOR','PERIFERIA','2016-10-10','dzambrano');</v>
      </c>
    </row>
    <row r="242" spans="1:15" x14ac:dyDescent="0.25">
      <c r="A242">
        <v>10009167</v>
      </c>
      <c r="B242" t="s">
        <v>6398</v>
      </c>
      <c r="C242" s="15">
        <v>23770221</v>
      </c>
      <c r="D242" s="15" t="s">
        <v>6339</v>
      </c>
      <c r="E242" t="s">
        <v>4010</v>
      </c>
      <c r="F242" t="s">
        <v>6339</v>
      </c>
      <c r="G242" t="s">
        <v>15</v>
      </c>
      <c r="H242" t="s">
        <v>6339</v>
      </c>
      <c r="I242" t="s">
        <v>1403</v>
      </c>
      <c r="J242" t="s">
        <v>6339</v>
      </c>
      <c r="K242" s="29">
        <v>42653</v>
      </c>
      <c r="L242" s="29" t="s">
        <v>6339</v>
      </c>
      <c r="M242" s="29" t="s">
        <v>6397</v>
      </c>
      <c r="N242" t="s">
        <v>6340</v>
      </c>
      <c r="O242" s="30" t="str">
        <f t="shared" si="3"/>
        <v>Insert into cliente(id_cliente,nom_cliente,tipo_cliente,division_cliente,freg_cliente,usureg_cliente) values (23770221,'MESA CHAPARRO ISABEL   ','DISTRIBUIDOR','PERIFERIA','2016-10-10','dzambrano');</v>
      </c>
    </row>
    <row r="243" spans="1:15" x14ac:dyDescent="0.25">
      <c r="A243">
        <v>10009169</v>
      </c>
      <c r="B243" t="s">
        <v>6398</v>
      </c>
      <c r="C243" s="15">
        <v>23857092</v>
      </c>
      <c r="D243" s="15" t="s">
        <v>6339</v>
      </c>
      <c r="E243" t="s">
        <v>4661</v>
      </c>
      <c r="F243" t="s">
        <v>6339</v>
      </c>
      <c r="G243" t="s">
        <v>15</v>
      </c>
      <c r="H243" t="s">
        <v>6339</v>
      </c>
      <c r="I243" t="s">
        <v>1403</v>
      </c>
      <c r="J243" t="s">
        <v>6339</v>
      </c>
      <c r="K243" s="29">
        <v>42653</v>
      </c>
      <c r="L243" s="29" t="s">
        <v>6339</v>
      </c>
      <c r="M243" s="29" t="s">
        <v>6397</v>
      </c>
      <c r="N243" t="s">
        <v>6340</v>
      </c>
      <c r="O243" s="30" t="str">
        <f t="shared" si="3"/>
        <v>Insert into cliente(id_cliente,nom_cliente,tipo_cliente,division_cliente,freg_cliente,usureg_cliente) values (23857092,'RODRIGUEZ HERNANDEZ NELY ESPERANZA   ','DISTRIBUIDOR','PERIFERIA','2016-10-10','dzambrano');</v>
      </c>
    </row>
    <row r="244" spans="1:15" x14ac:dyDescent="0.25">
      <c r="A244">
        <v>10009170</v>
      </c>
      <c r="B244" t="s">
        <v>6398</v>
      </c>
      <c r="C244" s="15">
        <v>23857499</v>
      </c>
      <c r="D244" s="15" t="s">
        <v>6339</v>
      </c>
      <c r="E244" t="s">
        <v>3275</v>
      </c>
      <c r="F244" t="s">
        <v>6339</v>
      </c>
      <c r="G244" t="s">
        <v>15</v>
      </c>
      <c r="H244" t="s">
        <v>6339</v>
      </c>
      <c r="I244" t="s">
        <v>1403</v>
      </c>
      <c r="J244" t="s">
        <v>6339</v>
      </c>
      <c r="K244" s="29">
        <v>42653</v>
      </c>
      <c r="L244" s="29" t="s">
        <v>6339</v>
      </c>
      <c r="M244" s="29" t="s">
        <v>6397</v>
      </c>
      <c r="N244" t="s">
        <v>6340</v>
      </c>
      <c r="O244" s="30" t="str">
        <f t="shared" si="3"/>
        <v>Insert into cliente(id_cliente,nom_cliente,tipo_cliente,division_cliente,freg_cliente,usureg_cliente) values (23857499,'GARZON AVENDAÑO ELIZABET   ','DISTRIBUIDOR','PERIFERIA','2016-10-10','dzambrano');</v>
      </c>
    </row>
    <row r="245" spans="1:15" x14ac:dyDescent="0.25">
      <c r="A245">
        <v>10009172</v>
      </c>
      <c r="B245" t="s">
        <v>6398</v>
      </c>
      <c r="C245" s="15">
        <v>23924909</v>
      </c>
      <c r="D245" s="15" t="s">
        <v>6339</v>
      </c>
      <c r="E245" t="s">
        <v>4384</v>
      </c>
      <c r="F245" t="s">
        <v>6339</v>
      </c>
      <c r="G245" t="s">
        <v>15</v>
      </c>
      <c r="H245" t="s">
        <v>6339</v>
      </c>
      <c r="I245" t="s">
        <v>1403</v>
      </c>
      <c r="J245" t="s">
        <v>6339</v>
      </c>
      <c r="K245" s="29">
        <v>42653</v>
      </c>
      <c r="L245" s="29" t="s">
        <v>6339</v>
      </c>
      <c r="M245" s="29" t="s">
        <v>6397</v>
      </c>
      <c r="N245" t="s">
        <v>6340</v>
      </c>
      <c r="O245" s="30" t="str">
        <f t="shared" si="3"/>
        <v>Insert into cliente(id_cliente,nom_cliente,tipo_cliente,division_cliente,freg_cliente,usureg_cliente) values (23924909,'PEREZ DE RODRIGUEZ ANA MERCEDES   ','DISTRIBUIDOR','PERIFERIA','2016-10-10','dzambrano');</v>
      </c>
    </row>
    <row r="246" spans="1:15" x14ac:dyDescent="0.25">
      <c r="A246">
        <v>10017535</v>
      </c>
      <c r="B246" t="s">
        <v>6398</v>
      </c>
      <c r="C246" s="15">
        <v>24070039</v>
      </c>
      <c r="D246" s="15" t="s">
        <v>6339</v>
      </c>
      <c r="E246" t="s">
        <v>2342</v>
      </c>
      <c r="F246" t="s">
        <v>6339</v>
      </c>
      <c r="G246" t="s">
        <v>15</v>
      </c>
      <c r="H246" t="s">
        <v>6339</v>
      </c>
      <c r="I246" t="s">
        <v>1403</v>
      </c>
      <c r="J246" t="s">
        <v>6339</v>
      </c>
      <c r="K246" s="29">
        <v>42653</v>
      </c>
      <c r="L246" s="29" t="s">
        <v>6339</v>
      </c>
      <c r="M246" s="29" t="s">
        <v>6397</v>
      </c>
      <c r="N246" t="s">
        <v>6340</v>
      </c>
      <c r="O246" s="30" t="str">
        <f t="shared" si="3"/>
        <v>Insert into cliente(id_cliente,nom_cliente,tipo_cliente,division_cliente,freg_cliente,usureg_cliente) values (24070039,'CATOLICO AGUILAR ROSA ISABEL   ','DISTRIBUIDOR','PERIFERIA','2016-10-10','dzambrano');</v>
      </c>
    </row>
    <row r="247" spans="1:15" x14ac:dyDescent="0.25">
      <c r="A247">
        <v>10018058</v>
      </c>
      <c r="B247" t="s">
        <v>6398</v>
      </c>
      <c r="C247" s="15">
        <v>24187529</v>
      </c>
      <c r="D247" s="15" t="s">
        <v>6339</v>
      </c>
      <c r="E247" t="s">
        <v>1914</v>
      </c>
      <c r="F247" t="s">
        <v>6339</v>
      </c>
      <c r="G247" t="s">
        <v>6338</v>
      </c>
      <c r="H247" t="s">
        <v>6339</v>
      </c>
      <c r="I247" t="s">
        <v>1403</v>
      </c>
      <c r="J247" t="s">
        <v>6339</v>
      </c>
      <c r="K247" s="29">
        <v>42653</v>
      </c>
      <c r="L247" s="29" t="s">
        <v>6339</v>
      </c>
      <c r="M247" s="29" t="s">
        <v>6397</v>
      </c>
      <c r="N247" t="s">
        <v>6340</v>
      </c>
      <c r="O247" s="30" t="str">
        <f t="shared" si="3"/>
        <v>Insert into cliente(id_cliente,nom_cliente,tipo_cliente,division_cliente,freg_cliente,usureg_cliente) values (24187529,'ARANGUREN DE MARTINEZ ANA MARLEN   ',' ','PERIFERIA','2016-10-10','dzambrano');</v>
      </c>
    </row>
    <row r="248" spans="1:15" x14ac:dyDescent="0.25">
      <c r="A248">
        <v>10009214</v>
      </c>
      <c r="B248" t="s">
        <v>6398</v>
      </c>
      <c r="C248" s="15">
        <v>24202227</v>
      </c>
      <c r="D248" s="15" t="s">
        <v>6339</v>
      </c>
      <c r="E248" t="s">
        <v>2181</v>
      </c>
      <c r="F248" t="s">
        <v>6339</v>
      </c>
      <c r="G248" t="s">
        <v>15</v>
      </c>
      <c r="H248" t="s">
        <v>6339</v>
      </c>
      <c r="I248" t="s">
        <v>1403</v>
      </c>
      <c r="J248" t="s">
        <v>6339</v>
      </c>
      <c r="K248" s="29">
        <v>42653</v>
      </c>
      <c r="L248" s="29" t="s">
        <v>6339</v>
      </c>
      <c r="M248" s="29" t="s">
        <v>6397</v>
      </c>
      <c r="N248" t="s">
        <v>6340</v>
      </c>
      <c r="O248" s="30" t="str">
        <f t="shared" si="3"/>
        <v>Insert into cliente(id_cliente,nom_cliente,tipo_cliente,division_cliente,freg_cliente,usureg_cliente) values (24202227,'CAMEN ANA MARIA   ','DISTRIBUIDOR','PERIFERIA','2016-10-10','dzambrano');</v>
      </c>
    </row>
    <row r="249" spans="1:15" x14ac:dyDescent="0.25">
      <c r="A249">
        <v>10009216</v>
      </c>
      <c r="B249" t="s">
        <v>6398</v>
      </c>
      <c r="C249" s="15">
        <v>24211745</v>
      </c>
      <c r="D249" s="15" t="s">
        <v>6339</v>
      </c>
      <c r="E249" t="s">
        <v>3423</v>
      </c>
      <c r="F249" t="s">
        <v>6339</v>
      </c>
      <c r="G249" t="s">
        <v>15</v>
      </c>
      <c r="H249" t="s">
        <v>6339</v>
      </c>
      <c r="I249" t="s">
        <v>1403</v>
      </c>
      <c r="J249" t="s">
        <v>6339</v>
      </c>
      <c r="K249" s="29">
        <v>42653</v>
      </c>
      <c r="L249" s="29" t="s">
        <v>6339</v>
      </c>
      <c r="M249" s="29" t="s">
        <v>6397</v>
      </c>
      <c r="N249" t="s">
        <v>6340</v>
      </c>
      <c r="O249" s="30" t="str">
        <f t="shared" si="3"/>
        <v>Insert into cliente(id_cliente,nom_cliente,tipo_cliente,division_cliente,freg_cliente,usureg_cliente) values (24211745,'GUERRERO DE PARRA MARIA OLIVA   ','DISTRIBUIDOR','PERIFERIA','2016-10-10','dzambrano');</v>
      </c>
    </row>
    <row r="250" spans="1:15" x14ac:dyDescent="0.25">
      <c r="A250">
        <v>10009217</v>
      </c>
      <c r="B250" t="s">
        <v>6398</v>
      </c>
      <c r="C250" s="15">
        <v>24212610</v>
      </c>
      <c r="D250" s="15" t="s">
        <v>6339</v>
      </c>
      <c r="E250" t="s">
        <v>4721</v>
      </c>
      <c r="F250" t="s">
        <v>6339</v>
      </c>
      <c r="G250" t="s">
        <v>15</v>
      </c>
      <c r="H250" t="s">
        <v>6339</v>
      </c>
      <c r="I250" t="s">
        <v>1403</v>
      </c>
      <c r="J250" t="s">
        <v>6339</v>
      </c>
      <c r="K250" s="29">
        <v>42653</v>
      </c>
      <c r="L250" s="29" t="s">
        <v>6339</v>
      </c>
      <c r="M250" s="29" t="s">
        <v>6397</v>
      </c>
      <c r="N250" t="s">
        <v>6340</v>
      </c>
      <c r="O250" s="30" t="str">
        <f t="shared" si="3"/>
        <v>Insert into cliente(id_cliente,nom_cliente,tipo_cliente,division_cliente,freg_cliente,usureg_cliente) values (24212610,'ROMERO RAMIREZ ROSALBA   ','DISTRIBUIDOR','PERIFERIA','2016-10-10','dzambrano');</v>
      </c>
    </row>
    <row r="251" spans="1:15" x14ac:dyDescent="0.25">
      <c r="A251">
        <v>10015142</v>
      </c>
      <c r="B251" t="s">
        <v>6398</v>
      </c>
      <c r="C251" s="15">
        <v>24219165</v>
      </c>
      <c r="D251" s="15" t="s">
        <v>6339</v>
      </c>
      <c r="E251" t="s">
        <v>4258</v>
      </c>
      <c r="F251" t="s">
        <v>6339</v>
      </c>
      <c r="G251" t="s">
        <v>15</v>
      </c>
      <c r="H251" t="s">
        <v>6339</v>
      </c>
      <c r="I251" t="s">
        <v>1403</v>
      </c>
      <c r="J251" t="s">
        <v>6339</v>
      </c>
      <c r="K251" s="29">
        <v>42653</v>
      </c>
      <c r="L251" s="29" t="s">
        <v>6339</v>
      </c>
      <c r="M251" s="29" t="s">
        <v>6397</v>
      </c>
      <c r="N251" t="s">
        <v>6340</v>
      </c>
      <c r="O251" s="30" t="str">
        <f t="shared" si="3"/>
        <v>Insert into cliente(id_cliente,nom_cliente,tipo_cliente,division_cliente,freg_cliente,usureg_cliente) values (24219165,'OTALORA MUÑOZ ROSALBA   ','DISTRIBUIDOR','PERIFERIA','2016-10-10','dzambrano');</v>
      </c>
    </row>
    <row r="252" spans="1:15" x14ac:dyDescent="0.25">
      <c r="A252">
        <v>10009222</v>
      </c>
      <c r="B252" t="s">
        <v>6398</v>
      </c>
      <c r="C252" s="15">
        <v>24219290</v>
      </c>
      <c r="D252" s="15" t="s">
        <v>6339</v>
      </c>
      <c r="E252" t="s">
        <v>4785</v>
      </c>
      <c r="F252" t="s">
        <v>6339</v>
      </c>
      <c r="G252" t="s">
        <v>15</v>
      </c>
      <c r="H252" t="s">
        <v>6339</v>
      </c>
      <c r="I252" t="s">
        <v>1403</v>
      </c>
      <c r="J252" t="s">
        <v>6339</v>
      </c>
      <c r="K252" s="29">
        <v>42653</v>
      </c>
      <c r="L252" s="29" t="s">
        <v>6339</v>
      </c>
      <c r="M252" s="29" t="s">
        <v>6397</v>
      </c>
      <c r="N252" t="s">
        <v>6340</v>
      </c>
      <c r="O252" s="30" t="str">
        <f t="shared" si="3"/>
        <v>Insert into cliente(id_cliente,nom_cliente,tipo_cliente,division_cliente,freg_cliente,usureg_cliente) values (24219290,'RUIZ OTALORA VICTORIA MAGDALENA   ','DISTRIBUIDOR','PERIFERIA','2016-10-10','dzambrano');</v>
      </c>
    </row>
    <row r="253" spans="1:15" x14ac:dyDescent="0.25">
      <c r="A253">
        <v>10009223</v>
      </c>
      <c r="B253" t="s">
        <v>6398</v>
      </c>
      <c r="C253" s="15">
        <v>24219461</v>
      </c>
      <c r="D253" s="15" t="s">
        <v>6339</v>
      </c>
      <c r="E253" t="s">
        <v>4788</v>
      </c>
      <c r="F253" t="s">
        <v>6339</v>
      </c>
      <c r="G253" t="s">
        <v>15</v>
      </c>
      <c r="H253" t="s">
        <v>6339</v>
      </c>
      <c r="I253" t="s">
        <v>1403</v>
      </c>
      <c r="J253" t="s">
        <v>6339</v>
      </c>
      <c r="K253" s="29">
        <v>42653</v>
      </c>
      <c r="L253" s="29" t="s">
        <v>6339</v>
      </c>
      <c r="M253" s="29" t="s">
        <v>6397</v>
      </c>
      <c r="N253" t="s">
        <v>6340</v>
      </c>
      <c r="O253" s="30" t="str">
        <f t="shared" si="3"/>
        <v>Insert into cliente(id_cliente,nom_cliente,tipo_cliente,division_cliente,freg_cliente,usureg_cliente) values (24219461,'RUIZ REINA LILIANA MARCELA   ','DISTRIBUIDOR','PERIFERIA','2016-10-10','dzambrano');</v>
      </c>
    </row>
    <row r="254" spans="1:15" x14ac:dyDescent="0.25">
      <c r="A254">
        <v>10016708</v>
      </c>
      <c r="B254" t="s">
        <v>6398</v>
      </c>
      <c r="C254" s="15">
        <v>24276253</v>
      </c>
      <c r="D254" s="15" t="s">
        <v>6339</v>
      </c>
      <c r="E254" t="s">
        <v>3221</v>
      </c>
      <c r="F254" t="s">
        <v>6339</v>
      </c>
      <c r="G254" t="s">
        <v>27</v>
      </c>
      <c r="H254" t="s">
        <v>6339</v>
      </c>
      <c r="I254" t="s">
        <v>1403</v>
      </c>
      <c r="J254" t="s">
        <v>6339</v>
      </c>
      <c r="K254" s="29">
        <v>42653</v>
      </c>
      <c r="L254" s="29" t="s">
        <v>6339</v>
      </c>
      <c r="M254" s="29" t="s">
        <v>6397</v>
      </c>
      <c r="N254" t="s">
        <v>6340</v>
      </c>
      <c r="O254" s="30" t="str">
        <f t="shared" si="3"/>
        <v>Insert into cliente(id_cliente,nom_cliente,tipo_cliente,division_cliente,freg_cliente,usureg_cliente) values (24276253,'GALLO DE JARAMILLO INES   ','AGRICULTOR','PERIFERIA','2016-10-10','dzambrano');</v>
      </c>
    </row>
    <row r="255" spans="1:15" x14ac:dyDescent="0.25">
      <c r="A255">
        <v>10016744</v>
      </c>
      <c r="B255" t="s">
        <v>6398</v>
      </c>
      <c r="C255" s="15">
        <v>24310499</v>
      </c>
      <c r="D255" s="15" t="s">
        <v>6339</v>
      </c>
      <c r="E255" t="s">
        <v>3971</v>
      </c>
      <c r="F255" t="s">
        <v>6339</v>
      </c>
      <c r="G255" t="s">
        <v>27</v>
      </c>
      <c r="H255" t="s">
        <v>6339</v>
      </c>
      <c r="I255" t="s">
        <v>1403</v>
      </c>
      <c r="J255" t="s">
        <v>6339</v>
      </c>
      <c r="K255" s="29">
        <v>42653</v>
      </c>
      <c r="L255" s="29" t="s">
        <v>6339</v>
      </c>
      <c r="M255" s="29" t="s">
        <v>6397</v>
      </c>
      <c r="N255" t="s">
        <v>6340</v>
      </c>
      <c r="O255" s="30" t="str">
        <f t="shared" si="3"/>
        <v>Insert into cliente(id_cliente,nom_cliente,tipo_cliente,division_cliente,freg_cliente,usureg_cliente) values (24310499,'MEJIA RESTREPO BEATRIZ HELENA   ','AGRICULTOR','PERIFERIA','2016-10-10','dzambrano');</v>
      </c>
    </row>
    <row r="256" spans="1:15" x14ac:dyDescent="0.25">
      <c r="A256">
        <v>10017180</v>
      </c>
      <c r="B256" t="s">
        <v>6398</v>
      </c>
      <c r="C256" s="15">
        <v>24319076</v>
      </c>
      <c r="D256" s="15" t="s">
        <v>6339</v>
      </c>
      <c r="E256" t="s">
        <v>3801</v>
      </c>
      <c r="F256" t="s">
        <v>6339</v>
      </c>
      <c r="G256" t="s">
        <v>27</v>
      </c>
      <c r="H256" t="s">
        <v>6339</v>
      </c>
      <c r="I256" t="s">
        <v>1403</v>
      </c>
      <c r="J256" t="s">
        <v>6339</v>
      </c>
      <c r="K256" s="29">
        <v>42653</v>
      </c>
      <c r="L256" s="29" t="s">
        <v>6339</v>
      </c>
      <c r="M256" s="29" t="s">
        <v>6397</v>
      </c>
      <c r="N256" t="s">
        <v>6340</v>
      </c>
      <c r="O256" s="30" t="str">
        <f t="shared" si="3"/>
        <v>Insert into cliente(id_cliente,nom_cliente,tipo_cliente,division_cliente,freg_cliente,usureg_cliente) values (24319076,'LONDOÑO JARAMILLO PAULA CRISTINA DE LAS MERCEDES  ','AGRICULTOR','PERIFERIA','2016-10-10','dzambrano');</v>
      </c>
    </row>
    <row r="257" spans="1:15" x14ac:dyDescent="0.25">
      <c r="A257">
        <v>10016375</v>
      </c>
      <c r="B257" t="s">
        <v>6398</v>
      </c>
      <c r="C257" s="15">
        <v>24364504</v>
      </c>
      <c r="D257" s="15" t="s">
        <v>6339</v>
      </c>
      <c r="E257" t="s">
        <v>4178</v>
      </c>
      <c r="F257" t="s">
        <v>6339</v>
      </c>
      <c r="G257" t="s">
        <v>15</v>
      </c>
      <c r="H257" t="s">
        <v>6339</v>
      </c>
      <c r="I257" t="s">
        <v>1403</v>
      </c>
      <c r="J257" t="s">
        <v>6339</v>
      </c>
      <c r="K257" s="29">
        <v>42653</v>
      </c>
      <c r="L257" s="29" t="s">
        <v>6339</v>
      </c>
      <c r="M257" s="29" t="s">
        <v>6397</v>
      </c>
      <c r="N257" t="s">
        <v>6340</v>
      </c>
      <c r="O257" s="30" t="str">
        <f t="shared" si="3"/>
        <v>Insert into cliente(id_cliente,nom_cliente,tipo_cliente,division_cliente,freg_cliente,usureg_cliente) values (24364504,'NIETO CARDONA ALBA ROCIO   ','DISTRIBUIDOR','PERIFERIA','2016-10-10','dzambrano');</v>
      </c>
    </row>
    <row r="258" spans="1:15" x14ac:dyDescent="0.25">
      <c r="A258">
        <v>10015844</v>
      </c>
      <c r="B258" t="s">
        <v>6398</v>
      </c>
      <c r="C258" s="15">
        <v>24370790</v>
      </c>
      <c r="D258" s="15" t="s">
        <v>6339</v>
      </c>
      <c r="E258" t="s">
        <v>3838</v>
      </c>
      <c r="F258" t="s">
        <v>6339</v>
      </c>
      <c r="G258" t="s">
        <v>15</v>
      </c>
      <c r="H258" t="s">
        <v>6339</v>
      </c>
      <c r="I258" t="s">
        <v>1403</v>
      </c>
      <c r="J258" t="s">
        <v>6339</v>
      </c>
      <c r="K258" s="29">
        <v>42653</v>
      </c>
      <c r="L258" s="29" t="s">
        <v>6339</v>
      </c>
      <c r="M258" s="29" t="s">
        <v>6397</v>
      </c>
      <c r="N258" t="s">
        <v>6340</v>
      </c>
      <c r="O258" s="30" t="str">
        <f t="shared" si="3"/>
        <v>Insert into cliente(id_cliente,nom_cliente,tipo_cliente,division_cliente,freg_cliente,usureg_cliente) values (24370790,'LOPEZ MURILLO LUZ IDALBA   ','DISTRIBUIDOR','PERIFERIA','2016-10-10','dzambrano');</v>
      </c>
    </row>
    <row r="259" spans="1:15" x14ac:dyDescent="0.25">
      <c r="A259">
        <v>10017432</v>
      </c>
      <c r="B259" t="s">
        <v>6398</v>
      </c>
      <c r="C259" s="15">
        <v>24395736</v>
      </c>
      <c r="D259" s="15" t="s">
        <v>6339</v>
      </c>
      <c r="E259" t="s">
        <v>4347</v>
      </c>
      <c r="F259" t="s">
        <v>6339</v>
      </c>
      <c r="G259" t="s">
        <v>15</v>
      </c>
      <c r="H259" t="s">
        <v>6339</v>
      </c>
      <c r="I259" t="s">
        <v>1403</v>
      </c>
      <c r="J259" t="s">
        <v>6339</v>
      </c>
      <c r="K259" s="29">
        <v>42653</v>
      </c>
      <c r="L259" s="29" t="s">
        <v>6339</v>
      </c>
      <c r="M259" s="29" t="s">
        <v>6397</v>
      </c>
      <c r="N259" t="s">
        <v>6340</v>
      </c>
      <c r="O259" s="30" t="str">
        <f t="shared" ref="O259:O322" si="4">_xlfn.CONCAT(B259,C259,D259,"'",E259,"'",F259,"'",G259,"'",H259,"'",I259,"'",J259,"'",TEXT(K259,"yyyy-mm-dd"),"'",L259,"'",M259,"'",N259)</f>
        <v>Insert into cliente(id_cliente,nom_cliente,tipo_cliente,division_cliente,freg_cliente,usureg_cliente) values (24395736,'PELAEZ CORTES YANETH   ','DISTRIBUIDOR','PERIFERIA','2016-10-10','dzambrano');</v>
      </c>
    </row>
    <row r="260" spans="1:15" x14ac:dyDescent="0.25">
      <c r="A260">
        <v>10016732</v>
      </c>
      <c r="B260" t="s">
        <v>6398</v>
      </c>
      <c r="C260" s="15">
        <v>24547660</v>
      </c>
      <c r="D260" s="15" t="s">
        <v>6339</v>
      </c>
      <c r="E260" t="s">
        <v>4295</v>
      </c>
      <c r="F260" t="s">
        <v>6339</v>
      </c>
      <c r="G260" t="s">
        <v>27</v>
      </c>
      <c r="H260" t="s">
        <v>6339</v>
      </c>
      <c r="I260" t="s">
        <v>1403</v>
      </c>
      <c r="J260" t="s">
        <v>6339</v>
      </c>
      <c r="K260" s="29">
        <v>42653</v>
      </c>
      <c r="L260" s="29" t="s">
        <v>6339</v>
      </c>
      <c r="M260" s="29" t="s">
        <v>6397</v>
      </c>
      <c r="N260" t="s">
        <v>6340</v>
      </c>
      <c r="O260" s="30" t="str">
        <f t="shared" si="4"/>
        <v>Insert into cliente(id_cliente,nom_cliente,tipo_cliente,division_cliente,freg_cliente,usureg_cliente) values (24547660,'PALACIO GONZALEZ MARIA ROSALBA   ','AGRICULTOR','PERIFERIA','2016-10-10','dzambrano');</v>
      </c>
    </row>
    <row r="261" spans="1:15" x14ac:dyDescent="0.25">
      <c r="A261">
        <v>10015720</v>
      </c>
      <c r="B261" t="s">
        <v>6398</v>
      </c>
      <c r="C261" s="15">
        <v>24683880</v>
      </c>
      <c r="D261" s="15" t="s">
        <v>6339</v>
      </c>
      <c r="E261" t="s">
        <v>5200</v>
      </c>
      <c r="F261" t="s">
        <v>6339</v>
      </c>
      <c r="G261" t="s">
        <v>15</v>
      </c>
      <c r="H261" t="s">
        <v>6339</v>
      </c>
      <c r="I261" t="s">
        <v>1403</v>
      </c>
      <c r="J261" t="s">
        <v>6339</v>
      </c>
      <c r="K261" s="29">
        <v>42653</v>
      </c>
      <c r="L261" s="29" t="s">
        <v>6339</v>
      </c>
      <c r="M261" s="29" t="s">
        <v>6397</v>
      </c>
      <c r="N261" t="s">
        <v>6340</v>
      </c>
      <c r="O261" s="30" t="str">
        <f t="shared" si="4"/>
        <v>Insert into cliente(id_cliente,nom_cliente,tipo_cliente,division_cliente,freg_cliente,usureg_cliente) values (24683880,'VELEZ DE HINCAPIE MARIA LEONILA   ','DISTRIBUIDOR','PERIFERIA','2016-10-10','dzambrano');</v>
      </c>
    </row>
    <row r="262" spans="1:15" x14ac:dyDescent="0.25">
      <c r="A262">
        <v>10015787</v>
      </c>
      <c r="B262" t="s">
        <v>6398</v>
      </c>
      <c r="C262" s="15">
        <v>24763747</v>
      </c>
      <c r="D262" s="15" t="s">
        <v>6339</v>
      </c>
      <c r="E262" t="s">
        <v>5276</v>
      </c>
      <c r="F262" t="s">
        <v>6339</v>
      </c>
      <c r="G262" t="s">
        <v>27</v>
      </c>
      <c r="H262" t="s">
        <v>6339</v>
      </c>
      <c r="I262" t="s">
        <v>1403</v>
      </c>
      <c r="J262" t="s">
        <v>6339</v>
      </c>
      <c r="K262" s="29">
        <v>42653</v>
      </c>
      <c r="L262" s="29" t="s">
        <v>6339</v>
      </c>
      <c r="M262" s="29" t="s">
        <v>6397</v>
      </c>
      <c r="N262" t="s">
        <v>6340</v>
      </c>
      <c r="O262" s="30" t="str">
        <f t="shared" si="4"/>
        <v>Insert into cliente(id_cliente,nom_cliente,tipo_cliente,division_cliente,freg_cliente,usureg_cliente) values (24763747,'ZAPATA GRISALES LUCY   ','AGRICULTOR','PERIFERIA','2016-10-10','dzambrano');</v>
      </c>
    </row>
    <row r="263" spans="1:15" x14ac:dyDescent="0.25">
      <c r="A263">
        <v>10015282</v>
      </c>
      <c r="B263" t="s">
        <v>6398</v>
      </c>
      <c r="C263" s="15">
        <v>25016809</v>
      </c>
      <c r="D263" s="15" t="s">
        <v>6339</v>
      </c>
      <c r="E263" t="s">
        <v>3927</v>
      </c>
      <c r="F263" t="s">
        <v>6339</v>
      </c>
      <c r="G263" t="s">
        <v>15</v>
      </c>
      <c r="H263" t="s">
        <v>6339</v>
      </c>
      <c r="I263" t="s">
        <v>1403</v>
      </c>
      <c r="J263" t="s">
        <v>6339</v>
      </c>
      <c r="K263" s="29">
        <v>42653</v>
      </c>
      <c r="L263" s="29" t="s">
        <v>6339</v>
      </c>
      <c r="M263" s="29" t="s">
        <v>6397</v>
      </c>
      <c r="N263" t="s">
        <v>6340</v>
      </c>
      <c r="O263" s="30" t="str">
        <f t="shared" si="4"/>
        <v>Insert into cliente(id_cliente,nom_cliente,tipo_cliente,division_cliente,freg_cliente,usureg_cliente) values (25016809,'MARTINEZ HURTADO NUBIA   ','DISTRIBUIDOR','PERIFERIA','2016-10-10','dzambrano');</v>
      </c>
    </row>
    <row r="264" spans="1:15" x14ac:dyDescent="0.25">
      <c r="A264">
        <v>10017029</v>
      </c>
      <c r="B264" t="s">
        <v>6398</v>
      </c>
      <c r="C264" s="15">
        <v>25096646</v>
      </c>
      <c r="D264" s="15" t="s">
        <v>6339</v>
      </c>
      <c r="E264" t="s">
        <v>3973</v>
      </c>
      <c r="F264" t="s">
        <v>6339</v>
      </c>
      <c r="G264" t="s">
        <v>27</v>
      </c>
      <c r="H264" t="s">
        <v>6339</v>
      </c>
      <c r="I264" t="s">
        <v>1403</v>
      </c>
      <c r="J264" t="s">
        <v>6339</v>
      </c>
      <c r="K264" s="29">
        <v>42653</v>
      </c>
      <c r="L264" s="29" t="s">
        <v>6339</v>
      </c>
      <c r="M264" s="29" t="s">
        <v>6397</v>
      </c>
      <c r="N264" t="s">
        <v>6340</v>
      </c>
      <c r="O264" s="30" t="str">
        <f t="shared" si="4"/>
        <v>Insert into cliente(id_cliente,nom_cliente,tipo_cliente,division_cliente,freg_cliente,usureg_cliente) values (25096646,'MEJIA SARASA ALBA LILIANA   ','AGRICULTOR','PERIFERIA','2016-10-10','dzambrano');</v>
      </c>
    </row>
    <row r="265" spans="1:15" x14ac:dyDescent="0.25">
      <c r="A265">
        <v>10015851</v>
      </c>
      <c r="B265" t="s">
        <v>6398</v>
      </c>
      <c r="C265" s="15">
        <v>25160213</v>
      </c>
      <c r="D265" s="15" t="s">
        <v>6339</v>
      </c>
      <c r="E265" t="s">
        <v>5019</v>
      </c>
      <c r="F265" t="s">
        <v>6339</v>
      </c>
      <c r="G265" t="s">
        <v>27</v>
      </c>
      <c r="H265" t="s">
        <v>6339</v>
      </c>
      <c r="I265" t="s">
        <v>1403</v>
      </c>
      <c r="J265" t="s">
        <v>6339</v>
      </c>
      <c r="K265" s="29">
        <v>42653</v>
      </c>
      <c r="L265" s="29" t="s">
        <v>6339</v>
      </c>
      <c r="M265" s="29" t="s">
        <v>6397</v>
      </c>
      <c r="N265" t="s">
        <v>6340</v>
      </c>
      <c r="O265" s="30" t="str">
        <f t="shared" si="4"/>
        <v>Insert into cliente(id_cliente,nom_cliente,tipo_cliente,division_cliente,freg_cliente,usureg_cliente) values (25160213,'TAMAYO VARGAS SONIA CRISTINA   ','AGRICULTOR','PERIFERIA','2016-10-10','dzambrano');</v>
      </c>
    </row>
    <row r="266" spans="1:15" x14ac:dyDescent="0.25">
      <c r="A266">
        <v>10017532</v>
      </c>
      <c r="B266" t="s">
        <v>6398</v>
      </c>
      <c r="C266" s="15">
        <v>26427416</v>
      </c>
      <c r="D266" s="15" t="s">
        <v>6339</v>
      </c>
      <c r="E266" t="s">
        <v>4241</v>
      </c>
      <c r="F266" t="s">
        <v>6339</v>
      </c>
      <c r="G266" t="s">
        <v>15</v>
      </c>
      <c r="H266" t="s">
        <v>6339</v>
      </c>
      <c r="I266" t="s">
        <v>1403</v>
      </c>
      <c r="J266" t="s">
        <v>6339</v>
      </c>
      <c r="K266" s="29">
        <v>42653</v>
      </c>
      <c r="L266" s="29" t="s">
        <v>6339</v>
      </c>
      <c r="M266" s="29" t="s">
        <v>6397</v>
      </c>
      <c r="N266" t="s">
        <v>6340</v>
      </c>
      <c r="O266" s="30" t="str">
        <f t="shared" si="4"/>
        <v>Insert into cliente(id_cliente,nom_cliente,tipo_cliente,division_cliente,freg_cliente,usureg_cliente) values (26427416,'ORTIZ HERNANDEZ CLAUDIA PATRICIA   ','DISTRIBUIDOR','PERIFERIA','2016-10-10','dzambrano');</v>
      </c>
    </row>
    <row r="267" spans="1:15" x14ac:dyDescent="0.25">
      <c r="A267">
        <v>10009259</v>
      </c>
      <c r="B267" t="s">
        <v>6398</v>
      </c>
      <c r="C267" s="15">
        <v>28788394</v>
      </c>
      <c r="D267" s="15" t="s">
        <v>6339</v>
      </c>
      <c r="E267" t="s">
        <v>4505</v>
      </c>
      <c r="F267" t="s">
        <v>6339</v>
      </c>
      <c r="G267" t="s">
        <v>15</v>
      </c>
      <c r="H267" t="s">
        <v>6339</v>
      </c>
      <c r="I267" t="s">
        <v>1403</v>
      </c>
      <c r="J267" t="s">
        <v>6339</v>
      </c>
      <c r="K267" s="29">
        <v>42653</v>
      </c>
      <c r="L267" s="29" t="s">
        <v>6339</v>
      </c>
      <c r="M267" s="29" t="s">
        <v>6397</v>
      </c>
      <c r="N267" t="s">
        <v>6340</v>
      </c>
      <c r="O267" s="30" t="str">
        <f t="shared" si="4"/>
        <v>Insert into cliente(id_cliente,nom_cliente,tipo_cliente,division_cliente,freg_cliente,usureg_cliente) values (28788394,'QUINCHE CASTILLO MARTHA BEATRIZ   ','DISTRIBUIDOR','PERIFERIA','2016-10-10','dzambrano');</v>
      </c>
    </row>
    <row r="268" spans="1:15" x14ac:dyDescent="0.25">
      <c r="A268">
        <v>10017892</v>
      </c>
      <c r="B268" t="s">
        <v>6398</v>
      </c>
      <c r="C268" s="15">
        <v>29135323</v>
      </c>
      <c r="D268" s="15" t="s">
        <v>6339</v>
      </c>
      <c r="E268" t="s">
        <v>4246</v>
      </c>
      <c r="F268" t="s">
        <v>6339</v>
      </c>
      <c r="G268" t="s">
        <v>15</v>
      </c>
      <c r="H268" t="s">
        <v>6339</v>
      </c>
      <c r="I268" t="s">
        <v>1403</v>
      </c>
      <c r="J268" t="s">
        <v>6339</v>
      </c>
      <c r="K268" s="29">
        <v>42653</v>
      </c>
      <c r="L268" s="29" t="s">
        <v>6339</v>
      </c>
      <c r="M268" s="29" t="s">
        <v>6397</v>
      </c>
      <c r="N268" t="s">
        <v>6340</v>
      </c>
      <c r="O268" s="30" t="str">
        <f t="shared" si="4"/>
        <v>Insert into cliente(id_cliente,nom_cliente,tipo_cliente,division_cliente,freg_cliente,usureg_cliente) values (29135323,'OSORIO NARVAEZ MARIA TERESA   ','DISTRIBUIDOR','PERIFERIA','2016-10-10','dzambrano');</v>
      </c>
    </row>
    <row r="269" spans="1:15" x14ac:dyDescent="0.25">
      <c r="A269">
        <v>10015329</v>
      </c>
      <c r="B269" t="s">
        <v>6398</v>
      </c>
      <c r="C269" s="15">
        <v>29665896</v>
      </c>
      <c r="D269" s="15" t="s">
        <v>6339</v>
      </c>
      <c r="E269" t="s">
        <v>2137</v>
      </c>
      <c r="F269" t="s">
        <v>6339</v>
      </c>
      <c r="G269" t="s">
        <v>15</v>
      </c>
      <c r="H269" t="s">
        <v>6339</v>
      </c>
      <c r="I269" t="s">
        <v>1403</v>
      </c>
      <c r="J269" t="s">
        <v>6339</v>
      </c>
      <c r="K269" s="29">
        <v>42653</v>
      </c>
      <c r="L269" s="29" t="s">
        <v>6339</v>
      </c>
      <c r="M269" s="29" t="s">
        <v>6397</v>
      </c>
      <c r="N269" t="s">
        <v>6340</v>
      </c>
      <c r="O269" s="30" t="str">
        <f t="shared" si="4"/>
        <v>Insert into cliente(id_cliente,nom_cliente,tipo_cliente,division_cliente,freg_cliente,usureg_cliente) values (29665896,'BUITRON MOLANO LADY ROCIO   ','DISTRIBUIDOR','PERIFERIA','2016-10-10','dzambrano');</v>
      </c>
    </row>
    <row r="270" spans="1:15" x14ac:dyDescent="0.25">
      <c r="A270">
        <v>10017573</v>
      </c>
      <c r="B270" t="s">
        <v>6398</v>
      </c>
      <c r="C270" s="15">
        <v>29739519</v>
      </c>
      <c r="D270" s="15" t="s">
        <v>6339</v>
      </c>
      <c r="E270" t="s">
        <v>4301</v>
      </c>
      <c r="F270" t="s">
        <v>6339</v>
      </c>
      <c r="G270" t="s">
        <v>27</v>
      </c>
      <c r="H270" t="s">
        <v>6339</v>
      </c>
      <c r="I270" t="s">
        <v>1403</v>
      </c>
      <c r="J270" t="s">
        <v>6339</v>
      </c>
      <c r="K270" s="29">
        <v>42653</v>
      </c>
      <c r="L270" s="29" t="s">
        <v>6339</v>
      </c>
      <c r="M270" s="29" t="s">
        <v>6397</v>
      </c>
      <c r="N270" t="s">
        <v>6340</v>
      </c>
      <c r="O270" s="30" t="str">
        <f t="shared" si="4"/>
        <v>Insert into cliente(id_cliente,nom_cliente,tipo_cliente,division_cliente,freg_cliente,usureg_cliente) values (29739519,'PALOMINO TOBAR ALBA CECILIA   ','AGRICULTOR','PERIFERIA','2016-10-10','dzambrano');</v>
      </c>
    </row>
    <row r="271" spans="1:15" x14ac:dyDescent="0.25">
      <c r="A271">
        <v>10016872</v>
      </c>
      <c r="B271" t="s">
        <v>6398</v>
      </c>
      <c r="C271" s="15">
        <v>30273370</v>
      </c>
      <c r="D271" s="15" t="s">
        <v>6339</v>
      </c>
      <c r="E271" t="s">
        <v>3325</v>
      </c>
      <c r="F271" t="s">
        <v>6339</v>
      </c>
      <c r="G271" t="s">
        <v>27</v>
      </c>
      <c r="H271" t="s">
        <v>6339</v>
      </c>
      <c r="I271" t="s">
        <v>1403</v>
      </c>
      <c r="J271" t="s">
        <v>6339</v>
      </c>
      <c r="K271" s="29">
        <v>42653</v>
      </c>
      <c r="L271" s="29" t="s">
        <v>6339</v>
      </c>
      <c r="M271" s="29" t="s">
        <v>6397</v>
      </c>
      <c r="N271" t="s">
        <v>6340</v>
      </c>
      <c r="O271" s="30" t="str">
        <f t="shared" si="4"/>
        <v>Insert into cliente(id_cliente,nom_cliente,tipo_cliente,division_cliente,freg_cliente,usureg_cliente) values (30273370,'GOMEZ DE VALENCIA GLORIA ELIZABETH   ','AGRICULTOR','PERIFERIA','2016-10-10','dzambrano');</v>
      </c>
    </row>
    <row r="272" spans="1:15" x14ac:dyDescent="0.25">
      <c r="A272">
        <v>10016873</v>
      </c>
      <c r="B272" t="s">
        <v>6398</v>
      </c>
      <c r="C272" s="15">
        <v>30325770</v>
      </c>
      <c r="D272" s="15" t="s">
        <v>6339</v>
      </c>
      <c r="E272" t="s">
        <v>5116</v>
      </c>
      <c r="F272" t="s">
        <v>6339</v>
      </c>
      <c r="G272" t="s">
        <v>27</v>
      </c>
      <c r="H272" t="s">
        <v>6339</v>
      </c>
      <c r="I272" t="s">
        <v>1403</v>
      </c>
      <c r="J272" t="s">
        <v>6339</v>
      </c>
      <c r="K272" s="29">
        <v>42653</v>
      </c>
      <c r="L272" s="29" t="s">
        <v>6339</v>
      </c>
      <c r="M272" s="29" t="s">
        <v>6397</v>
      </c>
      <c r="N272" t="s">
        <v>6340</v>
      </c>
      <c r="O272" s="30" t="str">
        <f t="shared" si="4"/>
        <v>Insert into cliente(id_cliente,nom_cliente,tipo_cliente,division_cliente,freg_cliente,usureg_cliente) values (30325770,'VALENCIA GOMEZ JAZMIN   ','AGRICULTOR','PERIFERIA','2016-10-10','dzambrano');</v>
      </c>
    </row>
    <row r="273" spans="1:15" x14ac:dyDescent="0.25">
      <c r="A273">
        <v>10009616</v>
      </c>
      <c r="B273" t="s">
        <v>6398</v>
      </c>
      <c r="C273" s="15">
        <v>32209356</v>
      </c>
      <c r="D273" s="15" t="s">
        <v>6339</v>
      </c>
      <c r="E273" t="s">
        <v>4091</v>
      </c>
      <c r="F273" t="s">
        <v>6339</v>
      </c>
      <c r="G273" t="s">
        <v>15</v>
      </c>
      <c r="H273" t="s">
        <v>6339</v>
      </c>
      <c r="I273" t="s">
        <v>1403</v>
      </c>
      <c r="J273" t="s">
        <v>6339</v>
      </c>
      <c r="K273" s="29">
        <v>42653</v>
      </c>
      <c r="L273" s="29" t="s">
        <v>6339</v>
      </c>
      <c r="M273" s="29" t="s">
        <v>6397</v>
      </c>
      <c r="N273" t="s">
        <v>6340</v>
      </c>
      <c r="O273" s="30" t="str">
        <f t="shared" si="4"/>
        <v>Insert into cliente(id_cliente,nom_cliente,tipo_cliente,division_cliente,freg_cliente,usureg_cliente) values (32209356,'MORA DIAZ BAUDILIO   ','DISTRIBUIDOR','PERIFERIA','2016-10-10','dzambrano');</v>
      </c>
    </row>
    <row r="274" spans="1:15" x14ac:dyDescent="0.25">
      <c r="A274">
        <v>10012329</v>
      </c>
      <c r="B274" t="s">
        <v>6398</v>
      </c>
      <c r="C274" s="15">
        <v>32447938</v>
      </c>
      <c r="D274" s="15" t="s">
        <v>6339</v>
      </c>
      <c r="E274" t="s">
        <v>3659</v>
      </c>
      <c r="F274" t="s">
        <v>6339</v>
      </c>
      <c r="G274" t="s">
        <v>15</v>
      </c>
      <c r="H274" t="s">
        <v>6339</v>
      </c>
      <c r="I274" t="s">
        <v>1403</v>
      </c>
      <c r="J274" t="s">
        <v>6339</v>
      </c>
      <c r="K274" s="29">
        <v>42653</v>
      </c>
      <c r="L274" s="29" t="s">
        <v>6339</v>
      </c>
      <c r="M274" s="29" t="s">
        <v>6397</v>
      </c>
      <c r="N274" t="s">
        <v>6340</v>
      </c>
      <c r="O274" s="30" t="str">
        <f t="shared" si="4"/>
        <v>Insert into cliente(id_cliente,nom_cliente,tipo_cliente,division_cliente,freg_cliente,usureg_cliente) values (32447938,'JARAMILLO DE JARAMILLO LUZ DARY DEL SOCORRO  ','DISTRIBUIDOR','PERIFERIA','2016-10-10','dzambrano');</v>
      </c>
    </row>
    <row r="275" spans="1:15" x14ac:dyDescent="0.25">
      <c r="A275">
        <v>10017051</v>
      </c>
      <c r="B275" t="s">
        <v>6398</v>
      </c>
      <c r="C275" s="15">
        <v>32465496</v>
      </c>
      <c r="D275" s="15" t="s">
        <v>6339</v>
      </c>
      <c r="E275" t="s">
        <v>3804</v>
      </c>
      <c r="F275" t="s">
        <v>6339</v>
      </c>
      <c r="G275" t="s">
        <v>27</v>
      </c>
      <c r="H275" t="s">
        <v>6339</v>
      </c>
      <c r="I275" t="s">
        <v>1403</v>
      </c>
      <c r="J275" t="s">
        <v>6339</v>
      </c>
      <c r="K275" s="29">
        <v>42653</v>
      </c>
      <c r="L275" s="29" t="s">
        <v>6339</v>
      </c>
      <c r="M275" s="29" t="s">
        <v>6397</v>
      </c>
      <c r="N275" t="s">
        <v>6340</v>
      </c>
      <c r="O275" s="30" t="str">
        <f t="shared" si="4"/>
        <v>Insert into cliente(id_cliente,nom_cliente,tipo_cliente,division_cliente,freg_cliente,usureg_cliente) values (32465496,'LONDOÑO LUZ HELENA   ','AGRICULTOR','PERIFERIA','2016-10-10','dzambrano');</v>
      </c>
    </row>
    <row r="276" spans="1:15" x14ac:dyDescent="0.25">
      <c r="A276">
        <v>10009725</v>
      </c>
      <c r="B276" t="s">
        <v>6398</v>
      </c>
      <c r="C276" s="15">
        <v>32562984</v>
      </c>
      <c r="D276" s="15" t="s">
        <v>6339</v>
      </c>
      <c r="E276" t="s">
        <v>213</v>
      </c>
      <c r="F276" t="s">
        <v>6339</v>
      </c>
      <c r="G276" t="s">
        <v>15</v>
      </c>
      <c r="H276" t="s">
        <v>6339</v>
      </c>
      <c r="I276" t="s">
        <v>1403</v>
      </c>
      <c r="J276" t="s">
        <v>6339</v>
      </c>
      <c r="K276" s="29">
        <v>42653</v>
      </c>
      <c r="L276" s="29" t="s">
        <v>6339</v>
      </c>
      <c r="M276" s="29" t="s">
        <v>6397</v>
      </c>
      <c r="N276" t="s">
        <v>6340</v>
      </c>
      <c r="O276" s="30" t="str">
        <f t="shared" si="4"/>
        <v>Insert into cliente(id_cliente,nom_cliente,tipo_cliente,division_cliente,freg_cliente,usureg_cliente) values (32562984,'LOPEZ ELORZA SANDRA MILENA','DISTRIBUIDOR','PERIFERIA','2016-10-10','dzambrano');</v>
      </c>
    </row>
    <row r="277" spans="1:15" x14ac:dyDescent="0.25">
      <c r="A277">
        <v>10015532</v>
      </c>
      <c r="B277" t="s">
        <v>6398</v>
      </c>
      <c r="C277" s="15">
        <v>33367879</v>
      </c>
      <c r="D277" s="15" t="s">
        <v>6339</v>
      </c>
      <c r="E277" t="s">
        <v>3836</v>
      </c>
      <c r="F277" t="s">
        <v>6339</v>
      </c>
      <c r="G277" t="s">
        <v>15</v>
      </c>
      <c r="H277" t="s">
        <v>6339</v>
      </c>
      <c r="I277" t="s">
        <v>1403</v>
      </c>
      <c r="J277" t="s">
        <v>6339</v>
      </c>
      <c r="K277" s="29">
        <v>42653</v>
      </c>
      <c r="L277" s="29" t="s">
        <v>6339</v>
      </c>
      <c r="M277" s="29" t="s">
        <v>6397</v>
      </c>
      <c r="N277" t="s">
        <v>6340</v>
      </c>
      <c r="O277" s="30" t="str">
        <f t="shared" si="4"/>
        <v>Insert into cliente(id_cliente,nom_cliente,tipo_cliente,division_cliente,freg_cliente,usureg_cliente) values (33367879,'LOPEZ JIMENEZ YUDY ALEXANDRA   ','DISTRIBUIDOR','PERIFERIA','2016-10-10','dzambrano');</v>
      </c>
    </row>
    <row r="278" spans="1:15" x14ac:dyDescent="0.25">
      <c r="A278">
        <v>10009740</v>
      </c>
      <c r="B278" t="s">
        <v>6398</v>
      </c>
      <c r="C278" s="15">
        <v>33655080</v>
      </c>
      <c r="D278" s="15" t="s">
        <v>6339</v>
      </c>
      <c r="E278" t="s">
        <v>2202</v>
      </c>
      <c r="F278" t="s">
        <v>6339</v>
      </c>
      <c r="G278" t="s">
        <v>15</v>
      </c>
      <c r="H278" t="s">
        <v>6339</v>
      </c>
      <c r="I278" t="s">
        <v>1403</v>
      </c>
      <c r="J278" t="s">
        <v>6339</v>
      </c>
      <c r="K278" s="29">
        <v>42653</v>
      </c>
      <c r="L278" s="29" t="s">
        <v>6339</v>
      </c>
      <c r="M278" s="29" t="s">
        <v>6397</v>
      </c>
      <c r="N278" t="s">
        <v>6340</v>
      </c>
      <c r="O278" s="30" t="str">
        <f t="shared" si="4"/>
        <v>Insert into cliente(id_cliente,nom_cliente,tipo_cliente,division_cliente,freg_cliente,usureg_cliente) values (33655080,'CARDENAS DE CARDENAS ANA JUDITH   ','DISTRIBUIDOR','PERIFERIA','2016-10-10','dzambrano');</v>
      </c>
    </row>
    <row r="279" spans="1:15" x14ac:dyDescent="0.25">
      <c r="A279">
        <v>10014846</v>
      </c>
      <c r="B279" t="s">
        <v>6398</v>
      </c>
      <c r="C279" s="15">
        <v>34545468</v>
      </c>
      <c r="D279" s="15" t="s">
        <v>6339</v>
      </c>
      <c r="E279" t="s">
        <v>2354</v>
      </c>
      <c r="F279" t="s">
        <v>6339</v>
      </c>
      <c r="G279" t="s">
        <v>15</v>
      </c>
      <c r="H279" t="s">
        <v>6339</v>
      </c>
      <c r="I279" t="s">
        <v>1403</v>
      </c>
      <c r="J279" t="s">
        <v>6339</v>
      </c>
      <c r="K279" s="29">
        <v>42653</v>
      </c>
      <c r="L279" s="29" t="s">
        <v>6339</v>
      </c>
      <c r="M279" s="29" t="s">
        <v>6397</v>
      </c>
      <c r="N279" t="s">
        <v>6340</v>
      </c>
      <c r="O279" s="30" t="str">
        <f t="shared" si="4"/>
        <v>Insert into cliente(id_cliente,nom_cliente,tipo_cliente,division_cliente,freg_cliente,usureg_cliente) values (34545468,'CHACON BARONA MILTA LUCY   ','DISTRIBUIDOR','PERIFERIA','2016-10-10','dzambrano');</v>
      </c>
    </row>
    <row r="280" spans="1:15" x14ac:dyDescent="0.25">
      <c r="A280">
        <v>10012307</v>
      </c>
      <c r="B280" t="s">
        <v>6398</v>
      </c>
      <c r="C280" s="15">
        <v>34694270</v>
      </c>
      <c r="D280" s="15" t="s">
        <v>6339</v>
      </c>
      <c r="E280" t="s">
        <v>3813</v>
      </c>
      <c r="F280" t="s">
        <v>6339</v>
      </c>
      <c r="G280" t="s">
        <v>27</v>
      </c>
      <c r="H280" t="s">
        <v>6339</v>
      </c>
      <c r="I280" t="s">
        <v>1403</v>
      </c>
      <c r="J280" t="s">
        <v>6339</v>
      </c>
      <c r="K280" s="29">
        <v>42653</v>
      </c>
      <c r="L280" s="29" t="s">
        <v>6339</v>
      </c>
      <c r="M280" s="29" t="s">
        <v>6397</v>
      </c>
      <c r="N280" t="s">
        <v>6340</v>
      </c>
      <c r="O280" s="30" t="str">
        <f t="shared" si="4"/>
        <v>Insert into cliente(id_cliente,nom_cliente,tipo_cliente,division_cliente,freg_cliente,usureg_cliente) values (34694270,'LOPERA GIL FRANCISCO ANTONIO   ','AGRICULTOR','PERIFERIA','2016-10-10','dzambrano');</v>
      </c>
    </row>
    <row r="281" spans="1:15" x14ac:dyDescent="0.25">
      <c r="A281">
        <v>10009773</v>
      </c>
      <c r="B281" t="s">
        <v>6398</v>
      </c>
      <c r="C281" s="15">
        <v>35375316</v>
      </c>
      <c r="D281" s="15" t="s">
        <v>6339</v>
      </c>
      <c r="E281" t="s">
        <v>4548</v>
      </c>
      <c r="F281" t="s">
        <v>6339</v>
      </c>
      <c r="G281" t="s">
        <v>15</v>
      </c>
      <c r="H281" t="s">
        <v>6339</v>
      </c>
      <c r="I281" t="s">
        <v>1403</v>
      </c>
      <c r="J281" t="s">
        <v>6339</v>
      </c>
      <c r="K281" s="29">
        <v>42653</v>
      </c>
      <c r="L281" s="29" t="s">
        <v>6339</v>
      </c>
      <c r="M281" s="29" t="s">
        <v>6397</v>
      </c>
      <c r="N281" t="s">
        <v>6340</v>
      </c>
      <c r="O281" s="30" t="str">
        <f t="shared" si="4"/>
        <v>Insert into cliente(id_cliente,nom_cliente,tipo_cliente,division_cliente,freg_cliente,usureg_cliente) values (35375316,'RAMIREZ MORENO AIDE   ','DISTRIBUIDOR','PERIFERIA','2016-10-10','dzambrano');</v>
      </c>
    </row>
    <row r="282" spans="1:15" x14ac:dyDescent="0.25">
      <c r="A282">
        <v>10009782</v>
      </c>
      <c r="B282" t="s">
        <v>6398</v>
      </c>
      <c r="C282" s="15">
        <v>35513900</v>
      </c>
      <c r="D282" s="15" t="s">
        <v>6339</v>
      </c>
      <c r="E282" t="s">
        <v>4531</v>
      </c>
      <c r="F282" t="s">
        <v>6339</v>
      </c>
      <c r="G282" t="s">
        <v>15</v>
      </c>
      <c r="H282" t="s">
        <v>6339</v>
      </c>
      <c r="I282" t="s">
        <v>1403</v>
      </c>
      <c r="J282" t="s">
        <v>6339</v>
      </c>
      <c r="K282" s="29">
        <v>42653</v>
      </c>
      <c r="L282" s="29" t="s">
        <v>6339</v>
      </c>
      <c r="M282" s="29" t="s">
        <v>6397</v>
      </c>
      <c r="N282" t="s">
        <v>6340</v>
      </c>
      <c r="O282" s="30" t="str">
        <f t="shared" si="4"/>
        <v>Insert into cliente(id_cliente,nom_cliente,tipo_cliente,division_cliente,freg_cliente,usureg_cliente) values (35513900,'QUIROGA SANDRA   ','DISTRIBUIDOR','PERIFERIA','2016-10-10','dzambrano');</v>
      </c>
    </row>
    <row r="283" spans="1:15" x14ac:dyDescent="0.25">
      <c r="A283">
        <v>10017970</v>
      </c>
      <c r="B283" t="s">
        <v>6398</v>
      </c>
      <c r="C283" s="15">
        <v>36089274</v>
      </c>
      <c r="D283" s="15" t="s">
        <v>6339</v>
      </c>
      <c r="E283" t="s">
        <v>3154</v>
      </c>
      <c r="F283" t="s">
        <v>6339</v>
      </c>
      <c r="G283" t="s">
        <v>15</v>
      </c>
      <c r="H283" t="s">
        <v>6339</v>
      </c>
      <c r="I283" t="s">
        <v>1403</v>
      </c>
      <c r="J283" t="s">
        <v>6339</v>
      </c>
      <c r="K283" s="29">
        <v>42653</v>
      </c>
      <c r="L283" s="29" t="s">
        <v>6339</v>
      </c>
      <c r="M283" s="29" t="s">
        <v>6397</v>
      </c>
      <c r="N283" t="s">
        <v>6340</v>
      </c>
      <c r="O283" s="30" t="str">
        <f t="shared" si="4"/>
        <v>Insert into cliente(id_cliente,nom_cliente,tipo_cliente,division_cliente,freg_cliente,usureg_cliente) values (36089274,'FLOREZ CASTAÑEDA LUZ DARY   ','DISTRIBUIDOR','PERIFERIA','2016-10-10','dzambrano');</v>
      </c>
    </row>
    <row r="284" spans="1:15" x14ac:dyDescent="0.25">
      <c r="A284">
        <v>10017966</v>
      </c>
      <c r="B284" t="s">
        <v>6398</v>
      </c>
      <c r="C284" s="15">
        <v>36089572</v>
      </c>
      <c r="D284" s="15" t="s">
        <v>6339</v>
      </c>
      <c r="E284" t="s">
        <v>3959</v>
      </c>
      <c r="F284" t="s">
        <v>6339</v>
      </c>
      <c r="G284" t="s">
        <v>15</v>
      </c>
      <c r="H284" t="s">
        <v>6339</v>
      </c>
      <c r="I284" t="s">
        <v>1403</v>
      </c>
      <c r="J284" t="s">
        <v>6339</v>
      </c>
      <c r="K284" s="29">
        <v>42653</v>
      </c>
      <c r="L284" s="29" t="s">
        <v>6339</v>
      </c>
      <c r="M284" s="29" t="s">
        <v>6397</v>
      </c>
      <c r="N284" t="s">
        <v>6340</v>
      </c>
      <c r="O284" s="30" t="str">
        <f t="shared" si="4"/>
        <v>Insert into cliente(id_cliente,nom_cliente,tipo_cliente,division_cliente,freg_cliente,usureg_cliente) values (36089572,'MEDINA PALENCIA LUZ MIRYAM   ','DISTRIBUIDOR','PERIFERIA','2016-10-10','dzambrano');</v>
      </c>
    </row>
    <row r="285" spans="1:15" x14ac:dyDescent="0.25">
      <c r="A285">
        <v>10017575</v>
      </c>
      <c r="B285" t="s">
        <v>6398</v>
      </c>
      <c r="C285" s="15">
        <v>36280480</v>
      </c>
      <c r="D285" s="15" t="s">
        <v>6339</v>
      </c>
      <c r="E285" t="s">
        <v>1431</v>
      </c>
      <c r="F285" t="s">
        <v>6339</v>
      </c>
      <c r="G285" t="s">
        <v>15</v>
      </c>
      <c r="H285" t="s">
        <v>6339</v>
      </c>
      <c r="I285" t="s">
        <v>1403</v>
      </c>
      <c r="J285" t="s">
        <v>6339</v>
      </c>
      <c r="K285" s="29">
        <v>42653</v>
      </c>
      <c r="L285" s="29" t="s">
        <v>6339</v>
      </c>
      <c r="M285" s="29" t="s">
        <v>6397</v>
      </c>
      <c r="N285" t="s">
        <v>6340</v>
      </c>
      <c r="O285" s="30" t="str">
        <f t="shared" si="4"/>
        <v>Insert into cliente(id_cliente,nom_cliente,tipo_cliente,division_cliente,freg_cliente,usureg_cliente) values (36280480,'ACHURY MURCIA YOLANDA   ','DISTRIBUIDOR','PERIFERIA','2016-10-10','dzambrano');</v>
      </c>
    </row>
    <row r="286" spans="1:15" x14ac:dyDescent="0.25">
      <c r="A286">
        <v>10009803</v>
      </c>
      <c r="B286" t="s">
        <v>6398</v>
      </c>
      <c r="C286" s="15">
        <v>38246039</v>
      </c>
      <c r="D286" s="15" t="s">
        <v>6339</v>
      </c>
      <c r="E286" t="s">
        <v>3662</v>
      </c>
      <c r="F286" t="s">
        <v>6339</v>
      </c>
      <c r="G286" t="s">
        <v>15</v>
      </c>
      <c r="H286" t="s">
        <v>6339</v>
      </c>
      <c r="I286" t="s">
        <v>1403</v>
      </c>
      <c r="J286" t="s">
        <v>6339</v>
      </c>
      <c r="K286" s="29">
        <v>42653</v>
      </c>
      <c r="L286" s="29" t="s">
        <v>6339</v>
      </c>
      <c r="M286" s="29" t="s">
        <v>6397</v>
      </c>
      <c r="N286" t="s">
        <v>6340</v>
      </c>
      <c r="O286" s="30" t="str">
        <f t="shared" si="4"/>
        <v>Insert into cliente(id_cliente,nom_cliente,tipo_cliente,division_cliente,freg_cliente,usureg_cliente) values (38246039,'JARAMILLO ELSY   ','DISTRIBUIDOR','PERIFERIA','2016-10-10','dzambrano');</v>
      </c>
    </row>
    <row r="287" spans="1:15" x14ac:dyDescent="0.25">
      <c r="A287">
        <v>10017006</v>
      </c>
      <c r="B287" t="s">
        <v>6398</v>
      </c>
      <c r="C287" s="15">
        <v>38892117</v>
      </c>
      <c r="D287" s="15" t="s">
        <v>6339</v>
      </c>
      <c r="E287" t="s">
        <v>2277</v>
      </c>
      <c r="F287" t="s">
        <v>6339</v>
      </c>
      <c r="G287" t="s">
        <v>15</v>
      </c>
      <c r="H287" t="s">
        <v>6339</v>
      </c>
      <c r="I287" t="s">
        <v>1403</v>
      </c>
      <c r="J287" t="s">
        <v>6339</v>
      </c>
      <c r="K287" s="29">
        <v>42653</v>
      </c>
      <c r="L287" s="29" t="s">
        <v>6339</v>
      </c>
      <c r="M287" s="29" t="s">
        <v>6397</v>
      </c>
      <c r="N287" t="s">
        <v>6340</v>
      </c>
      <c r="O287" s="30" t="str">
        <f t="shared" si="4"/>
        <v>Insert into cliente(id_cliente,nom_cliente,tipo_cliente,division_cliente,freg_cliente,usureg_cliente) values (38892117,'CASTELLANOS CALDERON GENOVEVA   ','DISTRIBUIDOR','PERIFERIA','2016-10-10','dzambrano');</v>
      </c>
    </row>
    <row r="288" spans="1:15" x14ac:dyDescent="0.25">
      <c r="A288">
        <v>10015444</v>
      </c>
      <c r="B288" t="s">
        <v>6398</v>
      </c>
      <c r="C288" s="15">
        <v>38893609</v>
      </c>
      <c r="D288" s="15" t="s">
        <v>6339</v>
      </c>
      <c r="E288" t="s">
        <v>1779</v>
      </c>
      <c r="F288" t="s">
        <v>6339</v>
      </c>
      <c r="G288" t="s">
        <v>15</v>
      </c>
      <c r="H288" t="s">
        <v>6339</v>
      </c>
      <c r="I288" t="s">
        <v>1403</v>
      </c>
      <c r="J288" t="s">
        <v>6339</v>
      </c>
      <c r="K288" s="29">
        <v>42653</v>
      </c>
      <c r="L288" s="29" t="s">
        <v>6339</v>
      </c>
      <c r="M288" s="29" t="s">
        <v>6397</v>
      </c>
      <c r="N288" t="s">
        <v>6340</v>
      </c>
      <c r="O288" s="30" t="str">
        <f t="shared" si="4"/>
        <v>Insert into cliente(id_cliente,nom_cliente,tipo_cliente,division_cliente,freg_cliente,usureg_cliente) values (38893609,'AGUDELO RUIZ LUZ AMPARO   ','DISTRIBUIDOR','PERIFERIA','2016-10-10','dzambrano');</v>
      </c>
    </row>
    <row r="289" spans="1:15" x14ac:dyDescent="0.25">
      <c r="A289">
        <v>10009815</v>
      </c>
      <c r="B289" t="s">
        <v>6398</v>
      </c>
      <c r="C289" s="15">
        <v>39450147</v>
      </c>
      <c r="D289" s="15" t="s">
        <v>6339</v>
      </c>
      <c r="E289" t="s">
        <v>225</v>
      </c>
      <c r="F289" t="s">
        <v>6339</v>
      </c>
      <c r="G289" t="s">
        <v>15</v>
      </c>
      <c r="H289" t="s">
        <v>6339</v>
      </c>
      <c r="I289" t="s">
        <v>1403</v>
      </c>
      <c r="J289" t="s">
        <v>6339</v>
      </c>
      <c r="K289" s="29">
        <v>42653</v>
      </c>
      <c r="L289" s="29" t="s">
        <v>6339</v>
      </c>
      <c r="M289" s="29" t="s">
        <v>6397</v>
      </c>
      <c r="N289" t="s">
        <v>6340</v>
      </c>
      <c r="O289" s="30" t="str">
        <f t="shared" si="4"/>
        <v>Insert into cliente(id_cliente,nom_cliente,tipo_cliente,division_cliente,freg_cliente,usureg_cliente) values (39450147,'MARIN ORTIZ DIANA EUGENIA','DISTRIBUIDOR','PERIFERIA','2016-10-10','dzambrano');</v>
      </c>
    </row>
    <row r="290" spans="1:15" x14ac:dyDescent="0.25">
      <c r="A290">
        <v>10009818</v>
      </c>
      <c r="B290" t="s">
        <v>6398</v>
      </c>
      <c r="C290" s="15">
        <v>39611509</v>
      </c>
      <c r="D290" s="15" t="s">
        <v>6339</v>
      </c>
      <c r="E290" t="s">
        <v>4715</v>
      </c>
      <c r="F290" t="s">
        <v>6339</v>
      </c>
      <c r="G290" t="s">
        <v>15</v>
      </c>
      <c r="H290" t="s">
        <v>6339</v>
      </c>
      <c r="I290" t="s">
        <v>1403</v>
      </c>
      <c r="J290" t="s">
        <v>6339</v>
      </c>
      <c r="K290" s="29">
        <v>42653</v>
      </c>
      <c r="L290" s="29" t="s">
        <v>6339</v>
      </c>
      <c r="M290" s="29" t="s">
        <v>6397</v>
      </c>
      <c r="N290" t="s">
        <v>6340</v>
      </c>
      <c r="O290" s="30" t="str">
        <f t="shared" si="4"/>
        <v>Insert into cliente(id_cliente,nom_cliente,tipo_cliente,division_cliente,freg_cliente,usureg_cliente) values (39611509,'ROMERO GONZALEZ LUZ MARINA   ','DISTRIBUIDOR','PERIFERIA','2016-10-10','dzambrano');</v>
      </c>
    </row>
    <row r="291" spans="1:15" x14ac:dyDescent="0.25">
      <c r="A291">
        <v>10013164</v>
      </c>
      <c r="B291" t="s">
        <v>6398</v>
      </c>
      <c r="C291" s="15">
        <v>39622668</v>
      </c>
      <c r="D291" s="15" t="s">
        <v>6339</v>
      </c>
      <c r="E291" t="s">
        <v>3869</v>
      </c>
      <c r="F291" t="s">
        <v>6339</v>
      </c>
      <c r="G291" t="s">
        <v>27</v>
      </c>
      <c r="H291" t="s">
        <v>6339</v>
      </c>
      <c r="I291" t="s">
        <v>1403</v>
      </c>
      <c r="J291" t="s">
        <v>6339</v>
      </c>
      <c r="K291" s="29">
        <v>42653</v>
      </c>
      <c r="L291" s="29" t="s">
        <v>6339</v>
      </c>
      <c r="M291" s="29" t="s">
        <v>6397</v>
      </c>
      <c r="N291" t="s">
        <v>6340</v>
      </c>
      <c r="O291" s="30" t="str">
        <f t="shared" si="4"/>
        <v>Insert into cliente(id_cliente,nom_cliente,tipo_cliente,division_cliente,freg_cliente,usureg_cliente) values (39622668,'LUNA JARA JENNY ZULIETTE   ','AGRICULTOR','PERIFERIA','2016-10-10','dzambrano');</v>
      </c>
    </row>
    <row r="292" spans="1:15" x14ac:dyDescent="0.25">
      <c r="A292">
        <v>10009826</v>
      </c>
      <c r="B292" t="s">
        <v>6398</v>
      </c>
      <c r="C292" s="15">
        <v>39725342</v>
      </c>
      <c r="D292" s="15" t="s">
        <v>6339</v>
      </c>
      <c r="E292" t="s">
        <v>1999</v>
      </c>
      <c r="F292" t="s">
        <v>6339</v>
      </c>
      <c r="G292" t="s">
        <v>27</v>
      </c>
      <c r="H292" t="s">
        <v>6339</v>
      </c>
      <c r="I292" t="s">
        <v>1403</v>
      </c>
      <c r="J292" t="s">
        <v>6339</v>
      </c>
      <c r="K292" s="29">
        <v>42653</v>
      </c>
      <c r="L292" s="29" t="s">
        <v>6339</v>
      </c>
      <c r="M292" s="29" t="s">
        <v>6397</v>
      </c>
      <c r="N292" t="s">
        <v>6340</v>
      </c>
      <c r="O292" s="30" t="str">
        <f t="shared" si="4"/>
        <v>Insert into cliente(id_cliente,nom_cliente,tipo_cliente,division_cliente,freg_cliente,usureg_cliente) values (39725342,'AYALA TORRES YOLANDA   ','AGRICULTOR','PERIFERIA','2016-10-10','dzambrano');</v>
      </c>
    </row>
    <row r="293" spans="1:15" x14ac:dyDescent="0.25">
      <c r="A293">
        <v>10009838</v>
      </c>
      <c r="B293" t="s">
        <v>6398</v>
      </c>
      <c r="C293" s="15">
        <v>40014129</v>
      </c>
      <c r="D293" s="15" t="s">
        <v>6339</v>
      </c>
      <c r="E293" t="s">
        <v>3294</v>
      </c>
      <c r="F293" t="s">
        <v>6339</v>
      </c>
      <c r="G293" t="s">
        <v>15</v>
      </c>
      <c r="H293" t="s">
        <v>6339</v>
      </c>
      <c r="I293" t="s">
        <v>1403</v>
      </c>
      <c r="J293" t="s">
        <v>6339</v>
      </c>
      <c r="K293" s="29">
        <v>42653</v>
      </c>
      <c r="L293" s="29" t="s">
        <v>6339</v>
      </c>
      <c r="M293" s="29" t="s">
        <v>6397</v>
      </c>
      <c r="N293" t="s">
        <v>6340</v>
      </c>
      <c r="O293" s="30" t="str">
        <f t="shared" si="4"/>
        <v>Insert into cliente(id_cliente,nom_cliente,tipo_cliente,division_cliente,freg_cliente,usureg_cliente) values (40014129,'GIL GONZALEZ OTILIA   ','DISTRIBUIDOR','PERIFERIA','2016-10-10','dzambrano');</v>
      </c>
    </row>
    <row r="294" spans="1:15" x14ac:dyDescent="0.25">
      <c r="A294">
        <v>10009839</v>
      </c>
      <c r="B294" t="s">
        <v>6398</v>
      </c>
      <c r="C294" s="15">
        <v>40019275</v>
      </c>
      <c r="D294" s="15" t="s">
        <v>6339</v>
      </c>
      <c r="E294" t="s">
        <v>4492</v>
      </c>
      <c r="F294" t="s">
        <v>6339</v>
      </c>
      <c r="G294" t="s">
        <v>15</v>
      </c>
      <c r="H294" t="s">
        <v>6339</v>
      </c>
      <c r="I294" t="s">
        <v>1403</v>
      </c>
      <c r="J294" t="s">
        <v>6339</v>
      </c>
      <c r="K294" s="29">
        <v>42653</v>
      </c>
      <c r="L294" s="29" t="s">
        <v>6339</v>
      </c>
      <c r="M294" s="29" t="s">
        <v>6397</v>
      </c>
      <c r="N294" t="s">
        <v>6340</v>
      </c>
      <c r="O294" s="30" t="str">
        <f t="shared" si="4"/>
        <v>Insert into cliente(id_cliente,nom_cliente,tipo_cliente,division_cliente,freg_cliente,usureg_cliente) values (40019275,'QUEMBA DE LOPEZ ROSA ALBA HERMENCIA   ','DISTRIBUIDOR','PERIFERIA','2016-10-10','dzambrano');</v>
      </c>
    </row>
    <row r="295" spans="1:15" x14ac:dyDescent="0.25">
      <c r="A295">
        <v>10009840</v>
      </c>
      <c r="B295" t="s">
        <v>6398</v>
      </c>
      <c r="C295" s="15">
        <v>40024546</v>
      </c>
      <c r="D295" s="15" t="s">
        <v>6339</v>
      </c>
      <c r="E295" t="s">
        <v>2299</v>
      </c>
      <c r="F295" t="s">
        <v>6339</v>
      </c>
      <c r="G295" t="s">
        <v>15</v>
      </c>
      <c r="H295" t="s">
        <v>6339</v>
      </c>
      <c r="I295" t="s">
        <v>1403</v>
      </c>
      <c r="J295" t="s">
        <v>6339</v>
      </c>
      <c r="K295" s="29">
        <v>42653</v>
      </c>
      <c r="L295" s="29" t="s">
        <v>6339</v>
      </c>
      <c r="M295" s="29" t="s">
        <v>6397</v>
      </c>
      <c r="N295" t="s">
        <v>6340</v>
      </c>
      <c r="O295" s="30" t="str">
        <f t="shared" si="4"/>
        <v>Insert into cliente(id_cliente,nom_cliente,tipo_cliente,division_cliente,freg_cliente,usureg_cliente) values (40024546,'CASTILLO MURCIA MYRIAM HELENA   ','DISTRIBUIDOR','PERIFERIA','2016-10-10','dzambrano');</v>
      </c>
    </row>
    <row r="296" spans="1:15" x14ac:dyDescent="0.25">
      <c r="A296">
        <v>10009843</v>
      </c>
      <c r="B296" t="s">
        <v>6398</v>
      </c>
      <c r="C296" s="15">
        <v>40026954</v>
      </c>
      <c r="D296" s="15" t="s">
        <v>6339</v>
      </c>
      <c r="E296" t="s">
        <v>3486</v>
      </c>
      <c r="F296" t="s">
        <v>6339</v>
      </c>
      <c r="G296" t="s">
        <v>15</v>
      </c>
      <c r="H296" t="s">
        <v>6339</v>
      </c>
      <c r="I296" t="s">
        <v>1403</v>
      </c>
      <c r="J296" t="s">
        <v>6339</v>
      </c>
      <c r="K296" s="29">
        <v>42653</v>
      </c>
      <c r="L296" s="29" t="s">
        <v>6339</v>
      </c>
      <c r="M296" s="29" t="s">
        <v>6397</v>
      </c>
      <c r="N296" t="s">
        <v>6340</v>
      </c>
      <c r="O296" s="30" t="str">
        <f t="shared" si="4"/>
        <v>Insert into cliente(id_cliente,nom_cliente,tipo_cliente,division_cliente,freg_cliente,usureg_cliente) values (40026954,'HERNANDEZ RUBIO ROSALBA   ','DISTRIBUIDOR','PERIFERIA','2016-10-10','dzambrano');</v>
      </c>
    </row>
    <row r="297" spans="1:15" x14ac:dyDescent="0.25">
      <c r="A297">
        <v>10017498</v>
      </c>
      <c r="B297" t="s">
        <v>6398</v>
      </c>
      <c r="C297" s="15">
        <v>40028657</v>
      </c>
      <c r="D297" s="15" t="s">
        <v>6339</v>
      </c>
      <c r="E297" t="s">
        <v>5054</v>
      </c>
      <c r="F297" t="s">
        <v>6339</v>
      </c>
      <c r="G297" t="s">
        <v>15</v>
      </c>
      <c r="H297" t="s">
        <v>6339</v>
      </c>
      <c r="I297" t="s">
        <v>1403</v>
      </c>
      <c r="J297" t="s">
        <v>6339</v>
      </c>
      <c r="K297" s="29">
        <v>42653</v>
      </c>
      <c r="L297" s="29" t="s">
        <v>6339</v>
      </c>
      <c r="M297" s="29" t="s">
        <v>6397</v>
      </c>
      <c r="N297" t="s">
        <v>6340</v>
      </c>
      <c r="O297" s="30" t="str">
        <f t="shared" si="4"/>
        <v>Insert into cliente(id_cliente,nom_cliente,tipo_cliente,division_cliente,freg_cliente,usureg_cliente) values (40028657,'TOCARRUNCHO HERNANDEZ CLEOTILDE   ','DISTRIBUIDOR','PERIFERIA','2016-10-10','dzambrano');</v>
      </c>
    </row>
    <row r="298" spans="1:15" x14ac:dyDescent="0.25">
      <c r="A298">
        <v>10017184</v>
      </c>
      <c r="B298" t="s">
        <v>6398</v>
      </c>
      <c r="C298" s="15">
        <v>40029678</v>
      </c>
      <c r="D298" s="15" t="s">
        <v>6339</v>
      </c>
      <c r="E298" t="s">
        <v>2032</v>
      </c>
      <c r="F298" t="s">
        <v>6339</v>
      </c>
      <c r="G298" t="s">
        <v>27</v>
      </c>
      <c r="H298" t="s">
        <v>6339</v>
      </c>
      <c r="I298" t="s">
        <v>1403</v>
      </c>
      <c r="J298" t="s">
        <v>6339</v>
      </c>
      <c r="K298" s="29">
        <v>42653</v>
      </c>
      <c r="L298" s="29" t="s">
        <v>6339</v>
      </c>
      <c r="M298" s="29" t="s">
        <v>6397</v>
      </c>
      <c r="N298" t="s">
        <v>6340</v>
      </c>
      <c r="O298" s="30" t="str">
        <f t="shared" si="4"/>
        <v>Insert into cliente(id_cliente,nom_cliente,tipo_cliente,division_cliente,freg_cliente,usureg_cliente) values (40029678,'BASTIDAS GARCIA MARIA TRINIDAD   ','AGRICULTOR','PERIFERIA','2016-10-10','dzambrano');</v>
      </c>
    </row>
    <row r="299" spans="1:15" x14ac:dyDescent="0.25">
      <c r="A299">
        <v>10016483</v>
      </c>
      <c r="B299" t="s">
        <v>6398</v>
      </c>
      <c r="C299" s="15">
        <v>40037679</v>
      </c>
      <c r="D299" s="15" t="s">
        <v>6339</v>
      </c>
      <c r="E299" t="s">
        <v>4318</v>
      </c>
      <c r="F299" t="s">
        <v>6339</v>
      </c>
      <c r="G299" t="s">
        <v>27</v>
      </c>
      <c r="H299" t="s">
        <v>6339</v>
      </c>
      <c r="I299" t="s">
        <v>1403</v>
      </c>
      <c r="J299" t="s">
        <v>6339</v>
      </c>
      <c r="K299" s="29">
        <v>42653</v>
      </c>
      <c r="L299" s="29" t="s">
        <v>6339</v>
      </c>
      <c r="M299" s="29" t="s">
        <v>6397</v>
      </c>
      <c r="N299" t="s">
        <v>6340</v>
      </c>
      <c r="O299" s="30" t="str">
        <f t="shared" si="4"/>
        <v>Insert into cliente(id_cliente,nom_cliente,tipo_cliente,division_cliente,freg_cliente,usureg_cliente) values (40037679,'PARRA CARDENAS LUZ MERY   ','AGRICULTOR','PERIFERIA','2016-10-10','dzambrano');</v>
      </c>
    </row>
    <row r="300" spans="1:15" x14ac:dyDescent="0.25">
      <c r="A300">
        <v>10009848</v>
      </c>
      <c r="B300" t="s">
        <v>6398</v>
      </c>
      <c r="C300" s="15">
        <v>40038353</v>
      </c>
      <c r="D300" s="15" t="s">
        <v>6339</v>
      </c>
      <c r="E300" t="s">
        <v>2659</v>
      </c>
      <c r="F300" t="s">
        <v>6339</v>
      </c>
      <c r="G300" t="s">
        <v>15</v>
      </c>
      <c r="H300" t="s">
        <v>6339</v>
      </c>
      <c r="I300" t="s">
        <v>1403</v>
      </c>
      <c r="J300" t="s">
        <v>6339</v>
      </c>
      <c r="K300" s="29">
        <v>42653</v>
      </c>
      <c r="L300" s="29" t="s">
        <v>6339</v>
      </c>
      <c r="M300" s="29" t="s">
        <v>6397</v>
      </c>
      <c r="N300" t="s">
        <v>6340</v>
      </c>
      <c r="O300" s="30" t="str">
        <f t="shared" si="4"/>
        <v>Insert into cliente(id_cliente,nom_cliente,tipo_cliente,division_cliente,freg_cliente,usureg_cliente) values (40038353,'CORTES REYES BLANCA NIDIA   ','DISTRIBUIDOR','PERIFERIA','2016-10-10','dzambrano');</v>
      </c>
    </row>
    <row r="301" spans="1:15" x14ac:dyDescent="0.25">
      <c r="A301">
        <v>10009851</v>
      </c>
      <c r="B301" t="s">
        <v>6398</v>
      </c>
      <c r="C301" s="15">
        <v>40041614</v>
      </c>
      <c r="D301" s="15" t="s">
        <v>6339</v>
      </c>
      <c r="E301" t="s">
        <v>4667</v>
      </c>
      <c r="F301" t="s">
        <v>6339</v>
      </c>
      <c r="G301" t="s">
        <v>27</v>
      </c>
      <c r="H301" t="s">
        <v>6339</v>
      </c>
      <c r="I301" t="s">
        <v>1403</v>
      </c>
      <c r="J301" t="s">
        <v>6339</v>
      </c>
      <c r="K301" s="29">
        <v>42653</v>
      </c>
      <c r="L301" s="29" t="s">
        <v>6339</v>
      </c>
      <c r="M301" s="29" t="s">
        <v>6397</v>
      </c>
      <c r="N301" t="s">
        <v>6340</v>
      </c>
      <c r="O301" s="30" t="str">
        <f t="shared" si="4"/>
        <v>Insert into cliente(id_cliente,nom_cliente,tipo_cliente,division_cliente,freg_cliente,usureg_cliente) values (40041614,'RODRIGUEZ MONGUI MARIA BERENICE   ','AGRICULTOR','PERIFERIA','2016-10-10','dzambrano');</v>
      </c>
    </row>
    <row r="302" spans="1:15" x14ac:dyDescent="0.25">
      <c r="A302">
        <v>10015714</v>
      </c>
      <c r="B302" t="s">
        <v>6398</v>
      </c>
      <c r="C302" s="15">
        <v>40042418</v>
      </c>
      <c r="D302" s="15" t="s">
        <v>6339</v>
      </c>
      <c r="E302" t="s">
        <v>3843</v>
      </c>
      <c r="F302" t="s">
        <v>6339</v>
      </c>
      <c r="G302" t="s">
        <v>15</v>
      </c>
      <c r="H302" t="s">
        <v>6339</v>
      </c>
      <c r="I302" t="s">
        <v>1403</v>
      </c>
      <c r="J302" t="s">
        <v>6339</v>
      </c>
      <c r="K302" s="29">
        <v>42653</v>
      </c>
      <c r="L302" s="29" t="s">
        <v>6339</v>
      </c>
      <c r="M302" s="29" t="s">
        <v>6397</v>
      </c>
      <c r="N302" t="s">
        <v>6340</v>
      </c>
      <c r="O302" s="30" t="str">
        <f t="shared" si="4"/>
        <v>Insert into cliente(id_cliente,nom_cliente,tipo_cliente,division_cliente,freg_cliente,usureg_cliente) values (40042418,'LOPEZ SOSA PATRICIA   ','DISTRIBUIDOR','PERIFERIA','2016-10-10','dzambrano');</v>
      </c>
    </row>
    <row r="303" spans="1:15" x14ac:dyDescent="0.25">
      <c r="A303">
        <v>10015615</v>
      </c>
      <c r="B303" t="s">
        <v>6398</v>
      </c>
      <c r="C303" s="15">
        <v>40396175</v>
      </c>
      <c r="D303" s="15" t="s">
        <v>6339</v>
      </c>
      <c r="E303" t="s">
        <v>1990</v>
      </c>
      <c r="F303" t="s">
        <v>6339</v>
      </c>
      <c r="G303" t="s">
        <v>15</v>
      </c>
      <c r="H303" t="s">
        <v>6339</v>
      </c>
      <c r="I303" t="s">
        <v>1403</v>
      </c>
      <c r="J303" t="s">
        <v>6339</v>
      </c>
      <c r="K303" s="29">
        <v>42653</v>
      </c>
      <c r="L303" s="29" t="s">
        <v>6339</v>
      </c>
      <c r="M303" s="29" t="s">
        <v>6397</v>
      </c>
      <c r="N303" t="s">
        <v>6340</v>
      </c>
      <c r="O303" s="30" t="str">
        <f t="shared" si="4"/>
        <v>Insert into cliente(id_cliente,nom_cliente,tipo_cliente,division_cliente,freg_cliente,usureg_cliente) values (40396175,'AVILA BAQUERO EDNA MABEL  (AGROINSUMOS GRANADA) ','DISTRIBUIDOR','PERIFERIA','2016-10-10','dzambrano');</v>
      </c>
    </row>
    <row r="304" spans="1:15" x14ac:dyDescent="0.25">
      <c r="A304">
        <v>10009859</v>
      </c>
      <c r="B304" t="s">
        <v>6398</v>
      </c>
      <c r="C304" s="15">
        <v>40412434</v>
      </c>
      <c r="D304" s="15" t="s">
        <v>6339</v>
      </c>
      <c r="E304" t="s">
        <v>2274</v>
      </c>
      <c r="F304" t="s">
        <v>6339</v>
      </c>
      <c r="G304" t="s">
        <v>15</v>
      </c>
      <c r="H304" t="s">
        <v>6339</v>
      </c>
      <c r="I304" t="s">
        <v>1403</v>
      </c>
      <c r="J304" t="s">
        <v>6339</v>
      </c>
      <c r="K304" s="29">
        <v>42653</v>
      </c>
      <c r="L304" s="29" t="s">
        <v>6339</v>
      </c>
      <c r="M304" s="29" t="s">
        <v>6397</v>
      </c>
      <c r="N304" t="s">
        <v>6340</v>
      </c>
      <c r="O304" s="30" t="str">
        <f t="shared" si="4"/>
        <v>Insert into cliente(id_cliente,nom_cliente,tipo_cliente,division_cliente,freg_cliente,usureg_cliente) values (40412434,'CASTAÑO QUINTERO MARTHA NUBIA   ','DISTRIBUIDOR','PERIFERIA','2016-10-10','dzambrano');</v>
      </c>
    </row>
    <row r="305" spans="1:15" x14ac:dyDescent="0.25">
      <c r="A305">
        <v>10012679</v>
      </c>
      <c r="B305" t="s">
        <v>6398</v>
      </c>
      <c r="C305" s="15">
        <v>40764082</v>
      </c>
      <c r="D305" s="15" t="s">
        <v>6339</v>
      </c>
      <c r="E305" t="s">
        <v>2937</v>
      </c>
      <c r="F305" t="s">
        <v>6339</v>
      </c>
      <c r="G305" t="s">
        <v>15</v>
      </c>
      <c r="H305" t="s">
        <v>6339</v>
      </c>
      <c r="I305" t="s">
        <v>1403</v>
      </c>
      <c r="J305" t="s">
        <v>6339</v>
      </c>
      <c r="K305" s="29">
        <v>42653</v>
      </c>
      <c r="L305" s="29" t="s">
        <v>6339</v>
      </c>
      <c r="M305" s="29" t="s">
        <v>6397</v>
      </c>
      <c r="N305" t="s">
        <v>6340</v>
      </c>
      <c r="O305" s="30" t="str">
        <f t="shared" si="4"/>
        <v>Insert into cliente(id_cliente,nom_cliente,tipo_cliente,division_cliente,freg_cliente,usureg_cliente) values (40764082,'FALLA TRUJILLO CARMEN AGROVETERINARIA GRANADA  ','DISTRIBUIDOR','PERIFERIA','2016-10-10','dzambrano');</v>
      </c>
    </row>
    <row r="306" spans="1:15" x14ac:dyDescent="0.25">
      <c r="A306">
        <v>10009945</v>
      </c>
      <c r="B306" t="s">
        <v>6398</v>
      </c>
      <c r="C306" s="15">
        <v>41389125</v>
      </c>
      <c r="D306" s="15" t="s">
        <v>6339</v>
      </c>
      <c r="E306" t="s">
        <v>4693</v>
      </c>
      <c r="F306" t="s">
        <v>6339</v>
      </c>
      <c r="G306" t="s">
        <v>15</v>
      </c>
      <c r="H306" t="s">
        <v>6339</v>
      </c>
      <c r="I306" t="s">
        <v>1403</v>
      </c>
      <c r="J306" t="s">
        <v>6339</v>
      </c>
      <c r="K306" s="29">
        <v>42653</v>
      </c>
      <c r="L306" s="29" t="s">
        <v>6339</v>
      </c>
      <c r="M306" s="29" t="s">
        <v>6397</v>
      </c>
      <c r="N306" t="s">
        <v>6340</v>
      </c>
      <c r="O306" s="30" t="str">
        <f t="shared" si="4"/>
        <v>Insert into cliente(id_cliente,nom_cliente,tipo_cliente,division_cliente,freg_cliente,usureg_cliente) values (41389125,'ROJAS DE TORRES ALICIA   ','DISTRIBUIDOR','PERIFERIA','2016-10-10','dzambrano');</v>
      </c>
    </row>
    <row r="307" spans="1:15" x14ac:dyDescent="0.25">
      <c r="A307">
        <v>10009953</v>
      </c>
      <c r="B307" t="s">
        <v>6398</v>
      </c>
      <c r="C307" s="15">
        <v>41578295</v>
      </c>
      <c r="D307" s="15" t="s">
        <v>6339</v>
      </c>
      <c r="E307" t="s">
        <v>2883</v>
      </c>
      <c r="F307" t="s">
        <v>6339</v>
      </c>
      <c r="G307" t="s">
        <v>15</v>
      </c>
      <c r="H307" t="s">
        <v>6339</v>
      </c>
      <c r="I307" t="s">
        <v>1403</v>
      </c>
      <c r="J307" t="s">
        <v>6339</v>
      </c>
      <c r="K307" s="29">
        <v>42653</v>
      </c>
      <c r="L307" s="29" t="s">
        <v>6339</v>
      </c>
      <c r="M307" s="29" t="s">
        <v>6397</v>
      </c>
      <c r="N307" t="s">
        <v>6340</v>
      </c>
      <c r="O307" s="30" t="str">
        <f t="shared" si="4"/>
        <v>Insert into cliente(id_cliente,nom_cliente,tipo_cliente,division_cliente,freg_cliente,usureg_cliente) values (41578295,'ENCISO DE CHACON MARINA   ','DISTRIBUIDOR','PERIFERIA','2016-10-10','dzambrano');</v>
      </c>
    </row>
    <row r="308" spans="1:15" x14ac:dyDescent="0.25">
      <c r="A308">
        <v>10015336</v>
      </c>
      <c r="B308" t="s">
        <v>6398</v>
      </c>
      <c r="C308" s="15">
        <v>41579043</v>
      </c>
      <c r="D308" s="15" t="s">
        <v>6339</v>
      </c>
      <c r="E308" t="s">
        <v>4903</v>
      </c>
      <c r="F308" t="s">
        <v>6339</v>
      </c>
      <c r="G308" t="s">
        <v>15</v>
      </c>
      <c r="H308" t="s">
        <v>6339</v>
      </c>
      <c r="I308" t="s">
        <v>1403</v>
      </c>
      <c r="J308" t="s">
        <v>6339</v>
      </c>
      <c r="K308" s="29">
        <v>42653</v>
      </c>
      <c r="L308" s="29" t="s">
        <v>6339</v>
      </c>
      <c r="M308" s="29" t="s">
        <v>6397</v>
      </c>
      <c r="N308" t="s">
        <v>6340</v>
      </c>
      <c r="O308" s="30" t="str">
        <f t="shared" si="4"/>
        <v>Insert into cliente(id_cliente,nom_cliente,tipo_cliente,division_cliente,freg_cliente,usureg_cliente) values (41579043,'SERRATO ALFONSO CARMEN CELMIRA   ','DISTRIBUIDOR','PERIFERIA','2016-10-10','dzambrano');</v>
      </c>
    </row>
    <row r="309" spans="1:15" x14ac:dyDescent="0.25">
      <c r="A309">
        <v>10009957</v>
      </c>
      <c r="B309" t="s">
        <v>6398</v>
      </c>
      <c r="C309" s="15">
        <v>41676788</v>
      </c>
      <c r="D309" s="15" t="s">
        <v>6339</v>
      </c>
      <c r="E309" t="s">
        <v>1877</v>
      </c>
      <c r="F309" t="s">
        <v>6339</v>
      </c>
      <c r="G309" t="s">
        <v>15</v>
      </c>
      <c r="H309" t="s">
        <v>6339</v>
      </c>
      <c r="I309" t="s">
        <v>1403</v>
      </c>
      <c r="J309" t="s">
        <v>6339</v>
      </c>
      <c r="K309" s="29">
        <v>42653</v>
      </c>
      <c r="L309" s="29" t="s">
        <v>6339</v>
      </c>
      <c r="M309" s="29" t="s">
        <v>6397</v>
      </c>
      <c r="N309" t="s">
        <v>6340</v>
      </c>
      <c r="O309" s="30" t="str">
        <f t="shared" si="4"/>
        <v>Insert into cliente(id_cliente,nom_cliente,tipo_cliente,division_cliente,freg_cliente,usureg_cliente) values (41676788,'ALVIAREZ SERRANO TULIA ELVIRA FERNA   ','DISTRIBUIDOR','PERIFERIA','2016-10-10','dzambrano');</v>
      </c>
    </row>
    <row r="310" spans="1:15" x14ac:dyDescent="0.25">
      <c r="A310">
        <v>10015205</v>
      </c>
      <c r="B310" t="s">
        <v>6398</v>
      </c>
      <c r="C310" s="15">
        <v>41890814</v>
      </c>
      <c r="D310" s="15" t="s">
        <v>6339</v>
      </c>
      <c r="E310" t="s">
        <v>2027</v>
      </c>
      <c r="F310" t="s">
        <v>6339</v>
      </c>
      <c r="G310" t="s">
        <v>15</v>
      </c>
      <c r="H310" t="s">
        <v>6339</v>
      </c>
      <c r="I310" t="s">
        <v>1403</v>
      </c>
      <c r="J310" t="s">
        <v>6339</v>
      </c>
      <c r="K310" s="29">
        <v>42653</v>
      </c>
      <c r="L310" s="29" t="s">
        <v>6339</v>
      </c>
      <c r="M310" s="29" t="s">
        <v>6397</v>
      </c>
      <c r="N310" t="s">
        <v>6340</v>
      </c>
      <c r="O310" s="30" t="str">
        <f t="shared" si="4"/>
        <v>Insert into cliente(id_cliente,nom_cliente,tipo_cliente,division_cliente,freg_cliente,usureg_cliente) values (41890814,'BARRETO AGUDELO MARIA LUISA   ','DISTRIBUIDOR','PERIFERIA','2016-10-10','dzambrano');</v>
      </c>
    </row>
    <row r="311" spans="1:15" x14ac:dyDescent="0.25">
      <c r="A311">
        <v>10018061</v>
      </c>
      <c r="B311" t="s">
        <v>6398</v>
      </c>
      <c r="C311" s="15">
        <v>41955417</v>
      </c>
      <c r="D311" s="15" t="s">
        <v>6339</v>
      </c>
      <c r="E311" t="s">
        <v>4156</v>
      </c>
      <c r="F311" t="s">
        <v>6339</v>
      </c>
      <c r="G311" t="s">
        <v>6338</v>
      </c>
      <c r="H311" t="s">
        <v>6339</v>
      </c>
      <c r="I311" t="s">
        <v>1403</v>
      </c>
      <c r="J311" t="s">
        <v>6339</v>
      </c>
      <c r="K311" s="29">
        <v>42653</v>
      </c>
      <c r="L311" s="29" t="s">
        <v>6339</v>
      </c>
      <c r="M311" s="29" t="s">
        <v>6397</v>
      </c>
      <c r="N311" t="s">
        <v>6340</v>
      </c>
      <c r="O311" s="30" t="str">
        <f t="shared" si="4"/>
        <v>Insert into cliente(id_cliente,nom_cliente,tipo_cliente,division_cliente,freg_cliente,usureg_cliente) values (41955417,'MURCIA FALLA YUDDI FERNANDA   ',' ','PERIFERIA','2016-10-10','dzambrano');</v>
      </c>
    </row>
    <row r="312" spans="1:15" x14ac:dyDescent="0.25">
      <c r="A312">
        <v>10015443</v>
      </c>
      <c r="B312" t="s">
        <v>6398</v>
      </c>
      <c r="C312" s="15">
        <v>42091267</v>
      </c>
      <c r="D312" s="15" t="s">
        <v>6339</v>
      </c>
      <c r="E312" t="s">
        <v>2302</v>
      </c>
      <c r="F312" t="s">
        <v>6339</v>
      </c>
      <c r="G312" t="s">
        <v>15</v>
      </c>
      <c r="H312" t="s">
        <v>6339</v>
      </c>
      <c r="I312" t="s">
        <v>1403</v>
      </c>
      <c r="J312" t="s">
        <v>6339</v>
      </c>
      <c r="K312" s="29">
        <v>42653</v>
      </c>
      <c r="L312" s="29" t="s">
        <v>6339</v>
      </c>
      <c r="M312" s="29" t="s">
        <v>6397</v>
      </c>
      <c r="N312" t="s">
        <v>6340</v>
      </c>
      <c r="O312" s="30" t="str">
        <f t="shared" si="4"/>
        <v>Insert into cliente(id_cliente,nom_cliente,tipo_cliente,division_cliente,freg_cliente,usureg_cliente) values (42091267,'CASTRILLON CALDERON ELIZABETH   ','DISTRIBUIDOR','PERIFERIA','2016-10-10','dzambrano');</v>
      </c>
    </row>
    <row r="313" spans="1:15" x14ac:dyDescent="0.25">
      <c r="A313">
        <v>10013107</v>
      </c>
      <c r="B313" t="s">
        <v>6398</v>
      </c>
      <c r="C313" s="15">
        <v>42421092</v>
      </c>
      <c r="D313" s="15" t="s">
        <v>6339</v>
      </c>
      <c r="E313" t="s">
        <v>4133</v>
      </c>
      <c r="F313" t="s">
        <v>6339</v>
      </c>
      <c r="G313" t="s">
        <v>15</v>
      </c>
      <c r="H313" t="s">
        <v>6339</v>
      </c>
      <c r="I313" t="s">
        <v>1403</v>
      </c>
      <c r="J313" t="s">
        <v>6339</v>
      </c>
      <c r="K313" s="29">
        <v>42653</v>
      </c>
      <c r="L313" s="29" t="s">
        <v>6339</v>
      </c>
      <c r="M313" s="29" t="s">
        <v>6397</v>
      </c>
      <c r="N313" t="s">
        <v>6340</v>
      </c>
      <c r="O313" s="30" t="str">
        <f t="shared" si="4"/>
        <v>Insert into cliente(id_cliente,nom_cliente,tipo_cliente,division_cliente,freg_cliente,usureg_cliente) values (42421092,'MUÑOZ CARDONA  LUZ MARLENY AGROPECUARIA CASA DE CAMPO  ','DISTRIBUIDOR','PERIFERIA','2016-10-10','dzambrano');</v>
      </c>
    </row>
    <row r="314" spans="1:15" x14ac:dyDescent="0.25">
      <c r="A314">
        <v>10010104</v>
      </c>
      <c r="B314" t="s">
        <v>6398</v>
      </c>
      <c r="C314" s="15">
        <v>42843853</v>
      </c>
      <c r="D314" s="15" t="s">
        <v>6339</v>
      </c>
      <c r="E314" t="s">
        <v>266</v>
      </c>
      <c r="F314" t="s">
        <v>6339</v>
      </c>
      <c r="G314" t="s">
        <v>15</v>
      </c>
      <c r="H314" t="s">
        <v>6339</v>
      </c>
      <c r="I314" t="s">
        <v>1403</v>
      </c>
      <c r="J314" t="s">
        <v>6339</v>
      </c>
      <c r="K314" s="29">
        <v>42653</v>
      </c>
      <c r="L314" s="29" t="s">
        <v>6339</v>
      </c>
      <c r="M314" s="29" t="s">
        <v>6397</v>
      </c>
      <c r="N314" t="s">
        <v>6340</v>
      </c>
      <c r="O314" s="30" t="str">
        <f t="shared" si="4"/>
        <v>Insert into cliente(id_cliente,nom_cliente,tipo_cliente,division_cliente,freg_cliente,usureg_cliente) values (42843853,'ZULUAGA GIRALDO GLORIA YANET','DISTRIBUIDOR','PERIFERIA','2016-10-10','dzambrano');</v>
      </c>
    </row>
    <row r="315" spans="1:15" x14ac:dyDescent="0.25">
      <c r="A315">
        <v>10010137</v>
      </c>
      <c r="B315" t="s">
        <v>6398</v>
      </c>
      <c r="C315" s="15">
        <v>42865430</v>
      </c>
      <c r="D315" s="15" t="s">
        <v>6339</v>
      </c>
      <c r="E315" t="s">
        <v>2030</v>
      </c>
      <c r="F315" t="s">
        <v>6339</v>
      </c>
      <c r="G315" t="s">
        <v>27</v>
      </c>
      <c r="H315" t="s">
        <v>6339</v>
      </c>
      <c r="I315" t="s">
        <v>1403</v>
      </c>
      <c r="J315" t="s">
        <v>6339</v>
      </c>
      <c r="K315" s="29">
        <v>42653</v>
      </c>
      <c r="L315" s="29" t="s">
        <v>6339</v>
      </c>
      <c r="M315" s="29" t="s">
        <v>6397</v>
      </c>
      <c r="N315" t="s">
        <v>6340</v>
      </c>
      <c r="O315" s="30" t="str">
        <f t="shared" si="4"/>
        <v>Insert into cliente(id_cliente,nom_cliente,tipo_cliente,division_cliente,freg_cliente,usureg_cliente) values (42865430,'BARRETO MUÑOZ  JAIME HUMBERTO   ','AGRICULTOR','PERIFERIA','2016-10-10','dzambrano');</v>
      </c>
    </row>
    <row r="316" spans="1:15" x14ac:dyDescent="0.25">
      <c r="A316">
        <v>10014867</v>
      </c>
      <c r="B316" t="s">
        <v>6398</v>
      </c>
      <c r="C316" s="15">
        <v>42879572</v>
      </c>
      <c r="D316" s="15" t="s">
        <v>6339</v>
      </c>
      <c r="E316" t="s">
        <v>3880</v>
      </c>
      <c r="F316" t="s">
        <v>6339</v>
      </c>
      <c r="G316" t="s">
        <v>27</v>
      </c>
      <c r="H316" t="s">
        <v>6339</v>
      </c>
      <c r="I316" t="s">
        <v>1403</v>
      </c>
      <c r="J316" t="s">
        <v>6339</v>
      </c>
      <c r="K316" s="29">
        <v>42653</v>
      </c>
      <c r="L316" s="29" t="s">
        <v>6339</v>
      </c>
      <c r="M316" s="29" t="s">
        <v>6397</v>
      </c>
      <c r="N316" t="s">
        <v>6340</v>
      </c>
      <c r="O316" s="30" t="str">
        <f t="shared" si="4"/>
        <v>Insert into cliente(id_cliente,nom_cliente,tipo_cliente,division_cliente,freg_cliente,usureg_cliente) values (42879572,'MADRID BUELVAS MARIA VICTORIA   ','AGRICULTOR','PERIFERIA','2016-10-10','dzambrano');</v>
      </c>
    </row>
    <row r="317" spans="1:15" x14ac:dyDescent="0.25">
      <c r="A317">
        <v>10010154</v>
      </c>
      <c r="B317" t="s">
        <v>6398</v>
      </c>
      <c r="C317" s="15">
        <v>42901108</v>
      </c>
      <c r="D317" s="15" t="s">
        <v>6339</v>
      </c>
      <c r="E317" t="s">
        <v>270</v>
      </c>
      <c r="F317" t="s">
        <v>6339</v>
      </c>
      <c r="G317" t="s">
        <v>27</v>
      </c>
      <c r="H317" t="s">
        <v>6339</v>
      </c>
      <c r="I317" t="s">
        <v>1403</v>
      </c>
      <c r="J317" t="s">
        <v>6339</v>
      </c>
      <c r="K317" s="29">
        <v>42653</v>
      </c>
      <c r="L317" s="29" t="s">
        <v>6339</v>
      </c>
      <c r="M317" s="29" t="s">
        <v>6397</v>
      </c>
      <c r="N317" t="s">
        <v>6340</v>
      </c>
      <c r="O317" s="30" t="str">
        <f t="shared" si="4"/>
        <v>Insert into cliente(id_cliente,nom_cliente,tipo_cliente,division_cliente,freg_cliente,usureg_cliente) values (42901108,'GIL NOREÑA LUZ AMPARO','AGRICULTOR','PERIFERIA','2016-10-10','dzambrano');</v>
      </c>
    </row>
    <row r="318" spans="1:15" x14ac:dyDescent="0.25">
      <c r="A318">
        <v>10014440</v>
      </c>
      <c r="B318" t="s">
        <v>6398</v>
      </c>
      <c r="C318" s="15">
        <v>42902541</v>
      </c>
      <c r="D318" s="15" t="s">
        <v>6339</v>
      </c>
      <c r="E318" t="s">
        <v>4181</v>
      </c>
      <c r="F318" t="s">
        <v>6339</v>
      </c>
      <c r="G318" t="s">
        <v>27</v>
      </c>
      <c r="H318" t="s">
        <v>6339</v>
      </c>
      <c r="I318" t="s">
        <v>1403</v>
      </c>
      <c r="J318" t="s">
        <v>6339</v>
      </c>
      <c r="K318" s="29">
        <v>42653</v>
      </c>
      <c r="L318" s="29" t="s">
        <v>6339</v>
      </c>
      <c r="M318" s="29" t="s">
        <v>6397</v>
      </c>
      <c r="N318" t="s">
        <v>6340</v>
      </c>
      <c r="O318" s="30" t="str">
        <f t="shared" si="4"/>
        <v>Insert into cliente(id_cliente,nom_cliente,tipo_cliente,division_cliente,freg_cliente,usureg_cliente) values (42902541,'NOREÑA PUERTA LIBIA ESTER   ','AGRICULTOR','PERIFERIA','2016-10-10','dzambrano');</v>
      </c>
    </row>
    <row r="319" spans="1:15" x14ac:dyDescent="0.25">
      <c r="A319">
        <v>10010191</v>
      </c>
      <c r="B319" t="s">
        <v>6398</v>
      </c>
      <c r="C319" s="15">
        <v>42911680</v>
      </c>
      <c r="D319" s="15" t="s">
        <v>6339</v>
      </c>
      <c r="E319" t="s">
        <v>1788</v>
      </c>
      <c r="F319" t="s">
        <v>6339</v>
      </c>
      <c r="G319" t="s">
        <v>15</v>
      </c>
      <c r="H319" t="s">
        <v>6339</v>
      </c>
      <c r="I319" t="s">
        <v>1403</v>
      </c>
      <c r="J319" t="s">
        <v>6339</v>
      </c>
      <c r="K319" s="29">
        <v>42653</v>
      </c>
      <c r="L319" s="29" t="s">
        <v>6339</v>
      </c>
      <c r="M319" s="29" t="s">
        <v>6397</v>
      </c>
      <c r="N319" t="s">
        <v>6340</v>
      </c>
      <c r="O319" s="30" t="str">
        <f t="shared" si="4"/>
        <v>Insert into cliente(id_cliente,nom_cliente,tipo_cliente,division_cliente,freg_cliente,usureg_cliente) values (42911680,'AJIACO PULIDO GONZALO   ','DISTRIBUIDOR','PERIFERIA','2016-10-10','dzambrano');</v>
      </c>
    </row>
    <row r="320" spans="1:15" x14ac:dyDescent="0.25">
      <c r="A320">
        <v>10010223</v>
      </c>
      <c r="B320" t="s">
        <v>6398</v>
      </c>
      <c r="C320" s="15">
        <v>43362813</v>
      </c>
      <c r="D320" s="15" t="s">
        <v>6339</v>
      </c>
      <c r="E320" t="s">
        <v>279</v>
      </c>
      <c r="F320" t="s">
        <v>6339</v>
      </c>
      <c r="G320" t="s">
        <v>15</v>
      </c>
      <c r="H320" t="s">
        <v>6339</v>
      </c>
      <c r="I320" t="s">
        <v>1403</v>
      </c>
      <c r="J320" t="s">
        <v>6339</v>
      </c>
      <c r="K320" s="29">
        <v>42653</v>
      </c>
      <c r="L320" s="29" t="s">
        <v>6339</v>
      </c>
      <c r="M320" s="29" t="s">
        <v>6397</v>
      </c>
      <c r="N320" t="s">
        <v>6340</v>
      </c>
      <c r="O320" s="30" t="str">
        <f t="shared" si="4"/>
        <v>Insert into cliente(id_cliente,nom_cliente,tipo_cliente,division_cliente,freg_cliente,usureg_cliente) values (43362813,'VELASQUEZ GIRALDO LUZ ESNEIDA','DISTRIBUIDOR','PERIFERIA','2016-10-10','dzambrano');</v>
      </c>
    </row>
    <row r="321" spans="1:15" x14ac:dyDescent="0.25">
      <c r="A321">
        <v>10015592</v>
      </c>
      <c r="B321" t="s">
        <v>6398</v>
      </c>
      <c r="C321" s="15">
        <v>43366080</v>
      </c>
      <c r="D321" s="15" t="s">
        <v>6339</v>
      </c>
      <c r="E321" t="s">
        <v>3968</v>
      </c>
      <c r="F321" t="s">
        <v>6339</v>
      </c>
      <c r="G321" t="s">
        <v>15</v>
      </c>
      <c r="H321" t="s">
        <v>6339</v>
      </c>
      <c r="I321" t="s">
        <v>1403</v>
      </c>
      <c r="J321" t="s">
        <v>6339</v>
      </c>
      <c r="K321" s="29">
        <v>42653</v>
      </c>
      <c r="L321" s="29" t="s">
        <v>6339</v>
      </c>
      <c r="M321" s="29" t="s">
        <v>6397</v>
      </c>
      <c r="N321" t="s">
        <v>6340</v>
      </c>
      <c r="O321" s="30" t="str">
        <f t="shared" si="4"/>
        <v>Insert into cliente(id_cliente,nom_cliente,tipo_cliente,division_cliente,freg_cliente,usureg_cliente) values (43366080,'MEJIA ARANGO DIANA MARCELA   ','DISTRIBUIDOR','PERIFERIA','2016-10-10','dzambrano');</v>
      </c>
    </row>
    <row r="322" spans="1:15" x14ac:dyDescent="0.25">
      <c r="A322">
        <v>10015593</v>
      </c>
      <c r="B322" t="s">
        <v>6398</v>
      </c>
      <c r="C322" s="15">
        <v>43366346</v>
      </c>
      <c r="D322" s="15" t="s">
        <v>6339</v>
      </c>
      <c r="E322" t="s">
        <v>4126</v>
      </c>
      <c r="F322" t="s">
        <v>6339</v>
      </c>
      <c r="G322" t="s">
        <v>15</v>
      </c>
      <c r="H322" t="s">
        <v>6339</v>
      </c>
      <c r="I322" t="s">
        <v>1403</v>
      </c>
      <c r="J322" t="s">
        <v>6339</v>
      </c>
      <c r="K322" s="29">
        <v>42653</v>
      </c>
      <c r="L322" s="29" t="s">
        <v>6339</v>
      </c>
      <c r="M322" s="29" t="s">
        <v>6397</v>
      </c>
      <c r="N322" t="s">
        <v>6340</v>
      </c>
      <c r="O322" s="30" t="str">
        <f t="shared" si="4"/>
        <v>Insert into cliente(id_cliente,nom_cliente,tipo_cliente,division_cliente,freg_cliente,usureg_cliente) values (43366346,'MUNERA GONZALEZ NATALIA   ','DISTRIBUIDOR','PERIFERIA','2016-10-10','dzambrano');</v>
      </c>
    </row>
    <row r="323" spans="1:15" x14ac:dyDescent="0.25">
      <c r="A323">
        <v>10010228</v>
      </c>
      <c r="B323" t="s">
        <v>6398</v>
      </c>
      <c r="C323" s="15">
        <v>43456639</v>
      </c>
      <c r="D323" s="15" t="s">
        <v>6339</v>
      </c>
      <c r="E323" t="s">
        <v>283</v>
      </c>
      <c r="F323" t="s">
        <v>6339</v>
      </c>
      <c r="G323" t="s">
        <v>15</v>
      </c>
      <c r="H323" t="s">
        <v>6339</v>
      </c>
      <c r="I323" t="s">
        <v>1403</v>
      </c>
      <c r="J323" t="s">
        <v>6339</v>
      </c>
      <c r="K323" s="29">
        <v>42653</v>
      </c>
      <c r="L323" s="29" t="s">
        <v>6339</v>
      </c>
      <c r="M323" s="29" t="s">
        <v>6397</v>
      </c>
      <c r="N323" t="s">
        <v>6340</v>
      </c>
      <c r="O323" s="30" t="str">
        <f t="shared" ref="O323:O386" si="5">_xlfn.CONCAT(B323,C323,D323,"'",E323,"'",F323,"'",G323,"'",H323,"'",I323,"'",J323,"'",TEXT(K323,"yyyy-mm-dd"),"'",L323,"'",M323,"'",N323)</f>
        <v>Insert into cliente(id_cliente,nom_cliente,tipo_cliente,division_cliente,freg_cliente,usureg_cliente) values (43456639,'CASTAÑEDA SANCHEZ GLORIA PATRICIA','DISTRIBUIDOR','PERIFERIA','2016-10-10','dzambrano');</v>
      </c>
    </row>
    <row r="324" spans="1:15" x14ac:dyDescent="0.25">
      <c r="A324">
        <v>10010231</v>
      </c>
      <c r="B324" t="s">
        <v>6398</v>
      </c>
      <c r="C324" s="15">
        <v>43467133</v>
      </c>
      <c r="D324" s="15" t="s">
        <v>6339</v>
      </c>
      <c r="E324" t="s">
        <v>287</v>
      </c>
      <c r="F324" t="s">
        <v>6339</v>
      </c>
      <c r="G324" t="s">
        <v>15</v>
      </c>
      <c r="H324" t="s">
        <v>6339</v>
      </c>
      <c r="I324" t="s">
        <v>1403</v>
      </c>
      <c r="J324" t="s">
        <v>6339</v>
      </c>
      <c r="K324" s="29">
        <v>42653</v>
      </c>
      <c r="L324" s="29" t="s">
        <v>6339</v>
      </c>
      <c r="M324" s="29" t="s">
        <v>6397</v>
      </c>
      <c r="N324" t="s">
        <v>6340</v>
      </c>
      <c r="O324" s="30" t="str">
        <f t="shared" si="5"/>
        <v>Insert into cliente(id_cliente,nom_cliente,tipo_cliente,division_cliente,freg_cliente,usureg_cliente) values (43467133,'VARGAS HELDA','DISTRIBUIDOR','PERIFERIA','2016-10-10','dzambrano');</v>
      </c>
    </row>
    <row r="325" spans="1:15" x14ac:dyDescent="0.25">
      <c r="A325">
        <v>10011863</v>
      </c>
      <c r="B325" t="s">
        <v>6398</v>
      </c>
      <c r="C325" s="15">
        <v>43717110</v>
      </c>
      <c r="D325" s="15" t="s">
        <v>6339</v>
      </c>
      <c r="E325" t="s">
        <v>665</v>
      </c>
      <c r="F325" t="s">
        <v>6339</v>
      </c>
      <c r="G325" t="s">
        <v>15</v>
      </c>
      <c r="H325" t="s">
        <v>6339</v>
      </c>
      <c r="I325" t="s">
        <v>1403</v>
      </c>
      <c r="J325" t="s">
        <v>6339</v>
      </c>
      <c r="K325" s="29">
        <v>42653</v>
      </c>
      <c r="L325" s="29" t="s">
        <v>6339</v>
      </c>
      <c r="M325" s="29" t="s">
        <v>6397</v>
      </c>
      <c r="N325" t="s">
        <v>6340</v>
      </c>
      <c r="O325" s="30" t="str">
        <f t="shared" si="5"/>
        <v>Insert into cliente(id_cliente,nom_cliente,tipo_cliente,division_cliente,freg_cliente,usureg_cliente) values (43717110,'MUÑOZ RESTREPO ELIZABETH','DISTRIBUIDOR','PERIFERIA','2016-10-10','dzambrano');</v>
      </c>
    </row>
    <row r="326" spans="1:15" x14ac:dyDescent="0.25">
      <c r="A326">
        <v>10017163</v>
      </c>
      <c r="B326" t="s">
        <v>6398</v>
      </c>
      <c r="C326" s="15">
        <v>43808486</v>
      </c>
      <c r="D326" s="15" t="s">
        <v>6339</v>
      </c>
      <c r="E326" t="s">
        <v>4123</v>
      </c>
      <c r="F326" t="s">
        <v>6339</v>
      </c>
      <c r="G326" t="s">
        <v>27</v>
      </c>
      <c r="H326" t="s">
        <v>6339</v>
      </c>
      <c r="I326" t="s">
        <v>1403</v>
      </c>
      <c r="J326" t="s">
        <v>6339</v>
      </c>
      <c r="K326" s="29">
        <v>42653</v>
      </c>
      <c r="L326" s="29" t="s">
        <v>6339</v>
      </c>
      <c r="M326" s="29" t="s">
        <v>6397</v>
      </c>
      <c r="N326" t="s">
        <v>6340</v>
      </c>
      <c r="O326" s="30" t="str">
        <f t="shared" si="5"/>
        <v>Insert into cliente(id_cliente,nom_cliente,tipo_cliente,division_cliente,freg_cliente,usureg_cliente) values (43808486,'MUNERA ELORZA ALBA   ','AGRICULTOR','PERIFERIA','2016-10-10','dzambrano');</v>
      </c>
    </row>
    <row r="327" spans="1:15" x14ac:dyDescent="0.25">
      <c r="A327">
        <v>10010254</v>
      </c>
      <c r="B327" t="s">
        <v>6398</v>
      </c>
      <c r="C327" s="15">
        <v>46368083</v>
      </c>
      <c r="D327" s="15" t="s">
        <v>6339</v>
      </c>
      <c r="E327" t="s">
        <v>4591</v>
      </c>
      <c r="F327" t="s">
        <v>6339</v>
      </c>
      <c r="G327" t="s">
        <v>15</v>
      </c>
      <c r="H327" t="s">
        <v>6339</v>
      </c>
      <c r="I327" t="s">
        <v>1403</v>
      </c>
      <c r="J327" t="s">
        <v>6339</v>
      </c>
      <c r="K327" s="29">
        <v>42653</v>
      </c>
      <c r="L327" s="29" t="s">
        <v>6339</v>
      </c>
      <c r="M327" s="29" t="s">
        <v>6397</v>
      </c>
      <c r="N327" t="s">
        <v>6340</v>
      </c>
      <c r="O327" s="30" t="str">
        <f t="shared" si="5"/>
        <v>Insert into cliente(id_cliente,nom_cliente,tipo_cliente,division_cliente,freg_cliente,usureg_cliente) values (46368083,'RIAÑO ARANGUREN MIREYA CECILIA   ','DISTRIBUIDOR','PERIFERIA','2016-10-10','dzambrano');</v>
      </c>
    </row>
    <row r="328" spans="1:15" x14ac:dyDescent="0.25">
      <c r="A328">
        <v>10010256</v>
      </c>
      <c r="B328" t="s">
        <v>6398</v>
      </c>
      <c r="C328" s="15">
        <v>46381306</v>
      </c>
      <c r="D328" s="15" t="s">
        <v>6339</v>
      </c>
      <c r="E328" t="s">
        <v>1782</v>
      </c>
      <c r="F328" t="s">
        <v>6339</v>
      </c>
      <c r="G328" t="s">
        <v>15</v>
      </c>
      <c r="H328" t="s">
        <v>6339</v>
      </c>
      <c r="I328" t="s">
        <v>1403</v>
      </c>
      <c r="J328" t="s">
        <v>6339</v>
      </c>
      <c r="K328" s="29">
        <v>42653</v>
      </c>
      <c r="L328" s="29" t="s">
        <v>6339</v>
      </c>
      <c r="M328" s="29" t="s">
        <v>6397</v>
      </c>
      <c r="N328" t="s">
        <v>6340</v>
      </c>
      <c r="O328" s="30" t="str">
        <f t="shared" si="5"/>
        <v>Insert into cliente(id_cliente,nom_cliente,tipo_cliente,division_cliente,freg_cliente,usureg_cliente) values (46381306,'AGUIRRE CARDENAS ALBA MARINA   ','DISTRIBUIDOR','PERIFERIA','2016-10-10','dzambrano');</v>
      </c>
    </row>
    <row r="329" spans="1:15" x14ac:dyDescent="0.25">
      <c r="A329">
        <v>10010258</v>
      </c>
      <c r="B329" t="s">
        <v>6398</v>
      </c>
      <c r="C329" s="15">
        <v>46454186</v>
      </c>
      <c r="D329" s="15" t="s">
        <v>6339</v>
      </c>
      <c r="E329" t="s">
        <v>2046</v>
      </c>
      <c r="F329" t="s">
        <v>6339</v>
      </c>
      <c r="G329" t="s">
        <v>15</v>
      </c>
      <c r="H329" t="s">
        <v>6339</v>
      </c>
      <c r="I329" t="s">
        <v>1403</v>
      </c>
      <c r="J329" t="s">
        <v>6339</v>
      </c>
      <c r="K329" s="29">
        <v>42653</v>
      </c>
      <c r="L329" s="29" t="s">
        <v>6339</v>
      </c>
      <c r="M329" s="29" t="s">
        <v>6397</v>
      </c>
      <c r="N329" t="s">
        <v>6340</v>
      </c>
      <c r="O329" s="30" t="str">
        <f t="shared" si="5"/>
        <v>Insert into cliente(id_cliente,nom_cliente,tipo_cliente,division_cliente,freg_cliente,usureg_cliente) values (46454186,'BECERRA QUIJANO DORELY   ','DISTRIBUIDOR','PERIFERIA','2016-10-10','dzambrano');</v>
      </c>
    </row>
    <row r="330" spans="1:15" x14ac:dyDescent="0.25">
      <c r="A330">
        <v>10017042</v>
      </c>
      <c r="B330" t="s">
        <v>6398</v>
      </c>
      <c r="C330" s="15">
        <v>46457571</v>
      </c>
      <c r="D330" s="15" t="s">
        <v>6339</v>
      </c>
      <c r="E330" t="s">
        <v>4799</v>
      </c>
      <c r="F330" t="s">
        <v>6339</v>
      </c>
      <c r="G330" t="s">
        <v>27</v>
      </c>
      <c r="H330" t="s">
        <v>6339</v>
      </c>
      <c r="I330" t="s">
        <v>1403</v>
      </c>
      <c r="J330" t="s">
        <v>6339</v>
      </c>
      <c r="K330" s="29">
        <v>42653</v>
      </c>
      <c r="L330" s="29" t="s">
        <v>6339</v>
      </c>
      <c r="M330" s="29" t="s">
        <v>6397</v>
      </c>
      <c r="N330" t="s">
        <v>6340</v>
      </c>
      <c r="O330" s="30" t="str">
        <f t="shared" si="5"/>
        <v>Insert into cliente(id_cliente,nom_cliente,tipo_cliente,division_cliente,freg_cliente,usureg_cliente) values (46457571,'SAAVEDRA CHIA DIANA PATRICIA   ','AGRICULTOR','PERIFERIA','2016-10-10','dzambrano');</v>
      </c>
    </row>
    <row r="331" spans="1:15" x14ac:dyDescent="0.25">
      <c r="A331">
        <v>10017344</v>
      </c>
      <c r="B331" t="s">
        <v>6398</v>
      </c>
      <c r="C331" s="15">
        <v>51592128</v>
      </c>
      <c r="D331" s="15" t="s">
        <v>6339</v>
      </c>
      <c r="E331" t="s">
        <v>5236</v>
      </c>
      <c r="F331" t="s">
        <v>6339</v>
      </c>
      <c r="G331" t="s">
        <v>15</v>
      </c>
      <c r="H331" t="s">
        <v>6339</v>
      </c>
      <c r="I331" t="s">
        <v>1403</v>
      </c>
      <c r="J331" t="s">
        <v>6339</v>
      </c>
      <c r="K331" s="29">
        <v>42653</v>
      </c>
      <c r="L331" s="29" t="s">
        <v>6339</v>
      </c>
      <c r="M331" s="29" t="s">
        <v>6397</v>
      </c>
      <c r="N331" t="s">
        <v>6340</v>
      </c>
      <c r="O331" s="30" t="str">
        <f t="shared" si="5"/>
        <v>Insert into cliente(id_cliente,nom_cliente,tipo_cliente,division_cliente,freg_cliente,usureg_cliente) values (51592128,'VILLEGAS LOAIZA INES EDILIA   ','DISTRIBUIDOR','PERIFERIA','2016-10-10','dzambrano');</v>
      </c>
    </row>
    <row r="332" spans="1:15" x14ac:dyDescent="0.25">
      <c r="A332">
        <v>10012652</v>
      </c>
      <c r="B332" t="s">
        <v>6398</v>
      </c>
      <c r="C332" s="15">
        <v>51889263</v>
      </c>
      <c r="D332" s="15" t="s">
        <v>6339</v>
      </c>
      <c r="E332" t="s">
        <v>4049</v>
      </c>
      <c r="F332" t="s">
        <v>6339</v>
      </c>
      <c r="G332" t="s">
        <v>15</v>
      </c>
      <c r="H332" t="s">
        <v>6339</v>
      </c>
      <c r="I332" t="s">
        <v>1403</v>
      </c>
      <c r="J332" t="s">
        <v>6339</v>
      </c>
      <c r="K332" s="29">
        <v>42653</v>
      </c>
      <c r="L332" s="29" t="s">
        <v>6339</v>
      </c>
      <c r="M332" s="29" t="s">
        <v>6397</v>
      </c>
      <c r="N332" t="s">
        <v>6340</v>
      </c>
      <c r="O332" s="30" t="str">
        <f t="shared" si="5"/>
        <v>Insert into cliente(id_cliente,nom_cliente,tipo_cliente,division_cliente,freg_cliente,usureg_cliente) values (51889263,'MOLINA CARABALLO GLADYS STELLA AGROINSUMOS MAG  ','DISTRIBUIDOR','PERIFERIA','2016-10-10','dzambrano');</v>
      </c>
    </row>
    <row r="333" spans="1:15" x14ac:dyDescent="0.25">
      <c r="A333">
        <v>10014102</v>
      </c>
      <c r="B333" t="s">
        <v>6398</v>
      </c>
      <c r="C333" s="15">
        <v>52087264</v>
      </c>
      <c r="D333" s="15" t="s">
        <v>6339</v>
      </c>
      <c r="E333" t="s">
        <v>2351</v>
      </c>
      <c r="F333" t="s">
        <v>6339</v>
      </c>
      <c r="G333" t="s">
        <v>15</v>
      </c>
      <c r="H333" t="s">
        <v>6339</v>
      </c>
      <c r="I333" t="s">
        <v>1403</v>
      </c>
      <c r="J333" t="s">
        <v>6339</v>
      </c>
      <c r="K333" s="29">
        <v>42653</v>
      </c>
      <c r="L333" s="29" t="s">
        <v>6339</v>
      </c>
      <c r="M333" s="29" t="s">
        <v>6397</v>
      </c>
      <c r="N333" t="s">
        <v>6340</v>
      </c>
      <c r="O333" s="30" t="str">
        <f t="shared" si="5"/>
        <v>Insert into cliente(id_cliente,nom_cliente,tipo_cliente,division_cliente,freg_cliente,usureg_cliente) values (52087264,'CERON ARTUNDUAGA INGRID ELOMARYS AGROINSUMOS JA  ','DISTRIBUIDOR','PERIFERIA','2016-10-10','dzambrano');</v>
      </c>
    </row>
    <row r="334" spans="1:15" x14ac:dyDescent="0.25">
      <c r="A334">
        <v>10014763</v>
      </c>
      <c r="B334" t="s">
        <v>6398</v>
      </c>
      <c r="C334" s="15">
        <v>52289350</v>
      </c>
      <c r="D334" s="15" t="s">
        <v>6339</v>
      </c>
      <c r="E334" t="s">
        <v>2208</v>
      </c>
      <c r="F334" t="s">
        <v>6339</v>
      </c>
      <c r="G334" t="s">
        <v>15</v>
      </c>
      <c r="H334" t="s">
        <v>6339</v>
      </c>
      <c r="I334" t="s">
        <v>1403</v>
      </c>
      <c r="J334" t="s">
        <v>6339</v>
      </c>
      <c r="K334" s="29">
        <v>42653</v>
      </c>
      <c r="L334" s="29" t="s">
        <v>6339</v>
      </c>
      <c r="M334" s="29" t="s">
        <v>6397</v>
      </c>
      <c r="N334" t="s">
        <v>6340</v>
      </c>
      <c r="O334" s="30" t="str">
        <f t="shared" si="5"/>
        <v>Insert into cliente(id_cliente,nom_cliente,tipo_cliente,division_cliente,freg_cliente,usureg_cliente) values (52289350,'CARDENAS VANEGAS LUZ ANGELA   ','DISTRIBUIDOR','PERIFERIA','2016-10-10','dzambrano');</v>
      </c>
    </row>
    <row r="335" spans="1:15" x14ac:dyDescent="0.25">
      <c r="A335">
        <v>10015647</v>
      </c>
      <c r="B335" t="s">
        <v>6398</v>
      </c>
      <c r="C335" s="15">
        <v>52888194</v>
      </c>
      <c r="D335" s="15" t="s">
        <v>6339</v>
      </c>
      <c r="E335" t="s">
        <v>2748</v>
      </c>
      <c r="F335" t="s">
        <v>6339</v>
      </c>
      <c r="G335" t="s">
        <v>15</v>
      </c>
      <c r="H335" t="s">
        <v>6339</v>
      </c>
      <c r="I335" t="s">
        <v>1403</v>
      </c>
      <c r="J335" t="s">
        <v>6339</v>
      </c>
      <c r="K335" s="29">
        <v>42653</v>
      </c>
      <c r="L335" s="29" t="s">
        <v>6339</v>
      </c>
      <c r="M335" s="29" t="s">
        <v>6397</v>
      </c>
      <c r="N335" t="s">
        <v>6340</v>
      </c>
      <c r="O335" s="30" t="str">
        <f t="shared" si="5"/>
        <v>Insert into cliente(id_cliente,nom_cliente,tipo_cliente,division_cliente,freg_cliente,usureg_cliente) values (52888194,'DIAZ RODRIGUEZ ZULMA MILENA   ','DISTRIBUIDOR','PERIFERIA','2016-10-10','dzambrano');</v>
      </c>
    </row>
    <row r="336" spans="1:15" x14ac:dyDescent="0.25">
      <c r="A336">
        <v>10017442</v>
      </c>
      <c r="B336" t="s">
        <v>6398</v>
      </c>
      <c r="C336" s="15">
        <v>55195001</v>
      </c>
      <c r="D336" s="15" t="s">
        <v>6339</v>
      </c>
      <c r="E336" t="s">
        <v>2363</v>
      </c>
      <c r="F336" t="s">
        <v>6339</v>
      </c>
      <c r="G336" t="s">
        <v>15</v>
      </c>
      <c r="H336" t="s">
        <v>6339</v>
      </c>
      <c r="I336" t="s">
        <v>1403</v>
      </c>
      <c r="J336" t="s">
        <v>6339</v>
      </c>
      <c r="K336" s="29">
        <v>42653</v>
      </c>
      <c r="L336" s="29" t="s">
        <v>6339</v>
      </c>
      <c r="M336" s="29" t="s">
        <v>6397</v>
      </c>
      <c r="N336" t="s">
        <v>6340</v>
      </c>
      <c r="O336" s="30" t="str">
        <f t="shared" si="5"/>
        <v>Insert into cliente(id_cliente,nom_cliente,tipo_cliente,division_cliente,freg_cliente,usureg_cliente) values (55195001,'CHAVARRO MENDOZA ADRIANA   ','DISTRIBUIDOR','PERIFERIA','2016-10-10','dzambrano');</v>
      </c>
    </row>
    <row r="337" spans="1:15" x14ac:dyDescent="0.25">
      <c r="A337">
        <v>10010380</v>
      </c>
      <c r="B337" t="s">
        <v>6398</v>
      </c>
      <c r="C337" s="15">
        <v>60346986</v>
      </c>
      <c r="D337" s="15" t="s">
        <v>6339</v>
      </c>
      <c r="E337" t="s">
        <v>3282</v>
      </c>
      <c r="F337" t="s">
        <v>6339</v>
      </c>
      <c r="G337" t="s">
        <v>15</v>
      </c>
      <c r="H337" t="s">
        <v>6339</v>
      </c>
      <c r="I337" t="s">
        <v>1403</v>
      </c>
      <c r="J337" t="s">
        <v>6339</v>
      </c>
      <c r="K337" s="29">
        <v>42653</v>
      </c>
      <c r="L337" s="29" t="s">
        <v>6339</v>
      </c>
      <c r="M337" s="29" t="s">
        <v>6397</v>
      </c>
      <c r="N337" t="s">
        <v>6340</v>
      </c>
      <c r="O337" s="30" t="str">
        <f t="shared" si="5"/>
        <v>Insert into cliente(id_cliente,nom_cliente,tipo_cliente,division_cliente,freg_cliente,usureg_cliente) values (60346986,'GARZON RUIZ MARIA RUTH   ','DISTRIBUIDOR','PERIFERIA','2016-10-10','dzambrano');</v>
      </c>
    </row>
    <row r="338" spans="1:15" x14ac:dyDescent="0.25">
      <c r="A338">
        <v>10018026</v>
      </c>
      <c r="B338" t="s">
        <v>6398</v>
      </c>
      <c r="C338" s="15">
        <v>63360426</v>
      </c>
      <c r="D338" s="15" t="s">
        <v>6339</v>
      </c>
      <c r="E338" t="s">
        <v>4816</v>
      </c>
      <c r="F338" t="s">
        <v>6339</v>
      </c>
      <c r="G338" t="s">
        <v>15</v>
      </c>
      <c r="H338" t="s">
        <v>6339</v>
      </c>
      <c r="I338" t="s">
        <v>1403</v>
      </c>
      <c r="J338" t="s">
        <v>6339</v>
      </c>
      <c r="K338" s="29">
        <v>42653</v>
      </c>
      <c r="L338" s="29" t="s">
        <v>6339</v>
      </c>
      <c r="M338" s="29" t="s">
        <v>6397</v>
      </c>
      <c r="N338" t="s">
        <v>6340</v>
      </c>
      <c r="O338" s="30" t="str">
        <f t="shared" si="5"/>
        <v>Insert into cliente(id_cliente,nom_cliente,tipo_cliente,division_cliente,freg_cliente,usureg_cliente) values (63360426,'SALCEDO RAMIREZ MARIBEL   ','DISTRIBUIDOR','PERIFERIA','2016-10-10','dzambrano');</v>
      </c>
    </row>
    <row r="339" spans="1:15" x14ac:dyDescent="0.25">
      <c r="A339">
        <v>10017070</v>
      </c>
      <c r="B339" t="s">
        <v>6398</v>
      </c>
      <c r="C339" s="15">
        <v>64560234</v>
      </c>
      <c r="D339" s="15" t="s">
        <v>6339</v>
      </c>
      <c r="E339" t="s">
        <v>3989</v>
      </c>
      <c r="F339" t="s">
        <v>6339</v>
      </c>
      <c r="G339" t="s">
        <v>15</v>
      </c>
      <c r="H339" t="s">
        <v>6339</v>
      </c>
      <c r="I339" t="s">
        <v>1403</v>
      </c>
      <c r="J339" t="s">
        <v>6339</v>
      </c>
      <c r="K339" s="29">
        <v>42653</v>
      </c>
      <c r="L339" s="29" t="s">
        <v>6339</v>
      </c>
      <c r="M339" s="29" t="s">
        <v>6397</v>
      </c>
      <c r="N339" t="s">
        <v>6340</v>
      </c>
      <c r="O339" s="30" t="str">
        <f t="shared" si="5"/>
        <v>Insert into cliente(id_cliente,nom_cliente,tipo_cliente,division_cliente,freg_cliente,usureg_cliente) values (64560234,'MENDOZA ALBA CARLOTA SOLEDAD   ','DISTRIBUIDOR','PERIFERIA','2016-10-10','dzambrano');</v>
      </c>
    </row>
    <row r="340" spans="1:15" x14ac:dyDescent="0.25">
      <c r="A340">
        <v>10015798</v>
      </c>
      <c r="B340" t="s">
        <v>6398</v>
      </c>
      <c r="C340" s="15">
        <v>66857054</v>
      </c>
      <c r="D340" s="15" t="s">
        <v>6339</v>
      </c>
      <c r="E340" t="s">
        <v>4035</v>
      </c>
      <c r="F340" t="s">
        <v>6339</v>
      </c>
      <c r="G340" t="s">
        <v>15</v>
      </c>
      <c r="H340" t="s">
        <v>6339</v>
      </c>
      <c r="I340" t="s">
        <v>1403</v>
      </c>
      <c r="J340" t="s">
        <v>6339</v>
      </c>
      <c r="K340" s="29">
        <v>42653</v>
      </c>
      <c r="L340" s="29" t="s">
        <v>6339</v>
      </c>
      <c r="M340" s="29" t="s">
        <v>6397</v>
      </c>
      <c r="N340" t="s">
        <v>6340</v>
      </c>
      <c r="O340" s="30" t="str">
        <f t="shared" si="5"/>
        <v>Insert into cliente(id_cliente,nom_cliente,tipo_cliente,division_cliente,freg_cliente,usureg_cliente) values (66857054,'MIYATA KURATOMI ANDREA   ','DISTRIBUIDOR','PERIFERIA','2016-10-10','dzambrano');</v>
      </c>
    </row>
    <row r="341" spans="1:15" x14ac:dyDescent="0.25">
      <c r="A341">
        <v>10015846</v>
      </c>
      <c r="B341" t="s">
        <v>6398</v>
      </c>
      <c r="C341" s="15">
        <v>66887792</v>
      </c>
      <c r="D341" s="15" t="s">
        <v>6339</v>
      </c>
      <c r="E341" t="s">
        <v>3857</v>
      </c>
      <c r="F341" t="s">
        <v>6339</v>
      </c>
      <c r="G341" t="s">
        <v>15</v>
      </c>
      <c r="H341" t="s">
        <v>6339</v>
      </c>
      <c r="I341" t="s">
        <v>1403</v>
      </c>
      <c r="J341" t="s">
        <v>6339</v>
      </c>
      <c r="K341" s="29">
        <v>42653</v>
      </c>
      <c r="L341" s="29" t="s">
        <v>6339</v>
      </c>
      <c r="M341" s="29" t="s">
        <v>6397</v>
      </c>
      <c r="N341" t="s">
        <v>6340</v>
      </c>
      <c r="O341" s="30" t="str">
        <f t="shared" si="5"/>
        <v>Insert into cliente(id_cliente,nom_cliente,tipo_cliente,division_cliente,freg_cliente,usureg_cliente) values (66887792,'LUCIO MOSQUERA MARTA LUCIA   ','DISTRIBUIDOR','PERIFERIA','2016-10-10','dzambrano');</v>
      </c>
    </row>
    <row r="342" spans="1:15" x14ac:dyDescent="0.25">
      <c r="A342">
        <v>10010490</v>
      </c>
      <c r="B342" t="s">
        <v>6398</v>
      </c>
      <c r="C342" s="15">
        <v>70036340</v>
      </c>
      <c r="D342" s="15" t="s">
        <v>6339</v>
      </c>
      <c r="E342" t="s">
        <v>307</v>
      </c>
      <c r="F342" t="s">
        <v>6339</v>
      </c>
      <c r="G342" t="s">
        <v>15</v>
      </c>
      <c r="H342" t="s">
        <v>6339</v>
      </c>
      <c r="I342" t="s">
        <v>1403</v>
      </c>
      <c r="J342" t="s">
        <v>6339</v>
      </c>
      <c r="K342" s="29">
        <v>42653</v>
      </c>
      <c r="L342" s="29" t="s">
        <v>6339</v>
      </c>
      <c r="M342" s="29" t="s">
        <v>6397</v>
      </c>
      <c r="N342" t="s">
        <v>6340</v>
      </c>
      <c r="O342" s="30" t="str">
        <f t="shared" si="5"/>
        <v>Insert into cliente(id_cliente,nom_cliente,tipo_cliente,division_cliente,freg_cliente,usureg_cliente) values (70036340,'AGUDELO RAMIREZ PABLO EMILIO','DISTRIBUIDOR','PERIFERIA','2016-10-10','dzambrano');</v>
      </c>
    </row>
    <row r="343" spans="1:15" x14ac:dyDescent="0.25">
      <c r="A343">
        <v>10014067</v>
      </c>
      <c r="B343" t="s">
        <v>6398</v>
      </c>
      <c r="C343" s="15">
        <v>70191100</v>
      </c>
      <c r="D343" s="15" t="s">
        <v>6339</v>
      </c>
      <c r="E343" t="s">
        <v>5279</v>
      </c>
      <c r="F343" t="s">
        <v>6339</v>
      </c>
      <c r="G343" t="s">
        <v>27</v>
      </c>
      <c r="H343" t="s">
        <v>6339</v>
      </c>
      <c r="I343" t="s">
        <v>1403</v>
      </c>
      <c r="J343" t="s">
        <v>6339</v>
      </c>
      <c r="K343" s="29">
        <v>42653</v>
      </c>
      <c r="L343" s="29" t="s">
        <v>6339</v>
      </c>
      <c r="M343" s="29" t="s">
        <v>6397</v>
      </c>
      <c r="N343" t="s">
        <v>6340</v>
      </c>
      <c r="O343" s="30" t="str">
        <f t="shared" si="5"/>
        <v>Insert into cliente(id_cliente,nom_cliente,tipo_cliente,division_cliente,freg_cliente,usureg_cliente) values (70191100,'ZAPATA RODRIGUEZ RAMON EDUARDO   ','AGRICULTOR','PERIFERIA','2016-10-10','dzambrano');</v>
      </c>
    </row>
    <row r="344" spans="1:15" x14ac:dyDescent="0.25">
      <c r="A344">
        <v>10016631</v>
      </c>
      <c r="B344" t="s">
        <v>6398</v>
      </c>
      <c r="C344" s="15">
        <v>70192838</v>
      </c>
      <c r="D344" s="15" t="s">
        <v>6339</v>
      </c>
      <c r="E344" t="s">
        <v>2839</v>
      </c>
      <c r="F344" t="s">
        <v>6339</v>
      </c>
      <c r="G344" t="s">
        <v>27</v>
      </c>
      <c r="H344" t="s">
        <v>6339</v>
      </c>
      <c r="I344" t="s">
        <v>1403</v>
      </c>
      <c r="J344" t="s">
        <v>6339</v>
      </c>
      <c r="K344" s="29">
        <v>42653</v>
      </c>
      <c r="L344" s="29" t="s">
        <v>6339</v>
      </c>
      <c r="M344" s="29" t="s">
        <v>6397</v>
      </c>
      <c r="N344" t="s">
        <v>6340</v>
      </c>
      <c r="O344" s="30" t="str">
        <f t="shared" si="5"/>
        <v>Insert into cliente(id_cliente,nom_cliente,tipo_cliente,division_cliente,freg_cliente,usureg_cliente) values (70192838,'ECHEVERRI ZAPATA JAIME IGNACIO   ','AGRICULTOR','PERIFERIA','2016-10-10','dzambrano');</v>
      </c>
    </row>
    <row r="345" spans="1:15" x14ac:dyDescent="0.25">
      <c r="A345">
        <v>10010501</v>
      </c>
      <c r="B345" t="s">
        <v>6398</v>
      </c>
      <c r="C345" s="15">
        <v>70193491</v>
      </c>
      <c r="D345" s="15" t="s">
        <v>6339</v>
      </c>
      <c r="E345" t="s">
        <v>310</v>
      </c>
      <c r="F345" t="s">
        <v>6339</v>
      </c>
      <c r="G345" t="s">
        <v>27</v>
      </c>
      <c r="H345" t="s">
        <v>6339</v>
      </c>
      <c r="I345" t="s">
        <v>1403</v>
      </c>
      <c r="J345" t="s">
        <v>6339</v>
      </c>
      <c r="K345" s="29">
        <v>42653</v>
      </c>
      <c r="L345" s="29" t="s">
        <v>6339</v>
      </c>
      <c r="M345" s="29" t="s">
        <v>6397</v>
      </c>
      <c r="N345" t="s">
        <v>6340</v>
      </c>
      <c r="O345" s="30" t="str">
        <f t="shared" si="5"/>
        <v>Insert into cliente(id_cliente,nom_cliente,tipo_cliente,division_cliente,freg_cliente,usureg_cliente) values (70193491,'PEÑA GONZALEZ DIEGO ALBERTO','AGRICULTOR','PERIFERIA','2016-10-10','dzambrano');</v>
      </c>
    </row>
    <row r="346" spans="1:15" x14ac:dyDescent="0.25">
      <c r="A346">
        <v>10010502</v>
      </c>
      <c r="B346" t="s">
        <v>6398</v>
      </c>
      <c r="C346" s="15">
        <v>70194482</v>
      </c>
      <c r="D346" s="15" t="s">
        <v>6339</v>
      </c>
      <c r="E346" t="s">
        <v>312</v>
      </c>
      <c r="F346" t="s">
        <v>6339</v>
      </c>
      <c r="G346" t="s">
        <v>15</v>
      </c>
      <c r="H346" t="s">
        <v>6339</v>
      </c>
      <c r="I346" t="s">
        <v>1403</v>
      </c>
      <c r="J346" t="s">
        <v>6339</v>
      </c>
      <c r="K346" s="29">
        <v>42653</v>
      </c>
      <c r="L346" s="29" t="s">
        <v>6339</v>
      </c>
      <c r="M346" s="29" t="s">
        <v>6397</v>
      </c>
      <c r="N346" t="s">
        <v>6340</v>
      </c>
      <c r="O346" s="30" t="str">
        <f t="shared" si="5"/>
        <v>Insert into cliente(id_cliente,nom_cliente,tipo_cliente,division_cliente,freg_cliente,usureg_cliente) values (70194482,'GUERRA GUTIERREZ JORGE URIEL','DISTRIBUIDOR','PERIFERIA','2016-10-10','dzambrano');</v>
      </c>
    </row>
    <row r="347" spans="1:15" x14ac:dyDescent="0.25">
      <c r="A347">
        <v>10014825</v>
      </c>
      <c r="B347" t="s">
        <v>6398</v>
      </c>
      <c r="C347" s="15">
        <v>70195946</v>
      </c>
      <c r="D347" s="15" t="s">
        <v>6339</v>
      </c>
      <c r="E347" t="s">
        <v>1987</v>
      </c>
      <c r="F347" t="s">
        <v>6339</v>
      </c>
      <c r="G347" t="s">
        <v>27</v>
      </c>
      <c r="H347" t="s">
        <v>6339</v>
      </c>
      <c r="I347" t="s">
        <v>1403</v>
      </c>
      <c r="J347" t="s">
        <v>6339</v>
      </c>
      <c r="K347" s="29">
        <v>42653</v>
      </c>
      <c r="L347" s="29" t="s">
        <v>6339</v>
      </c>
      <c r="M347" s="29" t="s">
        <v>6397</v>
      </c>
      <c r="N347" t="s">
        <v>6340</v>
      </c>
      <c r="O347" s="30" t="str">
        <f t="shared" si="5"/>
        <v>Insert into cliente(id_cliente,nom_cliente,tipo_cliente,division_cliente,freg_cliente,usureg_cliente) values (70195946,'AVENDAÑO MOLINA OSCAR JAVIER   ','AGRICULTOR','PERIFERIA','2016-10-10','dzambrano');</v>
      </c>
    </row>
    <row r="348" spans="1:15" x14ac:dyDescent="0.25">
      <c r="A348">
        <v>10010503</v>
      </c>
      <c r="B348" t="s">
        <v>6398</v>
      </c>
      <c r="C348" s="15">
        <v>70286618</v>
      </c>
      <c r="D348" s="15" t="s">
        <v>6339</v>
      </c>
      <c r="E348" t="s">
        <v>314</v>
      </c>
      <c r="F348" t="s">
        <v>6339</v>
      </c>
      <c r="G348" t="s">
        <v>15</v>
      </c>
      <c r="H348" t="s">
        <v>6339</v>
      </c>
      <c r="I348" t="s">
        <v>1403</v>
      </c>
      <c r="J348" t="s">
        <v>6339</v>
      </c>
      <c r="K348" s="29">
        <v>42653</v>
      </c>
      <c r="L348" s="29" t="s">
        <v>6339</v>
      </c>
      <c r="M348" s="29" t="s">
        <v>6397</v>
      </c>
      <c r="N348" t="s">
        <v>6340</v>
      </c>
      <c r="O348" s="30" t="str">
        <f t="shared" si="5"/>
        <v>Insert into cliente(id_cliente,nom_cliente,tipo_cliente,division_cliente,freg_cliente,usureg_cliente) values (70286618,'GIRALDO ARBELAEZ JOSE RAMON','DISTRIBUIDOR','PERIFERIA','2016-10-10','dzambrano');</v>
      </c>
    </row>
    <row r="349" spans="1:15" x14ac:dyDescent="0.25">
      <c r="A349">
        <v>10010506</v>
      </c>
      <c r="B349" t="s">
        <v>6398</v>
      </c>
      <c r="C349" s="15">
        <v>70288508</v>
      </c>
      <c r="D349" s="15" t="s">
        <v>6339</v>
      </c>
      <c r="E349" t="s">
        <v>317</v>
      </c>
      <c r="F349" t="s">
        <v>6339</v>
      </c>
      <c r="G349" t="s">
        <v>15</v>
      </c>
      <c r="H349" t="s">
        <v>6339</v>
      </c>
      <c r="I349" t="s">
        <v>1403</v>
      </c>
      <c r="J349" t="s">
        <v>6339</v>
      </c>
      <c r="K349" s="29">
        <v>42653</v>
      </c>
      <c r="L349" s="29" t="s">
        <v>6339</v>
      </c>
      <c r="M349" s="29" t="s">
        <v>6397</v>
      </c>
      <c r="N349" t="s">
        <v>6340</v>
      </c>
      <c r="O349" s="30" t="str">
        <f t="shared" si="5"/>
        <v>Insert into cliente(id_cliente,nom_cliente,tipo_cliente,division_cliente,freg_cliente,usureg_cliente) values (70288508,'GALLEGO GALLO FABIAN DARIO','DISTRIBUIDOR','PERIFERIA','2016-10-10','dzambrano');</v>
      </c>
    </row>
    <row r="350" spans="1:15" x14ac:dyDescent="0.25">
      <c r="A350">
        <v>10017221</v>
      </c>
      <c r="B350" t="s">
        <v>6398</v>
      </c>
      <c r="C350" s="15">
        <v>70353735</v>
      </c>
      <c r="D350" s="15" t="s">
        <v>6339</v>
      </c>
      <c r="E350" t="s">
        <v>1939</v>
      </c>
      <c r="F350" t="s">
        <v>6339</v>
      </c>
      <c r="G350" t="s">
        <v>27</v>
      </c>
      <c r="H350" t="s">
        <v>6339</v>
      </c>
      <c r="I350" t="s">
        <v>1403</v>
      </c>
      <c r="J350" t="s">
        <v>6339</v>
      </c>
      <c r="K350" s="29">
        <v>42653</v>
      </c>
      <c r="L350" s="29" t="s">
        <v>6339</v>
      </c>
      <c r="M350" s="29" t="s">
        <v>6397</v>
      </c>
      <c r="N350" t="s">
        <v>6340</v>
      </c>
      <c r="O350" s="30" t="str">
        <f t="shared" si="5"/>
        <v>Insert into cliente(id_cliente,nom_cliente,tipo_cliente,division_cliente,freg_cliente,usureg_cliente) values (70353735,'ARIAS CASTAÑO JOSE ALFONSO   ','AGRICULTOR','PERIFERIA','2016-10-10','dzambrano');</v>
      </c>
    </row>
    <row r="351" spans="1:15" x14ac:dyDescent="0.25">
      <c r="A351">
        <v>10017304</v>
      </c>
      <c r="B351" t="s">
        <v>6398</v>
      </c>
      <c r="C351" s="15">
        <v>70410283</v>
      </c>
      <c r="D351" s="15" t="s">
        <v>6339</v>
      </c>
      <c r="E351" t="s">
        <v>5274</v>
      </c>
      <c r="F351" t="s">
        <v>6339</v>
      </c>
      <c r="G351" t="s">
        <v>27</v>
      </c>
      <c r="H351" t="s">
        <v>6339</v>
      </c>
      <c r="I351" t="s">
        <v>1403</v>
      </c>
      <c r="J351" t="s">
        <v>6339</v>
      </c>
      <c r="K351" s="29">
        <v>42653</v>
      </c>
      <c r="L351" s="29" t="s">
        <v>6339</v>
      </c>
      <c r="M351" s="29" t="s">
        <v>6397</v>
      </c>
      <c r="N351" t="s">
        <v>6340</v>
      </c>
      <c r="O351" s="30" t="str">
        <f t="shared" si="5"/>
        <v>Insert into cliente(id_cliente,nom_cliente,tipo_cliente,division_cliente,freg_cliente,usureg_cliente) values (70410283,'ZAPATA AGUDELO JORGE LUIS   ','AGRICULTOR','PERIFERIA','2016-10-10','dzambrano');</v>
      </c>
    </row>
    <row r="352" spans="1:15" x14ac:dyDescent="0.25">
      <c r="A352">
        <v>10010511</v>
      </c>
      <c r="B352" t="s">
        <v>6398</v>
      </c>
      <c r="C352" s="15">
        <v>70415650</v>
      </c>
      <c r="D352" s="15" t="s">
        <v>6339</v>
      </c>
      <c r="E352" t="s">
        <v>319</v>
      </c>
      <c r="F352" t="s">
        <v>6339</v>
      </c>
      <c r="G352" t="s">
        <v>15</v>
      </c>
      <c r="H352" t="s">
        <v>6339</v>
      </c>
      <c r="I352" t="s">
        <v>1403</v>
      </c>
      <c r="J352" t="s">
        <v>6339</v>
      </c>
      <c r="K352" s="29">
        <v>42653</v>
      </c>
      <c r="L352" s="29" t="s">
        <v>6339</v>
      </c>
      <c r="M352" s="29" t="s">
        <v>6397</v>
      </c>
      <c r="N352" t="s">
        <v>6340</v>
      </c>
      <c r="O352" s="30" t="str">
        <f t="shared" si="5"/>
        <v>Insert into cliente(id_cliente,nom_cliente,tipo_cliente,division_cliente,freg_cliente,usureg_cliente) values (70415650,'PUERTA ANGEL  JUAN RAUL','DISTRIBUIDOR','PERIFERIA','2016-10-10','dzambrano');</v>
      </c>
    </row>
    <row r="353" spans="1:15" x14ac:dyDescent="0.25">
      <c r="A353">
        <v>10010512</v>
      </c>
      <c r="B353" t="s">
        <v>6398</v>
      </c>
      <c r="C353" s="15">
        <v>70415970</v>
      </c>
      <c r="D353" s="15" t="s">
        <v>6339</v>
      </c>
      <c r="E353" t="s">
        <v>322</v>
      </c>
      <c r="F353" t="s">
        <v>6339</v>
      </c>
      <c r="G353" t="s">
        <v>15</v>
      </c>
      <c r="H353" t="s">
        <v>6339</v>
      </c>
      <c r="I353" t="s">
        <v>1403</v>
      </c>
      <c r="J353" t="s">
        <v>6339</v>
      </c>
      <c r="K353" s="29">
        <v>42653</v>
      </c>
      <c r="L353" s="29" t="s">
        <v>6339</v>
      </c>
      <c r="M353" s="29" t="s">
        <v>6397</v>
      </c>
      <c r="N353" t="s">
        <v>6340</v>
      </c>
      <c r="O353" s="30" t="str">
        <f t="shared" si="5"/>
        <v>Insert into cliente(id_cliente,nom_cliente,tipo_cliente,division_cliente,freg_cliente,usureg_cliente) values (70415970,'JARAMILLO MONCADA JHON MARIO','DISTRIBUIDOR','PERIFERIA','2016-10-10','dzambrano');</v>
      </c>
    </row>
    <row r="354" spans="1:15" x14ac:dyDescent="0.25">
      <c r="A354">
        <v>10010513</v>
      </c>
      <c r="B354" t="s">
        <v>6398</v>
      </c>
      <c r="C354" s="15">
        <v>70421526</v>
      </c>
      <c r="D354" s="15" t="s">
        <v>6339</v>
      </c>
      <c r="E354" t="s">
        <v>324</v>
      </c>
      <c r="F354" t="s">
        <v>6339</v>
      </c>
      <c r="G354" t="s">
        <v>15</v>
      </c>
      <c r="H354" t="s">
        <v>6339</v>
      </c>
      <c r="I354" t="s">
        <v>1403</v>
      </c>
      <c r="J354" t="s">
        <v>6339</v>
      </c>
      <c r="K354" s="29">
        <v>42653</v>
      </c>
      <c r="L354" s="29" t="s">
        <v>6339</v>
      </c>
      <c r="M354" s="29" t="s">
        <v>6397</v>
      </c>
      <c r="N354" t="s">
        <v>6340</v>
      </c>
      <c r="O354" s="30" t="str">
        <f t="shared" si="5"/>
        <v>Insert into cliente(id_cliente,nom_cliente,tipo_cliente,division_cliente,freg_cliente,usureg_cliente) values (70421526,'GONZALEZ MARQUEZ GUSTAVO ALONSO','DISTRIBUIDOR','PERIFERIA','2016-10-10','dzambrano');</v>
      </c>
    </row>
    <row r="355" spans="1:15" x14ac:dyDescent="0.25">
      <c r="A355">
        <v>10017199</v>
      </c>
      <c r="B355" t="s">
        <v>6398</v>
      </c>
      <c r="C355" s="15">
        <v>70547271</v>
      </c>
      <c r="D355" s="15" t="s">
        <v>6339</v>
      </c>
      <c r="E355" t="s">
        <v>4354</v>
      </c>
      <c r="F355" t="s">
        <v>6339</v>
      </c>
      <c r="G355" t="s">
        <v>15</v>
      </c>
      <c r="H355" t="s">
        <v>6339</v>
      </c>
      <c r="I355" t="s">
        <v>1403</v>
      </c>
      <c r="J355" t="s">
        <v>6339</v>
      </c>
      <c r="K355" s="29">
        <v>42653</v>
      </c>
      <c r="L355" s="29" t="s">
        <v>6339</v>
      </c>
      <c r="M355" s="29" t="s">
        <v>6397</v>
      </c>
      <c r="N355" t="s">
        <v>6340</v>
      </c>
      <c r="O355" s="30" t="str">
        <f t="shared" si="5"/>
        <v>Insert into cliente(id_cliente,nom_cliente,tipo_cliente,division_cliente,freg_cliente,usureg_cliente) values (70547271,'PENAGOS GARCES OSCAR ENRIQUE   ','DISTRIBUIDOR','PERIFERIA','2016-10-10','dzambrano');</v>
      </c>
    </row>
    <row r="356" spans="1:15" x14ac:dyDescent="0.25">
      <c r="A356">
        <v>10010517</v>
      </c>
      <c r="B356" t="s">
        <v>6398</v>
      </c>
      <c r="C356" s="15">
        <v>70556122</v>
      </c>
      <c r="D356" s="15" t="s">
        <v>6339</v>
      </c>
      <c r="E356" t="s">
        <v>326</v>
      </c>
      <c r="F356" t="s">
        <v>6339</v>
      </c>
      <c r="G356" t="s">
        <v>15</v>
      </c>
      <c r="H356" t="s">
        <v>6339</v>
      </c>
      <c r="I356" t="s">
        <v>1403</v>
      </c>
      <c r="J356" t="s">
        <v>6339</v>
      </c>
      <c r="K356" s="29">
        <v>42653</v>
      </c>
      <c r="L356" s="29" t="s">
        <v>6339</v>
      </c>
      <c r="M356" s="29" t="s">
        <v>6397</v>
      </c>
      <c r="N356" t="s">
        <v>6340</v>
      </c>
      <c r="O356" s="30" t="str">
        <f t="shared" si="5"/>
        <v>Insert into cliente(id_cliente,nom_cliente,tipo_cliente,division_cliente,freg_cliente,usureg_cliente) values (70556122,'LOPERA FERNANDEZ JAVIER ALONSO','DISTRIBUIDOR','PERIFERIA','2016-10-10','dzambrano');</v>
      </c>
    </row>
    <row r="357" spans="1:15" x14ac:dyDescent="0.25">
      <c r="A357">
        <v>10010520</v>
      </c>
      <c r="B357" t="s">
        <v>6398</v>
      </c>
      <c r="C357" s="15">
        <v>70561298</v>
      </c>
      <c r="D357" s="15" t="s">
        <v>6339</v>
      </c>
      <c r="E357" t="s">
        <v>328</v>
      </c>
      <c r="F357" t="s">
        <v>6339</v>
      </c>
      <c r="G357" t="s">
        <v>27</v>
      </c>
      <c r="H357" t="s">
        <v>6339</v>
      </c>
      <c r="I357" t="s">
        <v>1403</v>
      </c>
      <c r="J357" t="s">
        <v>6339</v>
      </c>
      <c r="K357" s="29">
        <v>42653</v>
      </c>
      <c r="L357" s="29" t="s">
        <v>6339</v>
      </c>
      <c r="M357" s="29" t="s">
        <v>6397</v>
      </c>
      <c r="N357" t="s">
        <v>6340</v>
      </c>
      <c r="O357" s="30" t="str">
        <f t="shared" si="5"/>
        <v>Insert into cliente(id_cliente,nom_cliente,tipo_cliente,division_cliente,freg_cliente,usureg_cliente) values (70561298,'BUSTAMANTE RAMIREZ JORGE','AGRICULTOR','PERIFERIA','2016-10-10','dzambrano');</v>
      </c>
    </row>
    <row r="358" spans="1:15" x14ac:dyDescent="0.25">
      <c r="A358">
        <v>10010521</v>
      </c>
      <c r="B358" t="s">
        <v>6398</v>
      </c>
      <c r="C358" s="15">
        <v>70562742</v>
      </c>
      <c r="D358" s="15" t="s">
        <v>6339</v>
      </c>
      <c r="E358" t="s">
        <v>331</v>
      </c>
      <c r="F358" t="s">
        <v>6339</v>
      </c>
      <c r="G358" t="s">
        <v>27</v>
      </c>
      <c r="H358" t="s">
        <v>6339</v>
      </c>
      <c r="I358" t="s">
        <v>1403</v>
      </c>
      <c r="J358" t="s">
        <v>6339</v>
      </c>
      <c r="K358" s="29">
        <v>42653</v>
      </c>
      <c r="L358" s="29" t="s">
        <v>6339</v>
      </c>
      <c r="M358" s="29" t="s">
        <v>6397</v>
      </c>
      <c r="N358" t="s">
        <v>6340</v>
      </c>
      <c r="O358" s="30" t="str">
        <f t="shared" si="5"/>
        <v>Insert into cliente(id_cliente,nom_cliente,tipo_cliente,division_cliente,freg_cliente,usureg_cliente) values (70562742,'SIERRA SIERRA JORGE ORLANDO','AGRICULTOR','PERIFERIA','2016-10-10','dzambrano');</v>
      </c>
    </row>
    <row r="359" spans="1:15" x14ac:dyDescent="0.25">
      <c r="A359">
        <v>10010525</v>
      </c>
      <c r="B359" t="s">
        <v>6398</v>
      </c>
      <c r="C359" s="15">
        <v>70696427</v>
      </c>
      <c r="D359" s="15" t="s">
        <v>6339</v>
      </c>
      <c r="E359" t="s">
        <v>333</v>
      </c>
      <c r="F359" t="s">
        <v>6339</v>
      </c>
      <c r="G359" t="s">
        <v>15</v>
      </c>
      <c r="H359" t="s">
        <v>6339</v>
      </c>
      <c r="I359" t="s">
        <v>1403</v>
      </c>
      <c r="J359" t="s">
        <v>6339</v>
      </c>
      <c r="K359" s="29">
        <v>42653</v>
      </c>
      <c r="L359" s="29" t="s">
        <v>6339</v>
      </c>
      <c r="M359" s="29" t="s">
        <v>6397</v>
      </c>
      <c r="N359" t="s">
        <v>6340</v>
      </c>
      <c r="O359" s="30" t="str">
        <f t="shared" si="5"/>
        <v>Insert into cliente(id_cliente,nom_cliente,tipo_cliente,division_cliente,freg_cliente,usureg_cliente) values (70696427,'RODRIGUEZ GONZALEZ LUIS ALBERTO','DISTRIBUIDOR','PERIFERIA','2016-10-10','dzambrano');</v>
      </c>
    </row>
    <row r="360" spans="1:15" x14ac:dyDescent="0.25">
      <c r="A360">
        <v>10013062</v>
      </c>
      <c r="B360" t="s">
        <v>6398</v>
      </c>
      <c r="C360" s="15">
        <v>70784815</v>
      </c>
      <c r="D360" s="15" t="s">
        <v>6339</v>
      </c>
      <c r="E360" t="s">
        <v>3790</v>
      </c>
      <c r="F360" t="s">
        <v>6339</v>
      </c>
      <c r="G360" t="s">
        <v>15</v>
      </c>
      <c r="H360" t="s">
        <v>6339</v>
      </c>
      <c r="I360" t="s">
        <v>1403</v>
      </c>
      <c r="J360" t="s">
        <v>6339</v>
      </c>
      <c r="K360" s="29">
        <v>42653</v>
      </c>
      <c r="L360" s="29" t="s">
        <v>6339</v>
      </c>
      <c r="M360" s="29" t="s">
        <v>6397</v>
      </c>
      <c r="N360" t="s">
        <v>6340</v>
      </c>
      <c r="O360" s="30" t="str">
        <f t="shared" si="5"/>
        <v>Insert into cliente(id_cliente,nom_cliente,tipo_cliente,division_cliente,freg_cliente,usureg_cliente) values (70784815,'LLANOS SANTA DIEGO FERNANDO   ','DISTRIBUIDOR','PERIFERIA','2016-10-10','dzambrano');</v>
      </c>
    </row>
    <row r="361" spans="1:15" x14ac:dyDescent="0.25">
      <c r="A361">
        <v>10017738</v>
      </c>
      <c r="B361" t="s">
        <v>6398</v>
      </c>
      <c r="C361" s="15">
        <v>70850983</v>
      </c>
      <c r="D361" s="15" t="s">
        <v>6339</v>
      </c>
      <c r="E361" t="s">
        <v>3992</v>
      </c>
      <c r="F361" t="s">
        <v>6339</v>
      </c>
      <c r="G361" t="s">
        <v>15</v>
      </c>
      <c r="H361" t="s">
        <v>6339</v>
      </c>
      <c r="I361" t="s">
        <v>1403</v>
      </c>
      <c r="J361" t="s">
        <v>6339</v>
      </c>
      <c r="K361" s="29">
        <v>42653</v>
      </c>
      <c r="L361" s="29" t="s">
        <v>6339</v>
      </c>
      <c r="M361" s="29" t="s">
        <v>6397</v>
      </c>
      <c r="N361" t="s">
        <v>6340</v>
      </c>
      <c r="O361" s="30" t="str">
        <f t="shared" si="5"/>
        <v>Insert into cliente(id_cliente,nom_cliente,tipo_cliente,division_cliente,freg_cliente,usureg_cliente) values (70850983,'MENDOZA ALVAREZ FELIX ASCANIO   ','DISTRIBUIDOR','PERIFERIA','2016-10-10','dzambrano');</v>
      </c>
    </row>
    <row r="362" spans="1:15" x14ac:dyDescent="0.25">
      <c r="A362">
        <v>10010547</v>
      </c>
      <c r="B362" t="s">
        <v>6398</v>
      </c>
      <c r="C362" s="15">
        <v>70953633</v>
      </c>
      <c r="D362" s="15" t="s">
        <v>6339</v>
      </c>
      <c r="E362" t="s">
        <v>336</v>
      </c>
      <c r="F362" t="s">
        <v>6339</v>
      </c>
      <c r="G362" t="s">
        <v>15</v>
      </c>
      <c r="H362" t="s">
        <v>6339</v>
      </c>
      <c r="I362" t="s">
        <v>1403</v>
      </c>
      <c r="J362" t="s">
        <v>6339</v>
      </c>
      <c r="K362" s="29">
        <v>42653</v>
      </c>
      <c r="L362" s="29" t="s">
        <v>6339</v>
      </c>
      <c r="M362" s="29" t="s">
        <v>6397</v>
      </c>
      <c r="N362" t="s">
        <v>6340</v>
      </c>
      <c r="O362" s="30" t="str">
        <f t="shared" si="5"/>
        <v>Insert into cliente(id_cliente,nom_cliente,tipo_cliente,division_cliente,freg_cliente,usureg_cliente) values (70953633,'CANO DUQUE WILMAR HERNAN','DISTRIBUIDOR','PERIFERIA','2016-10-10','dzambrano');</v>
      </c>
    </row>
    <row r="363" spans="1:15" x14ac:dyDescent="0.25">
      <c r="A363">
        <v>10010549</v>
      </c>
      <c r="B363" t="s">
        <v>6398</v>
      </c>
      <c r="C363" s="15">
        <v>70976925</v>
      </c>
      <c r="D363" s="15" t="s">
        <v>6339</v>
      </c>
      <c r="E363" t="s">
        <v>338</v>
      </c>
      <c r="F363" t="s">
        <v>6339</v>
      </c>
      <c r="G363" t="s">
        <v>27</v>
      </c>
      <c r="H363" t="s">
        <v>6339</v>
      </c>
      <c r="I363" t="s">
        <v>1403</v>
      </c>
      <c r="J363" t="s">
        <v>6339</v>
      </c>
      <c r="K363" s="29">
        <v>42653</v>
      </c>
      <c r="L363" s="29" t="s">
        <v>6339</v>
      </c>
      <c r="M363" s="29" t="s">
        <v>6397</v>
      </c>
      <c r="N363" t="s">
        <v>6340</v>
      </c>
      <c r="O363" s="30" t="str">
        <f t="shared" si="5"/>
        <v>Insert into cliente(id_cliente,nom_cliente,tipo_cliente,division_cliente,freg_cliente,usureg_cliente) values (70976925,'RAMIREZ BUILES RAUL DE JESUS','AGRICULTOR','PERIFERIA','2016-10-10','dzambrano');</v>
      </c>
    </row>
    <row r="364" spans="1:15" x14ac:dyDescent="0.25">
      <c r="A364">
        <v>10010550</v>
      </c>
      <c r="B364" t="s">
        <v>6398</v>
      </c>
      <c r="C364" s="15">
        <v>71111314</v>
      </c>
      <c r="D364" s="15" t="s">
        <v>6339</v>
      </c>
      <c r="E364" t="s">
        <v>340</v>
      </c>
      <c r="F364" t="s">
        <v>6339</v>
      </c>
      <c r="G364" t="s">
        <v>15</v>
      </c>
      <c r="H364" t="s">
        <v>6339</v>
      </c>
      <c r="I364" t="s">
        <v>1403</v>
      </c>
      <c r="J364" t="s">
        <v>6339</v>
      </c>
      <c r="K364" s="29">
        <v>42653</v>
      </c>
      <c r="L364" s="29" t="s">
        <v>6339</v>
      </c>
      <c r="M364" s="29" t="s">
        <v>6397</v>
      </c>
      <c r="N364" t="s">
        <v>6340</v>
      </c>
      <c r="O364" s="30" t="str">
        <f t="shared" si="5"/>
        <v>Insert into cliente(id_cliente,nom_cliente,tipo_cliente,division_cliente,freg_cliente,usureg_cliente) values (71111314,'VALENCIA PATIÑO CONRADO DE JESUS','DISTRIBUIDOR','PERIFERIA','2016-10-10','dzambrano');</v>
      </c>
    </row>
    <row r="365" spans="1:15" x14ac:dyDescent="0.25">
      <c r="A365">
        <v>10010554</v>
      </c>
      <c r="B365" t="s">
        <v>6398</v>
      </c>
      <c r="C365" s="15">
        <v>71117018</v>
      </c>
      <c r="D365" s="15" t="s">
        <v>6339</v>
      </c>
      <c r="E365" t="s">
        <v>342</v>
      </c>
      <c r="F365" t="s">
        <v>6339</v>
      </c>
      <c r="G365" t="s">
        <v>15</v>
      </c>
      <c r="H365" t="s">
        <v>6339</v>
      </c>
      <c r="I365" t="s">
        <v>1403</v>
      </c>
      <c r="J365" t="s">
        <v>6339</v>
      </c>
      <c r="K365" s="29">
        <v>42653</v>
      </c>
      <c r="L365" s="29" t="s">
        <v>6339</v>
      </c>
      <c r="M365" s="29" t="s">
        <v>6397</v>
      </c>
      <c r="N365" t="s">
        <v>6340</v>
      </c>
      <c r="O365" s="30" t="str">
        <f t="shared" si="5"/>
        <v>Insert into cliente(id_cliente,nom_cliente,tipo_cliente,division_cliente,freg_cliente,usureg_cliente) values (71117018,'ZULUAGA GIRALDO OSWALDO DE JESUS','DISTRIBUIDOR','PERIFERIA','2016-10-10','dzambrano');</v>
      </c>
    </row>
    <row r="366" spans="1:15" x14ac:dyDescent="0.25">
      <c r="A366">
        <v>10010555</v>
      </c>
      <c r="B366" t="s">
        <v>6398</v>
      </c>
      <c r="C366" s="15">
        <v>71117450</v>
      </c>
      <c r="D366" s="15" t="s">
        <v>6339</v>
      </c>
      <c r="E366" t="s">
        <v>344</v>
      </c>
      <c r="F366" t="s">
        <v>6339</v>
      </c>
      <c r="G366" t="s">
        <v>15</v>
      </c>
      <c r="H366" t="s">
        <v>6339</v>
      </c>
      <c r="I366" t="s">
        <v>1403</v>
      </c>
      <c r="J366" t="s">
        <v>6339</v>
      </c>
      <c r="K366" s="29">
        <v>42653</v>
      </c>
      <c r="L366" s="29" t="s">
        <v>6339</v>
      </c>
      <c r="M366" s="29" t="s">
        <v>6397</v>
      </c>
      <c r="N366" t="s">
        <v>6340</v>
      </c>
      <c r="O366" s="30" t="str">
        <f t="shared" si="5"/>
        <v>Insert into cliente(id_cliente,nom_cliente,tipo_cliente,division_cliente,freg_cliente,usureg_cliente) values (71117450,'SOTO GIRALDO WILFER HERNAN','DISTRIBUIDOR','PERIFERIA','2016-10-10','dzambrano');</v>
      </c>
    </row>
    <row r="367" spans="1:15" x14ac:dyDescent="0.25">
      <c r="A367">
        <v>10012292</v>
      </c>
      <c r="B367" t="s">
        <v>6398</v>
      </c>
      <c r="C367" s="15">
        <v>71490179</v>
      </c>
      <c r="D367" s="15" t="s">
        <v>6339</v>
      </c>
      <c r="E367" t="s">
        <v>3230</v>
      </c>
      <c r="F367" t="s">
        <v>6339</v>
      </c>
      <c r="G367" t="s">
        <v>15</v>
      </c>
      <c r="H367" t="s">
        <v>6339</v>
      </c>
      <c r="I367" t="s">
        <v>1403</v>
      </c>
      <c r="J367" t="s">
        <v>6339</v>
      </c>
      <c r="K367" s="29">
        <v>42653</v>
      </c>
      <c r="L367" s="29" t="s">
        <v>6339</v>
      </c>
      <c r="M367" s="29" t="s">
        <v>6397</v>
      </c>
      <c r="N367" t="s">
        <v>6340</v>
      </c>
      <c r="O367" s="30" t="str">
        <f t="shared" si="5"/>
        <v>Insert into cliente(id_cliente,nom_cliente,tipo_cliente,division_cliente,freg_cliente,usureg_cliente) values (71490179,'GARCES POSADA RAFAEL DARIO   ','DISTRIBUIDOR','PERIFERIA','2016-10-10','dzambrano');</v>
      </c>
    </row>
    <row r="368" spans="1:15" x14ac:dyDescent="0.25">
      <c r="A368">
        <v>10016786</v>
      </c>
      <c r="B368" t="s">
        <v>6398</v>
      </c>
      <c r="C368" s="15">
        <v>71577391</v>
      </c>
      <c r="D368" s="15" t="s">
        <v>6339</v>
      </c>
      <c r="E368" t="s">
        <v>5209</v>
      </c>
      <c r="F368" t="s">
        <v>6339</v>
      </c>
      <c r="G368" t="s">
        <v>15</v>
      </c>
      <c r="H368" t="s">
        <v>6339</v>
      </c>
      <c r="I368" t="s">
        <v>1403</v>
      </c>
      <c r="J368" t="s">
        <v>6339</v>
      </c>
      <c r="K368" s="29">
        <v>42653</v>
      </c>
      <c r="L368" s="29" t="s">
        <v>6339</v>
      </c>
      <c r="M368" s="29" t="s">
        <v>6397</v>
      </c>
      <c r="N368" t="s">
        <v>6340</v>
      </c>
      <c r="O368" s="30" t="str">
        <f t="shared" si="5"/>
        <v>Insert into cliente(id_cliente,nom_cliente,tipo_cliente,division_cliente,freg_cliente,usureg_cliente) values (71577391,'VELEZ RESTREPO GABRIEL FERNANDO   ','DISTRIBUIDOR','PERIFERIA','2016-10-10','dzambrano');</v>
      </c>
    </row>
    <row r="369" spans="1:15" x14ac:dyDescent="0.25">
      <c r="A369">
        <v>10010666</v>
      </c>
      <c r="B369" t="s">
        <v>6398</v>
      </c>
      <c r="C369" s="15">
        <v>71689936</v>
      </c>
      <c r="D369" s="15" t="s">
        <v>6339</v>
      </c>
      <c r="E369" t="s">
        <v>352</v>
      </c>
      <c r="F369" t="s">
        <v>6339</v>
      </c>
      <c r="G369" t="s">
        <v>15</v>
      </c>
      <c r="H369" t="s">
        <v>6339</v>
      </c>
      <c r="I369" t="s">
        <v>1403</v>
      </c>
      <c r="J369" t="s">
        <v>6339</v>
      </c>
      <c r="K369" s="29">
        <v>42653</v>
      </c>
      <c r="L369" s="29" t="s">
        <v>6339</v>
      </c>
      <c r="M369" s="29" t="s">
        <v>6397</v>
      </c>
      <c r="N369" t="s">
        <v>6340</v>
      </c>
      <c r="O369" s="30" t="str">
        <f t="shared" si="5"/>
        <v>Insert into cliente(id_cliente,nom_cliente,tipo_cliente,division_cliente,freg_cliente,usureg_cliente) values (71689936,'GIRALDO GIRALDO JUAN CARLOS','DISTRIBUIDOR','PERIFERIA','2016-10-10','dzambrano');</v>
      </c>
    </row>
    <row r="370" spans="1:15" x14ac:dyDescent="0.25">
      <c r="A370">
        <v>10010668</v>
      </c>
      <c r="B370" t="s">
        <v>6398</v>
      </c>
      <c r="C370" s="15">
        <v>71691865</v>
      </c>
      <c r="D370" s="15" t="s">
        <v>6339</v>
      </c>
      <c r="E370" t="s">
        <v>354</v>
      </c>
      <c r="F370" t="s">
        <v>6339</v>
      </c>
      <c r="G370" t="s">
        <v>15</v>
      </c>
      <c r="H370" t="s">
        <v>6339</v>
      </c>
      <c r="I370" t="s">
        <v>1403</v>
      </c>
      <c r="J370" t="s">
        <v>6339</v>
      </c>
      <c r="K370" s="29">
        <v>42653</v>
      </c>
      <c r="L370" s="29" t="s">
        <v>6339</v>
      </c>
      <c r="M370" s="29" t="s">
        <v>6397</v>
      </c>
      <c r="N370" t="s">
        <v>6340</v>
      </c>
      <c r="O370" s="30" t="str">
        <f t="shared" si="5"/>
        <v>Insert into cliente(id_cliente,nom_cliente,tipo_cliente,division_cliente,freg_cliente,usureg_cliente) values (71691865,'HERNANDEZ RUIZ WILSON DE JESUS','DISTRIBUIDOR','PERIFERIA','2016-10-10','dzambrano');</v>
      </c>
    </row>
    <row r="371" spans="1:15" x14ac:dyDescent="0.25">
      <c r="A371">
        <v>10010698</v>
      </c>
      <c r="B371" t="s">
        <v>6398</v>
      </c>
      <c r="C371" s="15">
        <v>71777659</v>
      </c>
      <c r="D371" s="15" t="s">
        <v>6339</v>
      </c>
      <c r="E371" t="s">
        <v>360</v>
      </c>
      <c r="F371" t="s">
        <v>6339</v>
      </c>
      <c r="G371" t="s">
        <v>15</v>
      </c>
      <c r="H371" t="s">
        <v>6339</v>
      </c>
      <c r="I371" t="s">
        <v>1403</v>
      </c>
      <c r="J371" t="s">
        <v>6339</v>
      </c>
      <c r="K371" s="29">
        <v>42653</v>
      </c>
      <c r="L371" s="29" t="s">
        <v>6339</v>
      </c>
      <c r="M371" s="29" t="s">
        <v>6397</v>
      </c>
      <c r="N371" t="s">
        <v>6340</v>
      </c>
      <c r="O371" s="30" t="str">
        <f t="shared" si="5"/>
        <v>Insert into cliente(id_cliente,nom_cliente,tipo_cliente,division_cliente,freg_cliente,usureg_cliente) values (71777659,'MARIN VIDAL JORGE ISAAC','DISTRIBUIDOR','PERIFERIA','2016-10-10','dzambrano');</v>
      </c>
    </row>
    <row r="372" spans="1:15" x14ac:dyDescent="0.25">
      <c r="A372">
        <v>10015065</v>
      </c>
      <c r="B372" t="s">
        <v>6398</v>
      </c>
      <c r="C372" s="15">
        <v>71875583</v>
      </c>
      <c r="D372" s="15" t="s">
        <v>6339</v>
      </c>
      <c r="E372" t="s">
        <v>2898</v>
      </c>
      <c r="F372" t="s">
        <v>6339</v>
      </c>
      <c r="G372" t="s">
        <v>15</v>
      </c>
      <c r="H372" t="s">
        <v>6339</v>
      </c>
      <c r="I372" t="s">
        <v>1403</v>
      </c>
      <c r="J372" t="s">
        <v>6339</v>
      </c>
      <c r="K372" s="29">
        <v>42653</v>
      </c>
      <c r="L372" s="29" t="s">
        <v>6339</v>
      </c>
      <c r="M372" s="29" t="s">
        <v>6397</v>
      </c>
      <c r="N372" t="s">
        <v>6340</v>
      </c>
      <c r="O372" s="30" t="str">
        <f t="shared" si="5"/>
        <v>Insert into cliente(id_cliente,nom_cliente,tipo_cliente,division_cliente,freg_cliente,usureg_cliente) values (71875583,'ESPINOSA MONCADA JORGE GUSTAVO   ','DISTRIBUIDOR','PERIFERIA','2016-10-10','dzambrano');</v>
      </c>
    </row>
    <row r="373" spans="1:15" x14ac:dyDescent="0.25">
      <c r="A373">
        <v>10010711</v>
      </c>
      <c r="B373" t="s">
        <v>6398</v>
      </c>
      <c r="C373" s="15">
        <v>71905054</v>
      </c>
      <c r="D373" s="15" t="s">
        <v>6339</v>
      </c>
      <c r="E373" t="s">
        <v>365</v>
      </c>
      <c r="F373" t="s">
        <v>6339</v>
      </c>
      <c r="G373" t="s">
        <v>15</v>
      </c>
      <c r="H373" t="s">
        <v>6339</v>
      </c>
      <c r="I373" t="s">
        <v>1403</v>
      </c>
      <c r="J373" t="s">
        <v>6339</v>
      </c>
      <c r="K373" s="29">
        <v>42653</v>
      </c>
      <c r="L373" s="29" t="s">
        <v>6339</v>
      </c>
      <c r="M373" s="29" t="s">
        <v>6397</v>
      </c>
      <c r="N373" t="s">
        <v>6340</v>
      </c>
      <c r="O373" s="30" t="str">
        <f t="shared" si="5"/>
        <v>Insert into cliente(id_cliente,nom_cliente,tipo_cliente,division_cliente,freg_cliente,usureg_cliente) values (71905054,'PEREZ RESTREPO JUAN GABRIEL','DISTRIBUIDOR','PERIFERIA','2016-10-10','dzambrano');</v>
      </c>
    </row>
    <row r="374" spans="1:15" x14ac:dyDescent="0.25">
      <c r="A374">
        <v>10010712</v>
      </c>
      <c r="B374" t="s">
        <v>6398</v>
      </c>
      <c r="C374" s="15">
        <v>71905745</v>
      </c>
      <c r="D374" s="15" t="s">
        <v>6339</v>
      </c>
      <c r="E374" t="s">
        <v>367</v>
      </c>
      <c r="F374" t="s">
        <v>6339</v>
      </c>
      <c r="G374" t="s">
        <v>27</v>
      </c>
      <c r="H374" t="s">
        <v>6339</v>
      </c>
      <c r="I374" t="s">
        <v>1403</v>
      </c>
      <c r="J374" t="s">
        <v>6339</v>
      </c>
      <c r="K374" s="29">
        <v>42653</v>
      </c>
      <c r="L374" s="29" t="s">
        <v>6339</v>
      </c>
      <c r="M374" s="29" t="s">
        <v>6397</v>
      </c>
      <c r="N374" t="s">
        <v>6340</v>
      </c>
      <c r="O374" s="30" t="str">
        <f t="shared" si="5"/>
        <v>Insert into cliente(id_cliente,nom_cliente,tipo_cliente,division_cliente,freg_cliente,usureg_cliente) values (71905745,'RESTREPO MESA GABRIEL ANTONIO','AGRICULTOR','PERIFERIA','2016-10-10','dzambrano');</v>
      </c>
    </row>
    <row r="375" spans="1:15" x14ac:dyDescent="0.25">
      <c r="A375">
        <v>10016487</v>
      </c>
      <c r="B375" t="s">
        <v>6398</v>
      </c>
      <c r="C375" s="15">
        <v>71905891</v>
      </c>
      <c r="D375" s="15" t="s">
        <v>6339</v>
      </c>
      <c r="E375" t="s">
        <v>3818</v>
      </c>
      <c r="F375" t="s">
        <v>6339</v>
      </c>
      <c r="G375" t="s">
        <v>27</v>
      </c>
      <c r="H375" t="s">
        <v>6339</v>
      </c>
      <c r="I375" t="s">
        <v>1403</v>
      </c>
      <c r="J375" t="s">
        <v>6339</v>
      </c>
      <c r="K375" s="29">
        <v>42653</v>
      </c>
      <c r="L375" s="29" t="s">
        <v>6339</v>
      </c>
      <c r="M375" s="29" t="s">
        <v>6397</v>
      </c>
      <c r="N375" t="s">
        <v>6340</v>
      </c>
      <c r="O375" s="30" t="str">
        <f t="shared" si="5"/>
        <v>Insert into cliente(id_cliente,nom_cliente,tipo_cliente,division_cliente,freg_cliente,usureg_cliente) values (71905891,'LOPERA PEREZ JOHN FREDY   ','AGRICULTOR','PERIFERIA','2016-10-10','dzambrano');</v>
      </c>
    </row>
    <row r="376" spans="1:15" x14ac:dyDescent="0.25">
      <c r="A376">
        <v>10015640</v>
      </c>
      <c r="B376" t="s">
        <v>6398</v>
      </c>
      <c r="C376" s="15">
        <v>71906062</v>
      </c>
      <c r="D376" s="15" t="s">
        <v>6339</v>
      </c>
      <c r="E376" t="s">
        <v>4703</v>
      </c>
      <c r="F376" t="s">
        <v>6339</v>
      </c>
      <c r="G376" t="s">
        <v>15</v>
      </c>
      <c r="H376" t="s">
        <v>6339</v>
      </c>
      <c r="I376" t="s">
        <v>1403</v>
      </c>
      <c r="J376" t="s">
        <v>6339</v>
      </c>
      <c r="K376" s="29">
        <v>42653</v>
      </c>
      <c r="L376" s="29" t="s">
        <v>6339</v>
      </c>
      <c r="M376" s="29" t="s">
        <v>6397</v>
      </c>
      <c r="N376" t="s">
        <v>6340</v>
      </c>
      <c r="O376" s="30" t="str">
        <f t="shared" si="5"/>
        <v>Insert into cliente(id_cliente,nom_cliente,tipo_cliente,division_cliente,freg_cliente,usureg_cliente) values (71906062,'ROLDAN PEREZ JUAN FERNANDO   ','DISTRIBUIDOR','PERIFERIA','2016-10-10','dzambrano');</v>
      </c>
    </row>
    <row r="377" spans="1:15" x14ac:dyDescent="0.25">
      <c r="A377">
        <v>10013872</v>
      </c>
      <c r="B377" t="s">
        <v>6398</v>
      </c>
      <c r="C377" s="15">
        <v>71991096</v>
      </c>
      <c r="D377" s="15" t="s">
        <v>6339</v>
      </c>
      <c r="E377" t="s">
        <v>3484</v>
      </c>
      <c r="F377" t="s">
        <v>6339</v>
      </c>
      <c r="G377" t="s">
        <v>15</v>
      </c>
      <c r="H377" t="s">
        <v>6339</v>
      </c>
      <c r="I377" t="s">
        <v>1403</v>
      </c>
      <c r="J377" t="s">
        <v>6339</v>
      </c>
      <c r="K377" s="29">
        <v>42653</v>
      </c>
      <c r="L377" s="29" t="s">
        <v>6339</v>
      </c>
      <c r="M377" s="29" t="s">
        <v>6397</v>
      </c>
      <c r="N377" t="s">
        <v>6340</v>
      </c>
      <c r="O377" s="30" t="str">
        <f t="shared" si="5"/>
        <v>Insert into cliente(id_cliente,nom_cliente,tipo_cliente,division_cliente,freg_cliente,usureg_cliente) values (71991096,'HERNANDEZ JUAN PASTOR   ','DISTRIBUIDOR','PERIFERIA','2016-10-10','dzambrano');</v>
      </c>
    </row>
    <row r="378" spans="1:15" x14ac:dyDescent="0.25">
      <c r="A378">
        <v>10015279</v>
      </c>
      <c r="B378" t="s">
        <v>6398</v>
      </c>
      <c r="C378" s="15">
        <v>72325090</v>
      </c>
      <c r="D378" s="15" t="s">
        <v>6339</v>
      </c>
      <c r="E378" t="s">
        <v>5159</v>
      </c>
      <c r="F378" t="s">
        <v>6339</v>
      </c>
      <c r="G378" t="s">
        <v>15</v>
      </c>
      <c r="H378" t="s">
        <v>6339</v>
      </c>
      <c r="I378" t="s">
        <v>1403</v>
      </c>
      <c r="J378" t="s">
        <v>6339</v>
      </c>
      <c r="K378" s="29">
        <v>42653</v>
      </c>
      <c r="L378" s="29" t="s">
        <v>6339</v>
      </c>
      <c r="M378" s="29" t="s">
        <v>6397</v>
      </c>
      <c r="N378" t="s">
        <v>6340</v>
      </c>
      <c r="O378" s="30" t="str">
        <f t="shared" si="5"/>
        <v>Insert into cliente(id_cliente,nom_cliente,tipo_cliente,division_cliente,freg_cliente,usureg_cliente) values (72325090,'VARGAS CORREDOR RAFAEL   ','DISTRIBUIDOR','PERIFERIA','2016-10-10','dzambrano');</v>
      </c>
    </row>
    <row r="379" spans="1:15" x14ac:dyDescent="0.25">
      <c r="A379">
        <v>10010789</v>
      </c>
      <c r="B379" t="s">
        <v>6398</v>
      </c>
      <c r="C379" s="15">
        <v>72326708</v>
      </c>
      <c r="D379" s="15" t="s">
        <v>6339</v>
      </c>
      <c r="E379" t="s">
        <v>1942</v>
      </c>
      <c r="F379" t="s">
        <v>6339</v>
      </c>
      <c r="G379" t="s">
        <v>15</v>
      </c>
      <c r="H379" t="s">
        <v>6339</v>
      </c>
      <c r="I379" t="s">
        <v>1403</v>
      </c>
      <c r="J379" t="s">
        <v>6339</v>
      </c>
      <c r="K379" s="29">
        <v>42653</v>
      </c>
      <c r="L379" s="29" t="s">
        <v>6339</v>
      </c>
      <c r="M379" s="29" t="s">
        <v>6397</v>
      </c>
      <c r="N379" t="s">
        <v>6340</v>
      </c>
      <c r="O379" s="30" t="str">
        <f t="shared" si="5"/>
        <v>Insert into cliente(id_cliente,nom_cliente,tipo_cliente,division_cliente,freg_cliente,usureg_cliente) values (72326708,'ARIAS PAEZ YOHON FREDI   ','DISTRIBUIDOR','PERIFERIA','2016-10-10','dzambrano');</v>
      </c>
    </row>
    <row r="380" spans="1:15" x14ac:dyDescent="0.25">
      <c r="A380">
        <v>10010840</v>
      </c>
      <c r="B380" t="s">
        <v>6398</v>
      </c>
      <c r="C380" s="15">
        <v>74326094</v>
      </c>
      <c r="D380" s="15" t="s">
        <v>6339</v>
      </c>
      <c r="E380" t="s">
        <v>3233</v>
      </c>
      <c r="F380" t="s">
        <v>6339</v>
      </c>
      <c r="G380" t="s">
        <v>15</v>
      </c>
      <c r="H380" t="s">
        <v>6339</v>
      </c>
      <c r="I380" t="s">
        <v>1403</v>
      </c>
      <c r="J380" t="s">
        <v>6339</v>
      </c>
      <c r="K380" s="29">
        <v>42653</v>
      </c>
      <c r="L380" s="29" t="s">
        <v>6339</v>
      </c>
      <c r="M380" s="29" t="s">
        <v>6397</v>
      </c>
      <c r="N380" t="s">
        <v>6340</v>
      </c>
      <c r="O380" s="30" t="str">
        <f t="shared" si="5"/>
        <v>Insert into cliente(id_cliente,nom_cliente,tipo_cliente,division_cliente,freg_cliente,usureg_cliente) values (74326094,'GARCIA AGREDO SEGUNDO OCTAVIO   ','DISTRIBUIDOR','PERIFERIA','2016-10-10','dzambrano');</v>
      </c>
    </row>
    <row r="381" spans="1:15" x14ac:dyDescent="0.25">
      <c r="A381">
        <v>10010915</v>
      </c>
      <c r="B381" t="s">
        <v>6398</v>
      </c>
      <c r="C381" s="15">
        <v>74333619</v>
      </c>
      <c r="D381" s="15" t="s">
        <v>6339</v>
      </c>
      <c r="E381" t="s">
        <v>3426</v>
      </c>
      <c r="F381" t="s">
        <v>6339</v>
      </c>
      <c r="G381" t="s">
        <v>15</v>
      </c>
      <c r="H381" t="s">
        <v>6339</v>
      </c>
      <c r="I381" t="s">
        <v>1403</v>
      </c>
      <c r="J381" t="s">
        <v>6339</v>
      </c>
      <c r="K381" s="29">
        <v>42653</v>
      </c>
      <c r="L381" s="29" t="s">
        <v>6339</v>
      </c>
      <c r="M381" s="29" t="s">
        <v>6397</v>
      </c>
      <c r="N381" t="s">
        <v>6340</v>
      </c>
      <c r="O381" s="30" t="str">
        <f t="shared" si="5"/>
        <v>Insert into cliente(id_cliente,nom_cliente,tipo_cliente,division_cliente,freg_cliente,usureg_cliente) values (74333619,'GUIO GUIO SANTIAGO   ','DISTRIBUIDOR','PERIFERIA','2016-10-10','dzambrano');</v>
      </c>
    </row>
    <row r="382" spans="1:15" x14ac:dyDescent="0.25">
      <c r="A382">
        <v>10018060</v>
      </c>
      <c r="B382" t="s">
        <v>6398</v>
      </c>
      <c r="C382" s="15">
        <v>74334661</v>
      </c>
      <c r="D382" s="15" t="s">
        <v>6339</v>
      </c>
      <c r="E382" t="s">
        <v>3720</v>
      </c>
      <c r="F382" t="s">
        <v>6339</v>
      </c>
      <c r="G382" t="s">
        <v>6338</v>
      </c>
      <c r="H382" t="s">
        <v>6339</v>
      </c>
      <c r="I382" t="s">
        <v>1403</v>
      </c>
      <c r="J382" t="s">
        <v>6339</v>
      </c>
      <c r="K382" s="29">
        <v>42653</v>
      </c>
      <c r="L382" s="29" t="s">
        <v>6339</v>
      </c>
      <c r="M382" s="29" t="s">
        <v>6397</v>
      </c>
      <c r="N382" t="s">
        <v>6340</v>
      </c>
      <c r="O382" s="30" t="str">
        <f t="shared" si="5"/>
        <v>Insert into cliente(id_cliente,nom_cliente,tipo_cliente,division_cliente,freg_cliente,usureg_cliente) values (74334661,'JIMENEZ AYALA WILSON ENRIQUE   ',' ','PERIFERIA','2016-10-10','dzambrano');</v>
      </c>
    </row>
    <row r="383" spans="1:15" x14ac:dyDescent="0.25">
      <c r="A383">
        <v>10010924</v>
      </c>
      <c r="B383" t="s">
        <v>6398</v>
      </c>
      <c r="C383" s="15">
        <v>74357273</v>
      </c>
      <c r="D383" s="15" t="s">
        <v>6339</v>
      </c>
      <c r="E383" t="s">
        <v>2689</v>
      </c>
      <c r="F383" t="s">
        <v>6339</v>
      </c>
      <c r="G383" t="s">
        <v>15</v>
      </c>
      <c r="H383" t="s">
        <v>6339</v>
      </c>
      <c r="I383" t="s">
        <v>1403</v>
      </c>
      <c r="J383" t="s">
        <v>6339</v>
      </c>
      <c r="K383" s="29">
        <v>42653</v>
      </c>
      <c r="L383" s="29" t="s">
        <v>6339</v>
      </c>
      <c r="M383" s="29" t="s">
        <v>6397</v>
      </c>
      <c r="N383" t="s">
        <v>6340</v>
      </c>
      <c r="O383" s="30" t="str">
        <f t="shared" si="5"/>
        <v>Insert into cliente(id_cliente,nom_cliente,tipo_cliente,division_cliente,freg_cliente,usureg_cliente) values (74357273,'CRUZ RODRIGUEZ WILFREDO   ','DISTRIBUIDOR','PERIFERIA','2016-10-10','dzambrano');</v>
      </c>
    </row>
    <row r="384" spans="1:15" x14ac:dyDescent="0.25">
      <c r="A384">
        <v>10016895</v>
      </c>
      <c r="B384" t="s">
        <v>6398</v>
      </c>
      <c r="C384" s="15">
        <v>74362683</v>
      </c>
      <c r="D384" s="15" t="s">
        <v>6339</v>
      </c>
      <c r="E384" t="s">
        <v>2024</v>
      </c>
      <c r="F384" t="s">
        <v>6339</v>
      </c>
      <c r="G384" t="s">
        <v>15</v>
      </c>
      <c r="H384" t="s">
        <v>6339</v>
      </c>
      <c r="I384" t="s">
        <v>1403</v>
      </c>
      <c r="J384" t="s">
        <v>6339</v>
      </c>
      <c r="K384" s="29">
        <v>42653</v>
      </c>
      <c r="L384" s="29" t="s">
        <v>6339</v>
      </c>
      <c r="M384" s="29" t="s">
        <v>6397</v>
      </c>
      <c r="N384" t="s">
        <v>6340</v>
      </c>
      <c r="O384" s="30" t="str">
        <f t="shared" si="5"/>
        <v>Insert into cliente(id_cliente,nom_cliente,tipo_cliente,division_cliente,freg_cliente,usureg_cliente) values (74362683,'BARRERA MONTAÑA HECTOR ARLEY   ','DISTRIBUIDOR','PERIFERIA','2016-10-10','dzambrano');</v>
      </c>
    </row>
    <row r="385" spans="1:15" x14ac:dyDescent="0.25">
      <c r="A385">
        <v>10010931</v>
      </c>
      <c r="B385" t="s">
        <v>6398</v>
      </c>
      <c r="C385" s="15">
        <v>74364229</v>
      </c>
      <c r="D385" s="15" t="s">
        <v>6339</v>
      </c>
      <c r="E385" t="s">
        <v>3497</v>
      </c>
      <c r="F385" t="s">
        <v>6339</v>
      </c>
      <c r="G385" t="s">
        <v>15</v>
      </c>
      <c r="H385" t="s">
        <v>6339</v>
      </c>
      <c r="I385" t="s">
        <v>1403</v>
      </c>
      <c r="J385" t="s">
        <v>6339</v>
      </c>
      <c r="K385" s="29">
        <v>42653</v>
      </c>
      <c r="L385" s="29" t="s">
        <v>6339</v>
      </c>
      <c r="M385" s="29" t="s">
        <v>6397</v>
      </c>
      <c r="N385" t="s">
        <v>6340</v>
      </c>
      <c r="O385" s="30" t="str">
        <f t="shared" si="5"/>
        <v>Insert into cliente(id_cliente,nom_cliente,tipo_cliente,division_cliente,freg_cliente,usureg_cliente) values (74364229,'HERRERA VALERO JOSE URIEL   ','DISTRIBUIDOR','PERIFERIA','2016-10-10','dzambrano');</v>
      </c>
    </row>
    <row r="386" spans="1:15" x14ac:dyDescent="0.25">
      <c r="A386">
        <v>10014681</v>
      </c>
      <c r="B386" t="s">
        <v>6398</v>
      </c>
      <c r="C386" s="15">
        <v>74364561</v>
      </c>
      <c r="D386" s="15" t="s">
        <v>6339</v>
      </c>
      <c r="E386" t="s">
        <v>2677</v>
      </c>
      <c r="F386" t="s">
        <v>6339</v>
      </c>
      <c r="G386" t="s">
        <v>15</v>
      </c>
      <c r="H386" t="s">
        <v>6339</v>
      </c>
      <c r="I386" t="s">
        <v>1403</v>
      </c>
      <c r="J386" t="s">
        <v>6339</v>
      </c>
      <c r="K386" s="29">
        <v>42653</v>
      </c>
      <c r="L386" s="29" t="s">
        <v>6339</v>
      </c>
      <c r="M386" s="29" t="s">
        <v>6397</v>
      </c>
      <c r="N386" t="s">
        <v>6340</v>
      </c>
      <c r="O386" s="30" t="str">
        <f t="shared" si="5"/>
        <v>Insert into cliente(id_cliente,nom_cliente,tipo_cliente,division_cliente,freg_cliente,usureg_cliente) values (74364561,'CRUZ CONTRERAS JOSE ARMANDO   ','DISTRIBUIDOR','PERIFERIA','2016-10-10','dzambrano');</v>
      </c>
    </row>
    <row r="387" spans="1:15" x14ac:dyDescent="0.25">
      <c r="A387">
        <v>10010953</v>
      </c>
      <c r="B387" t="s">
        <v>6398</v>
      </c>
      <c r="C387" s="15">
        <v>74378887</v>
      </c>
      <c r="D387" s="15" t="s">
        <v>6339</v>
      </c>
      <c r="E387" t="s">
        <v>4337</v>
      </c>
      <c r="F387" t="s">
        <v>6339</v>
      </c>
      <c r="G387" t="s">
        <v>27</v>
      </c>
      <c r="H387" t="s">
        <v>6339</v>
      </c>
      <c r="I387" t="s">
        <v>1403</v>
      </c>
      <c r="J387" t="s">
        <v>6339</v>
      </c>
      <c r="K387" s="29">
        <v>42653</v>
      </c>
      <c r="L387" s="29" t="s">
        <v>6339</v>
      </c>
      <c r="M387" s="29" t="s">
        <v>6397</v>
      </c>
      <c r="N387" t="s">
        <v>6340</v>
      </c>
      <c r="O387" s="30" t="str">
        <f t="shared" ref="O387:O450" si="6">_xlfn.CONCAT(B387,C387,D387,"'",E387,"'",F387,"'",G387,"'",H387,"'",I387,"'",J387,"'",TEXT(K387,"yyyy-mm-dd"),"'",L387,"'",M387,"'",N387)</f>
        <v>Insert into cliente(id_cliente,nom_cliente,tipo_cliente,division_cliente,freg_cliente,usureg_cliente) values (74378887,'PEDRAZA DUEÑAS CARLOS ENRIQUE   ','AGRICULTOR','PERIFERIA','2016-10-10','dzambrano');</v>
      </c>
    </row>
    <row r="388" spans="1:15" x14ac:dyDescent="0.25">
      <c r="A388">
        <v>10010961</v>
      </c>
      <c r="B388" t="s">
        <v>6398</v>
      </c>
      <c r="C388" s="15">
        <v>74439231</v>
      </c>
      <c r="D388" s="15" t="s">
        <v>6339</v>
      </c>
      <c r="E388" t="s">
        <v>4288</v>
      </c>
      <c r="F388" t="s">
        <v>6339</v>
      </c>
      <c r="G388" t="s">
        <v>15</v>
      </c>
      <c r="H388" t="s">
        <v>6339</v>
      </c>
      <c r="I388" t="s">
        <v>1403</v>
      </c>
      <c r="J388" t="s">
        <v>6339</v>
      </c>
      <c r="K388" s="29">
        <v>42653</v>
      </c>
      <c r="L388" s="29" t="s">
        <v>6339</v>
      </c>
      <c r="M388" s="29" t="s">
        <v>6397</v>
      </c>
      <c r="N388" t="s">
        <v>6340</v>
      </c>
      <c r="O388" s="30" t="str">
        <f t="shared" si="6"/>
        <v>Insert into cliente(id_cliente,nom_cliente,tipo_cliente,division_cliente,freg_cliente,usureg_cliente) values (74439231,'PAEZ LANCHEROS FABIAN LEONARDO   ','DISTRIBUIDOR','PERIFERIA','2016-10-10','dzambrano');</v>
      </c>
    </row>
    <row r="389" spans="1:15" x14ac:dyDescent="0.25">
      <c r="A389">
        <v>10015522</v>
      </c>
      <c r="B389" t="s">
        <v>6398</v>
      </c>
      <c r="C389" s="15">
        <v>75065538</v>
      </c>
      <c r="D389" s="15" t="s">
        <v>6339</v>
      </c>
      <c r="E389" t="s">
        <v>3348</v>
      </c>
      <c r="F389" t="s">
        <v>6339</v>
      </c>
      <c r="G389" t="s">
        <v>27</v>
      </c>
      <c r="H389" t="s">
        <v>6339</v>
      </c>
      <c r="I389" t="s">
        <v>1403</v>
      </c>
      <c r="J389" t="s">
        <v>6339</v>
      </c>
      <c r="K389" s="29">
        <v>42653</v>
      </c>
      <c r="L389" s="29" t="s">
        <v>6339</v>
      </c>
      <c r="M389" s="29" t="s">
        <v>6397</v>
      </c>
      <c r="N389" t="s">
        <v>6340</v>
      </c>
      <c r="O389" s="30" t="str">
        <f t="shared" si="6"/>
        <v>Insert into cliente(id_cliente,nom_cliente,tipo_cliente,division_cliente,freg_cliente,usureg_cliente) values (75065538,'GONZALEZ CEBALLOS CARLOS HUMBERTO   ','AGRICULTOR','PERIFERIA','2016-10-10','dzambrano');</v>
      </c>
    </row>
    <row r="390" spans="1:15" x14ac:dyDescent="0.25">
      <c r="A390">
        <v>10016110</v>
      </c>
      <c r="B390" t="s">
        <v>6398</v>
      </c>
      <c r="C390" s="15">
        <v>75066375</v>
      </c>
      <c r="D390" s="15" t="s">
        <v>6339</v>
      </c>
      <c r="E390" t="s">
        <v>4535</v>
      </c>
      <c r="F390" t="s">
        <v>6339</v>
      </c>
      <c r="G390" t="s">
        <v>15</v>
      </c>
      <c r="H390" t="s">
        <v>6339</v>
      </c>
      <c r="I390" t="s">
        <v>1403</v>
      </c>
      <c r="J390" t="s">
        <v>6339</v>
      </c>
      <c r="K390" s="29">
        <v>42653</v>
      </c>
      <c r="L390" s="29" t="s">
        <v>6339</v>
      </c>
      <c r="M390" s="29" t="s">
        <v>6397</v>
      </c>
      <c r="N390" t="s">
        <v>6340</v>
      </c>
      <c r="O390" s="30" t="str">
        <f t="shared" si="6"/>
        <v>Insert into cliente(id_cliente,nom_cliente,tipo_cliente,division_cliente,freg_cliente,usureg_cliente) values (75066375,'RAMIREZ BOHORQUEZ JIMMY ADRIAN   ','DISTRIBUIDOR','PERIFERIA','2016-10-10','dzambrano');</v>
      </c>
    </row>
    <row r="391" spans="1:15" x14ac:dyDescent="0.25">
      <c r="A391">
        <v>10016004</v>
      </c>
      <c r="B391" t="s">
        <v>6398</v>
      </c>
      <c r="C391" s="15">
        <v>75072439</v>
      </c>
      <c r="D391" s="15" t="s">
        <v>6339</v>
      </c>
      <c r="E391" t="s">
        <v>2329</v>
      </c>
      <c r="F391" t="s">
        <v>6339</v>
      </c>
      <c r="G391" t="s">
        <v>27</v>
      </c>
      <c r="H391" t="s">
        <v>6339</v>
      </c>
      <c r="I391" t="s">
        <v>1403</v>
      </c>
      <c r="J391" t="s">
        <v>6339</v>
      </c>
      <c r="K391" s="29">
        <v>42653</v>
      </c>
      <c r="L391" s="29" t="s">
        <v>6339</v>
      </c>
      <c r="M391" s="29" t="s">
        <v>6397</v>
      </c>
      <c r="N391" t="s">
        <v>6340</v>
      </c>
      <c r="O391" s="30" t="str">
        <f t="shared" si="6"/>
        <v>Insert into cliente(id_cliente,nom_cliente,tipo_cliente,division_cliente,freg_cliente,usureg_cliente) values (75072439,'CASTRO RODRIGUEZ GUIDO FERNANDO   ','AGRICULTOR','PERIFERIA','2016-10-10','dzambrano');</v>
      </c>
    </row>
    <row r="392" spans="1:15" x14ac:dyDescent="0.25">
      <c r="A392">
        <v>10015190</v>
      </c>
      <c r="B392" t="s">
        <v>6398</v>
      </c>
      <c r="C392" s="15">
        <v>75073570</v>
      </c>
      <c r="D392" s="15" t="s">
        <v>6339</v>
      </c>
      <c r="E392" t="s">
        <v>3949</v>
      </c>
      <c r="F392" t="s">
        <v>6339</v>
      </c>
      <c r="G392" t="s">
        <v>15</v>
      </c>
      <c r="H392" t="s">
        <v>6339</v>
      </c>
      <c r="I392" t="s">
        <v>1403</v>
      </c>
      <c r="J392" t="s">
        <v>6339</v>
      </c>
      <c r="K392" s="29">
        <v>42653</v>
      </c>
      <c r="L392" s="29" t="s">
        <v>6339</v>
      </c>
      <c r="M392" s="29" t="s">
        <v>6397</v>
      </c>
      <c r="N392" t="s">
        <v>6340</v>
      </c>
      <c r="O392" s="30" t="str">
        <f t="shared" si="6"/>
        <v>Insert into cliente(id_cliente,nom_cliente,tipo_cliente,division_cliente,freg_cliente,usureg_cliente) values (75073570,'MAZO RESTREPO RUBEN DARIO   ','DISTRIBUIDOR','PERIFERIA','2016-10-10','dzambrano');</v>
      </c>
    </row>
    <row r="393" spans="1:15" x14ac:dyDescent="0.25">
      <c r="A393">
        <v>10014619</v>
      </c>
      <c r="B393" t="s">
        <v>6398</v>
      </c>
      <c r="C393" s="15">
        <v>75085027</v>
      </c>
      <c r="D393" s="15" t="s">
        <v>6339</v>
      </c>
      <c r="E393" t="s">
        <v>4365</v>
      </c>
      <c r="F393" t="s">
        <v>6339</v>
      </c>
      <c r="G393" t="s">
        <v>27</v>
      </c>
      <c r="H393" t="s">
        <v>6339</v>
      </c>
      <c r="I393" t="s">
        <v>1403</v>
      </c>
      <c r="J393" t="s">
        <v>6339</v>
      </c>
      <c r="K393" s="29">
        <v>42653</v>
      </c>
      <c r="L393" s="29" t="s">
        <v>6339</v>
      </c>
      <c r="M393" s="29" t="s">
        <v>6397</v>
      </c>
      <c r="N393" t="s">
        <v>6340</v>
      </c>
      <c r="O393" s="30" t="str">
        <f t="shared" si="6"/>
        <v>Insert into cliente(id_cliente,nom_cliente,tipo_cliente,division_cliente,freg_cliente,usureg_cliente) values (75085027,'PERALTA ALVAREZ ANDRES FELIPE   ','AGRICULTOR','PERIFERIA','2016-10-10','dzambrano');</v>
      </c>
    </row>
    <row r="394" spans="1:15" x14ac:dyDescent="0.25">
      <c r="A394">
        <v>10015799</v>
      </c>
      <c r="B394" t="s">
        <v>6398</v>
      </c>
      <c r="C394" s="15">
        <v>75142855</v>
      </c>
      <c r="D394" s="15" t="s">
        <v>6339</v>
      </c>
      <c r="E394" t="s">
        <v>4326</v>
      </c>
      <c r="F394" t="s">
        <v>6339</v>
      </c>
      <c r="G394" t="s">
        <v>15</v>
      </c>
      <c r="H394" t="s">
        <v>6339</v>
      </c>
      <c r="I394" t="s">
        <v>1403</v>
      </c>
      <c r="J394" t="s">
        <v>6339</v>
      </c>
      <c r="K394" s="29">
        <v>42653</v>
      </c>
      <c r="L394" s="29" t="s">
        <v>6339</v>
      </c>
      <c r="M394" s="29" t="s">
        <v>6397</v>
      </c>
      <c r="N394" t="s">
        <v>6340</v>
      </c>
      <c r="O394" s="30" t="str">
        <f t="shared" si="6"/>
        <v>Insert into cliente(id_cliente,nom_cliente,tipo_cliente,division_cliente,freg_cliente,usureg_cliente) values (75142855,'PARRA VARGAS RUBEN DARIO   ','DISTRIBUIDOR','PERIFERIA','2016-10-10','dzambrano');</v>
      </c>
    </row>
    <row r="395" spans="1:15" x14ac:dyDescent="0.25">
      <c r="A395">
        <v>10015856</v>
      </c>
      <c r="B395" t="s">
        <v>6398</v>
      </c>
      <c r="C395" s="15">
        <v>76313433</v>
      </c>
      <c r="D395" s="15" t="s">
        <v>6339</v>
      </c>
      <c r="E395" t="s">
        <v>2671</v>
      </c>
      <c r="F395" t="s">
        <v>6339</v>
      </c>
      <c r="G395" t="s">
        <v>27</v>
      </c>
      <c r="H395" t="s">
        <v>6339</v>
      </c>
      <c r="I395" t="s">
        <v>1403</v>
      </c>
      <c r="J395" t="s">
        <v>6339</v>
      </c>
      <c r="K395" s="29">
        <v>42653</v>
      </c>
      <c r="L395" s="29" t="s">
        <v>6339</v>
      </c>
      <c r="M395" s="29" t="s">
        <v>6397</v>
      </c>
      <c r="N395" t="s">
        <v>6340</v>
      </c>
      <c r="O395" s="30" t="str">
        <f t="shared" si="6"/>
        <v>Insert into cliente(id_cliente,nom_cliente,tipo_cliente,division_cliente,freg_cliente,usureg_cliente) values (76313433,'CRUZ AUSECHA WILMER HERNEY   ','AGRICULTOR','PERIFERIA','2016-10-10','dzambrano');</v>
      </c>
    </row>
    <row r="396" spans="1:15" x14ac:dyDescent="0.25">
      <c r="A396">
        <v>10017778</v>
      </c>
      <c r="B396" t="s">
        <v>6398</v>
      </c>
      <c r="C396" s="15">
        <v>76357945</v>
      </c>
      <c r="D396" s="15" t="s">
        <v>6339</v>
      </c>
      <c r="E396" t="s">
        <v>4553</v>
      </c>
      <c r="F396" t="s">
        <v>6339</v>
      </c>
      <c r="G396" t="s">
        <v>15</v>
      </c>
      <c r="H396" t="s">
        <v>6339</v>
      </c>
      <c r="I396" t="s">
        <v>1403</v>
      </c>
      <c r="J396" t="s">
        <v>6339</v>
      </c>
      <c r="K396" s="29">
        <v>42653</v>
      </c>
      <c r="L396" s="29" t="s">
        <v>6339</v>
      </c>
      <c r="M396" s="29" t="s">
        <v>6397</v>
      </c>
      <c r="N396" t="s">
        <v>6340</v>
      </c>
      <c r="O396" s="30" t="str">
        <f t="shared" si="6"/>
        <v>Insert into cliente(id_cliente,nom_cliente,tipo_cliente,division_cliente,freg_cliente,usureg_cliente) values (76357945,'RAMOS GUTIERREZ ANDREY RUFINO   ','DISTRIBUIDOR','PERIFERIA','2016-10-10','dzambrano');</v>
      </c>
    </row>
    <row r="397" spans="1:15" x14ac:dyDescent="0.25">
      <c r="A397">
        <v>10017293</v>
      </c>
      <c r="B397" t="s">
        <v>6398</v>
      </c>
      <c r="C397" s="15">
        <v>78028149</v>
      </c>
      <c r="D397" s="15" t="s">
        <v>6339</v>
      </c>
      <c r="E397" t="s">
        <v>4387</v>
      </c>
      <c r="F397" t="s">
        <v>6339</v>
      </c>
      <c r="G397" t="s">
        <v>15</v>
      </c>
      <c r="H397" t="s">
        <v>6339</v>
      </c>
      <c r="I397" t="s">
        <v>1403</v>
      </c>
      <c r="J397" t="s">
        <v>6339</v>
      </c>
      <c r="K397" s="29">
        <v>42653</v>
      </c>
      <c r="L397" s="29" t="s">
        <v>6339</v>
      </c>
      <c r="M397" s="29" t="s">
        <v>6397</v>
      </c>
      <c r="N397" t="s">
        <v>6340</v>
      </c>
      <c r="O397" s="30" t="str">
        <f t="shared" si="6"/>
        <v>Insert into cliente(id_cliente,nom_cliente,tipo_cliente,division_cliente,freg_cliente,usureg_cliente) values (78028149,'PEREZ DORIA ADAN JAVIER   ','DISTRIBUIDOR','PERIFERIA','2016-10-10','dzambrano');</v>
      </c>
    </row>
    <row r="398" spans="1:15" x14ac:dyDescent="0.25">
      <c r="A398">
        <v>10010989</v>
      </c>
      <c r="B398" t="s">
        <v>6398</v>
      </c>
      <c r="C398" s="15">
        <v>79136418</v>
      </c>
      <c r="D398" s="15" t="s">
        <v>6339</v>
      </c>
      <c r="E398" t="s">
        <v>2153</v>
      </c>
      <c r="F398" t="s">
        <v>6339</v>
      </c>
      <c r="G398" t="s">
        <v>27</v>
      </c>
      <c r="H398" t="s">
        <v>6339</v>
      </c>
      <c r="I398" t="s">
        <v>1403</v>
      </c>
      <c r="J398" t="s">
        <v>6339</v>
      </c>
      <c r="K398" s="29">
        <v>42653</v>
      </c>
      <c r="L398" s="29" t="s">
        <v>6339</v>
      </c>
      <c r="M398" s="29" t="s">
        <v>6397</v>
      </c>
      <c r="N398" t="s">
        <v>6340</v>
      </c>
      <c r="O398" s="30" t="str">
        <f t="shared" si="6"/>
        <v>Insert into cliente(id_cliente,nom_cliente,tipo_cliente,division_cliente,freg_cliente,usureg_cliente) values (79136418,'CABRERA GOMEZ LEONEL   ','AGRICULTOR','PERIFERIA','2016-10-10','dzambrano');</v>
      </c>
    </row>
    <row r="399" spans="1:15" x14ac:dyDescent="0.25">
      <c r="A399">
        <v>10012673</v>
      </c>
      <c r="B399" t="s">
        <v>6398</v>
      </c>
      <c r="C399" s="15">
        <v>79182560</v>
      </c>
      <c r="D399" s="15" t="s">
        <v>6339</v>
      </c>
      <c r="E399" t="s">
        <v>4551</v>
      </c>
      <c r="F399" t="s">
        <v>6339</v>
      </c>
      <c r="G399" t="s">
        <v>27</v>
      </c>
      <c r="H399" t="s">
        <v>6339</v>
      </c>
      <c r="I399" t="s">
        <v>1403</v>
      </c>
      <c r="J399" t="s">
        <v>6339</v>
      </c>
      <c r="K399" s="29">
        <v>42653</v>
      </c>
      <c r="L399" s="29" t="s">
        <v>6339</v>
      </c>
      <c r="M399" s="29" t="s">
        <v>6397</v>
      </c>
      <c r="N399" t="s">
        <v>6340</v>
      </c>
      <c r="O399" s="30" t="str">
        <f t="shared" si="6"/>
        <v>Insert into cliente(id_cliente,nom_cliente,tipo_cliente,division_cliente,freg_cliente,usureg_cliente) values (79182560,'RAMIREZ PARRA JORGE ALIRIO   ','AGRICULTOR','PERIFERIA','2016-10-10','dzambrano');</v>
      </c>
    </row>
    <row r="400" spans="1:15" x14ac:dyDescent="0.25">
      <c r="A400">
        <v>10011056</v>
      </c>
      <c r="B400" t="s">
        <v>6398</v>
      </c>
      <c r="C400" s="15">
        <v>79184573</v>
      </c>
      <c r="D400" s="15" t="s">
        <v>6339</v>
      </c>
      <c r="E400" t="s">
        <v>4725</v>
      </c>
      <c r="F400" t="s">
        <v>6339</v>
      </c>
      <c r="G400" t="s">
        <v>15</v>
      </c>
      <c r="H400" t="s">
        <v>6339</v>
      </c>
      <c r="I400" t="s">
        <v>1403</v>
      </c>
      <c r="J400" t="s">
        <v>6339</v>
      </c>
      <c r="K400" s="29">
        <v>42653</v>
      </c>
      <c r="L400" s="29" t="s">
        <v>6339</v>
      </c>
      <c r="M400" s="29" t="s">
        <v>6397</v>
      </c>
      <c r="N400" t="s">
        <v>6340</v>
      </c>
      <c r="O400" s="30" t="str">
        <f t="shared" si="6"/>
        <v>Insert into cliente(id_cliente,nom_cliente,tipo_cliente,division_cliente,freg_cliente,usureg_cliente) values (79184573,'ROMERO RIOS URIEL ALEJANDRO   ','DISTRIBUIDOR','PERIFERIA','2016-10-10','dzambrano');</v>
      </c>
    </row>
    <row r="401" spans="1:15" x14ac:dyDescent="0.25">
      <c r="A401">
        <v>10016586</v>
      </c>
      <c r="B401" t="s">
        <v>6398</v>
      </c>
      <c r="C401" s="15">
        <v>79295560</v>
      </c>
      <c r="D401" s="15" t="s">
        <v>6339</v>
      </c>
      <c r="E401" t="s">
        <v>4238</v>
      </c>
      <c r="F401" t="s">
        <v>6339</v>
      </c>
      <c r="G401" t="s">
        <v>15</v>
      </c>
      <c r="H401" t="s">
        <v>6339</v>
      </c>
      <c r="I401" t="s">
        <v>1403</v>
      </c>
      <c r="J401" t="s">
        <v>6339</v>
      </c>
      <c r="K401" s="29">
        <v>42653</v>
      </c>
      <c r="L401" s="29" t="s">
        <v>6339</v>
      </c>
      <c r="M401" s="29" t="s">
        <v>6397</v>
      </c>
      <c r="N401" t="s">
        <v>6340</v>
      </c>
      <c r="O401" s="30" t="str">
        <f t="shared" si="6"/>
        <v>Insert into cliente(id_cliente,nom_cliente,tipo_cliente,division_cliente,freg_cliente,usureg_cliente) values (79295560,'ORTIZ BAQUERO JOHN MILTON   ','DISTRIBUIDOR','PERIFERIA','2016-10-10','dzambrano');</v>
      </c>
    </row>
    <row r="402" spans="1:15" x14ac:dyDescent="0.25">
      <c r="A402">
        <v>10011105</v>
      </c>
      <c r="B402" t="s">
        <v>6398</v>
      </c>
      <c r="C402" s="15">
        <v>79319507</v>
      </c>
      <c r="D402" s="15" t="s">
        <v>6339</v>
      </c>
      <c r="E402" t="s">
        <v>3186</v>
      </c>
      <c r="F402" t="s">
        <v>6339</v>
      </c>
      <c r="G402" t="s">
        <v>15</v>
      </c>
      <c r="H402" t="s">
        <v>6339</v>
      </c>
      <c r="I402" t="s">
        <v>1403</v>
      </c>
      <c r="J402" t="s">
        <v>6339</v>
      </c>
      <c r="K402" s="29">
        <v>42653</v>
      </c>
      <c r="L402" s="29" t="s">
        <v>6339</v>
      </c>
      <c r="M402" s="29" t="s">
        <v>6397</v>
      </c>
      <c r="N402" t="s">
        <v>6340</v>
      </c>
      <c r="O402" s="30" t="str">
        <f t="shared" si="6"/>
        <v>Insert into cliente(id_cliente,nom_cliente,tipo_cliente,division_cliente,freg_cliente,usureg_cliente) values (79319507,'FORERO RODRIGUEZ VICTOR JULIO   ','DISTRIBUIDOR','PERIFERIA','2016-10-10','dzambrano');</v>
      </c>
    </row>
    <row r="403" spans="1:15" x14ac:dyDescent="0.25">
      <c r="A403">
        <v>10012739</v>
      </c>
      <c r="B403" t="s">
        <v>6398</v>
      </c>
      <c r="C403" s="15">
        <v>79448707</v>
      </c>
      <c r="D403" s="15" t="s">
        <v>6339</v>
      </c>
      <c r="E403" t="s">
        <v>3909</v>
      </c>
      <c r="F403" t="s">
        <v>6339</v>
      </c>
      <c r="G403" t="s">
        <v>27</v>
      </c>
      <c r="H403" t="s">
        <v>6339</v>
      </c>
      <c r="I403" t="s">
        <v>1403</v>
      </c>
      <c r="J403" t="s">
        <v>6339</v>
      </c>
      <c r="K403" s="29">
        <v>42653</v>
      </c>
      <c r="L403" s="29" t="s">
        <v>6339</v>
      </c>
      <c r="M403" s="29" t="s">
        <v>6397</v>
      </c>
      <c r="N403" t="s">
        <v>6340</v>
      </c>
      <c r="O403" s="30" t="str">
        <f t="shared" si="6"/>
        <v>Insert into cliente(id_cliente,nom_cliente,tipo_cliente,division_cliente,freg_cliente,usureg_cliente) values (79448707,'MARROQUIN ROMERO NESTOR YESID   ','AGRICULTOR','PERIFERIA','2016-10-10','dzambrano');</v>
      </c>
    </row>
    <row r="404" spans="1:15" x14ac:dyDescent="0.25">
      <c r="A404">
        <v>10012472</v>
      </c>
      <c r="B404" t="s">
        <v>6398</v>
      </c>
      <c r="C404" s="15">
        <v>79451108</v>
      </c>
      <c r="D404" s="15" t="s">
        <v>6339</v>
      </c>
      <c r="E404" t="s">
        <v>4214</v>
      </c>
      <c r="F404" t="s">
        <v>6339</v>
      </c>
      <c r="G404" t="s">
        <v>15</v>
      </c>
      <c r="H404" t="s">
        <v>6339</v>
      </c>
      <c r="I404" t="s">
        <v>1403</v>
      </c>
      <c r="J404" t="s">
        <v>6339</v>
      </c>
      <c r="K404" s="29">
        <v>42653</v>
      </c>
      <c r="L404" s="29" t="s">
        <v>6339</v>
      </c>
      <c r="M404" s="29" t="s">
        <v>6397</v>
      </c>
      <c r="N404" t="s">
        <v>6340</v>
      </c>
      <c r="O404" s="30" t="str">
        <f t="shared" si="6"/>
        <v>Insert into cliente(id_cliente,nom_cliente,tipo_cliente,division_cliente,freg_cliente,usureg_cliente) values (79451108,'ORDUZ MORALES HORACIO DE JESUS AGRICOLA Y VETERINARIA AGROPUNTO  ','DISTRIBUIDOR','PERIFERIA','2016-10-10','dzambrano');</v>
      </c>
    </row>
    <row r="405" spans="1:15" x14ac:dyDescent="0.25">
      <c r="A405">
        <v>10011141</v>
      </c>
      <c r="B405" t="s">
        <v>6398</v>
      </c>
      <c r="C405" s="15">
        <v>79654721</v>
      </c>
      <c r="D405" s="15" t="s">
        <v>6339</v>
      </c>
      <c r="E405" t="s">
        <v>3373</v>
      </c>
      <c r="F405" t="s">
        <v>6339</v>
      </c>
      <c r="G405" t="s">
        <v>15</v>
      </c>
      <c r="H405" t="s">
        <v>6339</v>
      </c>
      <c r="I405" t="s">
        <v>1403</v>
      </c>
      <c r="J405" t="s">
        <v>6339</v>
      </c>
      <c r="K405" s="29">
        <v>42653</v>
      </c>
      <c r="L405" s="29" t="s">
        <v>6339</v>
      </c>
      <c r="M405" s="29" t="s">
        <v>6397</v>
      </c>
      <c r="N405" t="s">
        <v>6340</v>
      </c>
      <c r="O405" s="30" t="str">
        <f t="shared" si="6"/>
        <v>Insert into cliente(id_cliente,nom_cliente,tipo_cliente,division_cliente,freg_cliente,usureg_cliente) values (79654721,'GONZALEZ ZAMUDIO DIEGO RICARDO   ','DISTRIBUIDOR','PERIFERIA','2016-10-10','dzambrano');</v>
      </c>
    </row>
    <row r="406" spans="1:15" x14ac:dyDescent="0.25">
      <c r="A406">
        <v>10011142</v>
      </c>
      <c r="B406" t="s">
        <v>6398</v>
      </c>
      <c r="C406" s="15">
        <v>79664387</v>
      </c>
      <c r="D406" s="15" t="s">
        <v>6339</v>
      </c>
      <c r="E406" t="s">
        <v>4764</v>
      </c>
      <c r="F406" t="s">
        <v>6339</v>
      </c>
      <c r="G406" t="s">
        <v>15</v>
      </c>
      <c r="H406" t="s">
        <v>6339</v>
      </c>
      <c r="I406" t="s">
        <v>1403</v>
      </c>
      <c r="J406" t="s">
        <v>6339</v>
      </c>
      <c r="K406" s="29">
        <v>42653</v>
      </c>
      <c r="L406" s="29" t="s">
        <v>6339</v>
      </c>
      <c r="M406" s="29" t="s">
        <v>6397</v>
      </c>
      <c r="N406" t="s">
        <v>6340</v>
      </c>
      <c r="O406" s="30" t="str">
        <f t="shared" si="6"/>
        <v>Insert into cliente(id_cliente,nom_cliente,tipo_cliente,division_cliente,freg_cliente,usureg_cliente) values (79664387,'RUBIANO HENRY ALEXANDER   ','DISTRIBUIDOR','PERIFERIA','2016-10-10','dzambrano');</v>
      </c>
    </row>
    <row r="407" spans="1:15" x14ac:dyDescent="0.25">
      <c r="A407">
        <v>10013978</v>
      </c>
      <c r="B407" t="s">
        <v>6398</v>
      </c>
      <c r="C407" s="15">
        <v>79739521</v>
      </c>
      <c r="D407" s="15" t="s">
        <v>6339</v>
      </c>
      <c r="E407" t="s">
        <v>4616</v>
      </c>
      <c r="F407" t="s">
        <v>6339</v>
      </c>
      <c r="G407" t="s">
        <v>15</v>
      </c>
      <c r="H407" t="s">
        <v>6339</v>
      </c>
      <c r="I407" t="s">
        <v>1403</v>
      </c>
      <c r="J407" t="s">
        <v>6339</v>
      </c>
      <c r="K407" s="29">
        <v>42653</v>
      </c>
      <c r="L407" s="29" t="s">
        <v>6339</v>
      </c>
      <c r="M407" s="29" t="s">
        <v>6397</v>
      </c>
      <c r="N407" t="s">
        <v>6340</v>
      </c>
      <c r="O407" s="30" t="str">
        <f t="shared" si="6"/>
        <v>Insert into cliente(id_cliente,nom_cliente,tipo_cliente,division_cliente,freg_cliente,usureg_cliente) values (79739521,'RIOS ROMERO CESAR DAVEY   ','DISTRIBUIDOR','PERIFERIA','2016-10-10','dzambrano');</v>
      </c>
    </row>
    <row r="408" spans="1:15" x14ac:dyDescent="0.25">
      <c r="A408">
        <v>10014850</v>
      </c>
      <c r="B408" t="s">
        <v>6398</v>
      </c>
      <c r="C408" s="15">
        <v>79781425</v>
      </c>
      <c r="D408" s="15" t="s">
        <v>6339</v>
      </c>
      <c r="E408" t="s">
        <v>4478</v>
      </c>
      <c r="F408" t="s">
        <v>6339</v>
      </c>
      <c r="G408" t="s">
        <v>27</v>
      </c>
      <c r="H408" t="s">
        <v>6339</v>
      </c>
      <c r="I408" t="s">
        <v>1403</v>
      </c>
      <c r="J408" t="s">
        <v>6339</v>
      </c>
      <c r="K408" s="29">
        <v>42653</v>
      </c>
      <c r="L408" s="29" t="s">
        <v>6339</v>
      </c>
      <c r="M408" s="29" t="s">
        <v>6397</v>
      </c>
      <c r="N408" t="s">
        <v>6340</v>
      </c>
      <c r="O408" s="30" t="str">
        <f t="shared" si="6"/>
        <v>Insert into cliente(id_cliente,nom_cliente,tipo_cliente,division_cliente,freg_cliente,usureg_cliente) values (79781425,'PUENTES YEPES RAMIRO   ','AGRICULTOR','PERIFERIA','2016-10-10','dzambrano');</v>
      </c>
    </row>
    <row r="409" spans="1:15" x14ac:dyDescent="0.25">
      <c r="A409">
        <v>10017791</v>
      </c>
      <c r="B409" t="s">
        <v>6398</v>
      </c>
      <c r="C409" s="15">
        <v>79788666</v>
      </c>
      <c r="D409" s="15" t="s">
        <v>6339</v>
      </c>
      <c r="E409" t="s">
        <v>4102</v>
      </c>
      <c r="F409" t="s">
        <v>6339</v>
      </c>
      <c r="G409" t="s">
        <v>15</v>
      </c>
      <c r="H409" t="s">
        <v>6339</v>
      </c>
      <c r="I409" t="s">
        <v>1403</v>
      </c>
      <c r="J409" t="s">
        <v>6339</v>
      </c>
      <c r="K409" s="29">
        <v>42653</v>
      </c>
      <c r="L409" s="29" t="s">
        <v>6339</v>
      </c>
      <c r="M409" s="29" t="s">
        <v>6397</v>
      </c>
      <c r="N409" t="s">
        <v>6340</v>
      </c>
      <c r="O409" s="30" t="str">
        <f t="shared" si="6"/>
        <v>Insert into cliente(id_cliente,nom_cliente,tipo_cliente,division_cliente,freg_cliente,usureg_cliente) values (79788666,'MORENO MORENO JOSE ALEJANDRO   ','DISTRIBUIDOR','PERIFERIA','2016-10-10','dzambrano');</v>
      </c>
    </row>
    <row r="410" spans="1:15" x14ac:dyDescent="0.25">
      <c r="A410">
        <v>10016225</v>
      </c>
      <c r="B410" t="s">
        <v>6398</v>
      </c>
      <c r="C410" s="15">
        <v>79814159</v>
      </c>
      <c r="D410" s="15" t="s">
        <v>6339</v>
      </c>
      <c r="E410" t="s">
        <v>4545</v>
      </c>
      <c r="F410" t="s">
        <v>6339</v>
      </c>
      <c r="G410" t="s">
        <v>15</v>
      </c>
      <c r="H410" t="s">
        <v>6339</v>
      </c>
      <c r="I410" t="s">
        <v>1403</v>
      </c>
      <c r="J410" t="s">
        <v>6339</v>
      </c>
      <c r="K410" s="29">
        <v>42653</v>
      </c>
      <c r="L410" s="29" t="s">
        <v>6339</v>
      </c>
      <c r="M410" s="29" t="s">
        <v>6397</v>
      </c>
      <c r="N410" t="s">
        <v>6340</v>
      </c>
      <c r="O410" s="30" t="str">
        <f t="shared" si="6"/>
        <v>Insert into cliente(id_cliente,nom_cliente,tipo_cliente,division_cliente,freg_cliente,usureg_cliente) values (79814159,'RAMIREZ LUIS ROLANDO   ','DISTRIBUIDOR','PERIFERIA','2016-10-10','dzambrano');</v>
      </c>
    </row>
    <row r="411" spans="1:15" x14ac:dyDescent="0.25">
      <c r="A411">
        <v>10011163</v>
      </c>
      <c r="B411" t="s">
        <v>6398</v>
      </c>
      <c r="C411" s="15">
        <v>79905889</v>
      </c>
      <c r="D411" s="15" t="s">
        <v>6339</v>
      </c>
      <c r="E411" t="s">
        <v>3718</v>
      </c>
      <c r="F411" t="s">
        <v>6339</v>
      </c>
      <c r="G411" t="s">
        <v>15</v>
      </c>
      <c r="H411" t="s">
        <v>6339</v>
      </c>
      <c r="I411" t="s">
        <v>1403</v>
      </c>
      <c r="J411" t="s">
        <v>6339</v>
      </c>
      <c r="K411" s="29">
        <v>42653</v>
      </c>
      <c r="L411" s="29" t="s">
        <v>6339</v>
      </c>
      <c r="M411" s="29" t="s">
        <v>6397</v>
      </c>
      <c r="N411" t="s">
        <v>6340</v>
      </c>
      <c r="O411" s="30" t="str">
        <f t="shared" si="6"/>
        <v>Insert into cliente(id_cliente,nom_cliente,tipo_cliente,division_cliente,freg_cliente,usureg_cliente) values (79905889,'JIMENEZ ARGUELLO RAUL   ','DISTRIBUIDOR','PERIFERIA','2016-10-10','dzambrano');</v>
      </c>
    </row>
    <row r="412" spans="1:15" x14ac:dyDescent="0.25">
      <c r="A412">
        <v>10011168</v>
      </c>
      <c r="B412" t="s">
        <v>6398</v>
      </c>
      <c r="C412" s="15">
        <v>79959195</v>
      </c>
      <c r="D412" s="15" t="s">
        <v>6339</v>
      </c>
      <c r="E412" t="s">
        <v>4495</v>
      </c>
      <c r="F412" t="s">
        <v>6339</v>
      </c>
      <c r="G412" t="s">
        <v>15</v>
      </c>
      <c r="H412" t="s">
        <v>6339</v>
      </c>
      <c r="I412" t="s">
        <v>1403</v>
      </c>
      <c r="J412" t="s">
        <v>6339</v>
      </c>
      <c r="K412" s="29">
        <v>42653</v>
      </c>
      <c r="L412" s="29" t="s">
        <v>6339</v>
      </c>
      <c r="M412" s="29" t="s">
        <v>6397</v>
      </c>
      <c r="N412" t="s">
        <v>6340</v>
      </c>
      <c r="O412" s="30" t="str">
        <f t="shared" si="6"/>
        <v>Insert into cliente(id_cliente,nom_cliente,tipo_cliente,division_cliente,freg_cliente,usureg_cliente) values (79959195,'QUEVEDO SIMBAQUEBA FERNANDO ANTONIO   ','DISTRIBUIDOR','PERIFERIA','2016-10-10','dzambrano');</v>
      </c>
    </row>
    <row r="413" spans="1:15" x14ac:dyDescent="0.25">
      <c r="A413">
        <v>10011271</v>
      </c>
      <c r="B413" t="s">
        <v>6398</v>
      </c>
      <c r="C413" s="15">
        <v>80063350</v>
      </c>
      <c r="D413" s="15" t="s">
        <v>6339</v>
      </c>
      <c r="E413" t="s">
        <v>3985</v>
      </c>
      <c r="F413" t="s">
        <v>6339</v>
      </c>
      <c r="G413" t="s">
        <v>15</v>
      </c>
      <c r="H413" t="s">
        <v>6339</v>
      </c>
      <c r="I413" t="s">
        <v>1403</v>
      </c>
      <c r="J413" t="s">
        <v>6339</v>
      </c>
      <c r="K413" s="29">
        <v>42653</v>
      </c>
      <c r="L413" s="29" t="s">
        <v>6339</v>
      </c>
      <c r="M413" s="29" t="s">
        <v>6397</v>
      </c>
      <c r="N413" t="s">
        <v>6340</v>
      </c>
      <c r="O413" s="30" t="str">
        <f t="shared" si="6"/>
        <v>Insert into cliente(id_cliente,nom_cliente,tipo_cliente,division_cliente,freg_cliente,usureg_cliente) values (80063350,'MENDEZ LADINO WILLIAM ROLANDO   ','DISTRIBUIDOR','PERIFERIA','2016-10-10','dzambrano');</v>
      </c>
    </row>
    <row r="414" spans="1:15" x14ac:dyDescent="0.25">
      <c r="A414">
        <v>10011274</v>
      </c>
      <c r="B414" t="s">
        <v>6398</v>
      </c>
      <c r="C414" s="15">
        <v>80108138</v>
      </c>
      <c r="D414" s="15" t="s">
        <v>6339</v>
      </c>
      <c r="E414" t="s">
        <v>3979</v>
      </c>
      <c r="F414" t="s">
        <v>6339</v>
      </c>
      <c r="G414" t="s">
        <v>15</v>
      </c>
      <c r="H414" t="s">
        <v>6339</v>
      </c>
      <c r="I414" t="s">
        <v>1403</v>
      </c>
      <c r="J414" t="s">
        <v>6339</v>
      </c>
      <c r="K414" s="29">
        <v>42653</v>
      </c>
      <c r="L414" s="29" t="s">
        <v>6339</v>
      </c>
      <c r="M414" s="29" t="s">
        <v>6397</v>
      </c>
      <c r="N414" t="s">
        <v>6340</v>
      </c>
      <c r="O414" s="30" t="str">
        <f t="shared" si="6"/>
        <v>Insert into cliente(id_cliente,nom_cliente,tipo_cliente,division_cliente,freg_cliente,usureg_cliente) values (80108138,'MENDEZ BELTRAN CRISTIAN ANDDRE   ','DISTRIBUIDOR','PERIFERIA','2016-10-10','dzambrano');</v>
      </c>
    </row>
    <row r="415" spans="1:15" x14ac:dyDescent="0.25">
      <c r="A415">
        <v>10017578</v>
      </c>
      <c r="B415" t="s">
        <v>6398</v>
      </c>
      <c r="C415" s="15">
        <v>80209045</v>
      </c>
      <c r="D415" s="15" t="s">
        <v>6339</v>
      </c>
      <c r="E415" t="s">
        <v>4758</v>
      </c>
      <c r="F415" t="s">
        <v>6339</v>
      </c>
      <c r="G415" t="s">
        <v>15</v>
      </c>
      <c r="H415" t="s">
        <v>6339</v>
      </c>
      <c r="I415" t="s">
        <v>1403</v>
      </c>
      <c r="J415" t="s">
        <v>6339</v>
      </c>
      <c r="K415" s="29">
        <v>42653</v>
      </c>
      <c r="L415" s="29" t="s">
        <v>6339</v>
      </c>
      <c r="M415" s="29" t="s">
        <v>6397</v>
      </c>
      <c r="N415" t="s">
        <v>6340</v>
      </c>
      <c r="O415" s="30" t="str">
        <f t="shared" si="6"/>
        <v>Insert into cliente(id_cliente,nom_cliente,tipo_cliente,division_cliente,freg_cliente,usureg_cliente) values (80209045,'ROSERO LOPEZ JHON JAIRO   ','DISTRIBUIDOR','PERIFERIA','2016-10-10','dzambrano');</v>
      </c>
    </row>
    <row r="416" spans="1:15" x14ac:dyDescent="0.25">
      <c r="A416">
        <v>10011285</v>
      </c>
      <c r="B416" t="s">
        <v>6398</v>
      </c>
      <c r="C416" s="15">
        <v>80295477</v>
      </c>
      <c r="D416" s="15" t="s">
        <v>6339</v>
      </c>
      <c r="E416" t="s">
        <v>5306</v>
      </c>
      <c r="F416" t="s">
        <v>6339</v>
      </c>
      <c r="G416" t="s">
        <v>15</v>
      </c>
      <c r="H416" t="s">
        <v>6339</v>
      </c>
      <c r="I416" t="s">
        <v>1403</v>
      </c>
      <c r="J416" t="s">
        <v>6339</v>
      </c>
      <c r="K416" s="29">
        <v>42653</v>
      </c>
      <c r="L416" s="29" t="s">
        <v>6339</v>
      </c>
      <c r="M416" s="29" t="s">
        <v>6397</v>
      </c>
      <c r="N416" t="s">
        <v>6340</v>
      </c>
      <c r="O416" s="30" t="str">
        <f t="shared" si="6"/>
        <v>Insert into cliente(id_cliente,nom_cliente,tipo_cliente,division_cliente,freg_cliente,usureg_cliente) values (80295477,'CUEVAS ABRIL TITO ERNESTO   ','DISTRIBUIDOR','PERIFERIA','2016-10-10','dzambrano');</v>
      </c>
    </row>
    <row r="417" spans="1:15" x14ac:dyDescent="0.25">
      <c r="A417">
        <v>10017889</v>
      </c>
      <c r="B417" t="s">
        <v>6398</v>
      </c>
      <c r="C417" s="15">
        <v>80311250</v>
      </c>
      <c r="D417" s="15" t="s">
        <v>6339</v>
      </c>
      <c r="E417" t="s">
        <v>4431</v>
      </c>
      <c r="F417" t="s">
        <v>6339</v>
      </c>
      <c r="G417" t="s">
        <v>27</v>
      </c>
      <c r="H417" t="s">
        <v>6339</v>
      </c>
      <c r="I417" t="s">
        <v>1403</v>
      </c>
      <c r="J417" t="s">
        <v>6339</v>
      </c>
      <c r="K417" s="29">
        <v>42653</v>
      </c>
      <c r="L417" s="29" t="s">
        <v>6339</v>
      </c>
      <c r="M417" s="29" t="s">
        <v>6397</v>
      </c>
      <c r="N417" t="s">
        <v>6340</v>
      </c>
      <c r="O417" s="30" t="str">
        <f t="shared" si="6"/>
        <v>Insert into cliente(id_cliente,nom_cliente,tipo_cliente,division_cliente,freg_cliente,usureg_cliente) values (80311250,'PINZON ROMERO FERNANDO ALBERTO   ','AGRICULTOR','PERIFERIA','2016-10-10','dzambrano');</v>
      </c>
    </row>
    <row r="418" spans="1:15" x14ac:dyDescent="0.25">
      <c r="A418">
        <v>10011296</v>
      </c>
      <c r="B418" t="s">
        <v>6398</v>
      </c>
      <c r="C418" s="15">
        <v>80353254</v>
      </c>
      <c r="D418" s="15" t="s">
        <v>6339</v>
      </c>
      <c r="E418" t="s">
        <v>5148</v>
      </c>
      <c r="F418" t="s">
        <v>6339</v>
      </c>
      <c r="G418" t="s">
        <v>27</v>
      </c>
      <c r="H418" t="s">
        <v>6339</v>
      </c>
      <c r="I418" t="s">
        <v>1403</v>
      </c>
      <c r="J418" t="s">
        <v>6339</v>
      </c>
      <c r="K418" s="29">
        <v>42653</v>
      </c>
      <c r="L418" s="29" t="s">
        <v>6339</v>
      </c>
      <c r="M418" s="29" t="s">
        <v>6397</v>
      </c>
      <c r="N418" t="s">
        <v>6340</v>
      </c>
      <c r="O418" s="30" t="str">
        <f t="shared" si="6"/>
        <v>Insert into cliente(id_cliente,nom_cliente,tipo_cliente,division_cliente,freg_cliente,usureg_cliente) values (80353254,'VANEGAS CESPEDES MARCO TULIO   ','AGRICULTOR','PERIFERIA','2016-10-10','dzambrano');</v>
      </c>
    </row>
    <row r="419" spans="1:15" x14ac:dyDescent="0.25">
      <c r="A419">
        <v>10017217</v>
      </c>
      <c r="B419" t="s">
        <v>6398</v>
      </c>
      <c r="C419" s="15">
        <v>80380394</v>
      </c>
      <c r="D419" s="15" t="s">
        <v>6339</v>
      </c>
      <c r="E419" t="s">
        <v>4350</v>
      </c>
      <c r="F419" t="s">
        <v>6339</v>
      </c>
      <c r="G419" t="s">
        <v>27</v>
      </c>
      <c r="H419" t="s">
        <v>6339</v>
      </c>
      <c r="I419" t="s">
        <v>1403</v>
      </c>
      <c r="J419" t="s">
        <v>6339</v>
      </c>
      <c r="K419" s="29">
        <v>42653</v>
      </c>
      <c r="L419" s="29" t="s">
        <v>6339</v>
      </c>
      <c r="M419" s="29" t="s">
        <v>6397</v>
      </c>
      <c r="N419" t="s">
        <v>6340</v>
      </c>
      <c r="O419" s="30" t="str">
        <f t="shared" si="6"/>
        <v>Insert into cliente(id_cliente,nom_cliente,tipo_cliente,division_cliente,freg_cliente,usureg_cliente) values (80380394,'PELAEZ RIOS JOHN JAIRO   ','AGRICULTOR','PERIFERIA','2016-10-10','dzambrano');</v>
      </c>
    </row>
    <row r="420" spans="1:15" x14ac:dyDescent="0.25">
      <c r="A420">
        <v>10011300</v>
      </c>
      <c r="B420" t="s">
        <v>6398</v>
      </c>
      <c r="C420" s="15">
        <v>80380666</v>
      </c>
      <c r="D420" s="15" t="s">
        <v>6339</v>
      </c>
      <c r="E420" t="s">
        <v>5162</v>
      </c>
      <c r="F420" t="s">
        <v>6339</v>
      </c>
      <c r="G420" t="s">
        <v>27</v>
      </c>
      <c r="H420" t="s">
        <v>6339</v>
      </c>
      <c r="I420" t="s">
        <v>1403</v>
      </c>
      <c r="J420" t="s">
        <v>6339</v>
      </c>
      <c r="K420" s="29">
        <v>42653</v>
      </c>
      <c r="L420" s="29" t="s">
        <v>6339</v>
      </c>
      <c r="M420" s="29" t="s">
        <v>6397</v>
      </c>
      <c r="N420" t="s">
        <v>6340</v>
      </c>
      <c r="O420" s="30" t="str">
        <f t="shared" si="6"/>
        <v>Insert into cliente(id_cliente,nom_cliente,tipo_cliente,division_cliente,freg_cliente,usureg_cliente) values (80380666,'VARGAS DIAZ LUIS FELIPE   ','AGRICULTOR','PERIFERIA','2016-10-10','dzambrano');</v>
      </c>
    </row>
    <row r="421" spans="1:15" x14ac:dyDescent="0.25">
      <c r="A421">
        <v>10011307</v>
      </c>
      <c r="B421" t="s">
        <v>6398</v>
      </c>
      <c r="C421" s="15">
        <v>80391480</v>
      </c>
      <c r="D421" s="15" t="s">
        <v>6339</v>
      </c>
      <c r="E421" t="s">
        <v>4801</v>
      </c>
      <c r="F421" t="s">
        <v>6339</v>
      </c>
      <c r="G421" t="s">
        <v>15</v>
      </c>
      <c r="H421" t="s">
        <v>6339</v>
      </c>
      <c r="I421" t="s">
        <v>1403</v>
      </c>
      <c r="J421" t="s">
        <v>6339</v>
      </c>
      <c r="K421" s="29">
        <v>42653</v>
      </c>
      <c r="L421" s="29" t="s">
        <v>6339</v>
      </c>
      <c r="M421" s="29" t="s">
        <v>6397</v>
      </c>
      <c r="N421" t="s">
        <v>6340</v>
      </c>
      <c r="O421" s="30" t="str">
        <f t="shared" si="6"/>
        <v>Insert into cliente(id_cliente,nom_cliente,tipo_cliente,division_cliente,freg_cliente,usureg_cliente) values (80391480,'SABOGAL RINCON NELSON ELIAS   ','DISTRIBUIDOR','PERIFERIA','2016-10-10','dzambrano');</v>
      </c>
    </row>
    <row r="422" spans="1:15" x14ac:dyDescent="0.25">
      <c r="A422">
        <v>10011310</v>
      </c>
      <c r="B422" t="s">
        <v>6398</v>
      </c>
      <c r="C422" s="15">
        <v>80393166</v>
      </c>
      <c r="D422" s="15" t="s">
        <v>6339</v>
      </c>
      <c r="E422" t="s">
        <v>1421</v>
      </c>
      <c r="F422" t="s">
        <v>6339</v>
      </c>
      <c r="G422" t="s">
        <v>27</v>
      </c>
      <c r="H422" t="s">
        <v>6339</v>
      </c>
      <c r="I422" t="s">
        <v>1403</v>
      </c>
      <c r="J422" t="s">
        <v>6339</v>
      </c>
      <c r="K422" s="29">
        <v>42653</v>
      </c>
      <c r="L422" s="29" t="s">
        <v>6339</v>
      </c>
      <c r="M422" s="29" t="s">
        <v>6397</v>
      </c>
      <c r="N422" t="s">
        <v>6340</v>
      </c>
      <c r="O422" s="30" t="str">
        <f t="shared" si="6"/>
        <v>Insert into cliente(id_cliente,nom_cliente,tipo_cliente,division_cliente,freg_cliente,usureg_cliente) values (80393166,'ACERO CHAVEZ CARLOS EDUARDO   ','AGRICULTOR','PERIFERIA','2016-10-10','dzambrano');</v>
      </c>
    </row>
    <row r="423" spans="1:15" x14ac:dyDescent="0.25">
      <c r="A423">
        <v>10011311</v>
      </c>
      <c r="B423" t="s">
        <v>6398</v>
      </c>
      <c r="C423" s="15">
        <v>80393267</v>
      </c>
      <c r="D423" s="15" t="s">
        <v>6339</v>
      </c>
      <c r="E423" t="s">
        <v>3481</v>
      </c>
      <c r="F423" t="s">
        <v>6339</v>
      </c>
      <c r="G423" t="s">
        <v>15</v>
      </c>
      <c r="H423" t="s">
        <v>6339</v>
      </c>
      <c r="I423" t="s">
        <v>1403</v>
      </c>
      <c r="J423" t="s">
        <v>6339</v>
      </c>
      <c r="K423" s="29">
        <v>42653</v>
      </c>
      <c r="L423" s="29" t="s">
        <v>6339</v>
      </c>
      <c r="M423" s="29" t="s">
        <v>6397</v>
      </c>
      <c r="N423" t="s">
        <v>6340</v>
      </c>
      <c r="O423" s="30" t="str">
        <f t="shared" si="6"/>
        <v>Insert into cliente(id_cliente,nom_cliente,tipo_cliente,division_cliente,freg_cliente,usureg_cliente) values (80393267,'HERNANDEZ GONZALEZ ANGEL LEONARDO   ','DISTRIBUIDOR','PERIFERIA','2016-10-10','dzambrano');</v>
      </c>
    </row>
    <row r="424" spans="1:15" x14ac:dyDescent="0.25">
      <c r="A424">
        <v>10011314</v>
      </c>
      <c r="B424" t="s">
        <v>6398</v>
      </c>
      <c r="C424" s="15">
        <v>80393638</v>
      </c>
      <c r="D424" s="15" t="s">
        <v>6339</v>
      </c>
      <c r="E424" t="s">
        <v>3995</v>
      </c>
      <c r="F424" t="s">
        <v>6339</v>
      </c>
      <c r="G424" t="s">
        <v>27</v>
      </c>
      <c r="H424" t="s">
        <v>6339</v>
      </c>
      <c r="I424" t="s">
        <v>1403</v>
      </c>
      <c r="J424" t="s">
        <v>6339</v>
      </c>
      <c r="K424" s="29">
        <v>42653</v>
      </c>
      <c r="L424" s="29" t="s">
        <v>6339</v>
      </c>
      <c r="M424" s="29" t="s">
        <v>6397</v>
      </c>
      <c r="N424" t="s">
        <v>6340</v>
      </c>
      <c r="O424" s="30" t="str">
        <f t="shared" si="6"/>
        <v>Insert into cliente(id_cliente,nom_cliente,tipo_cliente,division_cliente,freg_cliente,usureg_cliente) values (80393638,'MENDOZA ESPINOSA ALBERTO   ','AGRICULTOR','PERIFERIA','2016-10-10','dzambrano');</v>
      </c>
    </row>
    <row r="425" spans="1:15" x14ac:dyDescent="0.25">
      <c r="A425">
        <v>10011352</v>
      </c>
      <c r="B425" t="s">
        <v>6398</v>
      </c>
      <c r="C425" s="15">
        <v>80396713</v>
      </c>
      <c r="D425" s="15" t="s">
        <v>6339</v>
      </c>
      <c r="E425" t="s">
        <v>2313</v>
      </c>
      <c r="F425" t="s">
        <v>6339</v>
      </c>
      <c r="G425" t="s">
        <v>27</v>
      </c>
      <c r="H425" t="s">
        <v>6339</v>
      </c>
      <c r="I425" t="s">
        <v>1403</v>
      </c>
      <c r="J425" t="s">
        <v>6339</v>
      </c>
      <c r="K425" s="29">
        <v>42653</v>
      </c>
      <c r="L425" s="29" t="s">
        <v>6339</v>
      </c>
      <c r="M425" s="29" t="s">
        <v>6397</v>
      </c>
      <c r="N425" t="s">
        <v>6340</v>
      </c>
      <c r="O425" s="30" t="str">
        <f t="shared" si="6"/>
        <v>Insert into cliente(id_cliente,nom_cliente,tipo_cliente,division_cliente,freg_cliente,usureg_cliente) values (80396713,'CASTRO DEAZA GUILLERMO ONOFRE   ','AGRICULTOR','PERIFERIA','2016-10-10','dzambrano');</v>
      </c>
    </row>
    <row r="426" spans="1:15" x14ac:dyDescent="0.25">
      <c r="A426">
        <v>10011358</v>
      </c>
      <c r="B426" t="s">
        <v>6398</v>
      </c>
      <c r="C426" s="15">
        <v>80397141</v>
      </c>
      <c r="D426" s="15" t="s">
        <v>6339</v>
      </c>
      <c r="E426" t="s">
        <v>2322</v>
      </c>
      <c r="F426" t="s">
        <v>6339</v>
      </c>
      <c r="G426" t="s">
        <v>27</v>
      </c>
      <c r="H426" t="s">
        <v>6339</v>
      </c>
      <c r="I426" t="s">
        <v>1403</v>
      </c>
      <c r="J426" t="s">
        <v>6339</v>
      </c>
      <c r="K426" s="29">
        <v>42653</v>
      </c>
      <c r="L426" s="29" t="s">
        <v>6339</v>
      </c>
      <c r="M426" s="29" t="s">
        <v>6397</v>
      </c>
      <c r="N426" t="s">
        <v>6340</v>
      </c>
      <c r="O426" s="30" t="str">
        <f t="shared" si="6"/>
        <v>Insert into cliente(id_cliente,nom_cliente,tipo_cliente,division_cliente,freg_cliente,usureg_cliente) values (80397141,'CASTRO MORA FAVIO ENRIQUE   ','AGRICULTOR','PERIFERIA','2016-10-10','dzambrano');</v>
      </c>
    </row>
    <row r="427" spans="1:15" x14ac:dyDescent="0.25">
      <c r="A427">
        <v>10011366</v>
      </c>
      <c r="B427" t="s">
        <v>6398</v>
      </c>
      <c r="C427" s="15">
        <v>80398002</v>
      </c>
      <c r="D427" s="15" t="s">
        <v>6339</v>
      </c>
      <c r="E427" t="s">
        <v>3915</v>
      </c>
      <c r="F427" t="s">
        <v>6339</v>
      </c>
      <c r="G427" t="s">
        <v>27</v>
      </c>
      <c r="H427" t="s">
        <v>6339</v>
      </c>
      <c r="I427" t="s">
        <v>1403</v>
      </c>
      <c r="J427" t="s">
        <v>6339</v>
      </c>
      <c r="K427" s="29">
        <v>42653</v>
      </c>
      <c r="L427" s="29" t="s">
        <v>6339</v>
      </c>
      <c r="M427" s="29" t="s">
        <v>6397</v>
      </c>
      <c r="N427" t="s">
        <v>6340</v>
      </c>
      <c r="O427" s="30" t="str">
        <f t="shared" si="6"/>
        <v>Insert into cliente(id_cliente,nom_cliente,tipo_cliente,division_cliente,freg_cliente,usureg_cliente) values (80398002,'MARTINEZ ESLAVA LUIS RAMIRO   ','AGRICULTOR','PERIFERIA','2016-10-10','dzambrano');</v>
      </c>
    </row>
    <row r="428" spans="1:15" x14ac:dyDescent="0.25">
      <c r="A428">
        <v>10012542</v>
      </c>
      <c r="B428" t="s">
        <v>6398</v>
      </c>
      <c r="C428" s="15">
        <v>80450058</v>
      </c>
      <c r="D428" s="15" t="s">
        <v>6339</v>
      </c>
      <c r="E428" t="s">
        <v>1773</v>
      </c>
      <c r="F428" t="s">
        <v>6339</v>
      </c>
      <c r="G428" t="s">
        <v>15</v>
      </c>
      <c r="H428" t="s">
        <v>6339</v>
      </c>
      <c r="I428" t="s">
        <v>1403</v>
      </c>
      <c r="J428" t="s">
        <v>6339</v>
      </c>
      <c r="K428" s="29">
        <v>42653</v>
      </c>
      <c r="L428" s="29" t="s">
        <v>6339</v>
      </c>
      <c r="M428" s="29" t="s">
        <v>6397</v>
      </c>
      <c r="N428" t="s">
        <v>6340</v>
      </c>
      <c r="O428" s="30" t="str">
        <f t="shared" si="6"/>
        <v>Insert into cliente(id_cliente,nom_cliente,tipo_cliente,division_cliente,freg_cliente,usureg_cliente) values (80450058,'AGUDELO LEONARDO   ','DISTRIBUIDOR','PERIFERIA','2016-10-10','dzambrano');</v>
      </c>
    </row>
    <row r="429" spans="1:15" x14ac:dyDescent="0.25">
      <c r="A429">
        <v>10018059</v>
      </c>
      <c r="B429" t="s">
        <v>6398</v>
      </c>
      <c r="C429" s="15">
        <v>80450108</v>
      </c>
      <c r="D429" s="15" t="s">
        <v>6339</v>
      </c>
      <c r="E429" t="s">
        <v>4876</v>
      </c>
      <c r="F429" t="s">
        <v>6339</v>
      </c>
      <c r="G429" t="s">
        <v>6338</v>
      </c>
      <c r="H429" t="s">
        <v>6339</v>
      </c>
      <c r="I429" t="s">
        <v>1403</v>
      </c>
      <c r="J429" t="s">
        <v>6339</v>
      </c>
      <c r="K429" s="29">
        <v>42653</v>
      </c>
      <c r="L429" s="29" t="s">
        <v>6339</v>
      </c>
      <c r="M429" s="29" t="s">
        <v>6397</v>
      </c>
      <c r="N429" t="s">
        <v>6340</v>
      </c>
      <c r="O429" s="30" t="str">
        <f t="shared" si="6"/>
        <v>Insert into cliente(id_cliente,nom_cliente,tipo_cliente,division_cliente,freg_cliente,usureg_cliente) values (80450108,'SASTOQUE NIETO ALVARO   ',' ','PERIFERIA','2016-10-10','dzambrano');</v>
      </c>
    </row>
    <row r="430" spans="1:15" x14ac:dyDescent="0.25">
      <c r="A430">
        <v>10011379</v>
      </c>
      <c r="B430" t="s">
        <v>6398</v>
      </c>
      <c r="C430" s="15">
        <v>80450140</v>
      </c>
      <c r="D430" s="15" t="s">
        <v>6339</v>
      </c>
      <c r="E430" t="s">
        <v>1871</v>
      </c>
      <c r="F430" t="s">
        <v>6339</v>
      </c>
      <c r="G430" t="s">
        <v>15</v>
      </c>
      <c r="H430" t="s">
        <v>6339</v>
      </c>
      <c r="I430" t="s">
        <v>1403</v>
      </c>
      <c r="J430" t="s">
        <v>6339</v>
      </c>
      <c r="K430" s="29">
        <v>42653</v>
      </c>
      <c r="L430" s="29" t="s">
        <v>6339</v>
      </c>
      <c r="M430" s="29" t="s">
        <v>6397</v>
      </c>
      <c r="N430" t="s">
        <v>6340</v>
      </c>
      <c r="O430" s="30" t="str">
        <f t="shared" si="6"/>
        <v>Insert into cliente(id_cliente,nom_cliente,tipo_cliente,division_cliente,freg_cliente,usureg_cliente) values (80450140,'ALVAREZ RIVEROS WILLIAM   ','DISTRIBUIDOR','PERIFERIA','2016-10-10','dzambrano');</v>
      </c>
    </row>
    <row r="431" spans="1:15" x14ac:dyDescent="0.25">
      <c r="A431">
        <v>10011380</v>
      </c>
      <c r="B431" t="s">
        <v>6398</v>
      </c>
      <c r="C431" s="15">
        <v>80450272</v>
      </c>
      <c r="D431" s="15" t="s">
        <v>6339</v>
      </c>
      <c r="E431" t="s">
        <v>3782</v>
      </c>
      <c r="F431" t="s">
        <v>6339</v>
      </c>
      <c r="G431" t="s">
        <v>15</v>
      </c>
      <c r="H431" t="s">
        <v>6339</v>
      </c>
      <c r="I431" t="s">
        <v>1403</v>
      </c>
      <c r="J431" t="s">
        <v>6339</v>
      </c>
      <c r="K431" s="29">
        <v>42653</v>
      </c>
      <c r="L431" s="29" t="s">
        <v>6339</v>
      </c>
      <c r="M431" s="29" t="s">
        <v>6397</v>
      </c>
      <c r="N431" t="s">
        <v>6340</v>
      </c>
      <c r="O431" s="30" t="str">
        <f t="shared" si="6"/>
        <v>Insert into cliente(id_cliente,nom_cliente,tipo_cliente,division_cliente,freg_cliente,usureg_cliente) values (80450272,'LEAL REYES JOSE RAMIRO   ','DISTRIBUIDOR','PERIFERIA','2016-10-10','dzambrano');</v>
      </c>
    </row>
    <row r="432" spans="1:15" x14ac:dyDescent="0.25">
      <c r="A432">
        <v>10017246</v>
      </c>
      <c r="B432" t="s">
        <v>6398</v>
      </c>
      <c r="C432" s="15">
        <v>80466062</v>
      </c>
      <c r="D432" s="15" t="s">
        <v>6339</v>
      </c>
      <c r="E432" t="s">
        <v>2242</v>
      </c>
      <c r="F432" t="s">
        <v>6339</v>
      </c>
      <c r="G432" t="s">
        <v>15</v>
      </c>
      <c r="H432" t="s">
        <v>6339</v>
      </c>
      <c r="I432" t="s">
        <v>1403</v>
      </c>
      <c r="J432" t="s">
        <v>6339</v>
      </c>
      <c r="K432" s="29">
        <v>42653</v>
      </c>
      <c r="L432" s="29" t="s">
        <v>6339</v>
      </c>
      <c r="M432" s="29" t="s">
        <v>6397</v>
      </c>
      <c r="N432" t="s">
        <v>6340</v>
      </c>
      <c r="O432" s="30" t="str">
        <f t="shared" si="6"/>
        <v>Insert into cliente(id_cliente,nom_cliente,tipo_cliente,division_cliente,freg_cliente,usureg_cliente) values (80466062,'CASALLAS MONDRAGON PAULO   ','DISTRIBUIDOR','PERIFERIA','2016-10-10','dzambrano');</v>
      </c>
    </row>
    <row r="433" spans="1:15" x14ac:dyDescent="0.25">
      <c r="A433">
        <v>10011401</v>
      </c>
      <c r="B433" t="s">
        <v>6398</v>
      </c>
      <c r="C433" s="15">
        <v>80466710</v>
      </c>
      <c r="D433" s="15" t="s">
        <v>6339</v>
      </c>
      <c r="E433" t="s">
        <v>3354</v>
      </c>
      <c r="F433" t="s">
        <v>6339</v>
      </c>
      <c r="G433" t="s">
        <v>15</v>
      </c>
      <c r="H433" t="s">
        <v>6339</v>
      </c>
      <c r="I433" t="s">
        <v>1403</v>
      </c>
      <c r="J433" t="s">
        <v>6339</v>
      </c>
      <c r="K433" s="29">
        <v>42653</v>
      </c>
      <c r="L433" s="29" t="s">
        <v>6339</v>
      </c>
      <c r="M433" s="29" t="s">
        <v>6397</v>
      </c>
      <c r="N433" t="s">
        <v>6340</v>
      </c>
      <c r="O433" s="30" t="str">
        <f t="shared" si="6"/>
        <v>Insert into cliente(id_cliente,nom_cliente,tipo_cliente,division_cliente,freg_cliente,usureg_cliente) values (80466710,'GONZALEZ LANCHEROS CARLOS HUMBERTO   ','DISTRIBUIDOR','PERIFERIA','2016-10-10','dzambrano');</v>
      </c>
    </row>
    <row r="434" spans="1:15" x14ac:dyDescent="0.25">
      <c r="A434">
        <v>10011433</v>
      </c>
      <c r="B434" t="s">
        <v>6398</v>
      </c>
      <c r="C434" s="15">
        <v>80467457</v>
      </c>
      <c r="D434" s="15" t="s">
        <v>6339</v>
      </c>
      <c r="E434" t="s">
        <v>2675</v>
      </c>
      <c r="F434" t="s">
        <v>6339</v>
      </c>
      <c r="G434" t="s">
        <v>27</v>
      </c>
      <c r="H434" t="s">
        <v>6339</v>
      </c>
      <c r="I434" t="s">
        <v>1403</v>
      </c>
      <c r="J434" t="s">
        <v>6339</v>
      </c>
      <c r="K434" s="29">
        <v>42653</v>
      </c>
      <c r="L434" s="29" t="s">
        <v>6339</v>
      </c>
      <c r="M434" s="29" t="s">
        <v>6397</v>
      </c>
      <c r="N434" t="s">
        <v>6340</v>
      </c>
      <c r="O434" s="30" t="str">
        <f t="shared" si="6"/>
        <v>Insert into cliente(id_cliente,nom_cliente,tipo_cliente,division_cliente,freg_cliente,usureg_cliente) values (80467457,'CRUZ BERNAL JUAN   ','AGRICULTOR','PERIFERIA','2016-10-10','dzambrano');</v>
      </c>
    </row>
    <row r="435" spans="1:15" x14ac:dyDescent="0.25">
      <c r="A435">
        <v>10011466</v>
      </c>
      <c r="B435" t="s">
        <v>6398</v>
      </c>
      <c r="C435" s="15">
        <v>80468489</v>
      </c>
      <c r="D435" s="15" t="s">
        <v>6339</v>
      </c>
      <c r="E435" t="s">
        <v>4687</v>
      </c>
      <c r="F435" t="s">
        <v>6339</v>
      </c>
      <c r="G435" t="s">
        <v>15</v>
      </c>
      <c r="H435" t="s">
        <v>6339</v>
      </c>
      <c r="I435" t="s">
        <v>1403</v>
      </c>
      <c r="J435" t="s">
        <v>6339</v>
      </c>
      <c r="K435" s="29">
        <v>42653</v>
      </c>
      <c r="L435" s="29" t="s">
        <v>6339</v>
      </c>
      <c r="M435" s="29" t="s">
        <v>6397</v>
      </c>
      <c r="N435" t="s">
        <v>6340</v>
      </c>
      <c r="O435" s="30" t="str">
        <f t="shared" si="6"/>
        <v>Insert into cliente(id_cliente,nom_cliente,tipo_cliente,division_cliente,freg_cliente,usureg_cliente) values (80468489,'ROJAS CHAVARRIO ALDEMAR   ','DISTRIBUIDOR','PERIFERIA','2016-10-10','dzambrano');</v>
      </c>
    </row>
    <row r="436" spans="1:15" x14ac:dyDescent="0.25">
      <c r="A436">
        <v>10015858</v>
      </c>
      <c r="B436" t="s">
        <v>6398</v>
      </c>
      <c r="C436" s="15">
        <v>80525942</v>
      </c>
      <c r="D436" s="15" t="s">
        <v>6339</v>
      </c>
      <c r="E436" t="s">
        <v>3982</v>
      </c>
      <c r="F436" t="s">
        <v>6339</v>
      </c>
      <c r="G436" t="s">
        <v>15</v>
      </c>
      <c r="H436" t="s">
        <v>6339</v>
      </c>
      <c r="I436" t="s">
        <v>1403</v>
      </c>
      <c r="J436" t="s">
        <v>6339</v>
      </c>
      <c r="K436" s="29">
        <v>42653</v>
      </c>
      <c r="L436" s="29" t="s">
        <v>6339</v>
      </c>
      <c r="M436" s="29" t="s">
        <v>6397</v>
      </c>
      <c r="N436" t="s">
        <v>6340</v>
      </c>
      <c r="O436" s="30" t="str">
        <f t="shared" si="6"/>
        <v>Insert into cliente(id_cliente,nom_cliente,tipo_cliente,division_cliente,freg_cliente,usureg_cliente) values (80525942,'MENDEZ DIAZ ALFONSO   ','DISTRIBUIDOR','PERIFERIA','2016-10-10','dzambrano');</v>
      </c>
    </row>
    <row r="437" spans="1:15" x14ac:dyDescent="0.25">
      <c r="A437">
        <v>10011472</v>
      </c>
      <c r="B437" t="s">
        <v>6398</v>
      </c>
      <c r="C437" s="15">
        <v>80537752</v>
      </c>
      <c r="D437" s="15" t="s">
        <v>6339</v>
      </c>
      <c r="E437" t="s">
        <v>4844</v>
      </c>
      <c r="F437" t="s">
        <v>6339</v>
      </c>
      <c r="G437" t="s">
        <v>27</v>
      </c>
      <c r="H437" t="s">
        <v>6339</v>
      </c>
      <c r="I437" t="s">
        <v>1403</v>
      </c>
      <c r="J437" t="s">
        <v>6339</v>
      </c>
      <c r="K437" s="29">
        <v>42653</v>
      </c>
      <c r="L437" s="29" t="s">
        <v>6339</v>
      </c>
      <c r="M437" s="29" t="s">
        <v>6397</v>
      </c>
      <c r="N437" t="s">
        <v>6340</v>
      </c>
      <c r="O437" s="30" t="str">
        <f t="shared" si="6"/>
        <v>Insert into cliente(id_cliente,nom_cliente,tipo_cliente,division_cliente,freg_cliente,usureg_cliente) values (80537752,'SANCHEZ SALGADO WILSON YAMITH   ','AGRICULTOR','PERIFERIA','2016-10-10','dzambrano');</v>
      </c>
    </row>
    <row r="438" spans="1:15" x14ac:dyDescent="0.25">
      <c r="A438">
        <v>10011473</v>
      </c>
      <c r="B438" t="s">
        <v>6398</v>
      </c>
      <c r="C438" s="15">
        <v>80537840</v>
      </c>
      <c r="D438" s="15" t="s">
        <v>6339</v>
      </c>
      <c r="E438" t="s">
        <v>4077</v>
      </c>
      <c r="F438" t="s">
        <v>6339</v>
      </c>
      <c r="G438" t="s">
        <v>27</v>
      </c>
      <c r="H438" t="s">
        <v>6339</v>
      </c>
      <c r="I438" t="s">
        <v>1403</v>
      </c>
      <c r="J438" t="s">
        <v>6339</v>
      </c>
      <c r="K438" s="29">
        <v>42653</v>
      </c>
      <c r="L438" s="29" t="s">
        <v>6339</v>
      </c>
      <c r="M438" s="29" t="s">
        <v>6397</v>
      </c>
      <c r="N438" t="s">
        <v>6340</v>
      </c>
      <c r="O438" s="30" t="str">
        <f t="shared" si="6"/>
        <v>Insert into cliente(id_cliente,nom_cliente,tipo_cliente,division_cliente,freg_cliente,usureg_cliente) values (80537840,'MONTAÑO RODRIGUEZ OSCAR ALIRIO   ','AGRICULTOR','PERIFERIA','2016-10-10','dzambrano');</v>
      </c>
    </row>
    <row r="439" spans="1:15" x14ac:dyDescent="0.25">
      <c r="A439">
        <v>10017295</v>
      </c>
      <c r="B439" t="s">
        <v>6398</v>
      </c>
      <c r="C439" s="15">
        <v>80664178</v>
      </c>
      <c r="D439" s="15" t="s">
        <v>6339</v>
      </c>
      <c r="E439" t="s">
        <v>4115</v>
      </c>
      <c r="F439" t="s">
        <v>6339</v>
      </c>
      <c r="G439" t="s">
        <v>15</v>
      </c>
      <c r="H439" t="s">
        <v>6339</v>
      </c>
      <c r="I439" t="s">
        <v>1403</v>
      </c>
      <c r="J439" t="s">
        <v>6339</v>
      </c>
      <c r="K439" s="29">
        <v>42653</v>
      </c>
      <c r="L439" s="29" t="s">
        <v>6339</v>
      </c>
      <c r="M439" s="29" t="s">
        <v>6397</v>
      </c>
      <c r="N439" t="s">
        <v>6340</v>
      </c>
      <c r="O439" s="30" t="str">
        <f t="shared" si="6"/>
        <v>Insert into cliente(id_cliente,nom_cliente,tipo_cliente,division_cliente,freg_cliente,usureg_cliente) values (80664178,'MORTIGO HERNADNEZ ALEX IVAN   ','DISTRIBUIDOR','PERIFERIA','2016-10-10','dzambrano');</v>
      </c>
    </row>
    <row r="440" spans="1:15" x14ac:dyDescent="0.25">
      <c r="A440">
        <v>10011028</v>
      </c>
      <c r="B440" t="s">
        <v>6398</v>
      </c>
      <c r="C440" s="15">
        <v>80725697</v>
      </c>
      <c r="D440" s="15" t="s">
        <v>6339</v>
      </c>
      <c r="E440" t="s">
        <v>5062</v>
      </c>
      <c r="F440" t="s">
        <v>6339</v>
      </c>
      <c r="G440" t="s">
        <v>15</v>
      </c>
      <c r="H440" t="s">
        <v>6339</v>
      </c>
      <c r="I440" t="s">
        <v>1403</v>
      </c>
      <c r="J440" t="s">
        <v>6339</v>
      </c>
      <c r="K440" s="29">
        <v>42653</v>
      </c>
      <c r="L440" s="29" t="s">
        <v>6339</v>
      </c>
      <c r="M440" s="29" t="s">
        <v>6397</v>
      </c>
      <c r="N440" t="s">
        <v>6340</v>
      </c>
      <c r="O440" s="30" t="str">
        <f t="shared" si="6"/>
        <v>Insert into cliente(id_cliente,nom_cliente,tipo_cliente,division_cliente,freg_cliente,usureg_cliente) values (80725697,'TORRES JUAN ALEJANDRO   ','DISTRIBUIDOR','PERIFERIA','2016-10-10','dzambrano');</v>
      </c>
    </row>
    <row r="441" spans="1:15" x14ac:dyDescent="0.25">
      <c r="A441">
        <v>10011559</v>
      </c>
      <c r="B441" t="s">
        <v>6398</v>
      </c>
      <c r="C441" s="15">
        <v>82390977</v>
      </c>
      <c r="D441" s="15" t="s">
        <v>6339</v>
      </c>
      <c r="E441" t="s">
        <v>4728</v>
      </c>
      <c r="F441" t="s">
        <v>6339</v>
      </c>
      <c r="G441" t="s">
        <v>15</v>
      </c>
      <c r="H441" t="s">
        <v>6339</v>
      </c>
      <c r="I441" t="s">
        <v>1403</v>
      </c>
      <c r="J441" t="s">
        <v>6339</v>
      </c>
      <c r="K441" s="29">
        <v>42653</v>
      </c>
      <c r="L441" s="29" t="s">
        <v>6339</v>
      </c>
      <c r="M441" s="29" t="s">
        <v>6397</v>
      </c>
      <c r="N441" t="s">
        <v>6340</v>
      </c>
      <c r="O441" s="30" t="str">
        <f t="shared" si="6"/>
        <v>Insert into cliente(id_cliente,nom_cliente,tipo_cliente,division_cliente,freg_cliente,usureg_cliente) values (82390977,'ROMERO TRIANA JHON ALBEIRO   ','DISTRIBUIDOR','PERIFERIA','2016-10-10','dzambrano');</v>
      </c>
    </row>
    <row r="442" spans="1:15" x14ac:dyDescent="0.25">
      <c r="A442">
        <v>10011560</v>
      </c>
      <c r="B442" t="s">
        <v>6398</v>
      </c>
      <c r="C442" s="15">
        <v>82392101</v>
      </c>
      <c r="D442" s="15" t="s">
        <v>6339</v>
      </c>
      <c r="E442" t="s">
        <v>3855</v>
      </c>
      <c r="F442" t="s">
        <v>6339</v>
      </c>
      <c r="G442" t="s">
        <v>15</v>
      </c>
      <c r="H442" t="s">
        <v>6339</v>
      </c>
      <c r="I442" t="s">
        <v>1403</v>
      </c>
      <c r="J442" t="s">
        <v>6339</v>
      </c>
      <c r="K442" s="29">
        <v>42653</v>
      </c>
      <c r="L442" s="29" t="s">
        <v>6339</v>
      </c>
      <c r="M442" s="29" t="s">
        <v>6397</v>
      </c>
      <c r="N442" t="s">
        <v>6340</v>
      </c>
      <c r="O442" s="30" t="str">
        <f t="shared" si="6"/>
        <v>Insert into cliente(id_cliente,nom_cliente,tipo_cliente,division_cliente,freg_cliente,usureg_cliente) values (82392101,'LOZANO TORRES WILSON ALFONSO   ','DISTRIBUIDOR','PERIFERIA','2016-10-10','dzambrano');</v>
      </c>
    </row>
    <row r="443" spans="1:15" x14ac:dyDescent="0.25">
      <c r="A443">
        <v>10017576</v>
      </c>
      <c r="B443" t="s">
        <v>6398</v>
      </c>
      <c r="C443" s="15">
        <v>83041305</v>
      </c>
      <c r="D443" s="15" t="s">
        <v>6339</v>
      </c>
      <c r="E443" t="s">
        <v>3956</v>
      </c>
      <c r="F443" t="s">
        <v>6339</v>
      </c>
      <c r="G443" t="s">
        <v>15</v>
      </c>
      <c r="H443" t="s">
        <v>6339</v>
      </c>
      <c r="I443" t="s">
        <v>1403</v>
      </c>
      <c r="J443" t="s">
        <v>6339</v>
      </c>
      <c r="K443" s="29">
        <v>42653</v>
      </c>
      <c r="L443" s="29" t="s">
        <v>6339</v>
      </c>
      <c r="M443" s="29" t="s">
        <v>6397</v>
      </c>
      <c r="N443" t="s">
        <v>6340</v>
      </c>
      <c r="O443" s="30" t="str">
        <f t="shared" si="6"/>
        <v>Insert into cliente(id_cliente,nom_cliente,tipo_cliente,division_cliente,freg_cliente,usureg_cliente) values (83041305,'MEDINA CHILITO JAIRO HOLMAN   ','DISTRIBUIDOR','PERIFERIA','2016-10-10','dzambrano');</v>
      </c>
    </row>
    <row r="444" spans="1:15" x14ac:dyDescent="0.25">
      <c r="A444">
        <v>10011786</v>
      </c>
      <c r="B444" t="s">
        <v>6398</v>
      </c>
      <c r="C444" s="15">
        <v>87571347</v>
      </c>
      <c r="D444" s="15" t="s">
        <v>6339</v>
      </c>
      <c r="E444" t="s">
        <v>2886</v>
      </c>
      <c r="F444" t="s">
        <v>6339</v>
      </c>
      <c r="G444" t="s">
        <v>27</v>
      </c>
      <c r="H444" t="s">
        <v>6339</v>
      </c>
      <c r="I444" t="s">
        <v>1403</v>
      </c>
      <c r="J444" t="s">
        <v>6339</v>
      </c>
      <c r="K444" s="29">
        <v>42653</v>
      </c>
      <c r="L444" s="29" t="s">
        <v>6339</v>
      </c>
      <c r="M444" s="29" t="s">
        <v>6397</v>
      </c>
      <c r="N444" t="s">
        <v>6340</v>
      </c>
      <c r="O444" s="30" t="str">
        <f t="shared" si="6"/>
        <v>Insert into cliente(id_cliente,nom_cliente,tipo_cliente,division_cliente,freg_cliente,usureg_cliente) values (87571347,'ENRIQUEZ ROSALES GERARDO NEFTALI   ','AGRICULTOR','PERIFERIA','2016-10-10','dzambrano');</v>
      </c>
    </row>
    <row r="445" spans="1:15" x14ac:dyDescent="0.25">
      <c r="A445">
        <v>10012028</v>
      </c>
      <c r="B445" t="s">
        <v>6398</v>
      </c>
      <c r="C445" s="15">
        <v>91218371</v>
      </c>
      <c r="D445" s="15" t="s">
        <v>6339</v>
      </c>
      <c r="E445" t="s">
        <v>4524</v>
      </c>
      <c r="F445" t="s">
        <v>6339</v>
      </c>
      <c r="G445" t="s">
        <v>15</v>
      </c>
      <c r="H445" t="s">
        <v>6339</v>
      </c>
      <c r="I445" t="s">
        <v>1403</v>
      </c>
      <c r="J445" t="s">
        <v>6339</v>
      </c>
      <c r="K445" s="29">
        <v>42653</v>
      </c>
      <c r="L445" s="29" t="s">
        <v>6339</v>
      </c>
      <c r="M445" s="29" t="s">
        <v>6397</v>
      </c>
      <c r="N445" t="s">
        <v>6340</v>
      </c>
      <c r="O445" s="30" t="str">
        <f t="shared" si="6"/>
        <v>Insert into cliente(id_cliente,nom_cliente,tipo_cliente,division_cliente,freg_cliente,usureg_cliente) values (91218371,'QUIÑONEZ CARRILLO GABRIEL FRANCISCO   ','DISTRIBUIDOR','PERIFERIA','2016-10-10','dzambrano');</v>
      </c>
    </row>
    <row r="446" spans="1:15" x14ac:dyDescent="0.25">
      <c r="A446">
        <v>10015432</v>
      </c>
      <c r="B446" t="s">
        <v>6398</v>
      </c>
      <c r="C446" s="15">
        <v>93150692</v>
      </c>
      <c r="D446" s="15" t="s">
        <v>6339</v>
      </c>
      <c r="E446" t="s">
        <v>4624</v>
      </c>
      <c r="F446" t="s">
        <v>6339</v>
      </c>
      <c r="G446" t="s">
        <v>15</v>
      </c>
      <c r="H446" t="s">
        <v>6339</v>
      </c>
      <c r="I446" t="s">
        <v>1403</v>
      </c>
      <c r="J446" t="s">
        <v>6339</v>
      </c>
      <c r="K446" s="29">
        <v>42653</v>
      </c>
      <c r="L446" s="29" t="s">
        <v>6339</v>
      </c>
      <c r="M446" s="29" t="s">
        <v>6397</v>
      </c>
      <c r="N446" t="s">
        <v>6340</v>
      </c>
      <c r="O446" s="30" t="str">
        <f t="shared" si="6"/>
        <v>Insert into cliente(id_cliente,nom_cliente,tipo_cliente,division_cliente,freg_cliente,usureg_cliente) values (93150692,'RIVERA HERNAN   ','DISTRIBUIDOR','PERIFERIA','2016-10-10','dzambrano');</v>
      </c>
    </row>
    <row r="447" spans="1:15" x14ac:dyDescent="0.25">
      <c r="A447">
        <v>10012076</v>
      </c>
      <c r="B447" t="s">
        <v>6398</v>
      </c>
      <c r="C447" s="15">
        <v>93349815</v>
      </c>
      <c r="D447" s="15" t="s">
        <v>6339</v>
      </c>
      <c r="E447" t="s">
        <v>4527</v>
      </c>
      <c r="F447" t="s">
        <v>6339</v>
      </c>
      <c r="G447" t="s">
        <v>27</v>
      </c>
      <c r="H447" t="s">
        <v>6339</v>
      </c>
      <c r="I447" t="s">
        <v>1403</v>
      </c>
      <c r="J447" t="s">
        <v>6339</v>
      </c>
      <c r="K447" s="29">
        <v>42653</v>
      </c>
      <c r="L447" s="29" t="s">
        <v>6339</v>
      </c>
      <c r="M447" s="29" t="s">
        <v>6397</v>
      </c>
      <c r="N447" t="s">
        <v>6340</v>
      </c>
      <c r="O447" s="30" t="str">
        <f t="shared" si="6"/>
        <v>Insert into cliente(id_cliente,nom_cliente,tipo_cliente,division_cliente,freg_cliente,usureg_cliente) values (93349815,'QUIÑONEZ WILFREDO   ','AGRICULTOR','PERIFERIA','2016-10-10','dzambrano');</v>
      </c>
    </row>
    <row r="448" spans="1:15" x14ac:dyDescent="0.25">
      <c r="A448">
        <v>10012077</v>
      </c>
      <c r="B448" t="s">
        <v>6398</v>
      </c>
      <c r="C448" s="15">
        <v>93366147</v>
      </c>
      <c r="D448" s="15" t="s">
        <v>6339</v>
      </c>
      <c r="E448" t="s">
        <v>5191</v>
      </c>
      <c r="F448" t="s">
        <v>6339</v>
      </c>
      <c r="G448" t="s">
        <v>15</v>
      </c>
      <c r="H448" t="s">
        <v>6339</v>
      </c>
      <c r="I448" t="s">
        <v>1403</v>
      </c>
      <c r="J448" t="s">
        <v>6339</v>
      </c>
      <c r="K448" s="29">
        <v>42653</v>
      </c>
      <c r="L448" s="29" t="s">
        <v>6339</v>
      </c>
      <c r="M448" s="29" t="s">
        <v>6397</v>
      </c>
      <c r="N448" t="s">
        <v>6340</v>
      </c>
      <c r="O448" s="30" t="str">
        <f t="shared" si="6"/>
        <v>Insert into cliente(id_cliente,nom_cliente,tipo_cliente,division_cliente,freg_cliente,usureg_cliente) values (93366147,'VELASQUEZ LONDOÑO RAUL MAURICIO   ','DISTRIBUIDOR','PERIFERIA','2016-10-10','dzambrano');</v>
      </c>
    </row>
    <row r="449" spans="1:15" x14ac:dyDescent="0.25">
      <c r="A449">
        <v>10015007</v>
      </c>
      <c r="B449" t="s">
        <v>6398</v>
      </c>
      <c r="C449" s="15">
        <v>93371158</v>
      </c>
      <c r="D449" s="15" t="s">
        <v>6339</v>
      </c>
      <c r="E449" t="s">
        <v>4690</v>
      </c>
      <c r="F449" t="s">
        <v>6339</v>
      </c>
      <c r="G449" t="s">
        <v>15</v>
      </c>
      <c r="H449" t="s">
        <v>6339</v>
      </c>
      <c r="I449" t="s">
        <v>1403</v>
      </c>
      <c r="J449" t="s">
        <v>6339</v>
      </c>
      <c r="K449" s="29">
        <v>42653</v>
      </c>
      <c r="L449" s="29" t="s">
        <v>6339</v>
      </c>
      <c r="M449" s="29" t="s">
        <v>6397</v>
      </c>
      <c r="N449" t="s">
        <v>6340</v>
      </c>
      <c r="O449" s="30" t="str">
        <f t="shared" si="6"/>
        <v>Insert into cliente(id_cliente,nom_cliente,tipo_cliente,division_cliente,freg_cliente,usureg_cliente) values (93371158,'ROJAS CUBIDES GERMAN EDUARDO   ','DISTRIBUIDOR','PERIFERIA','2016-10-10','dzambrano');</v>
      </c>
    </row>
    <row r="450" spans="1:15" x14ac:dyDescent="0.25">
      <c r="A450">
        <v>10015539</v>
      </c>
      <c r="B450" t="s">
        <v>6398</v>
      </c>
      <c r="C450" s="15">
        <v>94193035</v>
      </c>
      <c r="D450" s="15" t="s">
        <v>6339</v>
      </c>
      <c r="E450" t="s">
        <v>4734</v>
      </c>
      <c r="F450" t="s">
        <v>6339</v>
      </c>
      <c r="G450" t="s">
        <v>15</v>
      </c>
      <c r="H450" t="s">
        <v>6339</v>
      </c>
      <c r="I450" t="s">
        <v>1403</v>
      </c>
      <c r="J450" t="s">
        <v>6339</v>
      </c>
      <c r="K450" s="29">
        <v>42653</v>
      </c>
      <c r="L450" s="29" t="s">
        <v>6339</v>
      </c>
      <c r="M450" s="29" t="s">
        <v>6397</v>
      </c>
      <c r="N450" t="s">
        <v>6340</v>
      </c>
      <c r="O450" s="30" t="str">
        <f t="shared" si="6"/>
        <v>Insert into cliente(id_cliente,nom_cliente,tipo_cliente,division_cliente,freg_cliente,usureg_cliente) values (94193035,'RONCANCIO CASTELLANOS YHOVANY   ','DISTRIBUIDOR','PERIFERIA','2016-10-10','dzambrano');</v>
      </c>
    </row>
    <row r="451" spans="1:15" x14ac:dyDescent="0.25">
      <c r="A451">
        <v>10015310</v>
      </c>
      <c r="B451" t="s">
        <v>6398</v>
      </c>
      <c r="C451" s="15">
        <v>94273705</v>
      </c>
      <c r="D451" s="15" t="s">
        <v>6339</v>
      </c>
      <c r="E451" t="s">
        <v>3375</v>
      </c>
      <c r="F451" t="s">
        <v>6339</v>
      </c>
      <c r="G451" t="s">
        <v>15</v>
      </c>
      <c r="H451" t="s">
        <v>6339</v>
      </c>
      <c r="I451" t="s">
        <v>1403</v>
      </c>
      <c r="J451" t="s">
        <v>6339</v>
      </c>
      <c r="K451" s="29">
        <v>42653</v>
      </c>
      <c r="L451" s="29" t="s">
        <v>6339</v>
      </c>
      <c r="M451" s="29" t="s">
        <v>6397</v>
      </c>
      <c r="N451" t="s">
        <v>6340</v>
      </c>
      <c r="O451" s="30" t="str">
        <f t="shared" ref="O451:O514" si="7">_xlfn.CONCAT(B451,C451,D451,"'",E451,"'",F451,"'",G451,"'",H451,"'",I451,"'",J451,"'",TEXT(K451,"yyyy-mm-dd"),"'",L451,"'",M451,"'",N451)</f>
        <v>Insert into cliente(id_cliente,nom_cliente,tipo_cliente,division_cliente,freg_cliente,usureg_cliente) values (94273705,'GORDILLO MILAN PEDRO NEL   ','DISTRIBUIDOR','PERIFERIA','2016-10-10','dzambrano');</v>
      </c>
    </row>
    <row r="452" spans="1:15" x14ac:dyDescent="0.25">
      <c r="A452">
        <v>10015367</v>
      </c>
      <c r="B452" t="s">
        <v>6398</v>
      </c>
      <c r="C452" s="15">
        <v>94407443</v>
      </c>
      <c r="D452" s="15" t="s">
        <v>6339</v>
      </c>
      <c r="E452" t="s">
        <v>1405</v>
      </c>
      <c r="F452" t="s">
        <v>6339</v>
      </c>
      <c r="G452" t="s">
        <v>15</v>
      </c>
      <c r="H452" t="s">
        <v>6339</v>
      </c>
      <c r="I452" t="s">
        <v>1403</v>
      </c>
      <c r="J452" t="s">
        <v>6339</v>
      </c>
      <c r="K452" s="29">
        <v>42653</v>
      </c>
      <c r="L452" s="29" t="s">
        <v>6339</v>
      </c>
      <c r="M452" s="29" t="s">
        <v>6397</v>
      </c>
      <c r="N452" t="s">
        <v>6340</v>
      </c>
      <c r="O452" s="30" t="str">
        <f t="shared" si="7"/>
        <v>Insert into cliente(id_cliente,nom_cliente,tipo_cliente,division_cliente,freg_cliente,usureg_cliente) values (94407443,'ABAHONZA  GOMEZ JOSE DUVAN   ','DISTRIBUIDOR','PERIFERIA','2016-10-10','dzambrano');</v>
      </c>
    </row>
    <row r="453" spans="1:15" x14ac:dyDescent="0.25">
      <c r="A453">
        <v>10016980</v>
      </c>
      <c r="B453" t="s">
        <v>6398</v>
      </c>
      <c r="C453" s="15">
        <v>94419747</v>
      </c>
      <c r="D453" s="15" t="s">
        <v>6339</v>
      </c>
      <c r="E453" t="s">
        <v>3257</v>
      </c>
      <c r="F453" t="s">
        <v>6339</v>
      </c>
      <c r="G453" t="s">
        <v>27</v>
      </c>
      <c r="H453" t="s">
        <v>6339</v>
      </c>
      <c r="I453" t="s">
        <v>1403</v>
      </c>
      <c r="J453" t="s">
        <v>6339</v>
      </c>
      <c r="K453" s="29">
        <v>42653</v>
      </c>
      <c r="L453" s="29" t="s">
        <v>6339</v>
      </c>
      <c r="M453" s="29" t="s">
        <v>6397</v>
      </c>
      <c r="N453" t="s">
        <v>6340</v>
      </c>
      <c r="O453" s="30" t="str">
        <f t="shared" si="7"/>
        <v>Insert into cliente(id_cliente,nom_cliente,tipo_cliente,division_cliente,freg_cliente,usureg_cliente) values (94419747,'GARCIA MEZA GERMAN TULIO   ','AGRICULTOR','PERIFERIA','2016-10-10','dzambrano');</v>
      </c>
    </row>
    <row r="454" spans="1:15" x14ac:dyDescent="0.25">
      <c r="A454">
        <v>10017264</v>
      </c>
      <c r="B454" t="s">
        <v>6398</v>
      </c>
      <c r="C454" s="15">
        <v>94471448</v>
      </c>
      <c r="D454" s="15" t="s">
        <v>6339</v>
      </c>
      <c r="E454" t="s">
        <v>3370</v>
      </c>
      <c r="F454" t="s">
        <v>6339</v>
      </c>
      <c r="G454" t="s">
        <v>15</v>
      </c>
      <c r="H454" t="s">
        <v>6339</v>
      </c>
      <c r="I454" t="s">
        <v>1403</v>
      </c>
      <c r="J454" t="s">
        <v>6339</v>
      </c>
      <c r="K454" s="29">
        <v>42653</v>
      </c>
      <c r="L454" s="29" t="s">
        <v>6339</v>
      </c>
      <c r="M454" s="29" t="s">
        <v>6397</v>
      </c>
      <c r="N454" t="s">
        <v>6340</v>
      </c>
      <c r="O454" s="30" t="str">
        <f t="shared" si="7"/>
        <v>Insert into cliente(id_cliente,nom_cliente,tipo_cliente,division_cliente,freg_cliente,usureg_cliente) values (94471448,'GONZALEZ VASQUEZ DIEGO LEON   ','DISTRIBUIDOR','PERIFERIA','2016-10-10','dzambrano');</v>
      </c>
    </row>
    <row r="455" spans="1:15" x14ac:dyDescent="0.25">
      <c r="A455">
        <v>10015355</v>
      </c>
      <c r="B455" t="s">
        <v>6398</v>
      </c>
      <c r="C455" s="15">
        <v>98334454</v>
      </c>
      <c r="D455" s="15" t="s">
        <v>6339</v>
      </c>
      <c r="E455" t="s">
        <v>3411</v>
      </c>
      <c r="F455" t="s">
        <v>6339</v>
      </c>
      <c r="G455" t="s">
        <v>27</v>
      </c>
      <c r="H455" t="s">
        <v>6339</v>
      </c>
      <c r="I455" t="s">
        <v>1403</v>
      </c>
      <c r="J455" t="s">
        <v>6339</v>
      </c>
      <c r="K455" s="29">
        <v>42653</v>
      </c>
      <c r="L455" s="29" t="s">
        <v>6339</v>
      </c>
      <c r="M455" s="29" t="s">
        <v>6397</v>
      </c>
      <c r="N455" t="s">
        <v>6340</v>
      </c>
      <c r="O455" s="30" t="str">
        <f t="shared" si="7"/>
        <v>Insert into cliente(id_cliente,nom_cliente,tipo_cliente,division_cliente,freg_cliente,usureg_cliente) values (98334454,'GUERRA DIAZ LUIS ANTONIO   ','AGRICULTOR','PERIFERIA','2016-10-10','dzambrano');</v>
      </c>
    </row>
    <row r="456" spans="1:15" x14ac:dyDescent="0.25">
      <c r="A456">
        <v>10016039</v>
      </c>
      <c r="B456" t="s">
        <v>6398</v>
      </c>
      <c r="C456" s="15">
        <v>98494100</v>
      </c>
      <c r="D456" s="15" t="s">
        <v>6339</v>
      </c>
      <c r="E456" t="s">
        <v>1874</v>
      </c>
      <c r="F456" t="s">
        <v>6339</v>
      </c>
      <c r="G456" t="s">
        <v>27</v>
      </c>
      <c r="H456" t="s">
        <v>6339</v>
      </c>
      <c r="I456" t="s">
        <v>1403</v>
      </c>
      <c r="J456" t="s">
        <v>6339</v>
      </c>
      <c r="K456" s="29">
        <v>42653</v>
      </c>
      <c r="L456" s="29" t="s">
        <v>6339</v>
      </c>
      <c r="M456" s="29" t="s">
        <v>6397</v>
      </c>
      <c r="N456" t="s">
        <v>6340</v>
      </c>
      <c r="O456" s="30" t="str">
        <f t="shared" si="7"/>
        <v>Insert into cliente(id_cliente,nom_cliente,tipo_cliente,division_cliente,freg_cliente,usureg_cliente) values (98494100,'ALVAREZ SALDARRIAGA JUAN ALBERTO   ','AGRICULTOR','PERIFERIA','2016-10-10','dzambrano');</v>
      </c>
    </row>
    <row r="457" spans="1:15" x14ac:dyDescent="0.25">
      <c r="A457">
        <v>10014796</v>
      </c>
      <c r="B457" t="s">
        <v>6398</v>
      </c>
      <c r="C457" s="15">
        <v>98495090</v>
      </c>
      <c r="D457" s="15" t="s">
        <v>6339</v>
      </c>
      <c r="E457" t="s">
        <v>4251</v>
      </c>
      <c r="F457" t="s">
        <v>6339</v>
      </c>
      <c r="G457" t="s">
        <v>15</v>
      </c>
      <c r="H457" t="s">
        <v>6339</v>
      </c>
      <c r="I457" t="s">
        <v>1403</v>
      </c>
      <c r="J457" t="s">
        <v>6339</v>
      </c>
      <c r="K457" s="29">
        <v>42653</v>
      </c>
      <c r="L457" s="29" t="s">
        <v>6339</v>
      </c>
      <c r="M457" s="29" t="s">
        <v>6397</v>
      </c>
      <c r="N457" t="s">
        <v>6340</v>
      </c>
      <c r="O457" s="30" t="str">
        <f t="shared" si="7"/>
        <v>Insert into cliente(id_cliente,nom_cliente,tipo_cliente,division_cliente,freg_cliente,usureg_cliente) values (98495090,'OSORNO MESA JAIME DE JESUS   ','DISTRIBUIDOR','PERIFERIA','2016-10-10','dzambrano');</v>
      </c>
    </row>
    <row r="458" spans="1:15" x14ac:dyDescent="0.25">
      <c r="A458">
        <v>10012177</v>
      </c>
      <c r="B458" t="s">
        <v>6398</v>
      </c>
      <c r="C458" s="15">
        <v>98497212</v>
      </c>
      <c r="D458" s="15" t="s">
        <v>6339</v>
      </c>
      <c r="E458" t="s">
        <v>3291</v>
      </c>
      <c r="F458" t="s">
        <v>6339</v>
      </c>
      <c r="G458" t="s">
        <v>15</v>
      </c>
      <c r="H458" t="s">
        <v>6339</v>
      </c>
      <c r="I458" t="s">
        <v>1403</v>
      </c>
      <c r="J458" t="s">
        <v>6339</v>
      </c>
      <c r="K458" s="29">
        <v>42653</v>
      </c>
      <c r="L458" s="29" t="s">
        <v>6339</v>
      </c>
      <c r="M458" s="29" t="s">
        <v>6397</v>
      </c>
      <c r="N458" t="s">
        <v>6340</v>
      </c>
      <c r="O458" s="30" t="str">
        <f t="shared" si="7"/>
        <v>Insert into cliente(id_cliente,nom_cliente,tipo_cliente,division_cliente,freg_cliente,usureg_cliente) values (98497212,'GIL BETANCUR JORGE ALBERTO   ','DISTRIBUIDOR','PERIFERIA','2016-10-10','dzambrano');</v>
      </c>
    </row>
    <row r="459" spans="1:15" x14ac:dyDescent="0.25">
      <c r="A459">
        <v>10013278</v>
      </c>
      <c r="B459" t="s">
        <v>6398</v>
      </c>
      <c r="C459" s="15">
        <v>98569114</v>
      </c>
      <c r="D459" s="15" t="s">
        <v>6339</v>
      </c>
      <c r="E459" t="s">
        <v>3435</v>
      </c>
      <c r="F459" t="s">
        <v>6339</v>
      </c>
      <c r="G459" t="s">
        <v>15</v>
      </c>
      <c r="H459" t="s">
        <v>6339</v>
      </c>
      <c r="I459" t="s">
        <v>1403</v>
      </c>
      <c r="J459" t="s">
        <v>6339</v>
      </c>
      <c r="K459" s="29">
        <v>42653</v>
      </c>
      <c r="L459" s="29" t="s">
        <v>6339</v>
      </c>
      <c r="M459" s="29" t="s">
        <v>6397</v>
      </c>
      <c r="N459" t="s">
        <v>6340</v>
      </c>
      <c r="O459" s="30" t="str">
        <f t="shared" si="7"/>
        <v>Insert into cliente(id_cliente,nom_cliente,tipo_cliente,division_cliente,freg_cliente,usureg_cliente) values (98569114,'GUTIERREZ ARROYAVE CARLOS IGNACIO   ','DISTRIBUIDOR','PERIFERIA','2016-10-10','dzambrano');</v>
      </c>
    </row>
    <row r="460" spans="1:15" x14ac:dyDescent="0.25">
      <c r="A460">
        <v>10015189</v>
      </c>
      <c r="B460" t="s">
        <v>6398</v>
      </c>
      <c r="C460" s="15">
        <v>102645150</v>
      </c>
      <c r="D460" s="15" t="s">
        <v>6339</v>
      </c>
      <c r="E460" t="s">
        <v>2280</v>
      </c>
      <c r="F460" t="s">
        <v>6339</v>
      </c>
      <c r="G460" t="s">
        <v>15</v>
      </c>
      <c r="H460" t="s">
        <v>6339</v>
      </c>
      <c r="I460" t="s">
        <v>1403</v>
      </c>
      <c r="J460" t="s">
        <v>6339</v>
      </c>
      <c r="K460" s="29">
        <v>42653</v>
      </c>
      <c r="L460" s="29" t="s">
        <v>6339</v>
      </c>
      <c r="M460" s="29" t="s">
        <v>6397</v>
      </c>
      <c r="N460" t="s">
        <v>6340</v>
      </c>
      <c r="O460" s="30" t="str">
        <f t="shared" si="7"/>
        <v>Insert into cliente(id_cliente,nom_cliente,tipo_cliente,division_cliente,freg_cliente,usureg_cliente) values (102645150,'CASTELLANOS GALEANO JORGE IVAN   ','DISTRIBUIDOR','PERIFERIA','2016-10-10','dzambrano');</v>
      </c>
    </row>
    <row r="461" spans="1:15" x14ac:dyDescent="0.25">
      <c r="A461">
        <v>10010274</v>
      </c>
      <c r="B461" t="s">
        <v>6398</v>
      </c>
      <c r="C461" s="15">
        <v>518018972</v>
      </c>
      <c r="D461" s="15" t="s">
        <v>6339</v>
      </c>
      <c r="E461" t="s">
        <v>4974</v>
      </c>
      <c r="F461" t="s">
        <v>6339</v>
      </c>
      <c r="G461" t="s">
        <v>15</v>
      </c>
      <c r="H461" t="s">
        <v>6339</v>
      </c>
      <c r="I461" t="s">
        <v>1403</v>
      </c>
      <c r="J461" t="s">
        <v>6339</v>
      </c>
      <c r="K461" s="29">
        <v>42653</v>
      </c>
      <c r="L461" s="29" t="s">
        <v>6339</v>
      </c>
      <c r="M461" s="29" t="s">
        <v>6397</v>
      </c>
      <c r="N461" t="s">
        <v>6340</v>
      </c>
      <c r="O461" s="30" t="str">
        <f t="shared" si="7"/>
        <v>Insert into cliente(id_cliente,nom_cliente,tipo_cliente,division_cliente,freg_cliente,usureg_cliente) values (518018972,'SUAREZ SALGUERO LUZ MARY   ','DISTRIBUIDOR','PERIFERIA','2016-10-10','dzambrano');</v>
      </c>
    </row>
    <row r="462" spans="1:15" x14ac:dyDescent="0.25">
      <c r="A462">
        <v>10010822</v>
      </c>
      <c r="B462" t="s">
        <v>6398</v>
      </c>
      <c r="C462" s="15">
        <v>741505250</v>
      </c>
      <c r="D462" s="15" t="s">
        <v>6339</v>
      </c>
      <c r="E462" t="s">
        <v>4249</v>
      </c>
      <c r="F462" t="s">
        <v>6339</v>
      </c>
      <c r="G462" t="s">
        <v>27</v>
      </c>
      <c r="H462" t="s">
        <v>6339</v>
      </c>
      <c r="I462" t="s">
        <v>1403</v>
      </c>
      <c r="J462" t="s">
        <v>6339</v>
      </c>
      <c r="K462" s="29">
        <v>42653</v>
      </c>
      <c r="L462" s="29" t="s">
        <v>6339</v>
      </c>
      <c r="M462" s="29" t="s">
        <v>6397</v>
      </c>
      <c r="N462" t="s">
        <v>6340</v>
      </c>
      <c r="O462" s="30" t="str">
        <f t="shared" si="7"/>
        <v>Insert into cliente(id_cliente,nom_cliente,tipo_cliente,division_cliente,freg_cliente,usureg_cliente) values (741505250,'OSORIO RUIZ HECTOR FABIAN   ','AGRICULTOR','PERIFERIA','2016-10-10','dzambrano');</v>
      </c>
    </row>
    <row r="463" spans="1:15" x14ac:dyDescent="0.25">
      <c r="A463">
        <v>10010947</v>
      </c>
      <c r="B463" t="s">
        <v>6398</v>
      </c>
      <c r="C463" s="15">
        <v>743736890</v>
      </c>
      <c r="D463" s="15" t="s">
        <v>6339</v>
      </c>
      <c r="E463" t="s">
        <v>5114</v>
      </c>
      <c r="F463" t="s">
        <v>6339</v>
      </c>
      <c r="G463" t="s">
        <v>27</v>
      </c>
      <c r="H463" t="s">
        <v>6339</v>
      </c>
      <c r="I463" t="s">
        <v>1403</v>
      </c>
      <c r="J463" t="s">
        <v>6339</v>
      </c>
      <c r="K463" s="29">
        <v>42653</v>
      </c>
      <c r="L463" s="29" t="s">
        <v>6339</v>
      </c>
      <c r="M463" s="29" t="s">
        <v>6397</v>
      </c>
      <c r="N463" t="s">
        <v>6340</v>
      </c>
      <c r="O463" s="30" t="str">
        <f t="shared" si="7"/>
        <v>Insert into cliente(id_cliente,nom_cliente,tipo_cliente,division_cliente,freg_cliente,usureg_cliente) values (743736890,'VALDERRAMA CORREDOR JOSE DODIER   ','AGRICULTOR','PERIFERIA','2016-10-10','dzambrano');</v>
      </c>
    </row>
    <row r="464" spans="1:15" x14ac:dyDescent="0.25">
      <c r="A464">
        <v>10017203</v>
      </c>
      <c r="B464" t="s">
        <v>6398</v>
      </c>
      <c r="C464" s="15">
        <v>800004708</v>
      </c>
      <c r="D464" s="15" t="s">
        <v>6339</v>
      </c>
      <c r="E464" t="s">
        <v>1716</v>
      </c>
      <c r="F464" t="s">
        <v>6339</v>
      </c>
      <c r="G464" t="s">
        <v>15</v>
      </c>
      <c r="H464" t="s">
        <v>6339</v>
      </c>
      <c r="I464" t="s">
        <v>1403</v>
      </c>
      <c r="J464" t="s">
        <v>6339</v>
      </c>
      <c r="K464" s="29">
        <v>42653</v>
      </c>
      <c r="L464" s="29" t="s">
        <v>6339</v>
      </c>
      <c r="M464" s="29" t="s">
        <v>6397</v>
      </c>
      <c r="N464" t="s">
        <v>6340</v>
      </c>
      <c r="O464" s="30" t="str">
        <f t="shared" si="7"/>
        <v>Insert into cliente(id_cliente,nom_cliente,tipo_cliente,division_cliente,freg_cliente,usureg_cliente) values (800004708,'AGROPECUARIA VIENA SA   ','DISTRIBUIDOR','PERIFERIA','2016-10-10','dzambrano');</v>
      </c>
    </row>
    <row r="465" spans="1:15" x14ac:dyDescent="0.25">
      <c r="A465">
        <v>10011173</v>
      </c>
      <c r="B465" t="s">
        <v>6398</v>
      </c>
      <c r="C465" s="15">
        <v>800010950</v>
      </c>
      <c r="D465" s="15" t="s">
        <v>6339</v>
      </c>
      <c r="E465" t="s">
        <v>403</v>
      </c>
      <c r="F465" t="s">
        <v>6339</v>
      </c>
      <c r="G465" t="s">
        <v>27</v>
      </c>
      <c r="H465" t="s">
        <v>6339</v>
      </c>
      <c r="I465" t="s">
        <v>1403</v>
      </c>
      <c r="J465" t="s">
        <v>6339</v>
      </c>
      <c r="K465" s="29">
        <v>42653</v>
      </c>
      <c r="L465" s="29" t="s">
        <v>6339</v>
      </c>
      <c r="M465" s="29" t="s">
        <v>6397</v>
      </c>
      <c r="N465" t="s">
        <v>6340</v>
      </c>
      <c r="O465" s="30" t="str">
        <f t="shared" si="7"/>
        <v>Insert into cliente(id_cliente,nom_cliente,tipo_cliente,division_cliente,freg_cliente,usureg_cliente) values (800010950,'COMPAÑIA PECUARIA AGRICOLA SAS','AGRICULTOR','PERIFERIA','2016-10-10','dzambrano');</v>
      </c>
    </row>
    <row r="466" spans="1:15" x14ac:dyDescent="0.25">
      <c r="A466">
        <v>10014381</v>
      </c>
      <c r="B466" t="s">
        <v>6398</v>
      </c>
      <c r="C466" s="15">
        <v>800014656</v>
      </c>
      <c r="D466" s="15" t="s">
        <v>6339</v>
      </c>
      <c r="E466" t="s">
        <v>3206</v>
      </c>
      <c r="F466" t="s">
        <v>6339</v>
      </c>
      <c r="G466" t="s">
        <v>15</v>
      </c>
      <c r="H466" t="s">
        <v>6339</v>
      </c>
      <c r="I466" t="s">
        <v>1403</v>
      </c>
      <c r="J466" t="s">
        <v>6339</v>
      </c>
      <c r="K466" s="29">
        <v>42653</v>
      </c>
      <c r="L466" s="29" t="s">
        <v>6339</v>
      </c>
      <c r="M466" s="29" t="s">
        <v>6397</v>
      </c>
      <c r="N466" t="s">
        <v>6340</v>
      </c>
      <c r="O466" s="30" t="str">
        <f t="shared" si="7"/>
        <v>Insert into cliente(id_cliente,nom_cliente,tipo_cliente,division_cliente,freg_cliente,usureg_cliente) values (800014656,'FUNDACION SOCIAL DE UNIBAN   ','DISTRIBUIDOR','PERIFERIA','2016-10-10','dzambrano');</v>
      </c>
    </row>
    <row r="467" spans="1:15" x14ac:dyDescent="0.25">
      <c r="A467">
        <v>10016437</v>
      </c>
      <c r="B467" t="s">
        <v>6398</v>
      </c>
      <c r="C467" s="15">
        <v>800019837</v>
      </c>
      <c r="D467" s="15" t="s">
        <v>6339</v>
      </c>
      <c r="E467" t="s">
        <v>3672</v>
      </c>
      <c r="F467" t="s">
        <v>6339</v>
      </c>
      <c r="G467" t="s">
        <v>27</v>
      </c>
      <c r="H467" t="s">
        <v>6339</v>
      </c>
      <c r="I467" t="s">
        <v>1403</v>
      </c>
      <c r="J467" t="s">
        <v>6339</v>
      </c>
      <c r="K467" s="29">
        <v>42653</v>
      </c>
      <c r="L467" s="29" t="s">
        <v>6339</v>
      </c>
      <c r="M467" s="29" t="s">
        <v>6397</v>
      </c>
      <c r="N467" t="s">
        <v>6340</v>
      </c>
      <c r="O467" s="30" t="str">
        <f t="shared" si="7"/>
        <v>Insert into cliente(id_cliente,nom_cliente,tipo_cliente,division_cliente,freg_cliente,usureg_cliente) values (800019837,'JARAMILLO GUTIERREZ Y CIA S EN CA   ','AGRICULTOR','PERIFERIA','2016-10-10','dzambrano');</v>
      </c>
    </row>
    <row r="468" spans="1:15" x14ac:dyDescent="0.25">
      <c r="A468">
        <v>10017205</v>
      </c>
      <c r="B468" t="s">
        <v>6398</v>
      </c>
      <c r="C468" s="15">
        <v>800022051</v>
      </c>
      <c r="D468" s="15" t="s">
        <v>6339</v>
      </c>
      <c r="E468" t="s">
        <v>1702</v>
      </c>
      <c r="F468" t="s">
        <v>6339</v>
      </c>
      <c r="G468" t="s">
        <v>15</v>
      </c>
      <c r="H468" t="s">
        <v>6339</v>
      </c>
      <c r="I468" t="s">
        <v>1403</v>
      </c>
      <c r="J468" t="s">
        <v>6339</v>
      </c>
      <c r="K468" s="29">
        <v>42653</v>
      </c>
      <c r="L468" s="29" t="s">
        <v>6339</v>
      </c>
      <c r="M468" s="29" t="s">
        <v>6397</v>
      </c>
      <c r="N468" t="s">
        <v>6340</v>
      </c>
      <c r="O468" s="30" t="str">
        <f t="shared" si="7"/>
        <v>Insert into cliente(id_cliente,nom_cliente,tipo_cliente,division_cliente,freg_cliente,usureg_cliente) values (800022051,'AGROPECUARIA LOS CUNAS SAS   ','DISTRIBUIDOR','PERIFERIA','2016-10-10','dzambrano');</v>
      </c>
    </row>
    <row r="469" spans="1:15" x14ac:dyDescent="0.25">
      <c r="A469">
        <v>10016575</v>
      </c>
      <c r="B469" t="s">
        <v>6398</v>
      </c>
      <c r="C469" s="15">
        <v>800040534</v>
      </c>
      <c r="D469" s="15" t="s">
        <v>6339</v>
      </c>
      <c r="E469" t="s">
        <v>2594</v>
      </c>
      <c r="F469" t="s">
        <v>6339</v>
      </c>
      <c r="G469" t="s">
        <v>15</v>
      </c>
      <c r="H469" t="s">
        <v>6339</v>
      </c>
      <c r="I469" t="s">
        <v>1403</v>
      </c>
      <c r="J469" t="s">
        <v>6339</v>
      </c>
      <c r="K469" s="29">
        <v>42653</v>
      </c>
      <c r="L469" s="29" t="s">
        <v>6339</v>
      </c>
      <c r="M469" s="29" t="s">
        <v>6397</v>
      </c>
      <c r="N469" t="s">
        <v>6340</v>
      </c>
      <c r="O469" s="30" t="str">
        <f t="shared" si="7"/>
        <v>Insert into cliente(id_cliente,nom_cliente,tipo_cliente,division_cliente,freg_cliente,usureg_cliente) values (800040534,'COOPERATIVA AGROPECUARIA DE SUCRE COOPEAGROS  ','DISTRIBUIDOR','PERIFERIA','2016-10-10','dzambrano');</v>
      </c>
    </row>
    <row r="470" spans="1:15" x14ac:dyDescent="0.25">
      <c r="A470">
        <v>10015713</v>
      </c>
      <c r="B470" t="s">
        <v>6398</v>
      </c>
      <c r="C470" s="15">
        <v>800047367</v>
      </c>
      <c r="D470" s="15" t="s">
        <v>6339</v>
      </c>
      <c r="E470" t="s">
        <v>3670</v>
      </c>
      <c r="F470" t="s">
        <v>6339</v>
      </c>
      <c r="G470" t="s">
        <v>27</v>
      </c>
      <c r="H470" t="s">
        <v>6339</v>
      </c>
      <c r="I470" t="s">
        <v>1403</v>
      </c>
      <c r="J470" t="s">
        <v>6339</v>
      </c>
      <c r="K470" s="29">
        <v>42653</v>
      </c>
      <c r="L470" s="29" t="s">
        <v>6339</v>
      </c>
      <c r="M470" s="29" t="s">
        <v>6397</v>
      </c>
      <c r="N470" t="s">
        <v>6340</v>
      </c>
      <c r="O470" s="30" t="str">
        <f t="shared" si="7"/>
        <v>Insert into cliente(id_cliente,nom_cliente,tipo_cliente,division_cliente,freg_cliente,usureg_cliente) values (800047367,'JARAMILLO GIRALDO Y CIA S EN CA   ','AGRICULTOR','PERIFERIA','2016-10-10','dzambrano');</v>
      </c>
    </row>
    <row r="471" spans="1:15" x14ac:dyDescent="0.25">
      <c r="A471">
        <v>10016883</v>
      </c>
      <c r="B471" t="s">
        <v>6398</v>
      </c>
      <c r="C471" s="15">
        <v>800076381</v>
      </c>
      <c r="D471" s="15" t="s">
        <v>6339</v>
      </c>
      <c r="E471" t="s">
        <v>3641</v>
      </c>
      <c r="F471" t="s">
        <v>6339</v>
      </c>
      <c r="G471" t="s">
        <v>15</v>
      </c>
      <c r="H471" t="s">
        <v>6339</v>
      </c>
      <c r="I471" t="s">
        <v>1403</v>
      </c>
      <c r="J471" t="s">
        <v>6339</v>
      </c>
      <c r="K471" s="29">
        <v>42653</v>
      </c>
      <c r="L471" s="29" t="s">
        <v>6339</v>
      </c>
      <c r="M471" s="29" t="s">
        <v>6397</v>
      </c>
      <c r="N471" t="s">
        <v>6340</v>
      </c>
      <c r="O471" s="30" t="str">
        <f t="shared" si="7"/>
        <v>Insert into cliente(id_cliente,nom_cliente,tipo_cliente,division_cliente,freg_cliente,usureg_cliente) values (800076381,'INVERSIONES LOMAVERDE SA   ','DISTRIBUIDOR','PERIFERIA','2016-10-10','dzambrano');</v>
      </c>
    </row>
    <row r="472" spans="1:15" x14ac:dyDescent="0.25">
      <c r="A472">
        <v>10015442</v>
      </c>
      <c r="B472" t="s">
        <v>6398</v>
      </c>
      <c r="C472" s="15">
        <v>800096422</v>
      </c>
      <c r="D472" s="15" t="s">
        <v>6339</v>
      </c>
      <c r="E472" t="s">
        <v>4934</v>
      </c>
      <c r="F472" t="s">
        <v>6339</v>
      </c>
      <c r="G472" t="s">
        <v>15</v>
      </c>
      <c r="H472" t="s">
        <v>6339</v>
      </c>
      <c r="I472" t="s">
        <v>1403</v>
      </c>
      <c r="J472" t="s">
        <v>6339</v>
      </c>
      <c r="K472" s="29">
        <v>42653</v>
      </c>
      <c r="L472" s="29" t="s">
        <v>6339</v>
      </c>
      <c r="M472" s="29" t="s">
        <v>6397</v>
      </c>
      <c r="N472" t="s">
        <v>6340</v>
      </c>
      <c r="O472" s="30" t="str">
        <f t="shared" si="7"/>
        <v>Insert into cliente(id_cliente,nom_cliente,tipo_cliente,division_cliente,freg_cliente,usureg_cliente) values (800096422,'SOCIEDAD ALMACEN EL HACENDADO LTDA   ','DISTRIBUIDOR','PERIFERIA','2016-10-10','dzambrano');</v>
      </c>
    </row>
    <row r="473" spans="1:15" x14ac:dyDescent="0.25">
      <c r="A473">
        <v>10016688</v>
      </c>
      <c r="B473" t="s">
        <v>6398</v>
      </c>
      <c r="C473" s="15">
        <v>800109363</v>
      </c>
      <c r="D473" s="15" t="s">
        <v>6339</v>
      </c>
      <c r="E473" t="s">
        <v>1524</v>
      </c>
      <c r="F473" t="s">
        <v>6339</v>
      </c>
      <c r="G473" t="s">
        <v>15</v>
      </c>
      <c r="H473" t="s">
        <v>6339</v>
      </c>
      <c r="I473" t="s">
        <v>1403</v>
      </c>
      <c r="J473" t="s">
        <v>6339</v>
      </c>
      <c r="K473" s="29">
        <v>42653</v>
      </c>
      <c r="L473" s="29" t="s">
        <v>6339</v>
      </c>
      <c r="M473" s="29" t="s">
        <v>6397</v>
      </c>
      <c r="N473" t="s">
        <v>6340</v>
      </c>
      <c r="O473" s="30" t="str">
        <f t="shared" si="7"/>
        <v>Insert into cliente(id_cliente,nom_cliente,tipo_cliente,division_cliente,freg_cliente,usureg_cliente) values (800109363,'AGRICOLA LAS ANTILLAS SA   ','DISTRIBUIDOR','PERIFERIA','2016-10-10','dzambrano');</v>
      </c>
    </row>
    <row r="474" spans="1:15" x14ac:dyDescent="0.25">
      <c r="A474">
        <v>10016696</v>
      </c>
      <c r="B474" t="s">
        <v>6398</v>
      </c>
      <c r="C474" s="15">
        <v>800142181</v>
      </c>
      <c r="D474" s="15" t="s">
        <v>6339</v>
      </c>
      <c r="E474" t="s">
        <v>1539</v>
      </c>
      <c r="F474" t="s">
        <v>6339</v>
      </c>
      <c r="G474" t="s">
        <v>15</v>
      </c>
      <c r="H474" t="s">
        <v>6339</v>
      </c>
      <c r="I474" t="s">
        <v>1403</v>
      </c>
      <c r="J474" t="s">
        <v>6339</v>
      </c>
      <c r="K474" s="29">
        <v>42653</v>
      </c>
      <c r="L474" s="29" t="s">
        <v>6339</v>
      </c>
      <c r="M474" s="29" t="s">
        <v>6397</v>
      </c>
      <c r="N474" t="s">
        <v>6340</v>
      </c>
      <c r="O474" s="30" t="str">
        <f t="shared" si="7"/>
        <v>Insert into cliente(id_cliente,nom_cliente,tipo_cliente,division_cliente,freg_cliente,usureg_cliente) values (800142181,'AGRICOLA LUISA FERNANDA SAS   ','DISTRIBUIDOR','PERIFERIA','2016-10-10','dzambrano');</v>
      </c>
    </row>
    <row r="475" spans="1:15" x14ac:dyDescent="0.25">
      <c r="A475">
        <v>10017201</v>
      </c>
      <c r="B475" t="s">
        <v>6398</v>
      </c>
      <c r="C475" s="15">
        <v>800152266</v>
      </c>
      <c r="D475" s="15" t="s">
        <v>6339</v>
      </c>
      <c r="E475" t="s">
        <v>2786</v>
      </c>
      <c r="F475" t="s">
        <v>6339</v>
      </c>
      <c r="G475" t="s">
        <v>15</v>
      </c>
      <c r="H475" t="s">
        <v>6339</v>
      </c>
      <c r="I475" t="s">
        <v>1403</v>
      </c>
      <c r="J475" t="s">
        <v>6339</v>
      </c>
      <c r="K475" s="29">
        <v>42653</v>
      </c>
      <c r="L475" s="29" t="s">
        <v>6339</v>
      </c>
      <c r="M475" s="29" t="s">
        <v>6397</v>
      </c>
      <c r="N475" t="s">
        <v>6340</v>
      </c>
      <c r="O475" s="30" t="str">
        <f t="shared" si="7"/>
        <v>Insert into cliente(id_cliente,nom_cliente,tipo_cliente,division_cliente,freg_cliente,usureg_cliente) values (800152266,'DISTRIBUIDORA AGRICOLA DE URABA SAS   ','DISTRIBUIDOR','PERIFERIA','2016-10-10','dzambrano');</v>
      </c>
    </row>
    <row r="476" spans="1:15" x14ac:dyDescent="0.25">
      <c r="A476">
        <v>10013803</v>
      </c>
      <c r="B476" t="s">
        <v>6398</v>
      </c>
      <c r="C476" s="15">
        <v>800153144</v>
      </c>
      <c r="D476" s="15" t="s">
        <v>6339</v>
      </c>
      <c r="E476" t="s">
        <v>1842</v>
      </c>
      <c r="F476" t="s">
        <v>6339</v>
      </c>
      <c r="G476" t="s">
        <v>15</v>
      </c>
      <c r="H476" t="s">
        <v>6339</v>
      </c>
      <c r="I476" t="s">
        <v>1403</v>
      </c>
      <c r="J476" t="s">
        <v>6339</v>
      </c>
      <c r="K476" s="29">
        <v>42653</v>
      </c>
      <c r="L476" s="29" t="s">
        <v>6339</v>
      </c>
      <c r="M476" s="29" t="s">
        <v>6397</v>
      </c>
      <c r="N476" t="s">
        <v>6340</v>
      </c>
      <c r="O476" s="30" t="str">
        <f t="shared" si="7"/>
        <v>Insert into cliente(id_cliente,nom_cliente,tipo_cliente,division_cliente,freg_cliente,usureg_cliente) values (800153144,'ALMACEN INSUAGRO LTDA   ','DISTRIBUIDOR','PERIFERIA','2016-10-10','dzambrano');</v>
      </c>
    </row>
    <row r="477" spans="1:15" x14ac:dyDescent="0.25">
      <c r="A477">
        <v>10011250</v>
      </c>
      <c r="B477" t="s">
        <v>6398</v>
      </c>
      <c r="C477" s="15">
        <v>800159028</v>
      </c>
      <c r="D477" s="15" t="s">
        <v>6339</v>
      </c>
      <c r="E477" t="s">
        <v>1536</v>
      </c>
      <c r="F477" t="s">
        <v>6339</v>
      </c>
      <c r="G477" t="s">
        <v>15</v>
      </c>
      <c r="H477" t="s">
        <v>6339</v>
      </c>
      <c r="I477" t="s">
        <v>1403</v>
      </c>
      <c r="J477" t="s">
        <v>6339</v>
      </c>
      <c r="K477" s="29">
        <v>42653</v>
      </c>
      <c r="L477" s="29" t="s">
        <v>6339</v>
      </c>
      <c r="M477" s="29" t="s">
        <v>6397</v>
      </c>
      <c r="N477" t="s">
        <v>6340</v>
      </c>
      <c r="O477" s="30" t="str">
        <f t="shared" si="7"/>
        <v>Insert into cliente(id_cliente,nom_cliente,tipo_cliente,division_cliente,freg_cliente,usureg_cliente) values (800159028,'AGRICOLA LOS PINOS S EN C   ','DISTRIBUIDOR','PERIFERIA','2016-10-10','dzambrano');</v>
      </c>
    </row>
    <row r="478" spans="1:15" x14ac:dyDescent="0.25">
      <c r="A478">
        <v>10013810</v>
      </c>
      <c r="B478" t="s">
        <v>6398</v>
      </c>
      <c r="C478" s="15">
        <v>800166277</v>
      </c>
      <c r="D478" s="15" t="s">
        <v>6339</v>
      </c>
      <c r="E478" t="s">
        <v>2624</v>
      </c>
      <c r="F478" t="s">
        <v>6339</v>
      </c>
      <c r="G478" t="s">
        <v>15</v>
      </c>
      <c r="H478" t="s">
        <v>6339</v>
      </c>
      <c r="I478" t="s">
        <v>1403</v>
      </c>
      <c r="J478" t="s">
        <v>6339</v>
      </c>
      <c r="K478" s="29">
        <v>42653</v>
      </c>
      <c r="L478" s="29" t="s">
        <v>6339</v>
      </c>
      <c r="M478" s="29" t="s">
        <v>6397</v>
      </c>
      <c r="N478" t="s">
        <v>6340</v>
      </c>
      <c r="O478" s="30" t="str">
        <f t="shared" si="7"/>
        <v>Insert into cliente(id_cliente,nom_cliente,tipo_cliente,division_cliente,freg_cliente,usureg_cliente) values (800166277,'COOPERATIVA MULTIACTIVA EXPORTADORA DE CAFE - COOMEXCAFE  ','DISTRIBUIDOR','PERIFERIA','2016-10-10','dzambrano');</v>
      </c>
    </row>
    <row r="479" spans="1:15" x14ac:dyDescent="0.25">
      <c r="A479">
        <v>10017379</v>
      </c>
      <c r="B479" t="s">
        <v>6398</v>
      </c>
      <c r="C479" s="15">
        <v>800172762</v>
      </c>
      <c r="D479" s="15" t="s">
        <v>6339</v>
      </c>
      <c r="E479" t="s">
        <v>4946</v>
      </c>
      <c r="F479" t="s">
        <v>6339</v>
      </c>
      <c r="G479" t="s">
        <v>27</v>
      </c>
      <c r="H479" t="s">
        <v>6339</v>
      </c>
      <c r="I479" t="s">
        <v>1403</v>
      </c>
      <c r="J479" t="s">
        <v>6339</v>
      </c>
      <c r="K479" s="29">
        <v>42653</v>
      </c>
      <c r="L479" s="29" t="s">
        <v>6339</v>
      </c>
      <c r="M479" s="29" t="s">
        <v>6397</v>
      </c>
      <c r="N479" t="s">
        <v>6340</v>
      </c>
      <c r="O479" s="30" t="str">
        <f t="shared" si="7"/>
        <v>Insert into cliente(id_cliente,nom_cliente,tipo_cliente,division_cliente,freg_cliente,usureg_cliente) values (800172762,'SOFAN LOPEZ LTDA   ','AGRICULTOR','PERIFERIA','2016-10-10','dzambrano');</v>
      </c>
    </row>
    <row r="480" spans="1:15" x14ac:dyDescent="0.25">
      <c r="A480">
        <v>10015445</v>
      </c>
      <c r="B480" t="s">
        <v>6398</v>
      </c>
      <c r="C480" s="15">
        <v>800193348</v>
      </c>
      <c r="D480" s="15" t="s">
        <v>6339</v>
      </c>
      <c r="E480" t="s">
        <v>2618</v>
      </c>
      <c r="F480" t="s">
        <v>6339</v>
      </c>
      <c r="G480" t="s">
        <v>15</v>
      </c>
      <c r="H480" t="s">
        <v>6339</v>
      </c>
      <c r="I480" t="s">
        <v>1403</v>
      </c>
      <c r="J480" t="s">
        <v>6339</v>
      </c>
      <c r="K480" s="29">
        <v>42653</v>
      </c>
      <c r="L480" s="29" t="s">
        <v>6339</v>
      </c>
      <c r="M480" s="29" t="s">
        <v>6397</v>
      </c>
      <c r="N480" t="s">
        <v>6340</v>
      </c>
      <c r="O480" s="30" t="str">
        <f t="shared" si="7"/>
        <v>Insert into cliente(id_cliente,nom_cliente,tipo_cliente,division_cliente,freg_cliente,usureg_cliente) values (800193348,'COOPERATIVA DE GANADEROS DEL CENTRO Y NORTE DEL VALLE DEL CAUCA  ','DISTRIBUIDOR','PERIFERIA','2016-10-10','dzambrano');</v>
      </c>
    </row>
    <row r="481" spans="1:15" x14ac:dyDescent="0.25">
      <c r="A481">
        <v>10016780</v>
      </c>
      <c r="B481" t="s">
        <v>6398</v>
      </c>
      <c r="C481" s="15">
        <v>800210882</v>
      </c>
      <c r="D481" s="15" t="s">
        <v>6339</v>
      </c>
      <c r="E481" t="s">
        <v>2550</v>
      </c>
      <c r="F481" t="s">
        <v>6339</v>
      </c>
      <c r="G481" t="s">
        <v>27</v>
      </c>
      <c r="H481" t="s">
        <v>6339</v>
      </c>
      <c r="I481" t="s">
        <v>1403</v>
      </c>
      <c r="J481" t="s">
        <v>6339</v>
      </c>
      <c r="K481" s="29">
        <v>42653</v>
      </c>
      <c r="L481" s="29" t="s">
        <v>6339</v>
      </c>
      <c r="M481" s="29" t="s">
        <v>6397</v>
      </c>
      <c r="N481" t="s">
        <v>6340</v>
      </c>
      <c r="O481" s="30" t="str">
        <f t="shared" si="7"/>
        <v>Insert into cliente(id_cliente,nom_cliente,tipo_cliente,division_cliente,freg_cliente,usureg_cliente) values (800210882,'COMERCIALIZADORA GIRALDO OSORIO Y C S EN CS  ','AGRICULTOR','PERIFERIA','2016-10-10','dzambrano');</v>
      </c>
    </row>
    <row r="482" spans="1:15" x14ac:dyDescent="0.25">
      <c r="A482">
        <v>10011265</v>
      </c>
      <c r="B482" t="s">
        <v>6398</v>
      </c>
      <c r="C482" s="15">
        <v>800223743</v>
      </c>
      <c r="D482" s="15" t="s">
        <v>6339</v>
      </c>
      <c r="E482" t="s">
        <v>1616</v>
      </c>
      <c r="F482" t="s">
        <v>6339</v>
      </c>
      <c r="G482" t="s">
        <v>15</v>
      </c>
      <c r="H482" t="s">
        <v>6339</v>
      </c>
      <c r="I482" t="s">
        <v>1403</v>
      </c>
      <c r="J482" t="s">
        <v>6339</v>
      </c>
      <c r="K482" s="29">
        <v>42653</v>
      </c>
      <c r="L482" s="29" t="s">
        <v>6339</v>
      </c>
      <c r="M482" s="29" t="s">
        <v>6397</v>
      </c>
      <c r="N482" t="s">
        <v>6340</v>
      </c>
      <c r="O482" s="30" t="str">
        <f t="shared" si="7"/>
        <v>Insert into cliente(id_cliente,nom_cliente,tipo_cliente,division_cliente,freg_cliente,usureg_cliente) values (800223743,'AGROINSUMOS DEL ORIENTE SAS   ','DISTRIBUIDOR','PERIFERIA','2016-10-10','dzambrano');</v>
      </c>
    </row>
    <row r="483" spans="1:15" x14ac:dyDescent="0.25">
      <c r="A483">
        <v>10015705</v>
      </c>
      <c r="B483" t="s">
        <v>6398</v>
      </c>
      <c r="C483" s="15">
        <v>800225340</v>
      </c>
      <c r="D483" s="15" t="s">
        <v>6339</v>
      </c>
      <c r="E483" t="s">
        <v>5097</v>
      </c>
      <c r="F483" t="s">
        <v>6339</v>
      </c>
      <c r="G483" t="s">
        <v>15</v>
      </c>
      <c r="H483" t="s">
        <v>6339</v>
      </c>
      <c r="I483" t="s">
        <v>1403</v>
      </c>
      <c r="J483" t="s">
        <v>6339</v>
      </c>
      <c r="K483" s="29">
        <v>42653</v>
      </c>
      <c r="L483" s="29" t="s">
        <v>6339</v>
      </c>
      <c r="M483" s="29" t="s">
        <v>6397</v>
      </c>
      <c r="N483" t="s">
        <v>6340</v>
      </c>
      <c r="O483" s="30" t="str">
        <f t="shared" si="7"/>
        <v>Insert into cliente(id_cliente,nom_cliente,tipo_cliente,division_cliente,freg_cliente,usureg_cliente) values (800225340,'UNIVERSIDAD MILITAR NUEVA GRANADA   ','DISTRIBUIDOR','PERIFERIA','2016-10-10','dzambrano');</v>
      </c>
    </row>
    <row r="484" spans="1:15" x14ac:dyDescent="0.25">
      <c r="A484">
        <v>10013666</v>
      </c>
      <c r="B484" t="s">
        <v>6398</v>
      </c>
      <c r="C484" s="15">
        <v>800239996</v>
      </c>
      <c r="D484" s="15" t="s">
        <v>6339</v>
      </c>
      <c r="E484" t="s">
        <v>3288</v>
      </c>
      <c r="F484" t="s">
        <v>6339</v>
      </c>
      <c r="G484" t="s">
        <v>15</v>
      </c>
      <c r="H484" t="s">
        <v>6339</v>
      </c>
      <c r="I484" t="s">
        <v>1403</v>
      </c>
      <c r="J484" t="s">
        <v>6339</v>
      </c>
      <c r="K484" s="29">
        <v>42653</v>
      </c>
      <c r="L484" s="29" t="s">
        <v>6339</v>
      </c>
      <c r="M484" s="29" t="s">
        <v>6397</v>
      </c>
      <c r="N484" t="s">
        <v>6340</v>
      </c>
      <c r="O484" s="30" t="str">
        <f t="shared" si="7"/>
        <v>Insert into cliente(id_cliente,nom_cliente,tipo_cliente,division_cliente,freg_cliente,usureg_cliente) values (800239996,'GEOAMBIENTE SAS   ','DISTRIBUIDOR','PERIFERIA','2016-10-10','dzambrano');</v>
      </c>
    </row>
    <row r="485" spans="1:15" x14ac:dyDescent="0.25">
      <c r="A485">
        <v>10016687</v>
      </c>
      <c r="B485" t="s">
        <v>6398</v>
      </c>
      <c r="C485" s="15">
        <v>800245275</v>
      </c>
      <c r="D485" s="15" t="s">
        <v>6339</v>
      </c>
      <c r="E485" t="s">
        <v>1488</v>
      </c>
      <c r="F485" t="s">
        <v>6339</v>
      </c>
      <c r="G485" t="s">
        <v>15</v>
      </c>
      <c r="H485" t="s">
        <v>6339</v>
      </c>
      <c r="I485" t="s">
        <v>1403</v>
      </c>
      <c r="J485" t="s">
        <v>6339</v>
      </c>
      <c r="K485" s="29">
        <v>42653</v>
      </c>
      <c r="L485" s="29" t="s">
        <v>6339</v>
      </c>
      <c r="M485" s="29" t="s">
        <v>6397</v>
      </c>
      <c r="N485" t="s">
        <v>6340</v>
      </c>
      <c r="O485" s="30" t="str">
        <f t="shared" si="7"/>
        <v>Insert into cliente(id_cliente,nom_cliente,tipo_cliente,division_cliente,freg_cliente,usureg_cliente) values (800245275,'AGRICOLA EL FARO SA   ','DISTRIBUIDOR','PERIFERIA','2016-10-10','dzambrano');</v>
      </c>
    </row>
    <row r="486" spans="1:15" x14ac:dyDescent="0.25">
      <c r="A486">
        <v>10011294</v>
      </c>
      <c r="B486" t="s">
        <v>6398</v>
      </c>
      <c r="C486" s="15">
        <v>803402500</v>
      </c>
      <c r="D486" s="15" t="s">
        <v>6339</v>
      </c>
      <c r="E486" t="s">
        <v>3495</v>
      </c>
      <c r="F486" t="s">
        <v>6339</v>
      </c>
      <c r="G486" t="s">
        <v>15</v>
      </c>
      <c r="H486" t="s">
        <v>6339</v>
      </c>
      <c r="I486" t="s">
        <v>1403</v>
      </c>
      <c r="J486" t="s">
        <v>6339</v>
      </c>
      <c r="K486" s="29">
        <v>42653</v>
      </c>
      <c r="L486" s="29" t="s">
        <v>6339</v>
      </c>
      <c r="M486" s="29" t="s">
        <v>6397</v>
      </c>
      <c r="N486" t="s">
        <v>6340</v>
      </c>
      <c r="O486" s="30" t="str">
        <f t="shared" si="7"/>
        <v>Insert into cliente(id_cliente,nom_cliente,tipo_cliente,division_cliente,freg_cliente,usureg_cliente) values (803402500,'HERRERA NELSON   ','DISTRIBUIDOR','PERIFERIA','2016-10-10','dzambrano');</v>
      </c>
    </row>
    <row r="487" spans="1:15" x14ac:dyDescent="0.25">
      <c r="A487">
        <v>10011392</v>
      </c>
      <c r="B487" t="s">
        <v>6398</v>
      </c>
      <c r="C487" s="15">
        <v>804664130</v>
      </c>
      <c r="D487" s="15" t="s">
        <v>6339</v>
      </c>
      <c r="E487" t="s">
        <v>4228</v>
      </c>
      <c r="F487" t="s">
        <v>6339</v>
      </c>
      <c r="G487" t="s">
        <v>27</v>
      </c>
      <c r="H487" t="s">
        <v>6339</v>
      </c>
      <c r="I487" t="s">
        <v>1403</v>
      </c>
      <c r="J487" t="s">
        <v>6339</v>
      </c>
      <c r="K487" s="29">
        <v>42653</v>
      </c>
      <c r="L487" s="29" t="s">
        <v>6339</v>
      </c>
      <c r="M487" s="29" t="s">
        <v>6397</v>
      </c>
      <c r="N487" t="s">
        <v>6340</v>
      </c>
      <c r="O487" s="30" t="str">
        <f t="shared" si="7"/>
        <v>Insert into cliente(id_cliente,nom_cliente,tipo_cliente,division_cliente,freg_cliente,usureg_cliente) values (804664130,'ORJUELA RUIZ JOSE JAVIER   ','AGRICULTOR','PERIFERIA','2016-10-10','dzambrano');</v>
      </c>
    </row>
    <row r="488" spans="1:15" x14ac:dyDescent="0.25">
      <c r="A488">
        <v>10011447</v>
      </c>
      <c r="B488" t="s">
        <v>6398</v>
      </c>
      <c r="C488" s="15">
        <v>804678740</v>
      </c>
      <c r="D488" s="15" t="s">
        <v>6339</v>
      </c>
      <c r="E488" t="s">
        <v>2117</v>
      </c>
      <c r="F488" t="s">
        <v>6339</v>
      </c>
      <c r="G488" t="s">
        <v>27</v>
      </c>
      <c r="H488" t="s">
        <v>6339</v>
      </c>
      <c r="I488" t="s">
        <v>1403</v>
      </c>
      <c r="J488" t="s">
        <v>6339</v>
      </c>
      <c r="K488" s="29">
        <v>42653</v>
      </c>
      <c r="L488" s="29" t="s">
        <v>6339</v>
      </c>
      <c r="M488" s="29" t="s">
        <v>6397</v>
      </c>
      <c r="N488" t="s">
        <v>6340</v>
      </c>
      <c r="O488" s="30" t="str">
        <f t="shared" si="7"/>
        <v>Insert into cliente(id_cliente,nom_cliente,tipo_cliente,division_cliente,freg_cliente,usureg_cliente) values (804678740,'BOLIVAR MALAGON JUAN EDGAR   ','AGRICULTOR','PERIFERIA','2016-10-10','dzambrano');</v>
      </c>
    </row>
    <row r="489" spans="1:15" x14ac:dyDescent="0.25">
      <c r="A489">
        <v>10017565</v>
      </c>
      <c r="B489" t="s">
        <v>6398</v>
      </c>
      <c r="C489" s="15">
        <v>805019457</v>
      </c>
      <c r="D489" s="15" t="s">
        <v>6339</v>
      </c>
      <c r="E489" t="s">
        <v>2627</v>
      </c>
      <c r="F489" t="s">
        <v>6339</v>
      </c>
      <c r="G489" t="s">
        <v>15</v>
      </c>
      <c r="H489" t="s">
        <v>6339</v>
      </c>
      <c r="I489" t="s">
        <v>1403</v>
      </c>
      <c r="J489" t="s">
        <v>6339</v>
      </c>
      <c r="K489" s="29">
        <v>42653</v>
      </c>
      <c r="L489" s="29" t="s">
        <v>6339</v>
      </c>
      <c r="M489" s="29" t="s">
        <v>6397</v>
      </c>
      <c r="N489" t="s">
        <v>6340</v>
      </c>
      <c r="O489" s="30" t="str">
        <f t="shared" si="7"/>
        <v>Insert into cliente(id_cliente,nom_cliente,tipo_cliente,division_cliente,freg_cliente,usureg_cliente) values (805019457,'COOPERATIVA MULTIACTIVA UNIAGRO   ','DISTRIBUIDOR','PERIFERIA','2016-10-10','dzambrano');</v>
      </c>
    </row>
    <row r="490" spans="1:15" x14ac:dyDescent="0.25">
      <c r="A490">
        <v>10013804</v>
      </c>
      <c r="B490" t="s">
        <v>6398</v>
      </c>
      <c r="C490" s="15">
        <v>805020771</v>
      </c>
      <c r="D490" s="15" t="s">
        <v>6339</v>
      </c>
      <c r="E490" t="s">
        <v>1556</v>
      </c>
      <c r="F490" t="s">
        <v>6339</v>
      </c>
      <c r="G490" t="s">
        <v>15</v>
      </c>
      <c r="H490" t="s">
        <v>6339</v>
      </c>
      <c r="I490" t="s">
        <v>1403</v>
      </c>
      <c r="J490" t="s">
        <v>6339</v>
      </c>
      <c r="K490" s="29">
        <v>42653</v>
      </c>
      <c r="L490" s="29" t="s">
        <v>6339</v>
      </c>
      <c r="M490" s="29" t="s">
        <v>6397</v>
      </c>
      <c r="N490" t="s">
        <v>6340</v>
      </c>
      <c r="O490" s="30" t="str">
        <f t="shared" si="7"/>
        <v>Insert into cliente(id_cliente,nom_cliente,tipo_cliente,division_cliente,freg_cliente,usureg_cliente) values (805020771,'AGRICULTURA Y SERVICIOS SA   ','DISTRIBUIDOR','PERIFERIA','2016-10-10','dzambrano');</v>
      </c>
    </row>
    <row r="491" spans="1:15" x14ac:dyDescent="0.25">
      <c r="A491">
        <v>10011499</v>
      </c>
      <c r="B491" t="s">
        <v>6398</v>
      </c>
      <c r="C491" s="15">
        <v>808001639</v>
      </c>
      <c r="D491" s="15" t="s">
        <v>6339</v>
      </c>
      <c r="E491" t="s">
        <v>1833</v>
      </c>
      <c r="F491" t="s">
        <v>6339</v>
      </c>
      <c r="G491" t="s">
        <v>15</v>
      </c>
      <c r="H491" t="s">
        <v>6339</v>
      </c>
      <c r="I491" t="s">
        <v>1403</v>
      </c>
      <c r="J491" t="s">
        <v>6339</v>
      </c>
      <c r="K491" s="29">
        <v>42653</v>
      </c>
      <c r="L491" s="29" t="s">
        <v>6339</v>
      </c>
      <c r="M491" s="29" t="s">
        <v>6397</v>
      </c>
      <c r="N491" t="s">
        <v>6340</v>
      </c>
      <c r="O491" s="30" t="str">
        <f t="shared" si="7"/>
        <v>Insert into cliente(id_cliente,nom_cliente,tipo_cliente,division_cliente,freg_cliente,usureg_cliente) values (808001639,'ALMACEN AGRICOLA EL CONDOR LTDA   ','DISTRIBUIDOR','PERIFERIA','2016-10-10','dzambrano');</v>
      </c>
    </row>
    <row r="492" spans="1:15" x14ac:dyDescent="0.25">
      <c r="A492">
        <v>10011500</v>
      </c>
      <c r="B492" t="s">
        <v>6398</v>
      </c>
      <c r="C492" s="15">
        <v>808003068</v>
      </c>
      <c r="D492" s="15" t="s">
        <v>6339</v>
      </c>
      <c r="E492" t="s">
        <v>4461</v>
      </c>
      <c r="F492" t="s">
        <v>6339</v>
      </c>
      <c r="G492" t="s">
        <v>15</v>
      </c>
      <c r="H492" t="s">
        <v>6339</v>
      </c>
      <c r="I492" t="s">
        <v>1403</v>
      </c>
      <c r="J492" t="s">
        <v>6339</v>
      </c>
      <c r="K492" s="29">
        <v>42653</v>
      </c>
      <c r="L492" s="29" t="s">
        <v>6339</v>
      </c>
      <c r="M492" s="29" t="s">
        <v>6397</v>
      </c>
      <c r="N492" t="s">
        <v>6340</v>
      </c>
      <c r="O492" s="30" t="str">
        <f t="shared" si="7"/>
        <v>Insert into cliente(id_cliente,nom_cliente,tipo_cliente,division_cliente,freg_cliente,usureg_cliente) values (808003068,'PROCEVEFRUT EAT   ','DISTRIBUIDOR','PERIFERIA','2016-10-10','dzambrano');</v>
      </c>
    </row>
    <row r="493" spans="1:15" x14ac:dyDescent="0.25">
      <c r="A493">
        <v>10014648</v>
      </c>
      <c r="B493" t="s">
        <v>6398</v>
      </c>
      <c r="C493" s="15">
        <v>808003435</v>
      </c>
      <c r="D493" s="15" t="s">
        <v>6339</v>
      </c>
      <c r="E493" t="s">
        <v>3759</v>
      </c>
      <c r="F493" t="s">
        <v>6339</v>
      </c>
      <c r="G493" t="s">
        <v>15</v>
      </c>
      <c r="H493" t="s">
        <v>6339</v>
      </c>
      <c r="I493" t="s">
        <v>1403</v>
      </c>
      <c r="J493" t="s">
        <v>6339</v>
      </c>
      <c r="K493" s="29">
        <v>42653</v>
      </c>
      <c r="L493" s="29" t="s">
        <v>6339</v>
      </c>
      <c r="M493" s="29" t="s">
        <v>6397</v>
      </c>
      <c r="N493" t="s">
        <v>6340</v>
      </c>
      <c r="O493" s="30" t="str">
        <f t="shared" si="7"/>
        <v>Insert into cliente(id_cliente,nom_cliente,tipo_cliente,division_cliente,freg_cliente,usureg_cliente) values (808003435,'LA DESPENSA AGRICOLA SAS   ','DISTRIBUIDOR','PERIFERIA','2016-10-10','dzambrano');</v>
      </c>
    </row>
    <row r="494" spans="1:15" x14ac:dyDescent="0.25">
      <c r="A494">
        <v>10013222</v>
      </c>
      <c r="B494" t="s">
        <v>6398</v>
      </c>
      <c r="C494" s="15">
        <v>809000555</v>
      </c>
      <c r="D494" s="15" t="s">
        <v>6339</v>
      </c>
      <c r="E494" t="s">
        <v>2745</v>
      </c>
      <c r="F494" t="s">
        <v>6339</v>
      </c>
      <c r="G494" t="s">
        <v>15</v>
      </c>
      <c r="H494" t="s">
        <v>6339</v>
      </c>
      <c r="I494" t="s">
        <v>1403</v>
      </c>
      <c r="J494" t="s">
        <v>6339</v>
      </c>
      <c r="K494" s="29">
        <v>42653</v>
      </c>
      <c r="L494" s="29" t="s">
        <v>6339</v>
      </c>
      <c r="M494" s="29" t="s">
        <v>6397</v>
      </c>
      <c r="N494" t="s">
        <v>6340</v>
      </c>
      <c r="O494" s="30" t="str">
        <f t="shared" si="7"/>
        <v>Insert into cliente(id_cliente,nom_cliente,tipo_cliente,division_cliente,freg_cliente,usureg_cliente) values (809000555,'DIANA AGRICOLA SAS   ','DISTRIBUIDOR','PERIFERIA','2016-10-10','dzambrano');</v>
      </c>
    </row>
    <row r="495" spans="1:15" x14ac:dyDescent="0.25">
      <c r="A495">
        <v>10016852</v>
      </c>
      <c r="B495" t="s">
        <v>6398</v>
      </c>
      <c r="C495" s="15">
        <v>809001395</v>
      </c>
      <c r="D495" s="15" t="s">
        <v>6339</v>
      </c>
      <c r="E495" t="s">
        <v>4559</v>
      </c>
      <c r="F495" t="s">
        <v>6339</v>
      </c>
      <c r="G495" t="s">
        <v>15</v>
      </c>
      <c r="H495" t="s">
        <v>6339</v>
      </c>
      <c r="I495" t="s">
        <v>1403</v>
      </c>
      <c r="J495" t="s">
        <v>6339</v>
      </c>
      <c r="K495" s="29">
        <v>42653</v>
      </c>
      <c r="L495" s="29" t="s">
        <v>6339</v>
      </c>
      <c r="M495" s="29" t="s">
        <v>6397</v>
      </c>
      <c r="N495" t="s">
        <v>6340</v>
      </c>
      <c r="O495" s="30" t="str">
        <f t="shared" si="7"/>
        <v>Insert into cliente(id_cliente,nom_cliente,tipo_cliente,division_cliente,freg_cliente,usureg_cliente) values (809001395,'REMOLINO SA   ','DISTRIBUIDOR','PERIFERIA','2016-10-10','dzambrano');</v>
      </c>
    </row>
    <row r="496" spans="1:15" x14ac:dyDescent="0.25">
      <c r="A496">
        <v>10013217</v>
      </c>
      <c r="B496" t="s">
        <v>6398</v>
      </c>
      <c r="C496" s="15">
        <v>809005667</v>
      </c>
      <c r="D496" s="15" t="s">
        <v>6339</v>
      </c>
      <c r="E496" t="s">
        <v>3712</v>
      </c>
      <c r="F496" t="s">
        <v>6339</v>
      </c>
      <c r="G496" t="s">
        <v>15</v>
      </c>
      <c r="H496" t="s">
        <v>6339</v>
      </c>
      <c r="I496" t="s">
        <v>1403</v>
      </c>
      <c r="J496" t="s">
        <v>6339</v>
      </c>
      <c r="K496" s="29">
        <v>42653</v>
      </c>
      <c r="L496" s="29" t="s">
        <v>6339</v>
      </c>
      <c r="M496" s="29" t="s">
        <v>6397</v>
      </c>
      <c r="N496" t="s">
        <v>6340</v>
      </c>
      <c r="O496" s="30" t="str">
        <f t="shared" si="7"/>
        <v>Insert into cliente(id_cliente,nom_cliente,tipo_cliente,division_cliente,freg_cliente,usureg_cliente) values (809005667,'JESUS MARIA SANCHEZ R Y CIA S EN C   ','DISTRIBUIDOR','PERIFERIA','2016-10-10','dzambrano');</v>
      </c>
    </row>
    <row r="497" spans="1:15" x14ac:dyDescent="0.25">
      <c r="A497">
        <v>10013146</v>
      </c>
      <c r="B497" t="s">
        <v>6398</v>
      </c>
      <c r="C497" s="15">
        <v>809008658</v>
      </c>
      <c r="D497" s="15" t="s">
        <v>6339</v>
      </c>
      <c r="E497" t="s">
        <v>3566</v>
      </c>
      <c r="F497" t="s">
        <v>6339</v>
      </c>
      <c r="G497" t="s">
        <v>15</v>
      </c>
      <c r="H497" t="s">
        <v>6339</v>
      </c>
      <c r="I497" t="s">
        <v>1403</v>
      </c>
      <c r="J497" t="s">
        <v>6339</v>
      </c>
      <c r="K497" s="29">
        <v>42653</v>
      </c>
      <c r="L497" s="29" t="s">
        <v>6339</v>
      </c>
      <c r="M497" s="29" t="s">
        <v>6397</v>
      </c>
      <c r="N497" t="s">
        <v>6340</v>
      </c>
      <c r="O497" s="30" t="str">
        <f t="shared" si="7"/>
        <v>Insert into cliente(id_cliente,nom_cliente,tipo_cliente,division_cliente,freg_cliente,usureg_cliente) values (809008658,'INSAR LTDA   ','DISTRIBUIDOR','PERIFERIA','2016-10-10','dzambrano');</v>
      </c>
    </row>
    <row r="498" spans="1:15" x14ac:dyDescent="0.25">
      <c r="A498">
        <v>10011505</v>
      </c>
      <c r="B498" t="s">
        <v>6398</v>
      </c>
      <c r="C498" s="15">
        <v>809012928</v>
      </c>
      <c r="D498" s="15" t="s">
        <v>6339</v>
      </c>
      <c r="E498" t="s">
        <v>1679</v>
      </c>
      <c r="F498" t="s">
        <v>6339</v>
      </c>
      <c r="G498" t="s">
        <v>15</v>
      </c>
      <c r="H498" t="s">
        <v>6339</v>
      </c>
      <c r="I498" t="s">
        <v>1403</v>
      </c>
      <c r="J498" t="s">
        <v>6339</v>
      </c>
      <c r="K498" s="29">
        <v>42653</v>
      </c>
      <c r="L498" s="29" t="s">
        <v>6339</v>
      </c>
      <c r="M498" s="29" t="s">
        <v>6397</v>
      </c>
      <c r="N498" t="s">
        <v>6340</v>
      </c>
      <c r="O498" s="30" t="str">
        <f t="shared" si="7"/>
        <v>Insert into cliente(id_cliente,nom_cliente,tipo_cliente,division_cliente,freg_cliente,usureg_cliente) values (809012928,'AGROPECUARIA CULTIVEMOS LTDA   ','DISTRIBUIDOR','PERIFERIA','2016-10-10','dzambrano');</v>
      </c>
    </row>
    <row r="499" spans="1:15" x14ac:dyDescent="0.25">
      <c r="A499">
        <v>10015710</v>
      </c>
      <c r="B499" t="s">
        <v>6398</v>
      </c>
      <c r="C499" s="15">
        <v>810002407</v>
      </c>
      <c r="D499" s="15" t="s">
        <v>6339</v>
      </c>
      <c r="E499" t="s">
        <v>3689</v>
      </c>
      <c r="F499" t="s">
        <v>6339</v>
      </c>
      <c r="G499" t="s">
        <v>27</v>
      </c>
      <c r="H499" t="s">
        <v>6339</v>
      </c>
      <c r="I499" t="s">
        <v>1403</v>
      </c>
      <c r="J499" t="s">
        <v>6339</v>
      </c>
      <c r="K499" s="29">
        <v>42653</v>
      </c>
      <c r="L499" s="29" t="s">
        <v>6339</v>
      </c>
      <c r="M499" s="29" t="s">
        <v>6397</v>
      </c>
      <c r="N499" t="s">
        <v>6340</v>
      </c>
      <c r="O499" s="30" t="str">
        <f t="shared" si="7"/>
        <v>Insert into cliente(id_cliente,nom_cliente,tipo_cliente,division_cliente,freg_cliente,usureg_cliente) values (810002407,'JARAMILLO Y CIA SA   ','AGRICULTOR','PERIFERIA','2016-10-10','dzambrano');</v>
      </c>
    </row>
    <row r="500" spans="1:15" x14ac:dyDescent="0.25">
      <c r="A500">
        <v>10015709</v>
      </c>
      <c r="B500" t="s">
        <v>6398</v>
      </c>
      <c r="C500" s="15">
        <v>810002448</v>
      </c>
      <c r="D500" s="15" t="s">
        <v>6339</v>
      </c>
      <c r="E500" t="s">
        <v>3312</v>
      </c>
      <c r="F500" t="s">
        <v>6339</v>
      </c>
      <c r="G500" t="s">
        <v>27</v>
      </c>
      <c r="H500" t="s">
        <v>6339</v>
      </c>
      <c r="I500" t="s">
        <v>1403</v>
      </c>
      <c r="J500" t="s">
        <v>6339</v>
      </c>
      <c r="K500" s="29">
        <v>42653</v>
      </c>
      <c r="L500" s="29" t="s">
        <v>6339</v>
      </c>
      <c r="M500" s="29" t="s">
        <v>6397</v>
      </c>
      <c r="N500" t="s">
        <v>6340</v>
      </c>
      <c r="O500" s="30" t="str">
        <f t="shared" si="7"/>
        <v>Insert into cliente(id_cliente,nom_cliente,tipo_cliente,division_cliente,freg_cliente,usureg_cliente) values (810002448,'GIRALDO JARAMILLO Y CIA S EN C.A.   ','AGRICULTOR','PERIFERIA','2016-10-10','dzambrano');</v>
      </c>
    </row>
    <row r="501" spans="1:15" x14ac:dyDescent="0.25">
      <c r="A501">
        <v>10015711</v>
      </c>
      <c r="B501" t="s">
        <v>6398</v>
      </c>
      <c r="C501" s="15">
        <v>810004072</v>
      </c>
      <c r="D501" s="15" t="s">
        <v>6339</v>
      </c>
      <c r="E501" t="s">
        <v>2639</v>
      </c>
      <c r="F501" t="s">
        <v>6339</v>
      </c>
      <c r="G501" t="s">
        <v>27</v>
      </c>
      <c r="H501" t="s">
        <v>6339</v>
      </c>
      <c r="I501" t="s">
        <v>1403</v>
      </c>
      <c r="J501" t="s">
        <v>6339</v>
      </c>
      <c r="K501" s="29">
        <v>42653</v>
      </c>
      <c r="L501" s="29" t="s">
        <v>6339</v>
      </c>
      <c r="M501" s="29" t="s">
        <v>6397</v>
      </c>
      <c r="N501" t="s">
        <v>6340</v>
      </c>
      <c r="O501" s="30" t="str">
        <f t="shared" si="7"/>
        <v>Insert into cliente(id_cliente,nom_cliente,tipo_cliente,division_cliente,freg_cliente,usureg_cliente) values (810004072,'COROZAL SA   ','AGRICULTOR','PERIFERIA','2016-10-10','dzambrano');</v>
      </c>
    </row>
    <row r="502" spans="1:15" x14ac:dyDescent="0.25">
      <c r="A502">
        <v>10016763</v>
      </c>
      <c r="B502" t="s">
        <v>6398</v>
      </c>
      <c r="C502" s="15">
        <v>810004405</v>
      </c>
      <c r="D502" s="15" t="s">
        <v>6339</v>
      </c>
      <c r="E502" t="s">
        <v>3635</v>
      </c>
      <c r="F502" t="s">
        <v>6339</v>
      </c>
      <c r="G502" t="s">
        <v>15</v>
      </c>
      <c r="H502" t="s">
        <v>6339</v>
      </c>
      <c r="I502" t="s">
        <v>1403</v>
      </c>
      <c r="J502" t="s">
        <v>6339</v>
      </c>
      <c r="K502" s="29">
        <v>42653</v>
      </c>
      <c r="L502" s="29" t="s">
        <v>6339</v>
      </c>
      <c r="M502" s="29" t="s">
        <v>6397</v>
      </c>
      <c r="N502" t="s">
        <v>6340</v>
      </c>
      <c r="O502" s="30" t="str">
        <f t="shared" si="7"/>
        <v>Insert into cliente(id_cliente,nom_cliente,tipo_cliente,division_cliente,freg_cliente,usureg_cliente) values (810004405,'INVERSIONES LA MARIA Y CIA S EN CA   ','DISTRIBUIDOR','PERIFERIA','2016-10-10','dzambrano');</v>
      </c>
    </row>
    <row r="503" spans="1:15" x14ac:dyDescent="0.25">
      <c r="A503">
        <v>10016435</v>
      </c>
      <c r="B503" t="s">
        <v>6398</v>
      </c>
      <c r="C503" s="15">
        <v>810005565</v>
      </c>
      <c r="D503" s="15" t="s">
        <v>6339</v>
      </c>
      <c r="E503" t="s">
        <v>3432</v>
      </c>
      <c r="F503" t="s">
        <v>6339</v>
      </c>
      <c r="G503" t="s">
        <v>27</v>
      </c>
      <c r="H503" t="s">
        <v>6339</v>
      </c>
      <c r="I503" t="s">
        <v>1403</v>
      </c>
      <c r="J503" t="s">
        <v>6339</v>
      </c>
      <c r="K503" s="29">
        <v>42653</v>
      </c>
      <c r="L503" s="29" t="s">
        <v>6339</v>
      </c>
      <c r="M503" s="29" t="s">
        <v>6397</v>
      </c>
      <c r="N503" t="s">
        <v>6340</v>
      </c>
      <c r="O503" s="30" t="str">
        <f t="shared" si="7"/>
        <v>Insert into cliente(id_cliente,nom_cliente,tipo_cliente,division_cliente,freg_cliente,usureg_cliente) values (810005565,'GUJAR Y CIA S EN CA   ','AGRICULTOR','PERIFERIA','2016-10-10','dzambrano');</v>
      </c>
    </row>
    <row r="504" spans="1:15" x14ac:dyDescent="0.25">
      <c r="A504">
        <v>10015326</v>
      </c>
      <c r="B504" t="s">
        <v>6398</v>
      </c>
      <c r="C504" s="15">
        <v>810006056</v>
      </c>
      <c r="D504" s="15" t="s">
        <v>6339</v>
      </c>
      <c r="E504" t="s">
        <v>1845</v>
      </c>
      <c r="F504" t="s">
        <v>6339</v>
      </c>
      <c r="G504" t="s">
        <v>15</v>
      </c>
      <c r="H504" t="s">
        <v>6339</v>
      </c>
      <c r="I504" t="s">
        <v>1403</v>
      </c>
      <c r="J504" t="s">
        <v>6339</v>
      </c>
      <c r="K504" s="29">
        <v>42653</v>
      </c>
      <c r="L504" s="29" t="s">
        <v>6339</v>
      </c>
      <c r="M504" s="29" t="s">
        <v>6397</v>
      </c>
      <c r="N504" t="s">
        <v>6340</v>
      </c>
      <c r="O504" s="30" t="str">
        <f t="shared" si="7"/>
        <v>Insert into cliente(id_cliente,nom_cliente,tipo_cliente,division_cliente,freg_cliente,usureg_cliente) values (810006056,'ALMACEN Y DISTRIBUCIONES AGRICOLAS EL RUIZ SA  ','DISTRIBUIDOR','PERIFERIA','2016-10-10','dzambrano');</v>
      </c>
    </row>
    <row r="505" spans="1:15" x14ac:dyDescent="0.25">
      <c r="A505">
        <v>10011509</v>
      </c>
      <c r="B505" t="s">
        <v>6398</v>
      </c>
      <c r="C505" s="15">
        <v>811006580</v>
      </c>
      <c r="D505" s="15" t="s">
        <v>6339</v>
      </c>
      <c r="E505" t="s">
        <v>487</v>
      </c>
      <c r="F505" t="s">
        <v>6339</v>
      </c>
      <c r="G505" t="s">
        <v>15</v>
      </c>
      <c r="H505" t="s">
        <v>6339</v>
      </c>
      <c r="I505" t="s">
        <v>1403</v>
      </c>
      <c r="J505" t="s">
        <v>6339</v>
      </c>
      <c r="K505" s="29">
        <v>42653</v>
      </c>
      <c r="L505" s="29" t="s">
        <v>6339</v>
      </c>
      <c r="M505" s="29" t="s">
        <v>6397</v>
      </c>
      <c r="N505" t="s">
        <v>6340</v>
      </c>
      <c r="O505" s="30" t="str">
        <f t="shared" si="7"/>
        <v>Insert into cliente(id_cliente,nom_cliente,tipo_cliente,division_cliente,freg_cliente,usureg_cliente) values (811006580,'ASOCIACION DE PRODUCTORES DE MORA Y TOMATE DE ARBOL','DISTRIBUIDOR','PERIFERIA','2016-10-10','dzambrano');</v>
      </c>
    </row>
    <row r="506" spans="1:15" x14ac:dyDescent="0.25">
      <c r="A506">
        <v>10013545</v>
      </c>
      <c r="B506" t="s">
        <v>6398</v>
      </c>
      <c r="C506" s="15">
        <v>811009524</v>
      </c>
      <c r="D506" s="15" t="s">
        <v>6339</v>
      </c>
      <c r="E506" t="s">
        <v>2574</v>
      </c>
      <c r="F506" t="s">
        <v>6339</v>
      </c>
      <c r="G506" t="s">
        <v>15</v>
      </c>
      <c r="H506" t="s">
        <v>6339</v>
      </c>
      <c r="I506" t="s">
        <v>1403</v>
      </c>
      <c r="J506" t="s">
        <v>6339</v>
      </c>
      <c r="K506" s="29">
        <v>42653</v>
      </c>
      <c r="L506" s="29" t="s">
        <v>6339</v>
      </c>
      <c r="M506" s="29" t="s">
        <v>6397</v>
      </c>
      <c r="N506" t="s">
        <v>6340</v>
      </c>
      <c r="O506" s="30" t="str">
        <f t="shared" si="7"/>
        <v>Insert into cliente(id_cliente,nom_cliente,tipo_cliente,division_cliente,freg_cliente,usureg_cliente) values (811009524,'CONCENAGRO SA   ','DISTRIBUIDOR','PERIFERIA','2016-10-10','dzambrano');</v>
      </c>
    </row>
    <row r="507" spans="1:15" x14ac:dyDescent="0.25">
      <c r="A507">
        <v>10011512</v>
      </c>
      <c r="B507" t="s">
        <v>6398</v>
      </c>
      <c r="C507" s="15">
        <v>811010512</v>
      </c>
      <c r="D507" s="15" t="s">
        <v>6339</v>
      </c>
      <c r="E507" t="s">
        <v>490</v>
      </c>
      <c r="F507" t="s">
        <v>6339</v>
      </c>
      <c r="G507" t="s">
        <v>15</v>
      </c>
      <c r="H507" t="s">
        <v>6339</v>
      </c>
      <c r="I507" t="s">
        <v>1403</v>
      </c>
      <c r="J507" t="s">
        <v>6339</v>
      </c>
      <c r="K507" s="29">
        <v>42653</v>
      </c>
      <c r="L507" s="29" t="s">
        <v>6339</v>
      </c>
      <c r="M507" s="29" t="s">
        <v>6397</v>
      </c>
      <c r="N507" t="s">
        <v>6340</v>
      </c>
      <c r="O507" s="30" t="str">
        <f t="shared" si="7"/>
        <v>Insert into cliente(id_cliente,nom_cliente,tipo_cliente,division_cliente,freg_cliente,usureg_cliente) values (811010512,'OTRAPARTE SAS','DISTRIBUIDOR','PERIFERIA','2016-10-10','dzambrano');</v>
      </c>
    </row>
    <row r="508" spans="1:15" x14ac:dyDescent="0.25">
      <c r="A508">
        <v>10016689</v>
      </c>
      <c r="B508" t="s">
        <v>6398</v>
      </c>
      <c r="C508" s="15">
        <v>811012468</v>
      </c>
      <c r="D508" s="15" t="s">
        <v>6339</v>
      </c>
      <c r="E508" t="s">
        <v>1450</v>
      </c>
      <c r="F508" t="s">
        <v>6339</v>
      </c>
      <c r="G508" t="s">
        <v>15</v>
      </c>
      <c r="H508" t="s">
        <v>6339</v>
      </c>
      <c r="I508" t="s">
        <v>1403</v>
      </c>
      <c r="J508" t="s">
        <v>6339</v>
      </c>
      <c r="K508" s="29">
        <v>42653</v>
      </c>
      <c r="L508" s="29" t="s">
        <v>6339</v>
      </c>
      <c r="M508" s="29" t="s">
        <v>6397</v>
      </c>
      <c r="N508" t="s">
        <v>6340</v>
      </c>
      <c r="O508" s="30" t="str">
        <f t="shared" si="7"/>
        <v>Insert into cliente(id_cliente,nom_cliente,tipo_cliente,division_cliente,freg_cliente,usureg_cliente) values (811012468,'AGRICOLA BAHAMAS SAS   ','DISTRIBUIDOR','PERIFERIA','2016-10-10','dzambrano');</v>
      </c>
    </row>
    <row r="509" spans="1:15" x14ac:dyDescent="0.25">
      <c r="A509">
        <v>10011514</v>
      </c>
      <c r="B509" t="s">
        <v>6398</v>
      </c>
      <c r="C509" s="15">
        <v>811015568</v>
      </c>
      <c r="D509" s="15" t="s">
        <v>6339</v>
      </c>
      <c r="E509" t="s">
        <v>493</v>
      </c>
      <c r="F509" t="s">
        <v>6339</v>
      </c>
      <c r="G509" t="s">
        <v>15</v>
      </c>
      <c r="H509" t="s">
        <v>6339</v>
      </c>
      <c r="I509" t="s">
        <v>1403</v>
      </c>
      <c r="J509" t="s">
        <v>6339</v>
      </c>
      <c r="K509" s="29">
        <v>42653</v>
      </c>
      <c r="L509" s="29" t="s">
        <v>6339</v>
      </c>
      <c r="M509" s="29" t="s">
        <v>6397</v>
      </c>
      <c r="N509" t="s">
        <v>6340</v>
      </c>
      <c r="O509" s="30" t="str">
        <f t="shared" si="7"/>
        <v>Insert into cliente(id_cliente,nom_cliente,tipo_cliente,division_cliente,freg_cliente,usureg_cliente) values (811015568,'AGROTIENDA RIONEGRO LTDA','DISTRIBUIDOR','PERIFERIA','2016-10-10','dzambrano');</v>
      </c>
    </row>
    <row r="510" spans="1:15" x14ac:dyDescent="0.25">
      <c r="A510">
        <v>10016691</v>
      </c>
      <c r="B510" t="s">
        <v>6398</v>
      </c>
      <c r="C510" s="15">
        <v>811018266</v>
      </c>
      <c r="D510" s="15" t="s">
        <v>6339</v>
      </c>
      <c r="E510" t="s">
        <v>1527</v>
      </c>
      <c r="F510" t="s">
        <v>6339</v>
      </c>
      <c r="G510" t="s">
        <v>15</v>
      </c>
      <c r="H510" t="s">
        <v>6339</v>
      </c>
      <c r="I510" t="s">
        <v>1403</v>
      </c>
      <c r="J510" t="s">
        <v>6339</v>
      </c>
      <c r="K510" s="29">
        <v>42653</v>
      </c>
      <c r="L510" s="29" t="s">
        <v>6339</v>
      </c>
      <c r="M510" s="29" t="s">
        <v>6397</v>
      </c>
      <c r="N510" t="s">
        <v>6340</v>
      </c>
      <c r="O510" s="30" t="str">
        <f t="shared" si="7"/>
        <v>Insert into cliente(id_cliente,nom_cliente,tipo_cliente,division_cliente,freg_cliente,usureg_cliente) values (811018266,'AGRICOLA LAS AZORES SA   ','DISTRIBUIDOR','PERIFERIA','2016-10-10','dzambrano');</v>
      </c>
    </row>
    <row r="511" spans="1:15" x14ac:dyDescent="0.25">
      <c r="A511">
        <v>10017202</v>
      </c>
      <c r="B511" t="s">
        <v>6398</v>
      </c>
      <c r="C511" s="15">
        <v>811024238</v>
      </c>
      <c r="D511" s="15" t="s">
        <v>6339</v>
      </c>
      <c r="E511" t="s">
        <v>2016</v>
      </c>
      <c r="F511" t="s">
        <v>6339</v>
      </c>
      <c r="G511" t="s">
        <v>15</v>
      </c>
      <c r="H511" t="s">
        <v>6339</v>
      </c>
      <c r="I511" t="s">
        <v>1403</v>
      </c>
      <c r="J511" t="s">
        <v>6339</v>
      </c>
      <c r="K511" s="29">
        <v>42653</v>
      </c>
      <c r="L511" s="29" t="s">
        <v>6339</v>
      </c>
      <c r="M511" s="29" t="s">
        <v>6397</v>
      </c>
      <c r="N511" t="s">
        <v>6340</v>
      </c>
      <c r="O511" s="30" t="str">
        <f t="shared" si="7"/>
        <v>Insert into cliente(id_cliente,nom_cliente,tipo_cliente,division_cliente,freg_cliente,usureg_cliente) values (811024238,'BANAEXPORT SAS   ','DISTRIBUIDOR','PERIFERIA','2016-10-10','dzambrano');</v>
      </c>
    </row>
    <row r="512" spans="1:15" x14ac:dyDescent="0.25">
      <c r="A512">
        <v>10013241</v>
      </c>
      <c r="B512" t="s">
        <v>6398</v>
      </c>
      <c r="C512" s="15">
        <v>811029042</v>
      </c>
      <c r="D512" s="15" t="s">
        <v>6339</v>
      </c>
      <c r="E512" t="s">
        <v>3744</v>
      </c>
      <c r="F512" t="s">
        <v>6339</v>
      </c>
      <c r="G512" t="s">
        <v>27</v>
      </c>
      <c r="H512" t="s">
        <v>6339</v>
      </c>
      <c r="I512" t="s">
        <v>1403</v>
      </c>
      <c r="J512" t="s">
        <v>6339</v>
      </c>
      <c r="K512" s="29">
        <v>42653</v>
      </c>
      <c r="L512" s="29" t="s">
        <v>6339</v>
      </c>
      <c r="M512" s="29" t="s">
        <v>6397</v>
      </c>
      <c r="N512" t="s">
        <v>6340</v>
      </c>
      <c r="O512" s="30" t="str">
        <f t="shared" si="7"/>
        <v>Insert into cliente(id_cliente,nom_cliente,tipo_cliente,division_cliente,freg_cliente,usureg_cliente) values (811029042,'L Y T &amp; CIA SAS   ','AGRICULTOR','PERIFERIA','2016-10-10','dzambrano');</v>
      </c>
    </row>
    <row r="513" spans="1:15" x14ac:dyDescent="0.25">
      <c r="A513">
        <v>10015633</v>
      </c>
      <c r="B513" t="s">
        <v>6398</v>
      </c>
      <c r="C513" s="15">
        <v>811029497</v>
      </c>
      <c r="D513" s="15" t="s">
        <v>6339</v>
      </c>
      <c r="E513" t="s">
        <v>2642</v>
      </c>
      <c r="F513" t="s">
        <v>6339</v>
      </c>
      <c r="G513" t="s">
        <v>15</v>
      </c>
      <c r="H513" t="s">
        <v>6339</v>
      </c>
      <c r="I513" t="s">
        <v>1403</v>
      </c>
      <c r="J513" t="s">
        <v>6339</v>
      </c>
      <c r="K513" s="29">
        <v>42653</v>
      </c>
      <c r="L513" s="29" t="s">
        <v>6339</v>
      </c>
      <c r="M513" s="29" t="s">
        <v>6397</v>
      </c>
      <c r="N513" t="s">
        <v>6340</v>
      </c>
      <c r="O513" s="30" t="str">
        <f t="shared" si="7"/>
        <v>Insert into cliente(id_cliente,nom_cliente,tipo_cliente,division_cliente,freg_cliente,usureg_cliente) values (811029497,'CORPORACION DE PLASTICOS AGRICOLAS  CORPOAGRO SAS ','DISTRIBUIDOR','PERIFERIA','2016-10-10','dzambrano');</v>
      </c>
    </row>
    <row r="514" spans="1:15" x14ac:dyDescent="0.25">
      <c r="A514">
        <v>10011529</v>
      </c>
      <c r="B514" t="s">
        <v>6398</v>
      </c>
      <c r="C514" s="15">
        <v>811034694</v>
      </c>
      <c r="D514" s="15" t="s">
        <v>6339</v>
      </c>
      <c r="E514" t="s">
        <v>499</v>
      </c>
      <c r="F514" t="s">
        <v>6339</v>
      </c>
      <c r="G514" t="s">
        <v>15</v>
      </c>
      <c r="H514" t="s">
        <v>6339</v>
      </c>
      <c r="I514" t="s">
        <v>1403</v>
      </c>
      <c r="J514" t="s">
        <v>6339</v>
      </c>
      <c r="K514" s="29">
        <v>42653</v>
      </c>
      <c r="L514" s="29" t="s">
        <v>6339</v>
      </c>
      <c r="M514" s="29" t="s">
        <v>6397</v>
      </c>
      <c r="N514" t="s">
        <v>6340</v>
      </c>
      <c r="O514" s="30" t="str">
        <f t="shared" si="7"/>
        <v>Insert into cliente(id_cliente,nom_cliente,tipo_cliente,division_cliente,freg_cliente,usureg_cliente) values (811034694,'ATLANTICO SAS','DISTRIBUIDOR','PERIFERIA','2016-10-10','dzambrano');</v>
      </c>
    </row>
    <row r="515" spans="1:15" x14ac:dyDescent="0.25">
      <c r="A515">
        <v>10016695</v>
      </c>
      <c r="B515" t="s">
        <v>6398</v>
      </c>
      <c r="C515" s="15">
        <v>811036701</v>
      </c>
      <c r="D515" s="15" t="s">
        <v>6339</v>
      </c>
      <c r="E515" t="s">
        <v>1533</v>
      </c>
      <c r="F515" t="s">
        <v>6339</v>
      </c>
      <c r="G515" t="s">
        <v>15</v>
      </c>
      <c r="H515" t="s">
        <v>6339</v>
      </c>
      <c r="I515" t="s">
        <v>1403</v>
      </c>
      <c r="J515" t="s">
        <v>6339</v>
      </c>
      <c r="K515" s="29">
        <v>42653</v>
      </c>
      <c r="L515" s="29" t="s">
        <v>6339</v>
      </c>
      <c r="M515" s="29" t="s">
        <v>6397</v>
      </c>
      <c r="N515" t="s">
        <v>6340</v>
      </c>
      <c r="O515" s="30" t="str">
        <f t="shared" ref="O515:O578" si="8">_xlfn.CONCAT(B515,C515,D515,"'",E515,"'",F515,"'",G515,"'",H515,"'",I515,"'",J515,"'",TEXT(K515,"yyyy-mm-dd"),"'",L515,"'",M515,"'",N515)</f>
        <v>Insert into cliente(id_cliente,nom_cliente,tipo_cliente,division_cliente,freg_cliente,usureg_cliente) values (811036701,'AGRICOLA LOS CORALES SA   ','DISTRIBUIDOR','PERIFERIA','2016-10-10','dzambrano');</v>
      </c>
    </row>
    <row r="516" spans="1:15" x14ac:dyDescent="0.25">
      <c r="A516">
        <v>10011532</v>
      </c>
      <c r="B516" t="s">
        <v>6398</v>
      </c>
      <c r="C516" s="15">
        <v>811037075</v>
      </c>
      <c r="D516" s="15" t="s">
        <v>6339</v>
      </c>
      <c r="E516" t="s">
        <v>503</v>
      </c>
      <c r="F516" t="s">
        <v>6339</v>
      </c>
      <c r="G516" t="s">
        <v>15</v>
      </c>
      <c r="H516" t="s">
        <v>6339</v>
      </c>
      <c r="I516" t="s">
        <v>1403</v>
      </c>
      <c r="J516" t="s">
        <v>6339</v>
      </c>
      <c r="K516" s="29">
        <v>42653</v>
      </c>
      <c r="L516" s="29" t="s">
        <v>6339</v>
      </c>
      <c r="M516" s="29" t="s">
        <v>6397</v>
      </c>
      <c r="N516" t="s">
        <v>6340</v>
      </c>
      <c r="O516" s="30" t="str">
        <f t="shared" si="8"/>
        <v>Insert into cliente(id_cliente,nom_cliente,tipo_cliente,division_cliente,freg_cliente,usureg_cliente) values (811037075,'LACTEOS BETANIA SA','DISTRIBUIDOR','PERIFERIA','2016-10-10','dzambrano');</v>
      </c>
    </row>
    <row r="517" spans="1:15" x14ac:dyDescent="0.25">
      <c r="A517">
        <v>10017200</v>
      </c>
      <c r="B517" t="s">
        <v>6398</v>
      </c>
      <c r="C517" s="15">
        <v>811038838</v>
      </c>
      <c r="D517" s="15" t="s">
        <v>6339</v>
      </c>
      <c r="E517" t="s">
        <v>3212</v>
      </c>
      <c r="F517" t="s">
        <v>6339</v>
      </c>
      <c r="G517" t="s">
        <v>15</v>
      </c>
      <c r="H517" t="s">
        <v>6339</v>
      </c>
      <c r="I517" t="s">
        <v>1403</v>
      </c>
      <c r="J517" t="s">
        <v>6339</v>
      </c>
      <c r="K517" s="29">
        <v>42653</v>
      </c>
      <c r="L517" s="29" t="s">
        <v>6339</v>
      </c>
      <c r="M517" s="29" t="s">
        <v>6397</v>
      </c>
      <c r="N517" t="s">
        <v>6340</v>
      </c>
      <c r="O517" s="30" t="str">
        <f t="shared" si="8"/>
        <v>Insert into cliente(id_cliente,nom_cliente,tipo_cliente,division_cliente,freg_cliente,usureg_cliente) values (811038838,'G &amp; J HENRIQUEZ &amp; CIA SAS   ','DISTRIBUIDOR','PERIFERIA','2016-10-10','dzambrano');</v>
      </c>
    </row>
    <row r="518" spans="1:15" x14ac:dyDescent="0.25">
      <c r="A518">
        <v>10015089</v>
      </c>
      <c r="B518" t="s">
        <v>6398</v>
      </c>
      <c r="C518" s="15">
        <v>811039709</v>
      </c>
      <c r="D518" s="15" t="s">
        <v>6339</v>
      </c>
      <c r="E518" t="s">
        <v>1711</v>
      </c>
      <c r="F518" t="s">
        <v>6339</v>
      </c>
      <c r="G518" t="s">
        <v>15</v>
      </c>
      <c r="H518" t="s">
        <v>6339</v>
      </c>
      <c r="I518" t="s">
        <v>1403</v>
      </c>
      <c r="J518" t="s">
        <v>6339</v>
      </c>
      <c r="K518" s="29">
        <v>42653</v>
      </c>
      <c r="L518" s="29" t="s">
        <v>6339</v>
      </c>
      <c r="M518" s="29" t="s">
        <v>6397</v>
      </c>
      <c r="N518" t="s">
        <v>6340</v>
      </c>
      <c r="O518" s="30" t="str">
        <f t="shared" si="8"/>
        <v>Insert into cliente(id_cliente,nom_cliente,tipo_cliente,division_cliente,freg_cliente,usureg_cliente) values (811039709,'AGROPECUARIA TIKAL SA   ','DISTRIBUIDOR','PERIFERIA','2016-10-10','dzambrano');</v>
      </c>
    </row>
    <row r="519" spans="1:15" x14ac:dyDescent="0.25">
      <c r="A519">
        <v>10015100</v>
      </c>
      <c r="B519" t="s">
        <v>6398</v>
      </c>
      <c r="C519" s="15">
        <v>811039710</v>
      </c>
      <c r="D519" s="15" t="s">
        <v>6339</v>
      </c>
      <c r="E519" t="s">
        <v>1700</v>
      </c>
      <c r="F519" t="s">
        <v>6339</v>
      </c>
      <c r="G519" t="s">
        <v>15</v>
      </c>
      <c r="H519" t="s">
        <v>6339</v>
      </c>
      <c r="I519" t="s">
        <v>1403</v>
      </c>
      <c r="J519" t="s">
        <v>6339</v>
      </c>
      <c r="K519" s="29">
        <v>42653</v>
      </c>
      <c r="L519" s="29" t="s">
        <v>6339</v>
      </c>
      <c r="M519" s="29" t="s">
        <v>6397</v>
      </c>
      <c r="N519" t="s">
        <v>6340</v>
      </c>
      <c r="O519" s="30" t="str">
        <f t="shared" si="8"/>
        <v>Insert into cliente(id_cliente,nom_cliente,tipo_cliente,division_cliente,freg_cliente,usureg_cliente) values (811039710,'AGROPECUARIA LA MONICA SA   ','DISTRIBUIDOR','PERIFERIA','2016-10-10','dzambrano');</v>
      </c>
    </row>
    <row r="520" spans="1:15" x14ac:dyDescent="0.25">
      <c r="A520">
        <v>10011540</v>
      </c>
      <c r="B520" t="s">
        <v>6398</v>
      </c>
      <c r="C520" s="15">
        <v>811043038</v>
      </c>
      <c r="D520" s="15" t="s">
        <v>6339</v>
      </c>
      <c r="E520" t="s">
        <v>511</v>
      </c>
      <c r="F520" t="s">
        <v>6339</v>
      </c>
      <c r="G520" t="s">
        <v>15</v>
      </c>
      <c r="H520" t="s">
        <v>6339</v>
      </c>
      <c r="I520" t="s">
        <v>1403</v>
      </c>
      <c r="J520" t="s">
        <v>6339</v>
      </c>
      <c r="K520" s="29">
        <v>42653</v>
      </c>
      <c r="L520" s="29" t="s">
        <v>6339</v>
      </c>
      <c r="M520" s="29" t="s">
        <v>6397</v>
      </c>
      <c r="N520" t="s">
        <v>6340</v>
      </c>
      <c r="O520" s="30" t="str">
        <f t="shared" si="8"/>
        <v>Insert into cliente(id_cliente,nom_cliente,tipo_cliente,division_cliente,freg_cliente,usureg_cliente) values (811043038,'DISTRIBUIDORA FINCA GANADERA SA','DISTRIBUIDOR','PERIFERIA','2016-10-10','dzambrano');</v>
      </c>
    </row>
    <row r="521" spans="1:15" x14ac:dyDescent="0.25">
      <c r="A521">
        <v>10016462</v>
      </c>
      <c r="B521" t="s">
        <v>6398</v>
      </c>
      <c r="C521" s="15">
        <v>811043716</v>
      </c>
      <c r="D521" s="15" t="s">
        <v>6339</v>
      </c>
      <c r="E521" t="s">
        <v>1708</v>
      </c>
      <c r="F521" t="s">
        <v>6339</v>
      </c>
      <c r="G521" t="s">
        <v>15</v>
      </c>
      <c r="H521" t="s">
        <v>6339</v>
      </c>
      <c r="I521" t="s">
        <v>1403</v>
      </c>
      <c r="J521" t="s">
        <v>6339</v>
      </c>
      <c r="K521" s="29">
        <v>42653</v>
      </c>
      <c r="L521" s="29" t="s">
        <v>6339</v>
      </c>
      <c r="M521" s="29" t="s">
        <v>6397</v>
      </c>
      <c r="N521" t="s">
        <v>6340</v>
      </c>
      <c r="O521" s="30" t="str">
        <f t="shared" si="8"/>
        <v>Insert into cliente(id_cliente,nom_cliente,tipo_cliente,division_cliente,freg_cliente,usureg_cliente) values (811043716,'AGROPECUARIA NUTRICAMPO LTDA   ','DISTRIBUIDOR','PERIFERIA','2016-10-10','dzambrano');</v>
      </c>
    </row>
    <row r="522" spans="1:15" x14ac:dyDescent="0.25">
      <c r="A522">
        <v>10016690</v>
      </c>
      <c r="B522" t="s">
        <v>6398</v>
      </c>
      <c r="C522" s="15">
        <v>811045043</v>
      </c>
      <c r="D522" s="15" t="s">
        <v>6339</v>
      </c>
      <c r="E522" t="s">
        <v>1512</v>
      </c>
      <c r="F522" t="s">
        <v>6339</v>
      </c>
      <c r="G522" t="s">
        <v>15</v>
      </c>
      <c r="H522" t="s">
        <v>6339</v>
      </c>
      <c r="I522" t="s">
        <v>1403</v>
      </c>
      <c r="J522" t="s">
        <v>6339</v>
      </c>
      <c r="K522" s="29">
        <v>42653</v>
      </c>
      <c r="L522" s="29" t="s">
        <v>6339</v>
      </c>
      <c r="M522" s="29" t="s">
        <v>6397</v>
      </c>
      <c r="N522" t="s">
        <v>6340</v>
      </c>
      <c r="O522" s="30" t="str">
        <f t="shared" si="8"/>
        <v>Insert into cliente(id_cliente,nom_cliente,tipo_cliente,division_cliente,freg_cliente,usureg_cliente) values (811045043,'AGRICOLA INDIRA SA   ','DISTRIBUIDOR','PERIFERIA','2016-10-10','dzambrano');</v>
      </c>
    </row>
    <row r="523" spans="1:15" x14ac:dyDescent="0.25">
      <c r="A523">
        <v>10017198</v>
      </c>
      <c r="B523" t="s">
        <v>6398</v>
      </c>
      <c r="C523" s="15">
        <v>811045791</v>
      </c>
      <c r="D523" s="15" t="s">
        <v>6339</v>
      </c>
      <c r="E523" t="s">
        <v>4176</v>
      </c>
      <c r="F523" t="s">
        <v>6339</v>
      </c>
      <c r="G523" t="s">
        <v>15</v>
      </c>
      <c r="H523" t="s">
        <v>6339</v>
      </c>
      <c r="I523" t="s">
        <v>1403</v>
      </c>
      <c r="J523" t="s">
        <v>6339</v>
      </c>
      <c r="K523" s="29">
        <v>42653</v>
      </c>
      <c r="L523" s="29" t="s">
        <v>6339</v>
      </c>
      <c r="M523" s="29" t="s">
        <v>6397</v>
      </c>
      <c r="N523" t="s">
        <v>6340</v>
      </c>
      <c r="O523" s="30" t="str">
        <f t="shared" si="8"/>
        <v>Insert into cliente(id_cliente,nom_cliente,tipo_cliente,division_cliente,freg_cliente,usureg_cliente) values (811045791,'NIDO DEL JABALI SAS   ','DISTRIBUIDOR','PERIFERIA','2016-10-10','dzambrano');</v>
      </c>
    </row>
    <row r="524" spans="1:15" x14ac:dyDescent="0.25">
      <c r="A524">
        <v>10017529</v>
      </c>
      <c r="B524" t="s">
        <v>6398</v>
      </c>
      <c r="C524" s="15">
        <v>813008435</v>
      </c>
      <c r="D524" s="15" t="s">
        <v>6339</v>
      </c>
      <c r="E524" t="s">
        <v>1444</v>
      </c>
      <c r="F524" t="s">
        <v>6339</v>
      </c>
      <c r="G524" t="s">
        <v>15</v>
      </c>
      <c r="H524" t="s">
        <v>6339</v>
      </c>
      <c r="I524" t="s">
        <v>1403</v>
      </c>
      <c r="J524" t="s">
        <v>6339</v>
      </c>
      <c r="K524" s="29">
        <v>42653</v>
      </c>
      <c r="L524" s="29" t="s">
        <v>6339</v>
      </c>
      <c r="M524" s="29" t="s">
        <v>6397</v>
      </c>
      <c r="N524" t="s">
        <v>6340</v>
      </c>
      <c r="O524" s="30" t="str">
        <f t="shared" si="8"/>
        <v>Insert into cliente(id_cliente,nom_cliente,tipo_cliente,division_cliente,freg_cliente,usureg_cliente) values (813008435,'AGRICOLA ALGECIRAS SAS   ','DISTRIBUIDOR','PERIFERIA','2016-10-10','dzambrano');</v>
      </c>
    </row>
    <row r="525" spans="1:15" x14ac:dyDescent="0.25">
      <c r="A525">
        <v>10015202</v>
      </c>
      <c r="B525" t="s">
        <v>6398</v>
      </c>
      <c r="C525" s="15">
        <v>815001258</v>
      </c>
      <c r="D525" s="15" t="s">
        <v>6339</v>
      </c>
      <c r="E525" t="s">
        <v>1598</v>
      </c>
      <c r="F525" t="s">
        <v>6339</v>
      </c>
      <c r="G525" t="s">
        <v>15</v>
      </c>
      <c r="H525" t="s">
        <v>6339</v>
      </c>
      <c r="I525" t="s">
        <v>1403</v>
      </c>
      <c r="J525" t="s">
        <v>6339</v>
      </c>
      <c r="K525" s="29">
        <v>42653</v>
      </c>
      <c r="L525" s="29" t="s">
        <v>6339</v>
      </c>
      <c r="M525" s="29" t="s">
        <v>6397</v>
      </c>
      <c r="N525" t="s">
        <v>6340</v>
      </c>
      <c r="O525" s="30" t="str">
        <f t="shared" si="8"/>
        <v>Insert into cliente(id_cliente,nom_cliente,tipo_cliente,division_cliente,freg_cliente,usureg_cliente) values (815001258,'AGROFERTI SAS   ','DISTRIBUIDOR','PERIFERIA','2016-10-10','dzambrano');</v>
      </c>
    </row>
    <row r="526" spans="1:15" x14ac:dyDescent="0.25">
      <c r="A526">
        <v>10015884</v>
      </c>
      <c r="B526" t="s">
        <v>6398</v>
      </c>
      <c r="C526" s="15">
        <v>815002075</v>
      </c>
      <c r="D526" s="15" t="s">
        <v>6339</v>
      </c>
      <c r="E526" t="s">
        <v>5239</v>
      </c>
      <c r="F526" t="s">
        <v>6339</v>
      </c>
      <c r="G526" t="s">
        <v>15</v>
      </c>
      <c r="H526" t="s">
        <v>6339</v>
      </c>
      <c r="I526" t="s">
        <v>1403</v>
      </c>
      <c r="J526" t="s">
        <v>6339</v>
      </c>
      <c r="K526" s="29">
        <v>42653</v>
      </c>
      <c r="L526" s="29" t="s">
        <v>6339</v>
      </c>
      <c r="M526" s="29" t="s">
        <v>6397</v>
      </c>
      <c r="N526" t="s">
        <v>6340</v>
      </c>
      <c r="O526" s="30" t="str">
        <f t="shared" si="8"/>
        <v>Insert into cliente(id_cliente,nom_cliente,tipo_cliente,division_cliente,freg_cliente,usureg_cliente) values (815002075,'VITABONO SA   ','DISTRIBUIDOR','PERIFERIA','2016-10-10','dzambrano');</v>
      </c>
    </row>
    <row r="527" spans="1:15" x14ac:dyDescent="0.25">
      <c r="A527">
        <v>10015580</v>
      </c>
      <c r="B527" t="s">
        <v>6398</v>
      </c>
      <c r="C527" s="15">
        <v>815003648</v>
      </c>
      <c r="D527" s="15" t="s">
        <v>6339</v>
      </c>
      <c r="E527" t="s">
        <v>1643</v>
      </c>
      <c r="F527" t="s">
        <v>6339</v>
      </c>
      <c r="G527" t="s">
        <v>15</v>
      </c>
      <c r="H527" t="s">
        <v>6339</v>
      </c>
      <c r="I527" t="s">
        <v>1403</v>
      </c>
      <c r="J527" t="s">
        <v>6339</v>
      </c>
      <c r="K527" s="29">
        <v>42653</v>
      </c>
      <c r="L527" s="29" t="s">
        <v>6339</v>
      </c>
      <c r="M527" s="29" t="s">
        <v>6397</v>
      </c>
      <c r="N527" t="s">
        <v>6340</v>
      </c>
      <c r="O527" s="30" t="str">
        <f t="shared" si="8"/>
        <v>Insert into cliente(id_cliente,nom_cliente,tipo_cliente,division_cliente,freg_cliente,usureg_cliente) values (815003648,'AGROINSUMOS Y MATERIALES DE COLOMBIA SAS  ','DISTRIBUIDOR','PERIFERIA','2016-10-10','dzambrano');</v>
      </c>
    </row>
    <row r="528" spans="1:15" x14ac:dyDescent="0.25">
      <c r="A528">
        <v>10016005</v>
      </c>
      <c r="B528" t="s">
        <v>6398</v>
      </c>
      <c r="C528" s="15">
        <v>816004287</v>
      </c>
      <c r="D528" s="15" t="s">
        <v>6339</v>
      </c>
      <c r="E528" t="s">
        <v>2233</v>
      </c>
      <c r="F528" t="s">
        <v>6339</v>
      </c>
      <c r="G528" t="s">
        <v>15</v>
      </c>
      <c r="H528" t="s">
        <v>6339</v>
      </c>
      <c r="I528" t="s">
        <v>1403</v>
      </c>
      <c r="J528" t="s">
        <v>6339</v>
      </c>
      <c r="K528" s="29">
        <v>42653</v>
      </c>
      <c r="L528" s="29" t="s">
        <v>6339</v>
      </c>
      <c r="M528" s="29" t="s">
        <v>6397</v>
      </c>
      <c r="N528" t="s">
        <v>6340</v>
      </c>
      <c r="O528" s="30" t="str">
        <f t="shared" si="8"/>
        <v>Insert into cliente(id_cliente,nom_cliente,tipo_cliente,division_cliente,freg_cliente,usureg_cliente) values (816004287,'CASA CAFETERA SA   ','DISTRIBUIDOR','PERIFERIA','2016-10-10','dzambrano');</v>
      </c>
    </row>
    <row r="529" spans="1:15" x14ac:dyDescent="0.25">
      <c r="A529">
        <v>10017609</v>
      </c>
      <c r="B529" t="s">
        <v>6398</v>
      </c>
      <c r="C529" s="15">
        <v>816006092</v>
      </c>
      <c r="D529" s="15" t="s">
        <v>6339</v>
      </c>
      <c r="E529" t="s">
        <v>3169</v>
      </c>
      <c r="F529" t="s">
        <v>6339</v>
      </c>
      <c r="G529" t="s">
        <v>15</v>
      </c>
      <c r="H529" t="s">
        <v>6339</v>
      </c>
      <c r="I529" t="s">
        <v>1403</v>
      </c>
      <c r="J529" t="s">
        <v>6339</v>
      </c>
      <c r="K529" s="29">
        <v>42653</v>
      </c>
      <c r="L529" s="29" t="s">
        <v>6339</v>
      </c>
      <c r="M529" s="29" t="s">
        <v>6397</v>
      </c>
      <c r="N529" t="s">
        <v>6340</v>
      </c>
      <c r="O529" s="30" t="str">
        <f t="shared" si="8"/>
        <v>Insert into cliente(id_cliente,nom_cliente,tipo_cliente,division_cliente,freg_cliente,usureg_cliente) values (816006092,'FOLLAJES LA ILUSION SAS   ','DISTRIBUIDOR','PERIFERIA','2016-10-10','dzambrano');</v>
      </c>
    </row>
    <row r="530" spans="1:15" x14ac:dyDescent="0.25">
      <c r="A530">
        <v>10015716</v>
      </c>
      <c r="B530" t="s">
        <v>6398</v>
      </c>
      <c r="C530" s="15">
        <v>816006464</v>
      </c>
      <c r="D530" s="15" t="s">
        <v>6339</v>
      </c>
      <c r="E530" t="s">
        <v>4970</v>
      </c>
      <c r="F530" t="s">
        <v>6339</v>
      </c>
      <c r="G530" t="s">
        <v>15</v>
      </c>
      <c r="H530" t="s">
        <v>6339</v>
      </c>
      <c r="I530" t="s">
        <v>1403</v>
      </c>
      <c r="J530" t="s">
        <v>6339</v>
      </c>
      <c r="K530" s="29">
        <v>42653</v>
      </c>
      <c r="L530" s="29" t="s">
        <v>6339</v>
      </c>
      <c r="M530" s="29" t="s">
        <v>6397</v>
      </c>
      <c r="N530" t="s">
        <v>6340</v>
      </c>
      <c r="O530" s="30" t="str">
        <f t="shared" si="8"/>
        <v>Insert into cliente(id_cliente,nom_cliente,tipo_cliente,division_cliente,freg_cliente,usureg_cliente) values (816006464,'SUAGRO INSUMOS AGRICOLAS SA   ','DISTRIBUIDOR','PERIFERIA','2016-10-10','dzambrano');</v>
      </c>
    </row>
    <row r="531" spans="1:15" x14ac:dyDescent="0.25">
      <c r="A531">
        <v>10017419</v>
      </c>
      <c r="B531" t="s">
        <v>6398</v>
      </c>
      <c r="C531" s="15">
        <v>817007055</v>
      </c>
      <c r="D531" s="15" t="s">
        <v>6339</v>
      </c>
      <c r="E531" t="s">
        <v>4906</v>
      </c>
      <c r="F531" t="s">
        <v>6339</v>
      </c>
      <c r="G531" t="s">
        <v>15</v>
      </c>
      <c r="H531" t="s">
        <v>6339</v>
      </c>
      <c r="I531" t="s">
        <v>1403</v>
      </c>
      <c r="J531" t="s">
        <v>6339</v>
      </c>
      <c r="K531" s="29">
        <v>42653</v>
      </c>
      <c r="L531" s="29" t="s">
        <v>6339</v>
      </c>
      <c r="M531" s="29" t="s">
        <v>6397</v>
      </c>
      <c r="N531" t="s">
        <v>6340</v>
      </c>
      <c r="O531" s="30" t="str">
        <f t="shared" si="8"/>
        <v>Insert into cliente(id_cliente,nom_cliente,tipo_cliente,division_cliente,freg_cliente,usureg_cliente) values (817007055,'SERVIAGRICOLA SAS   ','DISTRIBUIDOR','PERIFERIA','2016-10-10','dzambrano');</v>
      </c>
    </row>
    <row r="532" spans="1:15" x14ac:dyDescent="0.25">
      <c r="A532">
        <v>10011555</v>
      </c>
      <c r="B532" t="s">
        <v>6398</v>
      </c>
      <c r="C532" s="15">
        <v>820003266</v>
      </c>
      <c r="D532" s="15" t="s">
        <v>6339</v>
      </c>
      <c r="E532" t="s">
        <v>1500</v>
      </c>
      <c r="F532" t="s">
        <v>6339</v>
      </c>
      <c r="G532" t="s">
        <v>15</v>
      </c>
      <c r="H532" t="s">
        <v>6339</v>
      </c>
      <c r="I532" t="s">
        <v>1403</v>
      </c>
      <c r="J532" t="s">
        <v>6339</v>
      </c>
      <c r="K532" s="29">
        <v>42653</v>
      </c>
      <c r="L532" s="29" t="s">
        <v>6339</v>
      </c>
      <c r="M532" s="29" t="s">
        <v>6397</v>
      </c>
      <c r="N532" t="s">
        <v>6340</v>
      </c>
      <c r="O532" s="30" t="str">
        <f t="shared" si="8"/>
        <v>Insert into cliente(id_cliente,nom_cliente,tipo_cliente,division_cliente,freg_cliente,usureg_cliente) values (820003266,'AGRICOLA EL TREBOL SA   ','DISTRIBUIDOR','PERIFERIA','2016-10-10','dzambrano');</v>
      </c>
    </row>
    <row r="533" spans="1:15" x14ac:dyDescent="0.25">
      <c r="A533">
        <v>10011556</v>
      </c>
      <c r="B533" t="s">
        <v>6398</v>
      </c>
      <c r="C533" s="15">
        <v>820004891</v>
      </c>
      <c r="D533" s="15" t="s">
        <v>6339</v>
      </c>
      <c r="E533" t="s">
        <v>2856</v>
      </c>
      <c r="F533" t="s">
        <v>6339</v>
      </c>
      <c r="G533" t="s">
        <v>15</v>
      </c>
      <c r="H533" t="s">
        <v>6339</v>
      </c>
      <c r="I533" t="s">
        <v>1403</v>
      </c>
      <c r="J533" t="s">
        <v>6339</v>
      </c>
      <c r="K533" s="29">
        <v>42653</v>
      </c>
      <c r="L533" s="29" t="s">
        <v>6339</v>
      </c>
      <c r="M533" s="29" t="s">
        <v>6397</v>
      </c>
      <c r="N533" t="s">
        <v>6340</v>
      </c>
      <c r="O533" s="30" t="str">
        <f t="shared" si="8"/>
        <v>Insert into cliente(id_cliente,nom_cliente,tipo_cliente,division_cliente,freg_cliente,usureg_cliente) values (820004891,'ECOINSUMOS SA   ','DISTRIBUIDOR','PERIFERIA','2016-10-10','dzambrano');</v>
      </c>
    </row>
    <row r="534" spans="1:15" x14ac:dyDescent="0.25">
      <c r="A534">
        <v>10016372</v>
      </c>
      <c r="B534" t="s">
        <v>6398</v>
      </c>
      <c r="C534" s="15">
        <v>822003732</v>
      </c>
      <c r="D534" s="15" t="s">
        <v>6339</v>
      </c>
      <c r="E534" t="s">
        <v>3593</v>
      </c>
      <c r="F534" t="s">
        <v>6339</v>
      </c>
      <c r="G534" t="s">
        <v>15</v>
      </c>
      <c r="H534" t="s">
        <v>6339</v>
      </c>
      <c r="I534" t="s">
        <v>1403</v>
      </c>
      <c r="J534" t="s">
        <v>6339</v>
      </c>
      <c r="K534" s="29">
        <v>42653</v>
      </c>
      <c r="L534" s="29" t="s">
        <v>6339</v>
      </c>
      <c r="M534" s="29" t="s">
        <v>6397</v>
      </c>
      <c r="N534" t="s">
        <v>6340</v>
      </c>
      <c r="O534" s="30" t="str">
        <f t="shared" si="8"/>
        <v>Insert into cliente(id_cliente,nom_cliente,tipo_cliente,division_cliente,freg_cliente,usureg_cliente) values (822003732,'INSUMOS Y GRANOS SAS   ','DISTRIBUIDOR','PERIFERIA','2016-10-10','dzambrano');</v>
      </c>
    </row>
    <row r="535" spans="1:15" x14ac:dyDescent="0.25">
      <c r="A535">
        <v>10016830</v>
      </c>
      <c r="B535" t="s">
        <v>6398</v>
      </c>
      <c r="C535" s="15">
        <v>823002496</v>
      </c>
      <c r="D535" s="15" t="s">
        <v>6339</v>
      </c>
      <c r="E535" t="s">
        <v>2877</v>
      </c>
      <c r="F535" t="s">
        <v>6339</v>
      </c>
      <c r="G535" t="s">
        <v>15</v>
      </c>
      <c r="H535" t="s">
        <v>6339</v>
      </c>
      <c r="I535" t="s">
        <v>1403</v>
      </c>
      <c r="J535" t="s">
        <v>6339</v>
      </c>
      <c r="K535" s="29">
        <v>42653</v>
      </c>
      <c r="L535" s="29" t="s">
        <v>6339</v>
      </c>
      <c r="M535" s="29" t="s">
        <v>6397</v>
      </c>
      <c r="N535" t="s">
        <v>6340</v>
      </c>
      <c r="O535" s="30" t="str">
        <f t="shared" si="8"/>
        <v>Insert into cliente(id_cliente,nom_cliente,tipo_cliente,division_cliente,freg_cliente,usureg_cliente) values (823002496,'EMPRESA ASOCIATIVA DE TRABAJO AGRICARIBE E.A.T  ','DISTRIBUIDOR','PERIFERIA','2016-10-10','dzambrano');</v>
      </c>
    </row>
    <row r="536" spans="1:15" x14ac:dyDescent="0.25">
      <c r="A536">
        <v>10017709</v>
      </c>
      <c r="B536" t="s">
        <v>6398</v>
      </c>
      <c r="C536" s="15">
        <v>830060622</v>
      </c>
      <c r="D536" s="15" t="s">
        <v>6339</v>
      </c>
      <c r="E536" t="s">
        <v>2099</v>
      </c>
      <c r="F536" t="s">
        <v>6339</v>
      </c>
      <c r="G536" t="s">
        <v>15</v>
      </c>
      <c r="H536" t="s">
        <v>6339</v>
      </c>
      <c r="I536" t="s">
        <v>1403</v>
      </c>
      <c r="J536" t="s">
        <v>6339</v>
      </c>
      <c r="K536" s="29">
        <v>42653</v>
      </c>
      <c r="L536" s="29" t="s">
        <v>6339</v>
      </c>
      <c r="M536" s="29" t="s">
        <v>6397</v>
      </c>
      <c r="N536" t="s">
        <v>6340</v>
      </c>
      <c r="O536" s="30" t="str">
        <f t="shared" si="8"/>
        <v>Insert into cliente(id_cliente,nom_cliente,tipo_cliente,division_cliente,freg_cliente,usureg_cliente) values (830060622,'BIOGENETICA SAS   ','DISTRIBUIDOR','PERIFERIA','2016-10-10','dzambrano');</v>
      </c>
    </row>
    <row r="537" spans="1:15" x14ac:dyDescent="0.25">
      <c r="A537">
        <v>10011624</v>
      </c>
      <c r="B537" t="s">
        <v>6398</v>
      </c>
      <c r="C537" s="15">
        <v>830119428</v>
      </c>
      <c r="D537" s="15" t="s">
        <v>6339</v>
      </c>
      <c r="E537" t="s">
        <v>2925</v>
      </c>
      <c r="F537" t="s">
        <v>6339</v>
      </c>
      <c r="G537" t="s">
        <v>15</v>
      </c>
      <c r="H537" t="s">
        <v>6339</v>
      </c>
      <c r="I537" t="s">
        <v>1403</v>
      </c>
      <c r="J537" t="s">
        <v>6339</v>
      </c>
      <c r="K537" s="29">
        <v>42653</v>
      </c>
      <c r="L537" s="29" t="s">
        <v>6339</v>
      </c>
      <c r="M537" s="29" t="s">
        <v>6397</v>
      </c>
      <c r="N537" t="s">
        <v>6340</v>
      </c>
      <c r="O537" s="30" t="str">
        <f t="shared" si="8"/>
        <v>Insert into cliente(id_cliente,nom_cliente,tipo_cliente,division_cliente,freg_cliente,usureg_cliente) values (830119428,'EXIAGRICOLA JD LTDA   ','DISTRIBUIDOR','PERIFERIA','2016-10-10','dzambrano');</v>
      </c>
    </row>
    <row r="538" spans="1:15" x14ac:dyDescent="0.25">
      <c r="A538">
        <v>10011625</v>
      </c>
      <c r="B538" t="s">
        <v>6398</v>
      </c>
      <c r="C538" s="15">
        <v>830123012</v>
      </c>
      <c r="D538" s="15" t="s">
        <v>6339</v>
      </c>
      <c r="E538" t="s">
        <v>1579</v>
      </c>
      <c r="F538" t="s">
        <v>6339</v>
      </c>
      <c r="G538" t="s">
        <v>15</v>
      </c>
      <c r="H538" t="s">
        <v>6339</v>
      </c>
      <c r="I538" t="s">
        <v>1403</v>
      </c>
      <c r="J538" t="s">
        <v>6339</v>
      </c>
      <c r="K538" s="29">
        <v>42653</v>
      </c>
      <c r="L538" s="29" t="s">
        <v>6339</v>
      </c>
      <c r="M538" s="29" t="s">
        <v>6397</v>
      </c>
      <c r="N538" t="s">
        <v>6340</v>
      </c>
      <c r="O538" s="30" t="str">
        <f t="shared" si="8"/>
        <v>Insert into cliente(id_cliente,nom_cliente,tipo_cliente,division_cliente,freg_cliente,usureg_cliente) values (830123012,'AGRO VETERINARIA SERVICAMPO Y CIA L   ','DISTRIBUIDOR','PERIFERIA','2016-10-10','dzambrano');</v>
      </c>
    </row>
    <row r="539" spans="1:15" x14ac:dyDescent="0.25">
      <c r="A539">
        <v>10011657</v>
      </c>
      <c r="B539" t="s">
        <v>6398</v>
      </c>
      <c r="C539" s="15">
        <v>830506344</v>
      </c>
      <c r="D539" s="15" t="s">
        <v>6339</v>
      </c>
      <c r="E539" t="s">
        <v>3575</v>
      </c>
      <c r="F539" t="s">
        <v>6339</v>
      </c>
      <c r="G539" t="s">
        <v>15</v>
      </c>
      <c r="H539" t="s">
        <v>6339</v>
      </c>
      <c r="I539" t="s">
        <v>1403</v>
      </c>
      <c r="J539" t="s">
        <v>6339</v>
      </c>
      <c r="K539" s="29">
        <v>42653</v>
      </c>
      <c r="L539" s="29" t="s">
        <v>6339</v>
      </c>
      <c r="M539" s="29" t="s">
        <v>6397</v>
      </c>
      <c r="N539" t="s">
        <v>6340</v>
      </c>
      <c r="O539" s="30" t="str">
        <f t="shared" si="8"/>
        <v>Insert into cliente(id_cliente,nom_cliente,tipo_cliente,division_cliente,freg_cliente,usureg_cliente) values (830506344,'INSUMOS AGRICOLAS DEL ORIENTE LTDA   ','DISTRIBUIDOR','PERIFERIA','2016-10-10','dzambrano');</v>
      </c>
    </row>
    <row r="540" spans="1:15" x14ac:dyDescent="0.25">
      <c r="A540">
        <v>10015413</v>
      </c>
      <c r="B540" t="s">
        <v>6398</v>
      </c>
      <c r="C540" s="15">
        <v>830515183</v>
      </c>
      <c r="D540" s="15" t="s">
        <v>6339</v>
      </c>
      <c r="E540" t="s">
        <v>3197</v>
      </c>
      <c r="F540" t="s">
        <v>6339</v>
      </c>
      <c r="G540" t="s">
        <v>27</v>
      </c>
      <c r="H540" t="s">
        <v>6339</v>
      </c>
      <c r="I540" t="s">
        <v>1403</v>
      </c>
      <c r="J540" t="s">
        <v>6339</v>
      </c>
      <c r="K540" s="29">
        <v>42653</v>
      </c>
      <c r="L540" s="29" t="s">
        <v>6339</v>
      </c>
      <c r="M540" s="29" t="s">
        <v>6397</v>
      </c>
      <c r="N540" t="s">
        <v>6340</v>
      </c>
      <c r="O540" s="30" t="str">
        <f t="shared" si="8"/>
        <v>Insert into cliente(id_cliente,nom_cliente,tipo_cliente,division_cliente,freg_cliente,usureg_cliente) values (830515183,'FRUTALES LAS LAJAS SA   ','AGRICULTOR','PERIFERIA','2016-10-10','dzambrano');</v>
      </c>
    </row>
    <row r="541" spans="1:15" x14ac:dyDescent="0.25">
      <c r="A541">
        <v>10011666</v>
      </c>
      <c r="B541" t="s">
        <v>6398</v>
      </c>
      <c r="C541" s="15">
        <v>832002204</v>
      </c>
      <c r="D541" s="15" t="s">
        <v>6339</v>
      </c>
      <c r="E541" t="s">
        <v>1851</v>
      </c>
      <c r="F541" t="s">
        <v>6339</v>
      </c>
      <c r="G541" t="s">
        <v>15</v>
      </c>
      <c r="H541" t="s">
        <v>6339</v>
      </c>
      <c r="I541" t="s">
        <v>1403</v>
      </c>
      <c r="J541" t="s">
        <v>6339</v>
      </c>
      <c r="K541" s="29">
        <v>42653</v>
      </c>
      <c r="L541" s="29" t="s">
        <v>6339</v>
      </c>
      <c r="M541" s="29" t="s">
        <v>6397</v>
      </c>
      <c r="N541" t="s">
        <v>6340</v>
      </c>
      <c r="O541" s="30" t="str">
        <f t="shared" si="8"/>
        <v>Insert into cliente(id_cliente,nom_cliente,tipo_cliente,division_cliente,freg_cliente,usureg_cliente) values (832002204,'ALMACENES AGROMAX SAS   ','DISTRIBUIDOR','PERIFERIA','2016-10-10','dzambrano');</v>
      </c>
    </row>
    <row r="542" spans="1:15" x14ac:dyDescent="0.25">
      <c r="A542">
        <v>10011669</v>
      </c>
      <c r="B542" t="s">
        <v>6398</v>
      </c>
      <c r="C542" s="15">
        <v>832004593</v>
      </c>
      <c r="D542" s="15" t="s">
        <v>6339</v>
      </c>
      <c r="E542" t="s">
        <v>2868</v>
      </c>
      <c r="F542" t="s">
        <v>6339</v>
      </c>
      <c r="G542" t="s">
        <v>15</v>
      </c>
      <c r="H542" t="s">
        <v>6339</v>
      </c>
      <c r="I542" t="s">
        <v>1403</v>
      </c>
      <c r="J542" t="s">
        <v>6339</v>
      </c>
      <c r="K542" s="29">
        <v>42653</v>
      </c>
      <c r="L542" s="29" t="s">
        <v>6339</v>
      </c>
      <c r="M542" s="29" t="s">
        <v>6397</v>
      </c>
      <c r="N542" t="s">
        <v>6340</v>
      </c>
      <c r="O542" s="30" t="str">
        <f t="shared" si="8"/>
        <v>Insert into cliente(id_cliente,nom_cliente,tipo_cliente,division_cliente,freg_cliente,usureg_cliente) values (832004593,'EL SEMBRADOR LTDA   ','DISTRIBUIDOR','PERIFERIA','2016-10-10','dzambrano');</v>
      </c>
    </row>
    <row r="543" spans="1:15" x14ac:dyDescent="0.25">
      <c r="A543">
        <v>10011678</v>
      </c>
      <c r="B543" t="s">
        <v>6398</v>
      </c>
      <c r="C543" s="15">
        <v>832006674</v>
      </c>
      <c r="D543" s="15" t="s">
        <v>6339</v>
      </c>
      <c r="E543" t="s">
        <v>5008</v>
      </c>
      <c r="F543" t="s">
        <v>6339</v>
      </c>
      <c r="G543" t="s">
        <v>15</v>
      </c>
      <c r="H543" t="s">
        <v>6339</v>
      </c>
      <c r="I543" t="s">
        <v>1403</v>
      </c>
      <c r="J543" t="s">
        <v>6339</v>
      </c>
      <c r="K543" s="29">
        <v>42653</v>
      </c>
      <c r="L543" s="29" t="s">
        <v>6339</v>
      </c>
      <c r="M543" s="29" t="s">
        <v>6397</v>
      </c>
      <c r="N543" t="s">
        <v>6340</v>
      </c>
      <c r="O543" s="30" t="str">
        <f t="shared" si="8"/>
        <v>Insert into cliente(id_cliente,nom_cliente,tipo_cliente,division_cliente,freg_cliente,usureg_cliente) values (832006674,'SURTIAGRO EU   ','DISTRIBUIDOR','PERIFERIA','2016-10-10','dzambrano');</v>
      </c>
    </row>
    <row r="544" spans="1:15" x14ac:dyDescent="0.25">
      <c r="A544">
        <v>10017789</v>
      </c>
      <c r="B544" t="s">
        <v>6398</v>
      </c>
      <c r="C544" s="15">
        <v>832007489</v>
      </c>
      <c r="D544" s="15" t="s">
        <v>6339</v>
      </c>
      <c r="E544" t="s">
        <v>2096</v>
      </c>
      <c r="F544" t="s">
        <v>6339</v>
      </c>
      <c r="G544" t="s">
        <v>15</v>
      </c>
      <c r="H544" t="s">
        <v>6339</v>
      </c>
      <c r="I544" t="s">
        <v>1403</v>
      </c>
      <c r="J544" t="s">
        <v>6339</v>
      </c>
      <c r="K544" s="29">
        <v>42653</v>
      </c>
      <c r="L544" s="29" t="s">
        <v>6339</v>
      </c>
      <c r="M544" s="29" t="s">
        <v>6397</v>
      </c>
      <c r="N544" t="s">
        <v>6340</v>
      </c>
      <c r="O544" s="30" t="str">
        <f t="shared" si="8"/>
        <v>Insert into cliente(id_cliente,nom_cliente,tipo_cliente,division_cliente,freg_cliente,usureg_cliente) values (832007489,'BIOECOLOGICOS LTDA   ','DISTRIBUIDOR','PERIFERIA','2016-10-10','dzambrano');</v>
      </c>
    </row>
    <row r="545" spans="1:15" x14ac:dyDescent="0.25">
      <c r="A545">
        <v>10011681</v>
      </c>
      <c r="B545" t="s">
        <v>6398</v>
      </c>
      <c r="C545" s="15">
        <v>832008547</v>
      </c>
      <c r="D545" s="15" t="s">
        <v>6339</v>
      </c>
      <c r="E545" t="s">
        <v>1755</v>
      </c>
      <c r="F545" t="s">
        <v>6339</v>
      </c>
      <c r="G545" t="s">
        <v>15</v>
      </c>
      <c r="H545" t="s">
        <v>6339</v>
      </c>
      <c r="I545" t="s">
        <v>1403</v>
      </c>
      <c r="J545" t="s">
        <v>6339</v>
      </c>
      <c r="K545" s="29">
        <v>42653</v>
      </c>
      <c r="L545" s="29" t="s">
        <v>6339</v>
      </c>
      <c r="M545" s="29" t="s">
        <v>6397</v>
      </c>
      <c r="N545" t="s">
        <v>6340</v>
      </c>
      <c r="O545" s="30" t="str">
        <f t="shared" si="8"/>
        <v>Insert into cliente(id_cliente,nom_cliente,tipo_cliente,division_cliente,freg_cliente,usureg_cliente) values (832008547,'AGROTODO LA CALERA SAS   ','DISTRIBUIDOR','PERIFERIA','2016-10-10','dzambrano');</v>
      </c>
    </row>
    <row r="546" spans="1:15" x14ac:dyDescent="0.25">
      <c r="A546">
        <v>10011684</v>
      </c>
      <c r="B546" t="s">
        <v>6398</v>
      </c>
      <c r="C546" s="15">
        <v>832009053</v>
      </c>
      <c r="D546" s="15" t="s">
        <v>6339</v>
      </c>
      <c r="E546" t="s">
        <v>1827</v>
      </c>
      <c r="F546" t="s">
        <v>6339</v>
      </c>
      <c r="G546" t="s">
        <v>15</v>
      </c>
      <c r="H546" t="s">
        <v>6339</v>
      </c>
      <c r="I546" t="s">
        <v>1403</v>
      </c>
      <c r="J546" t="s">
        <v>6339</v>
      </c>
      <c r="K546" s="29">
        <v>42653</v>
      </c>
      <c r="L546" s="29" t="s">
        <v>6339</v>
      </c>
      <c r="M546" s="29" t="s">
        <v>6397</v>
      </c>
      <c r="N546" t="s">
        <v>6340</v>
      </c>
      <c r="O546" s="30" t="str">
        <f t="shared" si="8"/>
        <v>Insert into cliente(id_cliente,nom_cliente,tipo_cliente,division_cliente,freg_cliente,usureg_cliente) values (832009053,'ALMACEN AGRICOLA AGRICENTRO LTDA   ','DISTRIBUIDOR','PERIFERIA','2016-10-10','dzambrano');</v>
      </c>
    </row>
    <row r="547" spans="1:15" x14ac:dyDescent="0.25">
      <c r="A547">
        <v>10011685</v>
      </c>
      <c r="B547" t="s">
        <v>6398</v>
      </c>
      <c r="C547" s="15">
        <v>832009355</v>
      </c>
      <c r="D547" s="15" t="s">
        <v>6339</v>
      </c>
      <c r="E547" t="s">
        <v>2636</v>
      </c>
      <c r="F547" t="s">
        <v>6339</v>
      </c>
      <c r="G547" t="s">
        <v>15</v>
      </c>
      <c r="H547" t="s">
        <v>6339</v>
      </c>
      <c r="I547" t="s">
        <v>1403</v>
      </c>
      <c r="J547" t="s">
        <v>6339</v>
      </c>
      <c r="K547" s="29">
        <v>42653</v>
      </c>
      <c r="L547" s="29" t="s">
        <v>6339</v>
      </c>
      <c r="M547" s="29" t="s">
        <v>6397</v>
      </c>
      <c r="N547" t="s">
        <v>6340</v>
      </c>
      <c r="O547" s="30" t="str">
        <f t="shared" si="8"/>
        <v>Insert into cliente(id_cliente,nom_cliente,tipo_cliente,division_cliente,freg_cliente,usureg_cliente) values (832009355,'COPROLEG   ','DISTRIBUIDOR','PERIFERIA','2016-10-10','dzambrano');</v>
      </c>
    </row>
    <row r="548" spans="1:15" x14ac:dyDescent="0.25">
      <c r="A548">
        <v>10015598</v>
      </c>
      <c r="B548" t="s">
        <v>6398</v>
      </c>
      <c r="C548" s="15">
        <v>836000548</v>
      </c>
      <c r="D548" s="15" t="s">
        <v>6339</v>
      </c>
      <c r="E548" t="s">
        <v>1637</v>
      </c>
      <c r="F548" t="s">
        <v>6339</v>
      </c>
      <c r="G548" t="s">
        <v>15</v>
      </c>
      <c r="H548" t="s">
        <v>6339</v>
      </c>
      <c r="I548" t="s">
        <v>1403</v>
      </c>
      <c r="J548" t="s">
        <v>6339</v>
      </c>
      <c r="K548" s="29">
        <v>42653</v>
      </c>
      <c r="L548" s="29" t="s">
        <v>6339</v>
      </c>
      <c r="M548" s="29" t="s">
        <v>6397</v>
      </c>
      <c r="N548" t="s">
        <v>6340</v>
      </c>
      <c r="O548" s="30" t="str">
        <f t="shared" si="8"/>
        <v>Insert into cliente(id_cliente,nom_cliente,tipo_cliente,division_cliente,freg_cliente,usureg_cliente) values (836000548,'AGROINSUMOS SAS   ','DISTRIBUIDOR','PERIFERIA','2016-10-10','dzambrano');</v>
      </c>
    </row>
    <row r="549" spans="1:15" x14ac:dyDescent="0.25">
      <c r="A549">
        <v>10014090</v>
      </c>
      <c r="B549" t="s">
        <v>6398</v>
      </c>
      <c r="C549" s="15">
        <v>840001061</v>
      </c>
      <c r="D549" s="15" t="s">
        <v>6339</v>
      </c>
      <c r="E549" t="s">
        <v>2727</v>
      </c>
      <c r="F549" t="s">
        <v>6339</v>
      </c>
      <c r="G549" t="s">
        <v>15</v>
      </c>
      <c r="H549" t="s">
        <v>6339</v>
      </c>
      <c r="I549" t="s">
        <v>1403</v>
      </c>
      <c r="J549" t="s">
        <v>6339</v>
      </c>
      <c r="K549" s="29">
        <v>42653</v>
      </c>
      <c r="L549" s="29" t="s">
        <v>6339</v>
      </c>
      <c r="M549" s="29" t="s">
        <v>6397</v>
      </c>
      <c r="N549" t="s">
        <v>6340</v>
      </c>
      <c r="O549" s="30" t="str">
        <f t="shared" si="8"/>
        <v>Insert into cliente(id_cliente,nom_cliente,tipo_cliente,division_cliente,freg_cliente,usureg_cliente) values (840001061,'DELGADO REBOLLEDO LTDA   ','DISTRIBUIDOR','PERIFERIA','2016-10-10','dzambrano');</v>
      </c>
    </row>
    <row r="550" spans="1:15" x14ac:dyDescent="0.25">
      <c r="A550">
        <v>10014362</v>
      </c>
      <c r="B550" t="s">
        <v>6398</v>
      </c>
      <c r="C550" s="15">
        <v>844003151</v>
      </c>
      <c r="D550" s="15" t="s">
        <v>6339</v>
      </c>
      <c r="E550" t="s">
        <v>2662</v>
      </c>
      <c r="F550" t="s">
        <v>6339</v>
      </c>
      <c r="G550" t="s">
        <v>15</v>
      </c>
      <c r="H550" t="s">
        <v>6339</v>
      </c>
      <c r="I550" t="s">
        <v>1403</v>
      </c>
      <c r="J550" t="s">
        <v>6339</v>
      </c>
      <c r="K550" s="29">
        <v>42653</v>
      </c>
      <c r="L550" s="29" t="s">
        <v>6339</v>
      </c>
      <c r="M550" s="29" t="s">
        <v>6397</v>
      </c>
      <c r="N550" t="s">
        <v>6340</v>
      </c>
      <c r="O550" s="30" t="str">
        <f t="shared" si="8"/>
        <v>Insert into cliente(id_cliente,nom_cliente,tipo_cliente,division_cliente,freg_cliente,usureg_cliente) values (844003151,'COSECHAR LTDA   ','DISTRIBUIDOR','PERIFERIA','2016-10-10','dzambrano');</v>
      </c>
    </row>
    <row r="551" spans="1:15" x14ac:dyDescent="0.25">
      <c r="A551">
        <v>10015175</v>
      </c>
      <c r="B551" t="s">
        <v>6398</v>
      </c>
      <c r="C551" s="15">
        <v>860000698</v>
      </c>
      <c r="D551" s="15" t="s">
        <v>6339</v>
      </c>
      <c r="E551" t="s">
        <v>3653</v>
      </c>
      <c r="F551" t="s">
        <v>6339</v>
      </c>
      <c r="G551" t="s">
        <v>15</v>
      </c>
      <c r="H551" t="s">
        <v>6339</v>
      </c>
      <c r="I551" t="s">
        <v>1403</v>
      </c>
      <c r="J551" t="s">
        <v>6339</v>
      </c>
      <c r="K551" s="29">
        <v>42653</v>
      </c>
      <c r="L551" s="29" t="s">
        <v>6339</v>
      </c>
      <c r="M551" s="29" t="s">
        <v>6397</v>
      </c>
      <c r="N551" t="s">
        <v>6340</v>
      </c>
      <c r="O551" s="30" t="str">
        <f t="shared" si="8"/>
        <v>Insert into cliente(id_cliente,nom_cliente,tipo_cliente,division_cliente,freg_cliente,usureg_cliente) values (860000698,'JAIME URIBE HERMANAS LTDA   ','DISTRIBUIDOR','PERIFERIA','2016-10-10','dzambrano');</v>
      </c>
    </row>
    <row r="552" spans="1:15" x14ac:dyDescent="0.25">
      <c r="A552">
        <v>10015281</v>
      </c>
      <c r="B552" t="s">
        <v>6398</v>
      </c>
      <c r="C552" s="15">
        <v>860007538</v>
      </c>
      <c r="D552" s="15" t="s">
        <v>6339</v>
      </c>
      <c r="E552" t="s">
        <v>2948</v>
      </c>
      <c r="F552" t="s">
        <v>6339</v>
      </c>
      <c r="G552" t="s">
        <v>15</v>
      </c>
      <c r="H552" t="s">
        <v>6339</v>
      </c>
      <c r="I552" t="s">
        <v>1403</v>
      </c>
      <c r="J552" t="s">
        <v>6339</v>
      </c>
      <c r="K552" s="29">
        <v>42653</v>
      </c>
      <c r="L552" s="29" t="s">
        <v>6339</v>
      </c>
      <c r="M552" s="29" t="s">
        <v>6397</v>
      </c>
      <c r="N552" t="s">
        <v>6340</v>
      </c>
      <c r="O552" s="30" t="str">
        <f t="shared" si="8"/>
        <v>Insert into cliente(id_cliente,nom_cliente,tipo_cliente,division_cliente,freg_cliente,usureg_cliente) values (860007538,'FEDERACION NACIONAL DE CAFETEROS DE COLOMBIA  ','DISTRIBUIDOR','PERIFERIA','2016-10-10','dzambrano');</v>
      </c>
    </row>
    <row r="553" spans="1:15" x14ac:dyDescent="0.25">
      <c r="A553">
        <v>10016718</v>
      </c>
      <c r="B553" t="s">
        <v>6398</v>
      </c>
      <c r="C553" s="15">
        <v>860011246</v>
      </c>
      <c r="D553" s="15" t="s">
        <v>6339</v>
      </c>
      <c r="E553" t="s">
        <v>2565</v>
      </c>
      <c r="F553" t="s">
        <v>6339</v>
      </c>
      <c r="G553" t="s">
        <v>15</v>
      </c>
      <c r="H553" t="s">
        <v>6339</v>
      </c>
      <c r="I553" t="s">
        <v>1403</v>
      </c>
      <c r="J553" t="s">
        <v>6339</v>
      </c>
      <c r="K553" s="29">
        <v>42653</v>
      </c>
      <c r="L553" s="29" t="s">
        <v>6339</v>
      </c>
      <c r="M553" s="29" t="s">
        <v>6397</v>
      </c>
      <c r="N553" t="s">
        <v>6340</v>
      </c>
      <c r="O553" s="30" t="str">
        <f t="shared" si="8"/>
        <v>Insert into cliente(id_cliente,nom_cliente,tipo_cliente,division_cliente,freg_cliente,usureg_cliente) values (860011246,'COMPAÑIA AERO AGRICOLA INTEGRAL SAS   ','DISTRIBUIDOR','PERIFERIA','2016-10-10','dzambrano');</v>
      </c>
    </row>
    <row r="554" spans="1:15" x14ac:dyDescent="0.25">
      <c r="A554">
        <v>10011728</v>
      </c>
      <c r="B554" t="s">
        <v>6398</v>
      </c>
      <c r="C554" s="15">
        <v>860046341</v>
      </c>
      <c r="D554" s="15" t="s">
        <v>6339</v>
      </c>
      <c r="E554" t="s">
        <v>5307</v>
      </c>
      <c r="F554" t="s">
        <v>6339</v>
      </c>
      <c r="G554" t="s">
        <v>15</v>
      </c>
      <c r="H554" t="s">
        <v>6339</v>
      </c>
      <c r="I554" t="s">
        <v>1403</v>
      </c>
      <c r="J554" t="s">
        <v>6339</v>
      </c>
      <c r="K554" s="29">
        <v>42653</v>
      </c>
      <c r="L554" s="29" t="s">
        <v>6339</v>
      </c>
      <c r="M554" s="29" t="s">
        <v>6397</v>
      </c>
      <c r="N554" t="s">
        <v>6340</v>
      </c>
      <c r="O554" s="30" t="str">
        <f t="shared" si="8"/>
        <v>Insert into cliente(id_cliente,nom_cliente,tipo_cliente,division_cliente,freg_cliente,usureg_cliente) values (860046341,'FEDERACION COLOMBIANA DE PRODUCTORE S DE PAPA FEDEPAPA  ','DISTRIBUIDOR','PERIFERIA','2016-10-10','dzambrano');</v>
      </c>
    </row>
    <row r="555" spans="1:15" x14ac:dyDescent="0.25">
      <c r="A555">
        <v>10011774</v>
      </c>
      <c r="B555" t="s">
        <v>6398</v>
      </c>
      <c r="C555" s="15">
        <v>860522063</v>
      </c>
      <c r="D555" s="15" t="s">
        <v>6339</v>
      </c>
      <c r="E555" t="s">
        <v>1688</v>
      </c>
      <c r="F555" t="s">
        <v>6339</v>
      </c>
      <c r="G555" t="s">
        <v>15</v>
      </c>
      <c r="H555" t="s">
        <v>6339</v>
      </c>
      <c r="I555" t="s">
        <v>1403</v>
      </c>
      <c r="J555" t="s">
        <v>6339</v>
      </c>
      <c r="K555" s="29">
        <v>42653</v>
      </c>
      <c r="L555" s="29" t="s">
        <v>6339</v>
      </c>
      <c r="M555" s="29" t="s">
        <v>6397</v>
      </c>
      <c r="N555" t="s">
        <v>6340</v>
      </c>
      <c r="O555" s="30" t="str">
        <f t="shared" si="8"/>
        <v>Insert into cliente(id_cliente,nom_cliente,tipo_cliente,division_cliente,freg_cliente,usureg_cliente) values (860522063,'AGROPECUARIA INTERNACIONAL LTDA   ','DISTRIBUIDOR','PERIFERIA','2016-10-10','dzambrano');</v>
      </c>
    </row>
    <row r="556" spans="1:15" x14ac:dyDescent="0.25">
      <c r="A556">
        <v>10016589</v>
      </c>
      <c r="B556" t="s">
        <v>6398</v>
      </c>
      <c r="C556" s="15">
        <v>890207037</v>
      </c>
      <c r="D556" s="15" t="s">
        <v>6339</v>
      </c>
      <c r="E556" t="s">
        <v>1673</v>
      </c>
      <c r="F556" t="s">
        <v>6339</v>
      </c>
      <c r="G556" t="s">
        <v>15</v>
      </c>
      <c r="H556" t="s">
        <v>6339</v>
      </c>
      <c r="I556" t="s">
        <v>1403</v>
      </c>
      <c r="J556" t="s">
        <v>6339</v>
      </c>
      <c r="K556" s="29">
        <v>42653</v>
      </c>
      <c r="L556" s="29" t="s">
        <v>6339</v>
      </c>
      <c r="M556" s="29" t="s">
        <v>6397</v>
      </c>
      <c r="N556" t="s">
        <v>6340</v>
      </c>
      <c r="O556" s="30" t="str">
        <f t="shared" si="8"/>
        <v>Insert into cliente(id_cliente,nom_cliente,tipo_cliente,division_cliente,freg_cliente,usureg_cliente) values (890207037,'AGROPECUARIA ALIAR SA   ','DISTRIBUIDOR','PERIFERIA','2016-10-10','dzambrano');</v>
      </c>
    </row>
    <row r="557" spans="1:15" x14ac:dyDescent="0.25">
      <c r="A557">
        <v>10015203</v>
      </c>
      <c r="B557" t="s">
        <v>6398</v>
      </c>
      <c r="C557" s="15">
        <v>890305174</v>
      </c>
      <c r="D557" s="15" t="s">
        <v>6339</v>
      </c>
      <c r="E557" t="s">
        <v>2163</v>
      </c>
      <c r="F557" t="s">
        <v>6339</v>
      </c>
      <c r="G557" t="s">
        <v>15</v>
      </c>
      <c r="H557" t="s">
        <v>6339</v>
      </c>
      <c r="I557" t="s">
        <v>1403</v>
      </c>
      <c r="J557" t="s">
        <v>6339</v>
      </c>
      <c r="K557" s="29">
        <v>42653</v>
      </c>
      <c r="L557" s="29" t="s">
        <v>6339</v>
      </c>
      <c r="M557" s="29" t="s">
        <v>6397</v>
      </c>
      <c r="N557" t="s">
        <v>6340</v>
      </c>
      <c r="O557" s="30" t="str">
        <f t="shared" si="8"/>
        <v>Insert into cliente(id_cliente,nom_cliente,tipo_cliente,division_cliente,freg_cliente,usureg_cliente) values (890305174,'CAFIOCCIDENTE - COOPERATIVA DE CAFICULTORES DEL SUR OCCIDENTE DEL  ','DISTRIBUIDOR','PERIFERIA','2016-10-10','dzambrano');</v>
      </c>
    </row>
    <row r="558" spans="1:15" x14ac:dyDescent="0.25">
      <c r="A558">
        <v>10015728</v>
      </c>
      <c r="B558" t="s">
        <v>6398</v>
      </c>
      <c r="C558" s="15">
        <v>890306231</v>
      </c>
      <c r="D558" s="15" t="s">
        <v>6339</v>
      </c>
      <c r="E558" t="s">
        <v>4897</v>
      </c>
      <c r="F558" t="s">
        <v>6339</v>
      </c>
      <c r="G558" t="s">
        <v>27</v>
      </c>
      <c r="H558" t="s">
        <v>6339</v>
      </c>
      <c r="I558" t="s">
        <v>1403</v>
      </c>
      <c r="J558" t="s">
        <v>6339</v>
      </c>
      <c r="K558" s="29">
        <v>42653</v>
      </c>
      <c r="L558" s="29" t="s">
        <v>6339</v>
      </c>
      <c r="M558" s="29" t="s">
        <v>6397</v>
      </c>
      <c r="N558" t="s">
        <v>6340</v>
      </c>
      <c r="O558" s="30" t="str">
        <f t="shared" si="8"/>
        <v>Insert into cliente(id_cliente,nom_cliente,tipo_cliente,division_cliente,freg_cliente,usureg_cliente) values (890306231,'SEMILLAS VALLE SA   ','AGRICULTOR','PERIFERIA','2016-10-10','dzambrano');</v>
      </c>
    </row>
    <row r="559" spans="1:15" x14ac:dyDescent="0.25">
      <c r="A559">
        <v>10016349</v>
      </c>
      <c r="B559" t="s">
        <v>6398</v>
      </c>
      <c r="C559" s="15">
        <v>890319806</v>
      </c>
      <c r="D559" s="15" t="s">
        <v>6339</v>
      </c>
      <c r="E559" t="s">
        <v>4006</v>
      </c>
      <c r="F559" t="s">
        <v>6339</v>
      </c>
      <c r="G559" t="s">
        <v>15</v>
      </c>
      <c r="H559" t="s">
        <v>6339</v>
      </c>
      <c r="I559" t="s">
        <v>1403</v>
      </c>
      <c r="J559" t="s">
        <v>6339</v>
      </c>
      <c r="K559" s="29">
        <v>42653</v>
      </c>
      <c r="L559" s="29" t="s">
        <v>6339</v>
      </c>
      <c r="M559" s="29" t="s">
        <v>6397</v>
      </c>
      <c r="N559" t="s">
        <v>6340</v>
      </c>
      <c r="O559" s="30" t="str">
        <f t="shared" si="8"/>
        <v>Insert into cliente(id_cliente,nom_cliente,tipo_cliente,division_cliente,freg_cliente,usureg_cliente) values (890319806,'MERCADEO LTDA   ','DISTRIBUIDOR','PERIFERIA','2016-10-10','dzambrano');</v>
      </c>
    </row>
    <row r="560" spans="1:15" x14ac:dyDescent="0.25">
      <c r="A560">
        <v>10013213</v>
      </c>
      <c r="B560" t="s">
        <v>6398</v>
      </c>
      <c r="C560" s="15">
        <v>890700058</v>
      </c>
      <c r="D560" s="15" t="s">
        <v>6339</v>
      </c>
      <c r="E560" t="s">
        <v>5086</v>
      </c>
      <c r="F560" t="s">
        <v>6339</v>
      </c>
      <c r="G560" t="s">
        <v>15</v>
      </c>
      <c r="H560" t="s">
        <v>6339</v>
      </c>
      <c r="I560" t="s">
        <v>1403</v>
      </c>
      <c r="J560" t="s">
        <v>6339</v>
      </c>
      <c r="K560" s="29">
        <v>42653</v>
      </c>
      <c r="L560" s="29" t="s">
        <v>6339</v>
      </c>
      <c r="M560" s="29" t="s">
        <v>6397</v>
      </c>
      <c r="N560" t="s">
        <v>6340</v>
      </c>
      <c r="O560" s="30" t="str">
        <f t="shared" si="8"/>
        <v>Insert into cliente(id_cliente,nom_cliente,tipo_cliente,division_cliente,freg_cliente,usureg_cliente) values (890700058,'UNION DE ARROCEROS SAS   ','DISTRIBUIDOR','PERIFERIA','2016-10-10','dzambrano');</v>
      </c>
    </row>
    <row r="561" spans="1:15" x14ac:dyDescent="0.25">
      <c r="A561">
        <v>10013223</v>
      </c>
      <c r="B561" t="s">
        <v>6398</v>
      </c>
      <c r="C561" s="15">
        <v>890701355</v>
      </c>
      <c r="D561" s="15" t="s">
        <v>6339</v>
      </c>
      <c r="E561" t="s">
        <v>2630</v>
      </c>
      <c r="F561" t="s">
        <v>6339</v>
      </c>
      <c r="G561" t="s">
        <v>15</v>
      </c>
      <c r="H561" t="s">
        <v>6339</v>
      </c>
      <c r="I561" t="s">
        <v>1403</v>
      </c>
      <c r="J561" t="s">
        <v>6339</v>
      </c>
      <c r="K561" s="29">
        <v>42653</v>
      </c>
      <c r="L561" s="29" t="s">
        <v>6339</v>
      </c>
      <c r="M561" s="29" t="s">
        <v>6397</v>
      </c>
      <c r="N561" t="s">
        <v>6340</v>
      </c>
      <c r="O561" s="30" t="str">
        <f t="shared" si="8"/>
        <v>Insert into cliente(id_cliente,nom_cliente,tipo_cliente,division_cliente,freg_cliente,usureg_cliente) values (890701355,'COOPERATIVA SERVIARROZ LTDA   ','DISTRIBUIDOR','PERIFERIA','2016-10-10','dzambrano');</v>
      </c>
    </row>
    <row r="562" spans="1:15" x14ac:dyDescent="0.25">
      <c r="A562">
        <v>10013526</v>
      </c>
      <c r="B562" t="s">
        <v>6398</v>
      </c>
      <c r="C562" s="15">
        <v>890702966</v>
      </c>
      <c r="D562" s="15" t="s">
        <v>6339</v>
      </c>
      <c r="E562" t="s">
        <v>1961</v>
      </c>
      <c r="F562" t="s">
        <v>6339</v>
      </c>
      <c r="G562" t="s">
        <v>15</v>
      </c>
      <c r="H562" t="s">
        <v>6339</v>
      </c>
      <c r="I562" t="s">
        <v>1403</v>
      </c>
      <c r="J562" t="s">
        <v>6339</v>
      </c>
      <c r="K562" s="29">
        <v>42653</v>
      </c>
      <c r="L562" s="29" t="s">
        <v>6339</v>
      </c>
      <c r="M562" s="29" t="s">
        <v>6397</v>
      </c>
      <c r="N562" t="s">
        <v>6340</v>
      </c>
      <c r="O562" s="30" t="str">
        <f t="shared" si="8"/>
        <v>Insert into cliente(id_cliente,nom_cliente,tipo_cliente,division_cliente,freg_cliente,usureg_cliente) values (890702966,'ASORRECIO   ','DISTRIBUIDOR','PERIFERIA','2016-10-10','dzambrano');</v>
      </c>
    </row>
    <row r="563" spans="1:15" x14ac:dyDescent="0.25">
      <c r="A563">
        <v>10013090</v>
      </c>
      <c r="B563" t="s">
        <v>6398</v>
      </c>
      <c r="C563" s="15">
        <v>890704021</v>
      </c>
      <c r="D563" s="15" t="s">
        <v>6339</v>
      </c>
      <c r="E563" t="s">
        <v>4220</v>
      </c>
      <c r="F563" t="s">
        <v>6339</v>
      </c>
      <c r="G563" t="s">
        <v>15</v>
      </c>
      <c r="H563" t="s">
        <v>6339</v>
      </c>
      <c r="I563" t="s">
        <v>1403</v>
      </c>
      <c r="J563" t="s">
        <v>6339</v>
      </c>
      <c r="K563" s="29">
        <v>42653</v>
      </c>
      <c r="L563" s="29" t="s">
        <v>6339</v>
      </c>
      <c r="M563" s="29" t="s">
        <v>6397</v>
      </c>
      <c r="N563" t="s">
        <v>6340</v>
      </c>
      <c r="O563" s="30" t="str">
        <f t="shared" si="8"/>
        <v>Insert into cliente(id_cliente,nom_cliente,tipo_cliente,division_cliente,freg_cliente,usureg_cliente) values (890704021,'ORGANIZACION PAJONALES SA   ','DISTRIBUIDOR','PERIFERIA','2016-10-10','dzambrano');</v>
      </c>
    </row>
    <row r="564" spans="1:15" x14ac:dyDescent="0.25">
      <c r="A564">
        <v>10013074</v>
      </c>
      <c r="B564" t="s">
        <v>6398</v>
      </c>
      <c r="C564" s="15">
        <v>890707192</v>
      </c>
      <c r="D564" s="15" t="s">
        <v>6339</v>
      </c>
      <c r="E564" t="s">
        <v>4993</v>
      </c>
      <c r="F564" t="s">
        <v>6339</v>
      </c>
      <c r="G564" t="s">
        <v>15</v>
      </c>
      <c r="H564" t="s">
        <v>6339</v>
      </c>
      <c r="I564" t="s">
        <v>1403</v>
      </c>
      <c r="J564" t="s">
        <v>6339</v>
      </c>
      <c r="K564" s="29">
        <v>42653</v>
      </c>
      <c r="L564" s="29" t="s">
        <v>6339</v>
      </c>
      <c r="M564" s="29" t="s">
        <v>6397</v>
      </c>
      <c r="N564" t="s">
        <v>6340</v>
      </c>
      <c r="O564" s="30" t="str">
        <f t="shared" si="8"/>
        <v>Insert into cliente(id_cliente,nom_cliente,tipo_cliente,division_cliente,freg_cliente,usureg_cliente) values (890707192,'SUCAMPO SULLANTA SA   ','DISTRIBUIDOR','PERIFERIA','2016-10-10','dzambrano');</v>
      </c>
    </row>
    <row r="565" spans="1:15" x14ac:dyDescent="0.25">
      <c r="A565">
        <v>10016557</v>
      </c>
      <c r="B565" t="s">
        <v>6398</v>
      </c>
      <c r="C565" s="15">
        <v>890803981</v>
      </c>
      <c r="D565" s="15" t="s">
        <v>6339</v>
      </c>
      <c r="E565" t="s">
        <v>3440</v>
      </c>
      <c r="F565" t="s">
        <v>6339</v>
      </c>
      <c r="G565" t="s">
        <v>15</v>
      </c>
      <c r="H565" t="s">
        <v>6339</v>
      </c>
      <c r="I565" t="s">
        <v>1403</v>
      </c>
      <c r="J565" t="s">
        <v>6339</v>
      </c>
      <c r="K565" s="29">
        <v>42653</v>
      </c>
      <c r="L565" s="29" t="s">
        <v>6339</v>
      </c>
      <c r="M565" s="29" t="s">
        <v>6397</v>
      </c>
      <c r="N565" t="s">
        <v>6340</v>
      </c>
      <c r="O565" s="30" t="str">
        <f t="shared" si="8"/>
        <v>Insert into cliente(id_cliente,nom_cliente,tipo_cliente,division_cliente,freg_cliente,usureg_cliente) values (890803981,'GUTIERREZ BUENOS AIRES Y CIA S EN C   ','DISTRIBUIDOR','PERIFERIA','2016-10-10','dzambrano');</v>
      </c>
    </row>
    <row r="566" spans="1:15" x14ac:dyDescent="0.25">
      <c r="A566">
        <v>10016436</v>
      </c>
      <c r="B566" t="s">
        <v>6398</v>
      </c>
      <c r="C566" s="15">
        <v>890805963</v>
      </c>
      <c r="D566" s="15" t="s">
        <v>6339</v>
      </c>
      <c r="E566" t="s">
        <v>3443</v>
      </c>
      <c r="F566" t="s">
        <v>6339</v>
      </c>
      <c r="G566" t="s">
        <v>27</v>
      </c>
      <c r="H566" t="s">
        <v>6339</v>
      </c>
      <c r="I566" t="s">
        <v>1403</v>
      </c>
      <c r="J566" t="s">
        <v>6339</v>
      </c>
      <c r="K566" s="29">
        <v>42653</v>
      </c>
      <c r="L566" s="29" t="s">
        <v>6339</v>
      </c>
      <c r="M566" s="29" t="s">
        <v>6397</v>
      </c>
      <c r="N566" t="s">
        <v>6340</v>
      </c>
      <c r="O566" s="30" t="str">
        <f t="shared" si="8"/>
        <v>Insert into cliente(id_cliente,nom_cliente,tipo_cliente,division_cliente,freg_cliente,usureg_cliente) values (890805963,'GUTIERREZ DUQUE JARAMILLO Y CIA S EN CA  ','AGRICULTOR','PERIFERIA','2016-10-10','dzambrano');</v>
      </c>
    </row>
    <row r="567" spans="1:15" x14ac:dyDescent="0.25">
      <c r="A567">
        <v>10016709</v>
      </c>
      <c r="B567" t="s">
        <v>6398</v>
      </c>
      <c r="C567" s="15">
        <v>890806048</v>
      </c>
      <c r="D567" s="15" t="s">
        <v>6339</v>
      </c>
      <c r="E567" t="s">
        <v>3665</v>
      </c>
      <c r="F567" t="s">
        <v>6339</v>
      </c>
      <c r="G567" t="s">
        <v>27</v>
      </c>
      <c r="H567" t="s">
        <v>6339</v>
      </c>
      <c r="I567" t="s">
        <v>1403</v>
      </c>
      <c r="J567" t="s">
        <v>6339</v>
      </c>
      <c r="K567" s="29">
        <v>42653</v>
      </c>
      <c r="L567" s="29" t="s">
        <v>6339</v>
      </c>
      <c r="M567" s="29" t="s">
        <v>6397</v>
      </c>
      <c r="N567" t="s">
        <v>6340</v>
      </c>
      <c r="O567" s="30" t="str">
        <f t="shared" si="8"/>
        <v>Insert into cliente(id_cliente,nom_cliente,tipo_cliente,division_cliente,freg_cliente,usureg_cliente) values (890806048,'JARAMILLO GALLO HERMANOS Y COMPAÑIA   ','AGRICULTOR','PERIFERIA','2016-10-10','dzambrano');</v>
      </c>
    </row>
    <row r="568" spans="1:15" x14ac:dyDescent="0.25">
      <c r="A568">
        <v>10013862</v>
      </c>
      <c r="B568" t="s">
        <v>6398</v>
      </c>
      <c r="C568" s="15">
        <v>890900043</v>
      </c>
      <c r="D568" s="15" t="s">
        <v>6339</v>
      </c>
      <c r="E568" t="s">
        <v>2523</v>
      </c>
      <c r="F568" t="s">
        <v>6339</v>
      </c>
      <c r="G568" t="s">
        <v>15</v>
      </c>
      <c r="H568" t="s">
        <v>6339</v>
      </c>
      <c r="I568" t="s">
        <v>1403</v>
      </c>
      <c r="J568" t="s">
        <v>6339</v>
      </c>
      <c r="K568" s="29">
        <v>42653</v>
      </c>
      <c r="L568" s="29" t="s">
        <v>6339</v>
      </c>
      <c r="M568" s="29" t="s">
        <v>6397</v>
      </c>
      <c r="N568" t="s">
        <v>6340</v>
      </c>
      <c r="O568" s="30" t="str">
        <f t="shared" si="8"/>
        <v>Insert into cliente(id_cliente,nom_cliente,tipo_cliente,division_cliente,freg_cliente,usureg_cliente) values (890900043,'COLTABACO SAS   ','DISTRIBUIDOR','PERIFERIA','2016-10-10','dzambrano');</v>
      </c>
    </row>
    <row r="569" spans="1:15" x14ac:dyDescent="0.25">
      <c r="A569">
        <v>10016698</v>
      </c>
      <c r="B569" t="s">
        <v>6398</v>
      </c>
      <c r="C569" s="15">
        <v>890901756</v>
      </c>
      <c r="D569" s="15" t="s">
        <v>6339</v>
      </c>
      <c r="E569" t="s">
        <v>3470</v>
      </c>
      <c r="F569" t="s">
        <v>6339</v>
      </c>
      <c r="G569" t="s">
        <v>15</v>
      </c>
      <c r="H569" t="s">
        <v>6339</v>
      </c>
      <c r="I569" t="s">
        <v>1403</v>
      </c>
      <c r="J569" t="s">
        <v>6339</v>
      </c>
      <c r="K569" s="29">
        <v>42653</v>
      </c>
      <c r="L569" s="29" t="s">
        <v>6339</v>
      </c>
      <c r="M569" s="29" t="s">
        <v>6397</v>
      </c>
      <c r="N569" t="s">
        <v>6340</v>
      </c>
      <c r="O569" s="30" t="str">
        <f t="shared" si="8"/>
        <v>Insert into cliente(id_cliente,nom_cliente,tipo_cliente,division_cliente,freg_cliente,usureg_cliente) values (890901756,'HACIENDA VELABA SA   ','DISTRIBUIDOR','PERIFERIA','2016-10-10','dzambrano');</v>
      </c>
    </row>
    <row r="570" spans="1:15" x14ac:dyDescent="0.25">
      <c r="A570">
        <v>10011794</v>
      </c>
      <c r="B570" t="s">
        <v>6398</v>
      </c>
      <c r="C570" s="15">
        <v>890904224</v>
      </c>
      <c r="D570" s="15" t="s">
        <v>6339</v>
      </c>
      <c r="E570" t="s">
        <v>612</v>
      </c>
      <c r="F570" t="s">
        <v>6339</v>
      </c>
      <c r="G570" t="s">
        <v>15</v>
      </c>
      <c r="H570" t="s">
        <v>6339</v>
      </c>
      <c r="I570" t="s">
        <v>1403</v>
      </c>
      <c r="J570" t="s">
        <v>6339</v>
      </c>
      <c r="K570" s="29">
        <v>42653</v>
      </c>
      <c r="L570" s="29" t="s">
        <v>6339</v>
      </c>
      <c r="M570" s="29" t="s">
        <v>6397</v>
      </c>
      <c r="N570" t="s">
        <v>6340</v>
      </c>
      <c r="O570" s="30" t="str">
        <f t="shared" si="8"/>
        <v>Insert into cliente(id_cliente,nom_cliente,tipo_cliente,division_cliente,freg_cliente,usureg_cliente) values (890904224,'CI UNIBAN SA','DISTRIBUIDOR','PERIFERIA','2016-10-10','dzambrano');</v>
      </c>
    </row>
    <row r="571" spans="1:15" x14ac:dyDescent="0.25">
      <c r="A571">
        <v>10011795</v>
      </c>
      <c r="B571" t="s">
        <v>6398</v>
      </c>
      <c r="C571" s="15">
        <v>890904478</v>
      </c>
      <c r="D571" s="15" t="s">
        <v>6339</v>
      </c>
      <c r="E571" t="s">
        <v>614</v>
      </c>
      <c r="F571" t="s">
        <v>6339</v>
      </c>
      <c r="G571" t="s">
        <v>15</v>
      </c>
      <c r="H571" t="s">
        <v>6339</v>
      </c>
      <c r="I571" t="s">
        <v>1403</v>
      </c>
      <c r="J571" t="s">
        <v>6339</v>
      </c>
      <c r="K571" s="29">
        <v>42653</v>
      </c>
      <c r="L571" s="29" t="s">
        <v>6339</v>
      </c>
      <c r="M571" s="29" t="s">
        <v>6397</v>
      </c>
      <c r="N571" t="s">
        <v>6340</v>
      </c>
      <c r="O571" s="30" t="str">
        <f t="shared" si="8"/>
        <v>Insert into cliente(id_cliente,nom_cliente,tipo_cliente,division_cliente,freg_cliente,usureg_cliente) values (890904478,'COOPERATIVA COLANTA','DISTRIBUIDOR','PERIFERIA','2016-10-10','dzambrano');</v>
      </c>
    </row>
    <row r="572" spans="1:15" x14ac:dyDescent="0.25">
      <c r="A572">
        <v>10011796</v>
      </c>
      <c r="B572" t="s">
        <v>6398</v>
      </c>
      <c r="C572" s="15">
        <v>890904867</v>
      </c>
      <c r="D572" s="15" t="s">
        <v>6339</v>
      </c>
      <c r="E572" t="s">
        <v>616</v>
      </c>
      <c r="F572" t="s">
        <v>6339</v>
      </c>
      <c r="G572" t="s">
        <v>15</v>
      </c>
      <c r="H572" t="s">
        <v>6339</v>
      </c>
      <c r="I572" t="s">
        <v>1403</v>
      </c>
      <c r="J572" t="s">
        <v>6339</v>
      </c>
      <c r="K572" s="29">
        <v>42653</v>
      </c>
      <c r="L572" s="29" t="s">
        <v>6339</v>
      </c>
      <c r="M572" s="29" t="s">
        <v>6397</v>
      </c>
      <c r="N572" t="s">
        <v>6340</v>
      </c>
      <c r="O572" s="30" t="str">
        <f t="shared" si="8"/>
        <v>Insert into cliente(id_cliente,nom_cliente,tipo_cliente,division_cliente,freg_cliente,usureg_cliente) values (890904867,'COAGROANTIOQUIA LTDA','DISTRIBUIDOR','PERIFERIA','2016-10-10','dzambrano');</v>
      </c>
    </row>
    <row r="573" spans="1:15" x14ac:dyDescent="0.25">
      <c r="A573">
        <v>10011797</v>
      </c>
      <c r="B573" t="s">
        <v>6398</v>
      </c>
      <c r="C573" s="15">
        <v>890907245</v>
      </c>
      <c r="D573" s="15" t="s">
        <v>6339</v>
      </c>
      <c r="E573" t="s">
        <v>618</v>
      </c>
      <c r="F573" t="s">
        <v>6339</v>
      </c>
      <c r="G573" t="s">
        <v>15</v>
      </c>
      <c r="H573" t="s">
        <v>6339</v>
      </c>
      <c r="I573" t="s">
        <v>1403</v>
      </c>
      <c r="J573" t="s">
        <v>6339</v>
      </c>
      <c r="K573" s="29">
        <v>42653</v>
      </c>
      <c r="L573" s="29" t="s">
        <v>6339</v>
      </c>
      <c r="M573" s="29" t="s">
        <v>6397</v>
      </c>
      <c r="N573" t="s">
        <v>6340</v>
      </c>
      <c r="O573" s="30" t="str">
        <f t="shared" si="8"/>
        <v>Insert into cliente(id_cliente,nom_cliente,tipo_cliente,division_cliente,freg_cliente,usureg_cliente) values (890907245,'ARANGO HERMANOS SA','DISTRIBUIDOR','PERIFERIA','2016-10-10','dzambrano');</v>
      </c>
    </row>
    <row r="574" spans="1:15" x14ac:dyDescent="0.25">
      <c r="A574">
        <v>10013328</v>
      </c>
      <c r="B574" t="s">
        <v>6398</v>
      </c>
      <c r="C574" s="15">
        <v>890907323</v>
      </c>
      <c r="D574" s="15" t="s">
        <v>6339</v>
      </c>
      <c r="E574" t="s">
        <v>2609</v>
      </c>
      <c r="F574" t="s">
        <v>6339</v>
      </c>
      <c r="G574" t="s">
        <v>15</v>
      </c>
      <c r="H574" t="s">
        <v>6339</v>
      </c>
      <c r="I574" t="s">
        <v>1403</v>
      </c>
      <c r="J574" t="s">
        <v>6339</v>
      </c>
      <c r="K574" s="29">
        <v>42653</v>
      </c>
      <c r="L574" s="29" t="s">
        <v>6339</v>
      </c>
      <c r="M574" s="29" t="s">
        <v>6397</v>
      </c>
      <c r="N574" t="s">
        <v>6340</v>
      </c>
      <c r="O574" s="30" t="str">
        <f t="shared" si="8"/>
        <v>Insert into cliente(id_cliente,nom_cliente,tipo_cliente,division_cliente,freg_cliente,usureg_cliente) values (890907323,'COOPERATIVA DE CAFICULTORES DE SALGAR  ','DISTRIBUIDOR','PERIFERIA','2016-10-10','dzambrano');</v>
      </c>
    </row>
    <row r="575" spans="1:15" x14ac:dyDescent="0.25">
      <c r="A575">
        <v>10011798</v>
      </c>
      <c r="B575" t="s">
        <v>6398</v>
      </c>
      <c r="C575" s="15">
        <v>890907638</v>
      </c>
      <c r="D575" s="15" t="s">
        <v>6339</v>
      </c>
      <c r="E575" t="s">
        <v>620</v>
      </c>
      <c r="F575" t="s">
        <v>6339</v>
      </c>
      <c r="G575" t="s">
        <v>15</v>
      </c>
      <c r="H575" t="s">
        <v>6339</v>
      </c>
      <c r="I575" t="s">
        <v>1403</v>
      </c>
      <c r="J575" t="s">
        <v>6339</v>
      </c>
      <c r="K575" s="29">
        <v>42653</v>
      </c>
      <c r="L575" s="29" t="s">
        <v>6339</v>
      </c>
      <c r="M575" s="29" t="s">
        <v>6397</v>
      </c>
      <c r="N575" t="s">
        <v>6340</v>
      </c>
      <c r="O575" s="30" t="str">
        <f t="shared" si="8"/>
        <v>Insert into cliente(id_cliente,nom_cliente,tipo_cliente,division_cliente,freg_cliente,usureg_cliente) values (890907638,'COOPERATIVA DE CAFICULTORES DE ANDES LTDA','DISTRIBUIDOR','PERIFERIA','2016-10-10','dzambrano');</v>
      </c>
    </row>
    <row r="576" spans="1:15" x14ac:dyDescent="0.25">
      <c r="A576">
        <v>10011801</v>
      </c>
      <c r="B576" t="s">
        <v>6398</v>
      </c>
      <c r="C576" s="15">
        <v>890912426</v>
      </c>
      <c r="D576" s="15" t="s">
        <v>6339</v>
      </c>
      <c r="E576" t="s">
        <v>623</v>
      </c>
      <c r="F576" t="s">
        <v>6339</v>
      </c>
      <c r="G576" t="s">
        <v>15</v>
      </c>
      <c r="H576" t="s">
        <v>6339</v>
      </c>
      <c r="I576" t="s">
        <v>1403</v>
      </c>
      <c r="J576" t="s">
        <v>6339</v>
      </c>
      <c r="K576" s="29">
        <v>42653</v>
      </c>
      <c r="L576" s="29" t="s">
        <v>6339</v>
      </c>
      <c r="M576" s="29" t="s">
        <v>6397</v>
      </c>
      <c r="N576" t="s">
        <v>6340</v>
      </c>
      <c r="O576" s="30" t="str">
        <f t="shared" si="8"/>
        <v>Insert into cliente(id_cliente,nom_cliente,tipo_cliente,division_cliente,freg_cliente,usureg_cliente) values (890912426,'PEREZ Y CARDONA SAS','DISTRIBUIDOR','PERIFERIA','2016-10-10','dzambrano');</v>
      </c>
    </row>
    <row r="577" spans="1:15" x14ac:dyDescent="0.25">
      <c r="A577">
        <v>10011803</v>
      </c>
      <c r="B577" t="s">
        <v>6398</v>
      </c>
      <c r="C577" s="15">
        <v>890916557</v>
      </c>
      <c r="D577" s="15" t="s">
        <v>6339</v>
      </c>
      <c r="E577" t="s">
        <v>626</v>
      </c>
      <c r="F577" t="s">
        <v>6339</v>
      </c>
      <c r="G577" t="s">
        <v>27</v>
      </c>
      <c r="H577" t="s">
        <v>6339</v>
      </c>
      <c r="I577" t="s">
        <v>1403</v>
      </c>
      <c r="J577" t="s">
        <v>6339</v>
      </c>
      <c r="K577" s="29">
        <v>42653</v>
      </c>
      <c r="L577" s="29" t="s">
        <v>6339</v>
      </c>
      <c r="M577" s="29" t="s">
        <v>6397</v>
      </c>
      <c r="N577" t="s">
        <v>6340</v>
      </c>
      <c r="O577" s="30" t="str">
        <f t="shared" si="8"/>
        <v>Insert into cliente(id_cliente,nom_cliente,tipo_cliente,division_cliente,freg_cliente,usureg_cliente) values (890916557,'AGROTUNEZ SA','AGRICULTOR','PERIFERIA','2016-10-10','dzambrano');</v>
      </c>
    </row>
    <row r="578" spans="1:15" x14ac:dyDescent="0.25">
      <c r="A578">
        <v>10011804</v>
      </c>
      <c r="B578" t="s">
        <v>6398</v>
      </c>
      <c r="C578" s="15">
        <v>890917018</v>
      </c>
      <c r="D578" s="15" t="s">
        <v>6339</v>
      </c>
      <c r="E578" t="s">
        <v>629</v>
      </c>
      <c r="F578" t="s">
        <v>6339</v>
      </c>
      <c r="G578" t="s">
        <v>15</v>
      </c>
      <c r="H578" t="s">
        <v>6339</v>
      </c>
      <c r="I578" t="s">
        <v>1403</v>
      </c>
      <c r="J578" t="s">
        <v>6339</v>
      </c>
      <c r="K578" s="29">
        <v>42653</v>
      </c>
      <c r="L578" s="29" t="s">
        <v>6339</v>
      </c>
      <c r="M578" s="29" t="s">
        <v>6397</v>
      </c>
      <c r="N578" t="s">
        <v>6340</v>
      </c>
      <c r="O578" s="30" t="str">
        <f t="shared" si="8"/>
        <v>Insert into cliente(id_cliente,nom_cliente,tipo_cliente,division_cliente,freg_cliente,usureg_cliente) values (890917018,'UNICOR SA','DISTRIBUIDOR','PERIFERIA','2016-10-10','dzambrano');</v>
      </c>
    </row>
    <row r="579" spans="1:15" x14ac:dyDescent="0.25">
      <c r="A579">
        <v>10011805</v>
      </c>
      <c r="B579" t="s">
        <v>6398</v>
      </c>
      <c r="C579" s="15">
        <v>890918965</v>
      </c>
      <c r="D579" s="15" t="s">
        <v>6339</v>
      </c>
      <c r="E579" t="s">
        <v>631</v>
      </c>
      <c r="F579" t="s">
        <v>6339</v>
      </c>
      <c r="G579" t="s">
        <v>15</v>
      </c>
      <c r="H579" t="s">
        <v>6339</v>
      </c>
      <c r="I579" t="s">
        <v>1403</v>
      </c>
      <c r="J579" t="s">
        <v>6339</v>
      </c>
      <c r="K579" s="29">
        <v>42653</v>
      </c>
      <c r="L579" s="29" t="s">
        <v>6339</v>
      </c>
      <c r="M579" s="29" t="s">
        <v>6397</v>
      </c>
      <c r="N579" t="s">
        <v>6340</v>
      </c>
      <c r="O579" s="30" t="str">
        <f t="shared" ref="O579:O642" si="9">_xlfn.CONCAT(B579,C579,D579,"'",E579,"'",F579,"'",G579,"'",H579,"'",I579,"'",J579,"'",TEXT(K579,"yyyy-mm-dd"),"'",L579,"'",M579,"'",N579)</f>
        <v>Insert into cliente(id_cliente,nom_cliente,tipo_cliente,division_cliente,freg_cliente,usureg_cliente) values (890918965,'CI TECNICAS BALTIME DE COLOMBIA SA','DISTRIBUIDOR','PERIFERIA','2016-10-10','dzambrano');</v>
      </c>
    </row>
    <row r="580" spans="1:15" x14ac:dyDescent="0.25">
      <c r="A580">
        <v>10011809</v>
      </c>
      <c r="B580" t="s">
        <v>6398</v>
      </c>
      <c r="C580" s="15">
        <v>890926766</v>
      </c>
      <c r="D580" s="15" t="s">
        <v>6339</v>
      </c>
      <c r="E580" t="s">
        <v>635</v>
      </c>
      <c r="F580" t="s">
        <v>6339</v>
      </c>
      <c r="G580" t="s">
        <v>15</v>
      </c>
      <c r="H580" t="s">
        <v>6339</v>
      </c>
      <c r="I580" t="s">
        <v>1403</v>
      </c>
      <c r="J580" t="s">
        <v>6339</v>
      </c>
      <c r="K580" s="29">
        <v>42653</v>
      </c>
      <c r="L580" s="29" t="s">
        <v>6339</v>
      </c>
      <c r="M580" s="29" t="s">
        <v>6397</v>
      </c>
      <c r="N580" t="s">
        <v>6340</v>
      </c>
      <c r="O580" s="30" t="str">
        <f t="shared" si="9"/>
        <v>Insert into cliente(id_cliente,nom_cliente,tipo_cliente,division_cliente,freg_cliente,usureg_cliente) values (890926766,'CI BANACOL SA','DISTRIBUIDOR','PERIFERIA','2016-10-10','dzambrano');</v>
      </c>
    </row>
    <row r="581" spans="1:15" x14ac:dyDescent="0.25">
      <c r="A581">
        <v>10011810</v>
      </c>
      <c r="B581" t="s">
        <v>6398</v>
      </c>
      <c r="C581" s="15">
        <v>890927513</v>
      </c>
      <c r="D581" s="15" t="s">
        <v>6339</v>
      </c>
      <c r="E581" t="s">
        <v>637</v>
      </c>
      <c r="F581" t="s">
        <v>6339</v>
      </c>
      <c r="G581" t="s">
        <v>15</v>
      </c>
      <c r="H581" t="s">
        <v>6339</v>
      </c>
      <c r="I581" t="s">
        <v>1403</v>
      </c>
      <c r="J581" t="s">
        <v>6339</v>
      </c>
      <c r="K581" s="29">
        <v>42653</v>
      </c>
      <c r="L581" s="29" t="s">
        <v>6339</v>
      </c>
      <c r="M581" s="29" t="s">
        <v>6397</v>
      </c>
      <c r="N581" t="s">
        <v>6340</v>
      </c>
      <c r="O581" s="30" t="str">
        <f t="shared" si="9"/>
        <v>Insert into cliente(id_cliente,nom_cliente,tipo_cliente,division_cliente,freg_cliente,usureg_cliente) values (890927513,'RENDON RIVAS HERMANOS SAS','DISTRIBUIDOR','PERIFERIA','2016-10-10','dzambrano');</v>
      </c>
    </row>
    <row r="582" spans="1:15" x14ac:dyDescent="0.25">
      <c r="A582">
        <v>10017207</v>
      </c>
      <c r="B582" t="s">
        <v>6398</v>
      </c>
      <c r="C582" s="15">
        <v>890930060</v>
      </c>
      <c r="D582" s="15" t="s">
        <v>6339</v>
      </c>
      <c r="E582" t="s">
        <v>1551</v>
      </c>
      <c r="F582" t="s">
        <v>6339</v>
      </c>
      <c r="G582" t="s">
        <v>15</v>
      </c>
      <c r="H582" t="s">
        <v>6339</v>
      </c>
      <c r="I582" t="s">
        <v>1403</v>
      </c>
      <c r="J582" t="s">
        <v>6339</v>
      </c>
      <c r="K582" s="29">
        <v>42653</v>
      </c>
      <c r="L582" s="29" t="s">
        <v>6339</v>
      </c>
      <c r="M582" s="29" t="s">
        <v>6397</v>
      </c>
      <c r="N582" t="s">
        <v>6340</v>
      </c>
      <c r="O582" s="30" t="str">
        <f t="shared" si="9"/>
        <v>Insert into cliente(id_cliente,nom_cliente,tipo_cliente,division_cliente,freg_cliente,usureg_cliente) values (890930060,'AGRICOLA SANTA MARIA SA   ','DISTRIBUIDOR','PERIFERIA','2016-10-10','dzambrano');</v>
      </c>
    </row>
    <row r="583" spans="1:15" x14ac:dyDescent="0.25">
      <c r="A583">
        <v>10016467</v>
      </c>
      <c r="B583" t="s">
        <v>6398</v>
      </c>
      <c r="C583" s="15">
        <v>890930847</v>
      </c>
      <c r="D583" s="15" t="s">
        <v>6339</v>
      </c>
      <c r="E583" t="s">
        <v>3620</v>
      </c>
      <c r="F583" t="s">
        <v>6339</v>
      </c>
      <c r="G583" t="s">
        <v>15</v>
      </c>
      <c r="H583" t="s">
        <v>6339</v>
      </c>
      <c r="I583" t="s">
        <v>1403</v>
      </c>
      <c r="J583" t="s">
        <v>6339</v>
      </c>
      <c r="K583" s="29">
        <v>42653</v>
      </c>
      <c r="L583" s="29" t="s">
        <v>6339</v>
      </c>
      <c r="M583" s="29" t="s">
        <v>6397</v>
      </c>
      <c r="N583" t="s">
        <v>6340</v>
      </c>
      <c r="O583" s="30" t="str">
        <f t="shared" si="9"/>
        <v>Insert into cliente(id_cliente,nom_cliente,tipo_cliente,division_cliente,freg_cliente,usureg_cliente) values (890930847,'INVERSIONES BALSORA SA   ','DISTRIBUIDOR','PERIFERIA','2016-10-10','dzambrano');</v>
      </c>
    </row>
    <row r="584" spans="1:15" x14ac:dyDescent="0.25">
      <c r="A584">
        <v>10015088</v>
      </c>
      <c r="B584" t="s">
        <v>6398</v>
      </c>
      <c r="C584" s="15">
        <v>890938691</v>
      </c>
      <c r="D584" s="15" t="s">
        <v>6339</v>
      </c>
      <c r="E584" t="s">
        <v>1694</v>
      </c>
      <c r="F584" t="s">
        <v>6339</v>
      </c>
      <c r="G584" t="s">
        <v>15</v>
      </c>
      <c r="H584" t="s">
        <v>6339</v>
      </c>
      <c r="I584" t="s">
        <v>1403</v>
      </c>
      <c r="J584" t="s">
        <v>6339</v>
      </c>
      <c r="K584" s="29">
        <v>42653</v>
      </c>
      <c r="L584" s="29" t="s">
        <v>6339</v>
      </c>
      <c r="M584" s="29" t="s">
        <v>6397</v>
      </c>
      <c r="N584" t="s">
        <v>6340</v>
      </c>
      <c r="O584" s="30" t="str">
        <f t="shared" si="9"/>
        <v>Insert into cliente(id_cliente,nom_cliente,tipo_cliente,division_cliente,freg_cliente,usureg_cliente) values (890938691,'AGROPECUARIA LA CEJA SAS   ','DISTRIBUIDOR','PERIFERIA','2016-10-10','dzambrano');</v>
      </c>
    </row>
    <row r="585" spans="1:15" x14ac:dyDescent="0.25">
      <c r="A585">
        <v>10015090</v>
      </c>
      <c r="B585" t="s">
        <v>6398</v>
      </c>
      <c r="C585" s="15">
        <v>890938692</v>
      </c>
      <c r="D585" s="15" t="s">
        <v>6339</v>
      </c>
      <c r="E585" t="s">
        <v>1485</v>
      </c>
      <c r="F585" t="s">
        <v>6339</v>
      </c>
      <c r="G585" t="s">
        <v>15</v>
      </c>
      <c r="H585" t="s">
        <v>6339</v>
      </c>
      <c r="I585" t="s">
        <v>1403</v>
      </c>
      <c r="J585" t="s">
        <v>6339</v>
      </c>
      <c r="K585" s="29">
        <v>42653</v>
      </c>
      <c r="L585" s="29" t="s">
        <v>6339</v>
      </c>
      <c r="M585" s="29" t="s">
        <v>6397</v>
      </c>
      <c r="N585" t="s">
        <v>6340</v>
      </c>
      <c r="O585" s="30" t="str">
        <f t="shared" si="9"/>
        <v>Insert into cliente(id_cliente,nom_cliente,tipo_cliente,division_cliente,freg_cliente,usureg_cliente) values (890938692,'AGRICOLA EL EDEN SAS   ','DISTRIBUIDOR','PERIFERIA','2016-10-10','dzambrano');</v>
      </c>
    </row>
    <row r="586" spans="1:15" x14ac:dyDescent="0.25">
      <c r="A586">
        <v>10011813</v>
      </c>
      <c r="B586" t="s">
        <v>6398</v>
      </c>
      <c r="C586" s="15">
        <v>890938750</v>
      </c>
      <c r="D586" s="15" t="s">
        <v>6339</v>
      </c>
      <c r="E586" t="s">
        <v>639</v>
      </c>
      <c r="F586" t="s">
        <v>6339</v>
      </c>
      <c r="G586" t="s">
        <v>27</v>
      </c>
      <c r="H586" t="s">
        <v>6339</v>
      </c>
      <c r="I586" t="s">
        <v>1403</v>
      </c>
      <c r="J586" t="s">
        <v>6339</v>
      </c>
      <c r="K586" s="29">
        <v>42653</v>
      </c>
      <c r="L586" s="29" t="s">
        <v>6339</v>
      </c>
      <c r="M586" s="29" t="s">
        <v>6397</v>
      </c>
      <c r="N586" t="s">
        <v>6340</v>
      </c>
      <c r="O586" s="30" t="str">
        <f t="shared" si="9"/>
        <v>Insert into cliente(id_cliente,nom_cliente,tipo_cliente,division_cliente,freg_cliente,usureg_cliente) values (890938750,'CI AGRICOLAS UNIDAS SA','AGRICULTOR','PERIFERIA','2016-10-10','dzambrano');</v>
      </c>
    </row>
    <row r="587" spans="1:15" x14ac:dyDescent="0.25">
      <c r="A587">
        <v>10014442</v>
      </c>
      <c r="B587" t="s">
        <v>6398</v>
      </c>
      <c r="C587" s="15">
        <v>890940649</v>
      </c>
      <c r="D587" s="15" t="s">
        <v>6339</v>
      </c>
      <c r="E587" t="s">
        <v>2382</v>
      </c>
      <c r="F587" t="s">
        <v>6339</v>
      </c>
      <c r="G587" t="s">
        <v>15</v>
      </c>
      <c r="H587" t="s">
        <v>6339</v>
      </c>
      <c r="I587" t="s">
        <v>1403</v>
      </c>
      <c r="J587" t="s">
        <v>6339</v>
      </c>
      <c r="K587" s="29">
        <v>42653</v>
      </c>
      <c r="L587" s="29" t="s">
        <v>6339</v>
      </c>
      <c r="M587" s="29" t="s">
        <v>6397</v>
      </c>
      <c r="N587" t="s">
        <v>6340</v>
      </c>
      <c r="O587" s="30" t="str">
        <f t="shared" si="9"/>
        <v>Insert into cliente(id_cliente,nom_cliente,tipo_cliente,division_cliente,freg_cliente,usureg_cliente) values (890940649,'CI AGROSABORES SAS   ','DISTRIBUIDOR','PERIFERIA','2016-10-10','dzambrano');</v>
      </c>
    </row>
    <row r="588" spans="1:15" x14ac:dyDescent="0.25">
      <c r="A588">
        <v>10011819</v>
      </c>
      <c r="B588" t="s">
        <v>6398</v>
      </c>
      <c r="C588" s="15">
        <v>890982515</v>
      </c>
      <c r="D588" s="15" t="s">
        <v>6339</v>
      </c>
      <c r="E588" t="s">
        <v>6341</v>
      </c>
      <c r="F588" t="s">
        <v>6339</v>
      </c>
      <c r="G588" t="s">
        <v>15</v>
      </c>
      <c r="H588" t="s">
        <v>6339</v>
      </c>
      <c r="I588" t="s">
        <v>1403</v>
      </c>
      <c r="J588" t="s">
        <v>6339</v>
      </c>
      <c r="K588" s="29">
        <v>42653</v>
      </c>
      <c r="L588" s="29" t="s">
        <v>6339</v>
      </c>
      <c r="M588" s="29" t="s">
        <v>6397</v>
      </c>
      <c r="N588" t="s">
        <v>6340</v>
      </c>
      <c r="O588" s="30" t="str">
        <f t="shared" si="9"/>
        <v>Insert into cliente(id_cliente,nom_cliente,tipo_cliente,division_cliente,freg_cliente,usureg_cliente) values (890982515,'COOPERATIVA AGROPECUARIA DE ENTRERR IOS LTDA','DISTRIBUIDOR','PERIFERIA','2016-10-10','dzambrano');</v>
      </c>
    </row>
    <row r="589" spans="1:15" x14ac:dyDescent="0.25">
      <c r="A589">
        <v>10016801</v>
      </c>
      <c r="B589" t="s">
        <v>6398</v>
      </c>
      <c r="C589" s="15">
        <v>891001125</v>
      </c>
      <c r="D589" s="15" t="s">
        <v>6339</v>
      </c>
      <c r="E589" t="s">
        <v>2633</v>
      </c>
      <c r="F589" t="s">
        <v>6339</v>
      </c>
      <c r="G589" t="s">
        <v>15</v>
      </c>
      <c r="H589" t="s">
        <v>6339</v>
      </c>
      <c r="I589" t="s">
        <v>1403</v>
      </c>
      <c r="J589" t="s">
        <v>6339</v>
      </c>
      <c r="K589" s="29">
        <v>42653</v>
      </c>
      <c r="L589" s="29" t="s">
        <v>6339</v>
      </c>
      <c r="M589" s="29" t="s">
        <v>6397</v>
      </c>
      <c r="N589" t="s">
        <v>6340</v>
      </c>
      <c r="O589" s="30" t="str">
        <f t="shared" si="9"/>
        <v>Insert into cliente(id_cliente,nom_cliente,tipo_cliente,division_cliente,freg_cliente,usureg_cliente) values (891001125,'COOPIAGROS   ','DISTRIBUIDOR','PERIFERIA','2016-10-10','dzambrano');</v>
      </c>
    </row>
    <row r="590" spans="1:15" x14ac:dyDescent="0.25">
      <c r="A590">
        <v>10013224</v>
      </c>
      <c r="B590" t="s">
        <v>6398</v>
      </c>
      <c r="C590" s="15">
        <v>891100321</v>
      </c>
      <c r="D590" s="15" t="s">
        <v>6339</v>
      </c>
      <c r="E590" t="s">
        <v>2506</v>
      </c>
      <c r="F590" t="s">
        <v>6339</v>
      </c>
      <c r="G590" t="s">
        <v>15</v>
      </c>
      <c r="H590" t="s">
        <v>6339</v>
      </c>
      <c r="I590" t="s">
        <v>1403</v>
      </c>
      <c r="J590" t="s">
        <v>6339</v>
      </c>
      <c r="K590" s="29">
        <v>42653</v>
      </c>
      <c r="L590" s="29" t="s">
        <v>6339</v>
      </c>
      <c r="M590" s="29" t="s">
        <v>6397</v>
      </c>
      <c r="N590" t="s">
        <v>6340</v>
      </c>
      <c r="O590" s="30" t="str">
        <f t="shared" si="9"/>
        <v>Insert into cliente(id_cliente,nom_cliente,tipo_cliente,division_cliente,freg_cliente,usureg_cliente) values (891100321,'COAGROHUILA - COOPERATIVA MULTIACTI AGROPECUARIA DEL HUILA  ','DISTRIBUIDOR','PERIFERIA','2016-10-10','dzambrano');</v>
      </c>
    </row>
    <row r="591" spans="1:15" x14ac:dyDescent="0.25">
      <c r="A591">
        <v>10013218</v>
      </c>
      <c r="B591" t="s">
        <v>6398</v>
      </c>
      <c r="C591" s="15">
        <v>891100445</v>
      </c>
      <c r="D591" s="15" t="s">
        <v>6339</v>
      </c>
      <c r="E591" t="s">
        <v>4223</v>
      </c>
      <c r="F591" t="s">
        <v>6339</v>
      </c>
      <c r="G591" t="s">
        <v>15</v>
      </c>
      <c r="H591" t="s">
        <v>6339</v>
      </c>
      <c r="I591" t="s">
        <v>1403</v>
      </c>
      <c r="J591" t="s">
        <v>6339</v>
      </c>
      <c r="K591" s="29">
        <v>42653</v>
      </c>
      <c r="L591" s="29" t="s">
        <v>6339</v>
      </c>
      <c r="M591" s="29" t="s">
        <v>6397</v>
      </c>
      <c r="N591" t="s">
        <v>6340</v>
      </c>
      <c r="O591" s="30" t="str">
        <f t="shared" si="9"/>
        <v>Insert into cliente(id_cliente,nom_cliente,tipo_cliente,division_cliente,freg_cliente,usureg_cliente) values (891100445,'ORGANIZACION ROA FLORHUILA SA   ','DISTRIBUIDOR','PERIFERIA','2016-10-10','dzambrano');</v>
      </c>
    </row>
    <row r="592" spans="1:15" x14ac:dyDescent="0.25">
      <c r="A592">
        <v>10017815</v>
      </c>
      <c r="B592" t="s">
        <v>6398</v>
      </c>
      <c r="C592" s="15">
        <v>891101158</v>
      </c>
      <c r="D592" s="15" t="s">
        <v>6339</v>
      </c>
      <c r="E592" t="s">
        <v>2585</v>
      </c>
      <c r="F592" t="s">
        <v>6339</v>
      </c>
      <c r="G592" t="s">
        <v>15</v>
      </c>
      <c r="H592" t="s">
        <v>6339</v>
      </c>
      <c r="I592" t="s">
        <v>1403</v>
      </c>
      <c r="J592" t="s">
        <v>6339</v>
      </c>
      <c r="K592" s="29">
        <v>42653</v>
      </c>
      <c r="L592" s="29" t="s">
        <v>6339</v>
      </c>
      <c r="M592" s="29" t="s">
        <v>6397</v>
      </c>
      <c r="N592" t="s">
        <v>6340</v>
      </c>
      <c r="O592" s="30" t="str">
        <f t="shared" si="9"/>
        <v>Insert into cliente(id_cliente,nom_cliente,tipo_cliente,division_cliente,freg_cliente,usureg_cliente) values (891101158,'COOCENTRAL - COOPERATIVA CENTRAL DE CAFICULTORES DEL HUILA  ','DISTRIBUIDOR','PERIFERIA','2016-10-10','dzambrano');</v>
      </c>
    </row>
    <row r="593" spans="1:15" x14ac:dyDescent="0.25">
      <c r="A593">
        <v>10013226</v>
      </c>
      <c r="B593" t="s">
        <v>6398</v>
      </c>
      <c r="C593" s="15">
        <v>891102742</v>
      </c>
      <c r="D593" s="15" t="s">
        <v>6339</v>
      </c>
      <c r="E593" t="s">
        <v>3581</v>
      </c>
      <c r="F593" t="s">
        <v>6339</v>
      </c>
      <c r="G593" t="s">
        <v>15</v>
      </c>
      <c r="H593" t="s">
        <v>6339</v>
      </c>
      <c r="I593" t="s">
        <v>1403</v>
      </c>
      <c r="J593" t="s">
        <v>6339</v>
      </c>
      <c r="K593" s="29">
        <v>42653</v>
      </c>
      <c r="L593" s="29" t="s">
        <v>6339</v>
      </c>
      <c r="M593" s="29" t="s">
        <v>6397</v>
      </c>
      <c r="N593" t="s">
        <v>6340</v>
      </c>
      <c r="O593" s="30" t="str">
        <f t="shared" si="9"/>
        <v>Insert into cliente(id_cliente,nom_cliente,tipo_cliente,division_cliente,freg_cliente,usureg_cliente) values (891102742,'INSUMOS HUILA LTDA   ','DISTRIBUIDOR','PERIFERIA','2016-10-10','dzambrano');</v>
      </c>
    </row>
    <row r="594" spans="1:15" x14ac:dyDescent="0.25">
      <c r="A594">
        <v>10015524</v>
      </c>
      <c r="B594" t="s">
        <v>6398</v>
      </c>
      <c r="C594" s="15">
        <v>891400088</v>
      </c>
      <c r="D594" s="15" t="s">
        <v>6339</v>
      </c>
      <c r="E594" t="s">
        <v>2588</v>
      </c>
      <c r="F594" t="s">
        <v>6339</v>
      </c>
      <c r="G594" t="s">
        <v>15</v>
      </c>
      <c r="H594" t="s">
        <v>6339</v>
      </c>
      <c r="I594" t="s">
        <v>1403</v>
      </c>
      <c r="J594" t="s">
        <v>6339</v>
      </c>
      <c r="K594" s="29">
        <v>42653</v>
      </c>
      <c r="L594" s="29" t="s">
        <v>6339</v>
      </c>
      <c r="M594" s="29" t="s">
        <v>6397</v>
      </c>
      <c r="N594" t="s">
        <v>6340</v>
      </c>
      <c r="O594" s="30" t="str">
        <f t="shared" si="9"/>
        <v>Insert into cliente(id_cliente,nom_cliente,tipo_cliente,division_cliente,freg_cliente,usureg_cliente) values (891400088,'COOPCAFER-COOPERATIVA DEPARTAMENTAL CAFICULTORES DEL RISARALDA  ','DISTRIBUIDOR','PERIFERIA','2016-10-10','dzambrano');</v>
      </c>
    </row>
    <row r="595" spans="1:15" x14ac:dyDescent="0.25">
      <c r="A595">
        <v>10015214</v>
      </c>
      <c r="B595" t="s">
        <v>6398</v>
      </c>
      <c r="C595" s="15">
        <v>891401093</v>
      </c>
      <c r="D595" s="15" t="s">
        <v>6339</v>
      </c>
      <c r="E595" t="s">
        <v>2509</v>
      </c>
      <c r="F595" t="s">
        <v>6339</v>
      </c>
      <c r="G595" t="s">
        <v>15</v>
      </c>
      <c r="H595" t="s">
        <v>6339</v>
      </c>
      <c r="I595" t="s">
        <v>1403</v>
      </c>
      <c r="J595" t="s">
        <v>6339</v>
      </c>
      <c r="K595" s="29">
        <v>42653</v>
      </c>
      <c r="L595" s="29" t="s">
        <v>6339</v>
      </c>
      <c r="M595" s="29" t="s">
        <v>6397</v>
      </c>
      <c r="N595" t="s">
        <v>6340</v>
      </c>
      <c r="O595" s="30" t="str">
        <f t="shared" si="9"/>
        <v>Insert into cliente(id_cliente,nom_cliente,tipo_cliente,division_cliente,freg_cliente,usureg_cliente) values (891401093,'CODEGAR LTDA - COOPERATIVA DE GANAD Y AGRICULTORES DEL RISARALDA LTDA  ','DISTRIBUIDOR','PERIFERIA','2016-10-10','dzambrano');</v>
      </c>
    </row>
    <row r="596" spans="1:15" x14ac:dyDescent="0.25">
      <c r="A596">
        <v>10015446</v>
      </c>
      <c r="B596" t="s">
        <v>6398</v>
      </c>
      <c r="C596" s="15">
        <v>891900236</v>
      </c>
      <c r="D596" s="15" t="s">
        <v>6339</v>
      </c>
      <c r="E596" t="s">
        <v>2615</v>
      </c>
      <c r="F596" t="s">
        <v>6339</v>
      </c>
      <c r="G596" t="s">
        <v>15</v>
      </c>
      <c r="H596" t="s">
        <v>6339</v>
      </c>
      <c r="I596" t="s">
        <v>1403</v>
      </c>
      <c r="J596" t="s">
        <v>6339</v>
      </c>
      <c r="K596" s="29">
        <v>42653</v>
      </c>
      <c r="L596" s="29" t="s">
        <v>6339</v>
      </c>
      <c r="M596" s="29" t="s">
        <v>6397</v>
      </c>
      <c r="N596" t="s">
        <v>6340</v>
      </c>
      <c r="O596" s="30" t="str">
        <f t="shared" si="9"/>
        <v>Insert into cliente(id_cliente,nom_cliente,tipo_cliente,division_cliente,freg_cliente,usureg_cliente) values (891900236,'COOPERATIVA DE CAFICULTORES DEL CENTRO DEL VALLE  ','DISTRIBUIDOR','PERIFERIA','2016-10-10','dzambrano');</v>
      </c>
    </row>
    <row r="597" spans="1:15" x14ac:dyDescent="0.25">
      <c r="A597">
        <v>10015410</v>
      </c>
      <c r="B597" t="s">
        <v>6398</v>
      </c>
      <c r="C597" s="15">
        <v>891900391</v>
      </c>
      <c r="D597" s="15" t="s">
        <v>6339</v>
      </c>
      <c r="E597" t="s">
        <v>2612</v>
      </c>
      <c r="F597" t="s">
        <v>6339</v>
      </c>
      <c r="G597" t="s">
        <v>15</v>
      </c>
      <c r="H597" t="s">
        <v>6339</v>
      </c>
      <c r="I597" t="s">
        <v>1403</v>
      </c>
      <c r="J597" t="s">
        <v>6339</v>
      </c>
      <c r="K597" s="29">
        <v>42653</v>
      </c>
      <c r="L597" s="29" t="s">
        <v>6339</v>
      </c>
      <c r="M597" s="29" t="s">
        <v>6397</v>
      </c>
      <c r="N597" t="s">
        <v>6340</v>
      </c>
      <c r="O597" s="30" t="str">
        <f t="shared" si="9"/>
        <v>Insert into cliente(id_cliente,nom_cliente,tipo_cliente,division_cliente,freg_cliente,usureg_cliente) values (891900391,'COOPERATIVA DE CAFICULTORES DE SEVILLA  CAFISEVILLA  ','DISTRIBUIDOR','PERIFERIA','2016-10-10','dzambrano');</v>
      </c>
    </row>
    <row r="598" spans="1:15" x14ac:dyDescent="0.25">
      <c r="A598">
        <v>10015330</v>
      </c>
      <c r="B598" t="s">
        <v>6398</v>
      </c>
      <c r="C598" s="15">
        <v>891900475</v>
      </c>
      <c r="D598" s="15" t="s">
        <v>6339</v>
      </c>
      <c r="E598" t="s">
        <v>2600</v>
      </c>
      <c r="F598" t="s">
        <v>6339</v>
      </c>
      <c r="G598" t="s">
        <v>15</v>
      </c>
      <c r="H598" t="s">
        <v>6339</v>
      </c>
      <c r="I598" t="s">
        <v>1403</v>
      </c>
      <c r="J598" t="s">
        <v>6339</v>
      </c>
      <c r="K598" s="29">
        <v>42653</v>
      </c>
      <c r="L598" s="29" t="s">
        <v>6339</v>
      </c>
      <c r="M598" s="29" t="s">
        <v>6397</v>
      </c>
      <c r="N598" t="s">
        <v>6340</v>
      </c>
      <c r="O598" s="30" t="str">
        <f t="shared" si="9"/>
        <v>Insert into cliente(id_cliente,nom_cliente,tipo_cliente,division_cliente,freg_cliente,usureg_cliente) values (891900475,'COOPERATIVA DE CAFETALEROS DEL NORTE DEL VALLE  ','DISTRIBUIDOR','PERIFERIA','2016-10-10','dzambrano');</v>
      </c>
    </row>
    <row r="599" spans="1:15" x14ac:dyDescent="0.25">
      <c r="A599">
        <v>10015411</v>
      </c>
      <c r="B599" t="s">
        <v>6398</v>
      </c>
      <c r="C599" s="15">
        <v>891900487</v>
      </c>
      <c r="D599" s="15" t="s">
        <v>6339</v>
      </c>
      <c r="E599" t="s">
        <v>2606</v>
      </c>
      <c r="F599" t="s">
        <v>6339</v>
      </c>
      <c r="G599" t="s">
        <v>15</v>
      </c>
      <c r="H599" t="s">
        <v>6339</v>
      </c>
      <c r="I599" t="s">
        <v>1403</v>
      </c>
      <c r="J599" t="s">
        <v>6339</v>
      </c>
      <c r="K599" s="29">
        <v>42653</v>
      </c>
      <c r="L599" s="29" t="s">
        <v>6339</v>
      </c>
      <c r="M599" s="29" t="s">
        <v>6397</v>
      </c>
      <c r="N599" t="s">
        <v>6340</v>
      </c>
      <c r="O599" s="30" t="str">
        <f t="shared" si="9"/>
        <v>Insert into cliente(id_cliente,nom_cliente,tipo_cliente,division_cliente,freg_cliente,usureg_cliente) values (891900487,'COOPERATIVA DE CAFICULTORES DE CAICEDONIA  ','DISTRIBUIDOR','PERIFERIA','2016-10-10','dzambrano');</v>
      </c>
    </row>
    <row r="600" spans="1:15" x14ac:dyDescent="0.25">
      <c r="A600">
        <v>10014151</v>
      </c>
      <c r="B600" t="s">
        <v>6398</v>
      </c>
      <c r="C600" s="15">
        <v>892200648</v>
      </c>
      <c r="D600" s="15" t="s">
        <v>6339</v>
      </c>
      <c r="E600" t="s">
        <v>4159</v>
      </c>
      <c r="F600" t="s">
        <v>6339</v>
      </c>
      <c r="G600" t="s">
        <v>15</v>
      </c>
      <c r="H600" t="s">
        <v>6339</v>
      </c>
      <c r="I600" t="s">
        <v>1403</v>
      </c>
      <c r="J600" t="s">
        <v>6339</v>
      </c>
      <c r="K600" s="29">
        <v>42653</v>
      </c>
      <c r="L600" s="29" t="s">
        <v>6339</v>
      </c>
      <c r="M600" s="29" t="s">
        <v>6397</v>
      </c>
      <c r="N600" t="s">
        <v>6340</v>
      </c>
      <c r="O600" s="30" t="str">
        <f t="shared" si="9"/>
        <v>Insert into cliente(id_cliente,nom_cliente,tipo_cliente,division_cliente,freg_cliente,usureg_cliente) values (892200648,'NACYRA NARVAEZ E HIJOS Y CIA S EN C   ','DISTRIBUIDOR','PERIFERIA','2016-10-10','dzambrano');</v>
      </c>
    </row>
    <row r="601" spans="1:15" x14ac:dyDescent="0.25">
      <c r="A601">
        <v>10011823</v>
      </c>
      <c r="B601" t="s">
        <v>6398</v>
      </c>
      <c r="C601" s="15">
        <v>900010429</v>
      </c>
      <c r="D601" s="15" t="s">
        <v>6339</v>
      </c>
      <c r="E601" t="s">
        <v>646</v>
      </c>
      <c r="F601" t="s">
        <v>6339</v>
      </c>
      <c r="G601" t="s">
        <v>15</v>
      </c>
      <c r="H601" t="s">
        <v>6339</v>
      </c>
      <c r="I601" t="s">
        <v>1403</v>
      </c>
      <c r="J601" t="s">
        <v>6339</v>
      </c>
      <c r="K601" s="29">
        <v>42653</v>
      </c>
      <c r="L601" s="29" t="s">
        <v>6339</v>
      </c>
      <c r="M601" s="29" t="s">
        <v>6397</v>
      </c>
      <c r="N601" t="s">
        <v>6340</v>
      </c>
      <c r="O601" s="30" t="str">
        <f t="shared" si="9"/>
        <v>Insert into cliente(id_cliente,nom_cliente,tipo_cliente,division_cliente,freg_cliente,usureg_cliente) values (900010429,'ALMACEN AGRICOLA CAMPESINO SAS','DISTRIBUIDOR','PERIFERIA','2016-10-10','dzambrano');</v>
      </c>
    </row>
    <row r="602" spans="1:15" x14ac:dyDescent="0.25">
      <c r="A602">
        <v>10011824</v>
      </c>
      <c r="B602" t="s">
        <v>6398</v>
      </c>
      <c r="C602" s="15">
        <v>900010430</v>
      </c>
      <c r="D602" s="15" t="s">
        <v>6339</v>
      </c>
      <c r="E602" t="s">
        <v>6342</v>
      </c>
      <c r="F602" t="s">
        <v>6339</v>
      </c>
      <c r="G602" t="s">
        <v>15</v>
      </c>
      <c r="H602" t="s">
        <v>6339</v>
      </c>
      <c r="I602" t="s">
        <v>1403</v>
      </c>
      <c r="J602" t="s">
        <v>6339</v>
      </c>
      <c r="K602" s="29">
        <v>42653</v>
      </c>
      <c r="L602" s="29" t="s">
        <v>6339</v>
      </c>
      <c r="M602" s="29" t="s">
        <v>6397</v>
      </c>
      <c r="N602" t="s">
        <v>6340</v>
      </c>
      <c r="O602" s="30" t="str">
        <f t="shared" si="9"/>
        <v>Insert into cliente(id_cliente,nom_cliente,tipo_cliente,division_cliente,freg_cliente,usureg_cliente) values (900010430,'DISTRIBUCIONES MUNDO AGRO ANTIOQUIA  SAS','DISTRIBUIDOR','PERIFERIA','2016-10-10','dzambrano');</v>
      </c>
    </row>
    <row r="603" spans="1:15" x14ac:dyDescent="0.25">
      <c r="A603">
        <v>10013201</v>
      </c>
      <c r="B603" t="s">
        <v>6398</v>
      </c>
      <c r="C603" s="15">
        <v>900031088</v>
      </c>
      <c r="D603" s="15" t="s">
        <v>6339</v>
      </c>
      <c r="E603" t="s">
        <v>2388</v>
      </c>
      <c r="F603" t="s">
        <v>6339</v>
      </c>
      <c r="G603" t="s">
        <v>15</v>
      </c>
      <c r="H603" t="s">
        <v>6339</v>
      </c>
      <c r="I603" t="s">
        <v>1403</v>
      </c>
      <c r="J603" t="s">
        <v>6339</v>
      </c>
      <c r="K603" s="29">
        <v>42653</v>
      </c>
      <c r="L603" s="29" t="s">
        <v>6339</v>
      </c>
      <c r="M603" s="29" t="s">
        <v>6397</v>
      </c>
      <c r="N603" t="s">
        <v>6340</v>
      </c>
      <c r="O603" s="30" t="str">
        <f t="shared" si="9"/>
        <v>Insert into cliente(id_cliente,nom_cliente,tipo_cliente,division_cliente,freg_cliente,usureg_cliente) values (900031088,'CI BANASAN SA   ','DISTRIBUIDOR','PERIFERIA','2016-10-10','dzambrano');</v>
      </c>
    </row>
    <row r="604" spans="1:15" x14ac:dyDescent="0.25">
      <c r="A604">
        <v>10011829</v>
      </c>
      <c r="B604" t="s">
        <v>6398</v>
      </c>
      <c r="C604" s="15">
        <v>900034026</v>
      </c>
      <c r="D604" s="15" t="s">
        <v>6339</v>
      </c>
      <c r="E604" t="s">
        <v>5310</v>
      </c>
      <c r="F604" t="s">
        <v>6339</v>
      </c>
      <c r="G604" t="s">
        <v>15</v>
      </c>
      <c r="H604" t="s">
        <v>6339</v>
      </c>
      <c r="I604" t="s">
        <v>1403</v>
      </c>
      <c r="J604" t="s">
        <v>6339</v>
      </c>
      <c r="K604" s="29">
        <v>42653</v>
      </c>
      <c r="L604" s="29" t="s">
        <v>6339</v>
      </c>
      <c r="M604" s="29" t="s">
        <v>6397</v>
      </c>
      <c r="N604" t="s">
        <v>6340</v>
      </c>
      <c r="O604" s="30" t="str">
        <f t="shared" si="9"/>
        <v>Insert into cliente(id_cliente,nom_cliente,tipo_cliente,division_cliente,freg_cliente,usureg_cliente) values (900034026,'INVERSIONES AGROPECUARIAS DE BOYACA  LTDA  ','DISTRIBUIDOR','PERIFERIA','2016-10-10','dzambrano');</v>
      </c>
    </row>
    <row r="605" spans="1:15" x14ac:dyDescent="0.25">
      <c r="A605">
        <v>10012459</v>
      </c>
      <c r="B605" t="s">
        <v>6398</v>
      </c>
      <c r="C605" s="15">
        <v>900034616</v>
      </c>
      <c r="D605" s="15" t="s">
        <v>6339</v>
      </c>
      <c r="E605" t="s">
        <v>3478</v>
      </c>
      <c r="F605" t="s">
        <v>6339</v>
      </c>
      <c r="G605" t="s">
        <v>27</v>
      </c>
      <c r="H605" t="s">
        <v>6339</v>
      </c>
      <c r="I605" t="s">
        <v>1403</v>
      </c>
      <c r="J605" t="s">
        <v>6339</v>
      </c>
      <c r="K605" s="29">
        <v>42653</v>
      </c>
      <c r="L605" s="29" t="s">
        <v>6339</v>
      </c>
      <c r="M605" s="29" t="s">
        <v>6397</v>
      </c>
      <c r="N605" t="s">
        <v>6340</v>
      </c>
      <c r="O605" s="30" t="str">
        <f t="shared" si="9"/>
        <v>Insert into cliente(id_cliente,nom_cliente,tipo_cliente,division_cliente,freg_cliente,usureg_cliente) values (900034616,'HELM ANDINA LTDA   ','AGRICULTOR','PERIFERIA','2016-10-10','dzambrano');</v>
      </c>
    </row>
    <row r="606" spans="1:15" x14ac:dyDescent="0.25">
      <c r="A606">
        <v>10011831</v>
      </c>
      <c r="B606" t="s">
        <v>6398</v>
      </c>
      <c r="C606" s="15">
        <v>900036777</v>
      </c>
      <c r="D606" s="15" t="s">
        <v>6339</v>
      </c>
      <c r="E606" t="s">
        <v>1631</v>
      </c>
      <c r="F606" t="s">
        <v>6339</v>
      </c>
      <c r="G606" t="s">
        <v>15</v>
      </c>
      <c r="H606" t="s">
        <v>6339</v>
      </c>
      <c r="I606" t="s">
        <v>1403</v>
      </c>
      <c r="J606" t="s">
        <v>6339</v>
      </c>
      <c r="K606" s="29">
        <v>42653</v>
      </c>
      <c r="L606" s="29" t="s">
        <v>6339</v>
      </c>
      <c r="M606" s="29" t="s">
        <v>6397</v>
      </c>
      <c r="N606" t="s">
        <v>6340</v>
      </c>
      <c r="O606" s="30" t="str">
        <f t="shared" si="9"/>
        <v>Insert into cliente(id_cliente,nom_cliente,tipo_cliente,division_cliente,freg_cliente,usureg_cliente) values (900036777,'AGROINSUMOS SAN DIEGO EU   ','DISTRIBUIDOR','PERIFERIA','2016-10-10','dzambrano');</v>
      </c>
    </row>
    <row r="607" spans="1:15" x14ac:dyDescent="0.25">
      <c r="A607">
        <v>10015854</v>
      </c>
      <c r="B607" t="s">
        <v>6398</v>
      </c>
      <c r="C607" s="15">
        <v>900041685</v>
      </c>
      <c r="D607" s="15" t="s">
        <v>6339</v>
      </c>
      <c r="E607" t="s">
        <v>1883</v>
      </c>
      <c r="F607" t="s">
        <v>6339</v>
      </c>
      <c r="G607" t="s">
        <v>15</v>
      </c>
      <c r="H607" t="s">
        <v>6339</v>
      </c>
      <c r="I607" t="s">
        <v>1403</v>
      </c>
      <c r="J607" t="s">
        <v>6339</v>
      </c>
      <c r="K607" s="29">
        <v>42653</v>
      </c>
      <c r="L607" s="29" t="s">
        <v>6339</v>
      </c>
      <c r="M607" s="29" t="s">
        <v>6397</v>
      </c>
      <c r="N607" t="s">
        <v>6340</v>
      </c>
      <c r="O607" s="30" t="str">
        <f t="shared" si="9"/>
        <v>Insert into cliente(id_cliente,nom_cliente,tipo_cliente,division_cliente,freg_cliente,usureg_cliente) values (900041685,'ALYAMSA DEL SINU LTDA   ','DISTRIBUIDOR','PERIFERIA','2016-10-10','dzambrano');</v>
      </c>
    </row>
    <row r="608" spans="1:15" x14ac:dyDescent="0.25">
      <c r="A608">
        <v>10016692</v>
      </c>
      <c r="B608" t="s">
        <v>6398</v>
      </c>
      <c r="C608" s="15">
        <v>900044503</v>
      </c>
      <c r="D608" s="15" t="s">
        <v>6339</v>
      </c>
      <c r="E608" t="s">
        <v>1509</v>
      </c>
      <c r="F608" t="s">
        <v>6339</v>
      </c>
      <c r="G608" t="s">
        <v>15</v>
      </c>
      <c r="H608" t="s">
        <v>6339</v>
      </c>
      <c r="I608" t="s">
        <v>1403</v>
      </c>
      <c r="J608" t="s">
        <v>6339</v>
      </c>
      <c r="K608" s="29">
        <v>42653</v>
      </c>
      <c r="L608" s="29" t="s">
        <v>6339</v>
      </c>
      <c r="M608" s="29" t="s">
        <v>6397</v>
      </c>
      <c r="N608" t="s">
        <v>6340</v>
      </c>
      <c r="O608" s="30" t="str">
        <f t="shared" si="9"/>
        <v>Insert into cliente(id_cliente,nom_cliente,tipo_cliente,division_cliente,freg_cliente,usureg_cliente) values (900044503,'AGRICOLA IBIZA SA   ','DISTRIBUIDOR','PERIFERIA','2016-10-10','dzambrano');</v>
      </c>
    </row>
    <row r="609" spans="1:15" x14ac:dyDescent="0.25">
      <c r="A609">
        <v>10017254</v>
      </c>
      <c r="B609" t="s">
        <v>6398</v>
      </c>
      <c r="C609" s="15">
        <v>900054092</v>
      </c>
      <c r="D609" s="15" t="s">
        <v>6339</v>
      </c>
      <c r="E609" t="s">
        <v>3538</v>
      </c>
      <c r="F609" t="s">
        <v>6339</v>
      </c>
      <c r="G609" t="s">
        <v>15</v>
      </c>
      <c r="H609" t="s">
        <v>6339</v>
      </c>
      <c r="I609" t="s">
        <v>1403</v>
      </c>
      <c r="J609" t="s">
        <v>6339</v>
      </c>
      <c r="K609" s="29">
        <v>42653</v>
      </c>
      <c r="L609" s="29" t="s">
        <v>6339</v>
      </c>
      <c r="M609" s="29" t="s">
        <v>6397</v>
      </c>
      <c r="N609" t="s">
        <v>6340</v>
      </c>
      <c r="O609" s="30" t="str">
        <f t="shared" si="9"/>
        <v>Insert into cliente(id_cliente,nom_cliente,tipo_cliente,division_cliente,freg_cliente,usureg_cliente) values (900054092,'INDAGRO SANEAMIENTO INTEGRADO LTDA   ','DISTRIBUIDOR','PERIFERIA','2016-10-10','dzambrano');</v>
      </c>
    </row>
    <row r="610" spans="1:15" x14ac:dyDescent="0.25">
      <c r="A610">
        <v>10017080</v>
      </c>
      <c r="B610" t="s">
        <v>6398</v>
      </c>
      <c r="C610" s="15">
        <v>900057744</v>
      </c>
      <c r="D610" s="15" t="s">
        <v>6339</v>
      </c>
      <c r="E610" t="s">
        <v>2500</v>
      </c>
      <c r="F610" t="s">
        <v>6339</v>
      </c>
      <c r="G610" t="s">
        <v>15</v>
      </c>
      <c r="H610" t="s">
        <v>6339</v>
      </c>
      <c r="I610" t="s">
        <v>1403</v>
      </c>
      <c r="J610" t="s">
        <v>6339</v>
      </c>
      <c r="K610" s="29">
        <v>42653</v>
      </c>
      <c r="L610" s="29" t="s">
        <v>6339</v>
      </c>
      <c r="M610" s="29" t="s">
        <v>6397</v>
      </c>
      <c r="N610" t="s">
        <v>6340</v>
      </c>
      <c r="O610" s="30" t="str">
        <f t="shared" si="9"/>
        <v>Insert into cliente(id_cliente,nom_cliente,tipo_cliente,division_cliente,freg_cliente,usureg_cliente) values (900057744,'CLEAN HERBS SOCIEDAD POR SIMPLIFICA   ','DISTRIBUIDOR','PERIFERIA','2016-10-10','dzambrano');</v>
      </c>
    </row>
    <row r="611" spans="1:15" x14ac:dyDescent="0.25">
      <c r="A611">
        <v>10013464</v>
      </c>
      <c r="B611" t="s">
        <v>6398</v>
      </c>
      <c r="C611" s="15">
        <v>900065578</v>
      </c>
      <c r="D611" s="15" t="s">
        <v>6339</v>
      </c>
      <c r="E611" t="s">
        <v>3535</v>
      </c>
      <c r="F611" t="s">
        <v>6339</v>
      </c>
      <c r="G611" t="s">
        <v>15</v>
      </c>
      <c r="H611" t="s">
        <v>6339</v>
      </c>
      <c r="I611" t="s">
        <v>1403</v>
      </c>
      <c r="J611" t="s">
        <v>6339</v>
      </c>
      <c r="K611" s="29">
        <v>42653</v>
      </c>
      <c r="L611" s="29" t="s">
        <v>6339</v>
      </c>
      <c r="M611" s="29" t="s">
        <v>6397</v>
      </c>
      <c r="N611" t="s">
        <v>6340</v>
      </c>
      <c r="O611" s="30" t="str">
        <f t="shared" si="9"/>
        <v>Insert into cliente(id_cliente,nom_cliente,tipo_cliente,division_cliente,freg_cliente,usureg_cliente) values (900065578,'INAGRO SAS   ','DISTRIBUIDOR','PERIFERIA','2016-10-10','dzambrano');</v>
      </c>
    </row>
    <row r="612" spans="1:15" x14ac:dyDescent="0.25">
      <c r="A612">
        <v>10011841</v>
      </c>
      <c r="B612" t="s">
        <v>6398</v>
      </c>
      <c r="C612" s="15">
        <v>900068296</v>
      </c>
      <c r="D612" s="15" t="s">
        <v>6339</v>
      </c>
      <c r="E612" t="s">
        <v>655</v>
      </c>
      <c r="F612" t="s">
        <v>6339</v>
      </c>
      <c r="G612" t="s">
        <v>15</v>
      </c>
      <c r="H612" t="s">
        <v>6339</v>
      </c>
      <c r="I612" t="s">
        <v>1403</v>
      </c>
      <c r="J612" t="s">
        <v>6339</v>
      </c>
      <c r="K612" s="29">
        <v>42653</v>
      </c>
      <c r="L612" s="29" t="s">
        <v>6339</v>
      </c>
      <c r="M612" s="29" t="s">
        <v>6397</v>
      </c>
      <c r="N612" t="s">
        <v>6340</v>
      </c>
      <c r="O612" s="30" t="str">
        <f t="shared" si="9"/>
        <v>Insert into cliente(id_cliente,nom_cliente,tipo_cliente,division_cliente,freg_cliente,usureg_cliente) values (900068296,'AGROPECUARIA DORAMAR EU','DISTRIBUIDOR','PERIFERIA','2016-10-10','dzambrano');</v>
      </c>
    </row>
    <row r="613" spans="1:15" x14ac:dyDescent="0.25">
      <c r="A613">
        <v>10013198</v>
      </c>
      <c r="B613" t="s">
        <v>6398</v>
      </c>
      <c r="C613" s="15">
        <v>900075256</v>
      </c>
      <c r="D613" s="15" t="s">
        <v>6339</v>
      </c>
      <c r="E613" t="s">
        <v>2621</v>
      </c>
      <c r="F613" t="s">
        <v>6339</v>
      </c>
      <c r="G613" t="s">
        <v>15</v>
      </c>
      <c r="H613" t="s">
        <v>6339</v>
      </c>
      <c r="I613" t="s">
        <v>1403</v>
      </c>
      <c r="J613" t="s">
        <v>6339</v>
      </c>
      <c r="K613" s="29">
        <v>42653</v>
      </c>
      <c r="L613" s="29" t="s">
        <v>6339</v>
      </c>
      <c r="M613" s="29" t="s">
        <v>6397</v>
      </c>
      <c r="N613" t="s">
        <v>6340</v>
      </c>
      <c r="O613" s="30" t="str">
        <f t="shared" si="9"/>
        <v>Insert into cliente(id_cliente,nom_cliente,tipo_cliente,division_cliente,freg_cliente,usureg_cliente) values (900075256,'COOPERATIVA DE LECHEROS DE LAS VEREDAS  ','DISTRIBUIDOR','PERIFERIA','2016-10-10','dzambrano');</v>
      </c>
    </row>
    <row r="614" spans="1:15" x14ac:dyDescent="0.25">
      <c r="A614">
        <v>10013439</v>
      </c>
      <c r="B614" t="s">
        <v>6398</v>
      </c>
      <c r="C614" s="15">
        <v>900075982</v>
      </c>
      <c r="D614" s="15" t="s">
        <v>6339</v>
      </c>
      <c r="E614" t="s">
        <v>5314</v>
      </c>
      <c r="F614" t="s">
        <v>6339</v>
      </c>
      <c r="G614" t="s">
        <v>15</v>
      </c>
      <c r="H614" t="s">
        <v>6339</v>
      </c>
      <c r="I614" t="s">
        <v>1403</v>
      </c>
      <c r="J614" t="s">
        <v>6339</v>
      </c>
      <c r="K614" s="29">
        <v>42653</v>
      </c>
      <c r="L614" s="29" t="s">
        <v>6339</v>
      </c>
      <c r="M614" s="29" t="s">
        <v>6397</v>
      </c>
      <c r="N614" t="s">
        <v>6340</v>
      </c>
      <c r="O614" s="30" t="str">
        <f t="shared" si="9"/>
        <v>Insert into cliente(id_cliente,nom_cliente,tipo_cliente,division_cliente,freg_cliente,usureg_cliente) values (900075982,'DISTRIBUIDOR AGROPECUARIO  DEL QUINDIO SA  ','DISTRIBUIDOR','PERIFERIA','2016-10-10','dzambrano');</v>
      </c>
    </row>
    <row r="615" spans="1:15" x14ac:dyDescent="0.25">
      <c r="A615">
        <v>10012325</v>
      </c>
      <c r="B615" t="s">
        <v>6398</v>
      </c>
      <c r="C615" s="15">
        <v>900076699</v>
      </c>
      <c r="D615" s="15" t="s">
        <v>6339</v>
      </c>
      <c r="E615" t="s">
        <v>3632</v>
      </c>
      <c r="F615" t="s">
        <v>6339</v>
      </c>
      <c r="G615" t="s">
        <v>15</v>
      </c>
      <c r="H615" t="s">
        <v>6339</v>
      </c>
      <c r="I615" t="s">
        <v>1403</v>
      </c>
      <c r="J615" t="s">
        <v>6339</v>
      </c>
      <c r="K615" s="29">
        <v>42653</v>
      </c>
      <c r="L615" s="29" t="s">
        <v>6339</v>
      </c>
      <c r="M615" s="29" t="s">
        <v>6397</v>
      </c>
      <c r="N615" t="s">
        <v>6340</v>
      </c>
      <c r="O615" s="30" t="str">
        <f t="shared" si="9"/>
        <v>Insert into cliente(id_cliente,nom_cliente,tipo_cliente,division_cliente,freg_cliente,usureg_cliente) values (900076699,'INVERSIONES EL SILENCIO SAS   ','DISTRIBUIDOR','PERIFERIA','2016-10-10','dzambrano');</v>
      </c>
    </row>
    <row r="616" spans="1:15" x14ac:dyDescent="0.25">
      <c r="A616">
        <v>10012980</v>
      </c>
      <c r="B616" t="s">
        <v>6398</v>
      </c>
      <c r="C616" s="15">
        <v>900078950</v>
      </c>
      <c r="D616" s="15" t="s">
        <v>6339</v>
      </c>
      <c r="E616" t="s">
        <v>1955</v>
      </c>
      <c r="F616" t="s">
        <v>6339</v>
      </c>
      <c r="G616" t="s">
        <v>15</v>
      </c>
      <c r="H616" t="s">
        <v>6339</v>
      </c>
      <c r="I616" t="s">
        <v>1403</v>
      </c>
      <c r="J616" t="s">
        <v>6339</v>
      </c>
      <c r="K616" s="29">
        <v>42653</v>
      </c>
      <c r="L616" s="29" t="s">
        <v>6339</v>
      </c>
      <c r="M616" s="29" t="s">
        <v>6397</v>
      </c>
      <c r="N616" t="s">
        <v>6340</v>
      </c>
      <c r="O616" s="30" t="str">
        <f t="shared" si="9"/>
        <v>Insert into cliente(id_cliente,nom_cliente,tipo_cliente,division_cliente,freg_cliente,usureg_cliente) values (900078950,'ASOCIACION DE GANADEROS DEL ALTIPLANO NORTE DE ANTIOQUIA  ','DISTRIBUIDOR','PERIFERIA','2016-10-10','dzambrano');</v>
      </c>
    </row>
    <row r="617" spans="1:15" x14ac:dyDescent="0.25">
      <c r="A617">
        <v>10012469</v>
      </c>
      <c r="B617" t="s">
        <v>6398</v>
      </c>
      <c r="C617" s="15">
        <v>900084568</v>
      </c>
      <c r="D617" s="15" t="s">
        <v>6339</v>
      </c>
      <c r="E617" t="s">
        <v>3753</v>
      </c>
      <c r="F617" t="s">
        <v>6339</v>
      </c>
      <c r="G617" t="s">
        <v>15</v>
      </c>
      <c r="H617" t="s">
        <v>6339</v>
      </c>
      <c r="I617" t="s">
        <v>1403</v>
      </c>
      <c r="J617" t="s">
        <v>6339</v>
      </c>
      <c r="K617" s="29">
        <v>42653</v>
      </c>
      <c r="L617" s="29" t="s">
        <v>6339</v>
      </c>
      <c r="M617" s="29" t="s">
        <v>6397</v>
      </c>
      <c r="N617" t="s">
        <v>6340</v>
      </c>
      <c r="O617" s="30" t="str">
        <f t="shared" si="9"/>
        <v>Insert into cliente(id_cliente,nom_cliente,tipo_cliente,division_cliente,freg_cliente,usureg_cliente) values (900084568,'LA COOPERATIVA DE LECHEROS DE POTREROLARGO - COOPROLAG  ','DISTRIBUIDOR','PERIFERIA','2016-10-10','dzambrano');</v>
      </c>
    </row>
    <row r="618" spans="1:15" x14ac:dyDescent="0.25">
      <c r="A618">
        <v>10015495</v>
      </c>
      <c r="B618" t="s">
        <v>6398</v>
      </c>
      <c r="C618" s="15">
        <v>900087414</v>
      </c>
      <c r="D618" s="15" t="s">
        <v>6339</v>
      </c>
      <c r="E618" t="s">
        <v>4609</v>
      </c>
      <c r="F618" t="s">
        <v>6339</v>
      </c>
      <c r="G618" t="s">
        <v>27</v>
      </c>
      <c r="H618" t="s">
        <v>6339</v>
      </c>
      <c r="I618" t="s">
        <v>1403</v>
      </c>
      <c r="J618" t="s">
        <v>6339</v>
      </c>
      <c r="K618" s="29">
        <v>42653</v>
      </c>
      <c r="L618" s="29" t="s">
        <v>6339</v>
      </c>
      <c r="M618" s="29" t="s">
        <v>6397</v>
      </c>
      <c r="N618" t="s">
        <v>6340</v>
      </c>
      <c r="O618" s="30" t="str">
        <f t="shared" si="9"/>
        <v>Insert into cliente(id_cliente,nom_cliente,tipo_cliente,division_cliente,freg_cliente,usureg_cliente) values (900087414,'RIOPAILA CASTILLA SA   ','AGRICULTOR','PERIFERIA','2016-10-10','dzambrano');</v>
      </c>
    </row>
    <row r="619" spans="1:15" x14ac:dyDescent="0.25">
      <c r="A619">
        <v>10011845</v>
      </c>
      <c r="B619" t="s">
        <v>6398</v>
      </c>
      <c r="C619" s="15">
        <v>900088916</v>
      </c>
      <c r="D619" s="15" t="s">
        <v>6339</v>
      </c>
      <c r="E619" t="s">
        <v>657</v>
      </c>
      <c r="F619" t="s">
        <v>6339</v>
      </c>
      <c r="G619" t="s">
        <v>15</v>
      </c>
      <c r="H619" t="s">
        <v>6339</v>
      </c>
      <c r="I619" t="s">
        <v>1403</v>
      </c>
      <c r="J619" t="s">
        <v>6339</v>
      </c>
      <c r="K619" s="29">
        <v>42653</v>
      </c>
      <c r="L619" s="29" t="s">
        <v>6339</v>
      </c>
      <c r="M619" s="29" t="s">
        <v>6397</v>
      </c>
      <c r="N619" t="s">
        <v>6340</v>
      </c>
      <c r="O619" s="30" t="str">
        <f t="shared" si="9"/>
        <v>Insert into cliente(id_cliente,nom_cliente,tipo_cliente,division_cliente,freg_cliente,usureg_cliente) values (900088916,'AGRICOLA CERDEÑA SA','DISTRIBUIDOR','PERIFERIA','2016-10-10','dzambrano');</v>
      </c>
    </row>
    <row r="620" spans="1:15" x14ac:dyDescent="0.25">
      <c r="A620">
        <v>10011847</v>
      </c>
      <c r="B620" t="s">
        <v>6398</v>
      </c>
      <c r="C620" s="15">
        <v>900089324</v>
      </c>
      <c r="D620" s="15" t="s">
        <v>6339</v>
      </c>
      <c r="E620" t="s">
        <v>658</v>
      </c>
      <c r="F620" t="s">
        <v>6339</v>
      </c>
      <c r="G620" t="s">
        <v>15</v>
      </c>
      <c r="H620" t="s">
        <v>6339</v>
      </c>
      <c r="I620" t="s">
        <v>1403</v>
      </c>
      <c r="J620" t="s">
        <v>6339</v>
      </c>
      <c r="K620" s="29">
        <v>42653</v>
      </c>
      <c r="L620" s="29" t="s">
        <v>6339</v>
      </c>
      <c r="M620" s="29" t="s">
        <v>6397</v>
      </c>
      <c r="N620" t="s">
        <v>6340</v>
      </c>
      <c r="O620" s="30" t="str">
        <f t="shared" si="9"/>
        <v>Insert into cliente(id_cliente,nom_cliente,tipo_cliente,division_cliente,freg_cliente,usureg_cliente) values (900089324,'AGRICOLA MAYORCA SA','DISTRIBUIDOR','PERIFERIA','2016-10-10','dzambrano');</v>
      </c>
    </row>
    <row r="621" spans="1:15" x14ac:dyDescent="0.25">
      <c r="A621">
        <v>10011853</v>
      </c>
      <c r="B621" t="s">
        <v>6398</v>
      </c>
      <c r="C621" s="15">
        <v>900104515</v>
      </c>
      <c r="D621" s="15" t="s">
        <v>6339</v>
      </c>
      <c r="E621" t="s">
        <v>2880</v>
      </c>
      <c r="F621" t="s">
        <v>6339</v>
      </c>
      <c r="G621" t="s">
        <v>15</v>
      </c>
      <c r="H621" t="s">
        <v>6339</v>
      </c>
      <c r="I621" t="s">
        <v>1403</v>
      </c>
      <c r="J621" t="s">
        <v>6339</v>
      </c>
      <c r="K621" s="29">
        <v>42653</v>
      </c>
      <c r="L621" s="29" t="s">
        <v>6339</v>
      </c>
      <c r="M621" s="29" t="s">
        <v>6397</v>
      </c>
      <c r="N621" t="s">
        <v>6340</v>
      </c>
      <c r="O621" s="30" t="str">
        <f t="shared" si="9"/>
        <v>Insert into cliente(id_cliente,nom_cliente,tipo_cliente,division_cliente,freg_cliente,usureg_cliente) values (900104515,'EMPRESAGRO COLOMBIA SA   ','DISTRIBUIDOR','PERIFERIA','2016-10-10','dzambrano');</v>
      </c>
    </row>
    <row r="622" spans="1:15" x14ac:dyDescent="0.25">
      <c r="A622">
        <v>10015327</v>
      </c>
      <c r="B622" t="s">
        <v>6398</v>
      </c>
      <c r="C622" s="15">
        <v>900109722</v>
      </c>
      <c r="D622" s="15" t="s">
        <v>6339</v>
      </c>
      <c r="E622" t="s">
        <v>1697</v>
      </c>
      <c r="F622" t="s">
        <v>6339</v>
      </c>
      <c r="G622" t="s">
        <v>15</v>
      </c>
      <c r="H622" t="s">
        <v>6339</v>
      </c>
      <c r="I622" t="s">
        <v>1403</v>
      </c>
      <c r="J622" t="s">
        <v>6339</v>
      </c>
      <c r="K622" s="29">
        <v>42653</v>
      </c>
      <c r="L622" s="29" t="s">
        <v>6339</v>
      </c>
      <c r="M622" s="29" t="s">
        <v>6397</v>
      </c>
      <c r="N622" t="s">
        <v>6340</v>
      </c>
      <c r="O622" s="30" t="str">
        <f t="shared" si="9"/>
        <v>Insert into cliente(id_cliente,nom_cliente,tipo_cliente,division_cliente,freg_cliente,usureg_cliente) values (900109722,'AGROPECUARIA LA HUELLA LTDA   ','DISTRIBUIDOR','PERIFERIA','2016-10-10','dzambrano');</v>
      </c>
    </row>
    <row r="623" spans="1:15" x14ac:dyDescent="0.25">
      <c r="A623">
        <v>10013061</v>
      </c>
      <c r="B623" t="s">
        <v>6398</v>
      </c>
      <c r="C623" s="15">
        <v>900120015</v>
      </c>
      <c r="D623" s="15" t="s">
        <v>6339</v>
      </c>
      <c r="E623" t="s">
        <v>4003</v>
      </c>
      <c r="F623" t="s">
        <v>6339</v>
      </c>
      <c r="G623" t="s">
        <v>15</v>
      </c>
      <c r="H623" t="s">
        <v>6339</v>
      </c>
      <c r="I623" t="s">
        <v>1403</v>
      </c>
      <c r="J623" t="s">
        <v>6339</v>
      </c>
      <c r="K623" s="29">
        <v>42653</v>
      </c>
      <c r="L623" s="29" t="s">
        <v>6339</v>
      </c>
      <c r="M623" s="29" t="s">
        <v>6397</v>
      </c>
      <c r="N623" t="s">
        <v>6340</v>
      </c>
      <c r="O623" s="30" t="str">
        <f t="shared" si="9"/>
        <v>Insert into cliente(id_cliente,nom_cliente,tipo_cliente,division_cliente,freg_cliente,usureg_cliente) values (900120015,'MERCADEGAN LTDA   ','DISTRIBUIDOR','PERIFERIA','2016-10-10','dzambrano');</v>
      </c>
    </row>
    <row r="624" spans="1:15" x14ac:dyDescent="0.25">
      <c r="A624">
        <v>10016114</v>
      </c>
      <c r="B624" t="s">
        <v>6398</v>
      </c>
      <c r="C624" s="15">
        <v>900120457</v>
      </c>
      <c r="D624" s="15" t="s">
        <v>6339</v>
      </c>
      <c r="E624" t="s">
        <v>4162</v>
      </c>
      <c r="F624" t="s">
        <v>6339</v>
      </c>
      <c r="G624" t="s">
        <v>15</v>
      </c>
      <c r="H624" t="s">
        <v>6339</v>
      </c>
      <c r="I624" t="s">
        <v>1403</v>
      </c>
      <c r="J624" t="s">
        <v>6339</v>
      </c>
      <c r="K624" s="29">
        <v>42653</v>
      </c>
      <c r="L624" s="29" t="s">
        <v>6339</v>
      </c>
      <c r="M624" s="29" t="s">
        <v>6397</v>
      </c>
      <c r="N624" t="s">
        <v>6340</v>
      </c>
      <c r="O624" s="30" t="str">
        <f t="shared" si="9"/>
        <v>Insert into cliente(id_cliente,nom_cliente,tipo_cliente,division_cliente,freg_cliente,usureg_cliente) values (900120457,'NARANJALES DEL CAUCA SAS   ','DISTRIBUIDOR','PERIFERIA','2016-10-10','dzambrano');</v>
      </c>
    </row>
    <row r="625" spans="1:15" x14ac:dyDescent="0.25">
      <c r="A625">
        <v>10011865</v>
      </c>
      <c r="B625" t="s">
        <v>6398</v>
      </c>
      <c r="C625" s="15">
        <v>900122755</v>
      </c>
      <c r="D625" s="15" t="s">
        <v>6339</v>
      </c>
      <c r="E625" t="s">
        <v>668</v>
      </c>
      <c r="F625" t="s">
        <v>6339</v>
      </c>
      <c r="G625" t="s">
        <v>15</v>
      </c>
      <c r="H625" t="s">
        <v>6339</v>
      </c>
      <c r="I625" t="s">
        <v>1403</v>
      </c>
      <c r="J625" t="s">
        <v>6339</v>
      </c>
      <c r="K625" s="29">
        <v>42653</v>
      </c>
      <c r="L625" s="29" t="s">
        <v>6339</v>
      </c>
      <c r="M625" s="29" t="s">
        <v>6397</v>
      </c>
      <c r="N625" t="s">
        <v>6340</v>
      </c>
      <c r="O625" s="30" t="str">
        <f t="shared" si="9"/>
        <v>Insert into cliente(id_cliente,nom_cliente,tipo_cliente,division_cliente,freg_cliente,usureg_cliente) values (900122755,'ULA INVESTMENT CIA SCA','DISTRIBUIDOR','PERIFERIA','2016-10-10','dzambrano');</v>
      </c>
    </row>
    <row r="626" spans="1:15" x14ac:dyDescent="0.25">
      <c r="A626">
        <v>10011867</v>
      </c>
      <c r="B626" t="s">
        <v>6398</v>
      </c>
      <c r="C626" s="15">
        <v>900123883</v>
      </c>
      <c r="D626" s="15" t="s">
        <v>6339</v>
      </c>
      <c r="E626" t="s">
        <v>5311</v>
      </c>
      <c r="F626" t="s">
        <v>6339</v>
      </c>
      <c r="G626" t="s">
        <v>15</v>
      </c>
      <c r="H626" t="s">
        <v>6339</v>
      </c>
      <c r="I626" t="s">
        <v>1403</v>
      </c>
      <c r="J626" t="s">
        <v>6339</v>
      </c>
      <c r="K626" s="29">
        <v>42653</v>
      </c>
      <c r="L626" s="29" t="s">
        <v>6339</v>
      </c>
      <c r="M626" s="29" t="s">
        <v>6397</v>
      </c>
      <c r="N626" t="s">
        <v>6340</v>
      </c>
      <c r="O626" s="30" t="str">
        <f t="shared" si="9"/>
        <v>Insert into cliente(id_cliente,nom_cliente,tipo_cliente,division_cliente,freg_cliente,usureg_cliente) values (900123883,'AGROQUIMICOS ORIENTE Y COMPAÑIA LTD A  ','DISTRIBUIDOR','PERIFERIA','2016-10-10','dzambrano');</v>
      </c>
    </row>
    <row r="627" spans="1:15" x14ac:dyDescent="0.25">
      <c r="A627">
        <v>10011868</v>
      </c>
      <c r="B627" t="s">
        <v>6398</v>
      </c>
      <c r="C627" s="15">
        <v>900130013</v>
      </c>
      <c r="D627" s="15" t="s">
        <v>6339</v>
      </c>
      <c r="E627" t="s">
        <v>2865</v>
      </c>
      <c r="F627" t="s">
        <v>6339</v>
      </c>
      <c r="G627" t="s">
        <v>15</v>
      </c>
      <c r="H627" t="s">
        <v>6339</v>
      </c>
      <c r="I627" t="s">
        <v>1403</v>
      </c>
      <c r="J627" t="s">
        <v>6339</v>
      </c>
      <c r="K627" s="29">
        <v>42653</v>
      </c>
      <c r="L627" s="29" t="s">
        <v>6339</v>
      </c>
      <c r="M627" s="29" t="s">
        <v>6397</v>
      </c>
      <c r="N627" t="s">
        <v>6340</v>
      </c>
      <c r="O627" s="30" t="str">
        <f t="shared" si="9"/>
        <v>Insert into cliente(id_cliente,nom_cliente,tipo_cliente,division_cliente,freg_cliente,usureg_cliente) values (900130013,'EL MUNDO AGRICOLA Y PECUARIO SAS   ','DISTRIBUIDOR','PERIFERIA','2016-10-10','dzambrano');</v>
      </c>
    </row>
    <row r="628" spans="1:15" x14ac:dyDescent="0.25">
      <c r="A628">
        <v>10015218</v>
      </c>
      <c r="B628" t="s">
        <v>6398</v>
      </c>
      <c r="C628" s="15">
        <v>900131512</v>
      </c>
      <c r="D628" s="15" t="s">
        <v>6339</v>
      </c>
      <c r="E628" t="s">
        <v>2742</v>
      </c>
      <c r="F628" t="s">
        <v>6339</v>
      </c>
      <c r="G628" t="s">
        <v>15</v>
      </c>
      <c r="H628" t="s">
        <v>6339</v>
      </c>
      <c r="I628" t="s">
        <v>1403</v>
      </c>
      <c r="J628" t="s">
        <v>6339</v>
      </c>
      <c r="K628" s="29">
        <v>42653</v>
      </c>
      <c r="L628" s="29" t="s">
        <v>6339</v>
      </c>
      <c r="M628" s="29" t="s">
        <v>6397</v>
      </c>
      <c r="N628" t="s">
        <v>6340</v>
      </c>
      <c r="O628" s="30" t="str">
        <f t="shared" si="9"/>
        <v>Insert into cliente(id_cliente,nom_cliente,tipo_cliente,division_cliente,freg_cliente,usureg_cliente) values (900131512,'DIAGROVAL SA - DISTRIBUCIONES AGROPECUARIAS DEL VALLE SA  ','DISTRIBUIDOR','PERIFERIA','2016-10-10','dzambrano');</v>
      </c>
    </row>
    <row r="629" spans="1:15" x14ac:dyDescent="0.25">
      <c r="A629">
        <v>10015209</v>
      </c>
      <c r="B629" t="s">
        <v>6398</v>
      </c>
      <c r="C629" s="15">
        <v>900132411</v>
      </c>
      <c r="D629" s="15" t="s">
        <v>6339</v>
      </c>
      <c r="E629" t="s">
        <v>4217</v>
      </c>
      <c r="F629" t="s">
        <v>6339</v>
      </c>
      <c r="G629" t="s">
        <v>15</v>
      </c>
      <c r="H629" t="s">
        <v>6339</v>
      </c>
      <c r="I629" t="s">
        <v>1403</v>
      </c>
      <c r="J629" t="s">
        <v>6339</v>
      </c>
      <c r="K629" s="29">
        <v>42653</v>
      </c>
      <c r="L629" s="29" t="s">
        <v>6339</v>
      </c>
      <c r="M629" s="29" t="s">
        <v>6397</v>
      </c>
      <c r="N629" t="s">
        <v>6340</v>
      </c>
      <c r="O629" s="30" t="str">
        <f t="shared" si="9"/>
        <v>Insert into cliente(id_cliente,nom_cliente,tipo_cliente,division_cliente,freg_cliente,usureg_cliente) values (900132411,'ORGANIPLAST SAS   ','DISTRIBUIDOR','PERIFERIA','2016-10-10','dzambrano');</v>
      </c>
    </row>
    <row r="630" spans="1:15" x14ac:dyDescent="0.25">
      <c r="A630">
        <v>10015590</v>
      </c>
      <c r="B630" t="s">
        <v>6398</v>
      </c>
      <c r="C630" s="15">
        <v>900137473</v>
      </c>
      <c r="D630" s="15" t="s">
        <v>6339</v>
      </c>
      <c r="E630" t="s">
        <v>1585</v>
      </c>
      <c r="F630" t="s">
        <v>6339</v>
      </c>
      <c r="G630" t="s">
        <v>15</v>
      </c>
      <c r="H630" t="s">
        <v>6339</v>
      </c>
      <c r="I630" t="s">
        <v>1403</v>
      </c>
      <c r="J630" t="s">
        <v>6339</v>
      </c>
      <c r="K630" s="29">
        <v>42653</v>
      </c>
      <c r="L630" s="29" t="s">
        <v>6339</v>
      </c>
      <c r="M630" s="29" t="s">
        <v>6397</v>
      </c>
      <c r="N630" t="s">
        <v>6340</v>
      </c>
      <c r="O630" s="30" t="str">
        <f t="shared" si="9"/>
        <v>Insert into cliente(id_cliente,nom_cliente,tipo_cliente,division_cliente,freg_cliente,usureg_cliente) values (900137473,'AGROAPLICACIONES SAS   ','DISTRIBUIDOR','PERIFERIA','2016-10-10','dzambrano');</v>
      </c>
    </row>
    <row r="631" spans="1:15" x14ac:dyDescent="0.25">
      <c r="A631">
        <v>10011872</v>
      </c>
      <c r="B631" t="s">
        <v>6398</v>
      </c>
      <c r="C631" s="15">
        <v>900144317</v>
      </c>
      <c r="D631" s="15" t="s">
        <v>6339</v>
      </c>
      <c r="E631" t="s">
        <v>1740</v>
      </c>
      <c r="F631" t="s">
        <v>6339</v>
      </c>
      <c r="G631" t="s">
        <v>15</v>
      </c>
      <c r="H631" t="s">
        <v>6339</v>
      </c>
      <c r="I631" t="s">
        <v>1403</v>
      </c>
      <c r="J631" t="s">
        <v>6339</v>
      </c>
      <c r="K631" s="29">
        <v>42653</v>
      </c>
      <c r="L631" s="29" t="s">
        <v>6339</v>
      </c>
      <c r="M631" s="29" t="s">
        <v>6397</v>
      </c>
      <c r="N631" t="s">
        <v>6340</v>
      </c>
      <c r="O631" s="30" t="str">
        <f t="shared" si="9"/>
        <v>Insert into cliente(id_cliente,nom_cliente,tipo_cliente,division_cliente,freg_cliente,usureg_cliente) values (900144317,'AGROSERVICIOS CHIQUINQUIRA LTDA   ','DISTRIBUIDOR','PERIFERIA','2016-10-10','dzambrano');</v>
      </c>
    </row>
    <row r="632" spans="1:15" x14ac:dyDescent="0.25">
      <c r="A632">
        <v>10017219</v>
      </c>
      <c r="B632" t="s">
        <v>6398</v>
      </c>
      <c r="C632" s="15">
        <v>900144428</v>
      </c>
      <c r="D632" s="15" t="s">
        <v>6339</v>
      </c>
      <c r="E632" t="s">
        <v>3461</v>
      </c>
      <c r="F632" t="s">
        <v>6339</v>
      </c>
      <c r="G632" t="s">
        <v>15</v>
      </c>
      <c r="H632" t="s">
        <v>6339</v>
      </c>
      <c r="I632" t="s">
        <v>1403</v>
      </c>
      <c r="J632" t="s">
        <v>6339</v>
      </c>
      <c r="K632" s="29">
        <v>42653</v>
      </c>
      <c r="L632" s="29" t="s">
        <v>6339</v>
      </c>
      <c r="M632" s="29" t="s">
        <v>6397</v>
      </c>
      <c r="N632" t="s">
        <v>6340</v>
      </c>
      <c r="O632" s="30" t="str">
        <f t="shared" si="9"/>
        <v>Insert into cliente(id_cliente,nom_cliente,tipo_cliente,division_cliente,freg_cliente,usureg_cliente) values (900144428,'HACIENDA LLANOGRANDE Y CIA E EN C S   ','DISTRIBUIDOR','PERIFERIA','2016-10-10','dzambrano');</v>
      </c>
    </row>
    <row r="633" spans="1:15" x14ac:dyDescent="0.25">
      <c r="A633">
        <v>10016693</v>
      </c>
      <c r="B633" t="s">
        <v>6398</v>
      </c>
      <c r="C633" s="15">
        <v>900147530</v>
      </c>
      <c r="D633" s="15" t="s">
        <v>6339</v>
      </c>
      <c r="E633" t="s">
        <v>1455</v>
      </c>
      <c r="F633" t="s">
        <v>6339</v>
      </c>
      <c r="G633" t="s">
        <v>15</v>
      </c>
      <c r="H633" t="s">
        <v>6339</v>
      </c>
      <c r="I633" t="s">
        <v>1403</v>
      </c>
      <c r="J633" t="s">
        <v>6339</v>
      </c>
      <c r="K633" s="29">
        <v>42653</v>
      </c>
      <c r="L633" s="29" t="s">
        <v>6339</v>
      </c>
      <c r="M633" s="29" t="s">
        <v>6397</v>
      </c>
      <c r="N633" t="s">
        <v>6340</v>
      </c>
      <c r="O633" s="30" t="str">
        <f t="shared" si="9"/>
        <v>Insert into cliente(id_cliente,nom_cliente,tipo_cliente,division_cliente,freg_cliente,usureg_cliente) values (900147530,'AGRICOLA CAPURGANA SA   ','DISTRIBUIDOR','PERIFERIA','2016-10-10','dzambrano');</v>
      </c>
    </row>
    <row r="634" spans="1:15" x14ac:dyDescent="0.25">
      <c r="A634">
        <v>10015409</v>
      </c>
      <c r="B634" t="s">
        <v>6398</v>
      </c>
      <c r="C634" s="15">
        <v>900149535</v>
      </c>
      <c r="D634" s="15" t="s">
        <v>6339</v>
      </c>
      <c r="E634" t="s">
        <v>4472</v>
      </c>
      <c r="F634" t="s">
        <v>6339</v>
      </c>
      <c r="G634" t="s">
        <v>15</v>
      </c>
      <c r="H634" t="s">
        <v>6339</v>
      </c>
      <c r="I634" t="s">
        <v>1403</v>
      </c>
      <c r="J634" t="s">
        <v>6339</v>
      </c>
      <c r="K634" s="29">
        <v>42653</v>
      </c>
      <c r="L634" s="29" t="s">
        <v>6339</v>
      </c>
      <c r="M634" s="29" t="s">
        <v>6397</v>
      </c>
      <c r="N634" t="s">
        <v>6340</v>
      </c>
      <c r="O634" s="30" t="str">
        <f t="shared" si="9"/>
        <v>Insert into cliente(id_cliente,nom_cliente,tipo_cliente,division_cliente,freg_cliente,usureg_cliente) values (900149535,'PROVISION AGRICOLA CORINTO SAS   ','DISTRIBUIDOR','PERIFERIA','2016-10-10','dzambrano');</v>
      </c>
    </row>
    <row r="635" spans="1:15" x14ac:dyDescent="0.25">
      <c r="A635">
        <v>10014331</v>
      </c>
      <c r="B635" t="s">
        <v>6398</v>
      </c>
      <c r="C635" s="15">
        <v>900155227</v>
      </c>
      <c r="D635" s="15" t="s">
        <v>6339</v>
      </c>
      <c r="E635" t="s">
        <v>2458</v>
      </c>
      <c r="F635" t="s">
        <v>6339</v>
      </c>
      <c r="G635" t="s">
        <v>15</v>
      </c>
      <c r="H635" t="s">
        <v>6339</v>
      </c>
      <c r="I635" t="s">
        <v>1403</v>
      </c>
      <c r="J635" t="s">
        <v>6339</v>
      </c>
      <c r="K635" s="29">
        <v>42653</v>
      </c>
      <c r="L635" s="29" t="s">
        <v>6339</v>
      </c>
      <c r="M635" s="29" t="s">
        <v>6397</v>
      </c>
      <c r="N635" t="s">
        <v>6340</v>
      </c>
      <c r="O635" s="30" t="str">
        <f t="shared" si="9"/>
        <v>Insert into cliente(id_cliente,nom_cliente,tipo_cliente,division_cliente,freg_cliente,usureg_cliente) values (900155227,'CI FRUTY GREEN SA   ','DISTRIBUIDOR','PERIFERIA','2016-10-10','dzambrano');</v>
      </c>
    </row>
    <row r="636" spans="1:15" x14ac:dyDescent="0.25">
      <c r="A636">
        <v>10011878</v>
      </c>
      <c r="B636" t="s">
        <v>6398</v>
      </c>
      <c r="C636" s="15">
        <v>900161445</v>
      </c>
      <c r="D636" s="15" t="s">
        <v>6339</v>
      </c>
      <c r="E636" t="s">
        <v>3644</v>
      </c>
      <c r="F636" t="s">
        <v>6339</v>
      </c>
      <c r="G636" t="s">
        <v>15</v>
      </c>
      <c r="H636" t="s">
        <v>6339</v>
      </c>
      <c r="I636" t="s">
        <v>1403</v>
      </c>
      <c r="J636" t="s">
        <v>6339</v>
      </c>
      <c r="K636" s="29">
        <v>42653</v>
      </c>
      <c r="L636" s="29" t="s">
        <v>6339</v>
      </c>
      <c r="M636" s="29" t="s">
        <v>6397</v>
      </c>
      <c r="N636" t="s">
        <v>6340</v>
      </c>
      <c r="O636" s="30" t="str">
        <f t="shared" si="9"/>
        <v>Insert into cliente(id_cliente,nom_cliente,tipo_cliente,division_cliente,freg_cliente,usureg_cliente) values (900161445,'INVERSIONES RODRIGUEZ RUIZ R-R SAS   ','DISTRIBUIDOR','PERIFERIA','2016-10-10','dzambrano');</v>
      </c>
    </row>
    <row r="637" spans="1:15" x14ac:dyDescent="0.25">
      <c r="A637">
        <v>10013199</v>
      </c>
      <c r="B637" t="s">
        <v>6398</v>
      </c>
      <c r="C637" s="15">
        <v>900162468</v>
      </c>
      <c r="D637" s="15" t="s">
        <v>6339</v>
      </c>
      <c r="E637" t="s">
        <v>2469</v>
      </c>
      <c r="F637" t="s">
        <v>6339</v>
      </c>
      <c r="G637" t="s">
        <v>15</v>
      </c>
      <c r="H637" t="s">
        <v>6339</v>
      </c>
      <c r="I637" t="s">
        <v>1403</v>
      </c>
      <c r="J637" t="s">
        <v>6339</v>
      </c>
      <c r="K637" s="29">
        <v>42653</v>
      </c>
      <c r="L637" s="29" t="s">
        <v>6339</v>
      </c>
      <c r="M637" s="29" t="s">
        <v>6397</v>
      </c>
      <c r="N637" t="s">
        <v>6340</v>
      </c>
      <c r="O637" s="30" t="str">
        <f t="shared" si="9"/>
        <v>Insert into cliente(id_cliente,nom_cliente,tipo_cliente,division_cliente,freg_cliente,usureg_cliente) values (900162468,'CI LA ESPERANZA  LTDA   ','DISTRIBUIDOR','PERIFERIA','2016-10-10','dzambrano');</v>
      </c>
    </row>
    <row r="638" spans="1:15" x14ac:dyDescent="0.25">
      <c r="A638">
        <v>10011879</v>
      </c>
      <c r="B638" t="s">
        <v>6398</v>
      </c>
      <c r="C638" s="15">
        <v>900162495</v>
      </c>
      <c r="D638" s="15" t="s">
        <v>6339</v>
      </c>
      <c r="E638" t="s">
        <v>677</v>
      </c>
      <c r="F638" t="s">
        <v>6339</v>
      </c>
      <c r="G638" t="s">
        <v>15</v>
      </c>
      <c r="H638" t="s">
        <v>6339</v>
      </c>
      <c r="I638" t="s">
        <v>1403</v>
      </c>
      <c r="J638" t="s">
        <v>6339</v>
      </c>
      <c r="K638" s="29">
        <v>42653</v>
      </c>
      <c r="L638" s="29" t="s">
        <v>6339</v>
      </c>
      <c r="M638" s="29" t="s">
        <v>6397</v>
      </c>
      <c r="N638" t="s">
        <v>6340</v>
      </c>
      <c r="O638" s="30" t="str">
        <f t="shared" si="9"/>
        <v>Insert into cliente(id_cliente,nom_cliente,tipo_cliente,division_cliente,freg_cliente,usureg_cliente) values (900162495,'AGROTRILLADORA SAS','DISTRIBUIDOR','PERIFERIA','2016-10-10','dzambrano');</v>
      </c>
    </row>
    <row r="639" spans="1:15" x14ac:dyDescent="0.25">
      <c r="A639">
        <v>10016595</v>
      </c>
      <c r="B639" t="s">
        <v>6398</v>
      </c>
      <c r="C639" s="15">
        <v>900163815</v>
      </c>
      <c r="D639" s="15" t="s">
        <v>6339</v>
      </c>
      <c r="E639" t="s">
        <v>2396</v>
      </c>
      <c r="F639" t="s">
        <v>6339</v>
      </c>
      <c r="G639" t="s">
        <v>15</v>
      </c>
      <c r="H639" t="s">
        <v>6339</v>
      </c>
      <c r="I639" t="s">
        <v>1403</v>
      </c>
      <c r="J639" t="s">
        <v>6339</v>
      </c>
      <c r="K639" s="29">
        <v>42653</v>
      </c>
      <c r="L639" s="29" t="s">
        <v>6339</v>
      </c>
      <c r="M639" s="29" t="s">
        <v>6397</v>
      </c>
      <c r="N639" t="s">
        <v>6340</v>
      </c>
      <c r="O639" s="30" t="str">
        <f t="shared" si="9"/>
        <v>Insert into cliente(id_cliente,nom_cliente,tipo_cliente,division_cliente,freg_cliente,usureg_cliente) values (900163815,'CI COMERCIALIZADORA LA BLANQUITA SA   ','DISTRIBUIDOR','PERIFERIA','2016-10-10','dzambrano');</v>
      </c>
    </row>
    <row r="640" spans="1:15" x14ac:dyDescent="0.25">
      <c r="A640">
        <v>10015834</v>
      </c>
      <c r="B640" t="s">
        <v>6398</v>
      </c>
      <c r="C640" s="15">
        <v>900168533</v>
      </c>
      <c r="D640" s="15" t="s">
        <v>6339</v>
      </c>
      <c r="E640" t="s">
        <v>1593</v>
      </c>
      <c r="F640" t="s">
        <v>6339</v>
      </c>
      <c r="G640" t="s">
        <v>15</v>
      </c>
      <c r="H640" t="s">
        <v>6339</v>
      </c>
      <c r="I640" t="s">
        <v>1403</v>
      </c>
      <c r="J640" t="s">
        <v>6339</v>
      </c>
      <c r="K640" s="29">
        <v>42653</v>
      </c>
      <c r="L640" s="29" t="s">
        <v>6339</v>
      </c>
      <c r="M640" s="29" t="s">
        <v>6397</v>
      </c>
      <c r="N640" t="s">
        <v>6340</v>
      </c>
      <c r="O640" s="30" t="str">
        <f t="shared" si="9"/>
        <v>Insert into cliente(id_cliente,nom_cliente,tipo_cliente,division_cliente,freg_cliente,usureg_cliente) values (900168533,'AGROCOMETA SA (AGROPECUARIA Y COMERCIALIZADORA DEL META)  ','DISTRIBUIDOR','PERIFERIA','2016-10-10','dzambrano');</v>
      </c>
    </row>
    <row r="641" spans="1:15" x14ac:dyDescent="0.25">
      <c r="A641">
        <v>10011890</v>
      </c>
      <c r="B641" t="s">
        <v>6398</v>
      </c>
      <c r="C641" s="15">
        <v>900201541</v>
      </c>
      <c r="D641" s="15" t="s">
        <v>6339</v>
      </c>
      <c r="E641" t="s">
        <v>3572</v>
      </c>
      <c r="F641" t="s">
        <v>6339</v>
      </c>
      <c r="G641" t="s">
        <v>15</v>
      </c>
      <c r="H641" t="s">
        <v>6339</v>
      </c>
      <c r="I641" t="s">
        <v>1403</v>
      </c>
      <c r="J641" t="s">
        <v>6339</v>
      </c>
      <c r="K641" s="29">
        <v>42653</v>
      </c>
      <c r="L641" s="29" t="s">
        <v>6339</v>
      </c>
      <c r="M641" s="29" t="s">
        <v>6397</v>
      </c>
      <c r="N641" t="s">
        <v>6340</v>
      </c>
      <c r="O641" s="30" t="str">
        <f t="shared" si="9"/>
        <v>Insert into cliente(id_cliente,nom_cliente,tipo_cliente,division_cliente,freg_cliente,usureg_cliente) values (900201541,'INSUMARKET LTDA   ','DISTRIBUIDOR','PERIFERIA','2016-10-10','dzambrano');</v>
      </c>
    </row>
    <row r="642" spans="1:15" x14ac:dyDescent="0.25">
      <c r="A642">
        <v>10015712</v>
      </c>
      <c r="B642" t="s">
        <v>6398</v>
      </c>
      <c r="C642" s="15">
        <v>900208066</v>
      </c>
      <c r="D642" s="15" t="s">
        <v>6339</v>
      </c>
      <c r="E642" t="s">
        <v>4445</v>
      </c>
      <c r="F642" t="s">
        <v>6339</v>
      </c>
      <c r="G642" t="s">
        <v>27</v>
      </c>
      <c r="H642" t="s">
        <v>6339</v>
      </c>
      <c r="I642" t="s">
        <v>1403</v>
      </c>
      <c r="J642" t="s">
        <v>6339</v>
      </c>
      <c r="K642" s="29">
        <v>42653</v>
      </c>
      <c r="L642" s="29" t="s">
        <v>6339</v>
      </c>
      <c r="M642" s="29" t="s">
        <v>6397</v>
      </c>
      <c r="N642" t="s">
        <v>6340</v>
      </c>
      <c r="O642" s="30" t="str">
        <f t="shared" si="9"/>
        <v>Insert into cliente(id_cliente,nom_cliente,tipo_cliente,division_cliente,freg_cliente,usureg_cliente) values (900208066,'PORCICOLA PRADERA SA   ','AGRICULTOR','PERIFERIA','2016-10-10','dzambrano');</v>
      </c>
    </row>
    <row r="643" spans="1:15" x14ac:dyDescent="0.25">
      <c r="A643">
        <v>10017286</v>
      </c>
      <c r="B643" t="s">
        <v>6398</v>
      </c>
      <c r="C643" s="15">
        <v>900222313</v>
      </c>
      <c r="D643" s="15" t="s">
        <v>6339</v>
      </c>
      <c r="E643" t="s">
        <v>4912</v>
      </c>
      <c r="F643" t="s">
        <v>6339</v>
      </c>
      <c r="G643" t="s">
        <v>15</v>
      </c>
      <c r="H643" t="s">
        <v>6339</v>
      </c>
      <c r="I643" t="s">
        <v>1403</v>
      </c>
      <c r="J643" t="s">
        <v>6339</v>
      </c>
      <c r="K643" s="29">
        <v>42653</v>
      </c>
      <c r="L643" s="29" t="s">
        <v>6339</v>
      </c>
      <c r="M643" s="29" t="s">
        <v>6397</v>
      </c>
      <c r="N643" t="s">
        <v>6340</v>
      </c>
      <c r="O643" s="30" t="str">
        <f t="shared" ref="O643:O706" si="10">_xlfn.CONCAT(B643,C643,D643,"'",E643,"'",F643,"'",G643,"'",H643,"'",I643,"'",J643,"'",TEXT(K643,"yyyy-mm-dd"),"'",L643,"'",M643,"'",N643)</f>
        <v>Insert into cliente(id_cliente,nom_cliente,tipo_cliente,division_cliente,freg_cliente,usureg_cliente) values (900222313,'SERVINAGROS LTDA   ','DISTRIBUIDOR','PERIFERIA','2016-10-10','dzambrano');</v>
      </c>
    </row>
    <row r="644" spans="1:15" x14ac:dyDescent="0.25">
      <c r="A644">
        <v>10017305</v>
      </c>
      <c r="B644" t="s">
        <v>6398</v>
      </c>
      <c r="C644" s="15">
        <v>900222465</v>
      </c>
      <c r="D644" s="15" t="s">
        <v>6339</v>
      </c>
      <c r="E644" t="s">
        <v>3590</v>
      </c>
      <c r="F644" t="s">
        <v>6339</v>
      </c>
      <c r="G644" t="s">
        <v>15</v>
      </c>
      <c r="H644" t="s">
        <v>6339</v>
      </c>
      <c r="I644" t="s">
        <v>1403</v>
      </c>
      <c r="J644" t="s">
        <v>6339</v>
      </c>
      <c r="K644" s="29">
        <v>42653</v>
      </c>
      <c r="L644" s="29" t="s">
        <v>6339</v>
      </c>
      <c r="M644" s="29" t="s">
        <v>6397</v>
      </c>
      <c r="N644" t="s">
        <v>6340</v>
      </c>
      <c r="O644" s="30" t="str">
        <f t="shared" si="10"/>
        <v>Insert into cliente(id_cliente,nom_cliente,tipo_cliente,division_cliente,freg_cliente,usureg_cliente) values (900222465,'INSUMOS TIERRALTICA LTDA   ','DISTRIBUIDOR','PERIFERIA','2016-10-10','dzambrano');</v>
      </c>
    </row>
    <row r="645" spans="1:15" x14ac:dyDescent="0.25">
      <c r="A645">
        <v>10012675</v>
      </c>
      <c r="B645" t="s">
        <v>6398</v>
      </c>
      <c r="C645" s="15">
        <v>900223393</v>
      </c>
      <c r="D645" s="15" t="s">
        <v>6339</v>
      </c>
      <c r="E645" t="s">
        <v>4999</v>
      </c>
      <c r="F645" t="s">
        <v>6339</v>
      </c>
      <c r="G645" t="s">
        <v>15</v>
      </c>
      <c r="H645" t="s">
        <v>6339</v>
      </c>
      <c r="I645" t="s">
        <v>1403</v>
      </c>
      <c r="J645" t="s">
        <v>6339</v>
      </c>
      <c r="K645" s="29">
        <v>42653</v>
      </c>
      <c r="L645" s="29" t="s">
        <v>6339</v>
      </c>
      <c r="M645" s="29" t="s">
        <v>6397</v>
      </c>
      <c r="N645" t="s">
        <v>6340</v>
      </c>
      <c r="O645" s="30" t="str">
        <f t="shared" si="10"/>
        <v>Insert into cliente(id_cliente,nom_cliente,tipo_cliente,division_cliente,freg_cliente,usureg_cliente) values (900223393,'SUMAGRO SA   ','DISTRIBUIDOR','PERIFERIA','2016-10-10','dzambrano');</v>
      </c>
    </row>
    <row r="646" spans="1:15" x14ac:dyDescent="0.25">
      <c r="A646">
        <v>10016023</v>
      </c>
      <c r="B646" t="s">
        <v>6398</v>
      </c>
      <c r="C646" s="15">
        <v>900224099</v>
      </c>
      <c r="D646" s="15" t="s">
        <v>6339</v>
      </c>
      <c r="E646" t="s">
        <v>1655</v>
      </c>
      <c r="F646" t="s">
        <v>6339</v>
      </c>
      <c r="G646" t="s">
        <v>15</v>
      </c>
      <c r="H646" t="s">
        <v>6339</v>
      </c>
      <c r="I646" t="s">
        <v>1403</v>
      </c>
      <c r="J646" t="s">
        <v>6339</v>
      </c>
      <c r="K646" s="29">
        <v>42653</v>
      </c>
      <c r="L646" s="29" t="s">
        <v>6339</v>
      </c>
      <c r="M646" s="29" t="s">
        <v>6397</v>
      </c>
      <c r="N646" t="s">
        <v>6340</v>
      </c>
      <c r="O646" s="30" t="str">
        <f t="shared" si="10"/>
        <v>Insert into cliente(id_cliente,nom_cliente,tipo_cliente,division_cliente,freg_cliente,usureg_cliente) values (900224099,'AGROJAR SAS   ','DISTRIBUIDOR','PERIFERIA','2016-10-10','dzambrano');</v>
      </c>
    </row>
    <row r="647" spans="1:15" x14ac:dyDescent="0.25">
      <c r="A647">
        <v>10011897</v>
      </c>
      <c r="B647" t="s">
        <v>6398</v>
      </c>
      <c r="C647" s="15">
        <v>900232366</v>
      </c>
      <c r="D647" s="15" t="s">
        <v>6339</v>
      </c>
      <c r="E647" t="s">
        <v>6343</v>
      </c>
      <c r="F647" t="s">
        <v>6339</v>
      </c>
      <c r="G647" t="s">
        <v>15</v>
      </c>
      <c r="H647" t="s">
        <v>6339</v>
      </c>
      <c r="I647" t="s">
        <v>1403</v>
      </c>
      <c r="J647" t="s">
        <v>6339</v>
      </c>
      <c r="K647" s="29">
        <v>42653</v>
      </c>
      <c r="L647" s="29" t="s">
        <v>6339</v>
      </c>
      <c r="M647" s="29" t="s">
        <v>6397</v>
      </c>
      <c r="N647" t="s">
        <v>6340</v>
      </c>
      <c r="O647" s="30" t="str">
        <f t="shared" si="10"/>
        <v>Insert into cliente(id_cliente,nom_cliente,tipo_cliente,division_cliente,freg_cliente,usureg_cliente) values (900232366,'ALMACEN AGROPECUARIO LINO GIRALDO E  HIJO LTDA','DISTRIBUIDOR','PERIFERIA','2016-10-10','dzambrano');</v>
      </c>
    </row>
    <row r="648" spans="1:15" x14ac:dyDescent="0.25">
      <c r="A648">
        <v>10016685</v>
      </c>
      <c r="B648" t="s">
        <v>6398</v>
      </c>
      <c r="C648" s="15">
        <v>900233284</v>
      </c>
      <c r="D648" s="15" t="s">
        <v>6339</v>
      </c>
      <c r="E648" t="s">
        <v>1441</v>
      </c>
      <c r="F648" t="s">
        <v>6339</v>
      </c>
      <c r="G648" t="s">
        <v>15</v>
      </c>
      <c r="H648" t="s">
        <v>6339</v>
      </c>
      <c r="I648" t="s">
        <v>1403</v>
      </c>
      <c r="J648" t="s">
        <v>6339</v>
      </c>
      <c r="K648" s="29">
        <v>42653</v>
      </c>
      <c r="L648" s="29" t="s">
        <v>6339</v>
      </c>
      <c r="M648" s="29" t="s">
        <v>6397</v>
      </c>
      <c r="N648" t="s">
        <v>6340</v>
      </c>
      <c r="O648" s="30" t="str">
        <f t="shared" si="10"/>
        <v>Insert into cliente(id_cliente,nom_cliente,tipo_cliente,division_cliente,freg_cliente,usureg_cliente) values (900233284,'AGRIAGROS LTDA   ','DISTRIBUIDOR','PERIFERIA','2016-10-10','dzambrano');</v>
      </c>
    </row>
    <row r="649" spans="1:15" x14ac:dyDescent="0.25">
      <c r="A649">
        <v>10011899</v>
      </c>
      <c r="B649" t="s">
        <v>6398</v>
      </c>
      <c r="C649" s="15">
        <v>900234294</v>
      </c>
      <c r="D649" s="15" t="s">
        <v>6339</v>
      </c>
      <c r="E649" t="s">
        <v>684</v>
      </c>
      <c r="F649" t="s">
        <v>6339</v>
      </c>
      <c r="G649" t="s">
        <v>15</v>
      </c>
      <c r="H649" t="s">
        <v>6339</v>
      </c>
      <c r="I649" t="s">
        <v>1403</v>
      </c>
      <c r="J649" t="s">
        <v>6339</v>
      </c>
      <c r="K649" s="29">
        <v>42653</v>
      </c>
      <c r="L649" s="29" t="s">
        <v>6339</v>
      </c>
      <c r="M649" s="29" t="s">
        <v>6397</v>
      </c>
      <c r="N649" t="s">
        <v>6340</v>
      </c>
      <c r="O649" s="30" t="str">
        <f t="shared" si="10"/>
        <v>Insert into cliente(id_cliente,nom_cliente,tipo_cliente,division_cliente,freg_cliente,usureg_cliente) values (900234294,'FERTILIZANTES Y AGRO MAS SAS','DISTRIBUIDOR','PERIFERIA','2016-10-10','dzambrano');</v>
      </c>
    </row>
    <row r="650" spans="1:15" x14ac:dyDescent="0.25">
      <c r="A650">
        <v>10017839</v>
      </c>
      <c r="B650" t="s">
        <v>6398</v>
      </c>
      <c r="C650" s="15">
        <v>900252345</v>
      </c>
      <c r="D650" s="15" t="s">
        <v>6339</v>
      </c>
      <c r="E650" t="s">
        <v>3738</v>
      </c>
      <c r="F650" t="s">
        <v>6339</v>
      </c>
      <c r="G650" t="s">
        <v>15</v>
      </c>
      <c r="H650" t="s">
        <v>6339</v>
      </c>
      <c r="I650" t="s">
        <v>1403</v>
      </c>
      <c r="J650" t="s">
        <v>6339</v>
      </c>
      <c r="K650" s="29">
        <v>42653</v>
      </c>
      <c r="L650" s="29" t="s">
        <v>6339</v>
      </c>
      <c r="M650" s="29" t="s">
        <v>6397</v>
      </c>
      <c r="N650" t="s">
        <v>6340</v>
      </c>
      <c r="O650" s="30" t="str">
        <f t="shared" si="10"/>
        <v>Insert into cliente(id_cliente,nom_cliente,tipo_cliente,division_cliente,freg_cliente,usureg_cliente) values (900252345,'KIBUTZIM LTDA   ','DISTRIBUIDOR','PERIFERIA','2016-10-10','dzambrano');</v>
      </c>
    </row>
    <row r="651" spans="1:15" x14ac:dyDescent="0.25">
      <c r="A651">
        <v>10011907</v>
      </c>
      <c r="B651" t="s">
        <v>6398</v>
      </c>
      <c r="C651" s="15">
        <v>900260528</v>
      </c>
      <c r="D651" s="15" t="s">
        <v>6339</v>
      </c>
      <c r="E651" t="s">
        <v>4000</v>
      </c>
      <c r="F651" t="s">
        <v>6339</v>
      </c>
      <c r="G651" t="s">
        <v>15</v>
      </c>
      <c r="H651" t="s">
        <v>6339</v>
      </c>
      <c r="I651" t="s">
        <v>1403</v>
      </c>
      <c r="J651" t="s">
        <v>6339</v>
      </c>
      <c r="K651" s="29">
        <v>42653</v>
      </c>
      <c r="L651" s="29" t="s">
        <v>6339</v>
      </c>
      <c r="M651" s="29" t="s">
        <v>6397</v>
      </c>
      <c r="N651" t="s">
        <v>6340</v>
      </c>
      <c r="O651" s="30" t="str">
        <f t="shared" si="10"/>
        <v>Insert into cliente(id_cliente,nom_cliente,tipo_cliente,division_cliente,freg_cliente,usureg_cliente) values (900260528,'MERCA AGRICOLA &amp; CIA LTDA   ','DISTRIBUIDOR','PERIFERIA','2016-10-10','dzambrano');</v>
      </c>
    </row>
    <row r="652" spans="1:15" x14ac:dyDescent="0.25">
      <c r="A652">
        <v>10016510</v>
      </c>
      <c r="B652" t="s">
        <v>6398</v>
      </c>
      <c r="C652" s="15">
        <v>900261676</v>
      </c>
      <c r="D652" s="15" t="s">
        <v>6339</v>
      </c>
      <c r="E652" t="s">
        <v>3340</v>
      </c>
      <c r="F652" t="s">
        <v>6339</v>
      </c>
      <c r="G652" t="s">
        <v>15</v>
      </c>
      <c r="H652" t="s">
        <v>6339</v>
      </c>
      <c r="I652" t="s">
        <v>1403</v>
      </c>
      <c r="J652" t="s">
        <v>6339</v>
      </c>
      <c r="K652" s="29">
        <v>42653</v>
      </c>
      <c r="L652" s="29" t="s">
        <v>6339</v>
      </c>
      <c r="M652" s="29" t="s">
        <v>6397</v>
      </c>
      <c r="N652" t="s">
        <v>6340</v>
      </c>
      <c r="O652" s="30" t="str">
        <f t="shared" si="10"/>
        <v>Insert into cliente(id_cliente,nom_cliente,tipo_cliente,division_cliente,freg_cliente,usureg_cliente) values (900261676,'GOMEZ RIVERA AGROPECUARIA Y CIA   ','DISTRIBUIDOR','PERIFERIA','2016-10-10','dzambrano');</v>
      </c>
    </row>
    <row r="653" spans="1:15" x14ac:dyDescent="0.25">
      <c r="A653">
        <v>10012900</v>
      </c>
      <c r="B653" t="s">
        <v>6398</v>
      </c>
      <c r="C653" s="15">
        <v>900294698</v>
      </c>
      <c r="D653" s="15" t="s">
        <v>6339</v>
      </c>
      <c r="E653" t="s">
        <v>2553</v>
      </c>
      <c r="F653" t="s">
        <v>6339</v>
      </c>
      <c r="G653" t="s">
        <v>15</v>
      </c>
      <c r="H653" t="s">
        <v>6339</v>
      </c>
      <c r="I653" t="s">
        <v>1403</v>
      </c>
      <c r="J653" t="s">
        <v>6339</v>
      </c>
      <c r="K653" s="29">
        <v>42653</v>
      </c>
      <c r="L653" s="29" t="s">
        <v>6339</v>
      </c>
      <c r="M653" s="29" t="s">
        <v>6397</v>
      </c>
      <c r="N653" t="s">
        <v>6340</v>
      </c>
      <c r="O653" s="30" t="str">
        <f t="shared" si="10"/>
        <v>Insert into cliente(id_cliente,nom_cliente,tipo_cliente,division_cliente,freg_cliente,usureg_cliente) values (900294698,'COMERCIALIZADORA LLANO MORENO SAS   ','DISTRIBUIDOR','PERIFERIA','2016-10-10','dzambrano');</v>
      </c>
    </row>
    <row r="654" spans="1:15" x14ac:dyDescent="0.25">
      <c r="A654">
        <v>10017748</v>
      </c>
      <c r="B654" t="s">
        <v>6398</v>
      </c>
      <c r="C654" s="15">
        <v>900296617</v>
      </c>
      <c r="D654" s="15" t="s">
        <v>6339</v>
      </c>
      <c r="E654" t="s">
        <v>1548</v>
      </c>
      <c r="F654" t="s">
        <v>6339</v>
      </c>
      <c r="G654" t="s">
        <v>15</v>
      </c>
      <c r="H654" t="s">
        <v>6339</v>
      </c>
      <c r="I654" t="s">
        <v>1403</v>
      </c>
      <c r="J654" t="s">
        <v>6339</v>
      </c>
      <c r="K654" s="29">
        <v>42653</v>
      </c>
      <c r="L654" s="29" t="s">
        <v>6339</v>
      </c>
      <c r="M654" s="29" t="s">
        <v>6397</v>
      </c>
      <c r="N654" t="s">
        <v>6340</v>
      </c>
      <c r="O654" s="30" t="str">
        <f t="shared" si="10"/>
        <v>Insert into cliente(id_cliente,nom_cliente,tipo_cliente,division_cliente,freg_cliente,usureg_cliente) values (900296617,'AGRICOLA SAN RIOMAR SAS   ','DISTRIBUIDOR','PERIFERIA','2016-10-10','dzambrano');</v>
      </c>
    </row>
    <row r="655" spans="1:15" x14ac:dyDescent="0.25">
      <c r="A655">
        <v>10015072</v>
      </c>
      <c r="B655" t="s">
        <v>6398</v>
      </c>
      <c r="C655" s="15">
        <v>900299708</v>
      </c>
      <c r="D655" s="15" t="s">
        <v>6339</v>
      </c>
      <c r="E655" t="s">
        <v>4263</v>
      </c>
      <c r="F655" t="s">
        <v>6339</v>
      </c>
      <c r="G655" t="s">
        <v>15</v>
      </c>
      <c r="H655" t="s">
        <v>6339</v>
      </c>
      <c r="I655" t="s">
        <v>1403</v>
      </c>
      <c r="J655" t="s">
        <v>6339</v>
      </c>
      <c r="K655" s="29">
        <v>42653</v>
      </c>
      <c r="L655" s="29" t="s">
        <v>6339</v>
      </c>
      <c r="M655" s="29" t="s">
        <v>6397</v>
      </c>
      <c r="N655" t="s">
        <v>6340</v>
      </c>
      <c r="O655" s="30" t="str">
        <f t="shared" si="10"/>
        <v>Insert into cliente(id_cliente,nom_cliente,tipo_cliente,division_cliente,freg_cliente,usureg_cliente) values (900299708,'OTUNAGRO SAS   ','DISTRIBUIDOR','PERIFERIA','2016-10-10','dzambrano');</v>
      </c>
    </row>
    <row r="656" spans="1:15" x14ac:dyDescent="0.25">
      <c r="A656">
        <v>10015757</v>
      </c>
      <c r="B656" t="s">
        <v>6398</v>
      </c>
      <c r="C656" s="15">
        <v>900301797</v>
      </c>
      <c r="D656" s="15" t="s">
        <v>6339</v>
      </c>
      <c r="E656" t="s">
        <v>4894</v>
      </c>
      <c r="F656" t="s">
        <v>6339</v>
      </c>
      <c r="G656" t="s">
        <v>15</v>
      </c>
      <c r="H656" t="s">
        <v>6339</v>
      </c>
      <c r="I656" t="s">
        <v>1403</v>
      </c>
      <c r="J656" t="s">
        <v>6339</v>
      </c>
      <c r="K656" s="29">
        <v>42653</v>
      </c>
      <c r="L656" s="29" t="s">
        <v>6339</v>
      </c>
      <c r="M656" s="29" t="s">
        <v>6397</v>
      </c>
      <c r="N656" t="s">
        <v>6340</v>
      </c>
      <c r="O656" s="30" t="str">
        <f t="shared" si="10"/>
        <v>Insert into cliente(id_cliente,nom_cliente,tipo_cliente,division_cliente,freg_cliente,usureg_cliente) values (900301797,'SEMILLA AGRO SIEMBRA LTDA   ','DISTRIBUIDOR','PERIFERIA','2016-10-10','dzambrano');</v>
      </c>
    </row>
    <row r="657" spans="1:15" x14ac:dyDescent="0.25">
      <c r="A657">
        <v>10011918</v>
      </c>
      <c r="B657" t="s">
        <v>6398</v>
      </c>
      <c r="C657" s="15">
        <v>900302458</v>
      </c>
      <c r="D657" s="15" t="s">
        <v>6339</v>
      </c>
      <c r="E657" t="s">
        <v>2538</v>
      </c>
      <c r="F657" t="s">
        <v>6339</v>
      </c>
      <c r="G657" t="s">
        <v>15</v>
      </c>
      <c r="H657" t="s">
        <v>6339</v>
      </c>
      <c r="I657" t="s">
        <v>1403</v>
      </c>
      <c r="J657" t="s">
        <v>6339</v>
      </c>
      <c r="K657" s="29">
        <v>42653</v>
      </c>
      <c r="L657" s="29" t="s">
        <v>6339</v>
      </c>
      <c r="M657" s="29" t="s">
        <v>6397</v>
      </c>
      <c r="N657" t="s">
        <v>6340</v>
      </c>
      <c r="O657" s="30" t="str">
        <f t="shared" si="10"/>
        <v>Insert into cliente(id_cliente,nom_cliente,tipo_cliente,division_cliente,freg_cliente,usureg_cliente) values (900302458,'COMERCIALIZADORA AGRO URRAO   ','DISTRIBUIDOR','PERIFERIA','2016-10-10','dzambrano');</v>
      </c>
    </row>
    <row r="658" spans="1:15" x14ac:dyDescent="0.25">
      <c r="A658">
        <v>10013068</v>
      </c>
      <c r="B658" t="s">
        <v>6398</v>
      </c>
      <c r="C658" s="15">
        <v>900306213</v>
      </c>
      <c r="D658" s="15" t="s">
        <v>6339</v>
      </c>
      <c r="E658" t="s">
        <v>1682</v>
      </c>
      <c r="F658" t="s">
        <v>6339</v>
      </c>
      <c r="G658" t="s">
        <v>27</v>
      </c>
      <c r="H658" t="s">
        <v>6339</v>
      </c>
      <c r="I658" t="s">
        <v>1403</v>
      </c>
      <c r="J658" t="s">
        <v>6339</v>
      </c>
      <c r="K658" s="29">
        <v>42653</v>
      </c>
      <c r="L658" s="29" t="s">
        <v>6339</v>
      </c>
      <c r="M658" s="29" t="s">
        <v>6397</v>
      </c>
      <c r="N658" t="s">
        <v>6340</v>
      </c>
      <c r="O658" s="30" t="str">
        <f t="shared" si="10"/>
        <v>Insert into cliente(id_cliente,nom_cliente,tipo_cliente,division_cliente,freg_cliente,usureg_cliente) values (900306213,'AGROPECUARIA DE PAPA SAS   ','AGRICULTOR','PERIFERIA','2016-10-10','dzambrano');</v>
      </c>
    </row>
    <row r="659" spans="1:15" x14ac:dyDescent="0.25">
      <c r="A659">
        <v>10014038</v>
      </c>
      <c r="B659" t="s">
        <v>6398</v>
      </c>
      <c r="C659" s="15">
        <v>900306424</v>
      </c>
      <c r="D659" s="15" t="s">
        <v>6339</v>
      </c>
      <c r="E659" t="s">
        <v>1946</v>
      </c>
      <c r="F659" t="s">
        <v>6339</v>
      </c>
      <c r="G659" t="s">
        <v>15</v>
      </c>
      <c r="H659" t="s">
        <v>6339</v>
      </c>
      <c r="I659" t="s">
        <v>1403</v>
      </c>
      <c r="J659" t="s">
        <v>6339</v>
      </c>
      <c r="K659" s="29">
        <v>42653</v>
      </c>
      <c r="L659" s="29" t="s">
        <v>6339</v>
      </c>
      <c r="M659" s="29" t="s">
        <v>6397</v>
      </c>
      <c r="N659" t="s">
        <v>6340</v>
      </c>
      <c r="O659" s="30" t="str">
        <f t="shared" si="10"/>
        <v>Insert into cliente(id_cliente,nom_cliente,tipo_cliente,division_cliente,freg_cliente,usureg_cliente) values (900306424,'ARKATEC SAS   ','DISTRIBUIDOR','PERIFERIA','2016-10-10','dzambrano');</v>
      </c>
    </row>
    <row r="660" spans="1:15" x14ac:dyDescent="0.25">
      <c r="A660">
        <v>10013497</v>
      </c>
      <c r="B660" t="s">
        <v>6398</v>
      </c>
      <c r="C660" s="15">
        <v>900306990</v>
      </c>
      <c r="D660" s="15" t="s">
        <v>6339</v>
      </c>
      <c r="E660" t="s">
        <v>1515</v>
      </c>
      <c r="F660" t="s">
        <v>6339</v>
      </c>
      <c r="G660" t="s">
        <v>27</v>
      </c>
      <c r="H660" t="s">
        <v>6339</v>
      </c>
      <c r="I660" t="s">
        <v>1403</v>
      </c>
      <c r="J660" t="s">
        <v>6339</v>
      </c>
      <c r="K660" s="29">
        <v>42653</v>
      </c>
      <c r="L660" s="29" t="s">
        <v>6339</v>
      </c>
      <c r="M660" s="29" t="s">
        <v>6397</v>
      </c>
      <c r="N660" t="s">
        <v>6340</v>
      </c>
      <c r="O660" s="30" t="str">
        <f t="shared" si="10"/>
        <v>Insert into cliente(id_cliente,nom_cliente,tipo_cliente,division_cliente,freg_cliente,usureg_cliente) values (900306990,'AGRICOLA LA PALMA SAS   ','AGRICULTOR','PERIFERIA','2016-10-10','dzambrano');</v>
      </c>
    </row>
    <row r="661" spans="1:15" x14ac:dyDescent="0.25">
      <c r="A661">
        <v>10011919</v>
      </c>
      <c r="B661" t="s">
        <v>6398</v>
      </c>
      <c r="C661" s="15">
        <v>900308111</v>
      </c>
      <c r="D661" s="15" t="s">
        <v>6339</v>
      </c>
      <c r="E661" t="s">
        <v>2736</v>
      </c>
      <c r="F661" t="s">
        <v>6339</v>
      </c>
      <c r="G661" t="s">
        <v>15</v>
      </c>
      <c r="H661" t="s">
        <v>6339</v>
      </c>
      <c r="I661" t="s">
        <v>1403</v>
      </c>
      <c r="J661" t="s">
        <v>6339</v>
      </c>
      <c r="K661" s="29">
        <v>42653</v>
      </c>
      <c r="L661" s="29" t="s">
        <v>6339</v>
      </c>
      <c r="M661" s="29" t="s">
        <v>6397</v>
      </c>
      <c r="N661" t="s">
        <v>6340</v>
      </c>
      <c r="O661" s="30" t="str">
        <f t="shared" si="10"/>
        <v>Insert into cliente(id_cliente,nom_cliente,tipo_cliente,division_cliente,freg_cliente,usureg_cliente) values (900308111,'DEPOSITO AGROPECUARIO DE OCCIDENTE SAS  ','DISTRIBUIDOR','PERIFERIA','2016-10-10','dzambrano');</v>
      </c>
    </row>
    <row r="662" spans="1:15" x14ac:dyDescent="0.25">
      <c r="A662">
        <v>10015220</v>
      </c>
      <c r="B662" t="s">
        <v>6398</v>
      </c>
      <c r="C662" s="15">
        <v>900308138</v>
      </c>
      <c r="D662" s="15" t="s">
        <v>6339</v>
      </c>
      <c r="E662" t="s">
        <v>2754</v>
      </c>
      <c r="F662" t="s">
        <v>6339</v>
      </c>
      <c r="G662" t="s">
        <v>15</v>
      </c>
      <c r="H662" t="s">
        <v>6339</v>
      </c>
      <c r="I662" t="s">
        <v>1403</v>
      </c>
      <c r="J662" t="s">
        <v>6339</v>
      </c>
      <c r="K662" s="29">
        <v>42653</v>
      </c>
      <c r="L662" s="29" t="s">
        <v>6339</v>
      </c>
      <c r="M662" s="29" t="s">
        <v>6397</v>
      </c>
      <c r="N662" t="s">
        <v>6340</v>
      </c>
      <c r="O662" s="30" t="str">
        <f t="shared" si="10"/>
        <v>Insert into cliente(id_cliente,nom_cliente,tipo_cliente,division_cliente,freg_cliente,usureg_cliente) values (900308138,'DISAGRO MANIZALEZ SAS   ','DISTRIBUIDOR','PERIFERIA','2016-10-10','dzambrano');</v>
      </c>
    </row>
    <row r="663" spans="1:15" x14ac:dyDescent="0.25">
      <c r="A663">
        <v>10016378</v>
      </c>
      <c r="B663" t="s">
        <v>6398</v>
      </c>
      <c r="C663" s="15">
        <v>900315039</v>
      </c>
      <c r="D663" s="15" t="s">
        <v>6339</v>
      </c>
      <c r="E663" t="s">
        <v>3318</v>
      </c>
      <c r="F663" t="s">
        <v>6339</v>
      </c>
      <c r="G663" t="s">
        <v>15</v>
      </c>
      <c r="H663" t="s">
        <v>6339</v>
      </c>
      <c r="I663" t="s">
        <v>1403</v>
      </c>
      <c r="J663" t="s">
        <v>6339</v>
      </c>
      <c r="K663" s="29">
        <v>42653</v>
      </c>
      <c r="L663" s="29" t="s">
        <v>6339</v>
      </c>
      <c r="M663" s="29" t="s">
        <v>6397</v>
      </c>
      <c r="N663" t="s">
        <v>6340</v>
      </c>
      <c r="O663" s="30" t="str">
        <f t="shared" si="10"/>
        <v>Insert into cliente(id_cliente,nom_cliente,tipo_cliente,division_cliente,freg_cliente,usureg_cliente) values (900315039,'GLOBALAGRO NEIVA SAS   ','DISTRIBUIDOR','PERIFERIA','2016-10-10','dzambrano');</v>
      </c>
    </row>
    <row r="664" spans="1:15" x14ac:dyDescent="0.25">
      <c r="A664">
        <v>10011923</v>
      </c>
      <c r="B664" t="s">
        <v>6398</v>
      </c>
      <c r="C664" s="15">
        <v>900319437</v>
      </c>
      <c r="D664" s="15" t="s">
        <v>6339</v>
      </c>
      <c r="E664" t="s">
        <v>2532</v>
      </c>
      <c r="F664" t="s">
        <v>6339</v>
      </c>
      <c r="G664" t="s">
        <v>15</v>
      </c>
      <c r="H664" t="s">
        <v>6339</v>
      </c>
      <c r="I664" t="s">
        <v>1403</v>
      </c>
      <c r="J664" t="s">
        <v>6339</v>
      </c>
      <c r="K664" s="29">
        <v>42653</v>
      </c>
      <c r="L664" s="29" t="s">
        <v>6339</v>
      </c>
      <c r="M664" s="29" t="s">
        <v>6397</v>
      </c>
      <c r="N664" t="s">
        <v>6340</v>
      </c>
      <c r="O664" s="30" t="str">
        <f t="shared" si="10"/>
        <v>Insert into cliente(id_cliente,nom_cliente,tipo_cliente,division_cliente,freg_cliente,usureg_cliente) values (900319437,'COMERCIAL TECNO AGRO SAS   ','DISTRIBUIDOR','PERIFERIA','2016-10-10','dzambrano');</v>
      </c>
    </row>
    <row r="665" spans="1:15" x14ac:dyDescent="0.25">
      <c r="A665">
        <v>10015588</v>
      </c>
      <c r="B665" t="s">
        <v>6398</v>
      </c>
      <c r="C665" s="15">
        <v>900321419</v>
      </c>
      <c r="D665" s="15" t="s">
        <v>6339</v>
      </c>
      <c r="E665" t="s">
        <v>3393</v>
      </c>
      <c r="F665" t="s">
        <v>6339</v>
      </c>
      <c r="G665" t="s">
        <v>15</v>
      </c>
      <c r="H665" t="s">
        <v>6339</v>
      </c>
      <c r="I665" t="s">
        <v>1403</v>
      </c>
      <c r="J665" t="s">
        <v>6339</v>
      </c>
      <c r="K665" s="29">
        <v>42653</v>
      </c>
      <c r="L665" s="29" t="s">
        <v>6339</v>
      </c>
      <c r="M665" s="29" t="s">
        <v>6397</v>
      </c>
      <c r="N665" t="s">
        <v>6340</v>
      </c>
      <c r="O665" s="30" t="str">
        <f t="shared" si="10"/>
        <v>Insert into cliente(id_cliente,nom_cliente,tipo_cliente,division_cliente,freg_cliente,usureg_cliente) values (900321419,'GRUPO CENAGRO SAS   ','DISTRIBUIDOR','PERIFERIA','2016-10-10','dzambrano');</v>
      </c>
    </row>
    <row r="666" spans="1:15" x14ac:dyDescent="0.25">
      <c r="A666">
        <v>10011924</v>
      </c>
      <c r="B666" t="s">
        <v>6398</v>
      </c>
      <c r="C666" s="15">
        <v>900324122</v>
      </c>
      <c r="D666" s="15" t="s">
        <v>6339</v>
      </c>
      <c r="E666" t="s">
        <v>2547</v>
      </c>
      <c r="F666" t="s">
        <v>6339</v>
      </c>
      <c r="G666" t="s">
        <v>15</v>
      </c>
      <c r="H666" t="s">
        <v>6339</v>
      </c>
      <c r="I666" t="s">
        <v>1403</v>
      </c>
      <c r="J666" t="s">
        <v>6339</v>
      </c>
      <c r="K666" s="29">
        <v>42653</v>
      </c>
      <c r="L666" s="29" t="s">
        <v>6339</v>
      </c>
      <c r="M666" s="29" t="s">
        <v>6397</v>
      </c>
      <c r="N666" t="s">
        <v>6340</v>
      </c>
      <c r="O666" s="30" t="str">
        <f t="shared" si="10"/>
        <v>Insert into cliente(id_cliente,nom_cliente,tipo_cliente,division_cliente,freg_cliente,usureg_cliente) values (900324122,'COMERCIALIZADORA DE INSUMOS AGROPEC UARIOS GL SAS  ','DISTRIBUIDOR','PERIFERIA','2016-10-10','dzambrano');</v>
      </c>
    </row>
    <row r="667" spans="1:15" x14ac:dyDescent="0.25">
      <c r="A667">
        <v>10015892</v>
      </c>
      <c r="B667" t="s">
        <v>6398</v>
      </c>
      <c r="C667" s="15">
        <v>900335836</v>
      </c>
      <c r="D667" s="15" t="s">
        <v>6339</v>
      </c>
      <c r="E667" t="s">
        <v>2520</v>
      </c>
      <c r="F667" t="s">
        <v>6339</v>
      </c>
      <c r="G667" t="s">
        <v>15</v>
      </c>
      <c r="H667" t="s">
        <v>6339</v>
      </c>
      <c r="I667" t="s">
        <v>1403</v>
      </c>
      <c r="J667" t="s">
        <v>6339</v>
      </c>
      <c r="K667" s="29">
        <v>42653</v>
      </c>
      <c r="L667" s="29" t="s">
        <v>6339</v>
      </c>
      <c r="M667" s="29" t="s">
        <v>6397</v>
      </c>
      <c r="N667" t="s">
        <v>6340</v>
      </c>
      <c r="O667" s="30" t="str">
        <f t="shared" si="10"/>
        <v>Insert into cliente(id_cliente,nom_cliente,tipo_cliente,division_cliente,freg_cliente,usureg_cliente) values (900335836,'COLOMBIA AGRO SAS   ','DISTRIBUIDOR','PERIFERIA','2016-10-10','dzambrano');</v>
      </c>
    </row>
    <row r="668" spans="1:15" x14ac:dyDescent="0.25">
      <c r="A668">
        <v>10016829</v>
      </c>
      <c r="B668" t="s">
        <v>6398</v>
      </c>
      <c r="C668" s="15">
        <v>900341299</v>
      </c>
      <c r="D668" s="15" t="s">
        <v>6339</v>
      </c>
      <c r="E668" t="s">
        <v>1785</v>
      </c>
      <c r="F668" t="s">
        <v>6339</v>
      </c>
      <c r="G668" t="s">
        <v>15</v>
      </c>
      <c r="H668" t="s">
        <v>6339</v>
      </c>
      <c r="I668" t="s">
        <v>1403</v>
      </c>
      <c r="J668" t="s">
        <v>6339</v>
      </c>
      <c r="K668" s="29">
        <v>42653</v>
      </c>
      <c r="L668" s="29" t="s">
        <v>6339</v>
      </c>
      <c r="M668" s="29" t="s">
        <v>6397</v>
      </c>
      <c r="N668" t="s">
        <v>6340</v>
      </c>
      <c r="O668" s="30" t="str">
        <f t="shared" si="10"/>
        <v>Insert into cliente(id_cliente,nom_cliente,tipo_cliente,division_cliente,freg_cliente,usureg_cliente) values (900341299,'AIDAMA SAS   ','DISTRIBUIDOR','PERIFERIA','2016-10-10','dzambrano');</v>
      </c>
    </row>
    <row r="669" spans="1:15" x14ac:dyDescent="0.25">
      <c r="A669">
        <v>10011930</v>
      </c>
      <c r="B669" t="s">
        <v>6398</v>
      </c>
      <c r="C669" s="15">
        <v>900342127</v>
      </c>
      <c r="D669" s="15" t="s">
        <v>6339</v>
      </c>
      <c r="E669" t="s">
        <v>2230</v>
      </c>
      <c r="F669" t="s">
        <v>6339</v>
      </c>
      <c r="G669" t="s">
        <v>15</v>
      </c>
      <c r="H669" t="s">
        <v>6339</v>
      </c>
      <c r="I669" t="s">
        <v>1403</v>
      </c>
      <c r="J669" t="s">
        <v>6339</v>
      </c>
      <c r="K669" s="29">
        <v>42653</v>
      </c>
      <c r="L669" s="29" t="s">
        <v>6339</v>
      </c>
      <c r="M669" s="29" t="s">
        <v>6397</v>
      </c>
      <c r="N669" t="s">
        <v>6340</v>
      </c>
      <c r="O669" s="30" t="str">
        <f t="shared" si="10"/>
        <v>Insert into cliente(id_cliente,nom_cliente,tipo_cliente,division_cliente,freg_cliente,usureg_cliente) values (900342127,'CASA AGRICOLA APOSENTOS LTDA   ','DISTRIBUIDOR','PERIFERIA','2016-10-10','dzambrano');</v>
      </c>
    </row>
    <row r="670" spans="1:15" x14ac:dyDescent="0.25">
      <c r="A670">
        <v>10016238</v>
      </c>
      <c r="B670" t="s">
        <v>6398</v>
      </c>
      <c r="C670" s="15">
        <v>900346992</v>
      </c>
      <c r="D670" s="15" t="s">
        <v>6339</v>
      </c>
      <c r="E670" t="s">
        <v>1649</v>
      </c>
      <c r="F670" t="s">
        <v>6339</v>
      </c>
      <c r="G670" t="s">
        <v>15</v>
      </c>
      <c r="H670" t="s">
        <v>6339</v>
      </c>
      <c r="I670" t="s">
        <v>1403</v>
      </c>
      <c r="J670" t="s">
        <v>6339</v>
      </c>
      <c r="K670" s="29">
        <v>42653</v>
      </c>
      <c r="L670" s="29" t="s">
        <v>6339</v>
      </c>
      <c r="M670" s="29" t="s">
        <v>6397</v>
      </c>
      <c r="N670" t="s">
        <v>6340</v>
      </c>
      <c r="O670" s="30" t="str">
        <f t="shared" si="10"/>
        <v>Insert into cliente(id_cliente,nom_cliente,tipo_cliente,division_cliente,freg_cliente,usureg_cliente) values (900346992,'AGROINVERSIONES LLANOGRANDE SAS   ','DISTRIBUIDOR','PERIFERIA','2016-10-10','dzambrano');</v>
      </c>
    </row>
    <row r="671" spans="1:15" x14ac:dyDescent="0.25">
      <c r="A671">
        <v>10017449</v>
      </c>
      <c r="B671" t="s">
        <v>6398</v>
      </c>
      <c r="C671" s="15">
        <v>900347116</v>
      </c>
      <c r="D671" s="15" t="s">
        <v>6339</v>
      </c>
      <c r="E671" t="s">
        <v>2184</v>
      </c>
      <c r="F671" t="s">
        <v>6339</v>
      </c>
      <c r="G671" t="s">
        <v>15</v>
      </c>
      <c r="H671" t="s">
        <v>6339</v>
      </c>
      <c r="I671" t="s">
        <v>1403</v>
      </c>
      <c r="J671" t="s">
        <v>6339</v>
      </c>
      <c r="K671" s="29">
        <v>42653</v>
      </c>
      <c r="L671" s="29" t="s">
        <v>6339</v>
      </c>
      <c r="M671" s="29" t="s">
        <v>6397</v>
      </c>
      <c r="N671" t="s">
        <v>6340</v>
      </c>
      <c r="O671" s="30" t="str">
        <f t="shared" si="10"/>
        <v>Insert into cliente(id_cliente,nom_cliente,tipo_cliente,division_cliente,freg_cliente,usureg_cliente) values (900347116,'CAMPOALEGRE BIOLOGICOS LTDA   ','DISTRIBUIDOR','PERIFERIA','2016-10-10','dzambrano');</v>
      </c>
    </row>
    <row r="672" spans="1:15" x14ac:dyDescent="0.25">
      <c r="A672">
        <v>10015803</v>
      </c>
      <c r="B672" t="s">
        <v>6398</v>
      </c>
      <c r="C672" s="15">
        <v>900349569</v>
      </c>
      <c r="D672" s="15" t="s">
        <v>6339</v>
      </c>
      <c r="E672" t="s">
        <v>1570</v>
      </c>
      <c r="F672" t="s">
        <v>6339</v>
      </c>
      <c r="G672" t="s">
        <v>15</v>
      </c>
      <c r="H672" t="s">
        <v>6339</v>
      </c>
      <c r="I672" t="s">
        <v>1403</v>
      </c>
      <c r="J672" t="s">
        <v>6339</v>
      </c>
      <c r="K672" s="29">
        <v>42653</v>
      </c>
      <c r="L672" s="29" t="s">
        <v>6339</v>
      </c>
      <c r="M672" s="29" t="s">
        <v>6397</v>
      </c>
      <c r="N672" t="s">
        <v>6340</v>
      </c>
      <c r="O672" s="30" t="str">
        <f t="shared" si="10"/>
        <v>Insert into cliente(id_cliente,nom_cliente,tipo_cliente,division_cliente,freg_cliente,usureg_cliente) values (900349569,'AGRO INDUSTRIAL JE SAS   ','DISTRIBUIDOR','PERIFERIA','2016-10-10','dzambrano');</v>
      </c>
    </row>
    <row r="673" spans="1:15" x14ac:dyDescent="0.25">
      <c r="A673">
        <v>10013591</v>
      </c>
      <c r="B673" t="s">
        <v>6398</v>
      </c>
      <c r="C673" s="15">
        <v>900351474</v>
      </c>
      <c r="D673" s="15" t="s">
        <v>6339</v>
      </c>
      <c r="E673" t="s">
        <v>2535</v>
      </c>
      <c r="F673" t="s">
        <v>6339</v>
      </c>
      <c r="G673" t="s">
        <v>15</v>
      </c>
      <c r="H673" t="s">
        <v>6339</v>
      </c>
      <c r="I673" t="s">
        <v>1403</v>
      </c>
      <c r="J673" t="s">
        <v>6339</v>
      </c>
      <c r="K673" s="29">
        <v>42653</v>
      </c>
      <c r="L673" s="29" t="s">
        <v>6339</v>
      </c>
      <c r="M673" s="29" t="s">
        <v>6397</v>
      </c>
      <c r="N673" t="s">
        <v>6340</v>
      </c>
      <c r="O673" s="30" t="str">
        <f t="shared" si="10"/>
        <v>Insert into cliente(id_cliente,nom_cliente,tipo_cliente,division_cliente,freg_cliente,usureg_cliente) values (900351474,'COMERCIALIZADORA AGRO SHADDAI SAS   ','DISTRIBUIDOR','PERIFERIA','2016-10-10','dzambrano');</v>
      </c>
    </row>
    <row r="674" spans="1:15" x14ac:dyDescent="0.25">
      <c r="A674">
        <v>10017965</v>
      </c>
      <c r="B674" t="s">
        <v>6398</v>
      </c>
      <c r="C674" s="15">
        <v>900365147</v>
      </c>
      <c r="D674" s="15" t="s">
        <v>6339</v>
      </c>
      <c r="E674" t="s">
        <v>4909</v>
      </c>
      <c r="F674" t="s">
        <v>6339</v>
      </c>
      <c r="G674" t="s">
        <v>15</v>
      </c>
      <c r="H674" t="s">
        <v>6339</v>
      </c>
      <c r="I674" t="s">
        <v>1403</v>
      </c>
      <c r="J674" t="s">
        <v>6339</v>
      </c>
      <c r="K674" s="29">
        <v>42653</v>
      </c>
      <c r="L674" s="29" t="s">
        <v>6339</v>
      </c>
      <c r="M674" s="29" t="s">
        <v>6397</v>
      </c>
      <c r="N674" t="s">
        <v>6340</v>
      </c>
      <c r="O674" s="30" t="str">
        <f t="shared" si="10"/>
        <v>Insert into cliente(id_cliente,nom_cliente,tipo_cliente,division_cliente,freg_cliente,usureg_cliente) values (900365147,'SERVICIOS Y SUMINISTROS INTEGRALES TECHNOAGROS SAS  ','DISTRIBUIDOR','PERIFERIA','2016-10-10','dzambrano');</v>
      </c>
    </row>
    <row r="675" spans="1:15" x14ac:dyDescent="0.25">
      <c r="A675">
        <v>10011943</v>
      </c>
      <c r="B675" t="s">
        <v>6398</v>
      </c>
      <c r="C675" s="15">
        <v>900369584</v>
      </c>
      <c r="D675" s="15" t="s">
        <v>6339</v>
      </c>
      <c r="E675" t="s">
        <v>4793</v>
      </c>
      <c r="F675" t="s">
        <v>6339</v>
      </c>
      <c r="G675" t="s">
        <v>15</v>
      </c>
      <c r="H675" t="s">
        <v>6339</v>
      </c>
      <c r="I675" t="s">
        <v>1403</v>
      </c>
      <c r="J675" t="s">
        <v>6339</v>
      </c>
      <c r="K675" s="29">
        <v>42653</v>
      </c>
      <c r="L675" s="29" t="s">
        <v>6339</v>
      </c>
      <c r="M675" s="29" t="s">
        <v>6397</v>
      </c>
      <c r="N675" t="s">
        <v>6340</v>
      </c>
      <c r="O675" s="30" t="str">
        <f t="shared" si="10"/>
        <v>Insert into cliente(id_cliente,nom_cliente,tipo_cliente,division_cliente,freg_cliente,usureg_cliente) values (900369584,'S &amp; J INVERSIONES S EN C   ','DISTRIBUIDOR','PERIFERIA','2016-10-10','dzambrano');</v>
      </c>
    </row>
    <row r="676" spans="1:15" x14ac:dyDescent="0.25">
      <c r="A676">
        <v>10011950</v>
      </c>
      <c r="B676" t="s">
        <v>6398</v>
      </c>
      <c r="C676" s="15">
        <v>900385242</v>
      </c>
      <c r="D676" s="15" t="s">
        <v>6339</v>
      </c>
      <c r="E676" t="s">
        <v>1664</v>
      </c>
      <c r="F676" t="s">
        <v>6339</v>
      </c>
      <c r="G676" t="s">
        <v>15</v>
      </c>
      <c r="H676" t="s">
        <v>6339</v>
      </c>
      <c r="I676" t="s">
        <v>1403</v>
      </c>
      <c r="J676" t="s">
        <v>6339</v>
      </c>
      <c r="K676" s="29">
        <v>42653</v>
      </c>
      <c r="L676" s="29" t="s">
        <v>6339</v>
      </c>
      <c r="M676" s="29" t="s">
        <v>6397</v>
      </c>
      <c r="N676" t="s">
        <v>6340</v>
      </c>
      <c r="O676" s="30" t="str">
        <f t="shared" si="10"/>
        <v>Insert into cliente(id_cliente,nom_cliente,tipo_cliente,division_cliente,freg_cliente,usureg_cliente) values (900385242,'AGRONEGOCIOS ELITE SAS   ','DISTRIBUIDOR','PERIFERIA','2016-10-10','dzambrano');</v>
      </c>
    </row>
    <row r="677" spans="1:15" x14ac:dyDescent="0.25">
      <c r="A677">
        <v>10017110</v>
      </c>
      <c r="B677" t="s">
        <v>6398</v>
      </c>
      <c r="C677" s="15">
        <v>900385322</v>
      </c>
      <c r="D677" s="15" t="s">
        <v>6339</v>
      </c>
      <c r="E677" t="s">
        <v>2969</v>
      </c>
      <c r="F677" t="s">
        <v>6339</v>
      </c>
      <c r="G677" t="s">
        <v>15</v>
      </c>
      <c r="H677" t="s">
        <v>6339</v>
      </c>
      <c r="I677" t="s">
        <v>1403</v>
      </c>
      <c r="J677" t="s">
        <v>6339</v>
      </c>
      <c r="K677" s="29">
        <v>42653</v>
      </c>
      <c r="L677" s="29" t="s">
        <v>6339</v>
      </c>
      <c r="M677" s="29" t="s">
        <v>6397</v>
      </c>
      <c r="N677" t="s">
        <v>6340</v>
      </c>
      <c r="O677" s="30" t="str">
        <f t="shared" si="10"/>
        <v>Insert into cliente(id_cliente,nom_cliente,tipo_cliente,division_cliente,freg_cliente,usureg_cliente) values (900385322,'FERTILIZER EXPERT HOLLAND SAS   ','DISTRIBUIDOR','PERIFERIA','2016-10-10','dzambrano');</v>
      </c>
    </row>
    <row r="678" spans="1:15" x14ac:dyDescent="0.25">
      <c r="A678">
        <v>10015850</v>
      </c>
      <c r="B678" t="s">
        <v>6398</v>
      </c>
      <c r="C678" s="15">
        <v>900391494</v>
      </c>
      <c r="D678" s="15" t="s">
        <v>6339</v>
      </c>
      <c r="E678" t="s">
        <v>4463</v>
      </c>
      <c r="F678" t="s">
        <v>6339</v>
      </c>
      <c r="G678" t="s">
        <v>15</v>
      </c>
      <c r="H678" t="s">
        <v>6339</v>
      </c>
      <c r="I678" t="s">
        <v>1403</v>
      </c>
      <c r="J678" t="s">
        <v>6339</v>
      </c>
      <c r="K678" s="29">
        <v>42653</v>
      </c>
      <c r="L678" s="29" t="s">
        <v>6339</v>
      </c>
      <c r="M678" s="29" t="s">
        <v>6397</v>
      </c>
      <c r="N678" t="s">
        <v>6340</v>
      </c>
      <c r="O678" s="30" t="str">
        <f t="shared" si="10"/>
        <v>Insert into cliente(id_cliente,nom_cliente,tipo_cliente,division_cliente,freg_cliente,usureg_cliente) values (900391494,'PRODUCTOS AGRICOLAS PALMIRA SAS   ','DISTRIBUIDOR','PERIFERIA','2016-10-10','dzambrano');</v>
      </c>
    </row>
    <row r="679" spans="1:15" x14ac:dyDescent="0.25">
      <c r="A679">
        <v>10012986</v>
      </c>
      <c r="B679" t="s">
        <v>6398</v>
      </c>
      <c r="C679" s="15">
        <v>900396502</v>
      </c>
      <c r="D679" s="15" t="s">
        <v>6339</v>
      </c>
      <c r="E679" t="s">
        <v>2963</v>
      </c>
      <c r="F679" t="s">
        <v>6339</v>
      </c>
      <c r="G679" t="s">
        <v>15</v>
      </c>
      <c r="H679" t="s">
        <v>6339</v>
      </c>
      <c r="I679" t="s">
        <v>1403</v>
      </c>
      <c r="J679" t="s">
        <v>6339</v>
      </c>
      <c r="K679" s="29">
        <v>42653</v>
      </c>
      <c r="L679" s="29" t="s">
        <v>6339</v>
      </c>
      <c r="M679" s="29" t="s">
        <v>6397</v>
      </c>
      <c r="N679" t="s">
        <v>6340</v>
      </c>
      <c r="O679" s="30" t="str">
        <f t="shared" si="10"/>
        <v>Insert into cliente(id_cliente,nom_cliente,tipo_cliente,division_cliente,freg_cliente,usureg_cliente) values (900396502,'FERTIAGRO SUROESTE SAS   ','DISTRIBUIDOR','PERIFERIA','2016-10-10','dzambrano');</v>
      </c>
    </row>
    <row r="680" spans="1:15" x14ac:dyDescent="0.25">
      <c r="A680">
        <v>10011956</v>
      </c>
      <c r="B680" t="s">
        <v>6398</v>
      </c>
      <c r="C680" s="15">
        <v>900398085</v>
      </c>
      <c r="D680" s="15" t="s">
        <v>6339</v>
      </c>
      <c r="E680" t="s">
        <v>5153</v>
      </c>
      <c r="F680" t="s">
        <v>6339</v>
      </c>
      <c r="G680" t="s">
        <v>27</v>
      </c>
      <c r="H680" t="s">
        <v>6339</v>
      </c>
      <c r="I680" t="s">
        <v>1403</v>
      </c>
      <c r="J680" t="s">
        <v>6339</v>
      </c>
      <c r="K680" s="29">
        <v>42653</v>
      </c>
      <c r="L680" s="29" t="s">
        <v>6339</v>
      </c>
      <c r="M680" s="29" t="s">
        <v>6397</v>
      </c>
      <c r="N680" t="s">
        <v>6340</v>
      </c>
      <c r="O680" s="30" t="str">
        <f t="shared" si="10"/>
        <v>Insert into cliente(id_cliente,nom_cliente,tipo_cliente,division_cliente,freg_cliente,usureg_cliente) values (900398085,'VARAHONDA ORIENTE SAS   ','AGRICULTOR','PERIFERIA','2016-10-10','dzambrano');</v>
      </c>
    </row>
    <row r="681" spans="1:15" x14ac:dyDescent="0.25">
      <c r="A681">
        <v>10013536</v>
      </c>
      <c r="B681" t="s">
        <v>6398</v>
      </c>
      <c r="C681" s="15">
        <v>900400049</v>
      </c>
      <c r="D681" s="15" t="s">
        <v>6339</v>
      </c>
      <c r="E681" t="s">
        <v>1604</v>
      </c>
      <c r="F681" t="s">
        <v>6339</v>
      </c>
      <c r="G681" t="s">
        <v>15</v>
      </c>
      <c r="H681" t="s">
        <v>6339</v>
      </c>
      <c r="I681" t="s">
        <v>1403</v>
      </c>
      <c r="J681" t="s">
        <v>6339</v>
      </c>
      <c r="K681" s="29">
        <v>42653</v>
      </c>
      <c r="L681" s="29" t="s">
        <v>6339</v>
      </c>
      <c r="M681" s="29" t="s">
        <v>6397</v>
      </c>
      <c r="N681" t="s">
        <v>6340</v>
      </c>
      <c r="O681" s="30" t="str">
        <f t="shared" si="10"/>
        <v>Insert into cliente(id_cliente,nom_cliente,tipo_cliente,division_cliente,freg_cliente,usureg_cliente) values (900400049,'AGROGAMA COLOMBIA SAS   ','DISTRIBUIDOR','PERIFERIA','2016-10-10','dzambrano');</v>
      </c>
    </row>
    <row r="682" spans="1:15" x14ac:dyDescent="0.25">
      <c r="A682">
        <v>10017188</v>
      </c>
      <c r="B682" t="s">
        <v>6398</v>
      </c>
      <c r="C682" s="15">
        <v>900404036</v>
      </c>
      <c r="D682" s="15" t="s">
        <v>6339</v>
      </c>
      <c r="E682" t="s">
        <v>3385</v>
      </c>
      <c r="F682" t="s">
        <v>6339</v>
      </c>
      <c r="G682" t="s">
        <v>15</v>
      </c>
      <c r="H682" t="s">
        <v>6339</v>
      </c>
      <c r="I682" t="s">
        <v>1403</v>
      </c>
      <c r="J682" t="s">
        <v>6339</v>
      </c>
      <c r="K682" s="29">
        <v>42653</v>
      </c>
      <c r="L682" s="29" t="s">
        <v>6339</v>
      </c>
      <c r="M682" s="29" t="s">
        <v>6397</v>
      </c>
      <c r="N682" t="s">
        <v>6340</v>
      </c>
      <c r="O682" s="30" t="str">
        <f t="shared" si="10"/>
        <v>Insert into cliente(id_cliente,nom_cliente,tipo_cliente,division_cliente,freg_cliente,usureg_cliente) values (900404036,'GRANEX AGROINDUSTRIAL SAS   ','DISTRIBUIDOR','PERIFERIA','2016-10-10','dzambrano');</v>
      </c>
    </row>
    <row r="683" spans="1:15" x14ac:dyDescent="0.25">
      <c r="A683">
        <v>10011957</v>
      </c>
      <c r="B683" t="s">
        <v>6398</v>
      </c>
      <c r="C683" s="15">
        <v>900405205</v>
      </c>
      <c r="D683" s="15" t="s">
        <v>6339</v>
      </c>
      <c r="E683" t="s">
        <v>1848</v>
      </c>
      <c r="F683" t="s">
        <v>6339</v>
      </c>
      <c r="G683" t="s">
        <v>15</v>
      </c>
      <c r="H683" t="s">
        <v>6339</v>
      </c>
      <c r="I683" t="s">
        <v>1403</v>
      </c>
      <c r="J683" t="s">
        <v>6339</v>
      </c>
      <c r="K683" s="29">
        <v>42653</v>
      </c>
      <c r="L683" s="29" t="s">
        <v>6339</v>
      </c>
      <c r="M683" s="29" t="s">
        <v>6397</v>
      </c>
      <c r="N683" t="s">
        <v>6340</v>
      </c>
      <c r="O683" s="30" t="str">
        <f t="shared" si="10"/>
        <v>Insert into cliente(id_cliente,nom_cliente,tipo_cliente,division_cliente,freg_cliente,usureg_cliente) values (900405205,'ALMACEN Y DISTRIBUCIONES SUPERAGRO SAS  ','DISTRIBUIDOR','PERIFERIA','2016-10-10','dzambrano');</v>
      </c>
    </row>
    <row r="684" spans="1:15" x14ac:dyDescent="0.25">
      <c r="A684">
        <v>10011958</v>
      </c>
      <c r="B684" t="s">
        <v>6398</v>
      </c>
      <c r="C684" s="15">
        <v>900405749</v>
      </c>
      <c r="D684" s="15" t="s">
        <v>6339</v>
      </c>
      <c r="E684" t="s">
        <v>2108</v>
      </c>
      <c r="F684" t="s">
        <v>6339</v>
      </c>
      <c r="G684" t="s">
        <v>15</v>
      </c>
      <c r="H684" t="s">
        <v>6339</v>
      </c>
      <c r="I684" t="s">
        <v>1403</v>
      </c>
      <c r="J684" t="s">
        <v>6339</v>
      </c>
      <c r="K684" s="29">
        <v>42653</v>
      </c>
      <c r="L684" s="29" t="s">
        <v>6339</v>
      </c>
      <c r="M684" s="29" t="s">
        <v>6397</v>
      </c>
      <c r="N684" t="s">
        <v>6340</v>
      </c>
      <c r="O684" s="30" t="str">
        <f t="shared" si="10"/>
        <v>Insert into cliente(id_cliente,nom_cliente,tipo_cliente,division_cliente,freg_cliente,usureg_cliente) values (900405749,'BODEGA CAMPESINA SAS   ','DISTRIBUIDOR','PERIFERIA','2016-10-10','dzambrano');</v>
      </c>
    </row>
    <row r="685" spans="1:15" x14ac:dyDescent="0.25">
      <c r="A685">
        <v>10011959</v>
      </c>
      <c r="B685" t="s">
        <v>6398</v>
      </c>
      <c r="C685" s="15">
        <v>900407253</v>
      </c>
      <c r="D685" s="15" t="s">
        <v>6339</v>
      </c>
      <c r="E685" t="s">
        <v>1767</v>
      </c>
      <c r="F685" t="s">
        <v>6339</v>
      </c>
      <c r="G685" t="s">
        <v>15</v>
      </c>
      <c r="H685" t="s">
        <v>6339</v>
      </c>
      <c r="I685" t="s">
        <v>1403</v>
      </c>
      <c r="J685" t="s">
        <v>6339</v>
      </c>
      <c r="K685" s="29">
        <v>42653</v>
      </c>
      <c r="L685" s="29" t="s">
        <v>6339</v>
      </c>
      <c r="M685" s="29" t="s">
        <v>6397</v>
      </c>
      <c r="N685" t="s">
        <v>6340</v>
      </c>
      <c r="O685" s="30" t="str">
        <f t="shared" si="10"/>
        <v>Insert into cliente(id_cliente,nom_cliente,tipo_cliente,division_cliente,freg_cliente,usureg_cliente) values (900407253,'AGROVETERINARIA DEL CENTRO SAS   ','DISTRIBUIDOR','PERIFERIA','2016-10-10','dzambrano');</v>
      </c>
    </row>
    <row r="686" spans="1:15" x14ac:dyDescent="0.25">
      <c r="A686">
        <v>10011960</v>
      </c>
      <c r="B686" t="s">
        <v>6398</v>
      </c>
      <c r="C686" s="15">
        <v>900407457</v>
      </c>
      <c r="D686" s="15" t="s">
        <v>6339</v>
      </c>
      <c r="E686" t="s">
        <v>2556</v>
      </c>
      <c r="F686" t="s">
        <v>6339</v>
      </c>
      <c r="G686" t="s">
        <v>15</v>
      </c>
      <c r="H686" t="s">
        <v>6339</v>
      </c>
      <c r="I686" t="s">
        <v>1403</v>
      </c>
      <c r="J686" t="s">
        <v>6339</v>
      </c>
      <c r="K686" s="29">
        <v>42653</v>
      </c>
      <c r="L686" s="29" t="s">
        <v>6339</v>
      </c>
      <c r="M686" s="29" t="s">
        <v>6397</v>
      </c>
      <c r="N686" t="s">
        <v>6340</v>
      </c>
      <c r="O686" s="30" t="str">
        <f t="shared" si="10"/>
        <v>Insert into cliente(id_cliente,nom_cliente,tipo_cliente,division_cliente,freg_cliente,usureg_cliente) values (900407457,'COMERCIALIZADORA SURAGRO  SAS   ','DISTRIBUIDOR','PERIFERIA','2016-10-10','dzambrano');</v>
      </c>
    </row>
    <row r="687" spans="1:15" x14ac:dyDescent="0.25">
      <c r="A687">
        <v>10016661</v>
      </c>
      <c r="B687" t="s">
        <v>6398</v>
      </c>
      <c r="C687" s="15">
        <v>900408676</v>
      </c>
      <c r="D687" s="15" t="s">
        <v>6339</v>
      </c>
      <c r="E687" t="s">
        <v>2951</v>
      </c>
      <c r="F687" t="s">
        <v>6339</v>
      </c>
      <c r="G687" t="s">
        <v>15</v>
      </c>
      <c r="H687" t="s">
        <v>6339</v>
      </c>
      <c r="I687" t="s">
        <v>1403</v>
      </c>
      <c r="J687" t="s">
        <v>6339</v>
      </c>
      <c r="K687" s="29">
        <v>42653</v>
      </c>
      <c r="L687" s="29" t="s">
        <v>6339</v>
      </c>
      <c r="M687" s="29" t="s">
        <v>6397</v>
      </c>
      <c r="N687" t="s">
        <v>6340</v>
      </c>
      <c r="O687" s="30" t="str">
        <f t="shared" si="10"/>
        <v>Insert into cliente(id_cliente,nom_cliente,tipo_cliente,division_cliente,freg_cliente,usureg_cliente) values (900408676,'FERNANDO PUERTA DIAZ ASESORIAS Y REPRESENTACIONES SAS  ','DISTRIBUIDOR','PERIFERIA','2016-10-10','dzambrano');</v>
      </c>
    </row>
    <row r="688" spans="1:15" x14ac:dyDescent="0.25">
      <c r="A688">
        <v>10011962</v>
      </c>
      <c r="B688" t="s">
        <v>6398</v>
      </c>
      <c r="C688" s="15">
        <v>900408946</v>
      </c>
      <c r="D688" s="15" t="s">
        <v>6339</v>
      </c>
      <c r="E688" t="s">
        <v>2780</v>
      </c>
      <c r="F688" t="s">
        <v>6339</v>
      </c>
      <c r="G688" t="s">
        <v>15</v>
      </c>
      <c r="H688" t="s">
        <v>6339</v>
      </c>
      <c r="I688" t="s">
        <v>1403</v>
      </c>
      <c r="J688" t="s">
        <v>6339</v>
      </c>
      <c r="K688" s="29">
        <v>42653</v>
      </c>
      <c r="L688" s="29" t="s">
        <v>6339</v>
      </c>
      <c r="M688" s="29" t="s">
        <v>6397</v>
      </c>
      <c r="N688" t="s">
        <v>6340</v>
      </c>
      <c r="O688" s="30" t="str">
        <f t="shared" si="10"/>
        <v>Insert into cliente(id_cliente,nom_cliente,tipo_cliente,division_cliente,freg_cliente,usureg_cliente) values (900408946,'DISTRIBUIDOR AGROPECUARIO BACATA SA SAS  ','DISTRIBUIDOR','PERIFERIA','2016-10-10','dzambrano');</v>
      </c>
    </row>
    <row r="689" spans="1:15" x14ac:dyDescent="0.25">
      <c r="A689">
        <v>10017340</v>
      </c>
      <c r="B689" t="s">
        <v>6398</v>
      </c>
      <c r="C689" s="15">
        <v>900413207</v>
      </c>
      <c r="D689" s="15" t="s">
        <v>6339</v>
      </c>
      <c r="E689" t="s">
        <v>5028</v>
      </c>
      <c r="F689" t="s">
        <v>6339</v>
      </c>
      <c r="G689" t="s">
        <v>15</v>
      </c>
      <c r="H689" t="s">
        <v>6339</v>
      </c>
      <c r="I689" t="s">
        <v>1403</v>
      </c>
      <c r="J689" t="s">
        <v>6339</v>
      </c>
      <c r="K689" s="29">
        <v>42653</v>
      </c>
      <c r="L689" s="29" t="s">
        <v>6339</v>
      </c>
      <c r="M689" s="29" t="s">
        <v>6397</v>
      </c>
      <c r="N689" t="s">
        <v>6340</v>
      </c>
      <c r="O689" s="30" t="str">
        <f t="shared" si="10"/>
        <v>Insert into cliente(id_cliente,nom_cliente,tipo_cliente,division_cliente,freg_cliente,usureg_cliente) values (900413207,'TECNOTERRA SAS   ','DISTRIBUIDOR','PERIFERIA','2016-10-10','dzambrano');</v>
      </c>
    </row>
    <row r="690" spans="1:15" x14ac:dyDescent="0.25">
      <c r="A690">
        <v>10011966</v>
      </c>
      <c r="B690" t="s">
        <v>6398</v>
      </c>
      <c r="C690" s="15">
        <v>900414986</v>
      </c>
      <c r="D690" s="15" t="s">
        <v>6339</v>
      </c>
      <c r="E690" t="s">
        <v>3596</v>
      </c>
      <c r="F690" t="s">
        <v>6339</v>
      </c>
      <c r="G690" t="s">
        <v>15</v>
      </c>
      <c r="H690" t="s">
        <v>6339</v>
      </c>
      <c r="I690" t="s">
        <v>1403</v>
      </c>
      <c r="J690" t="s">
        <v>6339</v>
      </c>
      <c r="K690" s="29">
        <v>42653</v>
      </c>
      <c r="L690" s="29" t="s">
        <v>6339</v>
      </c>
      <c r="M690" s="29" t="s">
        <v>6397</v>
      </c>
      <c r="N690" t="s">
        <v>6340</v>
      </c>
      <c r="O690" s="30" t="str">
        <f t="shared" si="10"/>
        <v>Insert into cliente(id_cliente,nom_cliente,tipo_cliente,division_cliente,freg_cliente,usureg_cliente) values (900414986,'INVERHATS SAS   ','DISTRIBUIDOR','PERIFERIA','2016-10-10','dzambrano');</v>
      </c>
    </row>
    <row r="691" spans="1:15" x14ac:dyDescent="0.25">
      <c r="A691">
        <v>10011967</v>
      </c>
      <c r="B691" t="s">
        <v>6398</v>
      </c>
      <c r="C691" s="15">
        <v>900416225</v>
      </c>
      <c r="D691" s="15" t="s">
        <v>6339</v>
      </c>
      <c r="E691" t="s">
        <v>2982</v>
      </c>
      <c r="F691" t="s">
        <v>6339</v>
      </c>
      <c r="G691" t="s">
        <v>15</v>
      </c>
      <c r="H691" t="s">
        <v>6339</v>
      </c>
      <c r="I691" t="s">
        <v>1403</v>
      </c>
      <c r="J691" t="s">
        <v>6339</v>
      </c>
      <c r="K691" s="29">
        <v>42653</v>
      </c>
      <c r="L691" s="29" t="s">
        <v>6339</v>
      </c>
      <c r="M691" s="29" t="s">
        <v>6397</v>
      </c>
      <c r="N691" t="s">
        <v>6340</v>
      </c>
      <c r="O691" s="30" t="str">
        <f t="shared" si="10"/>
        <v>Insert into cliente(id_cliente,nom_cliente,tipo_cliente,division_cliente,freg_cliente,usureg_cliente) values (900416225,'FITOLLANOS SAS   ','DISTRIBUIDOR','PERIFERIA','2016-10-10','dzambrano');</v>
      </c>
    </row>
    <row r="692" spans="1:15" x14ac:dyDescent="0.25">
      <c r="A692">
        <v>10011968</v>
      </c>
      <c r="B692" t="s">
        <v>6398</v>
      </c>
      <c r="C692" s="15">
        <v>900418420</v>
      </c>
      <c r="D692" s="15" t="s">
        <v>6339</v>
      </c>
      <c r="E692" t="s">
        <v>2668</v>
      </c>
      <c r="F692" t="s">
        <v>6339</v>
      </c>
      <c r="G692" t="s">
        <v>15</v>
      </c>
      <c r="H692" t="s">
        <v>6339</v>
      </c>
      <c r="I692" t="s">
        <v>1403</v>
      </c>
      <c r="J692" t="s">
        <v>6339</v>
      </c>
      <c r="K692" s="29">
        <v>42653</v>
      </c>
      <c r="L692" s="29" t="s">
        <v>6339</v>
      </c>
      <c r="M692" s="29" t="s">
        <v>6397</v>
      </c>
      <c r="N692" t="s">
        <v>6340</v>
      </c>
      <c r="O692" s="30" t="str">
        <f t="shared" si="10"/>
        <v>Insert into cliente(id_cliente,nom_cliente,tipo_cliente,division_cliente,freg_cliente,usureg_cliente) values (900418420,'CRISDALEY  SAS   ','DISTRIBUIDOR','PERIFERIA','2016-10-10','dzambrano');</v>
      </c>
    </row>
    <row r="693" spans="1:15" x14ac:dyDescent="0.25">
      <c r="A693">
        <v>10017544</v>
      </c>
      <c r="B693" t="s">
        <v>6398</v>
      </c>
      <c r="C693" s="15">
        <v>900424341</v>
      </c>
      <c r="D693" s="15" t="s">
        <v>6339</v>
      </c>
      <c r="E693" t="s">
        <v>1530</v>
      </c>
      <c r="F693" t="s">
        <v>6339</v>
      </c>
      <c r="G693" t="s">
        <v>15</v>
      </c>
      <c r="H693" t="s">
        <v>6339</v>
      </c>
      <c r="I693" t="s">
        <v>1403</v>
      </c>
      <c r="J693" t="s">
        <v>6339</v>
      </c>
      <c r="K693" s="29">
        <v>42653</v>
      </c>
      <c r="L693" s="29" t="s">
        <v>6339</v>
      </c>
      <c r="M693" s="29" t="s">
        <v>6397</v>
      </c>
      <c r="N693" t="s">
        <v>6340</v>
      </c>
      <c r="O693" s="30" t="str">
        <f t="shared" si="10"/>
        <v>Insert into cliente(id_cliente,nom_cliente,tipo_cliente,division_cliente,freg_cliente,usureg_cliente) values (900424341,'AGRICOLA LINEA VERDE DEL HUILA LTDA   ','DISTRIBUIDOR','PERIFERIA','2016-10-10','dzambrano');</v>
      </c>
    </row>
    <row r="694" spans="1:15" x14ac:dyDescent="0.25">
      <c r="A694">
        <v>10017774</v>
      </c>
      <c r="B694" t="s">
        <v>6398</v>
      </c>
      <c r="C694" s="15">
        <v>900425148</v>
      </c>
      <c r="D694" s="15" t="s">
        <v>6339</v>
      </c>
      <c r="E694" t="s">
        <v>4199</v>
      </c>
      <c r="F694" t="s">
        <v>6339</v>
      </c>
      <c r="G694" t="s">
        <v>15</v>
      </c>
      <c r="H694" t="s">
        <v>6339</v>
      </c>
      <c r="I694" t="s">
        <v>1403</v>
      </c>
      <c r="J694" t="s">
        <v>6339</v>
      </c>
      <c r="K694" s="29">
        <v>42653</v>
      </c>
      <c r="L694" s="29" t="s">
        <v>6339</v>
      </c>
      <c r="M694" s="29" t="s">
        <v>6397</v>
      </c>
      <c r="N694" t="s">
        <v>6340</v>
      </c>
      <c r="O694" s="30" t="str">
        <f t="shared" si="10"/>
        <v>Insert into cliente(id_cliente,nom_cliente,tipo_cliente,division_cliente,freg_cliente,usureg_cliente) values (900425148,'NUTRIENDO Y CONSERVANDO SAS   ','DISTRIBUIDOR','PERIFERIA','2016-10-10','dzambrano');</v>
      </c>
    </row>
    <row r="695" spans="1:15" x14ac:dyDescent="0.25">
      <c r="A695">
        <v>10016649</v>
      </c>
      <c r="B695" t="s">
        <v>6398</v>
      </c>
      <c r="C695" s="15">
        <v>900426094</v>
      </c>
      <c r="D695" s="15" t="s">
        <v>6339</v>
      </c>
      <c r="E695" t="s">
        <v>4437</v>
      </c>
      <c r="F695" t="s">
        <v>6339</v>
      </c>
      <c r="G695" t="s">
        <v>15</v>
      </c>
      <c r="H695" t="s">
        <v>6339</v>
      </c>
      <c r="I695" t="s">
        <v>1403</v>
      </c>
      <c r="J695" t="s">
        <v>6339</v>
      </c>
      <c r="K695" s="29">
        <v>42653</v>
      </c>
      <c r="L695" s="29" t="s">
        <v>6339</v>
      </c>
      <c r="M695" s="29" t="s">
        <v>6397</v>
      </c>
      <c r="N695" t="s">
        <v>6340</v>
      </c>
      <c r="O695" s="30" t="str">
        <f t="shared" si="10"/>
        <v>Insert into cliente(id_cliente,nom_cliente,tipo_cliente,division_cliente,freg_cliente,usureg_cliente) values (900426094,'PLAN TOTAL TECNOLOGIA PARA EL AGRO   ','DISTRIBUIDOR','PERIFERIA','2016-10-10','dzambrano');</v>
      </c>
    </row>
    <row r="696" spans="1:15" x14ac:dyDescent="0.25">
      <c r="A696">
        <v>10011975</v>
      </c>
      <c r="B696" t="s">
        <v>6398</v>
      </c>
      <c r="C696" s="15">
        <v>900429519</v>
      </c>
      <c r="D696" s="15" t="s">
        <v>6339</v>
      </c>
      <c r="E696" t="s">
        <v>1582</v>
      </c>
      <c r="F696" t="s">
        <v>6339</v>
      </c>
      <c r="G696" t="s">
        <v>15</v>
      </c>
      <c r="H696" t="s">
        <v>6339</v>
      </c>
      <c r="I696" t="s">
        <v>1403</v>
      </c>
      <c r="J696" t="s">
        <v>6339</v>
      </c>
      <c r="K696" s="29">
        <v>42653</v>
      </c>
      <c r="L696" s="29" t="s">
        <v>6339</v>
      </c>
      <c r="M696" s="29" t="s">
        <v>6397</v>
      </c>
      <c r="N696" t="s">
        <v>6340</v>
      </c>
      <c r="O696" s="30" t="str">
        <f t="shared" si="10"/>
        <v>Insert into cliente(id_cliente,nom_cliente,tipo_cliente,division_cliente,freg_cliente,usureg_cliente) values (900429519,'AGROANDINA GS SAS   ','DISTRIBUIDOR','PERIFERIA','2016-10-10','dzambrano');</v>
      </c>
    </row>
    <row r="697" spans="1:15" x14ac:dyDescent="0.25">
      <c r="A697">
        <v>10011976</v>
      </c>
      <c r="B697" t="s">
        <v>6398</v>
      </c>
      <c r="C697" s="15">
        <v>900432694</v>
      </c>
      <c r="D697" s="15" t="s">
        <v>6339</v>
      </c>
      <c r="E697" t="s">
        <v>3557</v>
      </c>
      <c r="F697" t="s">
        <v>6339</v>
      </c>
      <c r="G697" t="s">
        <v>15</v>
      </c>
      <c r="H697" t="s">
        <v>6339</v>
      </c>
      <c r="I697" t="s">
        <v>1403</v>
      </c>
      <c r="J697" t="s">
        <v>6339</v>
      </c>
      <c r="K697" s="29">
        <v>42653</v>
      </c>
      <c r="L697" s="29" t="s">
        <v>6339</v>
      </c>
      <c r="M697" s="29" t="s">
        <v>6397</v>
      </c>
      <c r="N697" t="s">
        <v>6340</v>
      </c>
      <c r="O697" s="30" t="str">
        <f t="shared" si="10"/>
        <v>Insert into cliente(id_cliente,nom_cliente,tipo_cliente,division_cliente,freg_cliente,usureg_cliente) values (900432694,'INNOVAGRO CM SAS   ','DISTRIBUIDOR','PERIFERIA','2016-10-10','dzambrano');</v>
      </c>
    </row>
    <row r="698" spans="1:15" x14ac:dyDescent="0.25">
      <c r="A698">
        <v>10011978</v>
      </c>
      <c r="B698" t="s">
        <v>6398</v>
      </c>
      <c r="C698" s="15">
        <v>900433952</v>
      </c>
      <c r="D698" s="15" t="s">
        <v>6339</v>
      </c>
      <c r="E698" t="s">
        <v>1734</v>
      </c>
      <c r="F698" t="s">
        <v>6339</v>
      </c>
      <c r="G698" t="s">
        <v>15</v>
      </c>
      <c r="H698" t="s">
        <v>6339</v>
      </c>
      <c r="I698" t="s">
        <v>1403</v>
      </c>
      <c r="J698" t="s">
        <v>6339</v>
      </c>
      <c r="K698" s="29">
        <v>42653</v>
      </c>
      <c r="L698" s="29" t="s">
        <v>6339</v>
      </c>
      <c r="M698" s="29" t="s">
        <v>6397</v>
      </c>
      <c r="N698" t="s">
        <v>6340</v>
      </c>
      <c r="O698" s="30" t="str">
        <f t="shared" si="10"/>
        <v>Insert into cliente(id_cliente,nom_cliente,tipo_cliente,division_cliente,freg_cliente,usureg_cliente) values (900433952,'AGROQUIROGA MENDEZ ORTIZ HERMANOS S CS  ','DISTRIBUIDOR','PERIFERIA','2016-10-10','dzambrano');</v>
      </c>
    </row>
    <row r="699" spans="1:15" x14ac:dyDescent="0.25">
      <c r="A699">
        <v>10015853</v>
      </c>
      <c r="B699" t="s">
        <v>6398</v>
      </c>
      <c r="C699" s="15">
        <v>900434094</v>
      </c>
      <c r="D699" s="15" t="s">
        <v>6339</v>
      </c>
      <c r="E699" t="s">
        <v>1628</v>
      </c>
      <c r="F699" t="s">
        <v>6339</v>
      </c>
      <c r="G699" t="s">
        <v>15</v>
      </c>
      <c r="H699" t="s">
        <v>6339</v>
      </c>
      <c r="I699" t="s">
        <v>1403</v>
      </c>
      <c r="J699" t="s">
        <v>6339</v>
      </c>
      <c r="K699" s="29">
        <v>42653</v>
      </c>
      <c r="L699" s="29" t="s">
        <v>6339</v>
      </c>
      <c r="M699" s="29" t="s">
        <v>6397</v>
      </c>
      <c r="N699" t="s">
        <v>6340</v>
      </c>
      <c r="O699" s="30" t="str">
        <f t="shared" si="10"/>
        <v>Insert into cliente(id_cliente,nom_cliente,tipo_cliente,division_cliente,freg_cliente,usureg_cliente) values (900434094,'AGROINSUMOS SAN CARLOS SAS   ','DISTRIBUIDOR','PERIFERIA','2016-10-10','dzambrano');</v>
      </c>
    </row>
    <row r="700" spans="1:15" x14ac:dyDescent="0.25">
      <c r="A700">
        <v>10011980</v>
      </c>
      <c r="B700" t="s">
        <v>6398</v>
      </c>
      <c r="C700" s="15">
        <v>900440825</v>
      </c>
      <c r="D700" s="15" t="s">
        <v>6339</v>
      </c>
      <c r="E700" t="s">
        <v>3209</v>
      </c>
      <c r="F700" t="s">
        <v>6339</v>
      </c>
      <c r="G700" t="s">
        <v>15</v>
      </c>
      <c r="H700" t="s">
        <v>6339</v>
      </c>
      <c r="I700" t="s">
        <v>1403</v>
      </c>
      <c r="J700" t="s">
        <v>6339</v>
      </c>
      <c r="K700" s="29">
        <v>42653</v>
      </c>
      <c r="L700" s="29" t="s">
        <v>6339</v>
      </c>
      <c r="M700" s="29" t="s">
        <v>6397</v>
      </c>
      <c r="N700" t="s">
        <v>6340</v>
      </c>
      <c r="O700" s="30" t="str">
        <f t="shared" si="10"/>
        <v>Insert into cliente(id_cliente,nom_cliente,tipo_cliente,division_cliente,freg_cliente,usureg_cliente) values (900440825,'FUTURAGRO BE SAS   ','DISTRIBUIDOR','PERIFERIA','2016-10-10','dzambrano');</v>
      </c>
    </row>
    <row r="701" spans="1:15" x14ac:dyDescent="0.25">
      <c r="A701">
        <v>10017323</v>
      </c>
      <c r="B701" t="s">
        <v>6398</v>
      </c>
      <c r="C701" s="15">
        <v>900444199</v>
      </c>
      <c r="D701" s="15" t="s">
        <v>6339</v>
      </c>
      <c r="E701" t="s">
        <v>1573</v>
      </c>
      <c r="F701" t="s">
        <v>6339</v>
      </c>
      <c r="G701" t="s">
        <v>15</v>
      </c>
      <c r="H701" t="s">
        <v>6339</v>
      </c>
      <c r="I701" t="s">
        <v>1403</v>
      </c>
      <c r="J701" t="s">
        <v>6339</v>
      </c>
      <c r="K701" s="29">
        <v>42653</v>
      </c>
      <c r="L701" s="29" t="s">
        <v>6339</v>
      </c>
      <c r="M701" s="29" t="s">
        <v>6397</v>
      </c>
      <c r="N701" t="s">
        <v>6340</v>
      </c>
      <c r="O701" s="30" t="str">
        <f t="shared" si="10"/>
        <v>Insert into cliente(id_cliente,nom_cliente,tipo_cliente,division_cliente,freg_cliente,usureg_cliente) values (900444199,'AGRO INVERSIONES B &amp; V SAS   ','DISTRIBUIDOR','PERIFERIA','2016-10-10','dzambrano');</v>
      </c>
    </row>
    <row r="702" spans="1:15" x14ac:dyDescent="0.25">
      <c r="A702">
        <v>10011985</v>
      </c>
      <c r="B702" t="s">
        <v>6398</v>
      </c>
      <c r="C702" s="15">
        <v>900450073</v>
      </c>
      <c r="D702" s="15" t="s">
        <v>6339</v>
      </c>
      <c r="E702" t="s">
        <v>2957</v>
      </c>
      <c r="F702" t="s">
        <v>6339</v>
      </c>
      <c r="G702" t="s">
        <v>15</v>
      </c>
      <c r="H702" t="s">
        <v>6339</v>
      </c>
      <c r="I702" t="s">
        <v>1403</v>
      </c>
      <c r="J702" t="s">
        <v>6339</v>
      </c>
      <c r="K702" s="29">
        <v>42653</v>
      </c>
      <c r="L702" s="29" t="s">
        <v>6339</v>
      </c>
      <c r="M702" s="29" t="s">
        <v>6397</v>
      </c>
      <c r="N702" t="s">
        <v>6340</v>
      </c>
      <c r="O702" s="30" t="str">
        <f t="shared" si="10"/>
        <v>Insert into cliente(id_cliente,nom_cliente,tipo_cliente,division_cliente,freg_cliente,usureg_cliente) values (900450073,'FERRETERIA INDUSTRIAL FREDONIA SAS   ','DISTRIBUIDOR','PERIFERIA','2016-10-10','dzambrano');</v>
      </c>
    </row>
    <row r="703" spans="1:15" x14ac:dyDescent="0.25">
      <c r="A703">
        <v>10015852</v>
      </c>
      <c r="B703" t="s">
        <v>6398</v>
      </c>
      <c r="C703" s="15">
        <v>900451935</v>
      </c>
      <c r="D703" s="15" t="s">
        <v>6339</v>
      </c>
      <c r="E703" t="s">
        <v>4940</v>
      </c>
      <c r="F703" t="s">
        <v>6339</v>
      </c>
      <c r="G703" t="s">
        <v>15</v>
      </c>
      <c r="H703" t="s">
        <v>6339</v>
      </c>
      <c r="I703" t="s">
        <v>1403</v>
      </c>
      <c r="J703" t="s">
        <v>6339</v>
      </c>
      <c r="K703" s="29">
        <v>42653</v>
      </c>
      <c r="L703" s="29" t="s">
        <v>6339</v>
      </c>
      <c r="M703" s="29" t="s">
        <v>6397</v>
      </c>
      <c r="N703" t="s">
        <v>6340</v>
      </c>
      <c r="O703" s="30" t="str">
        <f t="shared" si="10"/>
        <v>Insert into cliente(id_cliente,nom_cliente,tipo_cliente,division_cliente,freg_cliente,usureg_cliente) values (900451935,'SOCIEDAD DE AGRICULTORES CAMPOSEGUR SAS  ','DISTRIBUIDOR','PERIFERIA','2016-10-10','dzambrano');</v>
      </c>
    </row>
    <row r="704" spans="1:15" x14ac:dyDescent="0.25">
      <c r="A704">
        <v>10011988</v>
      </c>
      <c r="B704" t="s">
        <v>6398</v>
      </c>
      <c r="C704" s="15">
        <v>900452111</v>
      </c>
      <c r="D704" s="15" t="s">
        <v>6339</v>
      </c>
      <c r="E704" t="s">
        <v>2850</v>
      </c>
      <c r="F704" t="s">
        <v>6339</v>
      </c>
      <c r="G704" t="s">
        <v>27</v>
      </c>
      <c r="H704" t="s">
        <v>6339</v>
      </c>
      <c r="I704" t="s">
        <v>1403</v>
      </c>
      <c r="J704" t="s">
        <v>6339</v>
      </c>
      <c r="K704" s="29">
        <v>42653</v>
      </c>
      <c r="L704" s="29" t="s">
        <v>6339</v>
      </c>
      <c r="M704" s="29" t="s">
        <v>6397</v>
      </c>
      <c r="N704" t="s">
        <v>6340</v>
      </c>
      <c r="O704" s="30" t="str">
        <f t="shared" si="10"/>
        <v>Insert into cliente(id_cliente,nom_cliente,tipo_cliente,division_cliente,freg_cliente,usureg_cliente) values (900452111,'ECOFLORA AGRO SAS   ','AGRICULTOR','PERIFERIA','2016-10-10','dzambrano');</v>
      </c>
    </row>
    <row r="705" spans="1:15" x14ac:dyDescent="0.25">
      <c r="A705">
        <v>10017371</v>
      </c>
      <c r="B705" t="s">
        <v>6398</v>
      </c>
      <c r="C705" s="15">
        <v>900452307</v>
      </c>
      <c r="D705" s="15" t="s">
        <v>6339</v>
      </c>
      <c r="E705" t="s">
        <v>3390</v>
      </c>
      <c r="F705" t="s">
        <v>6339</v>
      </c>
      <c r="G705" t="s">
        <v>15</v>
      </c>
      <c r="H705" t="s">
        <v>6339</v>
      </c>
      <c r="I705" t="s">
        <v>1403</v>
      </c>
      <c r="J705" t="s">
        <v>6339</v>
      </c>
      <c r="K705" s="29">
        <v>42653</v>
      </c>
      <c r="L705" s="29" t="s">
        <v>6339</v>
      </c>
      <c r="M705" s="29" t="s">
        <v>6397</v>
      </c>
      <c r="N705" t="s">
        <v>6340</v>
      </c>
      <c r="O705" s="30" t="str">
        <f t="shared" si="10"/>
        <v>Insert into cliente(id_cliente,nom_cliente,tipo_cliente,division_cliente,freg_cliente,usureg_cliente) values (900452307,'GREENSITE SAS   ','DISTRIBUIDOR','PERIFERIA','2016-10-10','dzambrano');</v>
      </c>
    </row>
    <row r="706" spans="1:15" x14ac:dyDescent="0.25">
      <c r="A706">
        <v>10017577</v>
      </c>
      <c r="B706" t="s">
        <v>6398</v>
      </c>
      <c r="C706" s="15">
        <v>900454452</v>
      </c>
      <c r="D706" s="15" t="s">
        <v>6339</v>
      </c>
      <c r="E706" t="s">
        <v>1413</v>
      </c>
      <c r="F706" t="s">
        <v>6339</v>
      </c>
      <c r="G706" t="s">
        <v>15</v>
      </c>
      <c r="H706" t="s">
        <v>6339</v>
      </c>
      <c r="I706" t="s">
        <v>1403</v>
      </c>
      <c r="J706" t="s">
        <v>6339</v>
      </c>
      <c r="K706" s="29">
        <v>42653</v>
      </c>
      <c r="L706" s="29" t="s">
        <v>6339</v>
      </c>
      <c r="M706" s="29" t="s">
        <v>6397</v>
      </c>
      <c r="N706" t="s">
        <v>6340</v>
      </c>
      <c r="O706" s="30" t="str">
        <f t="shared" si="10"/>
        <v>Insert into cliente(id_cliente,nom_cliente,tipo_cliente,division_cliente,freg_cliente,usureg_cliente) values (900454452,'ABONOS PACANDE SAS   ','DISTRIBUIDOR','PERIFERIA','2016-10-10','dzambrano');</v>
      </c>
    </row>
    <row r="707" spans="1:15" x14ac:dyDescent="0.25">
      <c r="A707">
        <v>10013163</v>
      </c>
      <c r="B707" t="s">
        <v>6398</v>
      </c>
      <c r="C707" s="15">
        <v>900456277</v>
      </c>
      <c r="D707" s="15" t="s">
        <v>6339</v>
      </c>
      <c r="E707" t="s">
        <v>2766</v>
      </c>
      <c r="F707" t="s">
        <v>6339</v>
      </c>
      <c r="G707" t="s">
        <v>15</v>
      </c>
      <c r="H707" t="s">
        <v>6339</v>
      </c>
      <c r="I707" t="s">
        <v>1403</v>
      </c>
      <c r="J707" t="s">
        <v>6339</v>
      </c>
      <c r="K707" s="29">
        <v>42653</v>
      </c>
      <c r="L707" s="29" t="s">
        <v>6339</v>
      </c>
      <c r="M707" s="29" t="s">
        <v>6397</v>
      </c>
      <c r="N707" t="s">
        <v>6340</v>
      </c>
      <c r="O707" s="30" t="str">
        <f t="shared" ref="O707:O770" si="11">_xlfn.CONCAT(B707,C707,D707,"'",E707,"'",F707,"'",G707,"'",H707,"'",I707,"'",J707,"'",TEXT(K707,"yyyy-mm-dd"),"'",L707,"'",M707,"'",N707)</f>
        <v>Insert into cliente(id_cliente,nom_cliente,tipo_cliente,division_cliente,freg_cliente,usureg_cliente) values (900456277,'DISTRIBUCIONES AGROCALDAS SAS   ','DISTRIBUIDOR','PERIFERIA','2016-10-10','dzambrano');</v>
      </c>
    </row>
    <row r="708" spans="1:15" x14ac:dyDescent="0.25">
      <c r="A708">
        <v>10011990</v>
      </c>
      <c r="B708" t="s">
        <v>6398</v>
      </c>
      <c r="C708" s="15">
        <v>900458508</v>
      </c>
      <c r="D708" s="15" t="s">
        <v>6339</v>
      </c>
      <c r="E708" t="s">
        <v>1652</v>
      </c>
      <c r="F708" t="s">
        <v>6339</v>
      </c>
      <c r="G708" t="s">
        <v>27</v>
      </c>
      <c r="H708" t="s">
        <v>6339</v>
      </c>
      <c r="I708" t="s">
        <v>1403</v>
      </c>
      <c r="J708" t="s">
        <v>6339</v>
      </c>
      <c r="K708" s="29">
        <v>42653</v>
      </c>
      <c r="L708" s="29" t="s">
        <v>6339</v>
      </c>
      <c r="M708" s="29" t="s">
        <v>6397</v>
      </c>
      <c r="N708" t="s">
        <v>6340</v>
      </c>
      <c r="O708" s="30" t="str">
        <f t="shared" si="11"/>
        <v>Insert into cliente(id_cliente,nom_cliente,tipo_cliente,division_cliente,freg_cliente,usureg_cliente) values (900458508,'AGROINVERSIONES OSORIO LOPEZ SAS   ','AGRICULTOR','PERIFERIA','2016-10-10','dzambrano');</v>
      </c>
    </row>
    <row r="709" spans="1:15" x14ac:dyDescent="0.25">
      <c r="A709">
        <v>10017528</v>
      </c>
      <c r="B709" t="s">
        <v>6398</v>
      </c>
      <c r="C709" s="15">
        <v>900466824</v>
      </c>
      <c r="D709" s="15" t="s">
        <v>6339</v>
      </c>
      <c r="E709" t="s">
        <v>1518</v>
      </c>
      <c r="F709" t="s">
        <v>6339</v>
      </c>
      <c r="G709" t="s">
        <v>15</v>
      </c>
      <c r="H709" t="s">
        <v>6339</v>
      </c>
      <c r="I709" t="s">
        <v>1403</v>
      </c>
      <c r="J709" t="s">
        <v>6339</v>
      </c>
      <c r="K709" s="29">
        <v>42653</v>
      </c>
      <c r="L709" s="29" t="s">
        <v>6339</v>
      </c>
      <c r="M709" s="29" t="s">
        <v>6397</v>
      </c>
      <c r="N709" t="s">
        <v>6340</v>
      </c>
      <c r="O709" s="30" t="str">
        <f t="shared" si="11"/>
        <v>Insert into cliente(id_cliente,nom_cliente,tipo_cliente,division_cliente,freg_cliente,usureg_cliente) values (900466824,'AGRICOLA LA PLATA SAS   ','DISTRIBUIDOR','PERIFERIA','2016-10-10','dzambrano');</v>
      </c>
    </row>
    <row r="710" spans="1:15" x14ac:dyDescent="0.25">
      <c r="A710">
        <v>10011996</v>
      </c>
      <c r="B710" t="s">
        <v>6398</v>
      </c>
      <c r="C710" s="15">
        <v>900471182</v>
      </c>
      <c r="D710" s="15" t="s">
        <v>6339</v>
      </c>
      <c r="E710" t="s">
        <v>2529</v>
      </c>
      <c r="F710" t="s">
        <v>6339</v>
      </c>
      <c r="G710" t="s">
        <v>15</v>
      </c>
      <c r="H710" t="s">
        <v>6339</v>
      </c>
      <c r="I710" t="s">
        <v>1403</v>
      </c>
      <c r="J710" t="s">
        <v>6339</v>
      </c>
      <c r="K710" s="29">
        <v>42653</v>
      </c>
      <c r="L710" s="29" t="s">
        <v>6339</v>
      </c>
      <c r="M710" s="29" t="s">
        <v>6397</v>
      </c>
      <c r="N710" t="s">
        <v>6340</v>
      </c>
      <c r="O710" s="30" t="str">
        <f t="shared" si="11"/>
        <v>Insert into cliente(id_cliente,nom_cliente,tipo_cliente,division_cliente,freg_cliente,usureg_cliente) values (900471182,'COMERCIAL AGRO ORIENTE SAS   ','DISTRIBUIDOR','PERIFERIA','2016-10-10','dzambrano');</v>
      </c>
    </row>
    <row r="711" spans="1:15" x14ac:dyDescent="0.25">
      <c r="A711">
        <v>10015407</v>
      </c>
      <c r="B711" t="s">
        <v>6398</v>
      </c>
      <c r="C711" s="15">
        <v>900473544</v>
      </c>
      <c r="D711" s="15" t="s">
        <v>6339</v>
      </c>
      <c r="E711" t="s">
        <v>2150</v>
      </c>
      <c r="F711" t="s">
        <v>6339</v>
      </c>
      <c r="G711" t="s">
        <v>15</v>
      </c>
      <c r="H711" t="s">
        <v>6339</v>
      </c>
      <c r="I711" t="s">
        <v>1403</v>
      </c>
      <c r="J711" t="s">
        <v>6339</v>
      </c>
      <c r="K711" s="29">
        <v>42653</v>
      </c>
      <c r="L711" s="29" t="s">
        <v>6339</v>
      </c>
      <c r="M711" s="29" t="s">
        <v>6397</v>
      </c>
      <c r="N711" t="s">
        <v>6340</v>
      </c>
      <c r="O711" s="30" t="str">
        <f t="shared" si="11"/>
        <v>Insert into cliente(id_cliente,nom_cliente,tipo_cliente,division_cliente,freg_cliente,usureg_cliente) values (900473544,'CABLAZQUEZ SAS   ','DISTRIBUIDOR','PERIFERIA','2016-10-10','dzambrano');</v>
      </c>
    </row>
    <row r="712" spans="1:15" x14ac:dyDescent="0.25">
      <c r="A712">
        <v>10017316</v>
      </c>
      <c r="B712" t="s">
        <v>6398</v>
      </c>
      <c r="C712" s="15">
        <v>900474414</v>
      </c>
      <c r="D712" s="15" t="s">
        <v>6339</v>
      </c>
      <c r="E712" t="s">
        <v>1722</v>
      </c>
      <c r="F712" t="s">
        <v>6339</v>
      </c>
      <c r="G712" t="s">
        <v>15</v>
      </c>
      <c r="H712" t="s">
        <v>6339</v>
      </c>
      <c r="I712" t="s">
        <v>1403</v>
      </c>
      <c r="J712" t="s">
        <v>6339</v>
      </c>
      <c r="K712" s="29">
        <v>42653</v>
      </c>
      <c r="L712" s="29" t="s">
        <v>6339</v>
      </c>
      <c r="M712" s="29" t="s">
        <v>6397</v>
      </c>
      <c r="N712" t="s">
        <v>6340</v>
      </c>
      <c r="O712" s="30" t="str">
        <f t="shared" si="11"/>
        <v>Insert into cliente(id_cliente,nom_cliente,tipo_cliente,division_cliente,freg_cliente,usureg_cliente) values (900474414,'AGROPROYECTOS SIERRA SAS   ','DISTRIBUIDOR','PERIFERIA','2016-10-10','dzambrano');</v>
      </c>
    </row>
    <row r="713" spans="1:15" x14ac:dyDescent="0.25">
      <c r="A713">
        <v>10015833</v>
      </c>
      <c r="B713" t="s">
        <v>6398</v>
      </c>
      <c r="C713" s="15">
        <v>900474780</v>
      </c>
      <c r="D713" s="15" t="s">
        <v>6339</v>
      </c>
      <c r="E713" t="s">
        <v>1434</v>
      </c>
      <c r="F713" t="s">
        <v>6339</v>
      </c>
      <c r="G713" t="s">
        <v>15</v>
      </c>
      <c r="H713" t="s">
        <v>6339</v>
      </c>
      <c r="I713" t="s">
        <v>1403</v>
      </c>
      <c r="J713" t="s">
        <v>6339</v>
      </c>
      <c r="K713" s="29">
        <v>42653</v>
      </c>
      <c r="L713" s="29" t="s">
        <v>6339</v>
      </c>
      <c r="M713" s="29" t="s">
        <v>6397</v>
      </c>
      <c r="N713" t="s">
        <v>6340</v>
      </c>
      <c r="O713" s="30" t="str">
        <f t="shared" si="11"/>
        <v>Insert into cliente(id_cliente,nom_cliente,tipo_cliente,division_cliente,freg_cliente,usureg_cliente) values (900474780,'AGMO NUBES INVERSIONES SAS   ','DISTRIBUIDOR','PERIFERIA','2016-10-10','dzambrano');</v>
      </c>
    </row>
    <row r="714" spans="1:15" x14ac:dyDescent="0.25">
      <c r="A714">
        <v>10013386</v>
      </c>
      <c r="B714" t="s">
        <v>6398</v>
      </c>
      <c r="C714" s="15">
        <v>900475031</v>
      </c>
      <c r="D714" s="15" t="s">
        <v>6339</v>
      </c>
      <c r="E714" t="s">
        <v>1559</v>
      </c>
      <c r="F714" t="s">
        <v>6339</v>
      </c>
      <c r="G714" t="s">
        <v>15</v>
      </c>
      <c r="H714" t="s">
        <v>6339</v>
      </c>
      <c r="I714" t="s">
        <v>1403</v>
      </c>
      <c r="J714" t="s">
        <v>6339</v>
      </c>
      <c r="K714" s="29">
        <v>42653</v>
      </c>
      <c r="L714" s="29" t="s">
        <v>6339</v>
      </c>
      <c r="M714" s="29" t="s">
        <v>6397</v>
      </c>
      <c r="N714" t="s">
        <v>6340</v>
      </c>
      <c r="O714" s="30" t="str">
        <f t="shared" si="11"/>
        <v>Insert into cliente(id_cliente,nom_cliente,tipo_cliente,division_cliente,freg_cliente,usureg_cliente) values (900475031,'AGRIVET CAQUEZA SAS   ','DISTRIBUIDOR','PERIFERIA','2016-10-10','dzambrano');</v>
      </c>
    </row>
    <row r="715" spans="1:15" x14ac:dyDescent="0.25">
      <c r="A715">
        <v>10011997</v>
      </c>
      <c r="B715" t="s">
        <v>6398</v>
      </c>
      <c r="C715" s="15">
        <v>900477132</v>
      </c>
      <c r="D715" s="15" t="s">
        <v>6339</v>
      </c>
      <c r="E715" t="s">
        <v>1634</v>
      </c>
      <c r="F715" t="s">
        <v>6339</v>
      </c>
      <c r="G715" t="s">
        <v>15</v>
      </c>
      <c r="H715" t="s">
        <v>6339</v>
      </c>
      <c r="I715" t="s">
        <v>1403</v>
      </c>
      <c r="J715" t="s">
        <v>6339</v>
      </c>
      <c r="K715" s="29">
        <v>42653</v>
      </c>
      <c r="L715" s="29" t="s">
        <v>6339</v>
      </c>
      <c r="M715" s="29" t="s">
        <v>6397</v>
      </c>
      <c r="N715" t="s">
        <v>6340</v>
      </c>
      <c r="O715" s="30" t="str">
        <f t="shared" si="11"/>
        <v>Insert into cliente(id_cliente,nom_cliente,tipo_cliente,division_cliente,freg_cliente,usureg_cliente) values (900477132,'AGROINSUMOS SAN MIGUEL SAS   ','DISTRIBUIDOR','PERIFERIA','2016-10-10','dzambrano');</v>
      </c>
    </row>
    <row r="716" spans="1:15" x14ac:dyDescent="0.25">
      <c r="A716">
        <v>10011998</v>
      </c>
      <c r="B716" t="s">
        <v>6398</v>
      </c>
      <c r="C716" s="15">
        <v>900478724</v>
      </c>
      <c r="D716" s="15" t="s">
        <v>6339</v>
      </c>
      <c r="E716" t="s">
        <v>3164</v>
      </c>
      <c r="F716" t="s">
        <v>6339</v>
      </c>
      <c r="G716" t="s">
        <v>15</v>
      </c>
      <c r="H716" t="s">
        <v>6339</v>
      </c>
      <c r="I716" t="s">
        <v>1403</v>
      </c>
      <c r="J716" t="s">
        <v>6339</v>
      </c>
      <c r="K716" s="29">
        <v>42653</v>
      </c>
      <c r="L716" s="29" t="s">
        <v>6339</v>
      </c>
      <c r="M716" s="29" t="s">
        <v>6397</v>
      </c>
      <c r="N716" t="s">
        <v>6340</v>
      </c>
      <c r="O716" s="30" t="str">
        <f t="shared" si="11"/>
        <v>Insert into cliente(id_cliente,nom_cliente,tipo_cliente,division_cliente,freg_cliente,usureg_cliente) values (900478724,'FOGANZA Y C FERRETERO SAS   ','DISTRIBUIDOR','PERIFERIA','2016-10-10','dzambrano');</v>
      </c>
    </row>
    <row r="717" spans="1:15" x14ac:dyDescent="0.25">
      <c r="A717">
        <v>10012000</v>
      </c>
      <c r="B717" t="s">
        <v>6398</v>
      </c>
      <c r="C717" s="15">
        <v>900482836</v>
      </c>
      <c r="D717" s="15" t="s">
        <v>6339</v>
      </c>
      <c r="E717" t="s">
        <v>1506</v>
      </c>
      <c r="F717" t="s">
        <v>6339</v>
      </c>
      <c r="G717" t="s">
        <v>15</v>
      </c>
      <c r="H717" t="s">
        <v>6339</v>
      </c>
      <c r="I717" t="s">
        <v>1403</v>
      </c>
      <c r="J717" t="s">
        <v>6339</v>
      </c>
      <c r="K717" s="29">
        <v>42653</v>
      </c>
      <c r="L717" s="29" t="s">
        <v>6339</v>
      </c>
      <c r="M717" s="29" t="s">
        <v>6397</v>
      </c>
      <c r="N717" t="s">
        <v>6340</v>
      </c>
      <c r="O717" s="30" t="str">
        <f t="shared" si="11"/>
        <v>Insert into cliente(id_cliente,nom_cliente,tipo_cliente,division_cliente,freg_cliente,usureg_cliente) values (900482836,'AGRICOLA FUSAGASUGA SAS   ','DISTRIBUIDOR','PERIFERIA','2016-10-10','dzambrano');</v>
      </c>
    </row>
    <row r="718" spans="1:15" x14ac:dyDescent="0.25">
      <c r="A718">
        <v>10015118</v>
      </c>
      <c r="B718" t="s">
        <v>6398</v>
      </c>
      <c r="C718" s="15">
        <v>900483131</v>
      </c>
      <c r="D718" s="15" t="s">
        <v>6339</v>
      </c>
      <c r="E718" t="s">
        <v>4882</v>
      </c>
      <c r="F718" t="s">
        <v>6339</v>
      </c>
      <c r="G718" t="s">
        <v>15</v>
      </c>
      <c r="H718" t="s">
        <v>6339</v>
      </c>
      <c r="I718" t="s">
        <v>1403</v>
      </c>
      <c r="J718" t="s">
        <v>6339</v>
      </c>
      <c r="K718" s="29">
        <v>42653</v>
      </c>
      <c r="L718" s="29" t="s">
        <v>6339</v>
      </c>
      <c r="M718" s="29" t="s">
        <v>6397</v>
      </c>
      <c r="N718" t="s">
        <v>6340</v>
      </c>
      <c r="O718" s="30" t="str">
        <f t="shared" si="11"/>
        <v>Insert into cliente(id_cliente,nom_cliente,tipo_cliente,division_cliente,freg_cliente,usureg_cliente) values (900483131,'SAVANNAH CROPS SAS   ','DISTRIBUIDOR','PERIFERIA','2016-10-10','dzambrano');</v>
      </c>
    </row>
    <row r="719" spans="1:15" x14ac:dyDescent="0.25">
      <c r="A719">
        <v>10016772</v>
      </c>
      <c r="B719" t="s">
        <v>6398</v>
      </c>
      <c r="C719" s="15">
        <v>900483899</v>
      </c>
      <c r="D719" s="15" t="s">
        <v>6339</v>
      </c>
      <c r="E719" t="s">
        <v>4598</v>
      </c>
      <c r="F719" t="s">
        <v>6339</v>
      </c>
      <c r="G719" t="s">
        <v>15</v>
      </c>
      <c r="H719" t="s">
        <v>6339</v>
      </c>
      <c r="I719" t="s">
        <v>1403</v>
      </c>
      <c r="J719" t="s">
        <v>6339</v>
      </c>
      <c r="K719" s="29">
        <v>42653</v>
      </c>
      <c r="L719" s="29" t="s">
        <v>6339</v>
      </c>
      <c r="M719" s="29" t="s">
        <v>6397</v>
      </c>
      <c r="N719" t="s">
        <v>6340</v>
      </c>
      <c r="O719" s="30" t="str">
        <f t="shared" si="11"/>
        <v>Insert into cliente(id_cliente,nom_cliente,tipo_cliente,division_cliente,freg_cliente,usureg_cliente) values (900483899,'RIEGOS &amp; MOTORES DEL VALLE SAS   ','DISTRIBUIDOR','PERIFERIA','2016-10-10','dzambrano');</v>
      </c>
    </row>
    <row r="720" spans="1:15" x14ac:dyDescent="0.25">
      <c r="A720">
        <v>10012001</v>
      </c>
      <c r="B720" t="s">
        <v>6398</v>
      </c>
      <c r="C720" s="15">
        <v>900485008</v>
      </c>
      <c r="D720" s="15" t="s">
        <v>6339</v>
      </c>
      <c r="E720" t="s">
        <v>2804</v>
      </c>
      <c r="F720" t="s">
        <v>6339</v>
      </c>
      <c r="G720" t="s">
        <v>15</v>
      </c>
      <c r="H720" t="s">
        <v>6339</v>
      </c>
      <c r="I720" t="s">
        <v>1403</v>
      </c>
      <c r="J720" t="s">
        <v>6339</v>
      </c>
      <c r="K720" s="29">
        <v>42653</v>
      </c>
      <c r="L720" s="29" t="s">
        <v>6339</v>
      </c>
      <c r="M720" s="29" t="s">
        <v>6397</v>
      </c>
      <c r="N720" t="s">
        <v>6340</v>
      </c>
      <c r="O720" s="30" t="str">
        <f t="shared" si="11"/>
        <v>Insert into cliente(id_cliente,nom_cliente,tipo_cliente,division_cliente,freg_cliente,usureg_cliente) values (900485008,'DISTRIMARCA FINCA SAS   ','DISTRIBUIDOR','PERIFERIA','2016-10-10','dzambrano');</v>
      </c>
    </row>
    <row r="721" spans="1:15" x14ac:dyDescent="0.25">
      <c r="A721">
        <v>10015201</v>
      </c>
      <c r="B721" t="s">
        <v>6398</v>
      </c>
      <c r="C721" s="15">
        <v>900485201</v>
      </c>
      <c r="D721" s="15" t="s">
        <v>6339</v>
      </c>
      <c r="E721" t="s">
        <v>1625</v>
      </c>
      <c r="F721" t="s">
        <v>6339</v>
      </c>
      <c r="G721" t="s">
        <v>15</v>
      </c>
      <c r="H721" t="s">
        <v>6339</v>
      </c>
      <c r="I721" t="s">
        <v>1403</v>
      </c>
      <c r="J721" t="s">
        <v>6339</v>
      </c>
      <c r="K721" s="29">
        <v>42653</v>
      </c>
      <c r="L721" s="29" t="s">
        <v>6339</v>
      </c>
      <c r="M721" s="29" t="s">
        <v>6397</v>
      </c>
      <c r="N721" t="s">
        <v>6340</v>
      </c>
      <c r="O721" s="30" t="str">
        <f t="shared" si="11"/>
        <v>Insert into cliente(id_cliente,nom_cliente,tipo_cliente,division_cliente,freg_cliente,usureg_cliente) values (900485201,'AGROINSUMOS PRADERA MS SAS   ','DISTRIBUIDOR','PERIFERIA','2016-10-10','dzambrano');</v>
      </c>
    </row>
    <row r="722" spans="1:15" x14ac:dyDescent="0.25">
      <c r="A722">
        <v>10018062</v>
      </c>
      <c r="B722" t="s">
        <v>6398</v>
      </c>
      <c r="C722" s="15">
        <v>900486564</v>
      </c>
      <c r="D722" s="15" t="s">
        <v>6339</v>
      </c>
      <c r="E722" t="s">
        <v>1836</v>
      </c>
      <c r="F722" t="s">
        <v>6339</v>
      </c>
      <c r="G722" t="s">
        <v>6338</v>
      </c>
      <c r="H722" t="s">
        <v>6339</v>
      </c>
      <c r="I722" t="s">
        <v>1403</v>
      </c>
      <c r="J722" t="s">
        <v>6339</v>
      </c>
      <c r="K722" s="29">
        <v>42653</v>
      </c>
      <c r="L722" s="29" t="s">
        <v>6339</v>
      </c>
      <c r="M722" s="29" t="s">
        <v>6397</v>
      </c>
      <c r="N722" t="s">
        <v>6340</v>
      </c>
      <c r="O722" s="30" t="str">
        <f t="shared" si="11"/>
        <v>Insert into cliente(id_cliente,nom_cliente,tipo_cliente,division_cliente,freg_cliente,usureg_cliente) values (900486564,'ALMACEN AGRICOLA LA DESPENSA SAS   ',' ','PERIFERIA','2016-10-10','dzambrano');</v>
      </c>
    </row>
    <row r="723" spans="1:15" x14ac:dyDescent="0.25">
      <c r="A723">
        <v>10016868</v>
      </c>
      <c r="B723" t="s">
        <v>6398</v>
      </c>
      <c r="C723" s="15">
        <v>900493943</v>
      </c>
      <c r="D723" s="15" t="s">
        <v>6339</v>
      </c>
      <c r="E723" t="s">
        <v>2239</v>
      </c>
      <c r="F723" t="s">
        <v>6339</v>
      </c>
      <c r="G723" t="s">
        <v>15</v>
      </c>
      <c r="H723" t="s">
        <v>6339</v>
      </c>
      <c r="I723" t="s">
        <v>1403</v>
      </c>
      <c r="J723" t="s">
        <v>6339</v>
      </c>
      <c r="K723" s="29">
        <v>42653</v>
      </c>
      <c r="L723" s="29" t="s">
        <v>6339</v>
      </c>
      <c r="M723" s="29" t="s">
        <v>6397</v>
      </c>
      <c r="N723" t="s">
        <v>6340</v>
      </c>
      <c r="O723" s="30" t="str">
        <f t="shared" si="11"/>
        <v>Insert into cliente(id_cliente,nom_cliente,tipo_cliente,division_cliente,freg_cliente,usureg_cliente) values (900493943,'CASA DEL CAMPESINO DISTRIBUIDORA SA   ','DISTRIBUIDOR','PERIFERIA','2016-10-10','dzambrano');</v>
      </c>
    </row>
    <row r="724" spans="1:15" x14ac:dyDescent="0.25">
      <c r="A724">
        <v>10013227</v>
      </c>
      <c r="B724" t="s">
        <v>6398</v>
      </c>
      <c r="C724" s="15">
        <v>900495397</v>
      </c>
      <c r="D724" s="15" t="s">
        <v>6339</v>
      </c>
      <c r="E724" t="s">
        <v>1737</v>
      </c>
      <c r="F724" t="s">
        <v>6339</v>
      </c>
      <c r="G724" t="s">
        <v>15</v>
      </c>
      <c r="H724" t="s">
        <v>6339</v>
      </c>
      <c r="I724" t="s">
        <v>1403</v>
      </c>
      <c r="J724" t="s">
        <v>6339</v>
      </c>
      <c r="K724" s="29">
        <v>42653</v>
      </c>
      <c r="L724" s="29" t="s">
        <v>6339</v>
      </c>
      <c r="M724" s="29" t="s">
        <v>6397</v>
      </c>
      <c r="N724" t="s">
        <v>6340</v>
      </c>
      <c r="O724" s="30" t="str">
        <f t="shared" si="11"/>
        <v>Insert into cliente(id_cliente,nom_cliente,tipo_cliente,division_cliente,freg_cliente,usureg_cliente) values (900495397,'AGROSERTOL SAS   ','DISTRIBUIDOR','PERIFERIA','2016-10-10','dzambrano');</v>
      </c>
    </row>
    <row r="725" spans="1:15" x14ac:dyDescent="0.25">
      <c r="A725">
        <v>10014890</v>
      </c>
      <c r="B725" t="s">
        <v>6398</v>
      </c>
      <c r="C725" s="15">
        <v>900500932</v>
      </c>
      <c r="D725" s="15" t="s">
        <v>6339</v>
      </c>
      <c r="E725" t="s">
        <v>2954</v>
      </c>
      <c r="F725" t="s">
        <v>6339</v>
      </c>
      <c r="G725" t="s">
        <v>15</v>
      </c>
      <c r="H725" t="s">
        <v>6339</v>
      </c>
      <c r="I725" t="s">
        <v>1403</v>
      </c>
      <c r="J725" t="s">
        <v>6339</v>
      </c>
      <c r="K725" s="29">
        <v>42653</v>
      </c>
      <c r="L725" s="29" t="s">
        <v>6339</v>
      </c>
      <c r="M725" s="29" t="s">
        <v>6397</v>
      </c>
      <c r="N725" t="s">
        <v>6340</v>
      </c>
      <c r="O725" s="30" t="str">
        <f t="shared" si="11"/>
        <v>Insert into cliente(id_cliente,nom_cliente,tipo_cliente,division_cliente,freg_cliente,usureg_cliente) values (900500932,'FERREAGROINDUSTRIAL SAS   ','DISTRIBUIDOR','PERIFERIA','2016-10-10','dzambrano');</v>
      </c>
    </row>
    <row r="726" spans="1:15" x14ac:dyDescent="0.25">
      <c r="A726">
        <v>10013327</v>
      </c>
      <c r="B726" t="s">
        <v>6398</v>
      </c>
      <c r="C726" s="15">
        <v>900505360</v>
      </c>
      <c r="D726" s="15" t="s">
        <v>6339</v>
      </c>
      <c r="E726" t="s">
        <v>3605</v>
      </c>
      <c r="F726" t="s">
        <v>6339</v>
      </c>
      <c r="G726" t="s">
        <v>15</v>
      </c>
      <c r="H726" t="s">
        <v>6339</v>
      </c>
      <c r="I726" t="s">
        <v>1403</v>
      </c>
      <c r="J726" t="s">
        <v>6339</v>
      </c>
      <c r="K726" s="29">
        <v>42653</v>
      </c>
      <c r="L726" s="29" t="s">
        <v>6339</v>
      </c>
      <c r="M726" s="29" t="s">
        <v>6397</v>
      </c>
      <c r="N726" t="s">
        <v>6340</v>
      </c>
      <c r="O726" s="30" t="str">
        <f t="shared" si="11"/>
        <v>Insert into cliente(id_cliente,nom_cliente,tipo_cliente,division_cliente,freg_cliente,usureg_cliente) values (900505360,'INVERSIONES AGROCOL INSUMOS SAS   ','DISTRIBUIDOR','PERIFERIA','2016-10-10','dzambrano');</v>
      </c>
    </row>
    <row r="727" spans="1:15" x14ac:dyDescent="0.25">
      <c r="A727">
        <v>10016725</v>
      </c>
      <c r="B727" t="s">
        <v>6398</v>
      </c>
      <c r="C727" s="15">
        <v>900506620</v>
      </c>
      <c r="D727" s="15" t="s">
        <v>6339</v>
      </c>
      <c r="E727" t="s">
        <v>1409</v>
      </c>
      <c r="F727" t="s">
        <v>6339</v>
      </c>
      <c r="G727" t="s">
        <v>15</v>
      </c>
      <c r="H727" t="s">
        <v>6339</v>
      </c>
      <c r="I727" t="s">
        <v>1403</v>
      </c>
      <c r="J727" t="s">
        <v>6339</v>
      </c>
      <c r="K727" s="29">
        <v>42653</v>
      </c>
      <c r="L727" s="29" t="s">
        <v>6339</v>
      </c>
      <c r="M727" s="29" t="s">
        <v>6397</v>
      </c>
      <c r="N727" t="s">
        <v>6340</v>
      </c>
      <c r="O727" s="30" t="str">
        <f t="shared" si="11"/>
        <v>Insert into cliente(id_cliente,nom_cliente,tipo_cliente,division_cliente,freg_cliente,usureg_cliente) values (900506620,'ABOCAR RISARALDA SAS   ','DISTRIBUIDOR','PERIFERIA','2016-10-10','dzambrano');</v>
      </c>
    </row>
    <row r="728" spans="1:15" x14ac:dyDescent="0.25">
      <c r="A728">
        <v>10015312</v>
      </c>
      <c r="B728" t="s">
        <v>6398</v>
      </c>
      <c r="C728" s="15">
        <v>900511074</v>
      </c>
      <c r="D728" s="15" t="s">
        <v>6339</v>
      </c>
      <c r="E728" t="s">
        <v>2058</v>
      </c>
      <c r="F728" t="s">
        <v>6339</v>
      </c>
      <c r="G728" t="s">
        <v>15</v>
      </c>
      <c r="H728" t="s">
        <v>6339</v>
      </c>
      <c r="I728" t="s">
        <v>1403</v>
      </c>
      <c r="J728" t="s">
        <v>6339</v>
      </c>
      <c r="K728" s="29">
        <v>42653</v>
      </c>
      <c r="L728" s="29" t="s">
        <v>6339</v>
      </c>
      <c r="M728" s="29" t="s">
        <v>6397</v>
      </c>
      <c r="N728" t="s">
        <v>6340</v>
      </c>
      <c r="O728" s="30" t="str">
        <f t="shared" si="11"/>
        <v>Insert into cliente(id_cliente,nom_cliente,tipo_cliente,division_cliente,freg_cliente,usureg_cliente) values (900511074,'BENGALA AGRICOLA SAS   ','DISTRIBUIDOR','PERIFERIA','2016-10-10','dzambrano');</v>
      </c>
    </row>
    <row r="729" spans="1:15" x14ac:dyDescent="0.25">
      <c r="A729">
        <v>10012298</v>
      </c>
      <c r="B729" t="s">
        <v>6398</v>
      </c>
      <c r="C729" s="15">
        <v>900520255</v>
      </c>
      <c r="D729" s="15" t="s">
        <v>6339</v>
      </c>
      <c r="E729" t="s">
        <v>4362</v>
      </c>
      <c r="F729" t="s">
        <v>6339</v>
      </c>
      <c r="G729" t="s">
        <v>15</v>
      </c>
      <c r="H729" t="s">
        <v>6339</v>
      </c>
      <c r="I729" t="s">
        <v>1403</v>
      </c>
      <c r="J729" t="s">
        <v>6339</v>
      </c>
      <c r="K729" s="29">
        <v>42653</v>
      </c>
      <c r="L729" s="29" t="s">
        <v>6339</v>
      </c>
      <c r="M729" s="29" t="s">
        <v>6397</v>
      </c>
      <c r="N729" t="s">
        <v>6340</v>
      </c>
      <c r="O729" s="30" t="str">
        <f t="shared" si="11"/>
        <v>Insert into cliente(id_cliente,nom_cliente,tipo_cliente,division_cliente,freg_cliente,usureg_cliente) values (900520255,'PEPEAGRO SAS   ','DISTRIBUIDOR','PERIFERIA','2016-10-10','dzambrano');</v>
      </c>
    </row>
    <row r="730" spans="1:15" x14ac:dyDescent="0.25">
      <c r="A730">
        <v>10012016</v>
      </c>
      <c r="B730" t="s">
        <v>6398</v>
      </c>
      <c r="C730" s="15">
        <v>900522265</v>
      </c>
      <c r="D730" s="15" t="s">
        <v>6339</v>
      </c>
      <c r="E730" t="s">
        <v>1764</v>
      </c>
      <c r="F730" t="s">
        <v>6339</v>
      </c>
      <c r="G730" t="s">
        <v>15</v>
      </c>
      <c r="H730" t="s">
        <v>6339</v>
      </c>
      <c r="I730" t="s">
        <v>1403</v>
      </c>
      <c r="J730" t="s">
        <v>6339</v>
      </c>
      <c r="K730" s="29">
        <v>42653</v>
      </c>
      <c r="L730" s="29" t="s">
        <v>6339</v>
      </c>
      <c r="M730" s="29" t="s">
        <v>6397</v>
      </c>
      <c r="N730" t="s">
        <v>6340</v>
      </c>
      <c r="O730" s="30" t="str">
        <f t="shared" si="11"/>
        <v>Insert into cliente(id_cliente,nom_cliente,tipo_cliente,division_cliente,freg_cliente,usureg_cliente) values (900522265,'AGROUNION PURINA SAS   ','DISTRIBUIDOR','PERIFERIA','2016-10-10','dzambrano');</v>
      </c>
    </row>
    <row r="731" spans="1:15" x14ac:dyDescent="0.25">
      <c r="A731">
        <v>10017287</v>
      </c>
      <c r="B731" t="s">
        <v>6398</v>
      </c>
      <c r="C731" s="15">
        <v>900527565</v>
      </c>
      <c r="D731" s="15" t="s">
        <v>6339</v>
      </c>
      <c r="E731" t="s">
        <v>3563</v>
      </c>
      <c r="F731" t="s">
        <v>6339</v>
      </c>
      <c r="G731" t="s">
        <v>15</v>
      </c>
      <c r="H731" t="s">
        <v>6339</v>
      </c>
      <c r="I731" t="s">
        <v>1403</v>
      </c>
      <c r="J731" t="s">
        <v>6339</v>
      </c>
      <c r="K731" s="29">
        <v>42653</v>
      </c>
      <c r="L731" s="29" t="s">
        <v>6339</v>
      </c>
      <c r="M731" s="29" t="s">
        <v>6397</v>
      </c>
      <c r="N731" t="s">
        <v>6340</v>
      </c>
      <c r="O731" s="30" t="str">
        <f t="shared" si="11"/>
        <v>Insert into cliente(id_cliente,nom_cliente,tipo_cliente,division_cliente,freg_cliente,usureg_cliente) values (900527565,'INSAGRO DE COLOMBIA SAS   ','DISTRIBUIDOR','PERIFERIA','2016-10-10','dzambrano');</v>
      </c>
    </row>
    <row r="732" spans="1:15" x14ac:dyDescent="0.25">
      <c r="A732">
        <v>10015418</v>
      </c>
      <c r="B732" t="s">
        <v>6398</v>
      </c>
      <c r="C732" s="15">
        <v>900528742</v>
      </c>
      <c r="D732" s="15" t="s">
        <v>6339</v>
      </c>
      <c r="E732" t="s">
        <v>2512</v>
      </c>
      <c r="F732" t="s">
        <v>6339</v>
      </c>
      <c r="G732" t="s">
        <v>15</v>
      </c>
      <c r="H732" t="s">
        <v>6339</v>
      </c>
      <c r="I732" t="s">
        <v>1403</v>
      </c>
      <c r="J732" t="s">
        <v>6339</v>
      </c>
      <c r="K732" s="29">
        <v>42653</v>
      </c>
      <c r="L732" s="29" t="s">
        <v>6339</v>
      </c>
      <c r="M732" s="29" t="s">
        <v>6397</v>
      </c>
      <c r="N732" t="s">
        <v>6340</v>
      </c>
      <c r="O732" s="30" t="str">
        <f t="shared" si="11"/>
        <v>Insert into cliente(id_cliente,nom_cliente,tipo_cliente,division_cliente,freg_cliente,usureg_cliente) values (900528742,'CODELCAMPO SAS   ','DISTRIBUIDOR','PERIFERIA','2016-10-10','dzambrano');</v>
      </c>
    </row>
    <row r="733" spans="1:15" x14ac:dyDescent="0.25">
      <c r="A733">
        <v>10017206</v>
      </c>
      <c r="B733" t="s">
        <v>6398</v>
      </c>
      <c r="C733" s="15">
        <v>900534120</v>
      </c>
      <c r="D733" s="15" t="s">
        <v>6339</v>
      </c>
      <c r="E733" t="s">
        <v>3793</v>
      </c>
      <c r="F733" t="s">
        <v>6339</v>
      </c>
      <c r="G733" t="s">
        <v>15</v>
      </c>
      <c r="H733" t="s">
        <v>6339</v>
      </c>
      <c r="I733" t="s">
        <v>1403</v>
      </c>
      <c r="J733" t="s">
        <v>6339</v>
      </c>
      <c r="K733" s="29">
        <v>42653</v>
      </c>
      <c r="L733" s="29" t="s">
        <v>6339</v>
      </c>
      <c r="M733" s="29" t="s">
        <v>6397</v>
      </c>
      <c r="N733" t="s">
        <v>6340</v>
      </c>
      <c r="O733" s="30" t="str">
        <f t="shared" si="11"/>
        <v>Insert into cliente(id_cliente,nom_cliente,tipo_cliente,division_cliente,freg_cliente,usureg_cliente) values (900534120,'LOGIBAN SAS   ','DISTRIBUIDOR','PERIFERIA','2016-10-10','dzambrano');</v>
      </c>
    </row>
    <row r="734" spans="1:15" s="14" customFormat="1" x14ac:dyDescent="0.25">
      <c r="A734" s="14">
        <v>10015952</v>
      </c>
      <c r="B734" t="s">
        <v>6398</v>
      </c>
      <c r="C734" s="16">
        <v>900539144</v>
      </c>
      <c r="D734" s="16" t="s">
        <v>6339</v>
      </c>
      <c r="E734" s="14" t="s">
        <v>2160</v>
      </c>
      <c r="F734" s="14" t="s">
        <v>6339</v>
      </c>
      <c r="G734" s="14" t="s">
        <v>15</v>
      </c>
      <c r="H734" s="14" t="s">
        <v>6339</v>
      </c>
      <c r="I734" s="14" t="s">
        <v>1403</v>
      </c>
      <c r="J734" t="s">
        <v>6339</v>
      </c>
      <c r="K734" s="29">
        <v>42653</v>
      </c>
      <c r="L734" s="29" t="s">
        <v>6339</v>
      </c>
      <c r="M734" s="29" t="s">
        <v>6397</v>
      </c>
      <c r="N734" s="14" t="s">
        <v>6340</v>
      </c>
      <c r="O734" s="30" t="str">
        <f t="shared" si="11"/>
        <v>Insert into cliente(id_cliente,nom_cliente,tipo_cliente,division_cliente,freg_cliente,usureg_cliente) values (900539144,'CAFICULTORA LA POLONIA SAS   ','DISTRIBUIDOR','PERIFERIA','2016-10-10','dzambrano');</v>
      </c>
    </row>
    <row r="735" spans="1:15" x14ac:dyDescent="0.25">
      <c r="A735">
        <v>10013833</v>
      </c>
      <c r="B735" t="s">
        <v>6398</v>
      </c>
      <c r="C735" s="15">
        <v>900539182</v>
      </c>
      <c r="D735" s="15" t="s">
        <v>6339</v>
      </c>
      <c r="E735" t="s">
        <v>2775</v>
      </c>
      <c r="F735" t="s">
        <v>6339</v>
      </c>
      <c r="G735" t="s">
        <v>15</v>
      </c>
      <c r="H735" t="s">
        <v>6339</v>
      </c>
      <c r="I735" t="s">
        <v>1403</v>
      </c>
      <c r="J735" t="s">
        <v>6339</v>
      </c>
      <c r="K735" s="29">
        <v>42653</v>
      </c>
      <c r="L735" s="29" t="s">
        <v>6339</v>
      </c>
      <c r="M735" s="29" t="s">
        <v>6397</v>
      </c>
      <c r="N735" t="s">
        <v>6340</v>
      </c>
      <c r="O735" s="30" t="str">
        <f t="shared" si="11"/>
        <v>Insert into cliente(id_cliente,nom_cliente,tipo_cliente,division_cliente,freg_cliente,usureg_cliente) values (900539182,'DISTRIBUCIONES PALCAMPO   ','DISTRIBUIDOR','PERIFERIA','2016-10-10','dzambrano');</v>
      </c>
    </row>
    <row r="736" spans="1:15" x14ac:dyDescent="0.25">
      <c r="A736">
        <v>10015509</v>
      </c>
      <c r="B736" t="s">
        <v>6398</v>
      </c>
      <c r="C736" s="15">
        <v>900539592</v>
      </c>
      <c r="D736" s="15" t="s">
        <v>6339</v>
      </c>
      <c r="E736" t="s">
        <v>1661</v>
      </c>
      <c r="F736" t="s">
        <v>6339</v>
      </c>
      <c r="G736" t="s">
        <v>15</v>
      </c>
      <c r="H736" t="s">
        <v>6339</v>
      </c>
      <c r="I736" t="s">
        <v>1403</v>
      </c>
      <c r="J736" t="s">
        <v>6339</v>
      </c>
      <c r="K736" s="29">
        <v>42653</v>
      </c>
      <c r="L736" s="29" t="s">
        <v>6339</v>
      </c>
      <c r="M736" s="29" t="s">
        <v>6397</v>
      </c>
      <c r="N736" t="s">
        <v>6340</v>
      </c>
      <c r="O736" s="30" t="str">
        <f t="shared" si="11"/>
        <v>Insert into cliente(id_cliente,nom_cliente,tipo_cliente,division_cliente,freg_cliente,usureg_cliente) values (900539592,'AGROMIX DEL NORTE SAS   ','DISTRIBUIDOR','PERIFERIA','2016-10-10','dzambrano');</v>
      </c>
    </row>
    <row r="737" spans="1:15" x14ac:dyDescent="0.25">
      <c r="A737">
        <v>10012022</v>
      </c>
      <c r="B737" t="s">
        <v>6398</v>
      </c>
      <c r="C737" s="15">
        <v>900550536</v>
      </c>
      <c r="D737" s="15" t="s">
        <v>6339</v>
      </c>
      <c r="E737" t="s">
        <v>1719</v>
      </c>
      <c r="F737" t="s">
        <v>6339</v>
      </c>
      <c r="G737" t="s">
        <v>15</v>
      </c>
      <c r="H737" t="s">
        <v>6339</v>
      </c>
      <c r="I737" t="s">
        <v>1403</v>
      </c>
      <c r="J737" t="s">
        <v>6339</v>
      </c>
      <c r="K737" s="29">
        <v>42653</v>
      </c>
      <c r="L737" s="29" t="s">
        <v>6339</v>
      </c>
      <c r="M737" s="29" t="s">
        <v>6397</v>
      </c>
      <c r="N737" t="s">
        <v>6340</v>
      </c>
      <c r="O737" s="30" t="str">
        <f t="shared" si="11"/>
        <v>Insert into cliente(id_cliente,nom_cliente,tipo_cliente,division_cliente,freg_cliente,usureg_cliente) values (900550536,'AGROPECUARIOS SUELOS Y GANADOS SAS   ','DISTRIBUIDOR','PERIFERIA','2016-10-10','dzambrano');</v>
      </c>
    </row>
    <row r="738" spans="1:15" x14ac:dyDescent="0.25">
      <c r="A738">
        <v>10012023</v>
      </c>
      <c r="B738" t="s">
        <v>6398</v>
      </c>
      <c r="C738" s="15">
        <v>900551620</v>
      </c>
      <c r="D738" s="15" t="s">
        <v>6339</v>
      </c>
      <c r="E738" t="s">
        <v>1725</v>
      </c>
      <c r="F738" t="s">
        <v>6339</v>
      </c>
      <c r="G738" t="s">
        <v>15</v>
      </c>
      <c r="H738" t="s">
        <v>6339</v>
      </c>
      <c r="I738" t="s">
        <v>1403</v>
      </c>
      <c r="J738" t="s">
        <v>6339</v>
      </c>
      <c r="K738" s="29">
        <v>42653</v>
      </c>
      <c r="L738" s="29" t="s">
        <v>6339</v>
      </c>
      <c r="M738" s="29" t="s">
        <v>6397</v>
      </c>
      <c r="N738" t="s">
        <v>6340</v>
      </c>
      <c r="O738" s="30" t="str">
        <f t="shared" si="11"/>
        <v>Insert into cliente(id_cliente,nom_cliente,tipo_cliente,division_cliente,freg_cliente,usureg_cliente) values (900551620,'AGROPUNTO URRAO SAS   ','DISTRIBUIDOR','PERIFERIA','2016-10-10','dzambrano');</v>
      </c>
    </row>
    <row r="739" spans="1:15" x14ac:dyDescent="0.25">
      <c r="A739">
        <v>10012024</v>
      </c>
      <c r="B739" t="s">
        <v>6398</v>
      </c>
      <c r="C739" s="15">
        <v>900556152</v>
      </c>
      <c r="D739" s="15" t="s">
        <v>6339</v>
      </c>
      <c r="E739" t="s">
        <v>4018</v>
      </c>
      <c r="F739" t="s">
        <v>6339</v>
      </c>
      <c r="G739" t="s">
        <v>15</v>
      </c>
      <c r="H739" t="s">
        <v>6339</v>
      </c>
      <c r="I739" t="s">
        <v>1403</v>
      </c>
      <c r="J739" t="s">
        <v>6339</v>
      </c>
      <c r="K739" s="29">
        <v>42653</v>
      </c>
      <c r="L739" s="29" t="s">
        <v>6339</v>
      </c>
      <c r="M739" s="29" t="s">
        <v>6397</v>
      </c>
      <c r="N739" t="s">
        <v>6340</v>
      </c>
      <c r="O739" s="30" t="str">
        <f t="shared" si="11"/>
        <v>Insert into cliente(id_cliente,nom_cliente,tipo_cliente,division_cliente,freg_cliente,usureg_cliente) values (900556152,'MI CAMPO EN SU CAMPO SAS   ','DISTRIBUIDOR','PERIFERIA','2016-10-10','dzambrano');</v>
      </c>
    </row>
    <row r="740" spans="1:15" x14ac:dyDescent="0.25">
      <c r="A740">
        <v>10015101</v>
      </c>
      <c r="B740" t="s">
        <v>6398</v>
      </c>
      <c r="C740" s="15">
        <v>900560496</v>
      </c>
      <c r="D740" s="15" t="s">
        <v>6339</v>
      </c>
      <c r="E740" t="s">
        <v>1713</v>
      </c>
      <c r="F740" t="s">
        <v>6339</v>
      </c>
      <c r="G740" t="s">
        <v>15</v>
      </c>
      <c r="H740" t="s">
        <v>6339</v>
      </c>
      <c r="I740" t="s">
        <v>1403</v>
      </c>
      <c r="J740" t="s">
        <v>6339</v>
      </c>
      <c r="K740" s="29">
        <v>42653</v>
      </c>
      <c r="L740" s="29" t="s">
        <v>6339</v>
      </c>
      <c r="M740" s="29" t="s">
        <v>6397</v>
      </c>
      <c r="N740" t="s">
        <v>6340</v>
      </c>
      <c r="O740" s="30" t="str">
        <f t="shared" si="11"/>
        <v>Insert into cliente(id_cliente,nom_cliente,tipo_cliente,division_cliente,freg_cliente,usureg_cliente) values (900560496,'AGROPECUARIA TUMARADO SAS   ','DISTRIBUIDOR','PERIFERIA','2016-10-10','dzambrano');</v>
      </c>
    </row>
    <row r="741" spans="1:15" x14ac:dyDescent="0.25">
      <c r="A741">
        <v>10013558</v>
      </c>
      <c r="B741" t="s">
        <v>6398</v>
      </c>
      <c r="C741" s="15">
        <v>900561996</v>
      </c>
      <c r="D741" s="15" t="s">
        <v>6339</v>
      </c>
      <c r="E741" t="s">
        <v>1676</v>
      </c>
      <c r="F741" t="s">
        <v>6339</v>
      </c>
      <c r="G741" t="s">
        <v>15</v>
      </c>
      <c r="H741" t="s">
        <v>6339</v>
      </c>
      <c r="I741" t="s">
        <v>1403</v>
      </c>
      <c r="J741" t="s">
        <v>6339</v>
      </c>
      <c r="K741" s="29">
        <v>42653</v>
      </c>
      <c r="L741" s="29" t="s">
        <v>6339</v>
      </c>
      <c r="M741" s="29" t="s">
        <v>6397</v>
      </c>
      <c r="N741" t="s">
        <v>6340</v>
      </c>
      <c r="O741" s="30" t="str">
        <f t="shared" si="11"/>
        <v>Insert into cliente(id_cliente,nom_cliente,tipo_cliente,division_cliente,freg_cliente,usureg_cliente) values (900561996,'AGROPECUARIA CAMPO NORTE SAS   ','DISTRIBUIDOR','PERIFERIA','2016-10-10','dzambrano');</v>
      </c>
    </row>
    <row r="742" spans="1:15" x14ac:dyDescent="0.25">
      <c r="A742">
        <v>10013548</v>
      </c>
      <c r="B742" t="s">
        <v>6398</v>
      </c>
      <c r="C742" s="15">
        <v>900571240</v>
      </c>
      <c r="D742" s="15" t="s">
        <v>6339</v>
      </c>
      <c r="E742" t="s">
        <v>2960</v>
      </c>
      <c r="F742" t="s">
        <v>6339</v>
      </c>
      <c r="G742" t="s">
        <v>15</v>
      </c>
      <c r="H742" t="s">
        <v>6339</v>
      </c>
      <c r="I742" t="s">
        <v>1403</v>
      </c>
      <c r="J742" t="s">
        <v>6339</v>
      </c>
      <c r="K742" s="29">
        <v>42653</v>
      </c>
      <c r="L742" s="29" t="s">
        <v>6339</v>
      </c>
      <c r="M742" s="29" t="s">
        <v>6397</v>
      </c>
      <c r="N742" t="s">
        <v>6340</v>
      </c>
      <c r="O742" s="30" t="str">
        <f t="shared" si="11"/>
        <v>Insert into cliente(id_cliente,nom_cliente,tipo_cliente,division_cliente,freg_cliente,usureg_cliente) values (900571240,'FERRETERIA R &amp; R SANTA ROSA SAS   ','DISTRIBUIDOR','PERIFERIA','2016-10-10','dzambrano');</v>
      </c>
    </row>
    <row r="743" spans="1:15" x14ac:dyDescent="0.25">
      <c r="A743">
        <v>10008435</v>
      </c>
      <c r="B743" t="s">
        <v>6398</v>
      </c>
      <c r="C743" s="15">
        <v>900574149</v>
      </c>
      <c r="D743" s="15" t="s">
        <v>6339</v>
      </c>
      <c r="E743" t="s">
        <v>25</v>
      </c>
      <c r="F743" t="s">
        <v>6339</v>
      </c>
      <c r="G743" t="s">
        <v>15</v>
      </c>
      <c r="H743" t="s">
        <v>6339</v>
      </c>
      <c r="I743" t="s">
        <v>1403</v>
      </c>
      <c r="J743" t="s">
        <v>6339</v>
      </c>
      <c r="K743" s="29">
        <v>42653</v>
      </c>
      <c r="L743" s="29" t="s">
        <v>6339</v>
      </c>
      <c r="M743" s="29" t="s">
        <v>6397</v>
      </c>
      <c r="N743" t="s">
        <v>6340</v>
      </c>
      <c r="O743" s="30" t="str">
        <f t="shared" si="11"/>
        <v>Insert into cliente(id_cliente,nom_cliente,tipo_cliente,division_cliente,freg_cliente,usureg_cliente) values (900574149,'AGROGALERIA MARINILLAS SAS','DISTRIBUIDOR','PERIFERIA','2016-10-10','dzambrano');</v>
      </c>
    </row>
    <row r="744" spans="1:15" x14ac:dyDescent="0.25">
      <c r="A744">
        <v>10015725</v>
      </c>
      <c r="B744" t="s">
        <v>6398</v>
      </c>
      <c r="C744" s="15">
        <v>900581167</v>
      </c>
      <c r="D744" s="15" t="s">
        <v>6339</v>
      </c>
      <c r="E744" t="s">
        <v>2801</v>
      </c>
      <c r="F744" t="s">
        <v>6339</v>
      </c>
      <c r="G744" t="s">
        <v>15</v>
      </c>
      <c r="H744" t="s">
        <v>6339</v>
      </c>
      <c r="I744" t="s">
        <v>1403</v>
      </c>
      <c r="J744" t="s">
        <v>6339</v>
      </c>
      <c r="K744" s="29">
        <v>42653</v>
      </c>
      <c r="L744" s="29" t="s">
        <v>6339</v>
      </c>
      <c r="M744" s="29" t="s">
        <v>6397</v>
      </c>
      <c r="N744" t="s">
        <v>6340</v>
      </c>
      <c r="O744" s="30" t="str">
        <f t="shared" si="11"/>
        <v>Insert into cliente(id_cliente,nom_cliente,tipo_cliente,division_cliente,freg_cliente,usureg_cliente) values (900581167,'DISTRIBUIDORA GRUMERCO SAS   ','DISTRIBUIDOR','PERIFERIA','2016-10-10','dzambrano');</v>
      </c>
    </row>
    <row r="745" spans="1:15" x14ac:dyDescent="0.25">
      <c r="A745">
        <v>10015414</v>
      </c>
      <c r="B745" t="s">
        <v>6398</v>
      </c>
      <c r="C745" s="15">
        <v>900583164</v>
      </c>
      <c r="D745" s="15" t="s">
        <v>6339</v>
      </c>
      <c r="E745" t="s">
        <v>1447</v>
      </c>
      <c r="F745" t="s">
        <v>6339</v>
      </c>
      <c r="G745" t="s">
        <v>15</v>
      </c>
      <c r="H745" t="s">
        <v>6339</v>
      </c>
      <c r="I745" t="s">
        <v>1403</v>
      </c>
      <c r="J745" t="s">
        <v>6339</v>
      </c>
      <c r="K745" s="29">
        <v>42653</v>
      </c>
      <c r="L745" s="29" t="s">
        <v>6339</v>
      </c>
      <c r="M745" s="29" t="s">
        <v>6397</v>
      </c>
      <c r="N745" t="s">
        <v>6340</v>
      </c>
      <c r="O745" s="30" t="str">
        <f t="shared" si="11"/>
        <v>Insert into cliente(id_cliente,nom_cliente,tipo_cliente,division_cliente,freg_cliente,usureg_cliente) values (900583164,'AGRICOLA AUTOMOTRIZ DEL NORTE SAS   ','DISTRIBUIDOR','PERIFERIA','2016-10-10','dzambrano');</v>
      </c>
    </row>
    <row r="746" spans="1:15" x14ac:dyDescent="0.25">
      <c r="A746">
        <v>10016697</v>
      </c>
      <c r="B746" t="s">
        <v>6398</v>
      </c>
      <c r="C746" s="15">
        <v>900583470</v>
      </c>
      <c r="D746" s="15" t="s">
        <v>6339</v>
      </c>
      <c r="E746" t="s">
        <v>1554</v>
      </c>
      <c r="F746" t="s">
        <v>6339</v>
      </c>
      <c r="G746" t="s">
        <v>15</v>
      </c>
      <c r="H746" t="s">
        <v>6339</v>
      </c>
      <c r="I746" t="s">
        <v>1403</v>
      </c>
      <c r="J746" t="s">
        <v>6339</v>
      </c>
      <c r="K746" s="29">
        <v>42653</v>
      </c>
      <c r="L746" s="29" t="s">
        <v>6339</v>
      </c>
      <c r="M746" s="29" t="s">
        <v>6397</v>
      </c>
      <c r="N746" t="s">
        <v>6340</v>
      </c>
      <c r="O746" s="30" t="str">
        <f t="shared" si="11"/>
        <v>Insert into cliente(id_cliente,nom_cliente,tipo_cliente,division_cliente,freg_cliente,usureg_cliente) values (900583470,'AGRICOLAS SANTA CATALINA SAS   ','DISTRIBUIDOR','PERIFERIA','2016-10-10','dzambrano');</v>
      </c>
    </row>
    <row r="747" spans="1:15" x14ac:dyDescent="0.25">
      <c r="A747">
        <v>10015891</v>
      </c>
      <c r="B747" t="s">
        <v>6398</v>
      </c>
      <c r="C747" s="15">
        <v>900598481</v>
      </c>
      <c r="D747" s="15" t="s">
        <v>6339</v>
      </c>
      <c r="E747" t="s">
        <v>3608</v>
      </c>
      <c r="F747" t="s">
        <v>6339</v>
      </c>
      <c r="G747" t="s">
        <v>15</v>
      </c>
      <c r="H747" t="s">
        <v>6339</v>
      </c>
      <c r="I747" t="s">
        <v>1403</v>
      </c>
      <c r="J747" t="s">
        <v>6339</v>
      </c>
      <c r="K747" s="29">
        <v>42653</v>
      </c>
      <c r="L747" s="29" t="s">
        <v>6339</v>
      </c>
      <c r="M747" s="29" t="s">
        <v>6397</v>
      </c>
      <c r="N747" t="s">
        <v>6340</v>
      </c>
      <c r="O747" s="30" t="str">
        <f t="shared" si="11"/>
        <v>Insert into cliente(id_cliente,nom_cliente,tipo_cliente,division_cliente,freg_cliente,usureg_cliente) values (900598481,'INVERSIONES AGROFERTIL DEL TOLIMA SAS  ','DISTRIBUIDOR','PERIFERIA','2016-10-10','dzambrano');</v>
      </c>
    </row>
    <row r="748" spans="1:15" x14ac:dyDescent="0.25">
      <c r="A748">
        <v>10012686</v>
      </c>
      <c r="B748" t="s">
        <v>6398</v>
      </c>
      <c r="C748" s="15">
        <v>900599976</v>
      </c>
      <c r="D748" s="15" t="s">
        <v>6339</v>
      </c>
      <c r="E748" t="s">
        <v>3741</v>
      </c>
      <c r="F748" t="s">
        <v>6339</v>
      </c>
      <c r="G748" t="s">
        <v>15</v>
      </c>
      <c r="H748" t="s">
        <v>6339</v>
      </c>
      <c r="I748" t="s">
        <v>1403</v>
      </c>
      <c r="J748" t="s">
        <v>6339</v>
      </c>
      <c r="K748" s="29">
        <v>42653</v>
      </c>
      <c r="L748" s="29" t="s">
        <v>6339</v>
      </c>
      <c r="M748" s="29" t="s">
        <v>6397</v>
      </c>
      <c r="N748" t="s">
        <v>6340</v>
      </c>
      <c r="O748" s="30" t="str">
        <f t="shared" si="11"/>
        <v>Insert into cliente(id_cliente,nom_cliente,tipo_cliente,division_cliente,freg_cliente,usureg_cliente) values (900599976,'KRONOTIENDAS SAS   ','DISTRIBUIDOR','PERIFERIA','2016-10-10','dzambrano');</v>
      </c>
    </row>
    <row r="749" spans="1:15" x14ac:dyDescent="0.25">
      <c r="A749">
        <v>10015594</v>
      </c>
      <c r="B749" t="s">
        <v>6398</v>
      </c>
      <c r="C749" s="15">
        <v>900608308</v>
      </c>
      <c r="D749" s="15" t="s">
        <v>6339</v>
      </c>
      <c r="E749" t="s">
        <v>4796</v>
      </c>
      <c r="F749" t="s">
        <v>6339</v>
      </c>
      <c r="G749" t="s">
        <v>15</v>
      </c>
      <c r="H749" t="s">
        <v>6339</v>
      </c>
      <c r="I749" t="s">
        <v>1403</v>
      </c>
      <c r="J749" t="s">
        <v>6339</v>
      </c>
      <c r="K749" s="29">
        <v>42653</v>
      </c>
      <c r="L749" s="29" t="s">
        <v>6339</v>
      </c>
      <c r="M749" s="29" t="s">
        <v>6397</v>
      </c>
      <c r="N749" t="s">
        <v>6340</v>
      </c>
      <c r="O749" s="30" t="str">
        <f t="shared" si="11"/>
        <v>Insert into cliente(id_cliente,nom_cliente,tipo_cliente,division_cliente,freg_cliente,usureg_cliente) values (900608308,'S &amp; M AGRO SAS   ','DISTRIBUIDOR','PERIFERIA','2016-10-10','dzambrano');</v>
      </c>
    </row>
    <row r="750" spans="1:15" x14ac:dyDescent="0.25">
      <c r="A750">
        <v>10017461</v>
      </c>
      <c r="B750" t="s">
        <v>6398</v>
      </c>
      <c r="C750" s="15">
        <v>900609645</v>
      </c>
      <c r="D750" s="15" t="s">
        <v>6339</v>
      </c>
      <c r="E750" t="s">
        <v>2789</v>
      </c>
      <c r="F750" t="s">
        <v>6339</v>
      </c>
      <c r="G750" t="s">
        <v>15</v>
      </c>
      <c r="H750" t="s">
        <v>6339</v>
      </c>
      <c r="I750" t="s">
        <v>1403</v>
      </c>
      <c r="J750" t="s">
        <v>6339</v>
      </c>
      <c r="K750" s="29">
        <v>42653</v>
      </c>
      <c r="L750" s="29" t="s">
        <v>6339</v>
      </c>
      <c r="M750" s="29" t="s">
        <v>6397</v>
      </c>
      <c r="N750" t="s">
        <v>6340</v>
      </c>
      <c r="O750" s="30" t="str">
        <f t="shared" si="11"/>
        <v>Insert into cliente(id_cliente,nom_cliente,tipo_cliente,division_cliente,freg_cliente,usureg_cliente) values (900609645,'DISTRIBUIDORA AGRICOLA DEL HUILA SA   ','DISTRIBUIDOR','PERIFERIA','2016-10-10','dzambrano');</v>
      </c>
    </row>
    <row r="751" spans="1:15" x14ac:dyDescent="0.25">
      <c r="A751">
        <v>10012761</v>
      </c>
      <c r="B751" t="s">
        <v>6398</v>
      </c>
      <c r="C751" s="15">
        <v>900611017</v>
      </c>
      <c r="D751" s="15" t="s">
        <v>6339</v>
      </c>
      <c r="E751" t="s">
        <v>1470</v>
      </c>
      <c r="F751" t="s">
        <v>6339</v>
      </c>
      <c r="G751" t="s">
        <v>15</v>
      </c>
      <c r="H751" t="s">
        <v>6339</v>
      </c>
      <c r="I751" t="s">
        <v>1403</v>
      </c>
      <c r="J751" t="s">
        <v>6339</v>
      </c>
      <c r="K751" s="29">
        <v>42653</v>
      </c>
      <c r="L751" s="29" t="s">
        <v>6339</v>
      </c>
      <c r="M751" s="29" t="s">
        <v>6397</v>
      </c>
      <c r="N751" t="s">
        <v>6340</v>
      </c>
      <c r="O751" s="30" t="str">
        <f t="shared" si="11"/>
        <v>Insert into cliente(id_cliente,nom_cliente,tipo_cliente,division_cliente,freg_cliente,usureg_cliente) values (900611017,'AGRICOLA DEL ORIENTE UNE SAS   ','DISTRIBUIDOR','PERIFERIA','2016-10-10','dzambrano');</v>
      </c>
    </row>
    <row r="752" spans="1:15" x14ac:dyDescent="0.25">
      <c r="A752">
        <v>10013805</v>
      </c>
      <c r="B752" t="s">
        <v>6398</v>
      </c>
      <c r="C752" s="15">
        <v>900613466</v>
      </c>
      <c r="D752" s="15" t="s">
        <v>6339</v>
      </c>
      <c r="E752" t="s">
        <v>5034</v>
      </c>
      <c r="F752" t="s">
        <v>6339</v>
      </c>
      <c r="G752" t="s">
        <v>15</v>
      </c>
      <c r="H752" t="s">
        <v>6339</v>
      </c>
      <c r="I752" t="s">
        <v>1403</v>
      </c>
      <c r="J752" t="s">
        <v>6339</v>
      </c>
      <c r="K752" s="29">
        <v>42653</v>
      </c>
      <c r="L752" s="29" t="s">
        <v>6339</v>
      </c>
      <c r="M752" s="29" t="s">
        <v>6397</v>
      </c>
      <c r="N752" t="s">
        <v>6340</v>
      </c>
      <c r="O752" s="30" t="str">
        <f t="shared" si="11"/>
        <v>Insert into cliente(id_cliente,nom_cliente,tipo_cliente,division_cliente,freg_cliente,usureg_cliente) values (900613466,'TERRA MIA M T M CIA S EN C   ','DISTRIBUIDOR','PERIFERIA','2016-10-10','dzambrano');</v>
      </c>
    </row>
    <row r="753" spans="1:15" x14ac:dyDescent="0.25">
      <c r="A753">
        <v>10013175</v>
      </c>
      <c r="B753" t="s">
        <v>6398</v>
      </c>
      <c r="C753" s="15">
        <v>900617159</v>
      </c>
      <c r="D753" s="15" t="s">
        <v>6339</v>
      </c>
      <c r="E753" t="s">
        <v>2792</v>
      </c>
      <c r="F753" t="s">
        <v>6339</v>
      </c>
      <c r="G753" t="s">
        <v>15</v>
      </c>
      <c r="H753" t="s">
        <v>6339</v>
      </c>
      <c r="I753" t="s">
        <v>1403</v>
      </c>
      <c r="J753" t="s">
        <v>6339</v>
      </c>
      <c r="K753" s="29">
        <v>42653</v>
      </c>
      <c r="L753" s="29" t="s">
        <v>6339</v>
      </c>
      <c r="M753" s="29" t="s">
        <v>6397</v>
      </c>
      <c r="N753" t="s">
        <v>6340</v>
      </c>
      <c r="O753" s="30" t="str">
        <f t="shared" si="11"/>
        <v>Insert into cliente(id_cliente,nom_cliente,tipo_cliente,division_cliente,freg_cliente,usureg_cliente) values (900617159,'DISTRIBUIDORA AGROINSUMOS A&amp;M SAS   ','DISTRIBUIDOR','PERIFERIA','2016-10-10','dzambrano');</v>
      </c>
    </row>
    <row r="754" spans="1:15" x14ac:dyDescent="0.25">
      <c r="A754">
        <v>10016145</v>
      </c>
      <c r="B754" t="s">
        <v>6398</v>
      </c>
      <c r="C754" s="15">
        <v>900618127</v>
      </c>
      <c r="D754" s="15" t="s">
        <v>6339</v>
      </c>
      <c r="E754" t="s">
        <v>1691</v>
      </c>
      <c r="F754" t="s">
        <v>6339</v>
      </c>
      <c r="G754" t="s">
        <v>15</v>
      </c>
      <c r="H754" t="s">
        <v>6339</v>
      </c>
      <c r="I754" t="s">
        <v>1403</v>
      </c>
      <c r="J754" t="s">
        <v>6339</v>
      </c>
      <c r="K754" s="29">
        <v>42653</v>
      </c>
      <c r="L754" s="29" t="s">
        <v>6339</v>
      </c>
      <c r="M754" s="29" t="s">
        <v>6397</v>
      </c>
      <c r="N754" t="s">
        <v>6340</v>
      </c>
      <c r="O754" s="30" t="str">
        <f t="shared" si="11"/>
        <v>Insert into cliente(id_cliente,nom_cliente,tipo_cliente,division_cliente,freg_cliente,usureg_cliente) values (900618127,'AGROPECUARIA KINAGRO SAS   ','DISTRIBUIDOR','PERIFERIA','2016-10-10','dzambrano');</v>
      </c>
    </row>
    <row r="755" spans="1:15" x14ac:dyDescent="0.25">
      <c r="A755">
        <v>10013559</v>
      </c>
      <c r="B755" t="s">
        <v>6398</v>
      </c>
      <c r="C755" s="15">
        <v>900623146</v>
      </c>
      <c r="D755" s="15" t="s">
        <v>6339</v>
      </c>
      <c r="E755" t="s">
        <v>3952</v>
      </c>
      <c r="F755" t="s">
        <v>6339</v>
      </c>
      <c r="G755" t="s">
        <v>15</v>
      </c>
      <c r="H755" t="s">
        <v>6339</v>
      </c>
      <c r="I755" t="s">
        <v>1403</v>
      </c>
      <c r="J755" t="s">
        <v>6339</v>
      </c>
      <c r="K755" s="29">
        <v>42653</v>
      </c>
      <c r="L755" s="29" t="s">
        <v>6339</v>
      </c>
      <c r="M755" s="29" t="s">
        <v>6397</v>
      </c>
      <c r="N755" t="s">
        <v>6340</v>
      </c>
      <c r="O755" s="30" t="str">
        <f t="shared" si="11"/>
        <v>Insert into cliente(id_cliente,nom_cliente,tipo_cliente,division_cliente,freg_cliente,usureg_cliente) values (900623146,'MCHERBS &amp; MCOILS SAS   ','DISTRIBUIDOR','PERIFERIA','2016-10-10','dzambrano');</v>
      </c>
    </row>
    <row r="756" spans="1:15" x14ac:dyDescent="0.25">
      <c r="A756">
        <v>10015210</v>
      </c>
      <c r="B756" t="s">
        <v>6398</v>
      </c>
      <c r="C756" s="15">
        <v>900642394</v>
      </c>
      <c r="D756" s="15" t="s">
        <v>6339</v>
      </c>
      <c r="E756" t="s">
        <v>4021</v>
      </c>
      <c r="F756" t="s">
        <v>6339</v>
      </c>
      <c r="G756" t="s">
        <v>15</v>
      </c>
      <c r="H756" t="s">
        <v>6339</v>
      </c>
      <c r="I756" t="s">
        <v>1403</v>
      </c>
      <c r="J756" t="s">
        <v>6339</v>
      </c>
      <c r="K756" s="29">
        <v>42653</v>
      </c>
      <c r="L756" s="29" t="s">
        <v>6339</v>
      </c>
      <c r="M756" s="29" t="s">
        <v>6397</v>
      </c>
      <c r="N756" t="s">
        <v>6340</v>
      </c>
      <c r="O756" s="30" t="str">
        <f t="shared" si="11"/>
        <v>Insert into cliente(id_cliente,nom_cliente,tipo_cliente,division_cliente,freg_cliente,usureg_cliente) values (900642394,'MI DESPENSA AGROPECUARIA SAS   ','DISTRIBUIDOR','PERIFERIA','2016-10-10','dzambrano');</v>
      </c>
    </row>
    <row r="757" spans="1:15" x14ac:dyDescent="0.25">
      <c r="A757">
        <v>10014330</v>
      </c>
      <c r="B757" t="s">
        <v>6398</v>
      </c>
      <c r="C757" s="15">
        <v>900646181</v>
      </c>
      <c r="D757" s="15" t="s">
        <v>6339</v>
      </c>
      <c r="E757" t="s">
        <v>5005</v>
      </c>
      <c r="F757" t="s">
        <v>6339</v>
      </c>
      <c r="G757" t="s">
        <v>15</v>
      </c>
      <c r="H757" t="s">
        <v>6339</v>
      </c>
      <c r="I757" t="s">
        <v>1403</v>
      </c>
      <c r="J757" t="s">
        <v>6339</v>
      </c>
      <c r="K757" s="29">
        <v>42653</v>
      </c>
      <c r="L757" s="29" t="s">
        <v>6339</v>
      </c>
      <c r="M757" s="29" t="s">
        <v>6397</v>
      </c>
      <c r="N757" t="s">
        <v>6340</v>
      </c>
      <c r="O757" s="30" t="str">
        <f t="shared" si="11"/>
        <v>Insert into cliente(id_cliente,nom_cliente,tipo_cliente,division_cliente,freg_cliente,usureg_cliente) values (900646181,'SUPER TIENDA AGROPECUARIA PALCAMPO SAS  ','DISTRIBUIDOR','PERIFERIA','2016-10-10','dzambrano');</v>
      </c>
    </row>
    <row r="758" spans="1:15" x14ac:dyDescent="0.25">
      <c r="A758">
        <v>10017883</v>
      </c>
      <c r="B758" t="s">
        <v>6398</v>
      </c>
      <c r="C758" s="15">
        <v>900656046</v>
      </c>
      <c r="D758" s="15" t="s">
        <v>6339</v>
      </c>
      <c r="E758" t="s">
        <v>3569</v>
      </c>
      <c r="F758" t="s">
        <v>6339</v>
      </c>
      <c r="G758" t="s">
        <v>15</v>
      </c>
      <c r="H758" t="s">
        <v>6339</v>
      </c>
      <c r="I758" t="s">
        <v>1403</v>
      </c>
      <c r="J758" t="s">
        <v>6339</v>
      </c>
      <c r="K758" s="29">
        <v>42653</v>
      </c>
      <c r="L758" s="29" t="s">
        <v>6339</v>
      </c>
      <c r="M758" s="29" t="s">
        <v>6397</v>
      </c>
      <c r="N758" t="s">
        <v>6340</v>
      </c>
      <c r="O758" s="30" t="str">
        <f t="shared" si="11"/>
        <v>Insert into cliente(id_cliente,nom_cliente,tipo_cliente,division_cliente,freg_cliente,usureg_cliente) values (900656046,'INSUAGRO ARAUCARIAS SAS   ','DISTRIBUIDOR','PERIFERIA','2016-10-10','dzambrano');</v>
      </c>
    </row>
    <row r="759" spans="1:15" x14ac:dyDescent="0.25">
      <c r="A759">
        <v>10018001</v>
      </c>
      <c r="B759" t="s">
        <v>6398</v>
      </c>
      <c r="C759" s="15">
        <v>900661571</v>
      </c>
      <c r="D759" s="15" t="s">
        <v>6339</v>
      </c>
      <c r="E759" t="s">
        <v>1770</v>
      </c>
      <c r="F759" t="s">
        <v>6339</v>
      </c>
      <c r="G759" t="s">
        <v>15</v>
      </c>
      <c r="H759" t="s">
        <v>6339</v>
      </c>
      <c r="I759" t="s">
        <v>1403</v>
      </c>
      <c r="J759" t="s">
        <v>6339</v>
      </c>
      <c r="K759" s="29">
        <v>42653</v>
      </c>
      <c r="L759" s="29" t="s">
        <v>6339</v>
      </c>
      <c r="M759" s="29" t="s">
        <v>6397</v>
      </c>
      <c r="N759" t="s">
        <v>6340</v>
      </c>
      <c r="O759" s="30" t="str">
        <f t="shared" si="11"/>
        <v>Insert into cliente(id_cliente,nom_cliente,tipo_cliente,division_cliente,freg_cliente,usureg_cliente) values (900661571,'AGROVETERINARIA EL BIMBO SAS   ','DISTRIBUIDOR','PERIFERIA','2016-10-10','dzambrano');</v>
      </c>
    </row>
    <row r="760" spans="1:15" x14ac:dyDescent="0.25">
      <c r="A760">
        <v>10013964</v>
      </c>
      <c r="B760" t="s">
        <v>6398</v>
      </c>
      <c r="C760" s="15">
        <v>900676919</v>
      </c>
      <c r="D760" s="15" t="s">
        <v>6339</v>
      </c>
      <c r="E760" t="s">
        <v>3638</v>
      </c>
      <c r="F760" t="s">
        <v>6339</v>
      </c>
      <c r="G760" t="s">
        <v>27</v>
      </c>
      <c r="H760" t="s">
        <v>6339</v>
      </c>
      <c r="I760" t="s">
        <v>1403</v>
      </c>
      <c r="J760" t="s">
        <v>6339</v>
      </c>
      <c r="K760" s="29">
        <v>42653</v>
      </c>
      <c r="L760" s="29" t="s">
        <v>6339</v>
      </c>
      <c r="M760" s="29" t="s">
        <v>6397</v>
      </c>
      <c r="N760" t="s">
        <v>6340</v>
      </c>
      <c r="O760" s="30" t="str">
        <f t="shared" si="11"/>
        <v>Insert into cliente(id_cliente,nom_cliente,tipo_cliente,division_cliente,freg_cliente,usureg_cliente) values (900676919,'INVERSIONES LA TORTUGA SAS   ','AGRICULTOR','PERIFERIA','2016-10-10','dzambrano');</v>
      </c>
    </row>
    <row r="761" spans="1:15" x14ac:dyDescent="0.25">
      <c r="A761">
        <v>10016148</v>
      </c>
      <c r="B761" t="s">
        <v>6398</v>
      </c>
      <c r="C761" s="15">
        <v>900699198</v>
      </c>
      <c r="D761" s="15" t="s">
        <v>6339</v>
      </c>
      <c r="E761" t="s">
        <v>2795</v>
      </c>
      <c r="F761" t="s">
        <v>6339</v>
      </c>
      <c r="G761" t="s">
        <v>15</v>
      </c>
      <c r="H761" t="s">
        <v>6339</v>
      </c>
      <c r="I761" t="s">
        <v>1403</v>
      </c>
      <c r="J761" t="s">
        <v>6339</v>
      </c>
      <c r="K761" s="29">
        <v>42653</v>
      </c>
      <c r="L761" s="29" t="s">
        <v>6339</v>
      </c>
      <c r="M761" s="29" t="s">
        <v>6397</v>
      </c>
      <c r="N761" t="s">
        <v>6340</v>
      </c>
      <c r="O761" s="30" t="str">
        <f t="shared" si="11"/>
        <v>Insert into cliente(id_cliente,nom_cliente,tipo_cliente,division_cliente,freg_cliente,usureg_cliente) values (900699198,'DISTRIBUIDORA DE PAPA DEL RIO SAS   ','DISTRIBUIDOR','PERIFERIA','2016-10-10','dzambrano');</v>
      </c>
    </row>
    <row r="762" spans="1:15" x14ac:dyDescent="0.25">
      <c r="A762">
        <v>10015322</v>
      </c>
      <c r="B762" t="s">
        <v>6398</v>
      </c>
      <c r="C762" s="15">
        <v>900700594</v>
      </c>
      <c r="D762" s="15" t="s">
        <v>6339</v>
      </c>
      <c r="E762" t="s">
        <v>2942</v>
      </c>
      <c r="F762" t="s">
        <v>6339</v>
      </c>
      <c r="G762" t="s">
        <v>15</v>
      </c>
      <c r="H762" t="s">
        <v>6339</v>
      </c>
      <c r="I762" t="s">
        <v>1403</v>
      </c>
      <c r="J762" t="s">
        <v>6339</v>
      </c>
      <c r="K762" s="29">
        <v>42653</v>
      </c>
      <c r="L762" s="29" t="s">
        <v>6339</v>
      </c>
      <c r="M762" s="29" t="s">
        <v>6397</v>
      </c>
      <c r="N762" t="s">
        <v>6340</v>
      </c>
      <c r="O762" s="30" t="str">
        <f t="shared" si="11"/>
        <v>Insert into cliente(id_cliente,nom_cliente,tipo_cliente,division_cliente,freg_cliente,usureg_cliente) values (900700594,'FARMAQUIM SAS   ','DISTRIBUIDOR','PERIFERIA','2016-10-10','dzambrano');</v>
      </c>
    </row>
    <row r="763" spans="1:15" x14ac:dyDescent="0.25">
      <c r="A763">
        <v>10014474</v>
      </c>
      <c r="B763" t="s">
        <v>6398</v>
      </c>
      <c r="C763" s="15">
        <v>900703597</v>
      </c>
      <c r="D763" s="15" t="s">
        <v>6339</v>
      </c>
      <c r="E763" t="s">
        <v>5271</v>
      </c>
      <c r="F763" t="s">
        <v>6339</v>
      </c>
      <c r="G763" t="s">
        <v>27</v>
      </c>
      <c r="H763" t="s">
        <v>6339</v>
      </c>
      <c r="I763" t="s">
        <v>1403</v>
      </c>
      <c r="J763" t="s">
        <v>6339</v>
      </c>
      <c r="K763" s="29">
        <v>42653</v>
      </c>
      <c r="L763" s="29" t="s">
        <v>6339</v>
      </c>
      <c r="M763" s="29" t="s">
        <v>6397</v>
      </c>
      <c r="N763" t="s">
        <v>6340</v>
      </c>
      <c r="O763" s="30" t="str">
        <f t="shared" si="11"/>
        <v>Insert into cliente(id_cliente,nom_cliente,tipo_cliente,division_cliente,freg_cliente,usureg_cliente) values (900703597,'ZANAHORIAS DE COLOMBIAS SAS   ','AGRICULTOR','PERIFERIA','2016-10-10','dzambrano');</v>
      </c>
    </row>
    <row r="764" spans="1:15" x14ac:dyDescent="0.25">
      <c r="A764">
        <v>10014120</v>
      </c>
      <c r="B764" t="s">
        <v>6398</v>
      </c>
      <c r="C764" s="15">
        <v>900704967</v>
      </c>
      <c r="D764" s="15" t="s">
        <v>6339</v>
      </c>
      <c r="E764" t="s">
        <v>1595</v>
      </c>
      <c r="F764" t="s">
        <v>6339</v>
      </c>
      <c r="G764" t="s">
        <v>15</v>
      </c>
      <c r="H764" t="s">
        <v>6339</v>
      </c>
      <c r="I764" t="s">
        <v>1403</v>
      </c>
      <c r="J764" t="s">
        <v>6339</v>
      </c>
      <c r="K764" s="29">
        <v>42653</v>
      </c>
      <c r="L764" s="29" t="s">
        <v>6339</v>
      </c>
      <c r="M764" s="29" t="s">
        <v>6397</v>
      </c>
      <c r="N764" t="s">
        <v>6340</v>
      </c>
      <c r="O764" s="30" t="str">
        <f t="shared" si="11"/>
        <v>Insert into cliente(id_cliente,nom_cliente,tipo_cliente,division_cliente,freg_cliente,usureg_cliente) values (900704967,'AGROFER LA GRANJA SAS   ','DISTRIBUIDOR','PERIFERIA','2016-10-10','dzambrano');</v>
      </c>
    </row>
    <row r="765" spans="1:15" x14ac:dyDescent="0.25">
      <c r="A765">
        <v>10014121</v>
      </c>
      <c r="B765" t="s">
        <v>6398</v>
      </c>
      <c r="C765" s="15">
        <v>900705480</v>
      </c>
      <c r="D765" s="15" t="s">
        <v>6339</v>
      </c>
      <c r="E765" t="s">
        <v>1590</v>
      </c>
      <c r="F765" t="s">
        <v>6339</v>
      </c>
      <c r="G765" t="s">
        <v>15</v>
      </c>
      <c r="H765" t="s">
        <v>6339</v>
      </c>
      <c r="I765" t="s">
        <v>1403</v>
      </c>
      <c r="J765" t="s">
        <v>6339</v>
      </c>
      <c r="K765" s="29">
        <v>42653</v>
      </c>
      <c r="L765" s="29" t="s">
        <v>6339</v>
      </c>
      <c r="M765" s="29" t="s">
        <v>6397</v>
      </c>
      <c r="N765" t="s">
        <v>6340</v>
      </c>
      <c r="O765" s="30" t="str">
        <f t="shared" si="11"/>
        <v>Insert into cliente(id_cliente,nom_cliente,tipo_cliente,division_cliente,freg_cliente,usureg_cliente) values (900705480,'AGROCADENA SAS   ','DISTRIBUIDOR','PERIFERIA','2016-10-10','dzambrano');</v>
      </c>
    </row>
    <row r="766" spans="1:15" x14ac:dyDescent="0.25">
      <c r="A766">
        <v>10015280</v>
      </c>
      <c r="B766" t="s">
        <v>6398</v>
      </c>
      <c r="C766" s="15">
        <v>900710484</v>
      </c>
      <c r="D766" s="15" t="s">
        <v>6339</v>
      </c>
      <c r="E766" t="s">
        <v>5025</v>
      </c>
      <c r="F766" t="s">
        <v>6339</v>
      </c>
      <c r="G766" t="s">
        <v>15</v>
      </c>
      <c r="H766" t="s">
        <v>6339</v>
      </c>
      <c r="I766" t="s">
        <v>1403</v>
      </c>
      <c r="J766" t="s">
        <v>6339</v>
      </c>
      <c r="K766" s="29">
        <v>42653</v>
      </c>
      <c r="L766" s="29" t="s">
        <v>6339</v>
      </c>
      <c r="M766" s="29" t="s">
        <v>6397</v>
      </c>
      <c r="N766" t="s">
        <v>6340</v>
      </c>
      <c r="O766" s="30" t="str">
        <f t="shared" si="11"/>
        <v>Insert into cliente(id_cliente,nom_cliente,tipo_cliente,division_cliente,freg_cliente,usureg_cliente) values (900710484,'TECNO AGRO CHINCHINA SAS   ','DISTRIBUIDOR','PERIFERIA','2016-10-10','dzambrano');</v>
      </c>
    </row>
    <row r="767" spans="1:15" x14ac:dyDescent="0.25">
      <c r="A767">
        <v>10014225</v>
      </c>
      <c r="B767" t="s">
        <v>6398</v>
      </c>
      <c r="C767" s="15">
        <v>900714708</v>
      </c>
      <c r="D767" s="15" t="s">
        <v>6339</v>
      </c>
      <c r="E767" t="s">
        <v>1622</v>
      </c>
      <c r="F767" t="s">
        <v>6339</v>
      </c>
      <c r="G767" t="s">
        <v>15</v>
      </c>
      <c r="H767" t="s">
        <v>6339</v>
      </c>
      <c r="I767" t="s">
        <v>1403</v>
      </c>
      <c r="J767" t="s">
        <v>6339</v>
      </c>
      <c r="K767" s="29">
        <v>42653</v>
      </c>
      <c r="L767" s="29" t="s">
        <v>6339</v>
      </c>
      <c r="M767" s="29" t="s">
        <v>6397</v>
      </c>
      <c r="N767" t="s">
        <v>6340</v>
      </c>
      <c r="O767" s="30" t="str">
        <f t="shared" si="11"/>
        <v>Insert into cliente(id_cliente,nom_cliente,tipo_cliente,division_cliente,freg_cliente,usureg_cliente) values (900714708,'AGROINSUMOS EL PASO SAS   ','DISTRIBUIDOR','PERIFERIA','2016-10-10','dzambrano');</v>
      </c>
    </row>
    <row r="768" spans="1:15" x14ac:dyDescent="0.25">
      <c r="A768">
        <v>10017976</v>
      </c>
      <c r="B768" t="s">
        <v>6398</v>
      </c>
      <c r="C768" s="15">
        <v>900734207</v>
      </c>
      <c r="D768" s="15" t="s">
        <v>6339</v>
      </c>
      <c r="E768" t="s">
        <v>2757</v>
      </c>
      <c r="F768" t="s">
        <v>6339</v>
      </c>
      <c r="G768" t="s">
        <v>15</v>
      </c>
      <c r="H768" t="s">
        <v>6339</v>
      </c>
      <c r="I768" t="s">
        <v>1403</v>
      </c>
      <c r="J768" t="s">
        <v>6339</v>
      </c>
      <c r="K768" s="29">
        <v>42653</v>
      </c>
      <c r="L768" s="29" t="s">
        <v>6339</v>
      </c>
      <c r="M768" s="29" t="s">
        <v>6397</v>
      </c>
      <c r="N768" t="s">
        <v>6340</v>
      </c>
      <c r="O768" s="30" t="str">
        <f t="shared" si="11"/>
        <v>Insert into cliente(id_cliente,nom_cliente,tipo_cliente,division_cliente,freg_cliente,usureg_cliente) values (900734207,'DISFRUTAS DE RISARALDA SAS   ','DISTRIBUIDOR','PERIFERIA','2016-10-10','dzambrano');</v>
      </c>
    </row>
    <row r="769" spans="1:15" x14ac:dyDescent="0.25">
      <c r="A769">
        <v>10015412</v>
      </c>
      <c r="B769" t="s">
        <v>6398</v>
      </c>
      <c r="C769" s="15">
        <v>900741284</v>
      </c>
      <c r="D769" s="15" t="s">
        <v>6339</v>
      </c>
      <c r="E769" t="s">
        <v>5056</v>
      </c>
      <c r="F769" t="s">
        <v>6339</v>
      </c>
      <c r="G769" t="s">
        <v>15</v>
      </c>
      <c r="H769" t="s">
        <v>6339</v>
      </c>
      <c r="I769" t="s">
        <v>1403</v>
      </c>
      <c r="J769" t="s">
        <v>6339</v>
      </c>
      <c r="K769" s="29">
        <v>42653</v>
      </c>
      <c r="L769" s="29" t="s">
        <v>6339</v>
      </c>
      <c r="M769" s="29" t="s">
        <v>6397</v>
      </c>
      <c r="N769" t="s">
        <v>6340</v>
      </c>
      <c r="O769" s="30" t="str">
        <f t="shared" si="11"/>
        <v>Insert into cliente(id_cliente,nom_cliente,tipo_cliente,division_cliente,freg_cliente,usureg_cliente) values (900741284,'TODOAGRO DEL NORTE SAS   ','DISTRIBUIDOR','PERIFERIA','2016-10-10','dzambrano');</v>
      </c>
    </row>
    <row r="770" spans="1:15" x14ac:dyDescent="0.25">
      <c r="A770">
        <v>10015545</v>
      </c>
      <c r="B770" t="s">
        <v>6398</v>
      </c>
      <c r="C770" s="15">
        <v>900749866</v>
      </c>
      <c r="D770" s="15" t="s">
        <v>6339</v>
      </c>
      <c r="E770" t="s">
        <v>4202</v>
      </c>
      <c r="F770" t="s">
        <v>6339</v>
      </c>
      <c r="G770" t="s">
        <v>15</v>
      </c>
      <c r="H770" t="s">
        <v>6339</v>
      </c>
      <c r="I770" t="s">
        <v>1403</v>
      </c>
      <c r="J770" t="s">
        <v>6339</v>
      </c>
      <c r="K770" s="29">
        <v>42653</v>
      </c>
      <c r="L770" s="29" t="s">
        <v>6339</v>
      </c>
      <c r="M770" s="29" t="s">
        <v>6397</v>
      </c>
      <c r="N770" t="s">
        <v>6340</v>
      </c>
      <c r="O770" s="30" t="str">
        <f t="shared" si="11"/>
        <v>Insert into cliente(id_cliente,nom_cliente,tipo_cliente,division_cliente,freg_cliente,usureg_cliente) values (900749866,'OBALIS SAS   ','DISTRIBUIDOR','PERIFERIA','2016-10-10','dzambrano');</v>
      </c>
    </row>
    <row r="771" spans="1:15" x14ac:dyDescent="0.25">
      <c r="A771">
        <v>10017040</v>
      </c>
      <c r="B771" t="s">
        <v>6398</v>
      </c>
      <c r="C771" s="15">
        <v>900758003</v>
      </c>
      <c r="D771" s="15" t="s">
        <v>6339</v>
      </c>
      <c r="E771" t="s">
        <v>5068</v>
      </c>
      <c r="F771" t="s">
        <v>6339</v>
      </c>
      <c r="G771" t="s">
        <v>27</v>
      </c>
      <c r="H771" t="s">
        <v>6339</v>
      </c>
      <c r="I771" t="s">
        <v>1403</v>
      </c>
      <c r="J771" t="s">
        <v>6339</v>
      </c>
      <c r="K771" s="29">
        <v>42653</v>
      </c>
      <c r="L771" s="29" t="s">
        <v>6339</v>
      </c>
      <c r="M771" s="29" t="s">
        <v>6397</v>
      </c>
      <c r="N771" t="s">
        <v>6340</v>
      </c>
      <c r="O771" s="30" t="str">
        <f t="shared" ref="O771:O834" si="12">_xlfn.CONCAT(B771,C771,D771,"'",E771,"'",F771,"'",G771,"'",H771,"'",I771,"'",J771,"'",TEXT(K771,"yyyy-mm-dd"),"'",L771,"'",M771,"'",N771)</f>
        <v>Insert into cliente(id_cliente,nom_cliente,tipo_cliente,division_cliente,freg_cliente,usureg_cliente) values (900758003,'TRES COLINAS SAS   ','AGRICULTOR','PERIFERIA','2016-10-10','dzambrano');</v>
      </c>
    </row>
    <row r="772" spans="1:15" x14ac:dyDescent="0.25">
      <c r="A772">
        <v>10015507</v>
      </c>
      <c r="B772" t="s">
        <v>6398</v>
      </c>
      <c r="C772" s="15">
        <v>900765464</v>
      </c>
      <c r="D772" s="15" t="s">
        <v>6339</v>
      </c>
      <c r="E772" t="s">
        <v>5022</v>
      </c>
      <c r="F772" t="s">
        <v>6339</v>
      </c>
      <c r="G772" t="s">
        <v>15</v>
      </c>
      <c r="H772" t="s">
        <v>6339</v>
      </c>
      <c r="I772" t="s">
        <v>1403</v>
      </c>
      <c r="J772" t="s">
        <v>6339</v>
      </c>
      <c r="K772" s="29">
        <v>42653</v>
      </c>
      <c r="L772" s="29" t="s">
        <v>6339</v>
      </c>
      <c r="M772" s="29" t="s">
        <v>6397</v>
      </c>
      <c r="N772" t="s">
        <v>6340</v>
      </c>
      <c r="O772" s="30" t="str">
        <f t="shared" si="12"/>
        <v>Insert into cliente(id_cliente,nom_cliente,tipo_cliente,division_cliente,freg_cliente,usureg_cliente) values (900765464,'TECNICAMPO DEL CENTRO SAS   ','DISTRIBUIDOR','PERIFERIA','2016-10-10','dzambrano');</v>
      </c>
    </row>
    <row r="773" spans="1:15" x14ac:dyDescent="0.25">
      <c r="A773">
        <v>10015191</v>
      </c>
      <c r="B773" t="s">
        <v>6398</v>
      </c>
      <c r="C773" s="15">
        <v>900766077</v>
      </c>
      <c r="D773" s="15" t="s">
        <v>6339</v>
      </c>
      <c r="E773" t="s">
        <v>1497</v>
      </c>
      <c r="F773" t="s">
        <v>6339</v>
      </c>
      <c r="G773" t="s">
        <v>15</v>
      </c>
      <c r="H773" t="s">
        <v>6339</v>
      </c>
      <c r="I773" t="s">
        <v>1403</v>
      </c>
      <c r="J773" t="s">
        <v>6339</v>
      </c>
      <c r="K773" s="29">
        <v>42653</v>
      </c>
      <c r="L773" s="29" t="s">
        <v>6339</v>
      </c>
      <c r="M773" s="29" t="s">
        <v>6397</v>
      </c>
      <c r="N773" t="s">
        <v>6340</v>
      </c>
      <c r="O773" s="30" t="str">
        <f t="shared" si="12"/>
        <v>Insert into cliente(id_cliente,nom_cliente,tipo_cliente,division_cliente,freg_cliente,usureg_cliente) values (900766077,'AGRICOLA EL SAMAN SAS   ','DISTRIBUIDOR','PERIFERIA','2016-10-10','dzambrano');</v>
      </c>
    </row>
    <row r="774" spans="1:15" x14ac:dyDescent="0.25">
      <c r="A774">
        <v>10016891</v>
      </c>
      <c r="B774" t="s">
        <v>6398</v>
      </c>
      <c r="C774" s="15">
        <v>900769104</v>
      </c>
      <c r="D774" s="15" t="s">
        <v>6339</v>
      </c>
      <c r="E774" t="s">
        <v>5144</v>
      </c>
      <c r="F774" t="s">
        <v>6339</v>
      </c>
      <c r="G774" t="s">
        <v>15</v>
      </c>
      <c r="H774" t="s">
        <v>6339</v>
      </c>
      <c r="I774" t="s">
        <v>1403</v>
      </c>
      <c r="J774" t="s">
        <v>6339</v>
      </c>
      <c r="K774" s="29">
        <v>42653</v>
      </c>
      <c r="L774" s="29" t="s">
        <v>6339</v>
      </c>
      <c r="M774" s="29" t="s">
        <v>6397</v>
      </c>
      <c r="N774" t="s">
        <v>6340</v>
      </c>
      <c r="O774" s="30" t="str">
        <f t="shared" si="12"/>
        <v>Insert into cliente(id_cliente,nom_cliente,tipo_cliente,division_cliente,freg_cliente,usureg_cliente) values (900769104,'VANAGRO SAS   ','DISTRIBUIDOR','PERIFERIA','2016-10-10','dzambrano');</v>
      </c>
    </row>
    <row r="775" spans="1:15" x14ac:dyDescent="0.25">
      <c r="A775">
        <v>10016553</v>
      </c>
      <c r="B775" t="s">
        <v>6398</v>
      </c>
      <c r="C775" s="15">
        <v>900772522</v>
      </c>
      <c r="D775" s="15" t="s">
        <v>6339</v>
      </c>
      <c r="E775" t="s">
        <v>3747</v>
      </c>
      <c r="F775" t="s">
        <v>6339</v>
      </c>
      <c r="G775" t="s">
        <v>15</v>
      </c>
      <c r="H775" t="s">
        <v>6339</v>
      </c>
      <c r="I775" t="s">
        <v>1403</v>
      </c>
      <c r="J775" t="s">
        <v>6339</v>
      </c>
      <c r="K775" s="29">
        <v>42653</v>
      </c>
      <c r="L775" s="29" t="s">
        <v>6339</v>
      </c>
      <c r="M775" s="29" t="s">
        <v>6397</v>
      </c>
      <c r="N775" t="s">
        <v>6340</v>
      </c>
      <c r="O775" s="30" t="str">
        <f t="shared" si="12"/>
        <v>Insert into cliente(id_cliente,nom_cliente,tipo_cliente,division_cliente,freg_cliente,usureg_cliente) values (900772522,'LA CASA DEL AGRO SEVILLA SAS   ','DISTRIBUIDOR','PERIFERIA','2016-10-10','dzambrano');</v>
      </c>
    </row>
    <row r="776" spans="1:15" x14ac:dyDescent="0.25">
      <c r="A776">
        <v>10015549</v>
      </c>
      <c r="B776" t="s">
        <v>6398</v>
      </c>
      <c r="C776" s="15">
        <v>900775482</v>
      </c>
      <c r="D776" s="15" t="s">
        <v>6339</v>
      </c>
      <c r="E776" t="s">
        <v>2733</v>
      </c>
      <c r="F776" t="s">
        <v>6339</v>
      </c>
      <c r="G776" t="s">
        <v>15</v>
      </c>
      <c r="H776" t="s">
        <v>6339</v>
      </c>
      <c r="I776" t="s">
        <v>1403</v>
      </c>
      <c r="J776" t="s">
        <v>6339</v>
      </c>
      <c r="K776" s="29">
        <v>42653</v>
      </c>
      <c r="L776" s="29" t="s">
        <v>6339</v>
      </c>
      <c r="M776" s="29" t="s">
        <v>6397</v>
      </c>
      <c r="N776" t="s">
        <v>6340</v>
      </c>
      <c r="O776" s="30" t="str">
        <f t="shared" si="12"/>
        <v>Insert into cliente(id_cliente,nom_cliente,tipo_cliente,division_cliente,freg_cliente,usureg_cliente) values (900775482,'DEMETER INVERSIONES SAS   ','DISTRIBUIDOR','PERIFERIA','2016-10-10','dzambrano');</v>
      </c>
    </row>
    <row r="777" spans="1:15" x14ac:dyDescent="0.25">
      <c r="A777">
        <v>10011955</v>
      </c>
      <c r="B777" t="s">
        <v>6398</v>
      </c>
      <c r="C777" s="15">
        <v>900781944</v>
      </c>
      <c r="D777" s="15" t="s">
        <v>6339</v>
      </c>
      <c r="E777" t="s">
        <v>2859</v>
      </c>
      <c r="F777" t="s">
        <v>6339</v>
      </c>
      <c r="G777" t="s">
        <v>15</v>
      </c>
      <c r="H777" t="s">
        <v>6339</v>
      </c>
      <c r="I777" t="s">
        <v>1403</v>
      </c>
      <c r="J777" t="s">
        <v>6339</v>
      </c>
      <c r="K777" s="29">
        <v>42653</v>
      </c>
      <c r="L777" s="29" t="s">
        <v>6339</v>
      </c>
      <c r="M777" s="29" t="s">
        <v>6397</v>
      </c>
      <c r="N777" t="s">
        <v>6340</v>
      </c>
      <c r="O777" s="30" t="str">
        <f t="shared" si="12"/>
        <v>Insert into cliente(id_cliente,nom_cliente,tipo_cliente,division_cliente,freg_cliente,usureg_cliente) values (900781944,'EL GRANJERO SAS   ','DISTRIBUIDOR','PERIFERIA','2016-10-10','dzambrano');</v>
      </c>
    </row>
    <row r="778" spans="1:15" x14ac:dyDescent="0.25">
      <c r="A778">
        <v>10015222</v>
      </c>
      <c r="B778" t="s">
        <v>6398</v>
      </c>
      <c r="C778" s="15">
        <v>900785534</v>
      </c>
      <c r="D778" s="15" t="s">
        <v>6339</v>
      </c>
      <c r="E778" t="s">
        <v>1898</v>
      </c>
      <c r="F778" t="s">
        <v>6339</v>
      </c>
      <c r="G778" t="s">
        <v>15</v>
      </c>
      <c r="H778" t="s">
        <v>6339</v>
      </c>
      <c r="I778" t="s">
        <v>1403</v>
      </c>
      <c r="J778" t="s">
        <v>6339</v>
      </c>
      <c r="K778" s="29">
        <v>42653</v>
      </c>
      <c r="L778" s="29" t="s">
        <v>6339</v>
      </c>
      <c r="M778" s="29" t="s">
        <v>6397</v>
      </c>
      <c r="N778" t="s">
        <v>6340</v>
      </c>
      <c r="O778" s="30" t="str">
        <f t="shared" si="12"/>
        <v>Insert into cliente(id_cliente,nom_cliente,tipo_cliente,division_cliente,freg_cliente,usureg_cliente) values (900785534,'ANDINO AGRICOLA DEL EJE CAFETERO SAS  ','DISTRIBUIDOR','PERIFERIA','2016-10-10','dzambrano');</v>
      </c>
    </row>
    <row r="779" spans="1:15" x14ac:dyDescent="0.25">
      <c r="A779">
        <v>10015515</v>
      </c>
      <c r="B779" t="s">
        <v>6398</v>
      </c>
      <c r="C779" s="15">
        <v>900802908</v>
      </c>
      <c r="D779" s="15" t="s">
        <v>6339</v>
      </c>
      <c r="E779" t="s">
        <v>1744</v>
      </c>
      <c r="F779" t="s">
        <v>6339</v>
      </c>
      <c r="G779" t="s">
        <v>15</v>
      </c>
      <c r="H779" t="s">
        <v>6339</v>
      </c>
      <c r="I779" t="s">
        <v>1403</v>
      </c>
      <c r="J779" t="s">
        <v>6339</v>
      </c>
      <c r="K779" s="29">
        <v>42653</v>
      </c>
      <c r="L779" s="29" t="s">
        <v>6339</v>
      </c>
      <c r="M779" s="29" t="s">
        <v>6397</v>
      </c>
      <c r="N779" t="s">
        <v>6340</v>
      </c>
      <c r="O779" s="30" t="str">
        <f t="shared" si="12"/>
        <v>Insert into cliente(id_cliente,nom_cliente,tipo_cliente,division_cliente,freg_cliente,usureg_cliente) values (900802908,'AGROTARAZA SAS   ','DISTRIBUIDOR','PERIFERIA','2016-10-10','dzambrano');</v>
      </c>
    </row>
    <row r="780" spans="1:15" x14ac:dyDescent="0.25">
      <c r="A780">
        <v>10015529</v>
      </c>
      <c r="B780" t="s">
        <v>6398</v>
      </c>
      <c r="C780" s="15">
        <v>900803721</v>
      </c>
      <c r="D780" s="15" t="s">
        <v>6339</v>
      </c>
      <c r="E780" s="14" t="s">
        <v>6344</v>
      </c>
      <c r="F780" t="s">
        <v>6339</v>
      </c>
      <c r="G780" t="s">
        <v>15</v>
      </c>
      <c r="H780" t="s">
        <v>6339</v>
      </c>
      <c r="I780" t="s">
        <v>1403</v>
      </c>
      <c r="J780" t="s">
        <v>6339</v>
      </c>
      <c r="K780" s="29">
        <v>42653</v>
      </c>
      <c r="L780" s="29" t="s">
        <v>6339</v>
      </c>
      <c r="M780" s="29" t="s">
        <v>6397</v>
      </c>
      <c r="N780" t="s">
        <v>6340</v>
      </c>
      <c r="O780" s="30" t="str">
        <f t="shared" si="12"/>
        <v>Insert into cliente(id_cliente,nom_cliente,tipo_cliente,division_cliente,freg_cliente,usureg_cliente) values (900803721,'D AGROS SAS   ','DISTRIBUIDOR','PERIFERIA','2016-10-10','dzambrano');</v>
      </c>
    </row>
    <row r="781" spans="1:15" x14ac:dyDescent="0.25">
      <c r="A781">
        <v>10017239</v>
      </c>
      <c r="B781" t="s">
        <v>6398</v>
      </c>
      <c r="C781" s="15">
        <v>900807878</v>
      </c>
      <c r="D781" s="15" t="s">
        <v>6339</v>
      </c>
      <c r="E781" t="s">
        <v>3647</v>
      </c>
      <c r="F781" t="s">
        <v>6339</v>
      </c>
      <c r="G781" t="s">
        <v>15</v>
      </c>
      <c r="H781" t="s">
        <v>6339</v>
      </c>
      <c r="I781" t="s">
        <v>1403</v>
      </c>
      <c r="J781" t="s">
        <v>6339</v>
      </c>
      <c r="K781" s="29">
        <v>42653</v>
      </c>
      <c r="L781" s="29" t="s">
        <v>6339</v>
      </c>
      <c r="M781" s="29" t="s">
        <v>6397</v>
      </c>
      <c r="N781" t="s">
        <v>6340</v>
      </c>
      <c r="O781" s="30" t="str">
        <f t="shared" si="12"/>
        <v>Insert into cliente(id_cliente,nom_cliente,tipo_cliente,division_cliente,freg_cliente,usureg_cliente) values (900807878,'INVERSIONES SAENZ &amp; SAENZ SAS   ','DISTRIBUIDOR','PERIFERIA','2016-10-10','dzambrano');</v>
      </c>
    </row>
    <row r="782" spans="1:15" x14ac:dyDescent="0.25">
      <c r="A782">
        <v>10016474</v>
      </c>
      <c r="B782" t="s">
        <v>6398</v>
      </c>
      <c r="C782" s="15">
        <v>900808640</v>
      </c>
      <c r="D782" s="15" t="s">
        <v>6339</v>
      </c>
      <c r="E782" t="s">
        <v>1854</v>
      </c>
      <c r="F782" t="s">
        <v>6339</v>
      </c>
      <c r="G782" t="s">
        <v>15</v>
      </c>
      <c r="H782" t="s">
        <v>6339</v>
      </c>
      <c r="I782" t="s">
        <v>1403</v>
      </c>
      <c r="J782" t="s">
        <v>6339</v>
      </c>
      <c r="K782" s="29">
        <v>42653</v>
      </c>
      <c r="L782" s="29" t="s">
        <v>6339</v>
      </c>
      <c r="M782" s="29" t="s">
        <v>6397</v>
      </c>
      <c r="N782" t="s">
        <v>6340</v>
      </c>
      <c r="O782" s="30" t="str">
        <f t="shared" si="12"/>
        <v>Insert into cliente(id_cliente,nom_cliente,tipo_cliente,division_cliente,freg_cliente,usureg_cliente) values (900808640,'ALMACENES CONSTRUAGRO SAS   ','DISTRIBUIDOR','PERIFERIA','2016-10-10','dzambrano');</v>
      </c>
    </row>
    <row r="783" spans="1:15" x14ac:dyDescent="0.25">
      <c r="A783">
        <v>10017494</v>
      </c>
      <c r="B783" t="s">
        <v>6398</v>
      </c>
      <c r="C783" s="15">
        <v>900811082</v>
      </c>
      <c r="D783" s="15" t="s">
        <v>6339</v>
      </c>
      <c r="E783" t="s">
        <v>4900</v>
      </c>
      <c r="F783" t="s">
        <v>6339</v>
      </c>
      <c r="G783" t="s">
        <v>15</v>
      </c>
      <c r="H783" t="s">
        <v>6339</v>
      </c>
      <c r="I783" t="s">
        <v>1403</v>
      </c>
      <c r="J783" t="s">
        <v>6339</v>
      </c>
      <c r="K783" s="29">
        <v>42653</v>
      </c>
      <c r="L783" s="29" t="s">
        <v>6339</v>
      </c>
      <c r="M783" s="29" t="s">
        <v>6397</v>
      </c>
      <c r="N783" t="s">
        <v>6340</v>
      </c>
      <c r="O783" s="30" t="str">
        <f t="shared" si="12"/>
        <v>Insert into cliente(id_cliente,nom_cliente,tipo_cliente,division_cliente,freg_cliente,usureg_cliente) values (900811082,'SEPULVEDA GALLEGO Y CIA S EN C   ','DISTRIBUIDOR','PERIFERIA','2016-10-10','dzambrano');</v>
      </c>
    </row>
    <row r="784" spans="1:15" x14ac:dyDescent="0.25">
      <c r="A784">
        <v>10016115</v>
      </c>
      <c r="B784" t="s">
        <v>6398</v>
      </c>
      <c r="C784" s="15">
        <v>900812952</v>
      </c>
      <c r="D784" s="15" t="s">
        <v>6339</v>
      </c>
      <c r="E784" t="s">
        <v>1640</v>
      </c>
      <c r="F784" t="s">
        <v>6339</v>
      </c>
      <c r="G784" t="s">
        <v>15</v>
      </c>
      <c r="H784" t="s">
        <v>6339</v>
      </c>
      <c r="I784" t="s">
        <v>1403</v>
      </c>
      <c r="J784" t="s">
        <v>6339</v>
      </c>
      <c r="K784" s="29">
        <v>42653</v>
      </c>
      <c r="L784" s="29" t="s">
        <v>6339</v>
      </c>
      <c r="M784" s="29" t="s">
        <v>6397</v>
      </c>
      <c r="N784" t="s">
        <v>6340</v>
      </c>
      <c r="O784" s="30" t="str">
        <f t="shared" si="12"/>
        <v>Insert into cliente(id_cliente,nom_cliente,tipo_cliente,division_cliente,freg_cliente,usureg_cliente) values (900812952,'AGROINSUMOS TPC SAS   ','DISTRIBUIDOR','PERIFERIA','2016-10-10','dzambrano');</v>
      </c>
    </row>
    <row r="785" spans="1:15" x14ac:dyDescent="0.25">
      <c r="A785">
        <v>10015848</v>
      </c>
      <c r="B785" t="s">
        <v>6398</v>
      </c>
      <c r="C785" s="15">
        <v>900813710</v>
      </c>
      <c r="D785" s="15" t="s">
        <v>6339</v>
      </c>
      <c r="E785" t="s">
        <v>4027</v>
      </c>
      <c r="F785" t="s">
        <v>6339</v>
      </c>
      <c r="G785" t="s">
        <v>15</v>
      </c>
      <c r="H785" t="s">
        <v>6339</v>
      </c>
      <c r="I785" t="s">
        <v>1403</v>
      </c>
      <c r="J785" t="s">
        <v>6339</v>
      </c>
      <c r="K785" s="29">
        <v>42653</v>
      </c>
      <c r="L785" s="29" t="s">
        <v>6339</v>
      </c>
      <c r="M785" s="29" t="s">
        <v>6397</v>
      </c>
      <c r="N785" t="s">
        <v>6340</v>
      </c>
      <c r="O785" s="30" t="str">
        <f t="shared" si="12"/>
        <v>Insert into cliente(id_cliente,nom_cliente,tipo_cliente,division_cliente,freg_cliente,usureg_cliente) values (900813710,'MIL AGRO DEL VALLE SAS   ','DISTRIBUIDOR','PERIFERIA','2016-10-10','dzambrano');</v>
      </c>
    </row>
    <row r="786" spans="1:15" x14ac:dyDescent="0.25">
      <c r="A786">
        <v>10016371</v>
      </c>
      <c r="B786" t="s">
        <v>6398</v>
      </c>
      <c r="C786" s="15">
        <v>900815808</v>
      </c>
      <c r="D786" s="15" t="s">
        <v>6339</v>
      </c>
      <c r="E786" t="s">
        <v>1646</v>
      </c>
      <c r="F786" t="s">
        <v>6339</v>
      </c>
      <c r="G786" t="s">
        <v>15</v>
      </c>
      <c r="H786" t="s">
        <v>6339</v>
      </c>
      <c r="I786" t="s">
        <v>1403</v>
      </c>
      <c r="J786" t="s">
        <v>6339</v>
      </c>
      <c r="K786" s="29">
        <v>42653</v>
      </c>
      <c r="L786" s="29" t="s">
        <v>6339</v>
      </c>
      <c r="M786" s="29" t="s">
        <v>6397</v>
      </c>
      <c r="N786" t="s">
        <v>6340</v>
      </c>
      <c r="O786" s="30" t="str">
        <f t="shared" si="12"/>
        <v>Insert into cliente(id_cliente,nom_cliente,tipo_cliente,division_cliente,freg_cliente,usureg_cliente) values (900815808,'AGROINSUMOS Y SERVICIOS CACAYAL SAS   ','DISTRIBUIDOR','PERIFERIA','2016-10-10','dzambrano');</v>
      </c>
    </row>
    <row r="787" spans="1:15" x14ac:dyDescent="0.25">
      <c r="A787">
        <v>10016232</v>
      </c>
      <c r="B787" t="s">
        <v>6398</v>
      </c>
      <c r="C787" s="15">
        <v>900819311</v>
      </c>
      <c r="D787" s="15" t="s">
        <v>6339</v>
      </c>
      <c r="E787" t="s">
        <v>1747</v>
      </c>
      <c r="F787" t="s">
        <v>6339</v>
      </c>
      <c r="G787" t="s">
        <v>15</v>
      </c>
      <c r="H787" t="s">
        <v>6339</v>
      </c>
      <c r="I787" t="s">
        <v>1403</v>
      </c>
      <c r="J787" t="s">
        <v>6339</v>
      </c>
      <c r="K787" s="29">
        <v>42653</v>
      </c>
      <c r="L787" s="29" t="s">
        <v>6339</v>
      </c>
      <c r="M787" s="29" t="s">
        <v>6397</v>
      </c>
      <c r="N787" t="s">
        <v>6340</v>
      </c>
      <c r="O787" s="30" t="str">
        <f t="shared" si="12"/>
        <v>Insert into cliente(id_cliente,nom_cliente,tipo_cliente,division_cliente,freg_cliente,usureg_cliente) values (900819311,'AGROTERRA DE OCCIDENTE SAS   ','DISTRIBUIDOR','PERIFERIA','2016-10-10','dzambrano');</v>
      </c>
    </row>
    <row r="788" spans="1:15" x14ac:dyDescent="0.25">
      <c r="A788">
        <v>10015983</v>
      </c>
      <c r="B788" t="s">
        <v>6398</v>
      </c>
      <c r="C788" s="15">
        <v>900820066</v>
      </c>
      <c r="D788" s="15" t="s">
        <v>6339</v>
      </c>
      <c r="E788" t="s">
        <v>2922</v>
      </c>
      <c r="F788" t="s">
        <v>6339</v>
      </c>
      <c r="G788" t="s">
        <v>15</v>
      </c>
      <c r="H788" t="s">
        <v>6339</v>
      </c>
      <c r="I788" t="s">
        <v>1403</v>
      </c>
      <c r="J788" t="s">
        <v>6339</v>
      </c>
      <c r="K788" s="29">
        <v>42653</v>
      </c>
      <c r="L788" s="29" t="s">
        <v>6339</v>
      </c>
      <c r="M788" s="29" t="s">
        <v>6397</v>
      </c>
      <c r="N788" t="s">
        <v>6340</v>
      </c>
      <c r="O788" s="30" t="str">
        <f t="shared" si="12"/>
        <v>Insert into cliente(id_cliente,nom_cliente,tipo_cliente,division_cliente,freg_cliente,usureg_cliente) values (900820066,'EXI CAMPO SAS   ','DISTRIBUIDOR','PERIFERIA','2016-10-10','dzambrano');</v>
      </c>
    </row>
    <row r="789" spans="1:15" x14ac:dyDescent="0.25">
      <c r="A789">
        <v>10017773</v>
      </c>
      <c r="B789" t="s">
        <v>6398</v>
      </c>
      <c r="C789" s="15">
        <v>900820087</v>
      </c>
      <c r="D789" s="15" t="s">
        <v>6339</v>
      </c>
      <c r="E789" t="s">
        <v>1544</v>
      </c>
      <c r="F789" t="s">
        <v>6339</v>
      </c>
      <c r="G789" t="s">
        <v>15</v>
      </c>
      <c r="H789" t="s">
        <v>6339</v>
      </c>
      <c r="I789" t="s">
        <v>1403</v>
      </c>
      <c r="J789" t="s">
        <v>6339</v>
      </c>
      <c r="K789" s="29">
        <v>42653</v>
      </c>
      <c r="L789" s="29" t="s">
        <v>6339</v>
      </c>
      <c r="M789" s="29" t="s">
        <v>6397</v>
      </c>
      <c r="N789" t="s">
        <v>6340</v>
      </c>
      <c r="O789" s="30" t="str">
        <f t="shared" si="12"/>
        <v>Insert into cliente(id_cliente,nom_cliente,tipo_cliente,division_cliente,freg_cliente,usureg_cliente) values (900820087,'AGRICOLA OCOA COLOMBIA SAAS   ','DISTRIBUIDOR','PERIFERIA','2016-10-10','dzambrano');</v>
      </c>
    </row>
    <row r="790" spans="1:15" x14ac:dyDescent="0.25">
      <c r="A790">
        <v>10016190</v>
      </c>
      <c r="B790" t="s">
        <v>6398</v>
      </c>
      <c r="C790" s="15">
        <v>900823750</v>
      </c>
      <c r="D790" s="15" t="s">
        <v>6339</v>
      </c>
      <c r="E790" t="s">
        <v>2544</v>
      </c>
      <c r="F790" t="s">
        <v>6339</v>
      </c>
      <c r="G790" t="s">
        <v>15</v>
      </c>
      <c r="H790" t="s">
        <v>6339</v>
      </c>
      <c r="I790" t="s">
        <v>1403</v>
      </c>
      <c r="J790" t="s">
        <v>6339</v>
      </c>
      <c r="K790" s="29">
        <v>42653</v>
      </c>
      <c r="L790" s="29" t="s">
        <v>6339</v>
      </c>
      <c r="M790" s="29" t="s">
        <v>6397</v>
      </c>
      <c r="N790" t="s">
        <v>6340</v>
      </c>
      <c r="O790" s="30" t="str">
        <f t="shared" si="12"/>
        <v>Insert into cliente(id_cliente,nom_cliente,tipo_cliente,division_cliente,freg_cliente,usureg_cliente) values (900823750,'COMERCIALIZADORA DARAGROS SAS   ','DISTRIBUIDOR','PERIFERIA','2016-10-10','dzambrano');</v>
      </c>
    </row>
    <row r="791" spans="1:15" x14ac:dyDescent="0.25">
      <c r="A791">
        <v>10016380</v>
      </c>
      <c r="B791" t="s">
        <v>6398</v>
      </c>
      <c r="C791" s="15">
        <v>900829016</v>
      </c>
      <c r="D791" s="15" t="s">
        <v>6339</v>
      </c>
      <c r="E791" t="s">
        <v>1824</v>
      </c>
      <c r="F791" t="s">
        <v>6339</v>
      </c>
      <c r="G791" t="s">
        <v>15</v>
      </c>
      <c r="H791" t="s">
        <v>6339</v>
      </c>
      <c r="I791" t="s">
        <v>1403</v>
      </c>
      <c r="J791" t="s">
        <v>6339</v>
      </c>
      <c r="K791" s="29">
        <v>42653</v>
      </c>
      <c r="L791" s="29" t="s">
        <v>6339</v>
      </c>
      <c r="M791" s="29" t="s">
        <v>6397</v>
      </c>
      <c r="N791" t="s">
        <v>6340</v>
      </c>
      <c r="O791" s="30" t="str">
        <f t="shared" si="12"/>
        <v>Insert into cliente(id_cliente,nom_cliente,tipo_cliente,division_cliente,freg_cliente,usureg_cliente) values (900829016,'ALMA G SAS   ','DISTRIBUIDOR','PERIFERIA','2016-10-10','dzambrano');</v>
      </c>
    </row>
    <row r="792" spans="1:15" x14ac:dyDescent="0.25">
      <c r="A792">
        <v>10017212</v>
      </c>
      <c r="B792" t="s">
        <v>6398</v>
      </c>
      <c r="C792" s="15">
        <v>900830575</v>
      </c>
      <c r="D792" s="15" t="s">
        <v>6339</v>
      </c>
      <c r="E792" t="s">
        <v>4024</v>
      </c>
      <c r="F792" t="s">
        <v>6339</v>
      </c>
      <c r="G792" t="s">
        <v>15</v>
      </c>
      <c r="H792" t="s">
        <v>6339</v>
      </c>
      <c r="I792" t="s">
        <v>1403</v>
      </c>
      <c r="J792" t="s">
        <v>6339</v>
      </c>
      <c r="K792" s="29">
        <v>42653</v>
      </c>
      <c r="L792" s="29" t="s">
        <v>6339</v>
      </c>
      <c r="M792" s="29" t="s">
        <v>6397</v>
      </c>
      <c r="N792" t="s">
        <v>6340</v>
      </c>
      <c r="O792" s="30" t="str">
        <f t="shared" si="12"/>
        <v>Insert into cliente(id_cliente,nom_cliente,tipo_cliente,division_cliente,freg_cliente,usureg_cliente) values (900830575,'MI TIERRA AGROMARKET SAS   ','DISTRIBUIDOR','PERIFERIA','2016-10-10','dzambrano');</v>
      </c>
    </row>
    <row r="793" spans="1:15" x14ac:dyDescent="0.25">
      <c r="A793">
        <v>10017835</v>
      </c>
      <c r="B793" t="s">
        <v>6398</v>
      </c>
      <c r="C793" s="15">
        <v>900835915</v>
      </c>
      <c r="D793" s="15" t="s">
        <v>6339</v>
      </c>
      <c r="E793" t="s">
        <v>1568</v>
      </c>
      <c r="F793" t="s">
        <v>6339</v>
      </c>
      <c r="G793" t="s">
        <v>15</v>
      </c>
      <c r="H793" t="s">
        <v>6339</v>
      </c>
      <c r="I793" t="s">
        <v>1403</v>
      </c>
      <c r="J793" t="s">
        <v>6339</v>
      </c>
      <c r="K793" s="29">
        <v>42653</v>
      </c>
      <c r="L793" s="29" t="s">
        <v>6339</v>
      </c>
      <c r="M793" s="29" t="s">
        <v>6397</v>
      </c>
      <c r="N793" t="s">
        <v>6340</v>
      </c>
      <c r="O793" s="30" t="str">
        <f t="shared" si="12"/>
        <v>Insert into cliente(id_cliente,nom_cliente,tipo_cliente,division_cliente,freg_cliente,usureg_cliente) values (900835915,'AGRO F SAS   ','DISTRIBUIDOR','PERIFERIA','2016-10-10','dzambrano');</v>
      </c>
    </row>
    <row r="794" spans="1:15" x14ac:dyDescent="0.25">
      <c r="A794">
        <v>10016773</v>
      </c>
      <c r="B794" t="s">
        <v>6398</v>
      </c>
      <c r="C794" s="15">
        <v>900840409</v>
      </c>
      <c r="D794" s="15" t="s">
        <v>6339</v>
      </c>
      <c r="E794" t="s">
        <v>1565</v>
      </c>
      <c r="F794" t="s">
        <v>6339</v>
      </c>
      <c r="G794" t="s">
        <v>15</v>
      </c>
      <c r="H794" t="s">
        <v>6339</v>
      </c>
      <c r="I794" t="s">
        <v>1403</v>
      </c>
      <c r="J794" t="s">
        <v>6339</v>
      </c>
      <c r="K794" s="29">
        <v>42653</v>
      </c>
      <c r="L794" s="29" t="s">
        <v>6339</v>
      </c>
      <c r="M794" s="29" t="s">
        <v>6397</v>
      </c>
      <c r="N794" t="s">
        <v>6340</v>
      </c>
      <c r="O794" s="30" t="str">
        <f t="shared" si="12"/>
        <v>Insert into cliente(id_cliente,nom_cliente,tipo_cliente,division_cliente,freg_cliente,usureg_cliente) values (900840409,'AGRO ELECTRICOS DEL NORTE SAS   ','DISTRIBUIDOR','PERIFERIA','2016-10-10','dzambrano');</v>
      </c>
    </row>
    <row r="795" spans="1:15" x14ac:dyDescent="0.25">
      <c r="A795">
        <v>10016111</v>
      </c>
      <c r="B795" t="s">
        <v>6398</v>
      </c>
      <c r="C795" s="15">
        <v>900847995</v>
      </c>
      <c r="D795" s="15" t="s">
        <v>6339</v>
      </c>
      <c r="E795" t="s">
        <v>3886</v>
      </c>
      <c r="F795" t="s">
        <v>6339</v>
      </c>
      <c r="G795" t="s">
        <v>15</v>
      </c>
      <c r="H795" t="s">
        <v>6339</v>
      </c>
      <c r="I795" t="s">
        <v>1403</v>
      </c>
      <c r="J795" t="s">
        <v>6339</v>
      </c>
      <c r="K795" s="29">
        <v>42653</v>
      </c>
      <c r="L795" s="29" t="s">
        <v>6339</v>
      </c>
      <c r="M795" s="29" t="s">
        <v>6397</v>
      </c>
      <c r="N795" t="s">
        <v>6340</v>
      </c>
      <c r="O795" s="30" t="str">
        <f t="shared" si="12"/>
        <v>Insert into cliente(id_cliente,nom_cliente,tipo_cliente,division_cliente,freg_cliente,usureg_cliente) values (900847995,'MAKRORIOS DEL AGRO SAS   ','DISTRIBUIDOR','PERIFERIA','2016-10-10','dzambrano');</v>
      </c>
    </row>
    <row r="796" spans="1:15" x14ac:dyDescent="0.25">
      <c r="A796">
        <v>10017700</v>
      </c>
      <c r="B796" t="s">
        <v>6398</v>
      </c>
      <c r="C796" s="15">
        <v>900867864</v>
      </c>
      <c r="D796" s="15" t="s">
        <v>6339</v>
      </c>
      <c r="E796" t="s">
        <v>1607</v>
      </c>
      <c r="F796" t="s">
        <v>6339</v>
      </c>
      <c r="G796" t="s">
        <v>15</v>
      </c>
      <c r="H796" t="s">
        <v>6339</v>
      </c>
      <c r="I796" t="s">
        <v>1403</v>
      </c>
      <c r="J796" t="s">
        <v>6339</v>
      </c>
      <c r="K796" s="29">
        <v>42653</v>
      </c>
      <c r="L796" s="29" t="s">
        <v>6339</v>
      </c>
      <c r="M796" s="29" t="s">
        <v>6397</v>
      </c>
      <c r="N796" t="s">
        <v>6340</v>
      </c>
      <c r="O796" s="30" t="str">
        <f t="shared" si="12"/>
        <v>Insert into cliente(id_cliente,nom_cliente,tipo_cliente,division_cliente,freg_cliente,usureg_cliente) values (900867864,'AGROGENETICA SOLANUM SAS   ','DISTRIBUIDOR','PERIFERIA','2016-10-10','dzambrano');</v>
      </c>
    </row>
    <row r="797" spans="1:15" x14ac:dyDescent="0.25">
      <c r="A797">
        <v>10016582</v>
      </c>
      <c r="B797" t="s">
        <v>6398</v>
      </c>
      <c r="C797" s="15">
        <v>900878752</v>
      </c>
      <c r="D797" s="15" t="s">
        <v>6339</v>
      </c>
      <c r="E797" t="s">
        <v>3560</v>
      </c>
      <c r="F797" t="s">
        <v>6339</v>
      </c>
      <c r="G797" t="s">
        <v>15</v>
      </c>
      <c r="H797" t="s">
        <v>6339</v>
      </c>
      <c r="I797" t="s">
        <v>1403</v>
      </c>
      <c r="J797" t="s">
        <v>6339</v>
      </c>
      <c r="K797" s="29">
        <v>42653</v>
      </c>
      <c r="L797" s="29" t="s">
        <v>6339</v>
      </c>
      <c r="M797" s="29" t="s">
        <v>6397</v>
      </c>
      <c r="N797" t="s">
        <v>6340</v>
      </c>
      <c r="O797" s="30" t="str">
        <f t="shared" si="12"/>
        <v>Insert into cliente(id_cliente,nom_cliente,tipo_cliente,division_cliente,freg_cliente,usureg_cliente) values (900878752,'INSAE SAS - INSUMOS Y SOLUCIONES AGRICOLAS DEL EJE SAS  ','DISTRIBUIDOR','PERIFERIA','2016-10-10','dzambrano');</v>
      </c>
    </row>
    <row r="798" spans="1:15" x14ac:dyDescent="0.25">
      <c r="A798">
        <v>10016711</v>
      </c>
      <c r="B798" t="s">
        <v>6398</v>
      </c>
      <c r="C798" s="15">
        <v>900881439</v>
      </c>
      <c r="D798" s="15" t="s">
        <v>6339</v>
      </c>
      <c r="E798" t="s">
        <v>2347</v>
      </c>
      <c r="F798" t="s">
        <v>6339</v>
      </c>
      <c r="G798" t="s">
        <v>15</v>
      </c>
      <c r="H798" t="s">
        <v>6339</v>
      </c>
      <c r="I798" t="s">
        <v>1403</v>
      </c>
      <c r="J798" t="s">
        <v>6339</v>
      </c>
      <c r="K798" s="29">
        <v>42653</v>
      </c>
      <c r="L798" s="29" t="s">
        <v>6339</v>
      </c>
      <c r="M798" s="29" t="s">
        <v>6397</v>
      </c>
      <c r="N798" t="s">
        <v>6340</v>
      </c>
      <c r="O798" s="30" t="str">
        <f t="shared" si="12"/>
        <v>Insert into cliente(id_cliente,nom_cliente,tipo_cliente,division_cliente,freg_cliente,usureg_cliente) values (900881439,'CENTRAL DEL CAMPO SAS   ','DISTRIBUIDOR','PERIFERIA','2016-10-10','dzambrano');</v>
      </c>
    </row>
    <row r="799" spans="1:15" x14ac:dyDescent="0.25">
      <c r="A799">
        <v>10017289</v>
      </c>
      <c r="B799" t="s">
        <v>6398</v>
      </c>
      <c r="C799" s="15">
        <v>900881832</v>
      </c>
      <c r="D799" s="15" t="s">
        <v>6339</v>
      </c>
      <c r="E799" t="s">
        <v>3203</v>
      </c>
      <c r="F799" t="s">
        <v>6339</v>
      </c>
      <c r="G799" t="s">
        <v>15</v>
      </c>
      <c r="H799" t="s">
        <v>6339</v>
      </c>
      <c r="I799" t="s">
        <v>1403</v>
      </c>
      <c r="J799" t="s">
        <v>6339</v>
      </c>
      <c r="K799" s="29">
        <v>42653</v>
      </c>
      <c r="L799" s="29" t="s">
        <v>6339</v>
      </c>
      <c r="M799" s="29" t="s">
        <v>6397</v>
      </c>
      <c r="N799" t="s">
        <v>6340</v>
      </c>
      <c r="O799" s="30" t="str">
        <f t="shared" si="12"/>
        <v>Insert into cliente(id_cliente,nom_cliente,tipo_cliente,division_cliente,freg_cliente,usureg_cliente) values (900881832,'FRUTOS Y VERDURAS MAQUINAGRO SAS   ','DISTRIBUIDOR','PERIFERIA','2016-10-10','dzambrano');</v>
      </c>
    </row>
    <row r="800" spans="1:15" x14ac:dyDescent="0.25">
      <c r="A800">
        <v>10016962</v>
      </c>
      <c r="B800" t="s">
        <v>6398</v>
      </c>
      <c r="C800" s="15">
        <v>900889093</v>
      </c>
      <c r="D800" s="15" t="s">
        <v>6339</v>
      </c>
      <c r="E800" t="s">
        <v>1521</v>
      </c>
      <c r="F800" t="s">
        <v>6339</v>
      </c>
      <c r="G800" t="s">
        <v>15</v>
      </c>
      <c r="H800" t="s">
        <v>6339</v>
      </c>
      <c r="I800" t="s">
        <v>1403</v>
      </c>
      <c r="J800" t="s">
        <v>6339</v>
      </c>
      <c r="K800" s="29">
        <v>42653</v>
      </c>
      <c r="L800" s="29" t="s">
        <v>6339</v>
      </c>
      <c r="M800" s="29" t="s">
        <v>6397</v>
      </c>
      <c r="N800" t="s">
        <v>6340</v>
      </c>
      <c r="O800" s="30" t="str">
        <f t="shared" si="12"/>
        <v>Insert into cliente(id_cliente,nom_cliente,tipo_cliente,division_cliente,freg_cliente,usureg_cliente) values (900889093,'AGRICOLA LA PLAYA SAS   ','DISTRIBUIDOR','PERIFERIA','2016-10-10','dzambrano');</v>
      </c>
    </row>
    <row r="801" spans="1:15" x14ac:dyDescent="0.25">
      <c r="A801">
        <v>10017178</v>
      </c>
      <c r="B801" t="s">
        <v>6398</v>
      </c>
      <c r="C801" s="15">
        <v>900921157</v>
      </c>
      <c r="D801" s="15" t="s">
        <v>6339</v>
      </c>
      <c r="E801" t="s">
        <v>1750</v>
      </c>
      <c r="F801" t="s">
        <v>6339</v>
      </c>
      <c r="G801" t="s">
        <v>15</v>
      </c>
      <c r="H801" t="s">
        <v>6339</v>
      </c>
      <c r="I801" t="s">
        <v>1403</v>
      </c>
      <c r="J801" t="s">
        <v>6339</v>
      </c>
      <c r="K801" s="29">
        <v>42653</v>
      </c>
      <c r="L801" s="29" t="s">
        <v>6339</v>
      </c>
      <c r="M801" s="29" t="s">
        <v>6397</v>
      </c>
      <c r="N801" t="s">
        <v>6340</v>
      </c>
      <c r="O801" s="30" t="str">
        <f t="shared" si="12"/>
        <v>Insert into cliente(id_cliente,nom_cliente,tipo_cliente,division_cliente,freg_cliente,usureg_cliente) values (900921157,'AGROTIENDA RIONEGRO HERMANOS SAS   ','DISTRIBUIDOR','PERIFERIA','2016-10-10','dzambrano');</v>
      </c>
    </row>
    <row r="802" spans="1:15" x14ac:dyDescent="0.25">
      <c r="A802">
        <v>10017108</v>
      </c>
      <c r="B802" t="s">
        <v>6398</v>
      </c>
      <c r="C802" s="15">
        <v>900926508</v>
      </c>
      <c r="D802" s="15" t="s">
        <v>6339</v>
      </c>
      <c r="E802" t="s">
        <v>1562</v>
      </c>
      <c r="F802" t="s">
        <v>6339</v>
      </c>
      <c r="G802" t="s">
        <v>15</v>
      </c>
      <c r="H802" t="s">
        <v>6339</v>
      </c>
      <c r="I802" t="s">
        <v>1403</v>
      </c>
      <c r="J802" t="s">
        <v>6339</v>
      </c>
      <c r="K802" s="29">
        <v>42653</v>
      </c>
      <c r="L802" s="29" t="s">
        <v>6339</v>
      </c>
      <c r="M802" s="29" t="s">
        <v>6397</v>
      </c>
      <c r="N802" t="s">
        <v>6340</v>
      </c>
      <c r="O802" s="30" t="str">
        <f t="shared" si="12"/>
        <v>Insert into cliente(id_cliente,nom_cliente,tipo_cliente,division_cliente,freg_cliente,usureg_cliente) values (900926508,'AGRO ALEJO SAS   ','DISTRIBUIDOR','PERIFERIA','2016-10-10','dzambrano');</v>
      </c>
    </row>
    <row r="803" spans="1:15" x14ac:dyDescent="0.25">
      <c r="A803">
        <v>10017571</v>
      </c>
      <c r="B803" t="s">
        <v>6398</v>
      </c>
      <c r="C803" s="15">
        <v>900941574</v>
      </c>
      <c r="D803" s="15" t="s">
        <v>6339</v>
      </c>
      <c r="E803" t="s">
        <v>3693</v>
      </c>
      <c r="F803" t="s">
        <v>6339</v>
      </c>
      <c r="G803" t="s">
        <v>27</v>
      </c>
      <c r="H803" t="s">
        <v>6339</v>
      </c>
      <c r="I803" t="s">
        <v>1403</v>
      </c>
      <c r="J803" t="s">
        <v>6339</v>
      </c>
      <c r="K803" s="29">
        <v>42653</v>
      </c>
      <c r="L803" s="29" t="s">
        <v>6339</v>
      </c>
      <c r="M803" s="29" t="s">
        <v>6397</v>
      </c>
      <c r="N803" t="s">
        <v>6340</v>
      </c>
      <c r="O803" s="30" t="str">
        <f t="shared" si="12"/>
        <v>Insert into cliente(id_cliente,nom_cliente,tipo_cliente,division_cliente,freg_cliente,usureg_cliente) values (900941574,'JARDINES DE LA CEJA SAS   ','AGRICULTOR','PERIFERIA','2016-10-10','dzambrano');</v>
      </c>
    </row>
    <row r="804" spans="1:15" x14ac:dyDescent="0.25">
      <c r="A804">
        <v>10017793</v>
      </c>
      <c r="B804" t="s">
        <v>6398</v>
      </c>
      <c r="C804" s="15">
        <v>900949580</v>
      </c>
      <c r="D804" s="15" t="s">
        <v>6339</v>
      </c>
      <c r="E804" t="s">
        <v>1996</v>
      </c>
      <c r="F804" t="s">
        <v>6339</v>
      </c>
      <c r="G804" t="s">
        <v>15</v>
      </c>
      <c r="H804" t="s">
        <v>6339</v>
      </c>
      <c r="I804" t="s">
        <v>1403</v>
      </c>
      <c r="J804" t="s">
        <v>6339</v>
      </c>
      <c r="K804" s="29">
        <v>42653</v>
      </c>
      <c r="L804" s="29" t="s">
        <v>6339</v>
      </c>
      <c r="M804" s="29" t="s">
        <v>6397</v>
      </c>
      <c r="N804" t="s">
        <v>6340</v>
      </c>
      <c r="O804" s="30" t="str">
        <f t="shared" si="12"/>
        <v>Insert into cliente(id_cliente,nom_cliente,tipo_cliente,division_cliente,freg_cliente,usureg_cliente) values (900949580,'AVOCADOS FROM COLOMBIA SAS   ','DISTRIBUIDOR','PERIFERIA','2016-10-10','dzambrano');</v>
      </c>
    </row>
    <row r="805" spans="1:15" x14ac:dyDescent="0.25">
      <c r="A805">
        <v>10017995</v>
      </c>
      <c r="B805" t="s">
        <v>6398</v>
      </c>
      <c r="C805" s="15">
        <v>900951704</v>
      </c>
      <c r="D805" s="15" t="s">
        <v>6339</v>
      </c>
      <c r="E805" t="s">
        <v>2778</v>
      </c>
      <c r="F805" t="s">
        <v>6339</v>
      </c>
      <c r="G805" t="s">
        <v>15</v>
      </c>
      <c r="H805" t="s">
        <v>6339</v>
      </c>
      <c r="I805" t="s">
        <v>1403</v>
      </c>
      <c r="J805" t="s">
        <v>6339</v>
      </c>
      <c r="K805" s="29">
        <v>42653</v>
      </c>
      <c r="L805" s="29" t="s">
        <v>6339</v>
      </c>
      <c r="M805" s="29" t="s">
        <v>6397</v>
      </c>
      <c r="N805" t="s">
        <v>6340</v>
      </c>
      <c r="O805" s="30" t="str">
        <f t="shared" si="12"/>
        <v>Insert into cliente(id_cliente,nom_cliente,tipo_cliente,division_cliente,freg_cliente,usureg_cliente) values (900951704,'DISTRIBUIDOR AGRICOLA AUDOR SAS   ','DISTRIBUIDOR','PERIFERIA','2016-10-10','dzambrano');</v>
      </c>
    </row>
    <row r="806" spans="1:15" x14ac:dyDescent="0.25">
      <c r="A806">
        <v>10017691</v>
      </c>
      <c r="B806" t="s">
        <v>6398</v>
      </c>
      <c r="C806" s="15">
        <v>900974078</v>
      </c>
      <c r="D806" s="15" t="s">
        <v>6339</v>
      </c>
      <c r="E806" t="s">
        <v>1588</v>
      </c>
      <c r="F806" t="s">
        <v>6339</v>
      </c>
      <c r="G806" t="s">
        <v>15</v>
      </c>
      <c r="H806" t="s">
        <v>6339</v>
      </c>
      <c r="I806" t="s">
        <v>1403</v>
      </c>
      <c r="J806" t="s">
        <v>6339</v>
      </c>
      <c r="K806" s="29">
        <v>42653</v>
      </c>
      <c r="L806" s="29" t="s">
        <v>6339</v>
      </c>
      <c r="M806" s="29" t="s">
        <v>6397</v>
      </c>
      <c r="N806" t="s">
        <v>6340</v>
      </c>
      <c r="O806" s="30" t="str">
        <f t="shared" si="12"/>
        <v>Insert into cliente(id_cliente,nom_cliente,tipo_cliente,division_cliente,freg_cliente,usureg_cliente) values (900974078,'AGROBOLIVAR SG SAS   ','DISTRIBUIDOR','PERIFERIA','2016-10-10','dzambrano');</v>
      </c>
    </row>
    <row r="807" spans="1:15" x14ac:dyDescent="0.25">
      <c r="A807">
        <v>10017832</v>
      </c>
      <c r="B807" t="s">
        <v>6398</v>
      </c>
      <c r="C807" s="15">
        <v>900983749</v>
      </c>
      <c r="D807" s="15" t="s">
        <v>6339</v>
      </c>
      <c r="E807" t="s">
        <v>1453</v>
      </c>
      <c r="F807" t="s">
        <v>6339</v>
      </c>
      <c r="G807" t="s">
        <v>15</v>
      </c>
      <c r="H807" t="s">
        <v>6339</v>
      </c>
      <c r="I807" t="s">
        <v>1403</v>
      </c>
      <c r="J807" t="s">
        <v>6339</v>
      </c>
      <c r="K807" s="29">
        <v>42653</v>
      </c>
      <c r="L807" s="29" t="s">
        <v>6339</v>
      </c>
      <c r="M807" s="29" t="s">
        <v>6397</v>
      </c>
      <c r="N807" t="s">
        <v>6340</v>
      </c>
      <c r="O807" s="30" t="str">
        <f t="shared" si="12"/>
        <v>Insert into cliente(id_cliente,nom_cliente,tipo_cliente,division_cliente,freg_cliente,usureg_cliente) values (900983749,'AGRICOLA CADENA SAS   ','DISTRIBUIDOR','PERIFERIA','2016-10-10','dzambrano');</v>
      </c>
    </row>
    <row r="808" spans="1:15" x14ac:dyDescent="0.25">
      <c r="A808">
        <v>10018019</v>
      </c>
      <c r="B808" t="s">
        <v>6398</v>
      </c>
      <c r="C808" s="15">
        <v>900984336</v>
      </c>
      <c r="D808" s="15" t="s">
        <v>6339</v>
      </c>
      <c r="E808" t="s">
        <v>2559</v>
      </c>
      <c r="F808" t="s">
        <v>6339</v>
      </c>
      <c r="G808" t="s">
        <v>27</v>
      </c>
      <c r="H808" t="s">
        <v>6339</v>
      </c>
      <c r="I808" t="s">
        <v>1403</v>
      </c>
      <c r="J808" t="s">
        <v>6339</v>
      </c>
      <c r="K808" s="29">
        <v>42653</v>
      </c>
      <c r="L808" s="29" t="s">
        <v>6339</v>
      </c>
      <c r="M808" s="29" t="s">
        <v>6397</v>
      </c>
      <c r="N808" t="s">
        <v>6340</v>
      </c>
      <c r="O808" s="30" t="str">
        <f t="shared" si="12"/>
        <v>Insert into cliente(id_cliente,nom_cliente,tipo_cliente,division_cliente,freg_cliente,usureg_cliente) values (900984336,'COMERCIALIZADORA TROPYAGRO SAS   ','AGRICULTOR','PERIFERIA','2016-10-10','dzambrano');</v>
      </c>
    </row>
    <row r="809" spans="1:15" x14ac:dyDescent="0.25">
      <c r="A809">
        <v>10018021</v>
      </c>
      <c r="B809" t="s">
        <v>6398</v>
      </c>
      <c r="C809" s="15">
        <v>900984415</v>
      </c>
      <c r="D809" s="15" t="s">
        <v>6339</v>
      </c>
      <c r="E809" t="s">
        <v>1658</v>
      </c>
      <c r="F809" t="s">
        <v>6339</v>
      </c>
      <c r="G809" t="s">
        <v>27</v>
      </c>
      <c r="H809" t="s">
        <v>6339</v>
      </c>
      <c r="I809" t="s">
        <v>1403</v>
      </c>
      <c r="J809" t="s">
        <v>6339</v>
      </c>
      <c r="K809" s="29">
        <v>42653</v>
      </c>
      <c r="L809" s="29" t="s">
        <v>6339</v>
      </c>
      <c r="M809" s="29" t="s">
        <v>6397</v>
      </c>
      <c r="N809" t="s">
        <v>6340</v>
      </c>
      <c r="O809" s="30" t="str">
        <f t="shared" si="12"/>
        <v>Insert into cliente(id_cliente,nom_cliente,tipo_cliente,division_cliente,freg_cliente,usureg_cliente) values (900984415,'AGROMIRAMAR SAS   ','AGRICULTOR','PERIFERIA','2016-10-10','dzambrano');</v>
      </c>
    </row>
    <row r="810" spans="1:15" x14ac:dyDescent="0.25">
      <c r="A810">
        <v>10018020</v>
      </c>
      <c r="B810" t="s">
        <v>6398</v>
      </c>
      <c r="C810" s="15">
        <v>900984454</v>
      </c>
      <c r="D810" s="15" t="s">
        <v>6339</v>
      </c>
      <c r="E810" t="s">
        <v>4943</v>
      </c>
      <c r="F810" t="s">
        <v>6339</v>
      </c>
      <c r="G810" t="s">
        <v>27</v>
      </c>
      <c r="H810" t="s">
        <v>6339</v>
      </c>
      <c r="I810" t="s">
        <v>1403</v>
      </c>
      <c r="J810" t="s">
        <v>6339</v>
      </c>
      <c r="K810" s="29">
        <v>42653</v>
      </c>
      <c r="L810" s="29" t="s">
        <v>6339</v>
      </c>
      <c r="M810" s="29" t="s">
        <v>6397</v>
      </c>
      <c r="N810" t="s">
        <v>6340</v>
      </c>
      <c r="O810" s="30" t="str">
        <f t="shared" si="12"/>
        <v>Insert into cliente(id_cliente,nom_cliente,tipo_cliente,division_cliente,freg_cliente,usureg_cliente) values (900984454,'SOCIEDAD EXPOBANANAS SAS   ','AGRICULTOR','PERIFERIA','2016-10-10','dzambrano');</v>
      </c>
    </row>
    <row r="811" spans="1:15" x14ac:dyDescent="0.25">
      <c r="A811">
        <v>10016875</v>
      </c>
      <c r="B811" t="s">
        <v>6398</v>
      </c>
      <c r="C811" s="15">
        <v>1017176525</v>
      </c>
      <c r="D811" s="15" t="s">
        <v>6339</v>
      </c>
      <c r="E811" t="s">
        <v>4918</v>
      </c>
      <c r="F811" t="s">
        <v>6339</v>
      </c>
      <c r="G811" t="s">
        <v>27</v>
      </c>
      <c r="H811" t="s">
        <v>6339</v>
      </c>
      <c r="I811" t="s">
        <v>1403</v>
      </c>
      <c r="J811" t="s">
        <v>6339</v>
      </c>
      <c r="K811" s="29">
        <v>42653</v>
      </c>
      <c r="L811" s="29" t="s">
        <v>6339</v>
      </c>
      <c r="M811" s="29" t="s">
        <v>6397</v>
      </c>
      <c r="N811" t="s">
        <v>6340</v>
      </c>
      <c r="O811" s="30" t="str">
        <f t="shared" si="12"/>
        <v>Insert into cliente(id_cliente,nom_cliente,tipo_cliente,division_cliente,freg_cliente,usureg_cliente) values (1017176525,'SIERRA GONZALEZ JORGE ALEJANDRO   ','AGRICULTOR','PERIFERIA','2016-10-10','dzambrano');</v>
      </c>
    </row>
    <row r="812" spans="1:15" x14ac:dyDescent="0.25">
      <c r="A812">
        <v>10016525</v>
      </c>
      <c r="B812" t="s">
        <v>6398</v>
      </c>
      <c r="C812" s="15">
        <v>1020735555</v>
      </c>
      <c r="D812" s="15" t="s">
        <v>6339</v>
      </c>
      <c r="E812" t="s">
        <v>4836</v>
      </c>
      <c r="F812" t="s">
        <v>6339</v>
      </c>
      <c r="G812" t="s">
        <v>15</v>
      </c>
      <c r="H812" t="s">
        <v>6339</v>
      </c>
      <c r="I812" t="s">
        <v>1403</v>
      </c>
      <c r="J812" t="s">
        <v>6339</v>
      </c>
      <c r="K812" s="29">
        <v>42653</v>
      </c>
      <c r="L812" s="29" t="s">
        <v>6339</v>
      </c>
      <c r="M812" s="29" t="s">
        <v>6397</v>
      </c>
      <c r="N812" t="s">
        <v>6340</v>
      </c>
      <c r="O812" s="30" t="str">
        <f t="shared" si="12"/>
        <v>Insert into cliente(id_cliente,nom_cliente,tipo_cliente,division_cliente,freg_cliente,usureg_cliente) values (1020735555,'SANCHEZ ELIANA   ','DISTRIBUIDOR','PERIFERIA','2016-10-10','dzambrano');</v>
      </c>
    </row>
    <row r="813" spans="1:15" x14ac:dyDescent="0.25">
      <c r="A813">
        <v>10013103</v>
      </c>
      <c r="B813" t="s">
        <v>6398</v>
      </c>
      <c r="C813" s="15">
        <v>1022954189</v>
      </c>
      <c r="D813" s="15" t="s">
        <v>6339</v>
      </c>
      <c r="E813" t="s">
        <v>4120</v>
      </c>
      <c r="F813" t="s">
        <v>6339</v>
      </c>
      <c r="G813" t="s">
        <v>15</v>
      </c>
      <c r="H813" t="s">
        <v>6339</v>
      </c>
      <c r="I813" t="s">
        <v>1403</v>
      </c>
      <c r="J813" t="s">
        <v>6339</v>
      </c>
      <c r="K813" s="29">
        <v>42653</v>
      </c>
      <c r="L813" s="29" t="s">
        <v>6339</v>
      </c>
      <c r="M813" s="29" t="s">
        <v>6397</v>
      </c>
      <c r="N813" t="s">
        <v>6340</v>
      </c>
      <c r="O813" s="30" t="str">
        <f t="shared" si="12"/>
        <v>Insert into cliente(id_cliente,nom_cliente,tipo_cliente,division_cliente,freg_cliente,usureg_cliente) values (1022954189,'MOYA EFREN EMIRO   ','DISTRIBUIDOR','PERIFERIA','2016-10-10','dzambrano');</v>
      </c>
    </row>
    <row r="814" spans="1:15" x14ac:dyDescent="0.25">
      <c r="A814">
        <v>10016091</v>
      </c>
      <c r="B814" t="s">
        <v>6398</v>
      </c>
      <c r="C814" s="15">
        <v>1033653665</v>
      </c>
      <c r="D814" s="15" t="s">
        <v>6339</v>
      </c>
      <c r="E814" t="s">
        <v>2063</v>
      </c>
      <c r="F814" t="s">
        <v>6339</v>
      </c>
      <c r="G814" t="s">
        <v>15</v>
      </c>
      <c r="H814" t="s">
        <v>6339</v>
      </c>
      <c r="I814" t="s">
        <v>1403</v>
      </c>
      <c r="J814" t="s">
        <v>6339</v>
      </c>
      <c r="K814" s="29">
        <v>42653</v>
      </c>
      <c r="L814" s="29" t="s">
        <v>6339</v>
      </c>
      <c r="M814" s="29" t="s">
        <v>6397</v>
      </c>
      <c r="N814" t="s">
        <v>6340</v>
      </c>
      <c r="O814" s="30" t="str">
        <f t="shared" si="12"/>
        <v>Insert into cliente(id_cliente,nom_cliente,tipo_cliente,division_cliente,freg_cliente,usureg_cliente) values (1033653665,'BERMUDEZ HENAO SEBASTIAN   ','DISTRIBUIDOR','PERIFERIA','2016-10-10','dzambrano');</v>
      </c>
    </row>
    <row r="815" spans="1:15" x14ac:dyDescent="0.25">
      <c r="A815">
        <v>10008434</v>
      </c>
      <c r="B815" t="s">
        <v>6398</v>
      </c>
      <c r="C815" s="15">
        <v>1038409756</v>
      </c>
      <c r="D815" s="15" t="s">
        <v>6339</v>
      </c>
      <c r="E815" t="s">
        <v>20</v>
      </c>
      <c r="F815" t="s">
        <v>6339</v>
      </c>
      <c r="G815" t="s">
        <v>15</v>
      </c>
      <c r="H815" t="s">
        <v>6339</v>
      </c>
      <c r="I815" t="s">
        <v>1403</v>
      </c>
      <c r="J815" t="s">
        <v>6339</v>
      </c>
      <c r="K815" s="29">
        <v>42653</v>
      </c>
      <c r="L815" s="29" t="s">
        <v>6339</v>
      </c>
      <c r="M815" s="29" t="s">
        <v>6397</v>
      </c>
      <c r="N815" t="s">
        <v>6340</v>
      </c>
      <c r="O815" s="30" t="str">
        <f t="shared" si="12"/>
        <v>Insert into cliente(id_cliente,nom_cliente,tipo_cliente,division_cliente,freg_cliente,usureg_cliente) values (1038409756,'DUQUE GOMEZ CAROLINA','DISTRIBUIDOR','PERIFERIA','2016-10-10','dzambrano');</v>
      </c>
    </row>
    <row r="816" spans="1:15" x14ac:dyDescent="0.25">
      <c r="A816">
        <v>10018063</v>
      </c>
      <c r="B816" t="s">
        <v>6398</v>
      </c>
      <c r="C816" s="15">
        <v>1049617702</v>
      </c>
      <c r="D816" s="15" t="s">
        <v>6339</v>
      </c>
      <c r="E816" t="s">
        <v>3965</v>
      </c>
      <c r="F816" t="s">
        <v>6339</v>
      </c>
      <c r="G816" t="s">
        <v>6338</v>
      </c>
      <c r="H816" t="s">
        <v>6339</v>
      </c>
      <c r="I816" t="s">
        <v>1403</v>
      </c>
      <c r="J816" t="s">
        <v>6339</v>
      </c>
      <c r="K816" s="29">
        <v>42653</v>
      </c>
      <c r="L816" s="29" t="s">
        <v>6339</v>
      </c>
      <c r="M816" s="29" t="s">
        <v>6397</v>
      </c>
      <c r="N816" t="s">
        <v>6340</v>
      </c>
      <c r="O816" s="30" t="str">
        <f t="shared" si="12"/>
        <v>Insert into cliente(id_cliente,nom_cliente,tipo_cliente,division_cliente,freg_cliente,usureg_cliente) values (1049617702,'MEDINA SALAZAR JULIO ANDRES   ',' ','PERIFERIA','2016-10-10','dzambrano');</v>
      </c>
    </row>
    <row r="817" spans="1:15" x14ac:dyDescent="0.25">
      <c r="A817">
        <v>10008611</v>
      </c>
      <c r="B817" t="s">
        <v>6398</v>
      </c>
      <c r="C817" s="15">
        <v>1049618272</v>
      </c>
      <c r="D817" s="15" t="s">
        <v>6339</v>
      </c>
      <c r="E817" t="s">
        <v>3472</v>
      </c>
      <c r="F817" t="s">
        <v>6339</v>
      </c>
      <c r="G817" t="s">
        <v>15</v>
      </c>
      <c r="H817" t="s">
        <v>6339</v>
      </c>
      <c r="I817" t="s">
        <v>1403</v>
      </c>
      <c r="J817" t="s">
        <v>6339</v>
      </c>
      <c r="K817" s="29">
        <v>42653</v>
      </c>
      <c r="L817" s="29" t="s">
        <v>6339</v>
      </c>
      <c r="M817" s="29" t="s">
        <v>6397</v>
      </c>
      <c r="N817" t="s">
        <v>6340</v>
      </c>
      <c r="O817" s="30" t="str">
        <f t="shared" si="12"/>
        <v>Insert into cliente(id_cliente,nom_cliente,tipo_cliente,division_cliente,freg_cliente,usureg_cliente) values (1049618272,'HASTAMORIR MAZORCA NELSON HERNAN   ','DISTRIBUIDOR','PERIFERIA','2016-10-10','dzambrano');</v>
      </c>
    </row>
    <row r="818" spans="1:15" x14ac:dyDescent="0.25">
      <c r="A818">
        <v>10018070</v>
      </c>
      <c r="B818" t="s">
        <v>6398</v>
      </c>
      <c r="C818" s="15">
        <v>1049631078</v>
      </c>
      <c r="D818" s="15" t="s">
        <v>6339</v>
      </c>
      <c r="E818" t="s">
        <v>4139</v>
      </c>
      <c r="F818" t="s">
        <v>6339</v>
      </c>
      <c r="G818" t="s">
        <v>6338</v>
      </c>
      <c r="H818" t="s">
        <v>6339</v>
      </c>
      <c r="I818" t="s">
        <v>1403</v>
      </c>
      <c r="J818" t="s">
        <v>6339</v>
      </c>
      <c r="K818" s="29">
        <v>42653</v>
      </c>
      <c r="L818" s="29" t="s">
        <v>6339</v>
      </c>
      <c r="M818" s="29" t="s">
        <v>6397</v>
      </c>
      <c r="N818" t="s">
        <v>6340</v>
      </c>
      <c r="O818" s="30" t="str">
        <f t="shared" si="12"/>
        <v>Insert into cliente(id_cliente,nom_cliente,tipo_cliente,division_cliente,freg_cliente,usureg_cliente) values (1049631078,'MUÑOZ HASTAMORIR YEIMY LORENA   ',' ','PERIFERIA','2016-10-10','dzambrano');</v>
      </c>
    </row>
    <row r="819" spans="1:15" x14ac:dyDescent="0.25">
      <c r="A819">
        <v>10014823</v>
      </c>
      <c r="B819" t="s">
        <v>6398</v>
      </c>
      <c r="C819" s="15">
        <v>1049642512</v>
      </c>
      <c r="D819" s="15" t="s">
        <v>6339</v>
      </c>
      <c r="E819" t="s">
        <v>4791</v>
      </c>
      <c r="F819" t="s">
        <v>6339</v>
      </c>
      <c r="G819" t="s">
        <v>15</v>
      </c>
      <c r="H819" t="s">
        <v>6339</v>
      </c>
      <c r="I819" t="s">
        <v>1403</v>
      </c>
      <c r="J819" t="s">
        <v>6339</v>
      </c>
      <c r="K819" s="29">
        <v>42653</v>
      </c>
      <c r="L819" s="29" t="s">
        <v>6339</v>
      </c>
      <c r="M819" s="29" t="s">
        <v>6397</v>
      </c>
      <c r="N819" t="s">
        <v>6340</v>
      </c>
      <c r="O819" s="30" t="str">
        <f t="shared" si="12"/>
        <v>Insert into cliente(id_cliente,nom_cliente,tipo_cliente,division_cliente,freg_cliente,usureg_cliente) values (1049642512,'RUIZ VELANDIA JUAN PABLO   ','DISTRIBUIDOR','PERIFERIA','2016-10-10','dzambrano');</v>
      </c>
    </row>
    <row r="820" spans="1:15" x14ac:dyDescent="0.25">
      <c r="A820">
        <v>10016556</v>
      </c>
      <c r="B820" t="s">
        <v>6398</v>
      </c>
      <c r="C820" s="15">
        <v>1051240521</v>
      </c>
      <c r="D820" s="15" t="s">
        <v>6339</v>
      </c>
      <c r="E820" t="s">
        <v>5146</v>
      </c>
      <c r="F820" t="s">
        <v>6339</v>
      </c>
      <c r="G820" t="s">
        <v>27</v>
      </c>
      <c r="H820" t="s">
        <v>6339</v>
      </c>
      <c r="I820" t="s">
        <v>1403</v>
      </c>
      <c r="J820" t="s">
        <v>6339</v>
      </c>
      <c r="K820" s="29">
        <v>42653</v>
      </c>
      <c r="L820" s="29" t="s">
        <v>6339</v>
      </c>
      <c r="M820" s="29" t="s">
        <v>6397</v>
      </c>
      <c r="N820" t="s">
        <v>6340</v>
      </c>
      <c r="O820" s="30" t="str">
        <f t="shared" si="12"/>
        <v>Insert into cliente(id_cliente,nom_cliente,tipo_cliente,division_cliente,freg_cliente,usureg_cliente) values (1051240521,'VANEGAS CASTELLANOS OSCAR IVAN   ','AGRICULTOR','PERIFERIA','2016-10-10','dzambrano');</v>
      </c>
    </row>
    <row r="821" spans="1:15" x14ac:dyDescent="0.25">
      <c r="A821">
        <v>10014198</v>
      </c>
      <c r="B821" t="s">
        <v>6398</v>
      </c>
      <c r="C821" s="15">
        <v>1051475761</v>
      </c>
      <c r="D821" s="15" t="s">
        <v>6339</v>
      </c>
      <c r="E821" t="s">
        <v>2248</v>
      </c>
      <c r="F821" t="s">
        <v>6339</v>
      </c>
      <c r="G821" t="s">
        <v>15</v>
      </c>
      <c r="H821" t="s">
        <v>6339</v>
      </c>
      <c r="I821" t="s">
        <v>1403</v>
      </c>
      <c r="J821" t="s">
        <v>6339</v>
      </c>
      <c r="K821" s="29">
        <v>42653</v>
      </c>
      <c r="L821" s="29" t="s">
        <v>6339</v>
      </c>
      <c r="M821" s="29" t="s">
        <v>6397</v>
      </c>
      <c r="N821" t="s">
        <v>6340</v>
      </c>
      <c r="O821" s="30" t="str">
        <f t="shared" si="12"/>
        <v>Insert into cliente(id_cliente,nom_cliente,tipo_cliente,division_cliente,freg_cliente,usureg_cliente) values (1051475761,'CASAS ABRIL EDNA CATALINA   ','DISTRIBUIDOR','PERIFERIA','2016-10-10','dzambrano');</v>
      </c>
    </row>
    <row r="822" spans="1:15" x14ac:dyDescent="0.25">
      <c r="A822">
        <v>10017553</v>
      </c>
      <c r="B822" t="s">
        <v>6398</v>
      </c>
      <c r="C822" s="15">
        <v>1052312192</v>
      </c>
      <c r="D822" s="15" t="s">
        <v>6339</v>
      </c>
      <c r="E822" t="s">
        <v>2305</v>
      </c>
      <c r="F822" t="s">
        <v>6339</v>
      </c>
      <c r="G822" t="s">
        <v>15</v>
      </c>
      <c r="H822" t="s">
        <v>6339</v>
      </c>
      <c r="I822" t="s">
        <v>1403</v>
      </c>
      <c r="J822" t="s">
        <v>6339</v>
      </c>
      <c r="K822" s="29">
        <v>42653</v>
      </c>
      <c r="L822" s="29" t="s">
        <v>6339</v>
      </c>
      <c r="M822" s="29" t="s">
        <v>6397</v>
      </c>
      <c r="N822" t="s">
        <v>6340</v>
      </c>
      <c r="O822" s="30" t="str">
        <f t="shared" si="12"/>
        <v>Insert into cliente(id_cliente,nom_cliente,tipo_cliente,division_cliente,freg_cliente,usureg_cliente) values (1052312192,'CASTRO CASTRO EDWIN DE JESUS   ','DISTRIBUIDOR','PERIFERIA','2016-10-10','dzambrano');</v>
      </c>
    </row>
    <row r="823" spans="1:15" x14ac:dyDescent="0.25">
      <c r="A823">
        <v>10017692</v>
      </c>
      <c r="B823" t="s">
        <v>6398</v>
      </c>
      <c r="C823" s="15">
        <v>1053787524</v>
      </c>
      <c r="D823" s="15" t="s">
        <v>6339</v>
      </c>
      <c r="E823" t="s">
        <v>2213</v>
      </c>
      <c r="F823" t="s">
        <v>6339</v>
      </c>
      <c r="G823" t="s">
        <v>15</v>
      </c>
      <c r="H823" t="s">
        <v>6339</v>
      </c>
      <c r="I823" t="s">
        <v>1403</v>
      </c>
      <c r="J823" t="s">
        <v>6339</v>
      </c>
      <c r="K823" s="29">
        <v>42653</v>
      </c>
      <c r="L823" s="29" t="s">
        <v>6339</v>
      </c>
      <c r="M823" s="29" t="s">
        <v>6397</v>
      </c>
      <c r="N823" t="s">
        <v>6340</v>
      </c>
      <c r="O823" s="30" t="str">
        <f t="shared" si="12"/>
        <v>Insert into cliente(id_cliente,nom_cliente,tipo_cliente,division_cliente,freg_cliente,usureg_cliente) values (1053787524,'CARDONA MUÑOZ YENSI NATALIA   ','DISTRIBUIDOR','PERIFERIA','2016-10-10','dzambrano');</v>
      </c>
    </row>
    <row r="824" spans="1:15" x14ac:dyDescent="0.25">
      <c r="A824">
        <v>10015797</v>
      </c>
      <c r="B824" t="s">
        <v>6398</v>
      </c>
      <c r="C824" s="15">
        <v>1053792313</v>
      </c>
      <c r="D824" s="15" t="s">
        <v>6339</v>
      </c>
      <c r="E824" t="s">
        <v>3827</v>
      </c>
      <c r="F824" t="s">
        <v>6339</v>
      </c>
      <c r="G824" t="s">
        <v>15</v>
      </c>
      <c r="H824" t="s">
        <v>6339</v>
      </c>
      <c r="I824" t="s">
        <v>1403</v>
      </c>
      <c r="J824" t="s">
        <v>6339</v>
      </c>
      <c r="K824" s="29">
        <v>42653</v>
      </c>
      <c r="L824" s="29" t="s">
        <v>6339</v>
      </c>
      <c r="M824" s="29" t="s">
        <v>6397</v>
      </c>
      <c r="N824" t="s">
        <v>6340</v>
      </c>
      <c r="O824" s="30" t="str">
        <f t="shared" si="12"/>
        <v>Insert into cliente(id_cliente,nom_cliente,tipo_cliente,division_cliente,freg_cliente,usureg_cliente) values (1053792313,'LOPEZ CASTRO ANIBAL   ','DISTRIBUIDOR','PERIFERIA','2016-10-10','dzambrano');</v>
      </c>
    </row>
    <row r="825" spans="1:15" x14ac:dyDescent="0.25">
      <c r="A825">
        <v>10017011</v>
      </c>
      <c r="B825" t="s">
        <v>6398</v>
      </c>
      <c r="C825" s="15">
        <v>1053795962</v>
      </c>
      <c r="D825" s="15" t="s">
        <v>6339</v>
      </c>
      <c r="E825" t="s">
        <v>4144</v>
      </c>
      <c r="F825" t="s">
        <v>6339</v>
      </c>
      <c r="G825" t="s">
        <v>27</v>
      </c>
      <c r="H825" t="s">
        <v>6339</v>
      </c>
      <c r="I825" t="s">
        <v>1403</v>
      </c>
      <c r="J825" t="s">
        <v>6339</v>
      </c>
      <c r="K825" s="29">
        <v>42653</v>
      </c>
      <c r="L825" s="29" t="s">
        <v>6339</v>
      </c>
      <c r="M825" s="29" t="s">
        <v>6397</v>
      </c>
      <c r="N825" t="s">
        <v>6340</v>
      </c>
      <c r="O825" s="30" t="str">
        <f t="shared" si="12"/>
        <v>Insert into cliente(id_cliente,nom_cliente,tipo_cliente,division_cliente,freg_cliente,usureg_cliente) values (1053795962,'MUÑOZ MEJIA ELIANA   ','AGRICULTOR','PERIFERIA','2016-10-10','dzambrano');</v>
      </c>
    </row>
    <row r="826" spans="1:15" x14ac:dyDescent="0.25">
      <c r="A826">
        <v>10018066</v>
      </c>
      <c r="B826" t="s">
        <v>6398</v>
      </c>
      <c r="C826" s="15">
        <v>1054372977</v>
      </c>
      <c r="D826" s="15" t="s">
        <v>6339</v>
      </c>
      <c r="E826" t="s">
        <v>4841</v>
      </c>
      <c r="F826" t="s">
        <v>6339</v>
      </c>
      <c r="G826" t="s">
        <v>6338</v>
      </c>
      <c r="H826" t="s">
        <v>6339</v>
      </c>
      <c r="I826" t="s">
        <v>1403</v>
      </c>
      <c r="J826" t="s">
        <v>6339</v>
      </c>
      <c r="K826" s="29">
        <v>42653</v>
      </c>
      <c r="L826" s="29" t="s">
        <v>6339</v>
      </c>
      <c r="M826" s="29" t="s">
        <v>6397</v>
      </c>
      <c r="N826" t="s">
        <v>6340</v>
      </c>
      <c r="O826" s="30" t="str">
        <f t="shared" si="12"/>
        <v>Insert into cliente(id_cliente,nom_cliente,tipo_cliente,division_cliente,freg_cliente,usureg_cliente) values (1054372977,'SANCHEZ MORENO GUILLERMO ANDRES   ',' ','PERIFERIA','2016-10-10','dzambrano');</v>
      </c>
    </row>
    <row r="827" spans="1:15" x14ac:dyDescent="0.25">
      <c r="A827">
        <v>10008476</v>
      </c>
      <c r="B827" t="s">
        <v>6398</v>
      </c>
      <c r="C827" s="15">
        <v>1055670021</v>
      </c>
      <c r="D827" s="15" t="s">
        <v>6339</v>
      </c>
      <c r="E827" t="s">
        <v>5229</v>
      </c>
      <c r="F827" t="s">
        <v>6339</v>
      </c>
      <c r="G827" t="s">
        <v>15</v>
      </c>
      <c r="H827" t="s">
        <v>6339</v>
      </c>
      <c r="I827" t="s">
        <v>1403</v>
      </c>
      <c r="J827" t="s">
        <v>6339</v>
      </c>
      <c r="K827" s="29">
        <v>42653</v>
      </c>
      <c r="L827" s="29" t="s">
        <v>6339</v>
      </c>
      <c r="M827" s="29" t="s">
        <v>6397</v>
      </c>
      <c r="N827" t="s">
        <v>6340</v>
      </c>
      <c r="O827" s="30" t="str">
        <f t="shared" si="12"/>
        <v>Insert into cliente(id_cliente,nom_cliente,tipo_cliente,division_cliente,freg_cliente,usureg_cliente) values (1055670021,'VILLAMIL CHAPARRO DIEGO EFREN   ','DISTRIBUIDOR','PERIFERIA','2016-10-10','dzambrano');</v>
      </c>
    </row>
    <row r="828" spans="1:15" x14ac:dyDescent="0.25">
      <c r="A828">
        <v>10016116</v>
      </c>
      <c r="B828" t="s">
        <v>6398</v>
      </c>
      <c r="C828" s="15">
        <v>1055670192</v>
      </c>
      <c r="D828" s="15" t="s">
        <v>6339</v>
      </c>
      <c r="E828" t="s">
        <v>5227</v>
      </c>
      <c r="F828" t="s">
        <v>6339</v>
      </c>
      <c r="G828" t="s">
        <v>15</v>
      </c>
      <c r="H828" t="s">
        <v>6339</v>
      </c>
      <c r="I828" t="s">
        <v>1403</v>
      </c>
      <c r="J828" t="s">
        <v>6339</v>
      </c>
      <c r="K828" s="29">
        <v>42653</v>
      </c>
      <c r="L828" s="29" t="s">
        <v>6339</v>
      </c>
      <c r="M828" s="29" t="s">
        <v>6397</v>
      </c>
      <c r="N828" t="s">
        <v>6340</v>
      </c>
      <c r="O828" s="30" t="str">
        <f t="shared" si="12"/>
        <v>Insert into cliente(id_cliente,nom_cliente,tipo_cliente,division_cliente,freg_cliente,usureg_cliente) values (1055670192,'VILLAMIL CHAPARRO DANIEL OVIDIO   ','DISTRIBUIDOR','PERIFERIA','2016-10-10','dzambrano');</v>
      </c>
    </row>
    <row r="829" spans="1:15" x14ac:dyDescent="0.25">
      <c r="A829">
        <v>10008477</v>
      </c>
      <c r="B829" t="s">
        <v>6398</v>
      </c>
      <c r="C829" s="15">
        <v>1056074372</v>
      </c>
      <c r="D829" s="15" t="s">
        <v>6339</v>
      </c>
      <c r="E829" t="s">
        <v>4173</v>
      </c>
      <c r="F829" t="s">
        <v>6339</v>
      </c>
      <c r="G829" t="s">
        <v>15</v>
      </c>
      <c r="H829" t="s">
        <v>6339</v>
      </c>
      <c r="I829" t="s">
        <v>1403</v>
      </c>
      <c r="J829" t="s">
        <v>6339</v>
      </c>
      <c r="K829" s="29">
        <v>42653</v>
      </c>
      <c r="L829" s="29" t="s">
        <v>6339</v>
      </c>
      <c r="M829" s="29" t="s">
        <v>6397</v>
      </c>
      <c r="N829" t="s">
        <v>6340</v>
      </c>
      <c r="O829" s="30" t="str">
        <f t="shared" si="12"/>
        <v>Insert into cliente(id_cliente,nom_cliente,tipo_cliente,division_cliente,freg_cliente,usureg_cliente) values (1056074372,'NEVA OCACION JHON EDISON   ','DISTRIBUIDOR','PERIFERIA','2016-10-10','dzambrano');</v>
      </c>
    </row>
    <row r="830" spans="1:15" x14ac:dyDescent="0.25">
      <c r="A830">
        <v>10015472</v>
      </c>
      <c r="B830" t="s">
        <v>6398</v>
      </c>
      <c r="C830" s="15">
        <v>1056482062</v>
      </c>
      <c r="D830" s="15" t="s">
        <v>6339</v>
      </c>
      <c r="E830" t="s">
        <v>4190</v>
      </c>
      <c r="F830" t="s">
        <v>6339</v>
      </c>
      <c r="G830" t="s">
        <v>27</v>
      </c>
      <c r="H830" t="s">
        <v>6339</v>
      </c>
      <c r="I830" t="s">
        <v>1403</v>
      </c>
      <c r="J830" t="s">
        <v>6339</v>
      </c>
      <c r="K830" s="29">
        <v>42653</v>
      </c>
      <c r="L830" s="29" t="s">
        <v>6339</v>
      </c>
      <c r="M830" s="29" t="s">
        <v>6397</v>
      </c>
      <c r="N830" t="s">
        <v>6340</v>
      </c>
      <c r="O830" s="30" t="str">
        <f t="shared" si="12"/>
        <v>Insert into cliente(id_cliente,nom_cliente,tipo_cliente,division_cliente,freg_cliente,usureg_cliente) values (1056482062,'NOVA CASTELLANOS WILMAR ALFONSO   ','AGRICULTOR','PERIFERIA','2016-10-10','dzambrano');</v>
      </c>
    </row>
    <row r="831" spans="1:15" x14ac:dyDescent="0.25">
      <c r="A831">
        <v>10017496</v>
      </c>
      <c r="B831" t="s">
        <v>6398</v>
      </c>
      <c r="C831" s="15">
        <v>1056954289</v>
      </c>
      <c r="D831" s="15" t="s">
        <v>6339</v>
      </c>
      <c r="E831" t="s">
        <v>2035</v>
      </c>
      <c r="F831" t="s">
        <v>6339</v>
      </c>
      <c r="G831" t="s">
        <v>15</v>
      </c>
      <c r="H831" t="s">
        <v>6339</v>
      </c>
      <c r="I831" t="s">
        <v>1403</v>
      </c>
      <c r="J831" t="s">
        <v>6339</v>
      </c>
      <c r="K831" s="29">
        <v>42653</v>
      </c>
      <c r="L831" s="29" t="s">
        <v>6339</v>
      </c>
      <c r="M831" s="29" t="s">
        <v>6397</v>
      </c>
      <c r="N831" t="s">
        <v>6340</v>
      </c>
      <c r="O831" s="30" t="str">
        <f t="shared" si="12"/>
        <v>Insert into cliente(id_cliente,nom_cliente,tipo_cliente,division_cliente,freg_cliente,usureg_cliente) values (1056954289,'BAUTISTA RAMIREZ CARLOS ANDRES   ','DISTRIBUIDOR','PERIFERIA','2016-10-10','dzambrano');</v>
      </c>
    </row>
    <row r="832" spans="1:15" x14ac:dyDescent="0.25">
      <c r="A832">
        <v>10015176</v>
      </c>
      <c r="B832" t="s">
        <v>6398</v>
      </c>
      <c r="C832" s="15">
        <v>1056954866</v>
      </c>
      <c r="D832" s="15" t="s">
        <v>6339</v>
      </c>
      <c r="E832" t="s">
        <v>4512</v>
      </c>
      <c r="F832" t="s">
        <v>6339</v>
      </c>
      <c r="G832" t="s">
        <v>15</v>
      </c>
      <c r="H832" t="s">
        <v>6339</v>
      </c>
      <c r="I832" t="s">
        <v>1403</v>
      </c>
      <c r="J832" t="s">
        <v>6339</v>
      </c>
      <c r="K832" s="29">
        <v>42653</v>
      </c>
      <c r="L832" s="29" t="s">
        <v>6339</v>
      </c>
      <c r="M832" s="29" t="s">
        <v>6397</v>
      </c>
      <c r="N832" t="s">
        <v>6340</v>
      </c>
      <c r="O832" s="30" t="str">
        <f t="shared" si="12"/>
        <v>Insert into cliente(id_cliente,nom_cliente,tipo_cliente,division_cliente,freg_cliente,usureg_cliente) values (1056954866,'QUINTERO MEDINA LUZ ANGELA   ','DISTRIBUIDOR','PERIFERIA','2016-10-10','dzambrano');</v>
      </c>
    </row>
    <row r="833" spans="1:15" x14ac:dyDescent="0.25">
      <c r="A833">
        <v>10016611</v>
      </c>
      <c r="B833" t="s">
        <v>6398</v>
      </c>
      <c r="C833" s="15">
        <v>1057185738</v>
      </c>
      <c r="D833" s="15" t="s">
        <v>6339</v>
      </c>
      <c r="E833" t="s">
        <v>5043</v>
      </c>
      <c r="F833" t="s">
        <v>6339</v>
      </c>
      <c r="G833" t="s">
        <v>15</v>
      </c>
      <c r="H833" t="s">
        <v>6339</v>
      </c>
      <c r="I833" t="s">
        <v>1403</v>
      </c>
      <c r="J833" t="s">
        <v>6339</v>
      </c>
      <c r="K833" s="29">
        <v>42653</v>
      </c>
      <c r="L833" s="29" t="s">
        <v>6339</v>
      </c>
      <c r="M833" s="29" t="s">
        <v>6397</v>
      </c>
      <c r="N833" t="s">
        <v>6340</v>
      </c>
      <c r="O833" s="30" t="str">
        <f t="shared" si="12"/>
        <v>Insert into cliente(id_cliente,nom_cliente,tipo_cliente,division_cliente,freg_cliente,usureg_cliente) values (1057185738,'TIBAGAN GONZALEZ LUCILA   ','DISTRIBUIDOR','PERIFERIA','2016-10-10','dzambrano');</v>
      </c>
    </row>
    <row r="834" spans="1:15" x14ac:dyDescent="0.25">
      <c r="A834">
        <v>10013438</v>
      </c>
      <c r="B834" t="s">
        <v>6398</v>
      </c>
      <c r="C834" s="15">
        <v>1057214047</v>
      </c>
      <c r="D834" s="15" t="s">
        <v>6339</v>
      </c>
      <c r="E834" t="s">
        <v>1993</v>
      </c>
      <c r="F834" t="s">
        <v>6339</v>
      </c>
      <c r="G834" t="s">
        <v>15</v>
      </c>
      <c r="H834" t="s">
        <v>6339</v>
      </c>
      <c r="I834" t="s">
        <v>1403</v>
      </c>
      <c r="J834" t="s">
        <v>6339</v>
      </c>
      <c r="K834" s="29">
        <v>42653</v>
      </c>
      <c r="L834" s="29" t="s">
        <v>6339</v>
      </c>
      <c r="M834" s="29" t="s">
        <v>6397</v>
      </c>
      <c r="N834" t="s">
        <v>6340</v>
      </c>
      <c r="O834" s="30" t="str">
        <f t="shared" si="12"/>
        <v>Insert into cliente(id_cliente,nom_cliente,tipo_cliente,division_cliente,freg_cliente,usureg_cliente) values (1057214047,'AVILA SANCHEZ NESTOR ROLANDO   ','DISTRIBUIDOR','PERIFERIA','2016-10-10','dzambrano');</v>
      </c>
    </row>
    <row r="835" spans="1:15" x14ac:dyDescent="0.25">
      <c r="A835">
        <v>10016146</v>
      </c>
      <c r="B835" t="s">
        <v>6398</v>
      </c>
      <c r="C835" s="15">
        <v>1059786244</v>
      </c>
      <c r="D835" s="15" t="s">
        <v>6339</v>
      </c>
      <c r="E835" t="s">
        <v>4629</v>
      </c>
      <c r="F835" t="s">
        <v>6339</v>
      </c>
      <c r="G835" t="s">
        <v>15</v>
      </c>
      <c r="H835" t="s">
        <v>6339</v>
      </c>
      <c r="I835" t="s">
        <v>1403</v>
      </c>
      <c r="J835" t="s">
        <v>6339</v>
      </c>
      <c r="K835" s="29">
        <v>42653</v>
      </c>
      <c r="L835" s="29" t="s">
        <v>6339</v>
      </c>
      <c r="M835" s="29" t="s">
        <v>6397</v>
      </c>
      <c r="N835" t="s">
        <v>6340</v>
      </c>
      <c r="O835" s="30" t="str">
        <f t="shared" ref="O835:O851" si="13">_xlfn.CONCAT(B835,C835,D835,"'",E835,"'",F835,"'",G835,"'",H835,"'",I835,"'",J835,"'",TEXT(K835,"yyyy-mm-dd"),"'",L835,"'",M835,"'",N835)</f>
        <v>Insert into cliente(id_cliente,nom_cliente,tipo_cliente,division_cliente,freg_cliente,usureg_cliente) values (1059786244,'RIVERA RINCON LENCY LLURANI   ','DISTRIBUIDOR','PERIFERIA','2016-10-10','dzambrano');</v>
      </c>
    </row>
    <row r="836" spans="1:15" x14ac:dyDescent="0.25">
      <c r="A836">
        <v>10017777</v>
      </c>
      <c r="B836" t="s">
        <v>6398</v>
      </c>
      <c r="C836" s="15">
        <v>1061791292</v>
      </c>
      <c r="D836" s="15" t="s">
        <v>6339</v>
      </c>
      <c r="E836" t="s">
        <v>4873</v>
      </c>
      <c r="F836" t="s">
        <v>6339</v>
      </c>
      <c r="G836" t="s">
        <v>15</v>
      </c>
      <c r="H836" t="s">
        <v>6339</v>
      </c>
      <c r="I836" t="s">
        <v>1403</v>
      </c>
      <c r="J836" t="s">
        <v>6339</v>
      </c>
      <c r="K836" s="29">
        <v>42653</v>
      </c>
      <c r="L836" s="29" t="s">
        <v>6339</v>
      </c>
      <c r="M836" s="29" t="s">
        <v>6397</v>
      </c>
      <c r="N836" t="s">
        <v>6340</v>
      </c>
      <c r="O836" s="30" t="str">
        <f t="shared" si="13"/>
        <v>Insert into cliente(id_cliente,nom_cliente,tipo_cliente,division_cliente,freg_cliente,usureg_cliente) values (1061791292,'SARRIA YEPES MARIA CAMILA   ','DISTRIBUIDOR','PERIFERIA','2016-10-10','dzambrano');</v>
      </c>
    </row>
    <row r="837" spans="1:15" x14ac:dyDescent="0.25">
      <c r="A837">
        <v>10008516</v>
      </c>
      <c r="B837" t="s">
        <v>6398</v>
      </c>
      <c r="C837" s="15">
        <v>1068952210</v>
      </c>
      <c r="D837" s="15" t="s">
        <v>6339</v>
      </c>
      <c r="E837" t="s">
        <v>4669</v>
      </c>
      <c r="F837" t="s">
        <v>6339</v>
      </c>
      <c r="G837" t="s">
        <v>27</v>
      </c>
      <c r="H837" t="s">
        <v>6339</v>
      </c>
      <c r="I837" t="s">
        <v>1403</v>
      </c>
      <c r="J837" t="s">
        <v>6339</v>
      </c>
      <c r="K837" s="29">
        <v>42653</v>
      </c>
      <c r="L837" s="29" t="s">
        <v>6339</v>
      </c>
      <c r="M837" s="29" t="s">
        <v>6397</v>
      </c>
      <c r="N837" t="s">
        <v>6340</v>
      </c>
      <c r="O837" s="30" t="str">
        <f t="shared" si="13"/>
        <v>Insert into cliente(id_cliente,nom_cliente,tipo_cliente,division_cliente,freg_cliente,usureg_cliente) values (1068952210,'RODRIGUEZ MONTAÑO NESTOR ABIGAIL   ','AGRICULTOR','PERIFERIA','2016-10-10','dzambrano');</v>
      </c>
    </row>
    <row r="838" spans="1:15" x14ac:dyDescent="0.25">
      <c r="A838">
        <v>10013035</v>
      </c>
      <c r="B838" t="s">
        <v>6398</v>
      </c>
      <c r="C838" s="15">
        <v>1070752706</v>
      </c>
      <c r="D838" s="15" t="s">
        <v>6339</v>
      </c>
      <c r="E838" t="s">
        <v>5313</v>
      </c>
      <c r="F838" t="s">
        <v>6339</v>
      </c>
      <c r="G838" t="s">
        <v>15</v>
      </c>
      <c r="H838" t="s">
        <v>6339</v>
      </c>
      <c r="I838" t="s">
        <v>1403</v>
      </c>
      <c r="J838" t="s">
        <v>6339</v>
      </c>
      <c r="K838" s="29">
        <v>42653</v>
      </c>
      <c r="L838" s="29" t="s">
        <v>6339</v>
      </c>
      <c r="M838" s="29" t="s">
        <v>6397</v>
      </c>
      <c r="N838" t="s">
        <v>6340</v>
      </c>
      <c r="O838" s="30" t="str">
        <f t="shared" si="13"/>
        <v>Insert into cliente(id_cliente,nom_cliente,tipo_cliente,division_cliente,freg_cliente,usureg_cliente) values (1070752706,'FUENTES GUILLEN OSCAR JULIAN   ','DISTRIBUIDOR','PERIFERIA','2016-10-10','dzambrano');</v>
      </c>
    </row>
    <row r="839" spans="1:15" x14ac:dyDescent="0.25">
      <c r="A839">
        <v>10013197</v>
      </c>
      <c r="B839" t="s">
        <v>6398</v>
      </c>
      <c r="C839" s="15">
        <v>1077145788</v>
      </c>
      <c r="D839" s="15" t="s">
        <v>6339</v>
      </c>
      <c r="E839" t="s">
        <v>3247</v>
      </c>
      <c r="F839" t="s">
        <v>6339</v>
      </c>
      <c r="G839" t="s">
        <v>15</v>
      </c>
      <c r="H839" t="s">
        <v>6339</v>
      </c>
      <c r="I839" t="s">
        <v>1403</v>
      </c>
      <c r="J839" t="s">
        <v>6339</v>
      </c>
      <c r="K839" s="29">
        <v>42653</v>
      </c>
      <c r="L839" s="29" t="s">
        <v>6339</v>
      </c>
      <c r="M839" s="29" t="s">
        <v>6397</v>
      </c>
      <c r="N839" t="s">
        <v>6340</v>
      </c>
      <c r="O839" s="30" t="str">
        <f t="shared" si="13"/>
        <v>Insert into cliente(id_cliente,nom_cliente,tipo_cliente,division_cliente,freg_cliente,usureg_cliente) values (1077145788,'GARCIA GARZON LUIS CARLOS   ','DISTRIBUIDOR','PERIFERIA','2016-10-10','dzambrano');</v>
      </c>
    </row>
    <row r="840" spans="1:15" x14ac:dyDescent="0.25">
      <c r="A840">
        <v>10017415</v>
      </c>
      <c r="B840" t="s">
        <v>6398</v>
      </c>
      <c r="C840" s="15">
        <v>1083875491</v>
      </c>
      <c r="D840" s="15" t="s">
        <v>6339</v>
      </c>
      <c r="E840" t="s">
        <v>4052</v>
      </c>
      <c r="F840" t="s">
        <v>6339</v>
      </c>
      <c r="G840" t="s">
        <v>15</v>
      </c>
      <c r="H840" t="s">
        <v>6339</v>
      </c>
      <c r="I840" t="s">
        <v>1403</v>
      </c>
      <c r="J840" t="s">
        <v>6339</v>
      </c>
      <c r="K840" s="29">
        <v>42653</v>
      </c>
      <c r="L840" s="29" t="s">
        <v>6339</v>
      </c>
      <c r="M840" s="29" t="s">
        <v>6397</v>
      </c>
      <c r="N840" t="s">
        <v>6340</v>
      </c>
      <c r="O840" s="30" t="str">
        <f t="shared" si="13"/>
        <v>Insert into cliente(id_cliente,nom_cliente,tipo_cliente,division_cliente,freg_cliente,usureg_cliente) values (1083875491,'MOLINA MAZABEL EDIER FABIAN   ','DISTRIBUIDOR','PERIFERIA','2016-10-10','dzambrano');</v>
      </c>
    </row>
    <row r="841" spans="1:15" x14ac:dyDescent="0.25">
      <c r="A841">
        <v>10017551</v>
      </c>
      <c r="B841" t="s">
        <v>6398</v>
      </c>
      <c r="C841" s="15">
        <v>1083887435</v>
      </c>
      <c r="D841" s="15" t="s">
        <v>6339</v>
      </c>
      <c r="E841" t="s">
        <v>4542</v>
      </c>
      <c r="F841" t="s">
        <v>6339</v>
      </c>
      <c r="G841" t="s">
        <v>15</v>
      </c>
      <c r="H841" t="s">
        <v>6339</v>
      </c>
      <c r="I841" t="s">
        <v>1403</v>
      </c>
      <c r="J841" t="s">
        <v>6339</v>
      </c>
      <c r="K841" s="29">
        <v>42653</v>
      </c>
      <c r="L841" s="29" t="s">
        <v>6339</v>
      </c>
      <c r="M841" s="29" t="s">
        <v>6397</v>
      </c>
      <c r="N841" t="s">
        <v>6340</v>
      </c>
      <c r="O841" s="30" t="str">
        <f t="shared" si="13"/>
        <v>Insert into cliente(id_cliente,nom_cliente,tipo_cliente,division_cliente,freg_cliente,usureg_cliente) values (1083887435,'RAMIREZ LOPEZ EDINSON   ','DISTRIBUIDOR','PERIFERIA','2016-10-10','dzambrano');</v>
      </c>
    </row>
    <row r="842" spans="1:15" x14ac:dyDescent="0.25">
      <c r="A842">
        <v>10017460</v>
      </c>
      <c r="B842" t="s">
        <v>6398</v>
      </c>
      <c r="C842" s="15">
        <v>1089076779</v>
      </c>
      <c r="D842" s="15" t="s">
        <v>6339</v>
      </c>
      <c r="E842" t="s">
        <v>5074</v>
      </c>
      <c r="F842" t="s">
        <v>6339</v>
      </c>
      <c r="G842" t="s">
        <v>15</v>
      </c>
      <c r="H842" t="s">
        <v>6339</v>
      </c>
      <c r="I842" t="s">
        <v>1403</v>
      </c>
      <c r="J842" t="s">
        <v>6339</v>
      </c>
      <c r="K842" s="29">
        <v>42653</v>
      </c>
      <c r="L842" s="29" t="s">
        <v>6339</v>
      </c>
      <c r="M842" s="29" t="s">
        <v>6397</v>
      </c>
      <c r="N842" t="s">
        <v>6340</v>
      </c>
      <c r="O842" s="30" t="str">
        <f t="shared" si="13"/>
        <v>Insert into cliente(id_cliente,nom_cliente,tipo_cliente,division_cliente,freg_cliente,usureg_cliente) values (1089076779,'TUMBAJOY ORTIZ WILSON DAVID   ','DISTRIBUIDOR','PERIFERIA','2016-10-10','dzambrano');</v>
      </c>
    </row>
    <row r="843" spans="1:15" x14ac:dyDescent="0.25">
      <c r="A843">
        <v>10016284</v>
      </c>
      <c r="B843" t="s">
        <v>6398</v>
      </c>
      <c r="C843" s="15">
        <v>1089746017</v>
      </c>
      <c r="D843" s="15" t="s">
        <v>6339</v>
      </c>
      <c r="E843" t="s">
        <v>3997</v>
      </c>
      <c r="F843" t="s">
        <v>6339</v>
      </c>
      <c r="G843" t="s">
        <v>15</v>
      </c>
      <c r="H843" t="s">
        <v>6339</v>
      </c>
      <c r="I843" t="s">
        <v>1403</v>
      </c>
      <c r="J843" t="s">
        <v>6339</v>
      </c>
      <c r="K843" s="29">
        <v>42653</v>
      </c>
      <c r="L843" s="29" t="s">
        <v>6339</v>
      </c>
      <c r="M843" s="29" t="s">
        <v>6397</v>
      </c>
      <c r="N843" t="s">
        <v>6340</v>
      </c>
      <c r="O843" s="30" t="str">
        <f t="shared" si="13"/>
        <v>Insert into cliente(id_cliente,nom_cliente,tipo_cliente,division_cliente,freg_cliente,usureg_cliente) values (1089746017,'MENESES CORRALES ANDRES FELIPE   ','DISTRIBUIDOR','PERIFERIA','2016-10-10','dzambrano');</v>
      </c>
    </row>
    <row r="844" spans="1:15" x14ac:dyDescent="0.25">
      <c r="A844">
        <v>10015066</v>
      </c>
      <c r="B844" t="s">
        <v>6398</v>
      </c>
      <c r="C844" s="15">
        <v>1097394083</v>
      </c>
      <c r="D844" s="15" t="s">
        <v>6339</v>
      </c>
      <c r="E844" t="s">
        <v>2134</v>
      </c>
      <c r="F844" t="s">
        <v>6339</v>
      </c>
      <c r="G844" t="s">
        <v>15</v>
      </c>
      <c r="H844" t="s">
        <v>6339</v>
      </c>
      <c r="I844" t="s">
        <v>1403</v>
      </c>
      <c r="J844" t="s">
        <v>6339</v>
      </c>
      <c r="K844" s="29">
        <v>42653</v>
      </c>
      <c r="L844" s="29" t="s">
        <v>6339</v>
      </c>
      <c r="M844" s="29" t="s">
        <v>6397</v>
      </c>
      <c r="N844" t="s">
        <v>6340</v>
      </c>
      <c r="O844" s="30" t="str">
        <f t="shared" si="13"/>
        <v>Insert into cliente(id_cliente,nom_cliente,tipo_cliente,division_cliente,freg_cliente,usureg_cliente) values (1097394083,'BUITRAGO PEREZ ISABEL CRISTINA   ','DISTRIBUIDOR','PERIFERIA','2016-10-10','dzambrano');</v>
      </c>
    </row>
    <row r="845" spans="1:15" x14ac:dyDescent="0.25">
      <c r="A845">
        <v>10013145</v>
      </c>
      <c r="B845" t="s">
        <v>6398</v>
      </c>
      <c r="C845" s="15">
        <v>1110460337</v>
      </c>
      <c r="D845" s="15" t="s">
        <v>6339</v>
      </c>
      <c r="E845" t="s">
        <v>3944</v>
      </c>
      <c r="F845" t="s">
        <v>6339</v>
      </c>
      <c r="G845" t="s">
        <v>15</v>
      </c>
      <c r="H845" t="s">
        <v>6339</v>
      </c>
      <c r="I845" t="s">
        <v>1403</v>
      </c>
      <c r="J845" t="s">
        <v>6339</v>
      </c>
      <c r="K845" s="29">
        <v>42653</v>
      </c>
      <c r="L845" s="29" t="s">
        <v>6339</v>
      </c>
      <c r="M845" s="29" t="s">
        <v>6397</v>
      </c>
      <c r="N845" t="s">
        <v>6340</v>
      </c>
      <c r="O845" s="30" t="str">
        <f t="shared" si="13"/>
        <v>Insert into cliente(id_cliente,nom_cliente,tipo_cliente,division_cliente,freg_cliente,usureg_cliente) values (1110460337,'MAZ OROZCO MARIA MARCELA   ','DISTRIBUIDOR','PERIFERIA','2016-10-10','dzambrano');</v>
      </c>
    </row>
    <row r="846" spans="1:15" x14ac:dyDescent="0.25">
      <c r="A846">
        <v>10015591</v>
      </c>
      <c r="B846" t="s">
        <v>6398</v>
      </c>
      <c r="C846" s="15">
        <v>1130625032</v>
      </c>
      <c r="D846" s="15" t="s">
        <v>6339</v>
      </c>
      <c r="E846" t="s">
        <v>4099</v>
      </c>
      <c r="F846" t="s">
        <v>6339</v>
      </c>
      <c r="G846" t="s">
        <v>15</v>
      </c>
      <c r="H846" t="s">
        <v>6339</v>
      </c>
      <c r="I846" t="s">
        <v>1403</v>
      </c>
      <c r="J846" t="s">
        <v>6339</v>
      </c>
      <c r="K846" s="29">
        <v>42653</v>
      </c>
      <c r="L846" s="29" t="s">
        <v>6339</v>
      </c>
      <c r="M846" s="29" t="s">
        <v>6397</v>
      </c>
      <c r="N846" t="s">
        <v>6340</v>
      </c>
      <c r="O846" s="30" t="str">
        <f t="shared" si="13"/>
        <v>Insert into cliente(id_cliente,nom_cliente,tipo_cliente,division_cliente,freg_cliente,usureg_cliente) values (1130625032,'MORENO GUTIERREZ LUZ ADRIANA   ','DISTRIBUIDOR','PERIFERIA','2016-10-10','dzambrano');</v>
      </c>
    </row>
    <row r="847" spans="1:15" x14ac:dyDescent="0.25">
      <c r="A847">
        <v>10017932</v>
      </c>
      <c r="B847" t="s">
        <v>6398</v>
      </c>
      <c r="C847" s="15">
        <v>1130651771</v>
      </c>
      <c r="D847" s="15" t="s">
        <v>6339</v>
      </c>
      <c r="E847" t="s">
        <v>5048</v>
      </c>
      <c r="F847" t="s">
        <v>6339</v>
      </c>
      <c r="G847" t="s">
        <v>27</v>
      </c>
      <c r="H847" t="s">
        <v>6339</v>
      </c>
      <c r="I847" t="s">
        <v>1403</v>
      </c>
      <c r="J847" t="s">
        <v>6339</v>
      </c>
      <c r="K847" s="29">
        <v>42653</v>
      </c>
      <c r="L847" s="29" t="s">
        <v>6339</v>
      </c>
      <c r="M847" s="29" t="s">
        <v>6397</v>
      </c>
      <c r="N847" t="s">
        <v>6340</v>
      </c>
      <c r="O847" s="30" t="str">
        <f t="shared" si="13"/>
        <v>Insert into cliente(id_cliente,nom_cliente,tipo_cliente,division_cliente,freg_cliente,usureg_cliente) values (1130651771,'TIMANA ARBOLEDA JHON FREDDY   ','AGRICULTOR','PERIFERIA','2016-10-10','dzambrano');</v>
      </c>
    </row>
    <row r="848" spans="1:15" x14ac:dyDescent="0.25">
      <c r="A848">
        <v>10015600</v>
      </c>
      <c r="B848" t="s">
        <v>6398</v>
      </c>
      <c r="C848" s="15">
        <v>1144062795</v>
      </c>
      <c r="D848" s="15" t="s">
        <v>6339</v>
      </c>
      <c r="E848" t="s">
        <v>2143</v>
      </c>
      <c r="F848" t="s">
        <v>6339</v>
      </c>
      <c r="G848" t="s">
        <v>27</v>
      </c>
      <c r="H848" t="s">
        <v>6339</v>
      </c>
      <c r="I848" t="s">
        <v>1403</v>
      </c>
      <c r="J848" t="s">
        <v>6339</v>
      </c>
      <c r="K848" s="29">
        <v>42653</v>
      </c>
      <c r="L848" s="29" t="s">
        <v>6339</v>
      </c>
      <c r="M848" s="29" t="s">
        <v>6397</v>
      </c>
      <c r="N848" t="s">
        <v>6340</v>
      </c>
      <c r="O848" s="30" t="str">
        <f t="shared" si="13"/>
        <v>Insert into cliente(id_cliente,nom_cliente,tipo_cliente,division_cliente,freg_cliente,usureg_cliente) values (1144062795,'BURBANO VALDES ELIZABETH   ','AGRICULTOR','PERIFERIA','2016-10-10','dzambrano');</v>
      </c>
    </row>
    <row r="849" spans="1:15" x14ac:dyDescent="0.25">
      <c r="A849">
        <v>10017039</v>
      </c>
      <c r="B849" t="s">
        <v>6398</v>
      </c>
      <c r="C849" s="15">
        <v>9001141453</v>
      </c>
      <c r="D849" s="15" t="s">
        <v>6339</v>
      </c>
      <c r="E849" t="s">
        <v>3541</v>
      </c>
      <c r="F849" t="s">
        <v>6339</v>
      </c>
      <c r="G849" t="s">
        <v>15</v>
      </c>
      <c r="H849" t="s">
        <v>6339</v>
      </c>
      <c r="I849" t="s">
        <v>1403</v>
      </c>
      <c r="J849" t="s">
        <v>6339</v>
      </c>
      <c r="K849" s="29">
        <v>42653</v>
      </c>
      <c r="L849" s="29" t="s">
        <v>6339</v>
      </c>
      <c r="M849" s="29" t="s">
        <v>6397</v>
      </c>
      <c r="N849" t="s">
        <v>6340</v>
      </c>
      <c r="O849" s="30" t="str">
        <f t="shared" si="13"/>
        <v>Insert into cliente(id_cliente,nom_cliente,tipo_cliente,division_cliente,freg_cliente,usureg_cliente) values (9001141453,'INDUSTRIAS AGRARIAS Y PECUARIAS EL IMPERIO  ','DISTRIBUIDOR','PERIFERIA','2016-10-10','dzambrano');</v>
      </c>
    </row>
    <row r="850" spans="1:15" x14ac:dyDescent="0.25">
      <c r="A850">
        <v>10013172</v>
      </c>
      <c r="B850" t="s">
        <v>6398</v>
      </c>
      <c r="C850" s="15">
        <v>10337754000</v>
      </c>
      <c r="D850" s="15" t="s">
        <v>6339</v>
      </c>
      <c r="E850" t="s">
        <v>3988</v>
      </c>
      <c r="F850" t="s">
        <v>6339</v>
      </c>
      <c r="G850" t="s">
        <v>15</v>
      </c>
      <c r="H850" t="s">
        <v>6339</v>
      </c>
      <c r="I850" t="s">
        <v>1403</v>
      </c>
      <c r="J850" t="s">
        <v>6339</v>
      </c>
      <c r="K850" s="29">
        <v>42653</v>
      </c>
      <c r="L850" s="29" t="s">
        <v>6339</v>
      </c>
      <c r="M850" s="29" t="s">
        <v>6397</v>
      </c>
      <c r="N850" t="s">
        <v>6340</v>
      </c>
      <c r="O850" s="30" t="str">
        <f t="shared" si="13"/>
        <v>Insert into cliente(id_cliente,nom_cliente,tipo_cliente,division_cliente,freg_cliente,usureg_cliente) values (10337754000,'MENDEZ QUIROGA ELIANA   ','DISTRIBUIDOR','PERIFERIA','2016-10-10','dzambrano');</v>
      </c>
    </row>
    <row r="851" spans="1:15" x14ac:dyDescent="0.25">
      <c r="A851">
        <v>10008573</v>
      </c>
      <c r="B851" t="s">
        <v>6398</v>
      </c>
      <c r="C851" s="15">
        <v>10741321840</v>
      </c>
      <c r="D851" s="15" t="s">
        <v>6339</v>
      </c>
      <c r="E851" t="s">
        <v>1930</v>
      </c>
      <c r="F851" t="s">
        <v>6339</v>
      </c>
      <c r="G851" t="s">
        <v>15</v>
      </c>
      <c r="H851" t="s">
        <v>6339</v>
      </c>
      <c r="I851" t="s">
        <v>1403</v>
      </c>
      <c r="J851" t="s">
        <v>6339</v>
      </c>
      <c r="K851" s="29">
        <v>42653</v>
      </c>
      <c r="L851" s="29" t="s">
        <v>6339</v>
      </c>
      <c r="M851" s="29" t="s">
        <v>6397</v>
      </c>
      <c r="N851" t="s">
        <v>6340</v>
      </c>
      <c r="O851" s="30" t="str">
        <f t="shared" si="13"/>
        <v>Insert into cliente(id_cliente,nom_cliente,tipo_cliente,division_cliente,freg_cliente,usureg_cliente) values (10741321840,'ARDILA LEAL MILTON DAVID   ','DISTRIBUIDOR','PERIFERIA','2016-10-10','dzambrano');</v>
      </c>
    </row>
    <row r="852" spans="1:15" x14ac:dyDescent="0.25">
      <c r="K852" s="29"/>
      <c r="L852" s="29"/>
      <c r="M852" s="29"/>
    </row>
    <row r="853" spans="1:15" x14ac:dyDescent="0.25">
      <c r="K853" s="29"/>
      <c r="L853" s="29"/>
      <c r="M853" s="29"/>
    </row>
    <row r="854" spans="1:15" x14ac:dyDescent="0.25">
      <c r="K854" s="29"/>
      <c r="L854" s="29"/>
      <c r="M854" s="29"/>
    </row>
    <row r="855" spans="1:15" x14ac:dyDescent="0.25">
      <c r="K855" s="29"/>
      <c r="L855" s="29"/>
      <c r="M855" s="29"/>
    </row>
    <row r="856" spans="1:15" x14ac:dyDescent="0.25">
      <c r="K856" s="29"/>
      <c r="L856" s="29"/>
      <c r="M856" s="29"/>
    </row>
    <row r="857" spans="1:15" x14ac:dyDescent="0.25">
      <c r="K857" s="29"/>
      <c r="L857" s="29"/>
      <c r="M857" s="29"/>
    </row>
    <row r="858" spans="1:15" x14ac:dyDescent="0.25">
      <c r="K858" s="29"/>
      <c r="L858" s="29"/>
      <c r="M858" s="29"/>
    </row>
    <row r="859" spans="1:15" x14ac:dyDescent="0.25">
      <c r="K859" s="29"/>
      <c r="L859" s="29"/>
      <c r="M859" s="29"/>
    </row>
    <row r="860" spans="1:15" x14ac:dyDescent="0.25">
      <c r="D860" s="15"/>
      <c r="I860" s="15"/>
      <c r="K860" s="29"/>
      <c r="L860" s="29"/>
      <c r="M860" s="29"/>
    </row>
    <row r="861" spans="1:15" x14ac:dyDescent="0.25">
      <c r="D861" s="15"/>
      <c r="I861" s="15"/>
      <c r="K861" s="29"/>
      <c r="L861" s="29"/>
      <c r="M861" s="29"/>
    </row>
    <row r="862" spans="1:15" x14ac:dyDescent="0.25">
      <c r="D862" s="15"/>
      <c r="I862" s="15"/>
      <c r="K862" s="29"/>
      <c r="L862" s="29"/>
      <c r="M862" s="29"/>
    </row>
    <row r="863" spans="1:15" x14ac:dyDescent="0.25">
      <c r="D863" s="15"/>
      <c r="I863" s="15"/>
      <c r="K863" s="29"/>
      <c r="L863" s="29"/>
      <c r="M863" s="29"/>
    </row>
    <row r="864" spans="1:15" x14ac:dyDescent="0.25">
      <c r="D864" s="15"/>
      <c r="I864" s="15"/>
      <c r="K864" s="29"/>
      <c r="L864" s="29"/>
      <c r="M864" s="29"/>
    </row>
    <row r="865" spans="4:13" x14ac:dyDescent="0.25">
      <c r="D865" s="15"/>
      <c r="I865" s="15"/>
      <c r="K865" s="29"/>
      <c r="L865" s="29"/>
      <c r="M865" s="29"/>
    </row>
    <row r="866" spans="4:13" x14ac:dyDescent="0.25">
      <c r="D866" s="15"/>
      <c r="I866" s="15"/>
      <c r="K866" s="29"/>
      <c r="L866" s="29"/>
      <c r="M866" s="29"/>
    </row>
    <row r="867" spans="4:13" x14ac:dyDescent="0.25">
      <c r="D867" s="15"/>
      <c r="I867" s="15"/>
      <c r="K867" s="29"/>
      <c r="L867" s="29"/>
      <c r="M867" s="29"/>
    </row>
    <row r="868" spans="4:13" x14ac:dyDescent="0.25">
      <c r="D868" s="15"/>
      <c r="I868" s="15"/>
      <c r="K868" s="29"/>
      <c r="L868" s="29"/>
      <c r="M868" s="29"/>
    </row>
    <row r="869" spans="4:13" x14ac:dyDescent="0.25">
      <c r="D869" s="15"/>
      <c r="I869" s="15"/>
      <c r="K869" s="29"/>
      <c r="L869" s="29"/>
      <c r="M869" s="29"/>
    </row>
    <row r="870" spans="4:13" x14ac:dyDescent="0.25">
      <c r="D870" s="15"/>
      <c r="I870" s="15"/>
      <c r="K870" s="29"/>
      <c r="L870" s="29"/>
      <c r="M870" s="29"/>
    </row>
    <row r="871" spans="4:13" x14ac:dyDescent="0.25">
      <c r="D871" s="15"/>
      <c r="I871" s="15"/>
      <c r="K871" s="29"/>
      <c r="L871" s="29"/>
      <c r="M871" s="29"/>
    </row>
    <row r="872" spans="4:13" x14ac:dyDescent="0.25">
      <c r="D872" s="15"/>
      <c r="I872" s="15"/>
      <c r="K872" s="29"/>
      <c r="L872" s="29"/>
      <c r="M872" s="29"/>
    </row>
    <row r="873" spans="4:13" x14ac:dyDescent="0.25">
      <c r="D873" s="15"/>
      <c r="I873" s="15"/>
      <c r="K873" s="29"/>
      <c r="L873" s="29"/>
      <c r="M873" s="29"/>
    </row>
    <row r="874" spans="4:13" x14ac:dyDescent="0.25">
      <c r="D874" s="15"/>
      <c r="I874" s="15"/>
      <c r="K874" s="29"/>
      <c r="L874" s="29"/>
      <c r="M874" s="29"/>
    </row>
    <row r="875" spans="4:13" x14ac:dyDescent="0.25">
      <c r="D875" s="15"/>
      <c r="I875" s="15"/>
      <c r="K875" s="29"/>
      <c r="L875" s="29"/>
      <c r="M875" s="29"/>
    </row>
    <row r="876" spans="4:13" x14ac:dyDescent="0.25">
      <c r="D876" s="15"/>
      <c r="I876" s="15"/>
      <c r="K876" s="29"/>
      <c r="L876" s="29"/>
      <c r="M876" s="29"/>
    </row>
    <row r="877" spans="4:13" x14ac:dyDescent="0.25">
      <c r="D877" s="15"/>
      <c r="I877" s="15"/>
      <c r="K877" s="29"/>
      <c r="L877" s="29"/>
      <c r="M877" s="29"/>
    </row>
    <row r="878" spans="4:13" x14ac:dyDescent="0.25">
      <c r="D878" s="15"/>
      <c r="I878" s="15"/>
      <c r="K878" s="29"/>
      <c r="L878" s="29"/>
      <c r="M878" s="29"/>
    </row>
    <row r="879" spans="4:13" x14ac:dyDescent="0.25">
      <c r="D879" s="15"/>
      <c r="I879" s="15"/>
      <c r="K879" s="29"/>
      <c r="L879" s="29"/>
      <c r="M879" s="29"/>
    </row>
    <row r="880" spans="4:13" x14ac:dyDescent="0.25">
      <c r="D880" s="15"/>
      <c r="I880" s="15"/>
      <c r="K880" s="29"/>
      <c r="L880" s="29"/>
      <c r="M880" s="29"/>
    </row>
    <row r="881" spans="4:13" x14ac:dyDescent="0.25">
      <c r="D881" s="15"/>
      <c r="I881" s="15"/>
      <c r="K881" s="29"/>
      <c r="L881" s="29"/>
      <c r="M881" s="29"/>
    </row>
    <row r="882" spans="4:13" x14ac:dyDescent="0.25">
      <c r="D882" s="15"/>
      <c r="I882" s="15"/>
      <c r="K882" s="29"/>
      <c r="L882" s="29"/>
      <c r="M882" s="29"/>
    </row>
    <row r="883" spans="4:13" x14ac:dyDescent="0.25">
      <c r="D883" s="15"/>
      <c r="I883" s="15"/>
      <c r="K883" s="29"/>
      <c r="L883" s="29"/>
      <c r="M883" s="29"/>
    </row>
    <row r="884" spans="4:13" x14ac:dyDescent="0.25">
      <c r="D884" s="15"/>
      <c r="I884" s="15"/>
      <c r="K884" s="29"/>
      <c r="L884" s="29"/>
      <c r="M884" s="29"/>
    </row>
    <row r="885" spans="4:13" x14ac:dyDescent="0.25">
      <c r="D885" s="15"/>
      <c r="I885" s="15"/>
      <c r="K885" s="29"/>
      <c r="L885" s="29"/>
      <c r="M885" s="29"/>
    </row>
    <row r="886" spans="4:13" x14ac:dyDescent="0.25">
      <c r="D886" s="15"/>
      <c r="I886" s="15"/>
      <c r="K886" s="29"/>
      <c r="L886" s="29"/>
      <c r="M886" s="29"/>
    </row>
    <row r="887" spans="4:13" x14ac:dyDescent="0.25">
      <c r="D887" s="15"/>
      <c r="I887" s="15"/>
      <c r="K887" s="29"/>
      <c r="L887" s="29"/>
      <c r="M887" s="29"/>
    </row>
    <row r="888" spans="4:13" x14ac:dyDescent="0.25">
      <c r="D888" s="15"/>
      <c r="I888" s="15"/>
      <c r="K888" s="29"/>
      <c r="L888" s="29"/>
      <c r="M888" s="29"/>
    </row>
    <row r="889" spans="4:13" x14ac:dyDescent="0.25">
      <c r="D889" s="15"/>
      <c r="I889" s="15"/>
      <c r="K889" s="29"/>
      <c r="L889" s="29"/>
      <c r="M889" s="29"/>
    </row>
    <row r="890" spans="4:13" x14ac:dyDescent="0.25">
      <c r="D890" s="15"/>
      <c r="I890" s="15"/>
      <c r="K890" s="29"/>
      <c r="L890" s="29"/>
      <c r="M890" s="29"/>
    </row>
    <row r="891" spans="4:13" x14ac:dyDescent="0.25">
      <c r="D891" s="15"/>
      <c r="I891" s="15"/>
      <c r="K891" s="29"/>
      <c r="L891" s="29"/>
      <c r="M891" s="29"/>
    </row>
    <row r="892" spans="4:13" x14ac:dyDescent="0.25">
      <c r="D892" s="15"/>
      <c r="I892" s="15"/>
      <c r="K892" s="29"/>
      <c r="L892" s="29"/>
      <c r="M892" s="29"/>
    </row>
    <row r="893" spans="4:13" x14ac:dyDescent="0.25">
      <c r="D893" s="15"/>
      <c r="I893" s="15"/>
      <c r="K893" s="29"/>
      <c r="L893" s="29"/>
      <c r="M893" s="29"/>
    </row>
    <row r="894" spans="4:13" x14ac:dyDescent="0.25">
      <c r="D894" s="15"/>
      <c r="I894" s="15"/>
      <c r="K894" s="29"/>
      <c r="L894" s="29"/>
      <c r="M894" s="29"/>
    </row>
    <row r="895" spans="4:13" x14ac:dyDescent="0.25">
      <c r="D895" s="15"/>
      <c r="I895" s="15"/>
      <c r="K895" s="29"/>
      <c r="L895" s="29"/>
      <c r="M895" s="29"/>
    </row>
    <row r="896" spans="4:13" x14ac:dyDescent="0.25">
      <c r="D896" s="15"/>
      <c r="I896" s="15"/>
      <c r="K896" s="29"/>
      <c r="L896" s="29"/>
      <c r="M896" s="29"/>
    </row>
    <row r="897" spans="4:13" x14ac:dyDescent="0.25">
      <c r="D897" s="15"/>
      <c r="I897" s="15"/>
      <c r="K897" s="29"/>
      <c r="L897" s="29"/>
      <c r="M897" s="29"/>
    </row>
    <row r="898" spans="4:13" x14ac:dyDescent="0.25">
      <c r="D898" s="15"/>
      <c r="I898" s="15"/>
      <c r="K898" s="29"/>
      <c r="L898" s="29"/>
      <c r="M898" s="29"/>
    </row>
    <row r="899" spans="4:13" x14ac:dyDescent="0.25">
      <c r="D899" s="15"/>
      <c r="I899" s="15"/>
      <c r="K899" s="29"/>
      <c r="L899" s="29"/>
      <c r="M899" s="29"/>
    </row>
    <row r="900" spans="4:13" x14ac:dyDescent="0.25">
      <c r="D900" s="15"/>
      <c r="I900" s="15"/>
      <c r="K900" s="29"/>
      <c r="L900" s="29"/>
      <c r="M900" s="29"/>
    </row>
    <row r="901" spans="4:13" x14ac:dyDescent="0.25">
      <c r="D901" s="15"/>
      <c r="I901" s="15"/>
      <c r="K901" s="29"/>
      <c r="L901" s="29"/>
      <c r="M901" s="29"/>
    </row>
    <row r="902" spans="4:13" x14ac:dyDescent="0.25">
      <c r="D902" s="15"/>
      <c r="I902" s="15"/>
      <c r="K902" s="29"/>
      <c r="L902" s="29"/>
      <c r="M902" s="29"/>
    </row>
    <row r="903" spans="4:13" x14ac:dyDescent="0.25">
      <c r="D903" s="15"/>
      <c r="I903" s="15"/>
      <c r="K903" s="29"/>
      <c r="L903" s="29"/>
      <c r="M903" s="29"/>
    </row>
    <row r="904" spans="4:13" x14ac:dyDescent="0.25">
      <c r="D904" s="15"/>
      <c r="I904" s="15"/>
      <c r="K904" s="29"/>
      <c r="L904" s="29"/>
      <c r="M904" s="29"/>
    </row>
    <row r="905" spans="4:13" x14ac:dyDescent="0.25">
      <c r="D905" s="15"/>
      <c r="I905" s="15"/>
      <c r="K905" s="29"/>
      <c r="L905" s="29"/>
      <c r="M905" s="29"/>
    </row>
    <row r="906" spans="4:13" x14ac:dyDescent="0.25">
      <c r="D906" s="15"/>
      <c r="I906" s="15"/>
      <c r="K906" s="29"/>
      <c r="L906" s="29"/>
      <c r="M906" s="29"/>
    </row>
    <row r="907" spans="4:13" x14ac:dyDescent="0.25">
      <c r="D907" s="15"/>
      <c r="I907" s="15"/>
      <c r="K907" s="29"/>
      <c r="L907" s="29"/>
      <c r="M907" s="29"/>
    </row>
    <row r="908" spans="4:13" x14ac:dyDescent="0.25">
      <c r="D908" s="15"/>
      <c r="I908" s="15"/>
      <c r="K908" s="29"/>
      <c r="L908" s="29"/>
      <c r="M908" s="29"/>
    </row>
    <row r="909" spans="4:13" x14ac:dyDescent="0.25">
      <c r="D909" s="15"/>
      <c r="I909" s="15"/>
      <c r="K909" s="29"/>
      <c r="L909" s="29"/>
      <c r="M909" s="29"/>
    </row>
    <row r="910" spans="4:13" x14ac:dyDescent="0.25">
      <c r="D910" s="15"/>
      <c r="I910" s="15"/>
      <c r="K910" s="29"/>
      <c r="L910" s="29"/>
      <c r="M910" s="29"/>
    </row>
    <row r="911" spans="4:13" x14ac:dyDescent="0.25">
      <c r="D911" s="15"/>
      <c r="I911" s="15"/>
      <c r="K911" s="29"/>
      <c r="L911" s="29"/>
      <c r="M911" s="29"/>
    </row>
    <row r="912" spans="4:13" x14ac:dyDescent="0.25">
      <c r="D912" s="15"/>
      <c r="I912" s="15"/>
      <c r="K912" s="29"/>
      <c r="L912" s="29"/>
      <c r="M912" s="29"/>
    </row>
    <row r="913" spans="4:13" x14ac:dyDescent="0.25">
      <c r="D913" s="15"/>
      <c r="I913" s="15"/>
      <c r="K913" s="29"/>
      <c r="L913" s="29"/>
      <c r="M913" s="29"/>
    </row>
    <row r="914" spans="4:13" x14ac:dyDescent="0.25">
      <c r="D914" s="15"/>
      <c r="I914" s="15"/>
      <c r="K914" s="29"/>
      <c r="L914" s="29"/>
      <c r="M914" s="29"/>
    </row>
    <row r="915" spans="4:13" x14ac:dyDescent="0.25">
      <c r="D915" s="15"/>
      <c r="I915" s="15"/>
      <c r="K915" s="29"/>
      <c r="L915" s="29"/>
      <c r="M915" s="29"/>
    </row>
    <row r="916" spans="4:13" x14ac:dyDescent="0.25">
      <c r="D916" s="15"/>
      <c r="I916" s="15"/>
      <c r="K916" s="29"/>
      <c r="L916" s="29"/>
      <c r="M916" s="29"/>
    </row>
    <row r="917" spans="4:13" x14ac:dyDescent="0.25">
      <c r="D917" s="15"/>
      <c r="I917" s="15"/>
      <c r="K917" s="29"/>
      <c r="L917" s="29"/>
      <c r="M917" s="29"/>
    </row>
    <row r="918" spans="4:13" x14ac:dyDescent="0.25">
      <c r="D918" s="15"/>
      <c r="I918" s="15"/>
      <c r="K918" s="29"/>
      <c r="L918" s="29"/>
      <c r="M918" s="29"/>
    </row>
    <row r="919" spans="4:13" x14ac:dyDescent="0.25">
      <c r="D919" s="15"/>
      <c r="I919" s="15"/>
      <c r="K919" s="29"/>
      <c r="L919" s="29"/>
      <c r="M919" s="29"/>
    </row>
    <row r="920" spans="4:13" x14ac:dyDescent="0.25">
      <c r="D920" s="15"/>
      <c r="I920" s="15"/>
      <c r="K920" s="29"/>
      <c r="L920" s="29"/>
      <c r="M920" s="29"/>
    </row>
    <row r="921" spans="4:13" x14ac:dyDescent="0.25">
      <c r="D921" s="15"/>
      <c r="I921" s="15"/>
      <c r="K921" s="29"/>
      <c r="L921" s="29"/>
      <c r="M921" s="29"/>
    </row>
    <row r="922" spans="4:13" x14ac:dyDescent="0.25">
      <c r="D922" s="15"/>
      <c r="I922" s="15"/>
      <c r="K922" s="29"/>
      <c r="L922" s="29"/>
      <c r="M922" s="29"/>
    </row>
    <row r="923" spans="4:13" x14ac:dyDescent="0.25">
      <c r="D923" s="15"/>
      <c r="I923" s="15"/>
      <c r="K923" s="29"/>
      <c r="L923" s="29"/>
      <c r="M923" s="29"/>
    </row>
    <row r="924" spans="4:13" x14ac:dyDescent="0.25">
      <c r="D924" s="15"/>
      <c r="I924" s="15"/>
      <c r="K924" s="29"/>
      <c r="L924" s="29"/>
      <c r="M924" s="29"/>
    </row>
    <row r="925" spans="4:13" x14ac:dyDescent="0.25">
      <c r="D925" s="15"/>
      <c r="I925" s="15"/>
      <c r="K925" s="29"/>
      <c r="L925" s="29"/>
      <c r="M925" s="29"/>
    </row>
    <row r="926" spans="4:13" x14ac:dyDescent="0.25">
      <c r="D926" s="15"/>
      <c r="I926" s="15"/>
      <c r="K926" s="29"/>
      <c r="L926" s="29"/>
      <c r="M926" s="29"/>
    </row>
    <row r="927" spans="4:13" x14ac:dyDescent="0.25">
      <c r="D927" s="15"/>
      <c r="I927" s="15"/>
      <c r="K927" s="29"/>
      <c r="L927" s="29"/>
      <c r="M927" s="29"/>
    </row>
    <row r="928" spans="4:13" x14ac:dyDescent="0.25">
      <c r="D928" s="15"/>
      <c r="I928" s="15"/>
      <c r="K928" s="29"/>
      <c r="L928" s="29"/>
      <c r="M928" s="29"/>
    </row>
    <row r="929" spans="4:13" x14ac:dyDescent="0.25">
      <c r="D929" s="15"/>
      <c r="I929" s="15"/>
      <c r="K929" s="29"/>
      <c r="L929" s="29"/>
      <c r="M929" s="29"/>
    </row>
    <row r="930" spans="4:13" x14ac:dyDescent="0.25">
      <c r="D930" s="15"/>
      <c r="I930" s="15"/>
      <c r="K930" s="29"/>
      <c r="L930" s="29"/>
      <c r="M930" s="29"/>
    </row>
    <row r="931" spans="4:13" x14ac:dyDescent="0.25">
      <c r="D931" s="15"/>
      <c r="I931" s="15"/>
      <c r="K931" s="29"/>
      <c r="L931" s="29"/>
      <c r="M931" s="29"/>
    </row>
    <row r="932" spans="4:13" x14ac:dyDescent="0.25">
      <c r="D932" s="15"/>
      <c r="I932" s="15"/>
      <c r="K932" s="29"/>
      <c r="L932" s="29"/>
      <c r="M932" s="29"/>
    </row>
    <row r="933" spans="4:13" x14ac:dyDescent="0.25">
      <c r="D933" s="15"/>
      <c r="I933" s="15"/>
      <c r="K933" s="29"/>
      <c r="L933" s="29"/>
      <c r="M933" s="29"/>
    </row>
    <row r="934" spans="4:13" x14ac:dyDescent="0.25">
      <c r="D934" s="15"/>
      <c r="I934" s="15"/>
      <c r="K934" s="29"/>
      <c r="L934" s="29"/>
      <c r="M934" s="29"/>
    </row>
    <row r="935" spans="4:13" x14ac:dyDescent="0.25">
      <c r="D935" s="15"/>
      <c r="I935" s="15"/>
      <c r="K935" s="29"/>
      <c r="L935" s="29"/>
      <c r="M935" s="29"/>
    </row>
    <row r="936" spans="4:13" x14ac:dyDescent="0.25">
      <c r="D936" s="15"/>
      <c r="I936" s="15"/>
      <c r="K936" s="29"/>
      <c r="L936" s="29"/>
      <c r="M936" s="29"/>
    </row>
    <row r="937" spans="4:13" x14ac:dyDescent="0.25">
      <c r="D937" s="15"/>
      <c r="I937" s="15"/>
      <c r="K937" s="29"/>
      <c r="L937" s="29"/>
      <c r="M937" s="29"/>
    </row>
    <row r="938" spans="4:13" x14ac:dyDescent="0.25">
      <c r="D938" s="15"/>
      <c r="I938" s="15"/>
      <c r="K938" s="29"/>
      <c r="L938" s="29"/>
      <c r="M938" s="29"/>
    </row>
    <row r="939" spans="4:13" x14ac:dyDescent="0.25">
      <c r="D939" s="15"/>
      <c r="I939" s="15"/>
      <c r="K939" s="29"/>
      <c r="L939" s="29"/>
      <c r="M939" s="29"/>
    </row>
    <row r="940" spans="4:13" x14ac:dyDescent="0.25">
      <c r="D940" s="15"/>
      <c r="I940" s="15"/>
      <c r="K940" s="29"/>
      <c r="L940" s="29"/>
      <c r="M940" s="29"/>
    </row>
    <row r="941" spans="4:13" x14ac:dyDescent="0.25">
      <c r="D941" s="15"/>
      <c r="I941" s="15"/>
      <c r="K941" s="29"/>
      <c r="L941" s="29"/>
      <c r="M941" s="29"/>
    </row>
    <row r="942" spans="4:13" x14ac:dyDescent="0.25">
      <c r="D942" s="15"/>
      <c r="I942" s="15"/>
      <c r="K942" s="29"/>
      <c r="L942" s="29"/>
      <c r="M942" s="29"/>
    </row>
    <row r="943" spans="4:13" x14ac:dyDescent="0.25">
      <c r="D943" s="15"/>
      <c r="I943" s="15"/>
      <c r="K943" s="29"/>
      <c r="L943" s="29"/>
      <c r="M943" s="29"/>
    </row>
    <row r="944" spans="4:13" x14ac:dyDescent="0.25">
      <c r="D944" s="15"/>
      <c r="I944" s="15"/>
      <c r="K944" s="29"/>
      <c r="L944" s="29"/>
      <c r="M944" s="29"/>
    </row>
    <row r="945" spans="4:13" x14ac:dyDescent="0.25">
      <c r="D945" s="15"/>
      <c r="I945" s="15"/>
      <c r="K945" s="29"/>
      <c r="L945" s="29"/>
      <c r="M945" s="29"/>
    </row>
    <row r="946" spans="4:13" x14ac:dyDescent="0.25">
      <c r="D946" s="15"/>
      <c r="I946" s="15"/>
      <c r="K946" s="29"/>
      <c r="L946" s="29"/>
      <c r="M946" s="29"/>
    </row>
    <row r="947" spans="4:13" x14ac:dyDescent="0.25">
      <c r="D947" s="15"/>
      <c r="I947" s="15"/>
      <c r="K947" s="29"/>
      <c r="L947" s="29"/>
      <c r="M947" s="29"/>
    </row>
    <row r="948" spans="4:13" x14ac:dyDescent="0.25">
      <c r="D948" s="15"/>
      <c r="I948" s="15"/>
      <c r="K948" s="29"/>
      <c r="L948" s="29"/>
      <c r="M948" s="29"/>
    </row>
    <row r="949" spans="4:13" x14ac:dyDescent="0.25">
      <c r="D949" s="15"/>
      <c r="I949" s="15"/>
      <c r="K949" s="29"/>
      <c r="L949" s="29"/>
      <c r="M949" s="29"/>
    </row>
    <row r="950" spans="4:13" x14ac:dyDescent="0.25">
      <c r="D950" s="15"/>
      <c r="I950" s="15"/>
      <c r="K950" s="29"/>
      <c r="L950" s="29"/>
      <c r="M950" s="29"/>
    </row>
    <row r="951" spans="4:13" x14ac:dyDescent="0.25">
      <c r="D951" s="15"/>
      <c r="I951" s="15"/>
      <c r="K951" s="29"/>
      <c r="L951" s="29"/>
      <c r="M951" s="29"/>
    </row>
    <row r="952" spans="4:13" x14ac:dyDescent="0.25">
      <c r="D952" s="15"/>
      <c r="I952" s="15"/>
      <c r="K952" s="29"/>
      <c r="L952" s="29"/>
      <c r="M952" s="29"/>
    </row>
    <row r="953" spans="4:13" x14ac:dyDescent="0.25">
      <c r="D953" s="15"/>
      <c r="I953" s="15"/>
      <c r="K953" s="29"/>
      <c r="L953" s="29"/>
      <c r="M953" s="29"/>
    </row>
    <row r="954" spans="4:13" x14ac:dyDescent="0.25">
      <c r="D954" s="15"/>
      <c r="I954" s="15"/>
      <c r="K954" s="29"/>
      <c r="L954" s="29"/>
      <c r="M954" s="29"/>
    </row>
    <row r="955" spans="4:13" x14ac:dyDescent="0.25">
      <c r="D955" s="15"/>
      <c r="I955" s="15"/>
      <c r="K955" s="29"/>
      <c r="L955" s="29"/>
      <c r="M955" s="29"/>
    </row>
    <row r="956" spans="4:13" x14ac:dyDescent="0.25">
      <c r="D956" s="15"/>
      <c r="I956" s="15"/>
      <c r="K956" s="29"/>
      <c r="L956" s="29"/>
      <c r="M956" s="29"/>
    </row>
    <row r="957" spans="4:13" x14ac:dyDescent="0.25">
      <c r="D957" s="15"/>
      <c r="I957" s="15"/>
      <c r="K957" s="29"/>
      <c r="L957" s="29"/>
      <c r="M957" s="29"/>
    </row>
    <row r="958" spans="4:13" x14ac:dyDescent="0.25">
      <c r="D958" s="15"/>
      <c r="I958" s="15"/>
      <c r="K958" s="29"/>
      <c r="L958" s="29"/>
      <c r="M958" s="29"/>
    </row>
    <row r="959" spans="4:13" x14ac:dyDescent="0.25">
      <c r="D959" s="15"/>
      <c r="I959" s="15"/>
      <c r="K959" s="29"/>
      <c r="L959" s="29"/>
      <c r="M959" s="29"/>
    </row>
    <row r="960" spans="4:13" x14ac:dyDescent="0.25">
      <c r="D960" s="15"/>
      <c r="I960" s="15"/>
      <c r="K960" s="29"/>
      <c r="L960" s="29"/>
      <c r="M960" s="29"/>
    </row>
    <row r="961" spans="4:13" x14ac:dyDescent="0.25">
      <c r="D961" s="15"/>
      <c r="I961" s="15"/>
      <c r="K961" s="29"/>
      <c r="L961" s="29"/>
      <c r="M961" s="29"/>
    </row>
    <row r="962" spans="4:13" x14ac:dyDescent="0.25">
      <c r="D962" s="15"/>
      <c r="I962" s="15"/>
      <c r="K962" s="29"/>
      <c r="L962" s="29"/>
      <c r="M962" s="29"/>
    </row>
    <row r="963" spans="4:13" x14ac:dyDescent="0.25">
      <c r="D963" s="15"/>
      <c r="I963" s="15"/>
      <c r="K963" s="29"/>
      <c r="L963" s="29"/>
      <c r="M963" s="29"/>
    </row>
    <row r="964" spans="4:13" x14ac:dyDescent="0.25">
      <c r="D964" s="15"/>
      <c r="I964" s="15"/>
      <c r="K964" s="29"/>
      <c r="L964" s="29"/>
      <c r="M964" s="29"/>
    </row>
    <row r="965" spans="4:13" x14ac:dyDescent="0.25">
      <c r="D965" s="15"/>
      <c r="I965" s="15"/>
      <c r="K965" s="29"/>
      <c r="L965" s="29"/>
      <c r="M965" s="29"/>
    </row>
    <row r="966" spans="4:13" x14ac:dyDescent="0.25">
      <c r="D966" s="15"/>
      <c r="I966" s="15"/>
      <c r="K966" s="29"/>
      <c r="L966" s="29"/>
      <c r="M966" s="29"/>
    </row>
    <row r="967" spans="4:13" x14ac:dyDescent="0.25">
      <c r="D967" s="15"/>
      <c r="I967" s="15"/>
      <c r="K967" s="29"/>
      <c r="L967" s="29"/>
      <c r="M967" s="29"/>
    </row>
    <row r="968" spans="4:13" x14ac:dyDescent="0.25">
      <c r="D968" s="15"/>
      <c r="I968" s="15"/>
      <c r="K968" s="29"/>
      <c r="L968" s="29"/>
      <c r="M968" s="29"/>
    </row>
    <row r="969" spans="4:13" x14ac:dyDescent="0.25">
      <c r="D969" s="15"/>
      <c r="I969" s="15"/>
      <c r="K969" s="29"/>
      <c r="L969" s="29"/>
      <c r="M969" s="29"/>
    </row>
    <row r="970" spans="4:13" x14ac:dyDescent="0.25">
      <c r="D970" s="15"/>
      <c r="I970" s="15"/>
      <c r="K970" s="29"/>
      <c r="L970" s="29"/>
      <c r="M970" s="29"/>
    </row>
    <row r="971" spans="4:13" x14ac:dyDescent="0.25">
      <c r="D971" s="15"/>
      <c r="I971" s="15"/>
      <c r="K971" s="29"/>
      <c r="L971" s="29"/>
      <c r="M971" s="29"/>
    </row>
    <row r="972" spans="4:13" x14ac:dyDescent="0.25">
      <c r="D972" s="15"/>
      <c r="I972" s="15"/>
      <c r="K972" s="29"/>
      <c r="L972" s="29"/>
      <c r="M972" s="29"/>
    </row>
    <row r="973" spans="4:13" x14ac:dyDescent="0.25">
      <c r="D973" s="15"/>
      <c r="I973" s="15"/>
      <c r="K973" s="29"/>
      <c r="L973" s="29"/>
      <c r="M973" s="29"/>
    </row>
    <row r="974" spans="4:13" x14ac:dyDescent="0.25">
      <c r="D974" s="15"/>
      <c r="I974" s="15"/>
      <c r="K974" s="29"/>
      <c r="L974" s="29"/>
      <c r="M974" s="29"/>
    </row>
    <row r="975" spans="4:13" x14ac:dyDescent="0.25">
      <c r="D975" s="15"/>
      <c r="I975" s="15"/>
      <c r="K975" s="29"/>
      <c r="L975" s="29"/>
      <c r="M975" s="29"/>
    </row>
    <row r="976" spans="4:13" x14ac:dyDescent="0.25">
      <c r="D976" s="15"/>
      <c r="I976" s="15"/>
      <c r="K976" s="29"/>
      <c r="L976" s="29"/>
      <c r="M976" s="29"/>
    </row>
    <row r="977" spans="4:13" x14ac:dyDescent="0.25">
      <c r="D977" s="15"/>
      <c r="I977" s="15"/>
      <c r="K977" s="29"/>
      <c r="L977" s="29"/>
      <c r="M977" s="29"/>
    </row>
    <row r="978" spans="4:13" x14ac:dyDescent="0.25">
      <c r="D978" s="15"/>
      <c r="I978" s="15"/>
      <c r="K978" s="29"/>
      <c r="L978" s="29"/>
      <c r="M978" s="29"/>
    </row>
    <row r="979" spans="4:13" x14ac:dyDescent="0.25">
      <c r="D979" s="15"/>
      <c r="I979" s="15"/>
      <c r="K979" s="29"/>
      <c r="L979" s="29"/>
      <c r="M979" s="29"/>
    </row>
    <row r="980" spans="4:13" x14ac:dyDescent="0.25">
      <c r="D980" s="15"/>
      <c r="I980" s="15"/>
      <c r="K980" s="29"/>
      <c r="L980" s="29"/>
      <c r="M980" s="29"/>
    </row>
    <row r="981" spans="4:13" x14ac:dyDescent="0.25">
      <c r="D981" s="15"/>
      <c r="I981" s="15"/>
      <c r="K981" s="29"/>
      <c r="L981" s="29"/>
      <c r="M981" s="29"/>
    </row>
    <row r="982" spans="4:13" x14ac:dyDescent="0.25">
      <c r="D982" s="15"/>
      <c r="I982" s="15"/>
      <c r="K982" s="29"/>
      <c r="L982" s="29"/>
      <c r="M982" s="29"/>
    </row>
    <row r="983" spans="4:13" x14ac:dyDescent="0.25">
      <c r="D983" s="15"/>
      <c r="I983" s="15"/>
      <c r="K983" s="29"/>
      <c r="L983" s="29"/>
      <c r="M983" s="29"/>
    </row>
    <row r="984" spans="4:13" x14ac:dyDescent="0.25">
      <c r="D984" s="15"/>
      <c r="I984" s="15"/>
      <c r="K984" s="29"/>
      <c r="L984" s="29"/>
      <c r="M984" s="29"/>
    </row>
    <row r="985" spans="4:13" x14ac:dyDescent="0.25">
      <c r="D985" s="15"/>
      <c r="I985" s="15"/>
      <c r="K985" s="29"/>
      <c r="L985" s="29"/>
      <c r="M985" s="29"/>
    </row>
    <row r="986" spans="4:13" x14ac:dyDescent="0.25">
      <c r="D986" s="15"/>
      <c r="I986" s="15"/>
      <c r="K986" s="29"/>
      <c r="L986" s="29"/>
      <c r="M986" s="29"/>
    </row>
    <row r="987" spans="4:13" x14ac:dyDescent="0.25">
      <c r="D987" s="15"/>
      <c r="I987" s="15"/>
      <c r="K987" s="29"/>
      <c r="L987" s="29"/>
      <c r="M987" s="29"/>
    </row>
    <row r="988" spans="4:13" x14ac:dyDescent="0.25">
      <c r="D988" s="15"/>
      <c r="I988" s="15"/>
      <c r="K988" s="29"/>
      <c r="L988" s="29"/>
      <c r="M988" s="29"/>
    </row>
    <row r="989" spans="4:13" x14ac:dyDescent="0.25">
      <c r="D989" s="15"/>
      <c r="I989" s="15"/>
      <c r="K989" s="29"/>
      <c r="L989" s="29"/>
      <c r="M989" s="29"/>
    </row>
    <row r="990" spans="4:13" x14ac:dyDescent="0.25">
      <c r="D990" s="15"/>
      <c r="I990" s="15"/>
      <c r="K990" s="29"/>
      <c r="L990" s="29"/>
      <c r="M990" s="29"/>
    </row>
    <row r="991" spans="4:13" x14ac:dyDescent="0.25">
      <c r="D991" s="15"/>
      <c r="I991" s="15"/>
      <c r="K991" s="29"/>
      <c r="L991" s="29"/>
      <c r="M991" s="29"/>
    </row>
    <row r="992" spans="4:13" x14ac:dyDescent="0.25">
      <c r="D992" s="15"/>
      <c r="I992" s="15"/>
      <c r="K992" s="29"/>
      <c r="L992" s="29"/>
      <c r="M992" s="29"/>
    </row>
    <row r="993" spans="4:13" x14ac:dyDescent="0.25">
      <c r="D993" s="15"/>
      <c r="I993" s="15"/>
      <c r="K993" s="29"/>
      <c r="L993" s="29"/>
      <c r="M993" s="29"/>
    </row>
    <row r="994" spans="4:13" x14ac:dyDescent="0.25">
      <c r="D994" s="15"/>
      <c r="I994" s="15"/>
      <c r="K994" s="29"/>
      <c r="L994" s="29"/>
      <c r="M994" s="29"/>
    </row>
    <row r="995" spans="4:13" x14ac:dyDescent="0.25">
      <c r="D995" s="15"/>
      <c r="I995" s="15"/>
      <c r="K995" s="29"/>
      <c r="L995" s="29"/>
      <c r="M995" s="29"/>
    </row>
    <row r="996" spans="4:13" x14ac:dyDescent="0.25">
      <c r="D996" s="15"/>
      <c r="I996" s="15"/>
      <c r="K996" s="29"/>
      <c r="L996" s="29"/>
      <c r="M996" s="29"/>
    </row>
    <row r="997" spans="4:13" x14ac:dyDescent="0.25">
      <c r="D997" s="15"/>
      <c r="I997" s="15"/>
      <c r="K997" s="29"/>
      <c r="L997" s="29"/>
      <c r="M997" s="29"/>
    </row>
    <row r="998" spans="4:13" x14ac:dyDescent="0.25">
      <c r="D998" s="15"/>
      <c r="I998" s="15"/>
      <c r="K998" s="29"/>
      <c r="L998" s="29"/>
      <c r="M998" s="29"/>
    </row>
    <row r="999" spans="4:13" x14ac:dyDescent="0.25">
      <c r="D999" s="15"/>
      <c r="I999" s="15"/>
      <c r="K999" s="29"/>
      <c r="L999" s="29"/>
      <c r="M999" s="29"/>
    </row>
    <row r="1000" spans="4:13" x14ac:dyDescent="0.25">
      <c r="D1000" s="15"/>
      <c r="I1000" s="15"/>
      <c r="K1000" s="29"/>
      <c r="L1000" s="29"/>
      <c r="M1000" s="29"/>
    </row>
    <row r="1001" spans="4:13" x14ac:dyDescent="0.25">
      <c r="D1001" s="15"/>
      <c r="I1001" s="15"/>
      <c r="K1001" s="29"/>
      <c r="L1001" s="29"/>
      <c r="M1001" s="29"/>
    </row>
    <row r="1002" spans="4:13" x14ac:dyDescent="0.25">
      <c r="D1002" s="15"/>
      <c r="I1002" s="15"/>
      <c r="K1002" s="29"/>
      <c r="L1002" s="29"/>
      <c r="M1002" s="29"/>
    </row>
    <row r="1003" spans="4:13" x14ac:dyDescent="0.25">
      <c r="D1003" s="15"/>
      <c r="I1003" s="15"/>
      <c r="K1003" s="29"/>
      <c r="L1003" s="29"/>
      <c r="M1003" s="29"/>
    </row>
    <row r="1004" spans="4:13" x14ac:dyDescent="0.25">
      <c r="D1004" s="15"/>
      <c r="I1004" s="15"/>
      <c r="K1004" s="29"/>
      <c r="L1004" s="29"/>
      <c r="M1004" s="29"/>
    </row>
    <row r="1005" spans="4:13" x14ac:dyDescent="0.25">
      <c r="D1005" s="15"/>
      <c r="I1005" s="15"/>
      <c r="K1005" s="29"/>
      <c r="L1005" s="29"/>
      <c r="M1005" s="29"/>
    </row>
    <row r="1006" spans="4:13" x14ac:dyDescent="0.25">
      <c r="D1006" s="15"/>
      <c r="I1006" s="15"/>
      <c r="K1006" s="29"/>
      <c r="L1006" s="29"/>
      <c r="M1006" s="29"/>
    </row>
    <row r="1007" spans="4:13" x14ac:dyDescent="0.25">
      <c r="D1007" s="15"/>
      <c r="I1007" s="15"/>
      <c r="K1007" s="29"/>
      <c r="L1007" s="29"/>
      <c r="M1007" s="29"/>
    </row>
    <row r="1008" spans="4:13" x14ac:dyDescent="0.25">
      <c r="D1008" s="15"/>
      <c r="I1008" s="15"/>
      <c r="K1008" s="29"/>
      <c r="L1008" s="29"/>
      <c r="M1008" s="29"/>
    </row>
    <row r="1009" spans="4:13" x14ac:dyDescent="0.25">
      <c r="D1009" s="15"/>
      <c r="I1009" s="15"/>
      <c r="K1009" s="29"/>
      <c r="L1009" s="29"/>
      <c r="M1009" s="29"/>
    </row>
    <row r="1010" spans="4:13" x14ac:dyDescent="0.25">
      <c r="D1010" s="15"/>
      <c r="I1010" s="15"/>
      <c r="K1010" s="29"/>
      <c r="L1010" s="29"/>
      <c r="M1010" s="29"/>
    </row>
    <row r="1011" spans="4:13" x14ac:dyDescent="0.25">
      <c r="D1011" s="15"/>
      <c r="I1011" s="15"/>
      <c r="K1011" s="29"/>
      <c r="L1011" s="29"/>
      <c r="M1011" s="29"/>
    </row>
    <row r="1012" spans="4:13" x14ac:dyDescent="0.25">
      <c r="D1012" s="15"/>
      <c r="I1012" s="15"/>
      <c r="K1012" s="29"/>
      <c r="L1012" s="29"/>
      <c r="M1012" s="29"/>
    </row>
    <row r="1013" spans="4:13" x14ac:dyDescent="0.25">
      <c r="D1013" s="15"/>
      <c r="I1013" s="15"/>
      <c r="K1013" s="29"/>
      <c r="L1013" s="29"/>
      <c r="M1013" s="29"/>
    </row>
    <row r="1014" spans="4:13" x14ac:dyDescent="0.25">
      <c r="D1014" s="15"/>
      <c r="I1014" s="15"/>
      <c r="K1014" s="29"/>
      <c r="L1014" s="29"/>
      <c r="M1014" s="29"/>
    </row>
    <row r="1015" spans="4:13" x14ac:dyDescent="0.25">
      <c r="D1015" s="15"/>
      <c r="I1015" s="15"/>
      <c r="K1015" s="29"/>
      <c r="L1015" s="29"/>
      <c r="M1015" s="29"/>
    </row>
    <row r="1016" spans="4:13" x14ac:dyDescent="0.25">
      <c r="D1016" s="15"/>
      <c r="I1016" s="15"/>
      <c r="K1016" s="29"/>
      <c r="L1016" s="29"/>
      <c r="M1016" s="29"/>
    </row>
    <row r="1017" spans="4:13" x14ac:dyDescent="0.25">
      <c r="D1017" s="15"/>
      <c r="I1017" s="15"/>
      <c r="K1017" s="29"/>
      <c r="L1017" s="29"/>
      <c r="M1017" s="29"/>
    </row>
    <row r="1018" spans="4:13" x14ac:dyDescent="0.25">
      <c r="D1018" s="15"/>
      <c r="I1018" s="15"/>
      <c r="K1018" s="29"/>
      <c r="L1018" s="29"/>
      <c r="M1018" s="29"/>
    </row>
    <row r="1019" spans="4:13" x14ac:dyDescent="0.25">
      <c r="D1019" s="15"/>
      <c r="I1019" s="15"/>
      <c r="K1019" s="29"/>
      <c r="L1019" s="29"/>
      <c r="M1019" s="29"/>
    </row>
    <row r="1020" spans="4:13" x14ac:dyDescent="0.25">
      <c r="D1020" s="15"/>
      <c r="I1020" s="15"/>
      <c r="K1020" s="29"/>
      <c r="L1020" s="29"/>
      <c r="M1020" s="29"/>
    </row>
    <row r="1021" spans="4:13" x14ac:dyDescent="0.25">
      <c r="D1021" s="15"/>
      <c r="I1021" s="15"/>
      <c r="K1021" s="29"/>
      <c r="L1021" s="29"/>
      <c r="M1021" s="29"/>
    </row>
    <row r="1022" spans="4:13" x14ac:dyDescent="0.25">
      <c r="D1022" s="15"/>
      <c r="I1022" s="15"/>
      <c r="K1022" s="29"/>
      <c r="L1022" s="29"/>
      <c r="M1022" s="29"/>
    </row>
    <row r="1023" spans="4:13" x14ac:dyDescent="0.25">
      <c r="D1023" s="15"/>
      <c r="I1023" s="15"/>
      <c r="K1023" s="29"/>
      <c r="L1023" s="29"/>
      <c r="M1023" s="29"/>
    </row>
    <row r="1024" spans="4:13" x14ac:dyDescent="0.25">
      <c r="D1024" s="15"/>
      <c r="I1024" s="15"/>
      <c r="K1024" s="29"/>
      <c r="L1024" s="29"/>
      <c r="M1024" s="29"/>
    </row>
    <row r="1025" spans="4:13" x14ac:dyDescent="0.25">
      <c r="D1025" s="15"/>
      <c r="I1025" s="15"/>
      <c r="K1025" s="29"/>
      <c r="L1025" s="29"/>
      <c r="M1025" s="29"/>
    </row>
    <row r="1026" spans="4:13" x14ac:dyDescent="0.25">
      <c r="D1026" s="15"/>
      <c r="I1026" s="15"/>
      <c r="K1026" s="29"/>
      <c r="L1026" s="29"/>
      <c r="M1026" s="29"/>
    </row>
    <row r="1027" spans="4:13" x14ac:dyDescent="0.25">
      <c r="D1027" s="15"/>
      <c r="I1027" s="15"/>
      <c r="K1027" s="29"/>
      <c r="L1027" s="29"/>
      <c r="M1027" s="29"/>
    </row>
    <row r="1028" spans="4:13" x14ac:dyDescent="0.25">
      <c r="D1028" s="15"/>
      <c r="I1028" s="15"/>
      <c r="K1028" s="29"/>
      <c r="L1028" s="29"/>
      <c r="M1028" s="29"/>
    </row>
    <row r="1029" spans="4:13" x14ac:dyDescent="0.25">
      <c r="D1029" s="15"/>
      <c r="I1029" s="15"/>
      <c r="K1029" s="29"/>
      <c r="L1029" s="29"/>
      <c r="M1029" s="29"/>
    </row>
    <row r="1030" spans="4:13" x14ac:dyDescent="0.25">
      <c r="D1030" s="15"/>
      <c r="I1030" s="15"/>
      <c r="K1030" s="29"/>
      <c r="L1030" s="29"/>
      <c r="M1030" s="29"/>
    </row>
    <row r="1031" spans="4:13" x14ac:dyDescent="0.25">
      <c r="D1031" s="15"/>
      <c r="I1031" s="15"/>
      <c r="K1031" s="29"/>
      <c r="L1031" s="29"/>
      <c r="M1031" s="29"/>
    </row>
    <row r="1032" spans="4:13" x14ac:dyDescent="0.25">
      <c r="D1032" s="15"/>
      <c r="I1032" s="15"/>
      <c r="K1032" s="29"/>
      <c r="L1032" s="29"/>
      <c r="M1032" s="29"/>
    </row>
    <row r="1033" spans="4:13" x14ac:dyDescent="0.25">
      <c r="D1033" s="15"/>
      <c r="I1033" s="15"/>
      <c r="K1033" s="29"/>
      <c r="L1033" s="29"/>
      <c r="M1033" s="29"/>
    </row>
    <row r="1034" spans="4:13" x14ac:dyDescent="0.25">
      <c r="D1034" s="15"/>
      <c r="I1034" s="15"/>
      <c r="K1034" s="29"/>
      <c r="L1034" s="29"/>
      <c r="M1034" s="29"/>
    </row>
    <row r="1035" spans="4:13" x14ac:dyDescent="0.25">
      <c r="D1035" s="15"/>
      <c r="I1035" s="15"/>
      <c r="K1035" s="29"/>
      <c r="L1035" s="29"/>
      <c r="M1035" s="29"/>
    </row>
    <row r="1036" spans="4:13" x14ac:dyDescent="0.25">
      <c r="D1036" s="15"/>
      <c r="I1036" s="15"/>
      <c r="K1036" s="29"/>
      <c r="L1036" s="29"/>
      <c r="M1036" s="29"/>
    </row>
    <row r="1037" spans="4:13" x14ac:dyDescent="0.25">
      <c r="D1037" s="15"/>
      <c r="I1037" s="15"/>
      <c r="K1037" s="29"/>
      <c r="L1037" s="29"/>
      <c r="M1037" s="29"/>
    </row>
    <row r="1038" spans="4:13" x14ac:dyDescent="0.25">
      <c r="D1038" s="15"/>
      <c r="I1038" s="15"/>
      <c r="K1038" s="29"/>
      <c r="L1038" s="29"/>
      <c r="M1038" s="29"/>
    </row>
    <row r="1039" spans="4:13" x14ac:dyDescent="0.25">
      <c r="D1039" s="15"/>
      <c r="I1039" s="15"/>
      <c r="K1039" s="29"/>
      <c r="L1039" s="29"/>
      <c r="M1039" s="29"/>
    </row>
    <row r="1040" spans="4:13" x14ac:dyDescent="0.25">
      <c r="D1040" s="15"/>
      <c r="I1040" s="15"/>
      <c r="K1040" s="29"/>
      <c r="L1040" s="29"/>
      <c r="M1040" s="29"/>
    </row>
    <row r="1041" spans="4:13" x14ac:dyDescent="0.25">
      <c r="D1041" s="15"/>
      <c r="I1041" s="15"/>
      <c r="K1041" s="29"/>
      <c r="L1041" s="29"/>
      <c r="M1041" s="29"/>
    </row>
    <row r="1042" spans="4:13" x14ac:dyDescent="0.25">
      <c r="D1042" s="15"/>
      <c r="I1042" s="15"/>
      <c r="K1042" s="29"/>
      <c r="L1042" s="29"/>
      <c r="M1042" s="29"/>
    </row>
    <row r="1043" spans="4:13" x14ac:dyDescent="0.25">
      <c r="D1043" s="15"/>
      <c r="I1043" s="15"/>
      <c r="K1043" s="29"/>
      <c r="L1043" s="29"/>
      <c r="M1043" s="29"/>
    </row>
    <row r="1044" spans="4:13" x14ac:dyDescent="0.25">
      <c r="D1044" s="15"/>
      <c r="I1044" s="15"/>
      <c r="K1044" s="29"/>
      <c r="L1044" s="29"/>
      <c r="M1044" s="29"/>
    </row>
    <row r="1045" spans="4:13" x14ac:dyDescent="0.25">
      <c r="D1045" s="15"/>
      <c r="I1045" s="15"/>
      <c r="K1045" s="29"/>
      <c r="L1045" s="29"/>
      <c r="M1045" s="29"/>
    </row>
    <row r="1046" spans="4:13" x14ac:dyDescent="0.25">
      <c r="D1046" s="15"/>
      <c r="I1046" s="15"/>
      <c r="K1046" s="29"/>
      <c r="L1046" s="29"/>
      <c r="M1046" s="29"/>
    </row>
    <row r="1047" spans="4:13" x14ac:dyDescent="0.25">
      <c r="D1047" s="15"/>
      <c r="I1047" s="15"/>
      <c r="K1047" s="29"/>
      <c r="L1047" s="29"/>
      <c r="M1047" s="29"/>
    </row>
    <row r="1048" spans="4:13" x14ac:dyDescent="0.25">
      <c r="D1048" s="15"/>
      <c r="I1048" s="15"/>
      <c r="K1048" s="29"/>
      <c r="L1048" s="29"/>
      <c r="M1048" s="29"/>
    </row>
    <row r="1049" spans="4:13" x14ac:dyDescent="0.25">
      <c r="D1049" s="15"/>
      <c r="I1049" s="15"/>
      <c r="K1049" s="29"/>
      <c r="L1049" s="29"/>
      <c r="M1049" s="29"/>
    </row>
    <row r="1050" spans="4:13" x14ac:dyDescent="0.25">
      <c r="D1050" s="15"/>
      <c r="I1050" s="15"/>
      <c r="K1050" s="29"/>
      <c r="L1050" s="29"/>
      <c r="M1050" s="29"/>
    </row>
    <row r="1051" spans="4:13" x14ac:dyDescent="0.25">
      <c r="D1051" s="15"/>
      <c r="I1051" s="15"/>
      <c r="K1051" s="29"/>
      <c r="L1051" s="29"/>
      <c r="M1051" s="29"/>
    </row>
    <row r="1052" spans="4:13" x14ac:dyDescent="0.25">
      <c r="D1052" s="15"/>
      <c r="I1052" s="15"/>
      <c r="K1052" s="29"/>
      <c r="L1052" s="29"/>
      <c r="M1052" s="29"/>
    </row>
    <row r="1053" spans="4:13" x14ac:dyDescent="0.25">
      <c r="D1053" s="15"/>
      <c r="I1053" s="15"/>
      <c r="K1053" s="29"/>
      <c r="L1053" s="29"/>
      <c r="M1053" s="29"/>
    </row>
    <row r="1054" spans="4:13" x14ac:dyDescent="0.25">
      <c r="D1054" s="15"/>
      <c r="I1054" s="15"/>
      <c r="K1054" s="29"/>
      <c r="L1054" s="29"/>
      <c r="M1054" s="29"/>
    </row>
    <row r="1055" spans="4:13" x14ac:dyDescent="0.25">
      <c r="D1055" s="15"/>
      <c r="I1055" s="15"/>
      <c r="K1055" s="29"/>
      <c r="L1055" s="29"/>
      <c r="M1055" s="29"/>
    </row>
    <row r="1056" spans="4:13" x14ac:dyDescent="0.25">
      <c r="D1056" s="15"/>
      <c r="I1056" s="15"/>
      <c r="K1056" s="29"/>
      <c r="L1056" s="29"/>
      <c r="M1056" s="29"/>
    </row>
    <row r="1057" spans="4:13" x14ac:dyDescent="0.25">
      <c r="D1057" s="15"/>
      <c r="I1057" s="15"/>
      <c r="K1057" s="29"/>
      <c r="L1057" s="29"/>
      <c r="M1057" s="29"/>
    </row>
    <row r="1058" spans="4:13" x14ac:dyDescent="0.25">
      <c r="D1058" s="15"/>
      <c r="I1058" s="15"/>
      <c r="K1058" s="29"/>
      <c r="L1058" s="29"/>
      <c r="M1058" s="29"/>
    </row>
    <row r="1059" spans="4:13" x14ac:dyDescent="0.25">
      <c r="D1059" s="15"/>
      <c r="I1059" s="15"/>
      <c r="K1059" s="29"/>
      <c r="L1059" s="29"/>
      <c r="M1059" s="29"/>
    </row>
    <row r="1060" spans="4:13" x14ac:dyDescent="0.25">
      <c r="D1060" s="15"/>
      <c r="I1060" s="15"/>
      <c r="K1060" s="29"/>
      <c r="L1060" s="29"/>
      <c r="M1060" s="29"/>
    </row>
    <row r="1061" spans="4:13" x14ac:dyDescent="0.25">
      <c r="D1061" s="15"/>
      <c r="I1061" s="15"/>
      <c r="K1061" s="29"/>
      <c r="L1061" s="29"/>
      <c r="M1061" s="29"/>
    </row>
    <row r="1062" spans="4:13" x14ac:dyDescent="0.25">
      <c r="D1062" s="15"/>
      <c r="I1062" s="15"/>
      <c r="K1062" s="29"/>
      <c r="L1062" s="29"/>
      <c r="M1062" s="29"/>
    </row>
    <row r="1063" spans="4:13" x14ac:dyDescent="0.25">
      <c r="D1063" s="15"/>
      <c r="I1063" s="15"/>
      <c r="K1063" s="29"/>
      <c r="L1063" s="29"/>
      <c r="M1063" s="29"/>
    </row>
    <row r="1064" spans="4:13" x14ac:dyDescent="0.25">
      <c r="D1064" s="15"/>
      <c r="I1064" s="15"/>
      <c r="K1064" s="29"/>
      <c r="L1064" s="29"/>
      <c r="M1064" s="29"/>
    </row>
    <row r="1065" spans="4:13" x14ac:dyDescent="0.25">
      <c r="D1065" s="15"/>
      <c r="I1065" s="15"/>
      <c r="K1065" s="29"/>
      <c r="L1065" s="29"/>
      <c r="M1065" s="29"/>
    </row>
    <row r="1066" spans="4:13" x14ac:dyDescent="0.25">
      <c r="D1066" s="15"/>
      <c r="I1066" s="15"/>
      <c r="K1066" s="29"/>
      <c r="L1066" s="29"/>
      <c r="M1066" s="29"/>
    </row>
    <row r="1067" spans="4:13" x14ac:dyDescent="0.25">
      <c r="D1067" s="15"/>
      <c r="I1067" s="15"/>
      <c r="K1067" s="29"/>
      <c r="L1067" s="29"/>
      <c r="M1067" s="29"/>
    </row>
    <row r="1068" spans="4:13" x14ac:dyDescent="0.25">
      <c r="D1068" s="15"/>
      <c r="I1068" s="15"/>
      <c r="K1068" s="29"/>
      <c r="L1068" s="29"/>
      <c r="M1068" s="29"/>
    </row>
    <row r="1069" spans="4:13" x14ac:dyDescent="0.25">
      <c r="D1069" s="15"/>
      <c r="I1069" s="15"/>
      <c r="K1069" s="29"/>
      <c r="L1069" s="29"/>
      <c r="M1069" s="29"/>
    </row>
    <row r="1070" spans="4:13" x14ac:dyDescent="0.25">
      <c r="D1070" s="15"/>
      <c r="I1070" s="15"/>
      <c r="K1070" s="29"/>
      <c r="L1070" s="29"/>
      <c r="M1070" s="29"/>
    </row>
    <row r="1071" spans="4:13" x14ac:dyDescent="0.25">
      <c r="D1071" s="15"/>
      <c r="I1071" s="15"/>
      <c r="K1071" s="29"/>
      <c r="L1071" s="29"/>
      <c r="M1071" s="29"/>
    </row>
    <row r="1072" spans="4:13" x14ac:dyDescent="0.25">
      <c r="D1072" s="15"/>
      <c r="I1072" s="15"/>
      <c r="K1072" s="29"/>
      <c r="L1072" s="29"/>
      <c r="M1072" s="29"/>
    </row>
    <row r="1073" spans="4:13" x14ac:dyDescent="0.25">
      <c r="D1073" s="15"/>
      <c r="I1073" s="15"/>
      <c r="K1073" s="29"/>
      <c r="L1073" s="29"/>
      <c r="M1073" s="29"/>
    </row>
    <row r="1074" spans="4:13" x14ac:dyDescent="0.25">
      <c r="D1074" s="15"/>
      <c r="I1074" s="15"/>
      <c r="K1074" s="29"/>
      <c r="L1074" s="29"/>
      <c r="M1074" s="29"/>
    </row>
    <row r="1075" spans="4:13" x14ac:dyDescent="0.25">
      <c r="D1075" s="15"/>
      <c r="I1075" s="15"/>
      <c r="K1075" s="29"/>
      <c r="L1075" s="29"/>
      <c r="M1075" s="29"/>
    </row>
    <row r="1076" spans="4:13" x14ac:dyDescent="0.25">
      <c r="D1076" s="15"/>
      <c r="I1076" s="15"/>
      <c r="K1076" s="29"/>
      <c r="L1076" s="29"/>
      <c r="M1076" s="29"/>
    </row>
    <row r="1077" spans="4:13" x14ac:dyDescent="0.25">
      <c r="D1077" s="15"/>
      <c r="I1077" s="15"/>
      <c r="K1077" s="29"/>
      <c r="L1077" s="29"/>
      <c r="M1077" s="29"/>
    </row>
    <row r="1078" spans="4:13" x14ac:dyDescent="0.25">
      <c r="D1078" s="15"/>
      <c r="I1078" s="15"/>
      <c r="K1078" s="29"/>
      <c r="L1078" s="29"/>
      <c r="M1078" s="29"/>
    </row>
    <row r="1079" spans="4:13" x14ac:dyDescent="0.25">
      <c r="D1079" s="15"/>
      <c r="I1079" s="15"/>
      <c r="K1079" s="29"/>
      <c r="L1079" s="29"/>
      <c r="M1079" s="29"/>
    </row>
    <row r="1080" spans="4:13" x14ac:dyDescent="0.25">
      <c r="D1080" s="15"/>
      <c r="I1080" s="15"/>
      <c r="K1080" s="29"/>
      <c r="L1080" s="29"/>
      <c r="M1080" s="29"/>
    </row>
    <row r="1081" spans="4:13" x14ac:dyDescent="0.25">
      <c r="D1081" s="15"/>
      <c r="I1081" s="15"/>
      <c r="K1081" s="29"/>
      <c r="L1081" s="29"/>
      <c r="M1081" s="29"/>
    </row>
    <row r="1082" spans="4:13" x14ac:dyDescent="0.25">
      <c r="D1082" s="15"/>
      <c r="I1082" s="15"/>
      <c r="K1082" s="29"/>
      <c r="L1082" s="29"/>
      <c r="M1082" s="29"/>
    </row>
    <row r="1083" spans="4:13" x14ac:dyDescent="0.25">
      <c r="D1083" s="15"/>
      <c r="I1083" s="15"/>
      <c r="K1083" s="29"/>
      <c r="L1083" s="29"/>
      <c r="M1083" s="29"/>
    </row>
    <row r="1084" spans="4:13" x14ac:dyDescent="0.25">
      <c r="D1084" s="15"/>
      <c r="I1084" s="15"/>
      <c r="K1084" s="29"/>
      <c r="L1084" s="29"/>
      <c r="M1084" s="29"/>
    </row>
    <row r="1085" spans="4:13" x14ac:dyDescent="0.25">
      <c r="D1085" s="15"/>
      <c r="I1085" s="15"/>
      <c r="K1085" s="29"/>
      <c r="L1085" s="29"/>
      <c r="M1085" s="29"/>
    </row>
    <row r="1086" spans="4:13" x14ac:dyDescent="0.25">
      <c r="D1086" s="15"/>
      <c r="I1086" s="15"/>
      <c r="K1086" s="29"/>
      <c r="L1086" s="29"/>
      <c r="M1086" s="29"/>
    </row>
    <row r="1087" spans="4:13" x14ac:dyDescent="0.25">
      <c r="D1087" s="15"/>
      <c r="I1087" s="15"/>
      <c r="K1087" s="29"/>
      <c r="L1087" s="29"/>
      <c r="M1087" s="29"/>
    </row>
    <row r="1088" spans="4:13" x14ac:dyDescent="0.25">
      <c r="D1088" s="15"/>
      <c r="I1088" s="15"/>
      <c r="K1088" s="29"/>
      <c r="L1088" s="29"/>
      <c r="M1088" s="29"/>
    </row>
    <row r="1089" spans="4:13" x14ac:dyDescent="0.25">
      <c r="D1089" s="15"/>
      <c r="I1089" s="15"/>
      <c r="K1089" s="29"/>
      <c r="L1089" s="29"/>
      <c r="M1089" s="29"/>
    </row>
    <row r="1090" spans="4:13" x14ac:dyDescent="0.25">
      <c r="D1090" s="15"/>
      <c r="I1090" s="15"/>
      <c r="K1090" s="29"/>
      <c r="L1090" s="29"/>
      <c r="M1090" s="29"/>
    </row>
    <row r="1091" spans="4:13" x14ac:dyDescent="0.25">
      <c r="D1091" s="15"/>
      <c r="I1091" s="15"/>
      <c r="K1091" s="29"/>
      <c r="L1091" s="29"/>
      <c r="M1091" s="29"/>
    </row>
    <row r="1092" spans="4:13" x14ac:dyDescent="0.25">
      <c r="D1092" s="15"/>
      <c r="I1092" s="15"/>
      <c r="K1092" s="29"/>
      <c r="L1092" s="29"/>
      <c r="M1092" s="29"/>
    </row>
    <row r="1093" spans="4:13" x14ac:dyDescent="0.25">
      <c r="D1093" s="15"/>
      <c r="I1093" s="15"/>
      <c r="K1093" s="29"/>
      <c r="L1093" s="29"/>
      <c r="M1093" s="29"/>
    </row>
    <row r="1094" spans="4:13" x14ac:dyDescent="0.25">
      <c r="D1094" s="15"/>
      <c r="I1094" s="15"/>
      <c r="K1094" s="29"/>
      <c r="L1094" s="29"/>
      <c r="M1094" s="29"/>
    </row>
    <row r="1095" spans="4:13" x14ac:dyDescent="0.25">
      <c r="D1095" s="15"/>
      <c r="I1095" s="15"/>
      <c r="K1095" s="29"/>
      <c r="L1095" s="29"/>
      <c r="M1095" s="29"/>
    </row>
    <row r="1096" spans="4:13" x14ac:dyDescent="0.25">
      <c r="D1096" s="15"/>
      <c r="I1096" s="15"/>
      <c r="K1096" s="29"/>
      <c r="L1096" s="29"/>
      <c r="M1096" s="29"/>
    </row>
    <row r="1097" spans="4:13" x14ac:dyDescent="0.25">
      <c r="D1097" s="15"/>
      <c r="I1097" s="15"/>
      <c r="K1097" s="29"/>
      <c r="L1097" s="29"/>
      <c r="M1097" s="29"/>
    </row>
    <row r="1098" spans="4:13" x14ac:dyDescent="0.25">
      <c r="D1098" s="15"/>
      <c r="I1098" s="15"/>
      <c r="K1098" s="29"/>
      <c r="L1098" s="29"/>
      <c r="M1098" s="29"/>
    </row>
    <row r="1099" spans="4:13" x14ac:dyDescent="0.25">
      <c r="D1099" s="15"/>
      <c r="I1099" s="15"/>
      <c r="K1099" s="29"/>
      <c r="L1099" s="29"/>
      <c r="M1099" s="29"/>
    </row>
    <row r="1100" spans="4:13" x14ac:dyDescent="0.25">
      <c r="D1100" s="15"/>
      <c r="I1100" s="15"/>
      <c r="K1100" s="29"/>
      <c r="L1100" s="29"/>
      <c r="M1100" s="29"/>
    </row>
    <row r="1101" spans="4:13" x14ac:dyDescent="0.25">
      <c r="D1101" s="15"/>
      <c r="I1101" s="15"/>
      <c r="K1101" s="29"/>
      <c r="L1101" s="29"/>
      <c r="M1101" s="29"/>
    </row>
    <row r="1102" spans="4:13" x14ac:dyDescent="0.25">
      <c r="D1102" s="15"/>
      <c r="I1102" s="15"/>
      <c r="K1102" s="29"/>
      <c r="L1102" s="29"/>
      <c r="M1102" s="29"/>
    </row>
    <row r="1103" spans="4:13" x14ac:dyDescent="0.25">
      <c r="D1103" s="15"/>
      <c r="I1103" s="15"/>
      <c r="K1103" s="29"/>
      <c r="L1103" s="29"/>
      <c r="M1103" s="29"/>
    </row>
    <row r="1104" spans="4:13" x14ac:dyDescent="0.25">
      <c r="D1104" s="15"/>
      <c r="I1104" s="15"/>
      <c r="K1104" s="29"/>
      <c r="L1104" s="29"/>
      <c r="M1104" s="29"/>
    </row>
    <row r="1105" spans="4:13" x14ac:dyDescent="0.25">
      <c r="D1105" s="15"/>
      <c r="I1105" s="15"/>
      <c r="K1105" s="29"/>
      <c r="L1105" s="29"/>
      <c r="M1105" s="29"/>
    </row>
    <row r="1106" spans="4:13" x14ac:dyDescent="0.25">
      <c r="D1106" s="15"/>
      <c r="I1106" s="15"/>
      <c r="K1106" s="29"/>
      <c r="L1106" s="29"/>
      <c r="M1106" s="29"/>
    </row>
    <row r="1107" spans="4:13" x14ac:dyDescent="0.25">
      <c r="D1107" s="15"/>
      <c r="I1107" s="15"/>
      <c r="K1107" s="29"/>
      <c r="L1107" s="29"/>
      <c r="M1107" s="29"/>
    </row>
    <row r="1108" spans="4:13" x14ac:dyDescent="0.25">
      <c r="D1108" s="15"/>
      <c r="I1108" s="15"/>
      <c r="K1108" s="29"/>
      <c r="L1108" s="29"/>
      <c r="M1108" s="29"/>
    </row>
    <row r="1109" spans="4:13" x14ac:dyDescent="0.25">
      <c r="D1109" s="15"/>
      <c r="I1109" s="15"/>
      <c r="K1109" s="29"/>
      <c r="L1109" s="29"/>
      <c r="M1109" s="29"/>
    </row>
    <row r="1110" spans="4:13" x14ac:dyDescent="0.25">
      <c r="D1110" s="15"/>
      <c r="I1110" s="15"/>
      <c r="K1110" s="29"/>
      <c r="L1110" s="29"/>
      <c r="M1110" s="29"/>
    </row>
    <row r="1111" spans="4:13" x14ac:dyDescent="0.25">
      <c r="D1111" s="15"/>
      <c r="I1111" s="15"/>
      <c r="K1111" s="29"/>
      <c r="L1111" s="29"/>
      <c r="M1111" s="29"/>
    </row>
    <row r="1112" spans="4:13" x14ac:dyDescent="0.25">
      <c r="D1112" s="15"/>
      <c r="I1112" s="15"/>
      <c r="K1112" s="29"/>
      <c r="L1112" s="29"/>
      <c r="M1112" s="29"/>
    </row>
    <row r="1113" spans="4:13" x14ac:dyDescent="0.25">
      <c r="D1113" s="15"/>
      <c r="I1113" s="15"/>
      <c r="K1113" s="29"/>
      <c r="L1113" s="29"/>
      <c r="M1113" s="29"/>
    </row>
    <row r="1114" spans="4:13" x14ac:dyDescent="0.25">
      <c r="D1114" s="15"/>
      <c r="I1114" s="15"/>
      <c r="K1114" s="29"/>
      <c r="L1114" s="29"/>
      <c r="M1114" s="29"/>
    </row>
    <row r="1115" spans="4:13" x14ac:dyDescent="0.25">
      <c r="D1115" s="15"/>
      <c r="I1115" s="15"/>
      <c r="K1115" s="29"/>
      <c r="L1115" s="29"/>
      <c r="M1115" s="29"/>
    </row>
    <row r="1116" spans="4:13" x14ac:dyDescent="0.25">
      <c r="D1116" s="15"/>
      <c r="I1116" s="15"/>
      <c r="K1116" s="29"/>
      <c r="L1116" s="29"/>
      <c r="M1116" s="29"/>
    </row>
    <row r="1117" spans="4:13" x14ac:dyDescent="0.25">
      <c r="D1117" s="15"/>
      <c r="I1117" s="15"/>
      <c r="K1117" s="29"/>
      <c r="L1117" s="29"/>
      <c r="M1117" s="29"/>
    </row>
    <row r="1118" spans="4:13" x14ac:dyDescent="0.25">
      <c r="D1118" s="15"/>
      <c r="I1118" s="15"/>
      <c r="K1118" s="29"/>
      <c r="L1118" s="29"/>
      <c r="M1118" s="29"/>
    </row>
    <row r="1119" spans="4:13" x14ac:dyDescent="0.25">
      <c r="D1119" s="15"/>
      <c r="I1119" s="15"/>
      <c r="K1119" s="29"/>
      <c r="L1119" s="29"/>
      <c r="M1119" s="29"/>
    </row>
    <row r="1120" spans="4:13" x14ac:dyDescent="0.25">
      <c r="D1120" s="15"/>
      <c r="I1120" s="15"/>
      <c r="K1120" s="29"/>
      <c r="L1120" s="29"/>
      <c r="M1120" s="29"/>
    </row>
    <row r="1121" spans="4:13" x14ac:dyDescent="0.25">
      <c r="D1121" s="15"/>
      <c r="I1121" s="15"/>
      <c r="K1121" s="29"/>
      <c r="L1121" s="29"/>
      <c r="M1121" s="29"/>
    </row>
    <row r="1122" spans="4:13" x14ac:dyDescent="0.25">
      <c r="D1122" s="15"/>
      <c r="I1122" s="15"/>
      <c r="K1122" s="29"/>
      <c r="L1122" s="29"/>
      <c r="M1122" s="29"/>
    </row>
    <row r="1123" spans="4:13" x14ac:dyDescent="0.25">
      <c r="D1123" s="15"/>
      <c r="I1123" s="15"/>
      <c r="K1123" s="29"/>
      <c r="L1123" s="29"/>
      <c r="M1123" s="29"/>
    </row>
    <row r="1124" spans="4:13" x14ac:dyDescent="0.25">
      <c r="D1124" s="15"/>
      <c r="I1124" s="15"/>
      <c r="K1124" s="29"/>
      <c r="L1124" s="29"/>
      <c r="M1124" s="29"/>
    </row>
    <row r="1125" spans="4:13" x14ac:dyDescent="0.25">
      <c r="D1125" s="15"/>
      <c r="I1125" s="15"/>
      <c r="K1125" s="29"/>
      <c r="L1125" s="29"/>
      <c r="M1125" s="29"/>
    </row>
    <row r="1126" spans="4:13" x14ac:dyDescent="0.25">
      <c r="D1126" s="15"/>
      <c r="I1126" s="15"/>
      <c r="K1126" s="29"/>
      <c r="L1126" s="29"/>
      <c r="M1126" s="29"/>
    </row>
    <row r="1127" spans="4:13" x14ac:dyDescent="0.25">
      <c r="D1127" s="15"/>
      <c r="I1127" s="15"/>
      <c r="K1127" s="29"/>
      <c r="L1127" s="29"/>
      <c r="M1127" s="29"/>
    </row>
    <row r="1128" spans="4:13" x14ac:dyDescent="0.25">
      <c r="D1128" s="15"/>
      <c r="I1128" s="15"/>
      <c r="K1128" s="29"/>
      <c r="L1128" s="29"/>
      <c r="M1128" s="29"/>
    </row>
    <row r="1129" spans="4:13" x14ac:dyDescent="0.25">
      <c r="D1129" s="15"/>
      <c r="I1129" s="15"/>
      <c r="K1129" s="29"/>
      <c r="L1129" s="29"/>
      <c r="M1129" s="29"/>
    </row>
    <row r="1130" spans="4:13" x14ac:dyDescent="0.25">
      <c r="D1130" s="15"/>
      <c r="I1130" s="15"/>
      <c r="K1130" s="29"/>
      <c r="L1130" s="29"/>
      <c r="M1130" s="29"/>
    </row>
    <row r="1131" spans="4:13" x14ac:dyDescent="0.25">
      <c r="D1131" s="15"/>
      <c r="I1131" s="15"/>
      <c r="K1131" s="29"/>
      <c r="L1131" s="29"/>
      <c r="M1131" s="29"/>
    </row>
    <row r="1132" spans="4:13" x14ac:dyDescent="0.25">
      <c r="D1132" s="15"/>
      <c r="I1132" s="15"/>
      <c r="K1132" s="29"/>
      <c r="L1132" s="29"/>
      <c r="M1132" s="29"/>
    </row>
    <row r="1133" spans="4:13" x14ac:dyDescent="0.25">
      <c r="D1133" s="15"/>
      <c r="I1133" s="15"/>
      <c r="K1133" s="29"/>
      <c r="L1133" s="29"/>
      <c r="M1133" s="29"/>
    </row>
    <row r="1134" spans="4:13" x14ac:dyDescent="0.25">
      <c r="D1134" s="15"/>
      <c r="I1134" s="15"/>
      <c r="K1134" s="29"/>
      <c r="L1134" s="29"/>
      <c r="M1134" s="29"/>
    </row>
    <row r="1135" spans="4:13" x14ac:dyDescent="0.25">
      <c r="D1135" s="15"/>
      <c r="I1135" s="15"/>
      <c r="K1135" s="29"/>
      <c r="L1135" s="29"/>
      <c r="M1135" s="29"/>
    </row>
    <row r="1136" spans="4:13" x14ac:dyDescent="0.25">
      <c r="D1136" s="15"/>
      <c r="I1136" s="15"/>
      <c r="K1136" s="29"/>
      <c r="L1136" s="29"/>
      <c r="M1136" s="29"/>
    </row>
    <row r="1137" spans="4:13" x14ac:dyDescent="0.25">
      <c r="D1137" s="15"/>
      <c r="I1137" s="15"/>
      <c r="K1137" s="29"/>
      <c r="L1137" s="29"/>
      <c r="M1137" s="29"/>
    </row>
    <row r="1138" spans="4:13" x14ac:dyDescent="0.25">
      <c r="D1138" s="15"/>
      <c r="I1138" s="15"/>
      <c r="K1138" s="29"/>
      <c r="L1138" s="29"/>
      <c r="M1138" s="29"/>
    </row>
    <row r="1139" spans="4:13" x14ac:dyDescent="0.25">
      <c r="D1139" s="15"/>
      <c r="I1139" s="15"/>
      <c r="K1139" s="29"/>
      <c r="L1139" s="29"/>
      <c r="M1139" s="29"/>
    </row>
    <row r="1140" spans="4:13" x14ac:dyDescent="0.25">
      <c r="D1140" s="15"/>
      <c r="I1140" s="15"/>
      <c r="K1140" s="29"/>
      <c r="L1140" s="29"/>
      <c r="M1140" s="29"/>
    </row>
    <row r="1141" spans="4:13" x14ac:dyDescent="0.25">
      <c r="D1141" s="15"/>
      <c r="I1141" s="15"/>
      <c r="K1141" s="29"/>
      <c r="L1141" s="29"/>
      <c r="M1141" s="29"/>
    </row>
    <row r="1142" spans="4:13" x14ac:dyDescent="0.25">
      <c r="D1142" s="15"/>
      <c r="I1142" s="15"/>
      <c r="K1142" s="29"/>
      <c r="L1142" s="29"/>
      <c r="M1142" s="29"/>
    </row>
    <row r="1143" spans="4:13" x14ac:dyDescent="0.25">
      <c r="D1143" s="15"/>
      <c r="I1143" s="15"/>
      <c r="K1143" s="29"/>
      <c r="L1143" s="29"/>
      <c r="M1143" s="29"/>
    </row>
    <row r="1144" spans="4:13" x14ac:dyDescent="0.25">
      <c r="D1144" s="15"/>
      <c r="I1144" s="15"/>
      <c r="K1144" s="29"/>
      <c r="L1144" s="29"/>
      <c r="M1144" s="29"/>
    </row>
    <row r="1145" spans="4:13" x14ac:dyDescent="0.25">
      <c r="D1145" s="15"/>
      <c r="I1145" s="15"/>
      <c r="K1145" s="29"/>
      <c r="L1145" s="29"/>
      <c r="M1145" s="29"/>
    </row>
    <row r="1146" spans="4:13" x14ac:dyDescent="0.25">
      <c r="D1146" s="15"/>
      <c r="I1146" s="15"/>
      <c r="K1146" s="29"/>
      <c r="L1146" s="29"/>
      <c r="M1146" s="29"/>
    </row>
    <row r="1147" spans="4:13" x14ac:dyDescent="0.25">
      <c r="D1147" s="15"/>
      <c r="I1147" s="15"/>
      <c r="K1147" s="29"/>
      <c r="L1147" s="29"/>
      <c r="M1147" s="29"/>
    </row>
    <row r="1148" spans="4:13" x14ac:dyDescent="0.25">
      <c r="D1148" s="15"/>
      <c r="I1148" s="15"/>
      <c r="K1148" s="29"/>
      <c r="L1148" s="29"/>
      <c r="M1148" s="29"/>
    </row>
    <row r="1149" spans="4:13" x14ac:dyDescent="0.25">
      <c r="D1149" s="15"/>
      <c r="I1149" s="15"/>
      <c r="K1149" s="29"/>
      <c r="L1149" s="29"/>
      <c r="M1149" s="29"/>
    </row>
    <row r="1150" spans="4:13" x14ac:dyDescent="0.25">
      <c r="D1150" s="15"/>
      <c r="I1150" s="15"/>
      <c r="K1150" s="29"/>
      <c r="L1150" s="29"/>
      <c r="M1150" s="29"/>
    </row>
    <row r="1151" spans="4:13" x14ac:dyDescent="0.25">
      <c r="D1151" s="15"/>
      <c r="I1151" s="15"/>
      <c r="K1151" s="29"/>
      <c r="L1151" s="29"/>
      <c r="M1151" s="29"/>
    </row>
    <row r="1152" spans="4:13" x14ac:dyDescent="0.25">
      <c r="D1152" s="15"/>
      <c r="I1152" s="15"/>
      <c r="K1152" s="29"/>
      <c r="L1152" s="29"/>
      <c r="M1152" s="29"/>
    </row>
    <row r="1153" spans="4:13" x14ac:dyDescent="0.25">
      <c r="D1153" s="15"/>
      <c r="I1153" s="15"/>
      <c r="K1153" s="29"/>
      <c r="L1153" s="29"/>
      <c r="M1153" s="29"/>
    </row>
    <row r="1154" spans="4:13" x14ac:dyDescent="0.25">
      <c r="D1154" s="15"/>
      <c r="I1154" s="15"/>
      <c r="K1154" s="29"/>
      <c r="L1154" s="29"/>
      <c r="M1154" s="29"/>
    </row>
    <row r="1155" spans="4:13" x14ac:dyDescent="0.25">
      <c r="D1155" s="15"/>
      <c r="I1155" s="15"/>
      <c r="K1155" s="29"/>
      <c r="L1155" s="29"/>
      <c r="M1155" s="29"/>
    </row>
    <row r="1156" spans="4:13" x14ac:dyDescent="0.25">
      <c r="D1156" s="15"/>
      <c r="I1156" s="15"/>
      <c r="K1156" s="29"/>
      <c r="L1156" s="29"/>
      <c r="M1156" s="29"/>
    </row>
    <row r="1157" spans="4:13" x14ac:dyDescent="0.25">
      <c r="D1157" s="15"/>
      <c r="I1157" s="15"/>
      <c r="K1157" s="29"/>
      <c r="L1157" s="29"/>
      <c r="M1157" s="29"/>
    </row>
    <row r="1158" spans="4:13" x14ac:dyDescent="0.25">
      <c r="D1158" s="15"/>
      <c r="I1158" s="15"/>
      <c r="K1158" s="29"/>
      <c r="L1158" s="29"/>
      <c r="M1158" s="29"/>
    </row>
    <row r="1159" spans="4:13" x14ac:dyDescent="0.25">
      <c r="D1159" s="15"/>
      <c r="I1159" s="15"/>
      <c r="K1159" s="29"/>
      <c r="L1159" s="29"/>
      <c r="M1159" s="29"/>
    </row>
    <row r="1160" spans="4:13" x14ac:dyDescent="0.25">
      <c r="D1160" s="15"/>
      <c r="I1160" s="15"/>
      <c r="K1160" s="29"/>
      <c r="L1160" s="29"/>
      <c r="M1160" s="29"/>
    </row>
    <row r="1161" spans="4:13" x14ac:dyDescent="0.25">
      <c r="D1161" s="15"/>
      <c r="I1161" s="15"/>
      <c r="K1161" s="29"/>
      <c r="L1161" s="29"/>
      <c r="M1161" s="29"/>
    </row>
    <row r="1162" spans="4:13" x14ac:dyDescent="0.25">
      <c r="D1162" s="15"/>
      <c r="I1162" s="15"/>
      <c r="K1162" s="29"/>
      <c r="L1162" s="29"/>
      <c r="M1162" s="29"/>
    </row>
    <row r="1163" spans="4:13" x14ac:dyDescent="0.25">
      <c r="D1163" s="15"/>
      <c r="I1163" s="15"/>
      <c r="K1163" s="29"/>
      <c r="L1163" s="29"/>
      <c r="M1163" s="29"/>
    </row>
    <row r="1164" spans="4:13" x14ac:dyDescent="0.25">
      <c r="D1164" s="15"/>
      <c r="I1164" s="15"/>
      <c r="K1164" s="29"/>
      <c r="L1164" s="29"/>
      <c r="M1164" s="29"/>
    </row>
    <row r="1165" spans="4:13" x14ac:dyDescent="0.25">
      <c r="D1165" s="15"/>
      <c r="I1165" s="15"/>
      <c r="K1165" s="29"/>
      <c r="L1165" s="29"/>
      <c r="M1165" s="29"/>
    </row>
    <row r="1166" spans="4:13" x14ac:dyDescent="0.25">
      <c r="D1166" s="15"/>
      <c r="I1166" s="15"/>
      <c r="K1166" s="29"/>
      <c r="L1166" s="29"/>
      <c r="M1166" s="29"/>
    </row>
    <row r="1167" spans="4:13" x14ac:dyDescent="0.25">
      <c r="D1167" s="15"/>
      <c r="I1167" s="15"/>
      <c r="K1167" s="29"/>
      <c r="L1167" s="29"/>
      <c r="M1167" s="29"/>
    </row>
    <row r="1168" spans="4:13" x14ac:dyDescent="0.25">
      <c r="D1168" s="15"/>
      <c r="I1168" s="15"/>
      <c r="K1168" s="29"/>
      <c r="L1168" s="29"/>
      <c r="M1168" s="29"/>
    </row>
    <row r="1169" spans="4:13" x14ac:dyDescent="0.25">
      <c r="D1169" s="15"/>
      <c r="I1169" s="15"/>
      <c r="K1169" s="29"/>
      <c r="L1169" s="29"/>
      <c r="M1169" s="29"/>
    </row>
    <row r="1170" spans="4:13" x14ac:dyDescent="0.25">
      <c r="D1170" s="15"/>
      <c r="I1170" s="15"/>
      <c r="K1170" s="29"/>
      <c r="L1170" s="29"/>
      <c r="M1170" s="29"/>
    </row>
    <row r="1171" spans="4:13" x14ac:dyDescent="0.25">
      <c r="D1171" s="15"/>
      <c r="I1171" s="15"/>
      <c r="K1171" s="29"/>
      <c r="L1171" s="29"/>
      <c r="M1171" s="29"/>
    </row>
    <row r="1172" spans="4:13" x14ac:dyDescent="0.25">
      <c r="D1172" s="15"/>
      <c r="I1172" s="15"/>
      <c r="K1172" s="29"/>
      <c r="L1172" s="29"/>
      <c r="M1172" s="29"/>
    </row>
    <row r="1173" spans="4:13" x14ac:dyDescent="0.25">
      <c r="D1173" s="15"/>
      <c r="I1173" s="15"/>
      <c r="K1173" s="29"/>
      <c r="L1173" s="29"/>
      <c r="M1173" s="29"/>
    </row>
    <row r="1174" spans="4:13" x14ac:dyDescent="0.25">
      <c r="D1174" s="15"/>
      <c r="I1174" s="15"/>
      <c r="K1174" s="29"/>
      <c r="L1174" s="29"/>
      <c r="M1174" s="29"/>
    </row>
    <row r="1175" spans="4:13" x14ac:dyDescent="0.25">
      <c r="D1175" s="15"/>
      <c r="I1175" s="15"/>
      <c r="K1175" s="29"/>
      <c r="L1175" s="29"/>
      <c r="M1175" s="29"/>
    </row>
    <row r="1176" spans="4:13" x14ac:dyDescent="0.25">
      <c r="D1176" s="15"/>
      <c r="I1176" s="15"/>
      <c r="K1176" s="29"/>
      <c r="L1176" s="29"/>
      <c r="M1176" s="29"/>
    </row>
    <row r="1177" spans="4:13" x14ac:dyDescent="0.25">
      <c r="D1177" s="15"/>
      <c r="I1177" s="15"/>
      <c r="K1177" s="29"/>
      <c r="L1177" s="29"/>
      <c r="M1177" s="29"/>
    </row>
    <row r="1178" spans="4:13" x14ac:dyDescent="0.25">
      <c r="D1178" s="15"/>
      <c r="I1178" s="15"/>
      <c r="K1178" s="29"/>
      <c r="L1178" s="29"/>
      <c r="M1178" s="29"/>
    </row>
    <row r="1179" spans="4:13" x14ac:dyDescent="0.25">
      <c r="D1179" s="15"/>
      <c r="I1179" s="15"/>
      <c r="K1179" s="29"/>
      <c r="L1179" s="29"/>
      <c r="M1179" s="29"/>
    </row>
    <row r="1180" spans="4:13" x14ac:dyDescent="0.25">
      <c r="D1180" s="15"/>
      <c r="I1180" s="15"/>
      <c r="K1180" s="29"/>
      <c r="L1180" s="29"/>
      <c r="M1180" s="29"/>
    </row>
    <row r="1181" spans="4:13" x14ac:dyDescent="0.25">
      <c r="D1181" s="15"/>
      <c r="I1181" s="15"/>
      <c r="K1181" s="29"/>
      <c r="L1181" s="29"/>
      <c r="M1181" s="29"/>
    </row>
    <row r="1182" spans="4:13" x14ac:dyDescent="0.25">
      <c r="D1182" s="15"/>
      <c r="I1182" s="15"/>
      <c r="K1182" s="29"/>
      <c r="L1182" s="29"/>
      <c r="M1182" s="29"/>
    </row>
    <row r="1183" spans="4:13" x14ac:dyDescent="0.25">
      <c r="D1183" s="15"/>
      <c r="I1183" s="15"/>
      <c r="K1183" s="29"/>
      <c r="L1183" s="29"/>
      <c r="M1183" s="29"/>
    </row>
    <row r="1184" spans="4:13" x14ac:dyDescent="0.25">
      <c r="D1184" s="15"/>
      <c r="I1184" s="15"/>
      <c r="K1184" s="29"/>
      <c r="L1184" s="29"/>
      <c r="M1184" s="29"/>
    </row>
    <row r="1185" spans="4:13" x14ac:dyDescent="0.25">
      <c r="D1185" s="15"/>
      <c r="I1185" s="15"/>
      <c r="K1185" s="29"/>
      <c r="L1185" s="29"/>
      <c r="M1185" s="29"/>
    </row>
    <row r="1186" spans="4:13" x14ac:dyDescent="0.25">
      <c r="D1186" s="15"/>
      <c r="I1186" s="15"/>
      <c r="K1186" s="29"/>
      <c r="L1186" s="29"/>
      <c r="M1186" s="29"/>
    </row>
    <row r="1187" spans="4:13" x14ac:dyDescent="0.25">
      <c r="D1187" s="15"/>
      <c r="I1187" s="15"/>
      <c r="K1187" s="29"/>
      <c r="L1187" s="29"/>
      <c r="M1187" s="29"/>
    </row>
    <row r="1188" spans="4:13" x14ac:dyDescent="0.25">
      <c r="D1188" s="15"/>
      <c r="I1188" s="15"/>
      <c r="K1188" s="29"/>
      <c r="L1188" s="29"/>
      <c r="M1188" s="29"/>
    </row>
    <row r="1189" spans="4:13" x14ac:dyDescent="0.25">
      <c r="D1189" s="15"/>
      <c r="I1189" s="15"/>
      <c r="K1189" s="29"/>
      <c r="L1189" s="29"/>
      <c r="M1189" s="29"/>
    </row>
    <row r="1190" spans="4:13" x14ac:dyDescent="0.25">
      <c r="D1190" s="15"/>
      <c r="I1190" s="15"/>
      <c r="K1190" s="29"/>
      <c r="L1190" s="29"/>
      <c r="M1190" s="29"/>
    </row>
    <row r="1191" spans="4:13" x14ac:dyDescent="0.25">
      <c r="D1191" s="15"/>
      <c r="I1191" s="15"/>
      <c r="K1191" s="29"/>
      <c r="L1191" s="29"/>
      <c r="M1191" s="29"/>
    </row>
    <row r="1192" spans="4:13" x14ac:dyDescent="0.25">
      <c r="D1192" s="15"/>
      <c r="I1192" s="15"/>
      <c r="K1192" s="29"/>
      <c r="L1192" s="29"/>
      <c r="M1192" s="29"/>
    </row>
    <row r="1193" spans="4:13" x14ac:dyDescent="0.25">
      <c r="D1193" s="15"/>
      <c r="I1193" s="15"/>
      <c r="K1193" s="29"/>
      <c r="L1193" s="29"/>
      <c r="M1193" s="29"/>
    </row>
    <row r="1194" spans="4:13" x14ac:dyDescent="0.25">
      <c r="D1194" s="15"/>
      <c r="I1194" s="15"/>
      <c r="K1194" s="29"/>
      <c r="L1194" s="29"/>
      <c r="M1194" s="29"/>
    </row>
    <row r="1195" spans="4:13" x14ac:dyDescent="0.25">
      <c r="D1195" s="15"/>
      <c r="I1195" s="15"/>
      <c r="K1195" s="29"/>
      <c r="L1195" s="29"/>
      <c r="M1195" s="29"/>
    </row>
    <row r="1196" spans="4:13" x14ac:dyDescent="0.25">
      <c r="D1196" s="15"/>
      <c r="I1196" s="15"/>
      <c r="K1196" s="29"/>
      <c r="L1196" s="29"/>
      <c r="M1196" s="29"/>
    </row>
    <row r="1197" spans="4:13" x14ac:dyDescent="0.25">
      <c r="D1197" s="15"/>
      <c r="I1197" s="15"/>
      <c r="K1197" s="29"/>
      <c r="L1197" s="29"/>
      <c r="M1197" s="29"/>
    </row>
    <row r="1198" spans="4:13" x14ac:dyDescent="0.25">
      <c r="D1198" s="15"/>
      <c r="I1198" s="15"/>
      <c r="K1198" s="29"/>
      <c r="L1198" s="29"/>
      <c r="M1198" s="29"/>
    </row>
    <row r="1199" spans="4:13" x14ac:dyDescent="0.25">
      <c r="D1199" s="15"/>
      <c r="I1199" s="15"/>
      <c r="K1199" s="29"/>
      <c r="L1199" s="29"/>
      <c r="M1199" s="29"/>
    </row>
    <row r="1200" spans="4:13" x14ac:dyDescent="0.25">
      <c r="D1200" s="15"/>
      <c r="I1200" s="15"/>
      <c r="K1200" s="29"/>
      <c r="L1200" s="29"/>
      <c r="M1200" s="29"/>
    </row>
    <row r="1201" spans="4:13" x14ac:dyDescent="0.25">
      <c r="D1201" s="15"/>
      <c r="I1201" s="15"/>
      <c r="K1201" s="29"/>
      <c r="L1201" s="29"/>
      <c r="M1201" s="29"/>
    </row>
    <row r="1202" spans="4:13" x14ac:dyDescent="0.25">
      <c r="D1202" s="15"/>
      <c r="I1202" s="15"/>
      <c r="K1202" s="29"/>
      <c r="L1202" s="29"/>
      <c r="M1202" s="29"/>
    </row>
    <row r="1203" spans="4:13" x14ac:dyDescent="0.25">
      <c r="D1203" s="15"/>
      <c r="I1203" s="15"/>
      <c r="K1203" s="29"/>
      <c r="L1203" s="29"/>
      <c r="M1203" s="29"/>
    </row>
    <row r="1204" spans="4:13" x14ac:dyDescent="0.25">
      <c r="D1204" s="15"/>
      <c r="I1204" s="15"/>
      <c r="K1204" s="29"/>
      <c r="L1204" s="29"/>
      <c r="M1204" s="29"/>
    </row>
    <row r="1205" spans="4:13" x14ac:dyDescent="0.25">
      <c r="D1205" s="15"/>
      <c r="I1205" s="15"/>
      <c r="K1205" s="29"/>
      <c r="L1205" s="29"/>
      <c r="M1205" s="29"/>
    </row>
    <row r="1206" spans="4:13" x14ac:dyDescent="0.25">
      <c r="D1206" s="15"/>
      <c r="I1206" s="15"/>
      <c r="K1206" s="29"/>
      <c r="L1206" s="29"/>
      <c r="M1206" s="29"/>
    </row>
    <row r="1207" spans="4:13" x14ac:dyDescent="0.25">
      <c r="D1207" s="15"/>
      <c r="I1207" s="15"/>
      <c r="K1207" s="29"/>
      <c r="L1207" s="29"/>
      <c r="M1207" s="29"/>
    </row>
    <row r="1208" spans="4:13" x14ac:dyDescent="0.25">
      <c r="D1208" s="15"/>
      <c r="I1208" s="15"/>
      <c r="K1208" s="29"/>
      <c r="L1208" s="29"/>
      <c r="M1208" s="29"/>
    </row>
    <row r="1209" spans="4:13" x14ac:dyDescent="0.25">
      <c r="D1209" s="15"/>
      <c r="I1209" s="15"/>
      <c r="K1209" s="29"/>
      <c r="L1209" s="29"/>
      <c r="M1209" s="29"/>
    </row>
    <row r="1210" spans="4:13" x14ac:dyDescent="0.25">
      <c r="D1210" s="15"/>
      <c r="I1210" s="15"/>
      <c r="K1210" s="29"/>
      <c r="L1210" s="29"/>
      <c r="M1210" s="29"/>
    </row>
    <row r="1211" spans="4:13" x14ac:dyDescent="0.25">
      <c r="D1211" s="15"/>
      <c r="I1211" s="15"/>
      <c r="K1211" s="29"/>
      <c r="L1211" s="29"/>
      <c r="M1211" s="29"/>
    </row>
    <row r="1212" spans="4:13" x14ac:dyDescent="0.25">
      <c r="D1212" s="15"/>
      <c r="I1212" s="15"/>
      <c r="K1212" s="29"/>
      <c r="L1212" s="29"/>
      <c r="M1212" s="29"/>
    </row>
    <row r="1213" spans="4:13" x14ac:dyDescent="0.25">
      <c r="D1213" s="15"/>
      <c r="I1213" s="15"/>
      <c r="K1213" s="29"/>
      <c r="L1213" s="29"/>
      <c r="M1213" s="29"/>
    </row>
    <row r="1214" spans="4:13" x14ac:dyDescent="0.25">
      <c r="D1214" s="15"/>
      <c r="I1214" s="15"/>
      <c r="K1214" s="29"/>
      <c r="L1214" s="29"/>
      <c r="M1214" s="29"/>
    </row>
    <row r="1215" spans="4:13" x14ac:dyDescent="0.25">
      <c r="D1215" s="15"/>
      <c r="I1215" s="15"/>
      <c r="K1215" s="29"/>
      <c r="L1215" s="29"/>
      <c r="M1215" s="29"/>
    </row>
    <row r="1216" spans="4:13" x14ac:dyDescent="0.25">
      <c r="D1216" s="15"/>
      <c r="I1216" s="15"/>
      <c r="K1216" s="29"/>
      <c r="L1216" s="29"/>
      <c r="M1216" s="29"/>
    </row>
    <row r="1217" spans="4:13" x14ac:dyDescent="0.25">
      <c r="D1217" s="15"/>
      <c r="I1217" s="15"/>
      <c r="K1217" s="29"/>
      <c r="L1217" s="29"/>
      <c r="M1217" s="29"/>
    </row>
    <row r="1218" spans="4:13" x14ac:dyDescent="0.25">
      <c r="D1218" s="15"/>
      <c r="I1218" s="15"/>
      <c r="K1218" s="29"/>
      <c r="L1218" s="29"/>
      <c r="M1218" s="29"/>
    </row>
    <row r="1219" spans="4:13" x14ac:dyDescent="0.25">
      <c r="D1219" s="15"/>
      <c r="I1219" s="15"/>
      <c r="K1219" s="29"/>
      <c r="L1219" s="29"/>
      <c r="M1219" s="29"/>
    </row>
    <row r="1220" spans="4:13" x14ac:dyDescent="0.25">
      <c r="D1220" s="15"/>
      <c r="I1220" s="15"/>
      <c r="K1220" s="29"/>
      <c r="L1220" s="29"/>
      <c r="M1220" s="29"/>
    </row>
    <row r="1221" spans="4:13" x14ac:dyDescent="0.25">
      <c r="D1221" s="15"/>
      <c r="I1221" s="15"/>
      <c r="K1221" s="29"/>
      <c r="L1221" s="29"/>
      <c r="M1221" s="29"/>
    </row>
    <row r="1222" spans="4:13" x14ac:dyDescent="0.25">
      <c r="D1222" s="15"/>
      <c r="I1222" s="15"/>
      <c r="K1222" s="29"/>
      <c r="L1222" s="29"/>
      <c r="M1222" s="29"/>
    </row>
    <row r="1223" spans="4:13" x14ac:dyDescent="0.25">
      <c r="D1223" s="15"/>
      <c r="I1223" s="15"/>
      <c r="K1223" s="29"/>
      <c r="L1223" s="29"/>
      <c r="M1223" s="29"/>
    </row>
    <row r="1224" spans="4:13" x14ac:dyDescent="0.25">
      <c r="D1224" s="15"/>
      <c r="I1224" s="15"/>
      <c r="K1224" s="29"/>
      <c r="L1224" s="29"/>
      <c r="M1224" s="29"/>
    </row>
    <row r="1225" spans="4:13" x14ac:dyDescent="0.25">
      <c r="D1225" s="15"/>
      <c r="I1225" s="15"/>
      <c r="K1225" s="29"/>
      <c r="L1225" s="29"/>
      <c r="M1225" s="29"/>
    </row>
    <row r="1226" spans="4:13" x14ac:dyDescent="0.25">
      <c r="D1226" s="15"/>
      <c r="I1226" s="15"/>
      <c r="K1226" s="29"/>
      <c r="L1226" s="29"/>
      <c r="M1226" s="29"/>
    </row>
    <row r="1227" spans="4:13" x14ac:dyDescent="0.25">
      <c r="D1227" s="15"/>
      <c r="I1227" s="15"/>
      <c r="K1227" s="29"/>
      <c r="L1227" s="29"/>
      <c r="M1227" s="29"/>
    </row>
    <row r="1228" spans="4:13" x14ac:dyDescent="0.25">
      <c r="D1228" s="15"/>
      <c r="I1228" s="15"/>
      <c r="K1228" s="29"/>
      <c r="L1228" s="29"/>
      <c r="M1228" s="29"/>
    </row>
    <row r="1229" spans="4:13" x14ac:dyDescent="0.25">
      <c r="D1229" s="15"/>
      <c r="I1229" s="15"/>
      <c r="K1229" s="29"/>
      <c r="L1229" s="29"/>
      <c r="M1229" s="29"/>
    </row>
    <row r="1230" spans="4:13" x14ac:dyDescent="0.25">
      <c r="D1230" s="15"/>
      <c r="I1230" s="15"/>
      <c r="K1230" s="29"/>
      <c r="L1230" s="29"/>
      <c r="M1230" s="29"/>
    </row>
    <row r="1231" spans="4:13" x14ac:dyDescent="0.25">
      <c r="D1231" s="15"/>
      <c r="I1231" s="15"/>
      <c r="K1231" s="29"/>
      <c r="L1231" s="29"/>
      <c r="M1231" s="29"/>
    </row>
    <row r="1232" spans="4:13" x14ac:dyDescent="0.25">
      <c r="D1232" s="15"/>
      <c r="I1232" s="15"/>
      <c r="K1232" s="29"/>
      <c r="L1232" s="29"/>
      <c r="M1232" s="29"/>
    </row>
    <row r="1233" spans="4:13" x14ac:dyDescent="0.25">
      <c r="D1233" s="15"/>
      <c r="I1233" s="15"/>
      <c r="K1233" s="29"/>
      <c r="L1233" s="29"/>
      <c r="M1233" s="29"/>
    </row>
    <row r="1234" spans="4:13" x14ac:dyDescent="0.25">
      <c r="D1234" s="15"/>
      <c r="I1234" s="15"/>
      <c r="K1234" s="29"/>
      <c r="L1234" s="29"/>
      <c r="M1234" s="29"/>
    </row>
    <row r="1235" spans="4:13" x14ac:dyDescent="0.25">
      <c r="D1235" s="15"/>
      <c r="I1235" s="15"/>
      <c r="K1235" s="29"/>
      <c r="L1235" s="29"/>
      <c r="M1235" s="29"/>
    </row>
    <row r="1236" spans="4:13" x14ac:dyDescent="0.25">
      <c r="D1236" s="15"/>
      <c r="I1236" s="15"/>
      <c r="K1236" s="29"/>
      <c r="L1236" s="29"/>
      <c r="M1236" s="29"/>
    </row>
    <row r="1237" spans="4:13" x14ac:dyDescent="0.25">
      <c r="D1237" s="15"/>
      <c r="I1237" s="15"/>
      <c r="K1237" s="29"/>
      <c r="L1237" s="29"/>
      <c r="M1237" s="29"/>
    </row>
    <row r="1238" spans="4:13" x14ac:dyDescent="0.25">
      <c r="D1238" s="15"/>
      <c r="I1238" s="15"/>
      <c r="K1238" s="29"/>
      <c r="L1238" s="29"/>
      <c r="M1238" s="29"/>
    </row>
    <row r="1239" spans="4:13" x14ac:dyDescent="0.25">
      <c r="D1239" s="15"/>
      <c r="I1239" s="15"/>
      <c r="K1239" s="29"/>
      <c r="L1239" s="29"/>
      <c r="M1239" s="29"/>
    </row>
    <row r="1240" spans="4:13" x14ac:dyDescent="0.25">
      <c r="D1240" s="15"/>
      <c r="I1240" s="15"/>
      <c r="K1240" s="29"/>
      <c r="L1240" s="29"/>
      <c r="M1240" s="29"/>
    </row>
    <row r="1241" spans="4:13" x14ac:dyDescent="0.25">
      <c r="D1241" s="15"/>
      <c r="I1241" s="15"/>
      <c r="K1241" s="29"/>
      <c r="L1241" s="29"/>
      <c r="M1241" s="29"/>
    </row>
    <row r="1242" spans="4:13" x14ac:dyDescent="0.25">
      <c r="D1242" s="15"/>
      <c r="I1242" s="15"/>
      <c r="K1242" s="29"/>
      <c r="L1242" s="29"/>
      <c r="M1242" s="29"/>
    </row>
    <row r="1243" spans="4:13" x14ac:dyDescent="0.25">
      <c r="D1243" s="15"/>
      <c r="I1243" s="15"/>
      <c r="K1243" s="29"/>
      <c r="L1243" s="29"/>
      <c r="M1243" s="29"/>
    </row>
    <row r="1244" spans="4:13" x14ac:dyDescent="0.25">
      <c r="D1244" s="15"/>
      <c r="I1244" s="15"/>
      <c r="K1244" s="29"/>
      <c r="L1244" s="29"/>
      <c r="M1244" s="29"/>
    </row>
    <row r="1245" spans="4:13" x14ac:dyDescent="0.25">
      <c r="D1245" s="15"/>
      <c r="I1245" s="15"/>
      <c r="K1245" s="29"/>
      <c r="L1245" s="29"/>
      <c r="M1245" s="29"/>
    </row>
    <row r="1246" spans="4:13" x14ac:dyDescent="0.25">
      <c r="D1246" s="15"/>
      <c r="I1246" s="15"/>
      <c r="K1246" s="29"/>
      <c r="L1246" s="29"/>
      <c r="M1246" s="29"/>
    </row>
    <row r="1247" spans="4:13" x14ac:dyDescent="0.25">
      <c r="D1247" s="15"/>
      <c r="I1247" s="15"/>
      <c r="K1247" s="29"/>
      <c r="L1247" s="29"/>
      <c r="M1247" s="29"/>
    </row>
    <row r="1248" spans="4:13" x14ac:dyDescent="0.25">
      <c r="D1248" s="15"/>
      <c r="I1248" s="15"/>
      <c r="K1248" s="29"/>
      <c r="L1248" s="29"/>
      <c r="M1248" s="29"/>
    </row>
    <row r="1249" spans="4:13" x14ac:dyDescent="0.25">
      <c r="D1249" s="15"/>
      <c r="I1249" s="15"/>
      <c r="K1249" s="29"/>
      <c r="L1249" s="29"/>
      <c r="M1249" s="29"/>
    </row>
    <row r="1250" spans="4:13" x14ac:dyDescent="0.25">
      <c r="D1250" s="15"/>
      <c r="I1250" s="15"/>
      <c r="K1250" s="29"/>
      <c r="L1250" s="29"/>
      <c r="M1250" s="29"/>
    </row>
    <row r="1251" spans="4:13" x14ac:dyDescent="0.25">
      <c r="D1251" s="15"/>
      <c r="I1251" s="15"/>
      <c r="K1251" s="29"/>
      <c r="L1251" s="29"/>
      <c r="M1251" s="29"/>
    </row>
    <row r="1252" spans="4:13" x14ac:dyDescent="0.25">
      <c r="D1252" s="15"/>
      <c r="I1252" s="15"/>
      <c r="K1252" s="29"/>
      <c r="L1252" s="29"/>
      <c r="M1252" s="29"/>
    </row>
    <row r="1253" spans="4:13" x14ac:dyDescent="0.25">
      <c r="D1253" s="15"/>
      <c r="I1253" s="15"/>
      <c r="K1253" s="29"/>
      <c r="L1253" s="29"/>
      <c r="M1253" s="29"/>
    </row>
    <row r="1254" spans="4:13" x14ac:dyDescent="0.25">
      <c r="D1254" s="15"/>
      <c r="I1254" s="15"/>
      <c r="K1254" s="29"/>
      <c r="L1254" s="29"/>
      <c r="M1254" s="29"/>
    </row>
    <row r="1255" spans="4:13" x14ac:dyDescent="0.25">
      <c r="D1255" s="15"/>
      <c r="I1255" s="15"/>
      <c r="K1255" s="29"/>
      <c r="L1255" s="29"/>
      <c r="M1255" s="29"/>
    </row>
    <row r="1256" spans="4:13" x14ac:dyDescent="0.25">
      <c r="D1256" s="15"/>
      <c r="I1256" s="15"/>
      <c r="K1256" s="29"/>
      <c r="L1256" s="29"/>
      <c r="M1256" s="29"/>
    </row>
    <row r="1257" spans="4:13" x14ac:dyDescent="0.25">
      <c r="D1257" s="15"/>
      <c r="I1257" s="15"/>
      <c r="K1257" s="29"/>
      <c r="L1257" s="29"/>
      <c r="M1257" s="29"/>
    </row>
    <row r="1258" spans="4:13" x14ac:dyDescent="0.25">
      <c r="D1258" s="15"/>
      <c r="I1258" s="15"/>
      <c r="K1258" s="29"/>
      <c r="L1258" s="29"/>
      <c r="M1258" s="29"/>
    </row>
    <row r="1259" spans="4:13" x14ac:dyDescent="0.25">
      <c r="D1259" s="15"/>
      <c r="I1259" s="15"/>
      <c r="K1259" s="29"/>
      <c r="L1259" s="29"/>
      <c r="M1259" s="29"/>
    </row>
    <row r="1260" spans="4:13" x14ac:dyDescent="0.25">
      <c r="D1260" s="15"/>
      <c r="I1260" s="15"/>
      <c r="K1260" s="29"/>
      <c r="L1260" s="29"/>
      <c r="M1260" s="29"/>
    </row>
    <row r="1261" spans="4:13" x14ac:dyDescent="0.25">
      <c r="D1261" s="15"/>
      <c r="I1261" s="15"/>
      <c r="K1261" s="29"/>
      <c r="L1261" s="29"/>
      <c r="M1261" s="29"/>
    </row>
    <row r="1262" spans="4:13" x14ac:dyDescent="0.25">
      <c r="D1262" s="15"/>
      <c r="I1262" s="15"/>
      <c r="K1262" s="29"/>
      <c r="L1262" s="29"/>
      <c r="M1262" s="29"/>
    </row>
    <row r="1263" spans="4:13" x14ac:dyDescent="0.25">
      <c r="D1263" s="15"/>
      <c r="I1263" s="15"/>
      <c r="K1263" s="29"/>
      <c r="L1263" s="29"/>
      <c r="M1263" s="29"/>
    </row>
    <row r="1264" spans="4:13" x14ac:dyDescent="0.25">
      <c r="D1264" s="15"/>
      <c r="I1264" s="15"/>
      <c r="K1264" s="29"/>
      <c r="L1264" s="29"/>
      <c r="M1264" s="29"/>
    </row>
    <row r="1265" spans="4:13" x14ac:dyDescent="0.25">
      <c r="D1265" s="15"/>
      <c r="I1265" s="15"/>
      <c r="K1265" s="29"/>
      <c r="L1265" s="29"/>
      <c r="M1265" s="29"/>
    </row>
    <row r="1266" spans="4:13" x14ac:dyDescent="0.25">
      <c r="D1266" s="15"/>
      <c r="I1266" s="15"/>
      <c r="K1266" s="29"/>
      <c r="L1266" s="29"/>
      <c r="M1266" s="29"/>
    </row>
    <row r="1267" spans="4:13" x14ac:dyDescent="0.25">
      <c r="D1267" s="15"/>
      <c r="I1267" s="15"/>
      <c r="K1267" s="29"/>
      <c r="L1267" s="29"/>
      <c r="M1267" s="29"/>
    </row>
    <row r="1268" spans="4:13" x14ac:dyDescent="0.25">
      <c r="D1268" s="15"/>
      <c r="I1268" s="15"/>
      <c r="K1268" s="29"/>
      <c r="L1268" s="29"/>
      <c r="M1268" s="29"/>
    </row>
    <row r="1269" spans="4:13" x14ac:dyDescent="0.25">
      <c r="D1269" s="15"/>
      <c r="I1269" s="15"/>
      <c r="K1269" s="29"/>
      <c r="L1269" s="29"/>
      <c r="M1269" s="29"/>
    </row>
    <row r="1270" spans="4:13" x14ac:dyDescent="0.25">
      <c r="D1270" s="15"/>
      <c r="I1270" s="15"/>
      <c r="K1270" s="29"/>
      <c r="L1270" s="29"/>
      <c r="M1270" s="29"/>
    </row>
    <row r="1271" spans="4:13" x14ac:dyDescent="0.25">
      <c r="D1271" s="15"/>
      <c r="I1271" s="15"/>
      <c r="K1271" s="29"/>
      <c r="L1271" s="29"/>
      <c r="M1271" s="29"/>
    </row>
    <row r="1272" spans="4:13" x14ac:dyDescent="0.25">
      <c r="D1272" s="15"/>
      <c r="I1272" s="15"/>
      <c r="K1272" s="29"/>
      <c r="L1272" s="29"/>
      <c r="M1272" s="29"/>
    </row>
    <row r="1273" spans="4:13" x14ac:dyDescent="0.25">
      <c r="D1273" s="15"/>
      <c r="I1273" s="15"/>
      <c r="K1273" s="29"/>
      <c r="L1273" s="29"/>
      <c r="M1273" s="29"/>
    </row>
    <row r="1274" spans="4:13" x14ac:dyDescent="0.25">
      <c r="D1274" s="15"/>
      <c r="I1274" s="15"/>
      <c r="K1274" s="29"/>
      <c r="L1274" s="29"/>
      <c r="M1274" s="29"/>
    </row>
    <row r="1275" spans="4:13" x14ac:dyDescent="0.25">
      <c r="D1275" s="15"/>
      <c r="I1275" s="15"/>
      <c r="K1275" s="29"/>
      <c r="L1275" s="29"/>
      <c r="M1275" s="29"/>
    </row>
    <row r="1276" spans="4:13" x14ac:dyDescent="0.25">
      <c r="D1276" s="15"/>
      <c r="I1276" s="15"/>
      <c r="K1276" s="29"/>
      <c r="L1276" s="29"/>
      <c r="M1276" s="29"/>
    </row>
    <row r="1277" spans="4:13" x14ac:dyDescent="0.25">
      <c r="D1277" s="15"/>
      <c r="I1277" s="15"/>
      <c r="K1277" s="29"/>
      <c r="L1277" s="29"/>
      <c r="M1277" s="29"/>
    </row>
    <row r="1278" spans="4:13" x14ac:dyDescent="0.25">
      <c r="D1278" s="15"/>
      <c r="I1278" s="15"/>
      <c r="K1278" s="29"/>
      <c r="L1278" s="29"/>
      <c r="M1278" s="29"/>
    </row>
    <row r="1279" spans="4:13" x14ac:dyDescent="0.25">
      <c r="D1279" s="15"/>
      <c r="I1279" s="15"/>
      <c r="K1279" s="29"/>
      <c r="L1279" s="29"/>
      <c r="M1279" s="29"/>
    </row>
    <row r="1280" spans="4:13" x14ac:dyDescent="0.25">
      <c r="D1280" s="15"/>
      <c r="I1280" s="15"/>
      <c r="K1280" s="29"/>
      <c r="L1280" s="29"/>
      <c r="M1280" s="29"/>
    </row>
    <row r="1281" spans="4:13" x14ac:dyDescent="0.25">
      <c r="D1281" s="15"/>
      <c r="I1281" s="15"/>
      <c r="K1281" s="29"/>
      <c r="L1281" s="29"/>
      <c r="M1281" s="29"/>
    </row>
    <row r="1282" spans="4:13" x14ac:dyDescent="0.25">
      <c r="D1282" s="15"/>
      <c r="I1282" s="15"/>
      <c r="K1282" s="29"/>
      <c r="L1282" s="29"/>
      <c r="M1282" s="29"/>
    </row>
    <row r="1283" spans="4:13" x14ac:dyDescent="0.25">
      <c r="D1283" s="15"/>
      <c r="I1283" s="15"/>
      <c r="K1283" s="29"/>
      <c r="L1283" s="29"/>
      <c r="M1283" s="29"/>
    </row>
    <row r="1284" spans="4:13" x14ac:dyDescent="0.25">
      <c r="D1284" s="15"/>
      <c r="I1284" s="15"/>
      <c r="K1284" s="29"/>
      <c r="L1284" s="29"/>
      <c r="M1284" s="29"/>
    </row>
    <row r="1285" spans="4:13" x14ac:dyDescent="0.25">
      <c r="D1285" s="15"/>
      <c r="I1285" s="15"/>
      <c r="K1285" s="29"/>
      <c r="L1285" s="29"/>
      <c r="M1285" s="29"/>
    </row>
    <row r="1286" spans="4:13" x14ac:dyDescent="0.25">
      <c r="D1286" s="15"/>
      <c r="I1286" s="15"/>
      <c r="K1286" s="29"/>
      <c r="L1286" s="29"/>
      <c r="M1286" s="29"/>
    </row>
    <row r="1287" spans="4:13" x14ac:dyDescent="0.25">
      <c r="D1287" s="15"/>
      <c r="I1287" s="15"/>
      <c r="K1287" s="29"/>
      <c r="L1287" s="29"/>
      <c r="M1287" s="29"/>
    </row>
    <row r="1288" spans="4:13" x14ac:dyDescent="0.25">
      <c r="D1288" s="15"/>
      <c r="I1288" s="15"/>
      <c r="K1288" s="29"/>
      <c r="L1288" s="29"/>
      <c r="M1288" s="29"/>
    </row>
    <row r="1289" spans="4:13" x14ac:dyDescent="0.25">
      <c r="D1289" s="15"/>
      <c r="I1289" s="15"/>
      <c r="K1289" s="29"/>
      <c r="L1289" s="29"/>
      <c r="M1289" s="29"/>
    </row>
    <row r="1290" spans="4:13" x14ac:dyDescent="0.25">
      <c r="D1290" s="15"/>
      <c r="I1290" s="15"/>
      <c r="K1290" s="29"/>
      <c r="L1290" s="29"/>
      <c r="M1290" s="29"/>
    </row>
    <row r="1291" spans="4:13" x14ac:dyDescent="0.25">
      <c r="D1291" s="15"/>
      <c r="I1291" s="15"/>
      <c r="K1291" s="29"/>
      <c r="L1291" s="29"/>
      <c r="M1291" s="29"/>
    </row>
    <row r="1292" spans="4:13" x14ac:dyDescent="0.25">
      <c r="D1292" s="15"/>
      <c r="I1292" s="15"/>
      <c r="K1292" s="29"/>
      <c r="L1292" s="29"/>
      <c r="M1292" s="29"/>
    </row>
    <row r="1293" spans="4:13" x14ac:dyDescent="0.25">
      <c r="D1293" s="15"/>
      <c r="I1293" s="15"/>
      <c r="K1293" s="29"/>
      <c r="L1293" s="29"/>
      <c r="M1293" s="29"/>
    </row>
    <row r="1294" spans="4:13" x14ac:dyDescent="0.25">
      <c r="D1294" s="15"/>
      <c r="I1294" s="15"/>
      <c r="K1294" s="29"/>
      <c r="L1294" s="29"/>
      <c r="M1294" s="29"/>
    </row>
    <row r="1295" spans="4:13" x14ac:dyDescent="0.25">
      <c r="D1295" s="15"/>
      <c r="I1295" s="15"/>
      <c r="K1295" s="29"/>
      <c r="L1295" s="29"/>
      <c r="M1295" s="29"/>
    </row>
    <row r="1296" spans="4:13" x14ac:dyDescent="0.25">
      <c r="D1296" s="15"/>
      <c r="I1296" s="15"/>
      <c r="K1296" s="29"/>
      <c r="L1296" s="29"/>
      <c r="M1296" s="29"/>
    </row>
    <row r="1297" spans="4:13" x14ac:dyDescent="0.25">
      <c r="D1297" s="15"/>
      <c r="I1297" s="15"/>
      <c r="K1297" s="29"/>
      <c r="L1297" s="29"/>
      <c r="M1297" s="29"/>
    </row>
    <row r="1298" spans="4:13" x14ac:dyDescent="0.25">
      <c r="D1298" s="15"/>
      <c r="I1298" s="15"/>
      <c r="K1298" s="29"/>
      <c r="L1298" s="29"/>
      <c r="M1298" s="29"/>
    </row>
    <row r="1299" spans="4:13" x14ac:dyDescent="0.25">
      <c r="D1299" s="15"/>
      <c r="I1299" s="15"/>
      <c r="K1299" s="29"/>
      <c r="L1299" s="29"/>
      <c r="M1299" s="29"/>
    </row>
    <row r="1300" spans="4:13" x14ac:dyDescent="0.25">
      <c r="D1300" s="15"/>
      <c r="I1300" s="15"/>
      <c r="K1300" s="29"/>
      <c r="L1300" s="29"/>
      <c r="M1300" s="29"/>
    </row>
    <row r="1301" spans="4:13" x14ac:dyDescent="0.25">
      <c r="D1301" s="15"/>
      <c r="I1301" s="15"/>
      <c r="K1301" s="29"/>
      <c r="L1301" s="29"/>
      <c r="M1301" s="29"/>
    </row>
    <row r="1302" spans="4:13" x14ac:dyDescent="0.25">
      <c r="D1302" s="15"/>
      <c r="I1302" s="15"/>
      <c r="K1302" s="29"/>
      <c r="L1302" s="29"/>
      <c r="M1302" s="29"/>
    </row>
    <row r="1303" spans="4:13" x14ac:dyDescent="0.25">
      <c r="D1303" s="15"/>
      <c r="I1303" s="15"/>
      <c r="K1303" s="29"/>
      <c r="L1303" s="29"/>
      <c r="M1303" s="29"/>
    </row>
    <row r="1304" spans="4:13" x14ac:dyDescent="0.25">
      <c r="D1304" s="15"/>
      <c r="I1304" s="15"/>
      <c r="K1304" s="29"/>
      <c r="L1304" s="29"/>
      <c r="M1304" s="29"/>
    </row>
    <row r="1305" spans="4:13" x14ac:dyDescent="0.25">
      <c r="D1305" s="15"/>
      <c r="I1305" s="15"/>
      <c r="K1305" s="29"/>
      <c r="L1305" s="29"/>
      <c r="M1305" s="29"/>
    </row>
    <row r="1306" spans="4:13" x14ac:dyDescent="0.25">
      <c r="D1306" s="15"/>
      <c r="I1306" s="15"/>
      <c r="K1306" s="29"/>
      <c r="L1306" s="29"/>
      <c r="M1306" s="29"/>
    </row>
    <row r="1307" spans="4:13" x14ac:dyDescent="0.25">
      <c r="D1307" s="15"/>
      <c r="I1307" s="15"/>
      <c r="K1307" s="29"/>
      <c r="L1307" s="29"/>
      <c r="M1307" s="29"/>
    </row>
    <row r="1308" spans="4:13" x14ac:dyDescent="0.25">
      <c r="D1308" s="15"/>
      <c r="I1308" s="15"/>
      <c r="K1308" s="29"/>
      <c r="L1308" s="29"/>
      <c r="M1308" s="29"/>
    </row>
    <row r="1309" spans="4:13" x14ac:dyDescent="0.25">
      <c r="D1309" s="15"/>
      <c r="I1309" s="15"/>
      <c r="K1309" s="29"/>
      <c r="L1309" s="29"/>
      <c r="M1309" s="29"/>
    </row>
    <row r="1310" spans="4:13" x14ac:dyDescent="0.25">
      <c r="D1310" s="15"/>
      <c r="I1310" s="15"/>
      <c r="K1310" s="29"/>
      <c r="L1310" s="29"/>
      <c r="M1310" s="29"/>
    </row>
    <row r="1311" spans="4:13" x14ac:dyDescent="0.25">
      <c r="D1311" s="15"/>
      <c r="I1311" s="15"/>
      <c r="K1311" s="29"/>
      <c r="L1311" s="29"/>
      <c r="M1311" s="29"/>
    </row>
    <row r="1312" spans="4:13" x14ac:dyDescent="0.25">
      <c r="D1312" s="15"/>
      <c r="I1312" s="15"/>
      <c r="K1312" s="29"/>
      <c r="L1312" s="29"/>
      <c r="M1312" s="29"/>
    </row>
    <row r="1313" spans="4:13" x14ac:dyDescent="0.25">
      <c r="D1313" s="15"/>
      <c r="I1313" s="15"/>
      <c r="K1313" s="29"/>
      <c r="L1313" s="29"/>
      <c r="M1313" s="29"/>
    </row>
    <row r="1314" spans="4:13" x14ac:dyDescent="0.25">
      <c r="D1314" s="15"/>
      <c r="I1314" s="15"/>
      <c r="K1314" s="29"/>
      <c r="L1314" s="29"/>
      <c r="M1314" s="29"/>
    </row>
    <row r="1315" spans="4:13" x14ac:dyDescent="0.25">
      <c r="D1315" s="15"/>
      <c r="I1315" s="15"/>
      <c r="K1315" s="29"/>
      <c r="L1315" s="29"/>
      <c r="M1315" s="29"/>
    </row>
    <row r="1316" spans="4:13" x14ac:dyDescent="0.25">
      <c r="D1316" s="15"/>
      <c r="I1316" s="15"/>
      <c r="K1316" s="29"/>
      <c r="L1316" s="29"/>
      <c r="M1316" s="29"/>
    </row>
    <row r="1317" spans="4:13" x14ac:dyDescent="0.25">
      <c r="D1317" s="15"/>
      <c r="I1317" s="15"/>
      <c r="K1317" s="29"/>
      <c r="L1317" s="29"/>
      <c r="M1317" s="29"/>
    </row>
    <row r="1318" spans="4:13" x14ac:dyDescent="0.25">
      <c r="D1318" s="15"/>
      <c r="I1318" s="15"/>
      <c r="K1318" s="29"/>
      <c r="L1318" s="29"/>
      <c r="M1318" s="29"/>
    </row>
    <row r="1319" spans="4:13" x14ac:dyDescent="0.25">
      <c r="D1319" s="15"/>
      <c r="I1319" s="15"/>
      <c r="K1319" s="29"/>
      <c r="L1319" s="29"/>
      <c r="M1319" s="29"/>
    </row>
    <row r="1320" spans="4:13" x14ac:dyDescent="0.25">
      <c r="D1320" s="15"/>
      <c r="I1320" s="15"/>
      <c r="K1320" s="29"/>
      <c r="L1320" s="29"/>
      <c r="M1320" s="29"/>
    </row>
    <row r="1321" spans="4:13" x14ac:dyDescent="0.25">
      <c r="D1321" s="15"/>
      <c r="I1321" s="15"/>
      <c r="K1321" s="29"/>
      <c r="L1321" s="29"/>
      <c r="M1321" s="29"/>
    </row>
    <row r="1322" spans="4:13" x14ac:dyDescent="0.25">
      <c r="D1322" s="15"/>
      <c r="I1322" s="15"/>
      <c r="K1322" s="29"/>
      <c r="L1322" s="29"/>
      <c r="M1322" s="29"/>
    </row>
    <row r="1323" spans="4:13" x14ac:dyDescent="0.25">
      <c r="D1323" s="15"/>
      <c r="I1323" s="15"/>
      <c r="K1323" s="29"/>
      <c r="L1323" s="29"/>
      <c r="M1323" s="29"/>
    </row>
    <row r="1324" spans="4:13" x14ac:dyDescent="0.25">
      <c r="D1324" s="15"/>
      <c r="I1324" s="15"/>
      <c r="K1324" s="29"/>
      <c r="L1324" s="29"/>
      <c r="M1324" s="29"/>
    </row>
    <row r="1325" spans="4:13" x14ac:dyDescent="0.25">
      <c r="D1325" s="15"/>
      <c r="I1325" s="15"/>
      <c r="K1325" s="29"/>
      <c r="L1325" s="29"/>
      <c r="M1325" s="29"/>
    </row>
    <row r="1326" spans="4:13" x14ac:dyDescent="0.25">
      <c r="D1326" s="15"/>
      <c r="I1326" s="15"/>
      <c r="K1326" s="29"/>
      <c r="L1326" s="29"/>
      <c r="M1326" s="29"/>
    </row>
    <row r="1327" spans="4:13" x14ac:dyDescent="0.25">
      <c r="D1327" s="15"/>
      <c r="I1327" s="15"/>
      <c r="K1327" s="29"/>
      <c r="L1327" s="29"/>
      <c r="M1327" s="29"/>
    </row>
    <row r="1328" spans="4:13" x14ac:dyDescent="0.25">
      <c r="D1328" s="15"/>
      <c r="I1328" s="15"/>
      <c r="K1328" s="29"/>
      <c r="L1328" s="29"/>
      <c r="M1328" s="29"/>
    </row>
    <row r="1329" spans="4:13" x14ac:dyDescent="0.25">
      <c r="D1329" s="15"/>
      <c r="I1329" s="15"/>
      <c r="K1329" s="29"/>
      <c r="L1329" s="29"/>
      <c r="M1329" s="29"/>
    </row>
    <row r="1330" spans="4:13" x14ac:dyDescent="0.25">
      <c r="D1330" s="15"/>
      <c r="I1330" s="15"/>
      <c r="K1330" s="29"/>
      <c r="L1330" s="29"/>
      <c r="M1330" s="29"/>
    </row>
    <row r="1331" spans="4:13" x14ac:dyDescent="0.25">
      <c r="D1331" s="15"/>
      <c r="I1331" s="15"/>
      <c r="K1331" s="29"/>
      <c r="L1331" s="29"/>
      <c r="M1331" s="29"/>
    </row>
    <row r="1332" spans="4:13" x14ac:dyDescent="0.25">
      <c r="D1332" s="15"/>
      <c r="I1332" s="15"/>
      <c r="K1332" s="29"/>
      <c r="L1332" s="29"/>
      <c r="M1332" s="29"/>
    </row>
    <row r="1333" spans="4:13" x14ac:dyDescent="0.25">
      <c r="D1333" s="15"/>
      <c r="I1333" s="15"/>
      <c r="K1333" s="29"/>
      <c r="L1333" s="29"/>
      <c r="M1333" s="29"/>
    </row>
    <row r="1334" spans="4:13" x14ac:dyDescent="0.25">
      <c r="D1334" s="15"/>
      <c r="I1334" s="15"/>
      <c r="K1334" s="29"/>
      <c r="L1334" s="29"/>
      <c r="M1334" s="29"/>
    </row>
    <row r="1335" spans="4:13" x14ac:dyDescent="0.25">
      <c r="D1335" s="15"/>
      <c r="I1335" s="15"/>
      <c r="K1335" s="29"/>
      <c r="L1335" s="29"/>
      <c r="M1335" s="29"/>
    </row>
    <row r="1336" spans="4:13" x14ac:dyDescent="0.25">
      <c r="D1336" s="15"/>
      <c r="I1336" s="15"/>
      <c r="K1336" s="29"/>
      <c r="L1336" s="29"/>
      <c r="M1336" s="29"/>
    </row>
    <row r="1337" spans="4:13" x14ac:dyDescent="0.25">
      <c r="D1337" s="15"/>
      <c r="I1337" s="15"/>
      <c r="K1337" s="29"/>
      <c r="L1337" s="29"/>
      <c r="M1337" s="29"/>
    </row>
    <row r="1338" spans="4:13" x14ac:dyDescent="0.25">
      <c r="D1338" s="15"/>
      <c r="I1338" s="15"/>
      <c r="K1338" s="29"/>
      <c r="L1338" s="29"/>
      <c r="M1338" s="29"/>
    </row>
    <row r="1339" spans="4:13" x14ac:dyDescent="0.25">
      <c r="D1339" s="15"/>
      <c r="I1339" s="15"/>
      <c r="K1339" s="29"/>
      <c r="L1339" s="29"/>
      <c r="M1339" s="29"/>
    </row>
    <row r="1340" spans="4:13" x14ac:dyDescent="0.25">
      <c r="D1340" s="15"/>
      <c r="I1340" s="15"/>
      <c r="K1340" s="29"/>
      <c r="L1340" s="29"/>
      <c r="M1340" s="29"/>
    </row>
    <row r="1341" spans="4:13" x14ac:dyDescent="0.25">
      <c r="D1341" s="15"/>
      <c r="I1341" s="15"/>
      <c r="K1341" s="29"/>
      <c r="L1341" s="29"/>
      <c r="M1341" s="29"/>
    </row>
    <row r="1342" spans="4:13" x14ac:dyDescent="0.25">
      <c r="D1342" s="15"/>
      <c r="I1342" s="15"/>
      <c r="K1342" s="29"/>
      <c r="L1342" s="29"/>
      <c r="M1342" s="29"/>
    </row>
    <row r="1343" spans="4:13" x14ac:dyDescent="0.25">
      <c r="D1343" s="15"/>
      <c r="I1343" s="15"/>
      <c r="K1343" s="29"/>
      <c r="L1343" s="29"/>
      <c r="M1343" s="29"/>
    </row>
    <row r="1344" spans="4:13" x14ac:dyDescent="0.25">
      <c r="D1344" s="15"/>
      <c r="I1344" s="15"/>
      <c r="K1344" s="29"/>
      <c r="L1344" s="29"/>
      <c r="M1344" s="29"/>
    </row>
    <row r="1345" spans="4:13" x14ac:dyDescent="0.25">
      <c r="D1345" s="15"/>
      <c r="I1345" s="15"/>
      <c r="K1345" s="29"/>
      <c r="L1345" s="29"/>
      <c r="M1345" s="29"/>
    </row>
    <row r="1346" spans="4:13" x14ac:dyDescent="0.25">
      <c r="D1346" s="15"/>
      <c r="I1346" s="15"/>
      <c r="K1346" s="29"/>
      <c r="L1346" s="29"/>
      <c r="M1346" s="29"/>
    </row>
    <row r="1347" spans="4:13" x14ac:dyDescent="0.25">
      <c r="D1347" s="15"/>
      <c r="I1347" s="15"/>
      <c r="K1347" s="29"/>
      <c r="L1347" s="29"/>
      <c r="M1347" s="29"/>
    </row>
    <row r="1348" spans="4:13" x14ac:dyDescent="0.25">
      <c r="D1348" s="15"/>
      <c r="I1348" s="15"/>
      <c r="K1348" s="29"/>
      <c r="L1348" s="29"/>
      <c r="M1348" s="29"/>
    </row>
    <row r="1349" spans="4:13" x14ac:dyDescent="0.25">
      <c r="D1349" s="15"/>
      <c r="I1349" s="15"/>
      <c r="K1349" s="29"/>
      <c r="L1349" s="29"/>
      <c r="M1349" s="29"/>
    </row>
    <row r="1350" spans="4:13" x14ac:dyDescent="0.25">
      <c r="D1350" s="15"/>
      <c r="I1350" s="15"/>
      <c r="K1350" s="29"/>
      <c r="L1350" s="29"/>
      <c r="M1350" s="29"/>
    </row>
    <row r="1351" spans="4:13" x14ac:dyDescent="0.25">
      <c r="D1351" s="15"/>
      <c r="I1351" s="15"/>
      <c r="K1351" s="29"/>
      <c r="L1351" s="29"/>
      <c r="M1351" s="29"/>
    </row>
    <row r="1352" spans="4:13" x14ac:dyDescent="0.25">
      <c r="D1352" s="15"/>
      <c r="I1352" s="15"/>
      <c r="K1352" s="29"/>
      <c r="L1352" s="29"/>
      <c r="M1352" s="29"/>
    </row>
    <row r="1353" spans="4:13" x14ac:dyDescent="0.25">
      <c r="D1353" s="15"/>
      <c r="I1353" s="15"/>
      <c r="K1353" s="29"/>
      <c r="L1353" s="29"/>
      <c r="M1353" s="29"/>
    </row>
    <row r="1354" spans="4:13" x14ac:dyDescent="0.25">
      <c r="D1354" s="15"/>
      <c r="I1354" s="15"/>
      <c r="K1354" s="29"/>
      <c r="L1354" s="29"/>
      <c r="M1354" s="29"/>
    </row>
    <row r="1355" spans="4:13" x14ac:dyDescent="0.25">
      <c r="D1355" s="15"/>
      <c r="I1355" s="15"/>
      <c r="K1355" s="29"/>
      <c r="L1355" s="29"/>
      <c r="M1355" s="29"/>
    </row>
    <row r="1356" spans="4:13" x14ac:dyDescent="0.25">
      <c r="D1356" s="15"/>
      <c r="I1356" s="15"/>
      <c r="K1356" s="29"/>
      <c r="L1356" s="29"/>
      <c r="M1356" s="29"/>
    </row>
    <row r="1357" spans="4:13" x14ac:dyDescent="0.25">
      <c r="D1357" s="15"/>
      <c r="I1357" s="15"/>
      <c r="K1357" s="29"/>
      <c r="L1357" s="29"/>
      <c r="M1357" s="29"/>
    </row>
    <row r="1358" spans="4:13" x14ac:dyDescent="0.25">
      <c r="D1358" s="15"/>
      <c r="I1358" s="15"/>
      <c r="K1358" s="29"/>
      <c r="L1358" s="29"/>
      <c r="M1358" s="29"/>
    </row>
    <row r="1359" spans="4:13" x14ac:dyDescent="0.25">
      <c r="D1359" s="15"/>
      <c r="I1359" s="15"/>
      <c r="K1359" s="29"/>
      <c r="L1359" s="29"/>
      <c r="M1359" s="29"/>
    </row>
    <row r="1360" spans="4:13" x14ac:dyDescent="0.25">
      <c r="D1360" s="15"/>
      <c r="I1360" s="15"/>
      <c r="K1360" s="29"/>
      <c r="L1360" s="29"/>
      <c r="M1360" s="29"/>
    </row>
    <row r="1361" spans="4:13" x14ac:dyDescent="0.25">
      <c r="D1361" s="15"/>
      <c r="I1361" s="15"/>
      <c r="K1361" s="29"/>
      <c r="L1361" s="29"/>
      <c r="M1361" s="29"/>
    </row>
    <row r="1362" spans="4:13" x14ac:dyDescent="0.25">
      <c r="D1362" s="15"/>
      <c r="I1362" s="15"/>
      <c r="K1362" s="29"/>
      <c r="L1362" s="29"/>
      <c r="M1362" s="29"/>
    </row>
    <row r="1363" spans="4:13" x14ac:dyDescent="0.25">
      <c r="D1363" s="15"/>
      <c r="I1363" s="15"/>
      <c r="K1363" s="29"/>
      <c r="L1363" s="29"/>
      <c r="M1363" s="29"/>
    </row>
    <row r="1364" spans="4:13" x14ac:dyDescent="0.25">
      <c r="D1364" s="15"/>
      <c r="I1364" s="15"/>
      <c r="K1364" s="29"/>
      <c r="L1364" s="29"/>
      <c r="M1364" s="29"/>
    </row>
    <row r="1365" spans="4:13" x14ac:dyDescent="0.25">
      <c r="D1365" s="15"/>
      <c r="I1365" s="15"/>
      <c r="K1365" s="29"/>
      <c r="L1365" s="29"/>
      <c r="M1365" s="29"/>
    </row>
    <row r="1366" spans="4:13" x14ac:dyDescent="0.25">
      <c r="D1366" s="15"/>
      <c r="I1366" s="15"/>
      <c r="K1366" s="29"/>
      <c r="L1366" s="29"/>
      <c r="M1366" s="29"/>
    </row>
    <row r="1367" spans="4:13" x14ac:dyDescent="0.25">
      <c r="D1367" s="15"/>
      <c r="I1367" s="15"/>
      <c r="K1367" s="29"/>
      <c r="L1367" s="29"/>
      <c r="M1367" s="29"/>
    </row>
    <row r="1368" spans="4:13" x14ac:dyDescent="0.25">
      <c r="D1368" s="15"/>
      <c r="I1368" s="15"/>
      <c r="K1368" s="29"/>
      <c r="L1368" s="29"/>
      <c r="M1368" s="29"/>
    </row>
    <row r="1369" spans="4:13" x14ac:dyDescent="0.25">
      <c r="D1369" s="15"/>
      <c r="I1369" s="15"/>
      <c r="K1369" s="29"/>
      <c r="L1369" s="29"/>
      <c r="M1369" s="29"/>
    </row>
    <row r="1370" spans="4:13" x14ac:dyDescent="0.25">
      <c r="D1370" s="15"/>
      <c r="I1370" s="15"/>
      <c r="K1370" s="29"/>
      <c r="L1370" s="29"/>
      <c r="M1370" s="29"/>
    </row>
    <row r="1371" spans="4:13" x14ac:dyDescent="0.25">
      <c r="D1371" s="15"/>
      <c r="I1371" s="15"/>
      <c r="K1371" s="29"/>
      <c r="L1371" s="29"/>
      <c r="M1371" s="29"/>
    </row>
    <row r="1372" spans="4:13" x14ac:dyDescent="0.25">
      <c r="D1372" s="15"/>
      <c r="I1372" s="15"/>
      <c r="K1372" s="29"/>
      <c r="L1372" s="29"/>
      <c r="M1372" s="29"/>
    </row>
    <row r="1373" spans="4:13" x14ac:dyDescent="0.25">
      <c r="D1373" s="15"/>
      <c r="I1373" s="15"/>
      <c r="K1373" s="29"/>
      <c r="L1373" s="29"/>
      <c r="M1373" s="29"/>
    </row>
    <row r="1374" spans="4:13" x14ac:dyDescent="0.25">
      <c r="D1374" s="15"/>
      <c r="I1374" s="15"/>
      <c r="K1374" s="29"/>
      <c r="L1374" s="29"/>
      <c r="M1374" s="29"/>
    </row>
    <row r="1375" spans="4:13" x14ac:dyDescent="0.25">
      <c r="D1375" s="15"/>
      <c r="I1375" s="15"/>
      <c r="K1375" s="29"/>
      <c r="L1375" s="29"/>
      <c r="M1375" s="29"/>
    </row>
    <row r="1376" spans="4:13" x14ac:dyDescent="0.25">
      <c r="D1376" s="15"/>
      <c r="I1376" s="15"/>
      <c r="K1376" s="29"/>
      <c r="L1376" s="29"/>
      <c r="M1376" s="29"/>
    </row>
    <row r="1377" spans="4:13" x14ac:dyDescent="0.25">
      <c r="D1377" s="15"/>
      <c r="I1377" s="15"/>
      <c r="K1377" s="29"/>
      <c r="L1377" s="29"/>
      <c r="M1377" s="29"/>
    </row>
    <row r="1378" spans="4:13" x14ac:dyDescent="0.25">
      <c r="D1378" s="15"/>
      <c r="I1378" s="15"/>
      <c r="K1378" s="29"/>
      <c r="L1378" s="29"/>
      <c r="M1378" s="29"/>
    </row>
    <row r="1379" spans="4:13" x14ac:dyDescent="0.25">
      <c r="D1379" s="15"/>
      <c r="I1379" s="15"/>
      <c r="K1379" s="29"/>
      <c r="L1379" s="29"/>
      <c r="M1379" s="29"/>
    </row>
    <row r="1380" spans="4:13" x14ac:dyDescent="0.25">
      <c r="D1380" s="15"/>
      <c r="I1380" s="15"/>
      <c r="K1380" s="29"/>
      <c r="L1380" s="29"/>
      <c r="M1380" s="29"/>
    </row>
    <row r="1381" spans="4:13" x14ac:dyDescent="0.25">
      <c r="D1381" s="15"/>
      <c r="I1381" s="15"/>
      <c r="K1381" s="29"/>
      <c r="L1381" s="29"/>
      <c r="M1381" s="29"/>
    </row>
    <row r="1382" spans="4:13" x14ac:dyDescent="0.25">
      <c r="D1382" s="15"/>
      <c r="I1382" s="15"/>
      <c r="K1382" s="29"/>
      <c r="L1382" s="29"/>
      <c r="M1382" s="29"/>
    </row>
    <row r="1383" spans="4:13" x14ac:dyDescent="0.25">
      <c r="D1383" s="15"/>
      <c r="I1383" s="15"/>
      <c r="K1383" s="29"/>
      <c r="L1383" s="29"/>
      <c r="M1383" s="29"/>
    </row>
    <row r="1384" spans="4:13" x14ac:dyDescent="0.25">
      <c r="D1384" s="15"/>
      <c r="I1384" s="15"/>
      <c r="K1384" s="29"/>
      <c r="L1384" s="29"/>
      <c r="M1384" s="29"/>
    </row>
    <row r="1385" spans="4:13" x14ac:dyDescent="0.25">
      <c r="D1385" s="15"/>
      <c r="I1385" s="15"/>
      <c r="K1385" s="29"/>
      <c r="L1385" s="29"/>
      <c r="M1385" s="29"/>
    </row>
    <row r="1386" spans="4:13" x14ac:dyDescent="0.25">
      <c r="D1386" s="15"/>
      <c r="I1386" s="15"/>
      <c r="K1386" s="29"/>
      <c r="L1386" s="29"/>
      <c r="M1386" s="29"/>
    </row>
    <row r="1387" spans="4:13" x14ac:dyDescent="0.25">
      <c r="D1387" s="15"/>
      <c r="I1387" s="15"/>
      <c r="K1387" s="29"/>
      <c r="L1387" s="29"/>
      <c r="M1387" s="29"/>
    </row>
    <row r="1388" spans="4:13" x14ac:dyDescent="0.25">
      <c r="D1388" s="15"/>
      <c r="I1388" s="15"/>
      <c r="K1388" s="29"/>
      <c r="L1388" s="29"/>
      <c r="M1388" s="29"/>
    </row>
    <row r="1389" spans="4:13" x14ac:dyDescent="0.25">
      <c r="D1389" s="15"/>
      <c r="I1389" s="15"/>
      <c r="K1389" s="29"/>
      <c r="L1389" s="29"/>
      <c r="M1389" s="29"/>
    </row>
    <row r="1390" spans="4:13" x14ac:dyDescent="0.25">
      <c r="D1390" s="15"/>
      <c r="I1390" s="15"/>
      <c r="K1390" s="29"/>
      <c r="L1390" s="29"/>
      <c r="M1390" s="29"/>
    </row>
    <row r="1391" spans="4:13" x14ac:dyDescent="0.25">
      <c r="D1391" s="15"/>
      <c r="I1391" s="15"/>
      <c r="K1391" s="29"/>
      <c r="L1391" s="29"/>
      <c r="M1391" s="29"/>
    </row>
    <row r="1392" spans="4:13" x14ac:dyDescent="0.25">
      <c r="D1392" s="15"/>
      <c r="I1392" s="15"/>
      <c r="K1392" s="29"/>
      <c r="L1392" s="29"/>
      <c r="M1392" s="29"/>
    </row>
    <row r="1393" spans="4:13" x14ac:dyDescent="0.25">
      <c r="D1393" s="15"/>
      <c r="I1393" s="15"/>
      <c r="K1393" s="29"/>
      <c r="L1393" s="29"/>
      <c r="M1393" s="29"/>
    </row>
    <row r="1394" spans="4:13" x14ac:dyDescent="0.25">
      <c r="D1394" s="15"/>
      <c r="I1394" s="15"/>
      <c r="K1394" s="29"/>
      <c r="L1394" s="29"/>
      <c r="M1394" s="29"/>
    </row>
    <row r="1395" spans="4:13" x14ac:dyDescent="0.25">
      <c r="D1395" s="15"/>
      <c r="I1395" s="15"/>
      <c r="K1395" s="29"/>
      <c r="L1395" s="29"/>
      <c r="M1395" s="29"/>
    </row>
    <row r="1396" spans="4:13" x14ac:dyDescent="0.25">
      <c r="D1396" s="15"/>
      <c r="I1396" s="15"/>
      <c r="K1396" s="29"/>
      <c r="L1396" s="29"/>
      <c r="M1396" s="29"/>
    </row>
    <row r="1397" spans="4:13" x14ac:dyDescent="0.25">
      <c r="D1397" s="15"/>
      <c r="I1397" s="15"/>
      <c r="K1397" s="29"/>
      <c r="L1397" s="29"/>
      <c r="M1397" s="29"/>
    </row>
    <row r="1398" spans="4:13" x14ac:dyDescent="0.25">
      <c r="D1398" s="15"/>
      <c r="I1398" s="15"/>
      <c r="K1398" s="29"/>
      <c r="L1398" s="29"/>
      <c r="M1398" s="29"/>
    </row>
    <row r="1399" spans="4:13" x14ac:dyDescent="0.25">
      <c r="D1399" s="15"/>
      <c r="I1399" s="15"/>
      <c r="K1399" s="29"/>
      <c r="L1399" s="29"/>
      <c r="M1399" s="29"/>
    </row>
    <row r="1400" spans="4:13" x14ac:dyDescent="0.25">
      <c r="D1400" s="15"/>
      <c r="I1400" s="15"/>
      <c r="K1400" s="29"/>
      <c r="L1400" s="29"/>
      <c r="M1400" s="29"/>
    </row>
    <row r="1401" spans="4:13" x14ac:dyDescent="0.25">
      <c r="D1401" s="15"/>
      <c r="I1401" s="15"/>
      <c r="K1401" s="29"/>
      <c r="L1401" s="29"/>
      <c r="M1401" s="29"/>
    </row>
    <row r="1402" spans="4:13" x14ac:dyDescent="0.25">
      <c r="D1402" s="15"/>
      <c r="I1402" s="15"/>
      <c r="K1402" s="29"/>
      <c r="L1402" s="29"/>
      <c r="M1402" s="29"/>
    </row>
    <row r="1403" spans="4:13" x14ac:dyDescent="0.25">
      <c r="D1403" s="15"/>
      <c r="I1403" s="15"/>
      <c r="K1403" s="29"/>
      <c r="L1403" s="29"/>
      <c r="M1403" s="29"/>
    </row>
    <row r="1404" spans="4:13" x14ac:dyDescent="0.25">
      <c r="D1404" s="15"/>
      <c r="I1404" s="15"/>
      <c r="K1404" s="29"/>
      <c r="L1404" s="29"/>
      <c r="M1404" s="29"/>
    </row>
    <row r="1405" spans="4:13" x14ac:dyDescent="0.25">
      <c r="D1405" s="15"/>
      <c r="I1405" s="15"/>
      <c r="K1405" s="29"/>
      <c r="L1405" s="29"/>
      <c r="M1405" s="29"/>
    </row>
    <row r="1406" spans="4:13" x14ac:dyDescent="0.25">
      <c r="D1406" s="15"/>
      <c r="I1406" s="15"/>
      <c r="K1406" s="29"/>
      <c r="L1406" s="29"/>
      <c r="M1406" s="29"/>
    </row>
    <row r="1407" spans="4:13" x14ac:dyDescent="0.25">
      <c r="D1407" s="15"/>
      <c r="I1407" s="15"/>
      <c r="K1407" s="29"/>
      <c r="L1407" s="29"/>
      <c r="M1407" s="29"/>
    </row>
    <row r="1408" spans="4:13" x14ac:dyDescent="0.25">
      <c r="D1408" s="15"/>
      <c r="I1408" s="15"/>
      <c r="K1408" s="29"/>
      <c r="L1408" s="29"/>
      <c r="M1408" s="29"/>
    </row>
    <row r="1409" spans="4:13" x14ac:dyDescent="0.25">
      <c r="D1409" s="15"/>
      <c r="I1409" s="15"/>
      <c r="K1409" s="29"/>
      <c r="L1409" s="29"/>
      <c r="M1409" s="29"/>
    </row>
    <row r="1410" spans="4:13" x14ac:dyDescent="0.25">
      <c r="D1410" s="15"/>
      <c r="I1410" s="15"/>
      <c r="K1410" s="29"/>
      <c r="L1410" s="29"/>
      <c r="M1410" s="29"/>
    </row>
    <row r="1411" spans="4:13" x14ac:dyDescent="0.25">
      <c r="D1411" s="15"/>
      <c r="I1411" s="15"/>
      <c r="K1411" s="29"/>
      <c r="L1411" s="29"/>
      <c r="M1411" s="29"/>
    </row>
    <row r="1412" spans="4:13" x14ac:dyDescent="0.25">
      <c r="D1412" s="15"/>
      <c r="I1412" s="15"/>
      <c r="K1412" s="29"/>
      <c r="L1412" s="29"/>
      <c r="M1412" s="29"/>
    </row>
    <row r="1413" spans="4:13" x14ac:dyDescent="0.25">
      <c r="D1413" s="15"/>
      <c r="I1413" s="15"/>
      <c r="K1413" s="29"/>
      <c r="L1413" s="29"/>
      <c r="M1413" s="29"/>
    </row>
    <row r="1414" spans="4:13" x14ac:dyDescent="0.25">
      <c r="D1414" s="15"/>
      <c r="I1414" s="15"/>
      <c r="K1414" s="29"/>
      <c r="L1414" s="29"/>
      <c r="M1414" s="29"/>
    </row>
    <row r="1415" spans="4:13" x14ac:dyDescent="0.25">
      <c r="D1415" s="15"/>
      <c r="I1415" s="15"/>
      <c r="K1415" s="29"/>
      <c r="L1415" s="29"/>
      <c r="M1415" s="29"/>
    </row>
    <row r="1416" spans="4:13" x14ac:dyDescent="0.25">
      <c r="D1416" s="15"/>
      <c r="I1416" s="15"/>
      <c r="K1416" s="29"/>
      <c r="L1416" s="29"/>
      <c r="M1416" s="29"/>
    </row>
    <row r="1417" spans="4:13" x14ac:dyDescent="0.25">
      <c r="D1417" s="15"/>
      <c r="I1417" s="15"/>
      <c r="K1417" s="29"/>
      <c r="L1417" s="29"/>
      <c r="M1417" s="29"/>
    </row>
    <row r="1418" spans="4:13" x14ac:dyDescent="0.25">
      <c r="D1418" s="15"/>
      <c r="I1418" s="15"/>
      <c r="K1418" s="29"/>
      <c r="L1418" s="29"/>
      <c r="M1418" s="29"/>
    </row>
    <row r="1419" spans="4:13" x14ac:dyDescent="0.25">
      <c r="D1419" s="15"/>
      <c r="I1419" s="15"/>
      <c r="K1419" s="29"/>
      <c r="L1419" s="29"/>
      <c r="M1419" s="29"/>
    </row>
    <row r="1420" spans="4:13" x14ac:dyDescent="0.25">
      <c r="D1420" s="15"/>
      <c r="I1420" s="15"/>
      <c r="K1420" s="29"/>
      <c r="L1420" s="29"/>
      <c r="M1420" s="29"/>
    </row>
    <row r="1421" spans="4:13" x14ac:dyDescent="0.25">
      <c r="D1421" s="15"/>
      <c r="I1421" s="15"/>
      <c r="K1421" s="29"/>
      <c r="L1421" s="29"/>
      <c r="M1421" s="29"/>
    </row>
    <row r="1422" spans="4:13" x14ac:dyDescent="0.25">
      <c r="D1422" s="15"/>
      <c r="I1422" s="15"/>
      <c r="K1422" s="29"/>
      <c r="L1422" s="29"/>
      <c r="M1422" s="29"/>
    </row>
    <row r="1423" spans="4:13" x14ac:dyDescent="0.25">
      <c r="D1423" s="15"/>
      <c r="I1423" s="15"/>
      <c r="K1423" s="29"/>
      <c r="L1423" s="29"/>
      <c r="M1423" s="29"/>
    </row>
    <row r="1424" spans="4:13" x14ac:dyDescent="0.25">
      <c r="D1424" s="15"/>
      <c r="I1424" s="15"/>
      <c r="K1424" s="29"/>
      <c r="L1424" s="29"/>
      <c r="M1424" s="29"/>
    </row>
    <row r="1425" spans="4:13" x14ac:dyDescent="0.25">
      <c r="D1425" s="15"/>
      <c r="I1425" s="15"/>
      <c r="K1425" s="29"/>
      <c r="L1425" s="29"/>
      <c r="M1425" s="29"/>
    </row>
    <row r="1426" spans="4:13" x14ac:dyDescent="0.25">
      <c r="D1426" s="15"/>
      <c r="I1426" s="15"/>
      <c r="K1426" s="29"/>
      <c r="L1426" s="29"/>
      <c r="M1426" s="29"/>
    </row>
    <row r="1427" spans="4:13" x14ac:dyDescent="0.25">
      <c r="D1427" s="15"/>
      <c r="I1427" s="15"/>
      <c r="K1427" s="29"/>
      <c r="L1427" s="29"/>
      <c r="M1427" s="29"/>
    </row>
    <row r="1428" spans="4:13" x14ac:dyDescent="0.25">
      <c r="D1428" s="15"/>
      <c r="I1428" s="15"/>
      <c r="K1428" s="29"/>
      <c r="L1428" s="29"/>
      <c r="M1428" s="29"/>
    </row>
    <row r="1429" spans="4:13" x14ac:dyDescent="0.25">
      <c r="D1429" s="15"/>
      <c r="I1429" s="15"/>
      <c r="K1429" s="29"/>
      <c r="L1429" s="29"/>
      <c r="M1429" s="29"/>
    </row>
    <row r="1430" spans="4:13" x14ac:dyDescent="0.25">
      <c r="D1430" s="15"/>
      <c r="I1430" s="15"/>
      <c r="K1430" s="29"/>
      <c r="L1430" s="29"/>
      <c r="M1430" s="29"/>
    </row>
    <row r="1431" spans="4:13" x14ac:dyDescent="0.25">
      <c r="D1431" s="15"/>
      <c r="I1431" s="15"/>
      <c r="K1431" s="29"/>
      <c r="L1431" s="29"/>
      <c r="M1431" s="29"/>
    </row>
    <row r="1432" spans="4:13" x14ac:dyDescent="0.25">
      <c r="D1432" s="15"/>
      <c r="I1432" s="15"/>
      <c r="K1432" s="29"/>
      <c r="L1432" s="29"/>
      <c r="M1432" s="29"/>
    </row>
    <row r="1433" spans="4:13" x14ac:dyDescent="0.25">
      <c r="D1433" s="15"/>
      <c r="I1433" s="15"/>
      <c r="K1433" s="29"/>
      <c r="L1433" s="29"/>
      <c r="M1433" s="29"/>
    </row>
    <row r="1434" spans="4:13" x14ac:dyDescent="0.25">
      <c r="D1434" s="15"/>
      <c r="I1434" s="15"/>
      <c r="K1434" s="29"/>
      <c r="L1434" s="29"/>
      <c r="M1434" s="29"/>
    </row>
    <row r="1435" spans="4:13" x14ac:dyDescent="0.25">
      <c r="D1435" s="15"/>
      <c r="I1435" s="15"/>
      <c r="K1435" s="29"/>
      <c r="L1435" s="29"/>
      <c r="M1435" s="29"/>
    </row>
    <row r="1436" spans="4:13" x14ac:dyDescent="0.25">
      <c r="D1436" s="15"/>
      <c r="I1436" s="15"/>
      <c r="K1436" s="29"/>
      <c r="L1436" s="29"/>
      <c r="M1436" s="29"/>
    </row>
    <row r="1437" spans="4:13" x14ac:dyDescent="0.25">
      <c r="D1437" s="15"/>
      <c r="I1437" s="15"/>
      <c r="K1437" s="29"/>
      <c r="L1437" s="29"/>
      <c r="M1437" s="29"/>
    </row>
    <row r="1438" spans="4:13" x14ac:dyDescent="0.25">
      <c r="D1438" s="15"/>
      <c r="I1438" s="15"/>
      <c r="K1438" s="29"/>
      <c r="L1438" s="29"/>
      <c r="M1438" s="29"/>
    </row>
    <row r="1439" spans="4:13" x14ac:dyDescent="0.25">
      <c r="D1439" s="15"/>
      <c r="I1439" s="15"/>
      <c r="K1439" s="29"/>
      <c r="L1439" s="29"/>
      <c r="M1439" s="29"/>
    </row>
    <row r="1440" spans="4:13" x14ac:dyDescent="0.25">
      <c r="D1440" s="15"/>
      <c r="I1440" s="15"/>
      <c r="K1440" s="29"/>
      <c r="L1440" s="29"/>
      <c r="M1440" s="29"/>
    </row>
    <row r="1441" spans="4:13" x14ac:dyDescent="0.25">
      <c r="D1441" s="15"/>
      <c r="I1441" s="15"/>
      <c r="K1441" s="29"/>
      <c r="L1441" s="29"/>
      <c r="M1441" s="29"/>
    </row>
    <row r="1442" spans="4:13" x14ac:dyDescent="0.25">
      <c r="D1442" s="15"/>
      <c r="I1442" s="15"/>
      <c r="K1442" s="29"/>
      <c r="L1442" s="29"/>
      <c r="M1442" s="29"/>
    </row>
    <row r="1443" spans="4:13" x14ac:dyDescent="0.25">
      <c r="D1443" s="15"/>
      <c r="I1443" s="15"/>
      <c r="K1443" s="29"/>
      <c r="L1443" s="29"/>
      <c r="M1443" s="29"/>
    </row>
    <row r="1444" spans="4:13" x14ac:dyDescent="0.25">
      <c r="D1444" s="15"/>
      <c r="I1444" s="15"/>
      <c r="K1444" s="29"/>
      <c r="L1444" s="29"/>
      <c r="M1444" s="29"/>
    </row>
    <row r="1445" spans="4:13" x14ac:dyDescent="0.25">
      <c r="D1445" s="15"/>
      <c r="I1445" s="15"/>
      <c r="K1445" s="29"/>
      <c r="L1445" s="29"/>
      <c r="M1445" s="29"/>
    </row>
    <row r="1446" spans="4:13" x14ac:dyDescent="0.25">
      <c r="D1446" s="15"/>
      <c r="I1446" s="15"/>
      <c r="K1446" s="29"/>
      <c r="L1446" s="29"/>
      <c r="M1446" s="29"/>
    </row>
    <row r="1447" spans="4:13" x14ac:dyDescent="0.25">
      <c r="D1447" s="15"/>
      <c r="I1447" s="15"/>
      <c r="K1447" s="29"/>
      <c r="L1447" s="29"/>
      <c r="M1447" s="29"/>
    </row>
    <row r="1448" spans="4:13" x14ac:dyDescent="0.25">
      <c r="D1448" s="15"/>
      <c r="I1448" s="15"/>
      <c r="K1448" s="29"/>
      <c r="L1448" s="29"/>
      <c r="M1448" s="29"/>
    </row>
    <row r="1449" spans="4:13" x14ac:dyDescent="0.25">
      <c r="D1449" s="15"/>
      <c r="I1449" s="15"/>
      <c r="K1449" s="29"/>
      <c r="L1449" s="29"/>
      <c r="M1449" s="29"/>
    </row>
    <row r="1450" spans="4:13" x14ac:dyDescent="0.25">
      <c r="D1450" s="15"/>
      <c r="I1450" s="15"/>
      <c r="K1450" s="29"/>
      <c r="L1450" s="29"/>
      <c r="M1450" s="29"/>
    </row>
    <row r="1451" spans="4:13" x14ac:dyDescent="0.25">
      <c r="D1451" s="15"/>
      <c r="I1451" s="15"/>
      <c r="K1451" s="29"/>
      <c r="L1451" s="29"/>
      <c r="M1451" s="29"/>
    </row>
    <row r="1452" spans="4:13" x14ac:dyDescent="0.25">
      <c r="D1452" s="15"/>
      <c r="I1452" s="15"/>
      <c r="K1452" s="29"/>
      <c r="L1452" s="29"/>
      <c r="M1452" s="29"/>
    </row>
    <row r="1453" spans="4:13" x14ac:dyDescent="0.25">
      <c r="D1453" s="15"/>
      <c r="I1453" s="15"/>
      <c r="K1453" s="29"/>
      <c r="L1453" s="29"/>
      <c r="M1453" s="29"/>
    </row>
    <row r="1454" spans="4:13" x14ac:dyDescent="0.25">
      <c r="D1454" s="15"/>
      <c r="I1454" s="15"/>
      <c r="K1454" s="29"/>
      <c r="L1454" s="29"/>
      <c r="M1454" s="29"/>
    </row>
    <row r="1455" spans="4:13" x14ac:dyDescent="0.25">
      <c r="D1455" s="15"/>
      <c r="I1455" s="15"/>
      <c r="K1455" s="29"/>
      <c r="L1455" s="29"/>
      <c r="M1455" s="29"/>
    </row>
    <row r="1456" spans="4:13" x14ac:dyDescent="0.25">
      <c r="D1456" s="15"/>
      <c r="I1456" s="15"/>
      <c r="K1456" s="29"/>
      <c r="L1456" s="29"/>
      <c r="M1456" s="29"/>
    </row>
    <row r="1457" spans="4:13" x14ac:dyDescent="0.25">
      <c r="D1457" s="15"/>
      <c r="I1457" s="15"/>
      <c r="K1457" s="29"/>
      <c r="L1457" s="29"/>
      <c r="M1457" s="29"/>
    </row>
    <row r="1458" spans="4:13" x14ac:dyDescent="0.25">
      <c r="D1458" s="15"/>
      <c r="I1458" s="15"/>
      <c r="K1458" s="29"/>
      <c r="L1458" s="29"/>
      <c r="M1458" s="29"/>
    </row>
    <row r="1459" spans="4:13" x14ac:dyDescent="0.25">
      <c r="D1459" s="15"/>
      <c r="I1459" s="15"/>
      <c r="K1459" s="29"/>
      <c r="L1459" s="29"/>
      <c r="M1459" s="29"/>
    </row>
    <row r="1460" spans="4:13" x14ac:dyDescent="0.25">
      <c r="D1460" s="15"/>
      <c r="I1460" s="15"/>
      <c r="K1460" s="29"/>
      <c r="L1460" s="29"/>
      <c r="M1460" s="29"/>
    </row>
    <row r="1461" spans="4:13" x14ac:dyDescent="0.25">
      <c r="D1461" s="15"/>
      <c r="I1461" s="15"/>
      <c r="K1461" s="29"/>
      <c r="L1461" s="29"/>
      <c r="M1461" s="29"/>
    </row>
    <row r="1462" spans="4:13" x14ac:dyDescent="0.25">
      <c r="D1462" s="15"/>
      <c r="I1462" s="15"/>
      <c r="K1462" s="29"/>
      <c r="L1462" s="29"/>
      <c r="M1462" s="29"/>
    </row>
    <row r="1463" spans="4:13" x14ac:dyDescent="0.25">
      <c r="D1463" s="15"/>
      <c r="I1463" s="15"/>
      <c r="K1463" s="29"/>
      <c r="L1463" s="29"/>
      <c r="M1463" s="29"/>
    </row>
    <row r="1464" spans="4:13" x14ac:dyDescent="0.25">
      <c r="D1464" s="15"/>
      <c r="I1464" s="15"/>
      <c r="K1464" s="29"/>
      <c r="L1464" s="29"/>
      <c r="M1464" s="29"/>
    </row>
    <row r="1465" spans="4:13" x14ac:dyDescent="0.25">
      <c r="D1465" s="15"/>
      <c r="I1465" s="15"/>
      <c r="K1465" s="29"/>
      <c r="L1465" s="29"/>
      <c r="M1465" s="29"/>
    </row>
    <row r="1466" spans="4:13" x14ac:dyDescent="0.25">
      <c r="D1466" s="15"/>
      <c r="I1466" s="15"/>
      <c r="K1466" s="29"/>
      <c r="L1466" s="29"/>
      <c r="M1466" s="29"/>
    </row>
    <row r="1467" spans="4:13" x14ac:dyDescent="0.25">
      <c r="D1467" s="15"/>
      <c r="I1467" s="15"/>
      <c r="K1467" s="29"/>
      <c r="L1467" s="29"/>
      <c r="M1467" s="29"/>
    </row>
    <row r="1468" spans="4:13" x14ac:dyDescent="0.25">
      <c r="D1468" s="15"/>
      <c r="I1468" s="15"/>
      <c r="K1468" s="29"/>
      <c r="L1468" s="29"/>
      <c r="M1468" s="29"/>
    </row>
    <row r="1469" spans="4:13" x14ac:dyDescent="0.25">
      <c r="D1469" s="15"/>
      <c r="I1469" s="15"/>
      <c r="K1469" s="29"/>
      <c r="L1469" s="29"/>
      <c r="M1469" s="29"/>
    </row>
    <row r="1470" spans="4:13" x14ac:dyDescent="0.25">
      <c r="D1470" s="15"/>
      <c r="I1470" s="15"/>
      <c r="K1470" s="29"/>
      <c r="L1470" s="29"/>
      <c r="M1470" s="29"/>
    </row>
    <row r="1471" spans="4:13" x14ac:dyDescent="0.25">
      <c r="D1471" s="15"/>
      <c r="I1471" s="15"/>
      <c r="K1471" s="29"/>
      <c r="L1471" s="29"/>
      <c r="M1471" s="29"/>
    </row>
    <row r="1472" spans="4:13" x14ac:dyDescent="0.25">
      <c r="D1472" s="15"/>
      <c r="I1472" s="15"/>
      <c r="K1472" s="29"/>
      <c r="L1472" s="29"/>
      <c r="M1472" s="29"/>
    </row>
    <row r="1473" spans="4:13" x14ac:dyDescent="0.25">
      <c r="D1473" s="15"/>
      <c r="I1473" s="15"/>
      <c r="K1473" s="29"/>
      <c r="L1473" s="29"/>
      <c r="M1473" s="29"/>
    </row>
    <row r="1474" spans="4:13" x14ac:dyDescent="0.25">
      <c r="D1474" s="15"/>
      <c r="I1474" s="15"/>
      <c r="K1474" s="29"/>
      <c r="L1474" s="29"/>
      <c r="M1474" s="29"/>
    </row>
    <row r="1475" spans="4:13" x14ac:dyDescent="0.25">
      <c r="D1475" s="15"/>
      <c r="I1475" s="15"/>
      <c r="K1475" s="29"/>
      <c r="L1475" s="29"/>
      <c r="M1475" s="29"/>
    </row>
    <row r="1476" spans="4:13" x14ac:dyDescent="0.25">
      <c r="D1476" s="15"/>
      <c r="I1476" s="15"/>
      <c r="K1476" s="29"/>
      <c r="L1476" s="29"/>
      <c r="M1476" s="29"/>
    </row>
    <row r="1477" spans="4:13" x14ac:dyDescent="0.25">
      <c r="D1477" s="15"/>
      <c r="I1477" s="15"/>
      <c r="K1477" s="29"/>
      <c r="L1477" s="29"/>
      <c r="M1477" s="29"/>
    </row>
    <row r="1478" spans="4:13" x14ac:dyDescent="0.25">
      <c r="D1478" s="15"/>
      <c r="I1478" s="15"/>
      <c r="K1478" s="29"/>
      <c r="L1478" s="29"/>
      <c r="M1478" s="29"/>
    </row>
    <row r="1479" spans="4:13" x14ac:dyDescent="0.25">
      <c r="D1479" s="15"/>
      <c r="I1479" s="15"/>
      <c r="K1479" s="29"/>
      <c r="L1479" s="29"/>
      <c r="M1479" s="29"/>
    </row>
    <row r="1480" spans="4:13" x14ac:dyDescent="0.25">
      <c r="D1480" s="15"/>
      <c r="I1480" s="15"/>
      <c r="K1480" s="29"/>
      <c r="L1480" s="29"/>
      <c r="M1480" s="29"/>
    </row>
    <row r="1481" spans="4:13" x14ac:dyDescent="0.25">
      <c r="D1481" s="15"/>
      <c r="I1481" s="15"/>
      <c r="K1481" s="29"/>
      <c r="L1481" s="29"/>
      <c r="M1481" s="29"/>
    </row>
    <row r="1482" spans="4:13" x14ac:dyDescent="0.25">
      <c r="D1482" s="15"/>
      <c r="I1482" s="15"/>
      <c r="K1482" s="29"/>
      <c r="L1482" s="29"/>
      <c r="M1482" s="29"/>
    </row>
    <row r="1483" spans="4:13" x14ac:dyDescent="0.25">
      <c r="D1483" s="15"/>
      <c r="I1483" s="15"/>
      <c r="K1483" s="29"/>
      <c r="L1483" s="29"/>
      <c r="M1483" s="29"/>
    </row>
    <row r="1484" spans="4:13" x14ac:dyDescent="0.25">
      <c r="D1484" s="15"/>
      <c r="I1484" s="15"/>
      <c r="K1484" s="29"/>
      <c r="L1484" s="29"/>
      <c r="M1484" s="29"/>
    </row>
    <row r="1485" spans="4:13" x14ac:dyDescent="0.25">
      <c r="D1485" s="15"/>
      <c r="I1485" s="15"/>
      <c r="K1485" s="29"/>
      <c r="L1485" s="29"/>
      <c r="M1485" s="29"/>
    </row>
    <row r="1486" spans="4:13" x14ac:dyDescent="0.25">
      <c r="D1486" s="15"/>
      <c r="I1486" s="15"/>
      <c r="K1486" s="29"/>
      <c r="L1486" s="29"/>
      <c r="M1486" s="29"/>
    </row>
    <row r="1487" spans="4:13" x14ac:dyDescent="0.25">
      <c r="D1487" s="15"/>
      <c r="I1487" s="15"/>
      <c r="K1487" s="29"/>
      <c r="L1487" s="29"/>
      <c r="M1487" s="29"/>
    </row>
    <row r="1488" spans="4:13" x14ac:dyDescent="0.25">
      <c r="D1488" s="15"/>
      <c r="I1488" s="15"/>
      <c r="K1488" s="29"/>
      <c r="L1488" s="29"/>
      <c r="M1488" s="29"/>
    </row>
    <row r="1489" spans="4:13" x14ac:dyDescent="0.25">
      <c r="D1489" s="15"/>
      <c r="I1489" s="15"/>
      <c r="K1489" s="29"/>
      <c r="L1489" s="29"/>
      <c r="M1489" s="29"/>
    </row>
    <row r="1490" spans="4:13" x14ac:dyDescent="0.25">
      <c r="D1490" s="15"/>
      <c r="I1490" s="15"/>
      <c r="K1490" s="29"/>
      <c r="L1490" s="29"/>
      <c r="M1490" s="29"/>
    </row>
    <row r="1491" spans="4:13" x14ac:dyDescent="0.25">
      <c r="D1491" s="15"/>
      <c r="I1491" s="15"/>
      <c r="K1491" s="29"/>
      <c r="L1491" s="29"/>
      <c r="M1491" s="29"/>
    </row>
    <row r="1492" spans="4:13" x14ac:dyDescent="0.25">
      <c r="D1492" s="15"/>
      <c r="I1492" s="15"/>
      <c r="K1492" s="29"/>
      <c r="L1492" s="29"/>
      <c r="M1492" s="29"/>
    </row>
  </sheetData>
  <autoFilter ref="A1:I1492">
    <sortState ref="A2:I1494">
      <sortCondition ref="C1:C1494"/>
    </sortState>
  </autoFilter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 filterMode="1">
    <tabColor theme="5"/>
  </sheetPr>
  <dimension ref="A1:AE851"/>
  <sheetViews>
    <sheetView topLeftCell="B1" workbookViewId="0">
      <selection activeCell="M332" sqref="M332"/>
    </sheetView>
  </sheetViews>
  <sheetFormatPr baseColWidth="10" defaultRowHeight="15" x14ac:dyDescent="0.25"/>
  <cols>
    <col min="1" max="1" width="0" hidden="1" customWidth="1"/>
    <col min="4" max="4" width="1.5703125" bestFit="1" customWidth="1"/>
    <col min="5" max="5" width="12" bestFit="1" customWidth="1"/>
    <col min="6" max="6" width="1.5703125" bestFit="1" customWidth="1"/>
    <col min="7" max="7" width="74.7109375" hidden="1" customWidth="1"/>
    <col min="8" max="8" width="13.5703125" hidden="1" customWidth="1"/>
    <col min="9" max="9" width="10.85546875" hidden="1" customWidth="1"/>
    <col min="10" max="10" width="10.85546875" customWidth="1"/>
    <col min="11" max="11" width="24.42578125" hidden="1" customWidth="1"/>
    <col min="12" max="12" width="1.5703125" bestFit="1" customWidth="1"/>
    <col min="13" max="13" width="12.7109375" customWidth="1"/>
    <col min="14" max="14" width="1.5703125" bestFit="1" customWidth="1"/>
    <col min="15" max="15" width="11.7109375" customWidth="1"/>
    <col min="16" max="16" width="1.5703125" bestFit="1" customWidth="1"/>
    <col min="17" max="17" width="12.85546875" customWidth="1"/>
    <col min="18" max="18" width="1.5703125" bestFit="1" customWidth="1"/>
    <col min="19" max="19" width="12.85546875" customWidth="1"/>
    <col min="20" max="20" width="1.5703125" bestFit="1" customWidth="1"/>
    <col min="21" max="21" width="12.85546875" customWidth="1"/>
    <col min="22" max="22" width="1.5703125" bestFit="1" customWidth="1"/>
    <col min="23" max="23" width="12.85546875" customWidth="1"/>
    <col min="24" max="24" width="1.5703125" bestFit="1" customWidth="1"/>
    <col min="25" max="25" width="14.140625" customWidth="1"/>
    <col min="26" max="26" width="1.5703125" customWidth="1"/>
    <col min="27" max="27" width="12.5703125" customWidth="1"/>
    <col min="28" max="28" width="1.5703125" bestFit="1" customWidth="1"/>
    <col min="29" max="29" width="12.42578125" bestFit="1" customWidth="1"/>
    <col min="30" max="30" width="2.28515625" bestFit="1" customWidth="1"/>
  </cols>
  <sheetData>
    <row r="1" spans="1:31" x14ac:dyDescent="0.25">
      <c r="A1" s="14" t="s">
        <v>5316</v>
      </c>
      <c r="B1" s="14"/>
      <c r="C1" s="14"/>
      <c r="D1" s="14"/>
      <c r="E1" s="14" t="s">
        <v>6333</v>
      </c>
      <c r="F1" s="14"/>
      <c r="G1" s="14" t="s">
        <v>1</v>
      </c>
      <c r="H1" s="14" t="s">
        <v>6347</v>
      </c>
      <c r="I1" s="14"/>
      <c r="J1" s="14" t="s">
        <v>6348</v>
      </c>
      <c r="K1" s="14" t="s">
        <v>4</v>
      </c>
      <c r="L1" s="14"/>
      <c r="M1" s="14" t="s">
        <v>6350</v>
      </c>
      <c r="N1" s="14"/>
      <c r="O1" s="14" t="s">
        <v>6351</v>
      </c>
      <c r="P1" s="14"/>
      <c r="Q1" s="14" t="s">
        <v>6352</v>
      </c>
      <c r="R1" s="14"/>
      <c r="S1" s="14" t="s">
        <v>6353</v>
      </c>
      <c r="T1" s="14"/>
      <c r="U1" s="14" t="s">
        <v>6354</v>
      </c>
      <c r="V1" s="14"/>
      <c r="W1" s="14" t="s">
        <v>6356</v>
      </c>
      <c r="X1" s="14"/>
      <c r="Y1" s="14" t="s">
        <v>6357</v>
      </c>
      <c r="Z1" s="14"/>
      <c r="AA1" s="14" t="s">
        <v>6358</v>
      </c>
      <c r="AB1" s="14"/>
      <c r="AC1" s="14" t="s">
        <v>6359</v>
      </c>
    </row>
    <row r="2" spans="1:31" hidden="1" x14ac:dyDescent="0.25">
      <c r="A2">
        <v>10017174</v>
      </c>
      <c r="B2" t="s">
        <v>6384</v>
      </c>
      <c r="C2" t="s">
        <v>6346</v>
      </c>
      <c r="D2" t="s">
        <v>6339</v>
      </c>
      <c r="E2" s="15">
        <v>3436587</v>
      </c>
      <c r="F2" s="15" t="s">
        <v>6339</v>
      </c>
      <c r="G2" t="s">
        <v>5290</v>
      </c>
      <c r="H2" t="str">
        <f>VLOOKUP($E2,'BD DAVID'!$B$5:$M$1143,10,FALSE)</f>
        <v>Antioquia</v>
      </c>
      <c r="J2">
        <f>VLOOKUP(K2,'[1]INSERT MUNICIPIO'!E$2:F$867,2,FALSE)</f>
        <v>1</v>
      </c>
      <c r="K2" t="str">
        <f>VLOOKUP($E2,'BD DAVID'!$B$5:$M$1144,12,FALSE)</f>
        <v>ABEJORRAL</v>
      </c>
      <c r="L2" t="s">
        <v>6339</v>
      </c>
      <c r="M2">
        <v>0</v>
      </c>
      <c r="N2" t="s">
        <v>6339</v>
      </c>
      <c r="O2">
        <v>0</v>
      </c>
      <c r="P2" t="s">
        <v>6339</v>
      </c>
      <c r="Q2">
        <f>VLOOKUP(E2,'BD DAVID'!$B$5:$H$1171,7,FALSE)</f>
        <v>948647122</v>
      </c>
      <c r="R2" t="s">
        <v>6339</v>
      </c>
      <c r="S2" s="18">
        <v>42370</v>
      </c>
      <c r="T2" s="18" t="s">
        <v>6339</v>
      </c>
      <c r="U2" s="24" t="s">
        <v>6355</v>
      </c>
      <c r="V2" s="18" t="s">
        <v>6339</v>
      </c>
      <c r="W2" s="18" t="str">
        <f>VLOOKUP(E2,'BD DAVID'!$B$5:$G$1143,6,FALSE)</f>
        <v xml:space="preserve">CR 50 51 49 </v>
      </c>
      <c r="X2" s="18" t="s">
        <v>6339</v>
      </c>
      <c r="Y2" s="19">
        <v>0</v>
      </c>
      <c r="Z2" s="18" t="s">
        <v>6339</v>
      </c>
      <c r="AA2" s="18" t="s">
        <v>6375</v>
      </c>
      <c r="AB2" s="18" t="s">
        <v>6339</v>
      </c>
      <c r="AC2" t="s">
        <v>6355</v>
      </c>
      <c r="AD2" t="s">
        <v>6340</v>
      </c>
      <c r="AE2" t="str">
        <f>_xlfn.CONCAT(B2,C2,D2,E2,F2,J2,L2,M2,N2,O2,P2,Q2,R2,S2,T2,"'",U2,"'",V2,"'",W2,"'",X2,Y2,Z2,"'",AA2,"'",AB2,"'",AC2,"'",AD2)</f>
        <v>Insert into cliente_municipio(id_clientemunicipio,id_cliente,id_municipio,hect_cliente,hectsemb_cliente,tel_cliente,fcumpleanos_cliente,email_cliente,direccion_cliente,vtotalcompras_cliente,id_usuario,contacto_cliente) values (NULL,3436587,1,0,0,948647122,42370,'NA','CR 50 51 49 ',0,'mserna','NA');</v>
      </c>
    </row>
    <row r="3" spans="1:31" hidden="1" x14ac:dyDescent="0.25">
      <c r="A3">
        <v>10012262</v>
      </c>
      <c r="B3" t="s">
        <v>6384</v>
      </c>
      <c r="C3" t="s">
        <v>6346</v>
      </c>
      <c r="D3" t="s">
        <v>6339</v>
      </c>
      <c r="E3" s="15">
        <v>3469254</v>
      </c>
      <c r="F3" s="15" t="s">
        <v>6339</v>
      </c>
      <c r="G3" t="s">
        <v>4085</v>
      </c>
      <c r="H3" t="str">
        <f>VLOOKUP($E3,'BD DAVID'!$B$5:$M$1143,10,FALSE)</f>
        <v>Antioquia</v>
      </c>
      <c r="J3">
        <f>VLOOKUP(K3,'[1]INSERT MUNICIPIO'!E$2:F$867,2,FALSE)</f>
        <v>58</v>
      </c>
      <c r="K3" t="str">
        <f>VLOOKUP($E3,'BD DAVID'!$B$5:$M$1144,12,FALSE)</f>
        <v>ENTRERRIOS</v>
      </c>
      <c r="L3" t="s">
        <v>6339</v>
      </c>
      <c r="M3">
        <v>0</v>
      </c>
      <c r="N3" t="s">
        <v>6339</v>
      </c>
      <c r="O3">
        <v>0</v>
      </c>
      <c r="P3" t="s">
        <v>6339</v>
      </c>
      <c r="Q3">
        <f>VLOOKUP(E3,'BD DAVID'!$B$5:$H$1171,7,FALSE)</f>
        <v>3113810065</v>
      </c>
      <c r="R3" t="s">
        <v>6339</v>
      </c>
      <c r="S3" s="18">
        <v>42370</v>
      </c>
      <c r="T3" s="18" t="s">
        <v>6339</v>
      </c>
      <c r="U3" s="24" t="s">
        <v>6355</v>
      </c>
      <c r="V3" s="18" t="s">
        <v>6339</v>
      </c>
      <c r="W3" s="18" t="str">
        <f>VLOOKUP(E3,'BD DAVID'!$B$5:$G$1143,6,FALSE)</f>
        <v xml:space="preserve">CR 12 10 A 102 </v>
      </c>
      <c r="X3" s="18" t="s">
        <v>6339</v>
      </c>
      <c r="Y3" s="19">
        <v>0</v>
      </c>
      <c r="Z3" s="18" t="s">
        <v>6339</v>
      </c>
      <c r="AA3" s="18" t="s">
        <v>6380</v>
      </c>
      <c r="AB3" s="18" t="s">
        <v>6339</v>
      </c>
      <c r="AC3" t="s">
        <v>6355</v>
      </c>
      <c r="AD3" t="s">
        <v>6340</v>
      </c>
      <c r="AE3" t="str">
        <f t="shared" ref="AE3:AE66" si="0">_xlfn.CONCAT(B3,C3,D3,E3,F3,J3,L3,M3,N3,O3,P3,Q3,R3,S3,T3,"'",U3,"'",V3,"'",W3,"'",X3,Y3,Z3,"'",AA3,"'",AB3,"'",AC3,"'",AD3)</f>
        <v>Insert into cliente_municipio(id_clientemunicipio,id_cliente,id_municipio,hect_cliente,hectsemb_cliente,tel_cliente,fcumpleanos_cliente,email_cliente,direccion_cliente,vtotalcompras_cliente,id_usuario,contacto_cliente) values (NULL,3469254,58,0,0,3113810065,42370,'NA','CR 12 10 A 102 ',0,'ravila','NA');</v>
      </c>
    </row>
    <row r="4" spans="1:31" hidden="1" x14ac:dyDescent="0.25">
      <c r="A4">
        <v>10013481</v>
      </c>
      <c r="B4" t="s">
        <v>6384</v>
      </c>
      <c r="C4" t="s">
        <v>6346</v>
      </c>
      <c r="D4" t="s">
        <v>6339</v>
      </c>
      <c r="E4" s="15">
        <v>3469820</v>
      </c>
      <c r="F4" s="15" t="s">
        <v>6339</v>
      </c>
      <c r="G4" t="s">
        <v>1909</v>
      </c>
      <c r="H4" t="str">
        <f>VLOOKUP($E4,'BD DAVID'!$B$5:$M$1143,10,FALSE)</f>
        <v>Antioquia</v>
      </c>
      <c r="J4">
        <f>VLOOKUP(K4,'[1]INSERT MUNICIPIO'!E$2:F$867,2,FALSE)</f>
        <v>58</v>
      </c>
      <c r="K4" t="str">
        <f>VLOOKUP($E4,'BD DAVID'!$B$5:$M$1144,12,FALSE)</f>
        <v>ENTRERRIOS</v>
      </c>
      <c r="L4" t="s">
        <v>6339</v>
      </c>
      <c r="M4">
        <v>0</v>
      </c>
      <c r="N4" t="s">
        <v>6339</v>
      </c>
      <c r="O4">
        <v>0</v>
      </c>
      <c r="P4" t="s">
        <v>6339</v>
      </c>
      <c r="Q4">
        <f>VLOOKUP(E4,'BD DAVID'!$B$5:$H$1171,7,FALSE)</f>
        <v>948670370</v>
      </c>
      <c r="R4" t="s">
        <v>6339</v>
      </c>
      <c r="S4" s="18">
        <v>42370</v>
      </c>
      <c r="T4" s="18" t="s">
        <v>6339</v>
      </c>
      <c r="U4" s="24" t="s">
        <v>6355</v>
      </c>
      <c r="V4" s="18" t="s">
        <v>6339</v>
      </c>
      <c r="W4" s="18" t="str">
        <f>VLOOKUP(E4,'BD DAVID'!$B$5:$G$1143,6,FALSE)</f>
        <v xml:space="preserve">CL 7 11 26 BRR SAN VICENTE </v>
      </c>
      <c r="X4" s="18" t="s">
        <v>6339</v>
      </c>
      <c r="Y4" s="19">
        <v>0</v>
      </c>
      <c r="Z4" s="18" t="s">
        <v>6339</v>
      </c>
      <c r="AA4" s="18" t="s">
        <v>6380</v>
      </c>
      <c r="AB4" s="18" t="s">
        <v>6339</v>
      </c>
      <c r="AC4" t="s">
        <v>6355</v>
      </c>
      <c r="AD4" t="s">
        <v>6340</v>
      </c>
      <c r="AE4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(NULL,3469820,58,0,0,948670370,42370,'NA','CL 7 11 26 BRR SAN VICENTE ',0,'ravila','NA');</v>
      </c>
    </row>
    <row r="5" spans="1:31" hidden="1" x14ac:dyDescent="0.25">
      <c r="A5">
        <v>10009749</v>
      </c>
      <c r="B5" t="s">
        <v>6384</v>
      </c>
      <c r="C5" t="s">
        <v>6346</v>
      </c>
      <c r="D5" t="s">
        <v>6339</v>
      </c>
      <c r="E5" s="15">
        <v>3469883</v>
      </c>
      <c r="F5" s="15" t="s">
        <v>6339</v>
      </c>
      <c r="G5" t="s">
        <v>216</v>
      </c>
      <c r="H5" t="str">
        <f>VLOOKUP($E5,'BD DAVID'!$B$5:$M$1143,10,FALSE)</f>
        <v>Antioquia</v>
      </c>
      <c r="J5">
        <f>VLOOKUP(K5,'[1]INSERT MUNICIPIO'!E$2:F$867,2,FALSE)</f>
        <v>58</v>
      </c>
      <c r="K5" t="str">
        <f>VLOOKUP($E5,'BD DAVID'!$B$5:$M$1144,12,FALSE)</f>
        <v>ENTRERRIOS</v>
      </c>
      <c r="L5" t="s">
        <v>6339</v>
      </c>
      <c r="M5">
        <v>0</v>
      </c>
      <c r="N5" t="s">
        <v>6339</v>
      </c>
      <c r="O5">
        <v>0</v>
      </c>
      <c r="P5" t="s">
        <v>6339</v>
      </c>
      <c r="Q5">
        <f>VLOOKUP(E5,'BD DAVID'!$B$5:$H$1171,7,FALSE)</f>
        <v>948670027</v>
      </c>
      <c r="R5" t="s">
        <v>6339</v>
      </c>
      <c r="S5" s="18">
        <v>42370</v>
      </c>
      <c r="T5" s="18" t="s">
        <v>6339</v>
      </c>
      <c r="U5" s="24" t="s">
        <v>6355</v>
      </c>
      <c r="V5" s="18" t="s">
        <v>6339</v>
      </c>
      <c r="W5" s="18" t="str">
        <f>VLOOKUP(E5,'BD DAVID'!$B$5:$G$1143,6,FALSE)</f>
        <v xml:space="preserve">CR 13 12 36 </v>
      </c>
      <c r="X5" s="18" t="s">
        <v>6339</v>
      </c>
      <c r="Y5" s="19">
        <v>0</v>
      </c>
      <c r="Z5" s="18" t="s">
        <v>6339</v>
      </c>
      <c r="AA5" s="18" t="s">
        <v>6380</v>
      </c>
      <c r="AB5" s="18" t="s">
        <v>6339</v>
      </c>
      <c r="AC5" t="s">
        <v>6355</v>
      </c>
      <c r="AD5" t="s">
        <v>6340</v>
      </c>
      <c r="AE5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(NULL,3469883,58,0,0,948670027,42370,'NA','CR 13 12 36 ',0,'ravila','NA');</v>
      </c>
    </row>
    <row r="6" spans="1:31" hidden="1" x14ac:dyDescent="0.25">
      <c r="A6">
        <v>10013941</v>
      </c>
      <c r="B6" t="s">
        <v>6384</v>
      </c>
      <c r="C6" t="s">
        <v>6346</v>
      </c>
      <c r="D6" t="s">
        <v>6339</v>
      </c>
      <c r="E6" s="15">
        <v>3469916</v>
      </c>
      <c r="F6" s="15" t="s">
        <v>6339</v>
      </c>
      <c r="G6" t="s">
        <v>4394</v>
      </c>
      <c r="H6" t="str">
        <f>VLOOKUP($E6,'BD DAVID'!$B$5:$M$1143,10,FALSE)</f>
        <v>Antioquia</v>
      </c>
      <c r="J6">
        <f>VLOOKUP(K6,'[1]INSERT MUNICIPIO'!E$2:F$867,2,FALSE)</f>
        <v>58</v>
      </c>
      <c r="K6" t="str">
        <f>VLOOKUP($E6,'BD DAVID'!$B$5:$M$1144,12,FALSE)</f>
        <v>ENTRERRIOS</v>
      </c>
      <c r="L6" t="s">
        <v>6339</v>
      </c>
      <c r="M6">
        <v>0</v>
      </c>
      <c r="N6" t="s">
        <v>6339</v>
      </c>
      <c r="O6">
        <v>0</v>
      </c>
      <c r="P6" t="s">
        <v>6339</v>
      </c>
      <c r="Q6">
        <f>VLOOKUP(E6,'BD DAVID'!$B$5:$H$1171,7,FALSE)</f>
        <v>948670365</v>
      </c>
      <c r="R6" t="s">
        <v>6339</v>
      </c>
      <c r="S6" s="18">
        <v>42370</v>
      </c>
      <c r="T6" s="18" t="s">
        <v>6339</v>
      </c>
      <c r="U6" s="24" t="s">
        <v>6355</v>
      </c>
      <c r="V6" s="18" t="s">
        <v>6339</v>
      </c>
      <c r="W6" s="18" t="str">
        <f>VLOOKUP(E6,'BD DAVID'!$B$5:$G$1143,6,FALSE)</f>
        <v xml:space="preserve">CL 9 BRR EL MIRADOR </v>
      </c>
      <c r="X6" s="18" t="s">
        <v>6339</v>
      </c>
      <c r="Y6" s="19">
        <v>0</v>
      </c>
      <c r="Z6" s="18" t="s">
        <v>6339</v>
      </c>
      <c r="AA6" s="18" t="s">
        <v>6380</v>
      </c>
      <c r="AB6" s="18" t="s">
        <v>6339</v>
      </c>
      <c r="AC6" t="s">
        <v>6355</v>
      </c>
      <c r="AD6" t="s">
        <v>6340</v>
      </c>
      <c r="AE6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(NULL,3469916,58,0,0,948670365,42370,'NA','CL 9 BRR EL MIRADOR ',0,'ravila','NA');</v>
      </c>
    </row>
    <row r="7" spans="1:31" hidden="1" x14ac:dyDescent="0.25">
      <c r="A7">
        <v>10009752</v>
      </c>
      <c r="B7" t="s">
        <v>6384</v>
      </c>
      <c r="C7" t="s">
        <v>6346</v>
      </c>
      <c r="D7" t="s">
        <v>6339</v>
      </c>
      <c r="E7" s="15">
        <v>3496338</v>
      </c>
      <c r="F7" s="15" t="s">
        <v>6339</v>
      </c>
      <c r="G7" t="s">
        <v>219</v>
      </c>
      <c r="H7" t="str">
        <f>VLOOKUP($E7,'BD DAVID'!$B$5:$M$1143,10,FALSE)</f>
        <v>Antioquia</v>
      </c>
      <c r="J7">
        <f>VLOOKUP(K7,'[1]INSERT MUNICIPIO'!E$2:F$867,2,FALSE)</f>
        <v>144</v>
      </c>
      <c r="K7" t="str">
        <f>VLOOKUP($E7,'BD DAVID'!$B$5:$M$1144,12,FALSE)</f>
        <v>SAN PEDRO</v>
      </c>
      <c r="L7" t="s">
        <v>6339</v>
      </c>
      <c r="M7">
        <v>0</v>
      </c>
      <c r="N7" t="s">
        <v>6339</v>
      </c>
      <c r="O7">
        <v>0</v>
      </c>
      <c r="P7" t="s">
        <v>6339</v>
      </c>
      <c r="Q7">
        <f>VLOOKUP(E7,'BD DAVID'!$B$5:$H$1171,7,FALSE)</f>
        <v>948686450</v>
      </c>
      <c r="R7" t="s">
        <v>6339</v>
      </c>
      <c r="S7" s="18">
        <v>42370</v>
      </c>
      <c r="T7" s="18" t="s">
        <v>6339</v>
      </c>
      <c r="U7" s="24" t="s">
        <v>6355</v>
      </c>
      <c r="V7" s="18" t="s">
        <v>6339</v>
      </c>
      <c r="W7" s="18" t="str">
        <f>VLOOKUP(E7,'BD DAVID'!$B$5:$G$1143,6,FALSE)</f>
        <v xml:space="preserve">CR 50 44 C 21 </v>
      </c>
      <c r="X7" s="18" t="s">
        <v>6339</v>
      </c>
      <c r="Y7" s="19">
        <v>0</v>
      </c>
      <c r="Z7" s="18" t="s">
        <v>6339</v>
      </c>
      <c r="AA7" s="18" t="s">
        <v>6380</v>
      </c>
      <c r="AB7" s="18" t="s">
        <v>6339</v>
      </c>
      <c r="AC7" t="s">
        <v>6355</v>
      </c>
      <c r="AD7" t="s">
        <v>6340</v>
      </c>
      <c r="AE7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(NULL,3496338,144,0,0,948686450,42370,'NA','CR 50 44 C 21 ',0,'ravila','NA');</v>
      </c>
    </row>
    <row r="8" spans="1:31" hidden="1" x14ac:dyDescent="0.25">
      <c r="A8">
        <v>10017916</v>
      </c>
      <c r="B8" t="s">
        <v>6384</v>
      </c>
      <c r="C8" t="s">
        <v>6346</v>
      </c>
      <c r="D8" t="s">
        <v>6339</v>
      </c>
      <c r="E8" s="15">
        <v>3514368</v>
      </c>
      <c r="F8" s="15" t="s">
        <v>6339</v>
      </c>
      <c r="G8" t="s">
        <v>2128</v>
      </c>
      <c r="H8" t="str">
        <f>VLOOKUP($E8,'BD DAVID'!$B$5:$M$1143,10,FALSE)</f>
        <v>Antioquia</v>
      </c>
      <c r="J8">
        <f>VLOOKUP(K8,'[1]INSERT MUNICIPIO'!E$2:F$867,2,FALSE)</f>
        <v>93</v>
      </c>
      <c r="K8" t="str">
        <f>VLOOKUP($E8,'BD DAVID'!$B$5:$M$1144,12,FALSE)</f>
        <v>MEDELLIN</v>
      </c>
      <c r="L8" t="s">
        <v>6339</v>
      </c>
      <c r="M8">
        <v>0</v>
      </c>
      <c r="N8" t="s">
        <v>6339</v>
      </c>
      <c r="O8">
        <v>0</v>
      </c>
      <c r="P8" t="s">
        <v>6339</v>
      </c>
      <c r="Q8">
        <f>VLOOKUP(E8,'BD DAVID'!$B$5:$H$1171,7,FALSE)</f>
        <v>3113909764</v>
      </c>
      <c r="R8" t="s">
        <v>6339</v>
      </c>
      <c r="S8" s="18">
        <v>42370</v>
      </c>
      <c r="T8" s="18" t="s">
        <v>6339</v>
      </c>
      <c r="U8" s="24" t="s">
        <v>6355</v>
      </c>
      <c r="V8" s="18" t="s">
        <v>6339</v>
      </c>
      <c r="W8" s="18" t="str">
        <f>VLOOKUP(E8,'BD DAVID'!$B$5:$G$1143,6,FALSE)</f>
        <v xml:space="preserve">CR 30 16B 110 AP 401 </v>
      </c>
      <c r="X8" s="18" t="s">
        <v>6339</v>
      </c>
      <c r="Y8" s="19">
        <v>0</v>
      </c>
      <c r="Z8" s="18" t="s">
        <v>6339</v>
      </c>
      <c r="AA8" s="18" t="s">
        <v>6362</v>
      </c>
      <c r="AB8" s="18" t="s">
        <v>6339</v>
      </c>
      <c r="AC8" t="s">
        <v>6355</v>
      </c>
      <c r="AD8" t="s">
        <v>6340</v>
      </c>
      <c r="AE8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(NULL,3514368,93,0,0,3113909764,42370,'NA','CR 30 16B 110 AP 401 ',0,'apacheco','NA');</v>
      </c>
    </row>
    <row r="9" spans="1:31" hidden="1" x14ac:dyDescent="0.25">
      <c r="A9">
        <v>10012998</v>
      </c>
      <c r="B9" t="s">
        <v>6384</v>
      </c>
      <c r="C9" t="s">
        <v>6346</v>
      </c>
      <c r="D9" t="s">
        <v>6339</v>
      </c>
      <c r="E9" s="15">
        <v>3626061</v>
      </c>
      <c r="F9" s="15" t="s">
        <v>6339</v>
      </c>
      <c r="G9" t="s">
        <v>4571</v>
      </c>
      <c r="H9" t="str">
        <f>VLOOKUP($E9,'BD DAVID'!$B$5:$M$1143,10,FALSE)</f>
        <v>Antioquia</v>
      </c>
      <c r="J9">
        <f>VLOOKUP(K9,'[1]INSERT MUNICIPIO'!E$2:F$867,2,FALSE)</f>
        <v>158</v>
      </c>
      <c r="K9" t="str">
        <f>VLOOKUP($E9,'BD DAVID'!$B$5:$M$1144,12,FALSE)</f>
        <v>TAMESIS</v>
      </c>
      <c r="L9" t="s">
        <v>6339</v>
      </c>
      <c r="M9">
        <v>0</v>
      </c>
      <c r="N9" t="s">
        <v>6339</v>
      </c>
      <c r="O9">
        <v>0</v>
      </c>
      <c r="P9" t="s">
        <v>6339</v>
      </c>
      <c r="Q9">
        <f>VLOOKUP(E9,'BD DAVID'!$B$5:$H$1171,7,FALSE)</f>
        <v>3104893756</v>
      </c>
      <c r="R9" t="s">
        <v>6339</v>
      </c>
      <c r="S9" s="18">
        <v>42370</v>
      </c>
      <c r="T9" s="18" t="s">
        <v>6339</v>
      </c>
      <c r="U9" s="24" t="s">
        <v>6355</v>
      </c>
      <c r="V9" s="18" t="s">
        <v>6339</v>
      </c>
      <c r="W9" s="18" t="str">
        <f>VLOOKUP(E9,'BD DAVID'!$B$5:$G$1143,6,FALSE)</f>
        <v xml:space="preserve">CR 13 13 42 </v>
      </c>
      <c r="X9" s="18" t="s">
        <v>6339</v>
      </c>
      <c r="Y9" s="19">
        <v>0</v>
      </c>
      <c r="Z9" s="18" t="s">
        <v>6339</v>
      </c>
      <c r="AA9" s="18" t="s">
        <v>6380</v>
      </c>
      <c r="AB9" s="18" t="s">
        <v>6339</v>
      </c>
      <c r="AC9" t="s">
        <v>6355</v>
      </c>
      <c r="AD9" t="s">
        <v>6340</v>
      </c>
      <c r="AE9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(NULL,3626061,158,0,0,3104893756,42370,'NA','CR 13 13 42 ',0,'ravila','NA');</v>
      </c>
    </row>
    <row r="10" spans="1:31" hidden="1" x14ac:dyDescent="0.25">
      <c r="A10">
        <v>10010229</v>
      </c>
      <c r="B10" t="s">
        <v>6384</v>
      </c>
      <c r="C10" t="s">
        <v>6346</v>
      </c>
      <c r="D10" t="s">
        <v>6339</v>
      </c>
      <c r="E10" s="15">
        <v>4346503</v>
      </c>
      <c r="F10" s="15" t="s">
        <v>6339</v>
      </c>
      <c r="G10" t="s">
        <v>285</v>
      </c>
      <c r="H10" t="str">
        <f>VLOOKUP($E10,'BD DAVID'!$B$5:$M$1143,10,FALSE)</f>
        <v>Antioquia</v>
      </c>
      <c r="J10">
        <f>VLOOKUP(K10,'[1]INSERT MUNICIPIO'!E$2:F$867,2,FALSE)</f>
        <v>166</v>
      </c>
      <c r="K10" t="str">
        <f>VLOOKUP($E10,'BD DAVID'!$B$5:$M$1144,12,FALSE)</f>
        <v>URRAO</v>
      </c>
      <c r="L10" t="s">
        <v>6339</v>
      </c>
      <c r="M10">
        <v>0</v>
      </c>
      <c r="N10" t="s">
        <v>6339</v>
      </c>
      <c r="O10">
        <v>0</v>
      </c>
      <c r="P10" t="s">
        <v>6339</v>
      </c>
      <c r="Q10">
        <f>VLOOKUP(E10,'BD DAVID'!$B$5:$H$1171,7,FALSE)</f>
        <v>3128345965</v>
      </c>
      <c r="R10" t="s">
        <v>6339</v>
      </c>
      <c r="S10" s="18">
        <v>42370</v>
      </c>
      <c r="T10" s="18" t="s">
        <v>6339</v>
      </c>
      <c r="U10" s="24" t="s">
        <v>6355</v>
      </c>
      <c r="V10" s="18" t="s">
        <v>6339</v>
      </c>
      <c r="W10" s="18" t="str">
        <f>VLOOKUP(E10,'BD DAVID'!$B$5:$G$1143,6,FALSE)</f>
        <v xml:space="preserve">CL 30 30 38 </v>
      </c>
      <c r="X10" s="18" t="s">
        <v>6339</v>
      </c>
      <c r="Y10" s="19">
        <v>0</v>
      </c>
      <c r="Z10" s="18" t="s">
        <v>6339</v>
      </c>
      <c r="AA10" s="18" t="s">
        <v>6380</v>
      </c>
      <c r="AB10" s="18" t="s">
        <v>6339</v>
      </c>
      <c r="AC10" t="s">
        <v>6355</v>
      </c>
      <c r="AD10" t="s">
        <v>6340</v>
      </c>
      <c r="AE10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(NULL,4346503,166,0,0,3128345965,42370,'NA','CL 30 30 38 ',0,'ravila','NA');</v>
      </c>
    </row>
    <row r="11" spans="1:31" hidden="1" x14ac:dyDescent="0.25">
      <c r="A11">
        <v>10010387</v>
      </c>
      <c r="B11" t="s">
        <v>6384</v>
      </c>
      <c r="C11" t="s">
        <v>6346</v>
      </c>
      <c r="D11" t="s">
        <v>6339</v>
      </c>
      <c r="E11" s="15">
        <v>6445660</v>
      </c>
      <c r="F11" s="15" t="s">
        <v>6339</v>
      </c>
      <c r="G11" t="s">
        <v>300</v>
      </c>
      <c r="H11" t="str">
        <f>VLOOKUP($E11,'BD DAVID'!$B$5:$M$1143,10,FALSE)</f>
        <v>Antioquia</v>
      </c>
      <c r="J11">
        <f>VLOOKUP(K11,'[1]INSERT MUNICIPIO'!E$2:F$867,2,FALSE)</f>
        <v>89</v>
      </c>
      <c r="K11" t="str">
        <f>VLOOKUP($E11,'BD DAVID'!$B$5:$M$1144,12,FALSE)</f>
        <v>MARINILLA</v>
      </c>
      <c r="L11" t="s">
        <v>6339</v>
      </c>
      <c r="M11">
        <v>0</v>
      </c>
      <c r="N11" t="s">
        <v>6339</v>
      </c>
      <c r="O11">
        <v>0</v>
      </c>
      <c r="P11" t="s">
        <v>6339</v>
      </c>
      <c r="Q11">
        <f>VLOOKUP(E11,'BD DAVID'!$B$5:$H$1171,7,FALSE)</f>
        <v>948206726</v>
      </c>
      <c r="R11" t="s">
        <v>6339</v>
      </c>
      <c r="S11" s="18">
        <v>42370</v>
      </c>
      <c r="T11" s="18" t="s">
        <v>6339</v>
      </c>
      <c r="U11" s="24" t="s">
        <v>6355</v>
      </c>
      <c r="V11" s="18" t="s">
        <v>6339</v>
      </c>
      <c r="W11" s="18" t="str">
        <f>VLOOKUP(E11,'BD DAVID'!$B$5:$G$1143,6,FALSE)</f>
        <v xml:space="preserve">CR 50 48 47 </v>
      </c>
      <c r="X11" s="18" t="s">
        <v>6339</v>
      </c>
      <c r="Y11" s="19">
        <v>0</v>
      </c>
      <c r="Z11" s="18" t="s">
        <v>6339</v>
      </c>
      <c r="AA11" s="18" t="s">
        <v>6375</v>
      </c>
      <c r="AB11" s="18" t="s">
        <v>6339</v>
      </c>
      <c r="AC11" t="s">
        <v>6355</v>
      </c>
      <c r="AD11" t="s">
        <v>6340</v>
      </c>
      <c r="AE11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(NULL,6445660,89,0,0,948206726,42370,'NA','CR 50 48 47 ',0,'mserna','NA');</v>
      </c>
    </row>
    <row r="12" spans="1:31" hidden="1" x14ac:dyDescent="0.25">
      <c r="A12">
        <v>10010963</v>
      </c>
      <c r="B12" t="s">
        <v>6384</v>
      </c>
      <c r="C12" t="s">
        <v>6346</v>
      </c>
      <c r="D12" t="s">
        <v>6339</v>
      </c>
      <c r="E12" s="15">
        <v>7459121</v>
      </c>
      <c r="F12" s="15" t="s">
        <v>6339</v>
      </c>
      <c r="G12" t="s">
        <v>386</v>
      </c>
      <c r="H12" t="str">
        <f>VLOOKUP($E12,'BD DAVID'!$B$5:$M$1143,10,FALSE)</f>
        <v>Antioquia</v>
      </c>
      <c r="J12">
        <f>VLOOKUP(K12,'[1]INSERT MUNICIPIO'!E$2:F$867,2,FALSE)</f>
        <v>177</v>
      </c>
      <c r="K12" t="str">
        <f>VLOOKUP($E12,'BD DAVID'!$B$5:$M$1144,12,FALSE)</f>
        <v>YARUMAL</v>
      </c>
      <c r="L12" t="s">
        <v>6339</v>
      </c>
      <c r="M12">
        <v>0</v>
      </c>
      <c r="N12" t="s">
        <v>6339</v>
      </c>
      <c r="O12">
        <v>0</v>
      </c>
      <c r="P12" t="s">
        <v>6339</v>
      </c>
      <c r="Q12">
        <f>VLOOKUP(E12,'BD DAVID'!$B$5:$H$1171,7,FALSE)</f>
        <v>948871365</v>
      </c>
      <c r="R12" t="s">
        <v>6339</v>
      </c>
      <c r="S12" s="18">
        <v>42370</v>
      </c>
      <c r="T12" s="18" t="s">
        <v>6339</v>
      </c>
      <c r="U12" s="24" t="s">
        <v>6355</v>
      </c>
      <c r="V12" s="18" t="s">
        <v>6339</v>
      </c>
      <c r="W12" s="18" t="str">
        <f>VLOOKUP(E12,'BD DAVID'!$B$5:$G$1143,6,FALSE)</f>
        <v xml:space="preserve">CR 20 21 10 </v>
      </c>
      <c r="X12" s="18" t="s">
        <v>6339</v>
      </c>
      <c r="Y12" s="19">
        <v>0</v>
      </c>
      <c r="Z12" s="18" t="s">
        <v>6339</v>
      </c>
      <c r="AA12" s="18" t="s">
        <v>6380</v>
      </c>
      <c r="AB12" s="18" t="s">
        <v>6339</v>
      </c>
      <c r="AC12" t="s">
        <v>6355</v>
      </c>
      <c r="AD12" t="s">
        <v>6340</v>
      </c>
      <c r="AE12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(NULL,7459121,177,0,0,948871365,42370,'NA','CR 20 21 10 ',0,'ravila','NA');</v>
      </c>
    </row>
    <row r="13" spans="1:31" hidden="1" x14ac:dyDescent="0.25">
      <c r="A13">
        <v>10018024</v>
      </c>
      <c r="B13" t="s">
        <v>6384</v>
      </c>
      <c r="C13" t="s">
        <v>6346</v>
      </c>
      <c r="D13" t="s">
        <v>6339</v>
      </c>
      <c r="E13" s="15">
        <v>8151476</v>
      </c>
      <c r="F13" s="15" t="s">
        <v>6339</v>
      </c>
      <c r="G13" t="s">
        <v>4033</v>
      </c>
      <c r="H13" t="str">
        <f>VLOOKUP($E13,'BD DAVID'!$B$5:$M$1143,10,FALSE)</f>
        <v>Antioquia</v>
      </c>
      <c r="J13">
        <f>VLOOKUP(K13,'[1]INSERT MUNICIPIO'!E$2:F$867,2,FALSE)</f>
        <v>151</v>
      </c>
      <c r="K13" t="str">
        <f>VLOOKUP($E13,'BD DAVID'!$B$5:$M$1144,12,FALSE)</f>
        <v>SANTA ROSA DE OSOS</v>
      </c>
      <c r="L13" t="s">
        <v>6339</v>
      </c>
      <c r="M13">
        <v>0</v>
      </c>
      <c r="N13" t="s">
        <v>6339</v>
      </c>
      <c r="O13">
        <v>0</v>
      </c>
      <c r="P13" t="s">
        <v>6339</v>
      </c>
      <c r="Q13">
        <f>VLOOKUP(E13,'BD DAVID'!$B$5:$H$1171,7,FALSE)</f>
        <v>3176709670</v>
      </c>
      <c r="R13" t="s">
        <v>6339</v>
      </c>
      <c r="S13" s="18">
        <v>42370</v>
      </c>
      <c r="T13" s="18" t="s">
        <v>6339</v>
      </c>
      <c r="U13" s="24" t="s">
        <v>6355</v>
      </c>
      <c r="V13" s="18" t="s">
        <v>6339</v>
      </c>
      <c r="W13" s="18" t="str">
        <f>VLOOKUP(E13,'BD DAVID'!$B$5:$G$1143,6,FALSE)</f>
        <v xml:space="preserve">CR 37 31A 80 </v>
      </c>
      <c r="X13" s="18" t="s">
        <v>6339</v>
      </c>
      <c r="Y13" s="19">
        <v>0</v>
      </c>
      <c r="Z13" s="18" t="s">
        <v>6339</v>
      </c>
      <c r="AA13" s="18" t="s">
        <v>6380</v>
      </c>
      <c r="AB13" s="18" t="s">
        <v>6339</v>
      </c>
      <c r="AC13" t="s">
        <v>6355</v>
      </c>
      <c r="AD13" t="s">
        <v>6340</v>
      </c>
      <c r="AE13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(NULL,8151476,151,0,0,3176709670,42370,'NA','CR 37 31A 80 ',0,'ravila','NA');</v>
      </c>
    </row>
    <row r="14" spans="1:31" hidden="1" x14ac:dyDescent="0.25">
      <c r="A14">
        <v>10014513</v>
      </c>
      <c r="B14" t="s">
        <v>6384</v>
      </c>
      <c r="C14" t="s">
        <v>6346</v>
      </c>
      <c r="D14" t="s">
        <v>6339</v>
      </c>
      <c r="E14" s="15">
        <v>8154510</v>
      </c>
      <c r="F14" s="15" t="s">
        <v>6339</v>
      </c>
      <c r="G14" t="s">
        <v>1932</v>
      </c>
      <c r="H14" t="str">
        <f>VLOOKUP($E14,'BD DAVID'!$B$5:$M$1143,10,FALSE)</f>
        <v>Antioquia</v>
      </c>
      <c r="J14">
        <f>VLOOKUP(K14,'[1]INSERT MUNICIPIO'!E$2:F$867,2,FALSE)</f>
        <v>151</v>
      </c>
      <c r="K14" t="str">
        <f>VLOOKUP($E14,'BD DAVID'!$B$5:$M$1144,12,FALSE)</f>
        <v>SANTA ROSA DE OSOS</v>
      </c>
      <c r="L14" t="s">
        <v>6339</v>
      </c>
      <c r="M14">
        <v>0</v>
      </c>
      <c r="N14" t="s">
        <v>6339</v>
      </c>
      <c r="O14">
        <v>0</v>
      </c>
      <c r="P14" t="s">
        <v>6339</v>
      </c>
      <c r="Q14">
        <f>VLOOKUP(E14,'BD DAVID'!$B$5:$H$1171,7,FALSE)</f>
        <v>3128519134</v>
      </c>
      <c r="R14" t="s">
        <v>6339</v>
      </c>
      <c r="S14" s="18">
        <v>42370</v>
      </c>
      <c r="T14" s="18" t="s">
        <v>6339</v>
      </c>
      <c r="U14" s="24" t="s">
        <v>6355</v>
      </c>
      <c r="V14" s="18" t="s">
        <v>6339</v>
      </c>
      <c r="W14" s="18" t="str">
        <f>VLOOKUP(E14,'BD DAVID'!$B$5:$G$1143,6,FALSE)</f>
        <v xml:space="preserve">CR 32 28 A 14 </v>
      </c>
      <c r="X14" s="18" t="s">
        <v>6339</v>
      </c>
      <c r="Y14" s="19">
        <v>0</v>
      </c>
      <c r="Z14" s="18" t="s">
        <v>6339</v>
      </c>
      <c r="AA14" s="18" t="s">
        <v>6380</v>
      </c>
      <c r="AB14" s="18" t="s">
        <v>6339</v>
      </c>
      <c r="AC14" t="s">
        <v>6355</v>
      </c>
      <c r="AD14" t="s">
        <v>6340</v>
      </c>
      <c r="AE14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(NULL,8154510,151,0,0,3128519134,42370,'NA','CR 32 28 A 14 ',0,'ravila','NA');</v>
      </c>
    </row>
    <row r="15" spans="1:31" hidden="1" x14ac:dyDescent="0.25">
      <c r="A15">
        <v>10011565</v>
      </c>
      <c r="B15" t="s">
        <v>6384</v>
      </c>
      <c r="C15" t="s">
        <v>6346</v>
      </c>
      <c r="D15" t="s">
        <v>6339</v>
      </c>
      <c r="E15" s="15">
        <v>8244359</v>
      </c>
      <c r="F15" s="15" t="s">
        <v>6339</v>
      </c>
      <c r="G15" t="s">
        <v>517</v>
      </c>
      <c r="H15" t="str">
        <f>VLOOKUP($E15,'BD DAVID'!$B$5:$M$1143,10,FALSE)</f>
        <v>Antioquia</v>
      </c>
      <c r="J15">
        <f>VLOOKUP(K15,'[1]INSERT MUNICIPIO'!E$2:F$867,2,FALSE)</f>
        <v>144</v>
      </c>
      <c r="K15" t="str">
        <f>VLOOKUP($E15,'BD DAVID'!$B$5:$M$1144,12,FALSE)</f>
        <v>SAN PEDRO</v>
      </c>
      <c r="L15" t="s">
        <v>6339</v>
      </c>
      <c r="M15">
        <v>0</v>
      </c>
      <c r="N15" t="s">
        <v>6339</v>
      </c>
      <c r="O15">
        <v>0</v>
      </c>
      <c r="P15" t="s">
        <v>6339</v>
      </c>
      <c r="Q15">
        <f>VLOOKUP(E15,'BD DAVID'!$B$5:$H$1171,7,FALSE)</f>
        <v>948687275</v>
      </c>
      <c r="R15" t="s">
        <v>6339</v>
      </c>
      <c r="S15" s="18">
        <v>42370</v>
      </c>
      <c r="T15" s="18" t="s">
        <v>6339</v>
      </c>
      <c r="U15" s="24" t="s">
        <v>6355</v>
      </c>
      <c r="V15" s="18" t="s">
        <v>6339</v>
      </c>
      <c r="W15" s="18" t="str">
        <f>VLOOKUP(E15,'BD DAVID'!$B$5:$G$1143,6,FALSE)</f>
        <v xml:space="preserve">CR 49 44 A 300 </v>
      </c>
      <c r="X15" s="18" t="s">
        <v>6339</v>
      </c>
      <c r="Y15" s="19">
        <v>0</v>
      </c>
      <c r="Z15" s="18" t="s">
        <v>6339</v>
      </c>
      <c r="AA15" s="18" t="s">
        <v>6380</v>
      </c>
      <c r="AB15" s="18" t="s">
        <v>6339</v>
      </c>
      <c r="AC15" t="s">
        <v>6355</v>
      </c>
      <c r="AD15" t="s">
        <v>6340</v>
      </c>
      <c r="AE15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(NULL,8244359,144,0,0,948687275,42370,'NA','CR 49 44 A 300 ',0,'ravila','NA');</v>
      </c>
    </row>
    <row r="16" spans="1:31" hidden="1" x14ac:dyDescent="0.25">
      <c r="A16">
        <v>10017957</v>
      </c>
      <c r="B16" t="s">
        <v>6384</v>
      </c>
      <c r="C16" t="s">
        <v>6346</v>
      </c>
      <c r="D16" t="s">
        <v>6339</v>
      </c>
      <c r="E16" s="15">
        <v>8306390</v>
      </c>
      <c r="F16" s="15" t="s">
        <v>6339</v>
      </c>
      <c r="G16" t="s">
        <v>4253</v>
      </c>
      <c r="H16" t="str">
        <f>VLOOKUP($E16,'BD DAVID'!$B$5:$M$1143,10,FALSE)</f>
        <v>Antioquia</v>
      </c>
      <c r="J16">
        <f>VLOOKUP(K16,'[1]INSERT MUNICIPIO'!E$2:F$867,2,FALSE)</f>
        <v>93</v>
      </c>
      <c r="K16" t="str">
        <f>VLOOKUP($E16,'BD DAVID'!$B$5:$M$1144,12,FALSE)</f>
        <v>MEDELLIN</v>
      </c>
      <c r="L16" t="s">
        <v>6339</v>
      </c>
      <c r="M16">
        <v>0</v>
      </c>
      <c r="N16" t="s">
        <v>6339</v>
      </c>
      <c r="O16">
        <v>0</v>
      </c>
      <c r="P16" t="s">
        <v>6339</v>
      </c>
      <c r="Q16">
        <f>VLOOKUP(E16,'BD DAVID'!$B$5:$H$1171,7,FALSE)</f>
        <v>3148627815</v>
      </c>
      <c r="R16" t="s">
        <v>6339</v>
      </c>
      <c r="S16" s="18">
        <v>42370</v>
      </c>
      <c r="T16" s="18" t="s">
        <v>6339</v>
      </c>
      <c r="U16" s="24" t="s">
        <v>6355</v>
      </c>
      <c r="V16" s="18" t="s">
        <v>6339</v>
      </c>
      <c r="W16" s="18" t="str">
        <f>VLOOKUP(E16,'BD DAVID'!$B$5:$G$1143,6,FALSE)</f>
        <v xml:space="preserve">CR 41 B 30 B 110 AP 301 F </v>
      </c>
      <c r="X16" s="18" t="s">
        <v>6339</v>
      </c>
      <c r="Y16" s="19">
        <v>0</v>
      </c>
      <c r="Z16" s="18" t="s">
        <v>6339</v>
      </c>
      <c r="AA16" s="18" t="s">
        <v>6380</v>
      </c>
      <c r="AB16" s="18" t="s">
        <v>6339</v>
      </c>
      <c r="AC16" t="s">
        <v>6355</v>
      </c>
      <c r="AD16" t="s">
        <v>6340</v>
      </c>
      <c r="AE16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(NULL,8306390,93,0,0,3148627815,42370,'NA','CR 41 B 30 B 110 AP 301 F ',0,'ravila','NA');</v>
      </c>
    </row>
    <row r="17" spans="1:31" hidden="1" x14ac:dyDescent="0.25">
      <c r="A17">
        <v>10011700</v>
      </c>
      <c r="B17" t="s">
        <v>6384</v>
      </c>
      <c r="C17" t="s">
        <v>6346</v>
      </c>
      <c r="D17" t="s">
        <v>6339</v>
      </c>
      <c r="E17" s="15">
        <v>8354928</v>
      </c>
      <c r="F17" s="15" t="s">
        <v>6339</v>
      </c>
      <c r="G17" t="s">
        <v>574</v>
      </c>
      <c r="H17" t="str">
        <f>VLOOKUP($E17,'BD DAVID'!$B$5:$M$1143,10,FALSE)</f>
        <v>Antioquia</v>
      </c>
      <c r="J17">
        <f>VLOOKUP(K17,'[1]INSERT MUNICIPIO'!E$2:F$867,2,FALSE)</f>
        <v>41</v>
      </c>
      <c r="K17" t="str">
        <f>VLOOKUP($E17,'BD DAVID'!$B$5:$M$1144,12,FALSE)</f>
        <v>CAUCASIA</v>
      </c>
      <c r="L17" t="s">
        <v>6339</v>
      </c>
      <c r="M17">
        <v>0</v>
      </c>
      <c r="N17" t="s">
        <v>6339</v>
      </c>
      <c r="O17">
        <v>0</v>
      </c>
      <c r="P17" t="s">
        <v>6339</v>
      </c>
      <c r="Q17">
        <f>VLOOKUP(E17,'BD DAVID'!$B$5:$H$1171,7,FALSE)</f>
        <v>948687710</v>
      </c>
      <c r="R17" t="s">
        <v>6339</v>
      </c>
      <c r="S17" s="18">
        <v>42370</v>
      </c>
      <c r="T17" s="18" t="s">
        <v>6339</v>
      </c>
      <c r="U17" s="24" t="s">
        <v>6355</v>
      </c>
      <c r="V17" s="18" t="s">
        <v>6339</v>
      </c>
      <c r="W17" s="18" t="str">
        <f>VLOOKUP(E17,'BD DAVID'!$B$5:$G$1143,6,FALSE)</f>
        <v xml:space="preserve">CR 22 22 117 </v>
      </c>
      <c r="X17" s="18" t="s">
        <v>6339</v>
      </c>
      <c r="Y17" s="19">
        <v>0</v>
      </c>
      <c r="Z17" s="18" t="s">
        <v>6339</v>
      </c>
      <c r="AA17" s="18" t="s">
        <v>6380</v>
      </c>
      <c r="AB17" s="18" t="s">
        <v>6339</v>
      </c>
      <c r="AC17" t="s">
        <v>6355</v>
      </c>
      <c r="AD17" t="s">
        <v>6340</v>
      </c>
      <c r="AE17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(NULL,8354928,41,0,0,948687710,42370,'NA','CR 22 22 117 ',0,'ravila','NA');</v>
      </c>
    </row>
    <row r="18" spans="1:31" s="20" customFormat="1" hidden="1" x14ac:dyDescent="0.25">
      <c r="A18">
        <v>10017819</v>
      </c>
      <c r="B18" t="s">
        <v>6384</v>
      </c>
      <c r="C18" t="s">
        <v>6346</v>
      </c>
      <c r="D18" t="s">
        <v>6339</v>
      </c>
      <c r="E18" s="15">
        <v>10932605</v>
      </c>
      <c r="F18" s="15" t="s">
        <v>6339</v>
      </c>
      <c r="G18" t="s">
        <v>2088</v>
      </c>
      <c r="H18" t="str">
        <f>VLOOKUP($E18,'BD DAVID'!$B$5:$M$1143,10,FALSE)</f>
        <v>Antioquia</v>
      </c>
      <c r="I18"/>
      <c r="J18">
        <f>VLOOKUP(K18,'[1]INSERT MUNICIPIO'!E$2:F$867,2,FALSE)</f>
        <v>97</v>
      </c>
      <c r="K18" t="str">
        <f>VLOOKUP($E18,'BD DAVID'!$B$5:$M$1144,12,FALSE)</f>
        <v>MONTERIA</v>
      </c>
      <c r="L18" t="s">
        <v>6339</v>
      </c>
      <c r="M18">
        <v>0</v>
      </c>
      <c r="N18" t="s">
        <v>6339</v>
      </c>
      <c r="O18">
        <v>0</v>
      </c>
      <c r="P18" t="s">
        <v>6339</v>
      </c>
      <c r="Q18">
        <f>VLOOKUP(E18,'BD DAVID'!$B$5:$H$1171,7,FALSE)</f>
        <v>3006603671</v>
      </c>
      <c r="R18" t="s">
        <v>6339</v>
      </c>
      <c r="S18" s="18">
        <v>42370</v>
      </c>
      <c r="T18" s="18" t="s">
        <v>6339</v>
      </c>
      <c r="U18" s="24" t="s">
        <v>6355</v>
      </c>
      <c r="V18" s="18" t="s">
        <v>6339</v>
      </c>
      <c r="W18" s="18" t="str">
        <f>VLOOKUP(E18,'BD DAVID'!$B$5:$G$1143,6,FALSE)</f>
        <v xml:space="preserve">CL 5 4 41 BRR BUENAVISTA </v>
      </c>
      <c r="X18" s="18" t="s">
        <v>6339</v>
      </c>
      <c r="Y18" s="19">
        <v>0</v>
      </c>
      <c r="Z18" s="18" t="s">
        <v>6339</v>
      </c>
      <c r="AA18" s="18" t="s">
        <v>6362</v>
      </c>
      <c r="AB18" s="18" t="s">
        <v>6339</v>
      </c>
      <c r="AC18" t="s">
        <v>6355</v>
      </c>
      <c r="AD18" s="20" t="s">
        <v>6340</v>
      </c>
      <c r="AE18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(NULL,10932605,97,0,0,3006603671,42370,'NA','CL 5 4 41 BRR BUENAVISTA ',0,'apacheco','NA');</v>
      </c>
    </row>
    <row r="19" spans="1:31" hidden="1" x14ac:dyDescent="0.25">
      <c r="A19">
        <v>10008817</v>
      </c>
      <c r="B19" t="s">
        <v>6384</v>
      </c>
      <c r="C19" t="s">
        <v>6346</v>
      </c>
      <c r="D19" t="s">
        <v>6339</v>
      </c>
      <c r="E19" s="15">
        <v>15295909</v>
      </c>
      <c r="F19" s="15" t="s">
        <v>6339</v>
      </c>
      <c r="G19" t="s">
        <v>66</v>
      </c>
      <c r="H19" t="str">
        <f>VLOOKUP($E19,'BD DAVID'!$B$5:$M$1143,10,FALSE)</f>
        <v>Antioquia</v>
      </c>
      <c r="J19">
        <f>VLOOKUP(K19,'[1]INSERT MUNICIPIO'!E$2:F$867,2,FALSE)</f>
        <v>167</v>
      </c>
      <c r="K19" t="str">
        <f>VLOOKUP($E19,'BD DAVID'!$B$5:$M$1144,12,FALSE)</f>
        <v>VALDIVIA</v>
      </c>
      <c r="L19" t="s">
        <v>6339</v>
      </c>
      <c r="M19">
        <v>0</v>
      </c>
      <c r="N19" t="s">
        <v>6339</v>
      </c>
      <c r="O19">
        <v>0</v>
      </c>
      <c r="P19" t="s">
        <v>6339</v>
      </c>
      <c r="Q19">
        <f>VLOOKUP(E19,'BD DAVID'!$B$5:$H$1171,7,FALSE)</f>
        <v>3108234795</v>
      </c>
      <c r="R19" t="s">
        <v>6339</v>
      </c>
      <c r="S19" s="18">
        <v>42370</v>
      </c>
      <c r="T19" s="18" t="s">
        <v>6339</v>
      </c>
      <c r="U19" s="24" t="s">
        <v>6355</v>
      </c>
      <c r="V19" s="18" t="s">
        <v>6339</v>
      </c>
      <c r="W19" s="18" t="str">
        <f>VLOOKUP(E19,'BD DAVID'!$B$5:$G$1143,6,FALSE)</f>
        <v xml:space="preserve">PUERTO VALDIVIA AGRO Z </v>
      </c>
      <c r="X19" s="18" t="s">
        <v>6339</v>
      </c>
      <c r="Y19" s="19">
        <v>0</v>
      </c>
      <c r="Z19" s="18" t="s">
        <v>6339</v>
      </c>
      <c r="AA19" s="18" t="s">
        <v>6380</v>
      </c>
      <c r="AB19" s="18" t="s">
        <v>6339</v>
      </c>
      <c r="AC19" t="s">
        <v>6355</v>
      </c>
      <c r="AD19" t="s">
        <v>6340</v>
      </c>
      <c r="AE19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(NULL,15295909,167,0,0,3108234795,42370,'NA','PUERTO VALDIVIA AGRO Z ',0,'ravila','NA');</v>
      </c>
    </row>
    <row r="20" spans="1:31" hidden="1" x14ac:dyDescent="0.25">
      <c r="A20">
        <v>10008818</v>
      </c>
      <c r="B20" t="s">
        <v>6384</v>
      </c>
      <c r="C20" t="s">
        <v>6346</v>
      </c>
      <c r="D20" t="s">
        <v>6339</v>
      </c>
      <c r="E20" s="15">
        <v>15309233</v>
      </c>
      <c r="F20" s="15" t="s">
        <v>6339</v>
      </c>
      <c r="G20" t="s">
        <v>70</v>
      </c>
      <c r="H20" t="str">
        <f>VLOOKUP($E20,'BD DAVID'!$B$5:$M$1143,10,FALSE)</f>
        <v>Antioquia</v>
      </c>
      <c r="J20">
        <f>VLOOKUP(K20,'[1]INSERT MUNICIPIO'!E$2:F$867,2,FALSE)</f>
        <v>159</v>
      </c>
      <c r="K20" t="str">
        <f>VLOOKUP($E20,'BD DAVID'!$B$5:$M$1144,12,FALSE)</f>
        <v>TARAZA</v>
      </c>
      <c r="L20" t="s">
        <v>6339</v>
      </c>
      <c r="M20">
        <v>0</v>
      </c>
      <c r="N20" t="s">
        <v>6339</v>
      </c>
      <c r="O20">
        <v>0</v>
      </c>
      <c r="P20" t="s">
        <v>6339</v>
      </c>
      <c r="Q20">
        <f>VLOOKUP(E20,'BD DAVID'!$B$5:$H$1171,7,FALSE)</f>
        <v>948366135</v>
      </c>
      <c r="R20" t="s">
        <v>6339</v>
      </c>
      <c r="S20" s="18">
        <v>42370</v>
      </c>
      <c r="T20" s="18" t="s">
        <v>6339</v>
      </c>
      <c r="U20" s="24" t="s">
        <v>6355</v>
      </c>
      <c r="V20" s="18" t="s">
        <v>6339</v>
      </c>
      <c r="W20" s="18" t="str">
        <f>VLOOKUP(E20,'BD DAVID'!$B$5:$G$1143,6,FALSE)</f>
        <v xml:space="preserve">TRONCAL VIA A LA COSTA </v>
      </c>
      <c r="X20" s="18" t="s">
        <v>6339</v>
      </c>
      <c r="Y20" s="19">
        <v>0</v>
      </c>
      <c r="Z20" s="18" t="s">
        <v>6339</v>
      </c>
      <c r="AA20" s="18" t="s">
        <v>6380</v>
      </c>
      <c r="AB20" s="18" t="s">
        <v>6339</v>
      </c>
      <c r="AC20" t="s">
        <v>6355</v>
      </c>
      <c r="AD20" t="s">
        <v>6340</v>
      </c>
      <c r="AE20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(NULL,15309233,159,0,0,948366135,42370,'NA','TRONCAL VIA A LA COSTA ',0,'ravila','NA');</v>
      </c>
    </row>
    <row r="21" spans="1:31" hidden="1" x14ac:dyDescent="0.25">
      <c r="A21">
        <v>10008819</v>
      </c>
      <c r="B21" t="s">
        <v>6384</v>
      </c>
      <c r="C21" t="s">
        <v>6346</v>
      </c>
      <c r="D21" t="s">
        <v>6339</v>
      </c>
      <c r="E21" s="15">
        <v>15324361</v>
      </c>
      <c r="F21" s="15" t="s">
        <v>6339</v>
      </c>
      <c r="G21" t="s">
        <v>73</v>
      </c>
      <c r="H21" t="str">
        <f>VLOOKUP($E21,'BD DAVID'!$B$5:$M$1143,10,FALSE)</f>
        <v>Antioquia</v>
      </c>
      <c r="J21">
        <f>VLOOKUP(K21,'[1]INSERT MUNICIPIO'!E$2:F$867,2,FALSE)</f>
        <v>177</v>
      </c>
      <c r="K21" t="str">
        <f>VLOOKUP($E21,'BD DAVID'!$B$5:$M$1144,12,FALSE)</f>
        <v>YARUMAL</v>
      </c>
      <c r="L21" t="s">
        <v>6339</v>
      </c>
      <c r="M21">
        <v>0</v>
      </c>
      <c r="N21" t="s">
        <v>6339</v>
      </c>
      <c r="O21">
        <v>0</v>
      </c>
      <c r="P21" t="s">
        <v>6339</v>
      </c>
      <c r="Q21">
        <f>VLOOKUP(E21,'BD DAVID'!$B$5:$H$1171,7,FALSE)</f>
        <v>948871246</v>
      </c>
      <c r="R21" t="s">
        <v>6339</v>
      </c>
      <c r="S21" s="18">
        <v>42370</v>
      </c>
      <c r="T21" s="18" t="s">
        <v>6339</v>
      </c>
      <c r="U21" s="24" t="s">
        <v>6355</v>
      </c>
      <c r="V21" s="18" t="s">
        <v>6339</v>
      </c>
      <c r="W21" s="18" t="str">
        <f>VLOOKUP(E21,'BD DAVID'!$B$5:$G$1143,6,FALSE)</f>
        <v xml:space="preserve">CR 20 21 37 </v>
      </c>
      <c r="X21" s="18" t="s">
        <v>6339</v>
      </c>
      <c r="Y21" s="19">
        <v>0</v>
      </c>
      <c r="Z21" s="18" t="s">
        <v>6339</v>
      </c>
      <c r="AA21" s="18" t="s">
        <v>6380</v>
      </c>
      <c r="AB21" s="18" t="s">
        <v>6339</v>
      </c>
      <c r="AC21" t="s">
        <v>6355</v>
      </c>
      <c r="AD21" t="s">
        <v>6340</v>
      </c>
      <c r="AE21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(NULL,15324361,177,0,0,948871246,42370,'NA','CR 20 21 37 ',0,'ravila','NA');</v>
      </c>
    </row>
    <row r="22" spans="1:31" hidden="1" x14ac:dyDescent="0.25">
      <c r="A22">
        <v>10008820</v>
      </c>
      <c r="B22" t="s">
        <v>6384</v>
      </c>
      <c r="C22" t="s">
        <v>6346</v>
      </c>
      <c r="D22" t="s">
        <v>6339</v>
      </c>
      <c r="E22" s="15">
        <v>15327999</v>
      </c>
      <c r="F22" s="15" t="s">
        <v>6339</v>
      </c>
      <c r="G22" t="s">
        <v>76</v>
      </c>
      <c r="H22" t="str">
        <f>VLOOKUP($E22,'BD DAVID'!$B$5:$M$1143,10,FALSE)</f>
        <v>Antioquia</v>
      </c>
      <c r="J22">
        <f>VLOOKUP(K22,'[1]INSERT MUNICIPIO'!E$2:F$867,2,FALSE)</f>
        <v>167</v>
      </c>
      <c r="K22" t="str">
        <f>VLOOKUP($E22,'BD DAVID'!$B$5:$M$1144,12,FALSE)</f>
        <v>VALDIVIA</v>
      </c>
      <c r="L22" t="s">
        <v>6339</v>
      </c>
      <c r="M22">
        <v>0</v>
      </c>
      <c r="N22" t="s">
        <v>6339</v>
      </c>
      <c r="O22">
        <v>0</v>
      </c>
      <c r="P22" t="s">
        <v>6339</v>
      </c>
      <c r="Q22">
        <f>VLOOKUP(E22,'BD DAVID'!$B$5:$H$1171,7,FALSE)</f>
        <v>3116582760</v>
      </c>
      <c r="R22" t="s">
        <v>6339</v>
      </c>
      <c r="S22" s="18">
        <v>42370</v>
      </c>
      <c r="T22" s="18" t="s">
        <v>6339</v>
      </c>
      <c r="U22" s="24" t="s">
        <v>6355</v>
      </c>
      <c r="V22" s="18" t="s">
        <v>6339</v>
      </c>
      <c r="W22" s="18" t="str">
        <f>VLOOKUP(E22,'BD DAVID'!$B$5:$G$1143,6,FALSE)</f>
        <v xml:space="preserve">KM 15 VIA LA COSTA </v>
      </c>
      <c r="X22" s="18" t="s">
        <v>6339</v>
      </c>
      <c r="Y22" s="19">
        <v>0</v>
      </c>
      <c r="Z22" s="18" t="s">
        <v>6339</v>
      </c>
      <c r="AA22" s="18" t="s">
        <v>6380</v>
      </c>
      <c r="AB22" s="18" t="s">
        <v>6339</v>
      </c>
      <c r="AC22" t="s">
        <v>6355</v>
      </c>
      <c r="AD22" t="s">
        <v>6340</v>
      </c>
      <c r="AE22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(NULL,15327999,167,0,0,3116582760,42370,'NA','KM 15 VIA LA COSTA ',0,'ravila','NA');</v>
      </c>
    </row>
    <row r="23" spans="1:31" hidden="1" x14ac:dyDescent="0.25">
      <c r="A23">
        <v>10014068</v>
      </c>
      <c r="B23" t="s">
        <v>6384</v>
      </c>
      <c r="C23" t="s">
        <v>6346</v>
      </c>
      <c r="D23" t="s">
        <v>6339</v>
      </c>
      <c r="E23" s="15">
        <v>15328549</v>
      </c>
      <c r="F23" s="15" t="s">
        <v>6339</v>
      </c>
      <c r="G23" t="s">
        <v>5203</v>
      </c>
      <c r="H23" t="str">
        <f>VLOOKUP($E23,'BD DAVID'!$B$5:$M$1143,10,FALSE)</f>
        <v>Antioquia</v>
      </c>
      <c r="J23">
        <f>VLOOKUP(K23,'[1]INSERT MUNICIPIO'!E$2:F$867,2,FALSE)</f>
        <v>177</v>
      </c>
      <c r="K23" t="str">
        <f>VLOOKUP($E23,'BD DAVID'!$B$5:$M$1144,12,FALSE)</f>
        <v>YARUMAL</v>
      </c>
      <c r="L23" t="s">
        <v>6339</v>
      </c>
      <c r="M23">
        <v>0</v>
      </c>
      <c r="N23" t="s">
        <v>6339</v>
      </c>
      <c r="O23">
        <v>0</v>
      </c>
      <c r="P23" t="s">
        <v>6339</v>
      </c>
      <c r="Q23">
        <f>VLOOKUP(E23,'BD DAVID'!$B$5:$H$1171,7,FALSE)</f>
        <v>3136862380</v>
      </c>
      <c r="R23" t="s">
        <v>6339</v>
      </c>
      <c r="S23" s="18">
        <v>42370</v>
      </c>
      <c r="T23" s="18" t="s">
        <v>6339</v>
      </c>
      <c r="U23" s="24" t="s">
        <v>6355</v>
      </c>
      <c r="V23" s="18" t="s">
        <v>6339</v>
      </c>
      <c r="W23" s="18" t="str">
        <f>VLOOKUP(E23,'BD DAVID'!$B$5:$G$1143,6,FALSE)</f>
        <v xml:space="preserve">CR 20 20 50 </v>
      </c>
      <c r="X23" s="18" t="s">
        <v>6339</v>
      </c>
      <c r="Y23" s="19">
        <v>0</v>
      </c>
      <c r="Z23" s="18" t="s">
        <v>6339</v>
      </c>
      <c r="AA23" s="18" t="s">
        <v>6380</v>
      </c>
      <c r="AB23" s="18" t="s">
        <v>6339</v>
      </c>
      <c r="AC23" t="s">
        <v>6355</v>
      </c>
      <c r="AD23" t="s">
        <v>6340</v>
      </c>
      <c r="AE23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(NULL,15328549,177,0,0,3136862380,42370,'NA','CR 20 20 50 ',0,'ravila','NA');</v>
      </c>
    </row>
    <row r="24" spans="1:31" hidden="1" x14ac:dyDescent="0.25">
      <c r="A24">
        <v>10008821</v>
      </c>
      <c r="B24" t="s">
        <v>6384</v>
      </c>
      <c r="C24" t="s">
        <v>6346</v>
      </c>
      <c r="D24" t="s">
        <v>6339</v>
      </c>
      <c r="E24" s="15">
        <v>15328906</v>
      </c>
      <c r="F24" s="15" t="s">
        <v>6339</v>
      </c>
      <c r="G24" t="s">
        <v>78</v>
      </c>
      <c r="H24" t="str">
        <f>VLOOKUP($E24,'BD DAVID'!$B$5:$M$1143,10,FALSE)</f>
        <v>Antioquia</v>
      </c>
      <c r="J24">
        <f>VLOOKUP(K24,'[1]INSERT MUNICIPIO'!E$2:F$867,2,FALSE)</f>
        <v>177</v>
      </c>
      <c r="K24" t="str">
        <f>VLOOKUP($E24,'BD DAVID'!$B$5:$M$1144,12,FALSE)</f>
        <v>YARUMAL</v>
      </c>
      <c r="L24" t="s">
        <v>6339</v>
      </c>
      <c r="M24">
        <v>0</v>
      </c>
      <c r="N24" t="s">
        <v>6339</v>
      </c>
      <c r="O24">
        <v>0</v>
      </c>
      <c r="P24" t="s">
        <v>6339</v>
      </c>
      <c r="Q24">
        <f>VLOOKUP(E24,'BD DAVID'!$B$5:$H$1171,7,FALSE)</f>
        <v>948536617</v>
      </c>
      <c r="R24" t="s">
        <v>6339</v>
      </c>
      <c r="S24" s="18">
        <v>42370</v>
      </c>
      <c r="T24" s="18" t="s">
        <v>6339</v>
      </c>
      <c r="U24" s="24" t="s">
        <v>6355</v>
      </c>
      <c r="V24" s="18" t="s">
        <v>6339</v>
      </c>
      <c r="W24" s="18" t="str">
        <f>VLOOKUP(E24,'BD DAVID'!$B$5:$G$1143,6,FALSE)</f>
        <v xml:space="preserve">CR 20 21 26 </v>
      </c>
      <c r="X24" s="18" t="s">
        <v>6339</v>
      </c>
      <c r="Y24" s="19">
        <v>0</v>
      </c>
      <c r="Z24" s="18" t="s">
        <v>6339</v>
      </c>
      <c r="AA24" s="18" t="s">
        <v>6380</v>
      </c>
      <c r="AB24" s="18" t="s">
        <v>6339</v>
      </c>
      <c r="AC24" t="s">
        <v>6355</v>
      </c>
      <c r="AD24" t="s">
        <v>6340</v>
      </c>
      <c r="AE24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(NULL,15328906,177,0,0,948536617,42370,'NA','CR 20 21 26 ',0,'ravila','NA');</v>
      </c>
    </row>
    <row r="25" spans="1:31" hidden="1" x14ac:dyDescent="0.25">
      <c r="A25">
        <v>10008822</v>
      </c>
      <c r="B25" t="s">
        <v>6384</v>
      </c>
      <c r="C25" t="s">
        <v>6346</v>
      </c>
      <c r="D25" t="s">
        <v>6339</v>
      </c>
      <c r="E25" s="15">
        <v>15329135</v>
      </c>
      <c r="F25" s="15" t="s">
        <v>6339</v>
      </c>
      <c r="G25" t="s">
        <v>80</v>
      </c>
      <c r="H25" t="str">
        <f>VLOOKUP($E25,'BD DAVID'!$B$5:$M$1143,10,FALSE)</f>
        <v>Antioquia</v>
      </c>
      <c r="J25">
        <f>VLOOKUP(K25,'[1]INSERT MUNICIPIO'!E$2:F$867,2,FALSE)</f>
        <v>144</v>
      </c>
      <c r="K25" t="str">
        <f>VLOOKUP($E25,'BD DAVID'!$B$5:$M$1144,12,FALSE)</f>
        <v>SAN PEDRO</v>
      </c>
      <c r="L25" t="s">
        <v>6339</v>
      </c>
      <c r="M25">
        <v>0</v>
      </c>
      <c r="N25" t="s">
        <v>6339</v>
      </c>
      <c r="O25">
        <v>0</v>
      </c>
      <c r="P25" t="s">
        <v>6339</v>
      </c>
      <c r="Q25">
        <f>VLOOKUP(E25,'BD DAVID'!$B$5:$H$1171,7,FALSE)</f>
        <v>3206725448</v>
      </c>
      <c r="R25" t="s">
        <v>6339</v>
      </c>
      <c r="S25" s="18">
        <v>42370</v>
      </c>
      <c r="T25" s="18" t="s">
        <v>6339</v>
      </c>
      <c r="U25" s="24" t="s">
        <v>6355</v>
      </c>
      <c r="V25" s="18" t="s">
        <v>6339</v>
      </c>
      <c r="W25" s="18" t="str">
        <f>VLOOKUP(E25,'BD DAVID'!$B$5:$G$1143,6,FALSE)</f>
        <v xml:space="preserve">VDA ALTO DE MEDINA </v>
      </c>
      <c r="X25" s="18" t="s">
        <v>6339</v>
      </c>
      <c r="Y25" s="19">
        <v>0</v>
      </c>
      <c r="Z25" s="18" t="s">
        <v>6339</v>
      </c>
      <c r="AA25" s="18" t="s">
        <v>6380</v>
      </c>
      <c r="AB25" s="18" t="s">
        <v>6339</v>
      </c>
      <c r="AC25" t="s">
        <v>6355</v>
      </c>
      <c r="AD25" t="s">
        <v>6340</v>
      </c>
      <c r="AE25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(NULL,15329135,144,0,0,3206725448,42370,'NA','VDA ALTO DE MEDINA ',0,'ravila','NA');</v>
      </c>
    </row>
    <row r="26" spans="1:31" hidden="1" x14ac:dyDescent="0.25">
      <c r="A26">
        <v>10015393</v>
      </c>
      <c r="B26" t="s">
        <v>6384</v>
      </c>
      <c r="C26" t="s">
        <v>6346</v>
      </c>
      <c r="D26" t="s">
        <v>6339</v>
      </c>
      <c r="E26" s="15">
        <v>15350225</v>
      </c>
      <c r="F26" s="15" t="s">
        <v>6339</v>
      </c>
      <c r="G26" t="s">
        <v>2323</v>
      </c>
      <c r="H26" t="str">
        <f>VLOOKUP($E26,'BD DAVID'!$B$5:$M$1143,10,FALSE)</f>
        <v>Antioquia</v>
      </c>
      <c r="J26">
        <f>VLOOKUP(K26,'[1]INSERT MUNICIPIO'!E$2:F$867,2,FALSE)</f>
        <v>93</v>
      </c>
      <c r="K26" t="str">
        <f>VLOOKUP($E26,'BD DAVID'!$B$5:$M$1144,12,FALSE)</f>
        <v>MEDELLIN</v>
      </c>
      <c r="L26" t="s">
        <v>6339</v>
      </c>
      <c r="M26">
        <v>0</v>
      </c>
      <c r="N26" t="s">
        <v>6339</v>
      </c>
      <c r="O26">
        <v>0</v>
      </c>
      <c r="P26" t="s">
        <v>6339</v>
      </c>
      <c r="Q26">
        <f>VLOOKUP(E26,'BD DAVID'!$B$5:$H$1171,7,FALSE)</f>
        <v>3103473873</v>
      </c>
      <c r="R26" t="s">
        <v>6339</v>
      </c>
      <c r="S26" s="18">
        <v>42370</v>
      </c>
      <c r="T26" s="18" t="s">
        <v>6339</v>
      </c>
      <c r="U26" s="24" t="s">
        <v>6355</v>
      </c>
      <c r="V26" s="18" t="s">
        <v>6339</v>
      </c>
      <c r="W26" s="18" t="str">
        <f>VLOOKUP(E26,'BD DAVID'!$B$5:$G$1143,6,FALSE)</f>
        <v xml:space="preserve">VDA EL ESPINAL </v>
      </c>
      <c r="X26" s="18" t="s">
        <v>6339</v>
      </c>
      <c r="Y26" s="19">
        <v>0</v>
      </c>
      <c r="Z26" s="18" t="s">
        <v>6339</v>
      </c>
      <c r="AA26" s="18" t="s">
        <v>6380</v>
      </c>
      <c r="AB26" s="18" t="s">
        <v>6339</v>
      </c>
      <c r="AC26" t="s">
        <v>6355</v>
      </c>
      <c r="AD26" t="s">
        <v>6340</v>
      </c>
      <c r="AE26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(NULL,15350225,93,0,0,3103473873,42370,'NA','VDA EL ESPINAL ',0,'ravila','NA');</v>
      </c>
    </row>
    <row r="27" spans="1:31" hidden="1" x14ac:dyDescent="0.25">
      <c r="A27">
        <v>10016884</v>
      </c>
      <c r="B27" t="s">
        <v>6384</v>
      </c>
      <c r="C27" t="s">
        <v>6346</v>
      </c>
      <c r="D27" t="s">
        <v>6339</v>
      </c>
      <c r="E27" s="15">
        <v>15352010</v>
      </c>
      <c r="F27" s="15" t="s">
        <v>6339</v>
      </c>
      <c r="G27" t="s">
        <v>4614</v>
      </c>
      <c r="H27" t="str">
        <f>VLOOKUP($E27,'BD DAVID'!$B$5:$M$1143,10,FALSE)</f>
        <v>Antioquia</v>
      </c>
      <c r="J27">
        <f>VLOOKUP(K27,'[1]INSERT MUNICIPIO'!E$2:F$867,2,FALSE)</f>
        <v>144</v>
      </c>
      <c r="K27" t="str">
        <f>VLOOKUP($E27,'BD DAVID'!$B$5:$M$1144,12,FALSE)</f>
        <v>SAN PEDRO</v>
      </c>
      <c r="L27" t="s">
        <v>6339</v>
      </c>
      <c r="M27">
        <v>0</v>
      </c>
      <c r="N27" t="s">
        <v>6339</v>
      </c>
      <c r="O27">
        <v>0</v>
      </c>
      <c r="P27" t="s">
        <v>6339</v>
      </c>
      <c r="Q27">
        <f>VLOOKUP(E27,'BD DAVID'!$B$5:$H$1171,7,FALSE)</f>
        <v>3146771064</v>
      </c>
      <c r="R27" t="s">
        <v>6339</v>
      </c>
      <c r="S27" s="18">
        <v>42370</v>
      </c>
      <c r="T27" s="18" t="s">
        <v>6339</v>
      </c>
      <c r="U27" s="24" t="s">
        <v>6355</v>
      </c>
      <c r="V27" s="18" t="s">
        <v>6339</v>
      </c>
      <c r="W27" s="18" t="str">
        <f>VLOOKUP(E27,'BD DAVID'!$B$5:$G$1143,6,FALSE)</f>
        <v xml:space="preserve">CR 51 N. 46 92 </v>
      </c>
      <c r="X27" s="18" t="s">
        <v>6339</v>
      </c>
      <c r="Y27" s="19">
        <v>0</v>
      </c>
      <c r="Z27" s="18" t="s">
        <v>6339</v>
      </c>
      <c r="AA27" s="18" t="s">
        <v>6380</v>
      </c>
      <c r="AB27" s="18" t="s">
        <v>6339</v>
      </c>
      <c r="AC27" t="s">
        <v>6355</v>
      </c>
      <c r="AD27" t="s">
        <v>6340</v>
      </c>
      <c r="AE27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(NULL,15352010,144,0,0,3146771064,42370,'NA','CR 51 N. 46 92 ',0,'ravila','NA');</v>
      </c>
    </row>
    <row r="28" spans="1:31" hidden="1" x14ac:dyDescent="0.25">
      <c r="A28">
        <v>10008856</v>
      </c>
      <c r="B28" t="s">
        <v>6384</v>
      </c>
      <c r="C28" t="s">
        <v>6346</v>
      </c>
      <c r="D28" t="s">
        <v>6339</v>
      </c>
      <c r="E28" s="15">
        <v>15353515</v>
      </c>
      <c r="F28" s="15" t="s">
        <v>6339</v>
      </c>
      <c r="G28" t="s">
        <v>84</v>
      </c>
      <c r="H28" t="str">
        <f>VLOOKUP($E28,'BD DAVID'!$B$5:$M$1143,10,FALSE)</f>
        <v>Antioquia</v>
      </c>
      <c r="J28">
        <f>VLOOKUP(K28,'[1]INSERT MUNICIPIO'!E$2:F$867,2,FALSE)</f>
        <v>82</v>
      </c>
      <c r="K28" t="str">
        <f>VLOOKUP($E28,'BD DAVID'!$B$5:$M$1144,12,FALSE)</f>
        <v>LA UNION</v>
      </c>
      <c r="L28" t="s">
        <v>6339</v>
      </c>
      <c r="M28">
        <v>0</v>
      </c>
      <c r="N28" t="s">
        <v>6339</v>
      </c>
      <c r="O28">
        <v>0</v>
      </c>
      <c r="P28" t="s">
        <v>6339</v>
      </c>
      <c r="Q28">
        <f>VLOOKUP(E28,'BD DAVID'!$B$5:$H$1171,7,FALSE)</f>
        <v>945560729</v>
      </c>
      <c r="R28" t="s">
        <v>6339</v>
      </c>
      <c r="S28" s="18">
        <v>42370</v>
      </c>
      <c r="T28" s="18" t="s">
        <v>6339</v>
      </c>
      <c r="U28" s="24" t="s">
        <v>6355</v>
      </c>
      <c r="V28" s="18" t="s">
        <v>6339</v>
      </c>
      <c r="W28" s="18" t="str">
        <f>VLOOKUP(E28,'BD DAVID'!$B$5:$G$1143,6,FALSE)</f>
        <v xml:space="preserve">CR 10 11 80 </v>
      </c>
      <c r="X28" s="18" t="s">
        <v>6339</v>
      </c>
      <c r="Y28" s="19">
        <v>0</v>
      </c>
      <c r="Z28" s="18" t="s">
        <v>6339</v>
      </c>
      <c r="AA28" s="18" t="s">
        <v>6375</v>
      </c>
      <c r="AB28" s="18" t="s">
        <v>6339</v>
      </c>
      <c r="AC28" t="s">
        <v>6355</v>
      </c>
      <c r="AD28" t="s">
        <v>6340</v>
      </c>
      <c r="AE28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(NULL,15353515,82,0,0,945560729,42370,'NA','CR 10 11 80 ',0,'mserna','NA');</v>
      </c>
    </row>
    <row r="29" spans="1:31" hidden="1" x14ac:dyDescent="0.25">
      <c r="A29">
        <v>10008860</v>
      </c>
      <c r="B29" t="s">
        <v>6384</v>
      </c>
      <c r="C29" t="s">
        <v>6346</v>
      </c>
      <c r="D29" t="s">
        <v>6339</v>
      </c>
      <c r="E29" s="15">
        <v>15353731</v>
      </c>
      <c r="F29" s="15" t="s">
        <v>6339</v>
      </c>
      <c r="G29" t="s">
        <v>86</v>
      </c>
      <c r="H29" t="str">
        <f>VLOOKUP($E29,'BD DAVID'!$B$5:$M$1143,10,FALSE)</f>
        <v>Antioquia</v>
      </c>
      <c r="J29">
        <f>VLOOKUP(K29,'[1]INSERT MUNICIPIO'!E$2:F$867,2,FALSE)</f>
        <v>144</v>
      </c>
      <c r="K29" t="str">
        <f>VLOOKUP($E29,'BD DAVID'!$B$5:$M$1144,12,FALSE)</f>
        <v>SAN PEDRO</v>
      </c>
      <c r="L29" t="s">
        <v>6339</v>
      </c>
      <c r="M29">
        <v>0</v>
      </c>
      <c r="N29" t="s">
        <v>6339</v>
      </c>
      <c r="O29">
        <v>0</v>
      </c>
      <c r="P29" t="s">
        <v>6339</v>
      </c>
      <c r="Q29">
        <f>VLOOKUP(E29,'BD DAVID'!$B$5:$H$1171,7,FALSE)</f>
        <v>3206943254</v>
      </c>
      <c r="R29" t="s">
        <v>6339</v>
      </c>
      <c r="S29" s="18">
        <v>42370</v>
      </c>
      <c r="T29" s="18" t="s">
        <v>6339</v>
      </c>
      <c r="U29" s="24" t="s">
        <v>6355</v>
      </c>
      <c r="V29" s="18" t="s">
        <v>6339</v>
      </c>
      <c r="W29" s="18" t="str">
        <f>VLOOKUP(E29,'BD DAVID'!$B$5:$G$1143,6,FALSE)</f>
        <v xml:space="preserve">CR 50 45 64 </v>
      </c>
      <c r="X29" s="18" t="s">
        <v>6339</v>
      </c>
      <c r="Y29" s="19">
        <v>0</v>
      </c>
      <c r="Z29" s="18" t="s">
        <v>6339</v>
      </c>
      <c r="AA29" s="18" t="s">
        <v>6380</v>
      </c>
      <c r="AB29" s="18" t="s">
        <v>6339</v>
      </c>
      <c r="AC29" t="s">
        <v>6355</v>
      </c>
      <c r="AD29" t="s">
        <v>6340</v>
      </c>
      <c r="AE29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(NULL,15353731,144,0,0,3206943254,42370,'NA','CR 50 45 64 ',0,'ravila','NA');</v>
      </c>
    </row>
    <row r="30" spans="1:31" hidden="1" x14ac:dyDescent="0.25">
      <c r="A30">
        <v>10013329</v>
      </c>
      <c r="B30" t="s">
        <v>6384</v>
      </c>
      <c r="C30" t="s">
        <v>6346</v>
      </c>
      <c r="D30" t="s">
        <v>6339</v>
      </c>
      <c r="E30" s="15">
        <v>15354016</v>
      </c>
      <c r="F30" s="15" t="s">
        <v>6339</v>
      </c>
      <c r="G30" t="s">
        <v>4229</v>
      </c>
      <c r="H30" t="str">
        <f>VLOOKUP($E30,'BD DAVID'!$B$5:$M$1143,10,FALSE)</f>
        <v>Antioquia</v>
      </c>
      <c r="J30">
        <f>VLOOKUP(K30,'[1]INSERT MUNICIPIO'!E$2:F$867,2,FALSE)</f>
        <v>144</v>
      </c>
      <c r="K30" t="str">
        <f>VLOOKUP($E30,'BD DAVID'!$B$5:$M$1144,12,FALSE)</f>
        <v>SAN PEDRO</v>
      </c>
      <c r="L30" t="s">
        <v>6339</v>
      </c>
      <c r="M30">
        <v>0</v>
      </c>
      <c r="N30" t="s">
        <v>6339</v>
      </c>
      <c r="O30">
        <v>0</v>
      </c>
      <c r="P30" t="s">
        <v>6339</v>
      </c>
      <c r="Q30">
        <f>VLOOKUP(E30,'BD DAVID'!$B$5:$H$1171,7,FALSE)</f>
        <v>3136839066</v>
      </c>
      <c r="R30" t="s">
        <v>6339</v>
      </c>
      <c r="S30" s="18">
        <v>42370</v>
      </c>
      <c r="T30" s="18" t="s">
        <v>6339</v>
      </c>
      <c r="U30" s="24" t="s">
        <v>6355</v>
      </c>
      <c r="V30" s="18" t="s">
        <v>6339</v>
      </c>
      <c r="W30" s="18" t="str">
        <f>VLOOKUP(E30,'BD DAVID'!$B$5:$G$1143,6,FALSE)</f>
        <v xml:space="preserve">CR 50 41 19 IN 201 </v>
      </c>
      <c r="X30" s="18" t="s">
        <v>6339</v>
      </c>
      <c r="Y30" s="19">
        <v>0</v>
      </c>
      <c r="Z30" s="18" t="s">
        <v>6339</v>
      </c>
      <c r="AA30" s="18" t="s">
        <v>6380</v>
      </c>
      <c r="AB30" s="18" t="s">
        <v>6339</v>
      </c>
      <c r="AC30" t="s">
        <v>6355</v>
      </c>
      <c r="AD30" t="s">
        <v>6340</v>
      </c>
      <c r="AE30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(NULL,15354016,144,0,0,3136839066,42370,'NA','CR 50 41 19 IN 201 ',0,'ravila','NA');</v>
      </c>
    </row>
    <row r="31" spans="1:31" hidden="1" x14ac:dyDescent="0.25">
      <c r="A31">
        <v>10015802</v>
      </c>
      <c r="B31" t="s">
        <v>6384</v>
      </c>
      <c r="C31" t="s">
        <v>6346</v>
      </c>
      <c r="D31" t="s">
        <v>6339</v>
      </c>
      <c r="E31" s="15">
        <v>15355154</v>
      </c>
      <c r="F31" s="15" t="s">
        <v>6339</v>
      </c>
      <c r="G31" t="s">
        <v>4235</v>
      </c>
      <c r="H31" t="str">
        <f>VLOOKUP($E31,'BD DAVID'!$B$5:$M$1143,10,FALSE)</f>
        <v>Antioquia</v>
      </c>
      <c r="J31">
        <f>VLOOKUP(K31,'[1]INSERT MUNICIPIO'!E$2:F$867,2,FALSE)</f>
        <v>151</v>
      </c>
      <c r="K31" t="str">
        <f>VLOOKUP($E31,'BD DAVID'!$B$5:$M$1144,12,FALSE)</f>
        <v>SANTA ROSA DE OSOS</v>
      </c>
      <c r="L31" t="s">
        <v>6339</v>
      </c>
      <c r="M31">
        <v>0</v>
      </c>
      <c r="N31" t="s">
        <v>6339</v>
      </c>
      <c r="O31">
        <v>0</v>
      </c>
      <c r="P31" t="s">
        <v>6339</v>
      </c>
      <c r="Q31">
        <f>VLOOKUP(E31,'BD DAVID'!$B$5:$H$1171,7,FALSE)</f>
        <v>3116016563</v>
      </c>
      <c r="R31" t="s">
        <v>6339</v>
      </c>
      <c r="S31" s="18">
        <v>42370</v>
      </c>
      <c r="T31" s="18" t="s">
        <v>6339</v>
      </c>
      <c r="U31" s="24" t="s">
        <v>6355</v>
      </c>
      <c r="V31" s="18" t="s">
        <v>6339</v>
      </c>
      <c r="W31" s="18" t="str">
        <f>VLOOKUP(E31,'BD DAVID'!$B$5:$G$1143,6,FALSE)</f>
        <v xml:space="preserve">CL BOQUERON 30A 36 IN 303 </v>
      </c>
      <c r="X31" s="18" t="s">
        <v>6339</v>
      </c>
      <c r="Y31" s="19">
        <v>0</v>
      </c>
      <c r="Z31" s="18" t="s">
        <v>6339</v>
      </c>
      <c r="AA31" s="18" t="s">
        <v>6380</v>
      </c>
      <c r="AB31" s="18" t="s">
        <v>6339</v>
      </c>
      <c r="AC31" t="s">
        <v>6355</v>
      </c>
      <c r="AD31" t="s">
        <v>6340</v>
      </c>
      <c r="AE31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(NULL,15355154,151,0,0,3116016563,42370,'NA','CL BOQUERON 30A 36 IN 303 ',0,'ravila','NA');</v>
      </c>
    </row>
    <row r="32" spans="1:31" hidden="1" x14ac:dyDescent="0.25">
      <c r="A32">
        <v>10008884</v>
      </c>
      <c r="B32" t="s">
        <v>6384</v>
      </c>
      <c r="C32" t="s">
        <v>6346</v>
      </c>
      <c r="D32" t="s">
        <v>6339</v>
      </c>
      <c r="E32" s="15">
        <v>15355919</v>
      </c>
      <c r="F32" s="15" t="s">
        <v>6339</v>
      </c>
      <c r="G32" t="s">
        <v>88</v>
      </c>
      <c r="H32" t="str">
        <f>VLOOKUP($E32,'BD DAVID'!$B$5:$M$1143,10,FALSE)</f>
        <v>Antioquia</v>
      </c>
      <c r="J32">
        <f>VLOOKUP(K32,'[1]INSERT MUNICIPIO'!E$2:F$867,2,FALSE)</f>
        <v>82</v>
      </c>
      <c r="K32" t="str">
        <f>VLOOKUP($E32,'BD DAVID'!$B$5:$M$1144,12,FALSE)</f>
        <v>LA UNION</v>
      </c>
      <c r="L32" t="s">
        <v>6339</v>
      </c>
      <c r="M32">
        <v>0</v>
      </c>
      <c r="N32" t="s">
        <v>6339</v>
      </c>
      <c r="O32">
        <v>0</v>
      </c>
      <c r="P32" t="s">
        <v>6339</v>
      </c>
      <c r="Q32">
        <f>VLOOKUP(E32,'BD DAVID'!$B$5:$H$1171,7,FALSE)</f>
        <v>945560423</v>
      </c>
      <c r="R32" t="s">
        <v>6339</v>
      </c>
      <c r="S32" s="18">
        <v>42370</v>
      </c>
      <c r="T32" s="18" t="s">
        <v>6339</v>
      </c>
      <c r="U32" s="24" t="s">
        <v>6355</v>
      </c>
      <c r="V32" s="18" t="s">
        <v>6339</v>
      </c>
      <c r="W32" s="18" t="str">
        <f>VLOOKUP(E32,'BD DAVID'!$B$5:$G$1143,6,FALSE)</f>
        <v xml:space="preserve">CL 10 8 30 </v>
      </c>
      <c r="X32" s="18" t="s">
        <v>6339</v>
      </c>
      <c r="Y32" s="19">
        <v>0</v>
      </c>
      <c r="Z32" s="18" t="s">
        <v>6339</v>
      </c>
      <c r="AA32" s="18" t="s">
        <v>6375</v>
      </c>
      <c r="AB32" s="18" t="s">
        <v>6339</v>
      </c>
      <c r="AC32" t="s">
        <v>6355</v>
      </c>
      <c r="AD32" t="s">
        <v>6340</v>
      </c>
      <c r="AE32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(NULL,15355919,82,0,0,945560423,42370,'NA','CL 10 8 30 ',0,'mserna','NA');</v>
      </c>
    </row>
    <row r="33" spans="1:31" hidden="1" x14ac:dyDescent="0.25">
      <c r="A33">
        <v>10008895</v>
      </c>
      <c r="B33" t="s">
        <v>6384</v>
      </c>
      <c r="C33" t="s">
        <v>6346</v>
      </c>
      <c r="D33" t="s">
        <v>6339</v>
      </c>
      <c r="E33" s="15">
        <v>15379617</v>
      </c>
      <c r="F33" s="15" t="s">
        <v>6339</v>
      </c>
      <c r="G33" t="s">
        <v>94</v>
      </c>
      <c r="H33" t="str">
        <f>VLOOKUP($E33,'BD DAVID'!$B$5:$M$1143,10,FALSE)</f>
        <v>Antioquia</v>
      </c>
      <c r="J33">
        <f>VLOOKUP(K33,'[1]INSERT MUNICIPIO'!E$2:F$867,2,FALSE)</f>
        <v>77</v>
      </c>
      <c r="K33" t="str">
        <f>VLOOKUP($E33,'BD DAVID'!$B$5:$M$1144,12,FALSE)</f>
        <v>LA CEJA</v>
      </c>
      <c r="L33" t="s">
        <v>6339</v>
      </c>
      <c r="M33">
        <v>0</v>
      </c>
      <c r="N33" t="s">
        <v>6339</v>
      </c>
      <c r="O33">
        <v>0</v>
      </c>
      <c r="P33" t="s">
        <v>6339</v>
      </c>
      <c r="Q33">
        <f>VLOOKUP(E33,'BD DAVID'!$B$5:$H$1171,7,FALSE)</f>
        <v>945531770</v>
      </c>
      <c r="R33" t="s">
        <v>6339</v>
      </c>
      <c r="S33" s="18">
        <v>42370</v>
      </c>
      <c r="T33" s="18" t="s">
        <v>6339</v>
      </c>
      <c r="U33" s="24" t="s">
        <v>6355</v>
      </c>
      <c r="V33" s="18" t="s">
        <v>6339</v>
      </c>
      <c r="W33" s="18" t="str">
        <f>VLOOKUP(E33,'BD DAVID'!$B$5:$G$1143,6,FALSE)</f>
        <v xml:space="preserve">CL 20 19 70 </v>
      </c>
      <c r="X33" s="18" t="s">
        <v>6339</v>
      </c>
      <c r="Y33" s="19">
        <v>0</v>
      </c>
      <c r="Z33" s="18" t="s">
        <v>6339</v>
      </c>
      <c r="AA33" s="18" t="s">
        <v>6375</v>
      </c>
      <c r="AB33" s="18" t="s">
        <v>6339</v>
      </c>
      <c r="AC33" t="s">
        <v>6355</v>
      </c>
      <c r="AD33" t="s">
        <v>6340</v>
      </c>
      <c r="AE33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(NULL,15379617,77,0,0,945531770,42370,'NA','CL 20 19 70 ',0,'mserna','NA');</v>
      </c>
    </row>
    <row r="34" spans="1:31" hidden="1" x14ac:dyDescent="0.25">
      <c r="A34">
        <v>10018023</v>
      </c>
      <c r="B34" t="s">
        <v>6384</v>
      </c>
      <c r="C34" t="s">
        <v>6346</v>
      </c>
      <c r="D34" t="s">
        <v>6339</v>
      </c>
      <c r="E34" s="15">
        <v>15384780</v>
      </c>
      <c r="F34" s="15" t="s">
        <v>6339</v>
      </c>
      <c r="G34" t="s">
        <v>3216</v>
      </c>
      <c r="H34" t="str">
        <f>VLOOKUP($E34,'BD DAVID'!$B$5:$M$1143,10,FALSE)</f>
        <v>Antioquia</v>
      </c>
      <c r="J34">
        <f>VLOOKUP(K34,'[1]INSERT MUNICIPIO'!E$2:F$867,2,FALSE)</f>
        <v>151</v>
      </c>
      <c r="K34" t="str">
        <f>VLOOKUP($E34,'BD DAVID'!$B$5:$M$1144,12,FALSE)</f>
        <v>SANTA ROSA DE OSOS</v>
      </c>
      <c r="L34" t="s">
        <v>6339</v>
      </c>
      <c r="M34">
        <v>0</v>
      </c>
      <c r="N34" t="s">
        <v>6339</v>
      </c>
      <c r="O34">
        <v>0</v>
      </c>
      <c r="P34" t="s">
        <v>6339</v>
      </c>
      <c r="Q34">
        <f>VLOOKUP(E34,'BD DAVID'!$B$5:$H$1171,7,FALSE)</f>
        <v>3163574562</v>
      </c>
      <c r="R34" t="s">
        <v>6339</v>
      </c>
      <c r="S34" s="18">
        <v>42370</v>
      </c>
      <c r="T34" s="18" t="s">
        <v>6339</v>
      </c>
      <c r="U34" s="24" t="s">
        <v>6355</v>
      </c>
      <c r="V34" s="18" t="s">
        <v>6339</v>
      </c>
      <c r="W34" s="18" t="str">
        <f>VLOOKUP(E34,'BD DAVID'!$B$5:$G$1143,6,FALSE)</f>
        <v xml:space="preserve">CL 28 29 41 APTO 301 </v>
      </c>
      <c r="X34" s="18" t="s">
        <v>6339</v>
      </c>
      <c r="Y34" s="19">
        <v>0</v>
      </c>
      <c r="Z34" s="18" t="s">
        <v>6339</v>
      </c>
      <c r="AA34" s="18" t="s">
        <v>6380</v>
      </c>
      <c r="AB34" s="18" t="s">
        <v>6339</v>
      </c>
      <c r="AC34" t="s">
        <v>6355</v>
      </c>
      <c r="AD34" t="s">
        <v>6340</v>
      </c>
      <c r="AE34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(NULL,15384780,151,0,0,3163574562,42370,'NA','CL 28 29 41 APTO 301 ',0,'ravila','NA');</v>
      </c>
    </row>
    <row r="35" spans="1:31" hidden="1" x14ac:dyDescent="0.25">
      <c r="A35">
        <v>10008930</v>
      </c>
      <c r="B35" t="s">
        <v>6384</v>
      </c>
      <c r="C35" t="s">
        <v>6346</v>
      </c>
      <c r="D35" t="s">
        <v>6339</v>
      </c>
      <c r="E35" s="15">
        <v>15427415</v>
      </c>
      <c r="F35" s="15" t="s">
        <v>6339</v>
      </c>
      <c r="G35" t="s">
        <v>97</v>
      </c>
      <c r="H35" t="str">
        <f>VLOOKUP($E35,'BD DAVID'!$B$5:$M$1143,10,FALSE)</f>
        <v>Antioquia</v>
      </c>
      <c r="J35">
        <f>VLOOKUP(K35,'[1]INSERT MUNICIPIO'!E$2:F$867,2,FALSE)</f>
        <v>158</v>
      </c>
      <c r="K35" t="str">
        <f>VLOOKUP($E35,'BD DAVID'!$B$5:$M$1144,12,FALSE)</f>
        <v>TAMESIS</v>
      </c>
      <c r="L35" t="s">
        <v>6339</v>
      </c>
      <c r="M35">
        <v>0</v>
      </c>
      <c r="N35" t="s">
        <v>6339</v>
      </c>
      <c r="O35">
        <v>0</v>
      </c>
      <c r="P35" t="s">
        <v>6339</v>
      </c>
      <c r="Q35">
        <f>VLOOKUP(E35,'BD DAVID'!$B$5:$H$1171,7,FALSE)</f>
        <v>3128500406</v>
      </c>
      <c r="R35" t="s">
        <v>6339</v>
      </c>
      <c r="S35" s="18">
        <v>42370</v>
      </c>
      <c r="T35" s="18" t="s">
        <v>6339</v>
      </c>
      <c r="U35" s="24" t="s">
        <v>6355</v>
      </c>
      <c r="V35" s="18" t="s">
        <v>6339</v>
      </c>
      <c r="W35" s="18" t="str">
        <f>VLOOKUP(E35,'BD DAVID'!$B$5:$G$1143,6,FALSE)</f>
        <v xml:space="preserve">PAR PRINCIPAL </v>
      </c>
      <c r="X35" s="18" t="s">
        <v>6339</v>
      </c>
      <c r="Y35" s="19">
        <v>0</v>
      </c>
      <c r="Z35" s="18" t="s">
        <v>6339</v>
      </c>
      <c r="AA35" s="18" t="s">
        <v>6380</v>
      </c>
      <c r="AB35" s="18" t="s">
        <v>6339</v>
      </c>
      <c r="AC35" t="s">
        <v>6355</v>
      </c>
      <c r="AD35" t="s">
        <v>6340</v>
      </c>
      <c r="AE35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(NULL,15427415,158,0,0,3128500406,42370,'NA','PAR PRINCIPAL ',0,'ravila','NA');</v>
      </c>
    </row>
    <row r="36" spans="1:31" hidden="1" x14ac:dyDescent="0.25">
      <c r="A36">
        <v>10013995</v>
      </c>
      <c r="B36" t="s">
        <v>6384</v>
      </c>
      <c r="C36" t="s">
        <v>6346</v>
      </c>
      <c r="D36" t="s">
        <v>6339</v>
      </c>
      <c r="E36" s="15">
        <v>15437955</v>
      </c>
      <c r="F36" s="15" t="s">
        <v>6339</v>
      </c>
      <c r="G36" t="s">
        <v>4562</v>
      </c>
      <c r="H36" t="str">
        <f>VLOOKUP($E36,'BD DAVID'!$B$5:$M$1143,10,FALSE)</f>
        <v>Antioquia</v>
      </c>
      <c r="J36">
        <f>VLOOKUP(K36,'[1]INSERT MUNICIPIO'!E$2:F$867,2,FALSE)</f>
        <v>123</v>
      </c>
      <c r="K36" t="str">
        <f>VLOOKUP($E36,'BD DAVID'!$B$5:$M$1144,12,FALSE)</f>
        <v>RIONEGRO</v>
      </c>
      <c r="L36" t="s">
        <v>6339</v>
      </c>
      <c r="M36">
        <v>0</v>
      </c>
      <c r="N36" t="s">
        <v>6339</v>
      </c>
      <c r="O36">
        <v>0</v>
      </c>
      <c r="P36" t="s">
        <v>6339</v>
      </c>
      <c r="Q36">
        <f>VLOOKUP(E36,'BD DAVID'!$B$5:$H$1171,7,FALSE)</f>
        <v>3128455103</v>
      </c>
      <c r="R36" t="s">
        <v>6339</v>
      </c>
      <c r="S36" s="18">
        <v>42370</v>
      </c>
      <c r="T36" s="18" t="s">
        <v>6339</v>
      </c>
      <c r="U36" s="24" t="s">
        <v>6355</v>
      </c>
      <c r="V36" s="18" t="s">
        <v>6339</v>
      </c>
      <c r="W36" s="18" t="str">
        <f>VLOOKUP(E36,'BD DAVID'!$B$5:$G$1143,6,FALSE)</f>
        <v xml:space="preserve">CL 56 43 70 </v>
      </c>
      <c r="X36" s="18" t="s">
        <v>6339</v>
      </c>
      <c r="Y36" s="19">
        <v>0</v>
      </c>
      <c r="Z36" s="18" t="s">
        <v>6339</v>
      </c>
      <c r="AA36" s="18" t="s">
        <v>6375</v>
      </c>
      <c r="AB36" s="18" t="s">
        <v>6339</v>
      </c>
      <c r="AC36" t="s">
        <v>6355</v>
      </c>
      <c r="AD36" t="s">
        <v>6340</v>
      </c>
      <c r="AE36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(NULL,15437955,123,0,0,3128455103,42370,'NA','CL 56 43 70 ',0,'mserna','NA');</v>
      </c>
    </row>
    <row r="37" spans="1:31" hidden="1" x14ac:dyDescent="0.25">
      <c r="A37">
        <v>10008937</v>
      </c>
      <c r="B37" t="s">
        <v>6384</v>
      </c>
      <c r="C37" t="s">
        <v>6346</v>
      </c>
      <c r="D37" t="s">
        <v>6339</v>
      </c>
      <c r="E37" s="15">
        <v>15483509</v>
      </c>
      <c r="F37" s="15" t="s">
        <v>6339</v>
      </c>
      <c r="G37" t="s">
        <v>100</v>
      </c>
      <c r="H37" t="str">
        <f>VLOOKUP($E37,'BD DAVID'!$B$5:$M$1143,10,FALSE)</f>
        <v>Antioquia</v>
      </c>
      <c r="J37">
        <f>VLOOKUP(K37,'[1]INSERT MUNICIPIO'!E$2:F$867,2,FALSE)</f>
        <v>68</v>
      </c>
      <c r="K37" t="str">
        <f>VLOOKUP($E37,'BD DAVID'!$B$5:$M$1144,12,FALSE)</f>
        <v>GUARNE</v>
      </c>
      <c r="L37" t="s">
        <v>6339</v>
      </c>
      <c r="M37">
        <v>0</v>
      </c>
      <c r="N37" t="s">
        <v>6339</v>
      </c>
      <c r="O37">
        <v>0</v>
      </c>
      <c r="P37" t="s">
        <v>6339</v>
      </c>
      <c r="Q37">
        <f>VLOOKUP(E37,'BD DAVID'!$B$5:$H$1171,7,FALSE)</f>
        <v>945785772</v>
      </c>
      <c r="R37" t="s">
        <v>6339</v>
      </c>
      <c r="S37" s="18">
        <v>42370</v>
      </c>
      <c r="T37" s="18" t="s">
        <v>6339</v>
      </c>
      <c r="U37" s="24" t="s">
        <v>6355</v>
      </c>
      <c r="V37" s="18" t="s">
        <v>6339</v>
      </c>
      <c r="W37" s="18" t="str">
        <f>VLOOKUP(E37,'BD DAVID'!$B$5:$G$1143,6,FALSE)</f>
        <v xml:space="preserve">KM30 AUT MEDELLIN BOGOTA </v>
      </c>
      <c r="X37" s="18" t="s">
        <v>6339</v>
      </c>
      <c r="Y37" s="19">
        <v>0</v>
      </c>
      <c r="Z37" s="18" t="s">
        <v>6339</v>
      </c>
      <c r="AA37" s="18" t="s">
        <v>6375</v>
      </c>
      <c r="AB37" s="18" t="s">
        <v>6339</v>
      </c>
      <c r="AC37" t="s">
        <v>6355</v>
      </c>
      <c r="AD37" t="s">
        <v>6340</v>
      </c>
      <c r="AE37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(NULL,15483509,68,0,0,945785772,42370,'NA','KM30 AUT MEDELLIN BOGOTA ',0,'mserna','NA');</v>
      </c>
    </row>
    <row r="38" spans="1:31" hidden="1" x14ac:dyDescent="0.25">
      <c r="A38">
        <v>10008938</v>
      </c>
      <c r="B38" t="s">
        <v>6384</v>
      </c>
      <c r="C38" t="s">
        <v>6346</v>
      </c>
      <c r="D38" t="s">
        <v>6339</v>
      </c>
      <c r="E38" s="15">
        <v>15484795</v>
      </c>
      <c r="F38" s="15" t="s">
        <v>6339</v>
      </c>
      <c r="G38" t="s">
        <v>103</v>
      </c>
      <c r="H38" t="str">
        <f>VLOOKUP($E38,'BD DAVID'!$B$5:$M$1143,10,FALSE)</f>
        <v>Antioquia</v>
      </c>
      <c r="J38">
        <f>VLOOKUP(K38,'[1]INSERT MUNICIPIO'!E$2:F$867,2,FALSE)</f>
        <v>166</v>
      </c>
      <c r="K38" t="str">
        <f>VLOOKUP($E38,'BD DAVID'!$B$5:$M$1144,12,FALSE)</f>
        <v>URRAO</v>
      </c>
      <c r="L38" t="s">
        <v>6339</v>
      </c>
      <c r="M38">
        <v>0</v>
      </c>
      <c r="N38" t="s">
        <v>6339</v>
      </c>
      <c r="O38">
        <v>0</v>
      </c>
      <c r="P38" t="s">
        <v>6339</v>
      </c>
      <c r="Q38">
        <f>VLOOKUP(E38,'BD DAVID'!$B$5:$H$1171,7,FALSE)</f>
        <v>948503035</v>
      </c>
      <c r="R38" t="s">
        <v>6339</v>
      </c>
      <c r="S38" s="18">
        <v>42370</v>
      </c>
      <c r="T38" s="18" t="s">
        <v>6339</v>
      </c>
      <c r="U38" s="24" t="s">
        <v>6355</v>
      </c>
      <c r="V38" s="18" t="s">
        <v>6339</v>
      </c>
      <c r="W38" s="18" t="str">
        <f>VLOOKUP(E38,'BD DAVID'!$B$5:$G$1143,6,FALSE)</f>
        <v xml:space="preserve">CR 30 28 62 </v>
      </c>
      <c r="X38" s="18" t="s">
        <v>6339</v>
      </c>
      <c r="Y38" s="19">
        <v>0</v>
      </c>
      <c r="Z38" s="18" t="s">
        <v>6339</v>
      </c>
      <c r="AA38" s="18" t="s">
        <v>6380</v>
      </c>
      <c r="AB38" s="18" t="s">
        <v>6339</v>
      </c>
      <c r="AC38" t="s">
        <v>6355</v>
      </c>
      <c r="AD38" t="s">
        <v>6340</v>
      </c>
      <c r="AE38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(NULL,15484795,166,0,0,948503035,42370,'NA','CR 30 28 62 ',0,'ravila','NA');</v>
      </c>
    </row>
    <row r="39" spans="1:31" hidden="1" x14ac:dyDescent="0.25">
      <c r="A39">
        <v>10015517</v>
      </c>
      <c r="B39" t="s">
        <v>6384</v>
      </c>
      <c r="C39" t="s">
        <v>6346</v>
      </c>
      <c r="D39" t="s">
        <v>6339</v>
      </c>
      <c r="E39" s="15">
        <v>15486804</v>
      </c>
      <c r="F39" s="15" t="s">
        <v>6339</v>
      </c>
      <c r="G39" t="s">
        <v>2892</v>
      </c>
      <c r="H39" t="str">
        <f>VLOOKUP($E39,'BD DAVID'!$B$5:$M$1143,10,FALSE)</f>
        <v>Antioquia</v>
      </c>
      <c r="J39">
        <f>VLOOKUP(K39,'[1]INSERT MUNICIPIO'!E$2:F$867,2,FALSE)</f>
        <v>166</v>
      </c>
      <c r="K39" t="str">
        <f>VLOOKUP($E39,'BD DAVID'!$B$5:$M$1144,12,FALSE)</f>
        <v>URRAO</v>
      </c>
      <c r="L39" t="s">
        <v>6339</v>
      </c>
      <c r="M39">
        <v>0</v>
      </c>
      <c r="N39" t="s">
        <v>6339</v>
      </c>
      <c r="O39">
        <v>0</v>
      </c>
      <c r="P39" t="s">
        <v>6339</v>
      </c>
      <c r="Q39">
        <f>VLOOKUP(E39,'BD DAVID'!$B$5:$H$1171,7,FALSE)</f>
        <v>3146185801</v>
      </c>
      <c r="R39" t="s">
        <v>6339</v>
      </c>
      <c r="S39" s="18">
        <v>42370</v>
      </c>
      <c r="T39" s="18" t="s">
        <v>6339</v>
      </c>
      <c r="U39" s="24" t="s">
        <v>6355</v>
      </c>
      <c r="V39" s="18" t="s">
        <v>6339</v>
      </c>
      <c r="W39" s="18" t="str">
        <f>VLOOKUP(E39,'BD DAVID'!$B$5:$G$1143,6,FALSE)</f>
        <v xml:space="preserve">ESCOBAR HERRERA JORGE URIEL </v>
      </c>
      <c r="X39" s="18" t="s">
        <v>6339</v>
      </c>
      <c r="Y39" s="19">
        <v>0</v>
      </c>
      <c r="Z39" s="18" t="s">
        <v>6339</v>
      </c>
      <c r="AA39" s="18" t="s">
        <v>6380</v>
      </c>
      <c r="AB39" s="18" t="s">
        <v>6339</v>
      </c>
      <c r="AC39" t="s">
        <v>6355</v>
      </c>
      <c r="AD39" t="s">
        <v>6340</v>
      </c>
      <c r="AE39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(NULL,15486804,166,0,0,3146185801,42370,'NA','ESCOBAR HERRERA JORGE URIEL ',0,'ravila','NA');</v>
      </c>
    </row>
    <row r="40" spans="1:31" hidden="1" x14ac:dyDescent="0.25">
      <c r="A40">
        <v>10008939</v>
      </c>
      <c r="B40" t="s">
        <v>6384</v>
      </c>
      <c r="C40" t="s">
        <v>6346</v>
      </c>
      <c r="D40" t="s">
        <v>6339</v>
      </c>
      <c r="E40" s="15">
        <v>15526575</v>
      </c>
      <c r="F40" s="15" t="s">
        <v>6339</v>
      </c>
      <c r="G40" t="s">
        <v>106</v>
      </c>
      <c r="H40" t="str">
        <f>VLOOKUP($E40,'BD DAVID'!$B$5:$M$1143,10,FALSE)</f>
        <v>Antioquia</v>
      </c>
      <c r="J40">
        <f>VLOOKUP(K40,'[1]INSERT MUNICIPIO'!E$2:F$867,2,FALSE)</f>
        <v>7</v>
      </c>
      <c r="K40" t="str">
        <f>VLOOKUP($E40,'BD DAVID'!$B$5:$M$1144,12,FALSE)</f>
        <v>ANDES</v>
      </c>
      <c r="L40" t="s">
        <v>6339</v>
      </c>
      <c r="M40">
        <v>0</v>
      </c>
      <c r="N40" t="s">
        <v>6339</v>
      </c>
      <c r="O40">
        <v>0</v>
      </c>
      <c r="P40" t="s">
        <v>6339</v>
      </c>
      <c r="Q40">
        <f>VLOOKUP(E40,'BD DAVID'!$B$5:$H$1171,7,FALSE)</f>
        <v>946416458</v>
      </c>
      <c r="R40" t="s">
        <v>6339</v>
      </c>
      <c r="S40" s="18">
        <v>42370</v>
      </c>
      <c r="T40" s="18" t="s">
        <v>6339</v>
      </c>
      <c r="U40" s="24" t="s">
        <v>6355</v>
      </c>
      <c r="V40" s="18" t="s">
        <v>6339</v>
      </c>
      <c r="W40" s="18" t="str">
        <f>VLOOKUP(E40,'BD DAVID'!$B$5:$G$1143,6,FALSE)</f>
        <v xml:space="preserve">CR 51 49 25 </v>
      </c>
      <c r="X40" s="18" t="s">
        <v>6339</v>
      </c>
      <c r="Y40" s="19">
        <v>0</v>
      </c>
      <c r="Z40" s="18" t="s">
        <v>6339</v>
      </c>
      <c r="AA40" s="18" t="s">
        <v>6380</v>
      </c>
      <c r="AB40" s="18" t="s">
        <v>6339</v>
      </c>
      <c r="AC40" t="s">
        <v>6355</v>
      </c>
      <c r="AD40" t="s">
        <v>6340</v>
      </c>
      <c r="AE40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(NULL,15526575,7,0,0,946416458,42370,'NA','CR 51 49 25 ',0,'ravila','NA');</v>
      </c>
    </row>
    <row r="41" spans="1:31" hidden="1" x14ac:dyDescent="0.25">
      <c r="A41">
        <v>10009033</v>
      </c>
      <c r="B41" t="s">
        <v>6384</v>
      </c>
      <c r="C41" t="s">
        <v>6346</v>
      </c>
      <c r="D41" t="s">
        <v>6339</v>
      </c>
      <c r="E41" s="15">
        <v>19273493</v>
      </c>
      <c r="F41" s="15" t="s">
        <v>6339</v>
      </c>
      <c r="G41" t="s">
        <v>117</v>
      </c>
      <c r="H41" t="str">
        <f>VLOOKUP($E41,'BD DAVID'!$B$5:$M$1143,10,FALSE)</f>
        <v>Antioquia</v>
      </c>
      <c r="J41">
        <f>VLOOKUP(K41,'[1]INSERT MUNICIPIO'!E$2:F$867,2,FALSE)</f>
        <v>155</v>
      </c>
      <c r="K41" t="str">
        <f>VLOOKUP($E41,'BD DAVID'!$B$5:$M$1144,12,FALSE)</f>
        <v>SONSON</v>
      </c>
      <c r="L41" t="s">
        <v>6339</v>
      </c>
      <c r="M41">
        <v>0</v>
      </c>
      <c r="N41" t="s">
        <v>6339</v>
      </c>
      <c r="O41">
        <v>0</v>
      </c>
      <c r="P41" t="s">
        <v>6339</v>
      </c>
      <c r="Q41">
        <f>VLOOKUP(E41,'BD DAVID'!$B$5:$H$1171,7,FALSE)</f>
        <v>948691750</v>
      </c>
      <c r="R41" t="s">
        <v>6339</v>
      </c>
      <c r="S41" s="18">
        <v>42370</v>
      </c>
      <c r="T41" s="18" t="s">
        <v>6339</v>
      </c>
      <c r="U41" s="24" t="s">
        <v>6355</v>
      </c>
      <c r="V41" s="18" t="s">
        <v>6339</v>
      </c>
      <c r="W41" s="18" t="str">
        <f>VLOOKUP(E41,'BD DAVID'!$B$5:$G$1143,6,FALSE)</f>
        <v xml:space="preserve">CR 7 11 81 </v>
      </c>
      <c r="X41" s="18" t="s">
        <v>6339</v>
      </c>
      <c r="Y41" s="19">
        <v>0</v>
      </c>
      <c r="Z41" s="18" t="s">
        <v>6339</v>
      </c>
      <c r="AA41" s="18" t="s">
        <v>6375</v>
      </c>
      <c r="AB41" s="18" t="s">
        <v>6339</v>
      </c>
      <c r="AC41" t="s">
        <v>6355</v>
      </c>
      <c r="AD41" t="s">
        <v>6340</v>
      </c>
      <c r="AE41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(NULL,19273493,155,0,0,948691750,42370,'NA','CR 7 11 81 ',0,'mserna','NA');</v>
      </c>
    </row>
    <row r="42" spans="1:31" hidden="1" x14ac:dyDescent="0.25">
      <c r="A42">
        <v>10017716</v>
      </c>
      <c r="B42" t="s">
        <v>6384</v>
      </c>
      <c r="C42" t="s">
        <v>6346</v>
      </c>
      <c r="D42" t="s">
        <v>6339</v>
      </c>
      <c r="E42" s="15">
        <v>19895118</v>
      </c>
      <c r="F42" s="15" t="s">
        <v>6339</v>
      </c>
      <c r="G42" t="s">
        <v>4864</v>
      </c>
      <c r="H42" t="str">
        <f>VLOOKUP($E42,'BD DAVID'!$B$5:$M$1143,10,FALSE)</f>
        <v>Antioquia</v>
      </c>
      <c r="J42">
        <f>VLOOKUP(K42,'[1]INSERT MUNICIPIO'!E$2:F$867,2,FALSE)</f>
        <v>102</v>
      </c>
      <c r="K42" t="str">
        <f>VLOOKUP($E42,'BD DAVID'!$B$5:$M$1144,12,FALSE)</f>
        <v>NECHI</v>
      </c>
      <c r="L42" t="s">
        <v>6339</v>
      </c>
      <c r="M42">
        <v>0</v>
      </c>
      <c r="N42" t="s">
        <v>6339</v>
      </c>
      <c r="O42">
        <v>0</v>
      </c>
      <c r="P42" t="s">
        <v>6339</v>
      </c>
      <c r="Q42">
        <f>VLOOKUP(E42,'BD DAVID'!$B$5:$H$1171,7,FALSE)</f>
        <v>3148636277</v>
      </c>
      <c r="R42" t="s">
        <v>6339</v>
      </c>
      <c r="S42" s="18">
        <v>42370</v>
      </c>
      <c r="T42" s="18" t="s">
        <v>6339</v>
      </c>
      <c r="U42" s="24" t="s">
        <v>6355</v>
      </c>
      <c r="V42" s="18" t="s">
        <v>6339</v>
      </c>
      <c r="W42" s="18" t="str">
        <f>VLOOKUP(E42,'BD DAVID'!$B$5:$G$1143,6,FALSE)</f>
        <v xml:space="preserve">CALLE BOLIVAR </v>
      </c>
      <c r="X42" s="18" t="s">
        <v>6339</v>
      </c>
      <c r="Y42" s="19">
        <v>0</v>
      </c>
      <c r="Z42" s="18" t="s">
        <v>6339</v>
      </c>
      <c r="AA42" s="18" t="s">
        <v>6362</v>
      </c>
      <c r="AB42" s="18" t="s">
        <v>6339</v>
      </c>
      <c r="AC42" t="s">
        <v>6355</v>
      </c>
      <c r="AD42" t="s">
        <v>6340</v>
      </c>
      <c r="AE42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(NULL,19895118,102,0,0,3148636277,42370,'NA','CALLE BOLIVAR ',0,'apacheco','NA');</v>
      </c>
    </row>
    <row r="43" spans="1:31" hidden="1" x14ac:dyDescent="0.25">
      <c r="A43">
        <v>10009123</v>
      </c>
      <c r="B43" t="s">
        <v>6384</v>
      </c>
      <c r="C43" t="s">
        <v>6346</v>
      </c>
      <c r="D43" t="s">
        <v>6339</v>
      </c>
      <c r="E43" s="15">
        <v>21470738</v>
      </c>
      <c r="F43" s="15" t="s">
        <v>6339</v>
      </c>
      <c r="G43" t="s">
        <v>140</v>
      </c>
      <c r="H43" t="str">
        <f>VLOOKUP($E43,'BD DAVID'!$B$5:$M$1143,10,FALSE)</f>
        <v>Antioquia</v>
      </c>
      <c r="J43">
        <f>VLOOKUP(K43,'[1]INSERT MUNICIPIO'!E$2:F$867,2,FALSE)</f>
        <v>155</v>
      </c>
      <c r="K43" t="str">
        <f>VLOOKUP($E43,'BD DAVID'!$B$5:$M$1144,12,FALSE)</f>
        <v>SONSON</v>
      </c>
      <c r="L43" t="s">
        <v>6339</v>
      </c>
      <c r="M43">
        <v>0</v>
      </c>
      <c r="N43" t="s">
        <v>6339</v>
      </c>
      <c r="O43">
        <v>0</v>
      </c>
      <c r="P43" t="s">
        <v>6339</v>
      </c>
      <c r="Q43">
        <f>VLOOKUP(E43,'BD DAVID'!$B$5:$H$1171,7,FALSE)</f>
        <v>948691617</v>
      </c>
      <c r="R43" t="s">
        <v>6339</v>
      </c>
      <c r="S43" s="18">
        <v>42370</v>
      </c>
      <c r="T43" s="18" t="s">
        <v>6339</v>
      </c>
      <c r="U43" s="24" t="s">
        <v>6355</v>
      </c>
      <c r="V43" s="18" t="s">
        <v>6339</v>
      </c>
      <c r="W43" s="18" t="str">
        <f>VLOOKUP(E43,'BD DAVID'!$B$5:$G$1143,6,FALSE)</f>
        <v xml:space="preserve">CL 11 6 67 </v>
      </c>
      <c r="X43" s="18" t="s">
        <v>6339</v>
      </c>
      <c r="Y43" s="19">
        <v>0</v>
      </c>
      <c r="Z43" s="18" t="s">
        <v>6339</v>
      </c>
      <c r="AA43" s="18" t="s">
        <v>6375</v>
      </c>
      <c r="AB43" s="18" t="s">
        <v>6339</v>
      </c>
      <c r="AC43" t="s">
        <v>6355</v>
      </c>
      <c r="AD43" t="s">
        <v>6340</v>
      </c>
      <c r="AE43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(NULL,21470738,155,0,0,948691617,42370,'NA','CL 11 6 67 ',0,'mserna','NA');</v>
      </c>
    </row>
    <row r="44" spans="1:31" hidden="1" x14ac:dyDescent="0.25">
      <c r="A44">
        <v>10016547</v>
      </c>
      <c r="B44" t="s">
        <v>6384</v>
      </c>
      <c r="C44" t="s">
        <v>6346</v>
      </c>
      <c r="D44" t="s">
        <v>6339</v>
      </c>
      <c r="E44" s="15">
        <v>21470883</v>
      </c>
      <c r="F44" s="15" t="s">
        <v>6339</v>
      </c>
      <c r="G44" t="s">
        <v>3815</v>
      </c>
      <c r="H44" t="str">
        <f>VLOOKUP($E44,'BD DAVID'!$B$5:$M$1143,10,FALSE)</f>
        <v>Antioquia</v>
      </c>
      <c r="J44">
        <f>VLOOKUP(K44,'[1]INSERT MUNICIPIO'!E$2:F$867,2,FALSE)</f>
        <v>93</v>
      </c>
      <c r="K44" t="str">
        <f>VLOOKUP($E44,'BD DAVID'!$B$5:$M$1144,12,FALSE)</f>
        <v>MEDELLIN</v>
      </c>
      <c r="L44" t="s">
        <v>6339</v>
      </c>
      <c r="M44">
        <v>0</v>
      </c>
      <c r="N44" t="s">
        <v>6339</v>
      </c>
      <c r="O44">
        <v>0</v>
      </c>
      <c r="P44" t="s">
        <v>6339</v>
      </c>
      <c r="Q44">
        <f>VLOOKUP(E44,'BD DAVID'!$B$5:$H$1171,7,FALSE)</f>
        <v>3146976380</v>
      </c>
      <c r="R44" t="s">
        <v>6339</v>
      </c>
      <c r="S44" s="18">
        <v>42370</v>
      </c>
      <c r="T44" s="18" t="s">
        <v>6339</v>
      </c>
      <c r="U44" s="24" t="s">
        <v>6355</v>
      </c>
      <c r="V44" s="18" t="s">
        <v>6339</v>
      </c>
      <c r="W44" s="18" t="str">
        <f>VLOOKUP(E44,'BD DAVID'!$B$5:$G$1143,6,FALSE)</f>
        <v xml:space="preserve">CR 38 CL 26 343 IN 408 </v>
      </c>
      <c r="X44" s="18" t="s">
        <v>6339</v>
      </c>
      <c r="Y44" s="19">
        <v>0</v>
      </c>
      <c r="Z44" s="18" t="s">
        <v>6339</v>
      </c>
      <c r="AA44" s="18" t="s">
        <v>6380</v>
      </c>
      <c r="AB44" s="18" t="s">
        <v>6339</v>
      </c>
      <c r="AC44" t="s">
        <v>6355</v>
      </c>
      <c r="AD44" t="s">
        <v>6340</v>
      </c>
      <c r="AE44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(NULL,21470883,93,0,0,3146976380,42370,'NA','CR 38 CL 26 343 IN 408 ',0,'ravila','NA');</v>
      </c>
    </row>
    <row r="45" spans="1:31" hidden="1" x14ac:dyDescent="0.25">
      <c r="A45">
        <v>10009124</v>
      </c>
      <c r="B45" t="s">
        <v>6384</v>
      </c>
      <c r="C45" t="s">
        <v>6346</v>
      </c>
      <c r="D45" t="s">
        <v>6339</v>
      </c>
      <c r="E45" s="15">
        <v>21481889</v>
      </c>
      <c r="F45" s="15" t="s">
        <v>6339</v>
      </c>
      <c r="G45" t="s">
        <v>142</v>
      </c>
      <c r="H45" t="str">
        <f>VLOOKUP($E45,'BD DAVID'!$B$5:$M$1143,10,FALSE)</f>
        <v>Antioquia</v>
      </c>
      <c r="J45">
        <f>VLOOKUP(K45,'[1]INSERT MUNICIPIO'!E$2:F$867,2,FALSE)</f>
        <v>89</v>
      </c>
      <c r="K45" t="str">
        <f>VLOOKUP($E45,'BD DAVID'!$B$5:$M$1144,12,FALSE)</f>
        <v>MARINILLA</v>
      </c>
      <c r="L45" t="s">
        <v>6339</v>
      </c>
      <c r="M45">
        <v>0</v>
      </c>
      <c r="N45" t="s">
        <v>6339</v>
      </c>
      <c r="O45">
        <v>0</v>
      </c>
      <c r="P45" t="s">
        <v>6339</v>
      </c>
      <c r="Q45">
        <f>VLOOKUP(E45,'BD DAVID'!$B$5:$H$1171,7,FALSE)</f>
        <v>945483777</v>
      </c>
      <c r="R45" t="s">
        <v>6339</v>
      </c>
      <c r="S45" s="18">
        <v>42370</v>
      </c>
      <c r="T45" s="18" t="s">
        <v>6339</v>
      </c>
      <c r="U45" s="24" t="s">
        <v>6355</v>
      </c>
      <c r="V45" s="18" t="s">
        <v>6339</v>
      </c>
      <c r="W45" s="18" t="str">
        <f>VLOOKUP(E45,'BD DAVID'!$B$5:$G$1143,6,FALSE)</f>
        <v xml:space="preserve">CR 30 B 31 11 </v>
      </c>
      <c r="X45" s="18" t="s">
        <v>6339</v>
      </c>
      <c r="Y45" s="19">
        <v>0</v>
      </c>
      <c r="Z45" s="18" t="s">
        <v>6339</v>
      </c>
      <c r="AA45" s="18" t="s">
        <v>6375</v>
      </c>
      <c r="AB45" s="18" t="s">
        <v>6339</v>
      </c>
      <c r="AC45" t="s">
        <v>6355</v>
      </c>
      <c r="AD45" t="s">
        <v>6340</v>
      </c>
      <c r="AE45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(NULL,21481889,89,0,0,945483777,42370,'NA','CR 30 B 31 11 ',0,'mserna','NA');</v>
      </c>
    </row>
    <row r="46" spans="1:31" hidden="1" x14ac:dyDescent="0.25">
      <c r="A46">
        <v>10009126</v>
      </c>
      <c r="B46" t="s">
        <v>6384</v>
      </c>
      <c r="C46" t="s">
        <v>6346</v>
      </c>
      <c r="D46" t="s">
        <v>6339</v>
      </c>
      <c r="E46" s="15">
        <v>21702295</v>
      </c>
      <c r="F46" s="15" t="s">
        <v>6339</v>
      </c>
      <c r="G46" t="s">
        <v>144</v>
      </c>
      <c r="H46" t="str">
        <f>VLOOKUP($E46,'BD DAVID'!$B$5:$M$1143,10,FALSE)</f>
        <v>Antioquia</v>
      </c>
      <c r="J46">
        <f>VLOOKUP(K46,'[1]INSERT MUNICIPIO'!E$2:F$867,2,FALSE)</f>
        <v>55</v>
      </c>
      <c r="K46" t="str">
        <f>VLOOKUP($E46,'BD DAVID'!$B$5:$M$1144,12,FALSE)</f>
        <v>DON MATIAS</v>
      </c>
      <c r="L46" t="s">
        <v>6339</v>
      </c>
      <c r="M46">
        <v>0</v>
      </c>
      <c r="N46" t="s">
        <v>6339</v>
      </c>
      <c r="O46">
        <v>0</v>
      </c>
      <c r="P46" t="s">
        <v>6339</v>
      </c>
      <c r="Q46">
        <f>VLOOKUP(E46,'BD DAVID'!$B$5:$H$1171,7,FALSE)</f>
        <v>948663669</v>
      </c>
      <c r="R46" t="s">
        <v>6339</v>
      </c>
      <c r="S46" s="18">
        <v>42370</v>
      </c>
      <c r="T46" s="18" t="s">
        <v>6339</v>
      </c>
      <c r="U46" s="24" t="s">
        <v>6355</v>
      </c>
      <c r="V46" s="18" t="s">
        <v>6339</v>
      </c>
      <c r="W46" s="18" t="str">
        <f>VLOOKUP(E46,'BD DAVID'!$B$5:$G$1143,6,FALSE)</f>
        <v xml:space="preserve">CR 29 30 96 </v>
      </c>
      <c r="X46" s="18" t="s">
        <v>6339</v>
      </c>
      <c r="Y46" s="19">
        <v>0</v>
      </c>
      <c r="Z46" s="18" t="s">
        <v>6339</v>
      </c>
      <c r="AA46" s="18" t="s">
        <v>6380</v>
      </c>
      <c r="AB46" s="18" t="s">
        <v>6339</v>
      </c>
      <c r="AC46" t="s">
        <v>6355</v>
      </c>
      <c r="AD46" t="s">
        <v>6340</v>
      </c>
      <c r="AE46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(NULL,21702295,55,0,0,948663669,42370,'NA','CR 29 30 96 ',0,'ravila','NA');</v>
      </c>
    </row>
    <row r="47" spans="1:31" hidden="1" x14ac:dyDescent="0.25">
      <c r="A47">
        <v>10009129</v>
      </c>
      <c r="B47" t="s">
        <v>6384</v>
      </c>
      <c r="C47" t="s">
        <v>6346</v>
      </c>
      <c r="D47" t="s">
        <v>6339</v>
      </c>
      <c r="E47" s="15">
        <v>21835269</v>
      </c>
      <c r="F47" s="15" t="s">
        <v>6339</v>
      </c>
      <c r="G47" t="s">
        <v>150</v>
      </c>
      <c r="H47" t="str">
        <f>VLOOKUP($E47,'BD DAVID'!$B$5:$M$1143,10,FALSE)</f>
        <v>Antioquia</v>
      </c>
      <c r="J47">
        <f>VLOOKUP(K47,'[1]INSERT MUNICIPIO'!E$2:F$867,2,FALSE)</f>
        <v>77</v>
      </c>
      <c r="K47" t="str">
        <f>VLOOKUP($E47,'BD DAVID'!$B$5:$M$1144,12,FALSE)</f>
        <v>LA CEJA</v>
      </c>
      <c r="L47" t="s">
        <v>6339</v>
      </c>
      <c r="M47">
        <v>0</v>
      </c>
      <c r="N47" t="s">
        <v>6339</v>
      </c>
      <c r="O47">
        <v>0</v>
      </c>
      <c r="P47" t="s">
        <v>6339</v>
      </c>
      <c r="Q47">
        <f>VLOOKUP(E47,'BD DAVID'!$B$5:$H$1171,7,FALSE)</f>
        <v>945531017</v>
      </c>
      <c r="R47" t="s">
        <v>6339</v>
      </c>
      <c r="S47" s="18">
        <v>42370</v>
      </c>
      <c r="T47" s="18" t="s">
        <v>6339</v>
      </c>
      <c r="U47" s="24" t="s">
        <v>6355</v>
      </c>
      <c r="V47" s="18" t="s">
        <v>6339</v>
      </c>
      <c r="W47" s="18" t="str">
        <f>VLOOKUP(E47,'BD DAVID'!$B$5:$G$1143,6,FALSE)</f>
        <v xml:space="preserve">CR 21 18 53 </v>
      </c>
      <c r="X47" s="18" t="s">
        <v>6339</v>
      </c>
      <c r="Y47" s="19">
        <v>0</v>
      </c>
      <c r="Z47" s="18" t="s">
        <v>6339</v>
      </c>
      <c r="AA47" s="18" t="s">
        <v>6375</v>
      </c>
      <c r="AB47" s="18" t="s">
        <v>6339</v>
      </c>
      <c r="AC47" t="s">
        <v>6355</v>
      </c>
      <c r="AD47" t="s">
        <v>6340</v>
      </c>
      <c r="AE47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(NULL,21835269,77,0,0,945531017,42370,'NA','CR 21 18 53 ',0,'mserna','NA');</v>
      </c>
    </row>
    <row r="48" spans="1:31" hidden="1" x14ac:dyDescent="0.25">
      <c r="A48">
        <v>10009131</v>
      </c>
      <c r="B48" t="s">
        <v>6384</v>
      </c>
      <c r="C48" t="s">
        <v>6346</v>
      </c>
      <c r="D48" t="s">
        <v>6339</v>
      </c>
      <c r="E48" s="15">
        <v>21846981</v>
      </c>
      <c r="F48" s="15" t="s">
        <v>6339</v>
      </c>
      <c r="G48" t="s">
        <v>152</v>
      </c>
      <c r="H48" t="str">
        <f>VLOOKUP($E48,'BD DAVID'!$B$5:$M$1143,10,FALSE)</f>
        <v>Antioquia</v>
      </c>
      <c r="J48">
        <f>VLOOKUP(K48,'[1]INSERT MUNICIPIO'!E$2:F$867,2,FALSE)</f>
        <v>82</v>
      </c>
      <c r="K48" t="str">
        <f>VLOOKUP($E48,'BD DAVID'!$B$5:$M$1144,12,FALSE)</f>
        <v>LA UNION</v>
      </c>
      <c r="L48" t="s">
        <v>6339</v>
      </c>
      <c r="M48">
        <v>0</v>
      </c>
      <c r="N48" t="s">
        <v>6339</v>
      </c>
      <c r="O48">
        <v>0</v>
      </c>
      <c r="P48" t="s">
        <v>6339</v>
      </c>
      <c r="Q48">
        <f>VLOOKUP(E48,'BD DAVID'!$B$5:$H$1171,7,FALSE)</f>
        <v>945560637</v>
      </c>
      <c r="R48" t="s">
        <v>6339</v>
      </c>
      <c r="S48" s="18">
        <v>42370</v>
      </c>
      <c r="T48" s="18" t="s">
        <v>6339</v>
      </c>
      <c r="U48" s="24" t="s">
        <v>6355</v>
      </c>
      <c r="V48" s="18" t="s">
        <v>6339</v>
      </c>
      <c r="W48" s="18" t="str">
        <f>VLOOKUP(E48,'BD DAVID'!$B$5:$G$1143,6,FALSE)</f>
        <v xml:space="preserve">CL 10 8 62 </v>
      </c>
      <c r="X48" s="18" t="s">
        <v>6339</v>
      </c>
      <c r="Y48" s="19">
        <v>0</v>
      </c>
      <c r="Z48" s="18" t="s">
        <v>6339</v>
      </c>
      <c r="AA48" s="18" t="s">
        <v>6375</v>
      </c>
      <c r="AB48" s="18" t="s">
        <v>6339</v>
      </c>
      <c r="AC48" t="s">
        <v>6355</v>
      </c>
      <c r="AD48" t="s">
        <v>6340</v>
      </c>
      <c r="AE48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(NULL,21846981,82,0,0,945560637,42370,'NA','CL 10 8 62 ',0,'mserna','NA');</v>
      </c>
    </row>
    <row r="49" spans="1:31" hidden="1" x14ac:dyDescent="0.25">
      <c r="A49">
        <v>10012669</v>
      </c>
      <c r="B49" t="s">
        <v>6384</v>
      </c>
      <c r="C49" t="s">
        <v>6346</v>
      </c>
      <c r="D49" t="s">
        <v>6339</v>
      </c>
      <c r="E49" s="15">
        <v>21870714</v>
      </c>
      <c r="F49" s="15" t="s">
        <v>6339</v>
      </c>
      <c r="G49" t="s">
        <v>1967</v>
      </c>
      <c r="H49" t="str">
        <f>VLOOKUP($E49,'BD DAVID'!$B$5:$M$1143,10,FALSE)</f>
        <v>Antioquia</v>
      </c>
      <c r="J49">
        <f>VLOOKUP(K49,'[1]INSERT MUNICIPIO'!E$2:F$867,2,FALSE)</f>
        <v>110</v>
      </c>
      <c r="K49" t="str">
        <f>VLOOKUP($E49,'BD DAVID'!$B$5:$M$1144,12,FALSE)</f>
        <v>PEÑOL</v>
      </c>
      <c r="L49" t="s">
        <v>6339</v>
      </c>
      <c r="M49">
        <v>0</v>
      </c>
      <c r="N49" t="s">
        <v>6339</v>
      </c>
      <c r="O49">
        <v>0</v>
      </c>
      <c r="P49" t="s">
        <v>6339</v>
      </c>
      <c r="Q49">
        <f>VLOOKUP(E49,'BD DAVID'!$B$5:$H$1171,7,FALSE)</f>
        <v>948515455</v>
      </c>
      <c r="R49" t="s">
        <v>6339</v>
      </c>
      <c r="S49" s="18">
        <v>42370</v>
      </c>
      <c r="T49" s="18" t="s">
        <v>6339</v>
      </c>
      <c r="U49" s="24" t="s">
        <v>6355</v>
      </c>
      <c r="V49" s="18" t="s">
        <v>6339</v>
      </c>
      <c r="W49" s="18" t="str">
        <f>VLOOKUP(E49,'BD DAVID'!$B$5:$G$1143,6,FALSE)</f>
        <v xml:space="preserve">TV 07 CR 15 55 </v>
      </c>
      <c r="X49" s="18" t="s">
        <v>6339</v>
      </c>
      <c r="Y49" s="19">
        <v>0</v>
      </c>
      <c r="Z49" s="18" t="s">
        <v>6339</v>
      </c>
      <c r="AA49" s="18" t="s">
        <v>6375</v>
      </c>
      <c r="AB49" s="18" t="s">
        <v>6339</v>
      </c>
      <c r="AC49" t="s">
        <v>6355</v>
      </c>
      <c r="AD49" t="s">
        <v>6340</v>
      </c>
      <c r="AE49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(NULL,21870714,110,0,0,948515455,42370,'NA','TV 07 CR 15 55 ',0,'mserna','NA');</v>
      </c>
    </row>
    <row r="50" spans="1:31" hidden="1" x14ac:dyDescent="0.25">
      <c r="A50">
        <v>10009133</v>
      </c>
      <c r="B50" t="s">
        <v>6384</v>
      </c>
      <c r="C50" t="s">
        <v>6346</v>
      </c>
      <c r="D50" t="s">
        <v>6339</v>
      </c>
      <c r="E50" s="15">
        <v>21905799</v>
      </c>
      <c r="F50" s="15" t="s">
        <v>6339</v>
      </c>
      <c r="G50" t="s">
        <v>154</v>
      </c>
      <c r="H50" t="str">
        <f>VLOOKUP($E50,'BD DAVID'!$B$5:$M$1143,10,FALSE)</f>
        <v>Antioquia</v>
      </c>
      <c r="J50">
        <f>VLOOKUP(K50,'[1]INSERT MUNICIPIO'!E$2:F$867,2,FALSE)</f>
        <v>110</v>
      </c>
      <c r="K50" t="str">
        <f>VLOOKUP($E50,'BD DAVID'!$B$5:$M$1144,12,FALSE)</f>
        <v>PEÑOL</v>
      </c>
      <c r="L50" t="s">
        <v>6339</v>
      </c>
      <c r="M50">
        <v>0</v>
      </c>
      <c r="N50" t="s">
        <v>6339</v>
      </c>
      <c r="O50">
        <v>0</v>
      </c>
      <c r="P50" t="s">
        <v>6339</v>
      </c>
      <c r="Q50">
        <f>VLOOKUP(E50,'BD DAVID'!$B$5:$H$1171,7,FALSE)</f>
        <v>948515587</v>
      </c>
      <c r="R50" t="s">
        <v>6339</v>
      </c>
      <c r="S50" s="18">
        <v>42370</v>
      </c>
      <c r="T50" s="18" t="s">
        <v>6339</v>
      </c>
      <c r="U50" s="24" t="s">
        <v>6355</v>
      </c>
      <c r="V50" s="18" t="s">
        <v>6339</v>
      </c>
      <c r="W50" s="18" t="str">
        <f>VLOOKUP(E50,'BD DAVID'!$B$5:$G$1143,6,FALSE)</f>
        <v xml:space="preserve">CR 15 7 15 </v>
      </c>
      <c r="X50" s="18" t="s">
        <v>6339</v>
      </c>
      <c r="Y50" s="19">
        <v>0</v>
      </c>
      <c r="Z50" s="18" t="s">
        <v>6339</v>
      </c>
      <c r="AA50" s="18" t="s">
        <v>6375</v>
      </c>
      <c r="AB50" s="18" t="s">
        <v>6339</v>
      </c>
      <c r="AC50" t="s">
        <v>6355</v>
      </c>
      <c r="AD50" t="s">
        <v>6340</v>
      </c>
      <c r="AE50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(NULL,21905799,110,0,0,948515587,42370,'NA','CR 15 7 15 ',0,'mserna','NA');</v>
      </c>
    </row>
    <row r="51" spans="1:31" hidden="1" x14ac:dyDescent="0.25">
      <c r="A51">
        <v>10009135</v>
      </c>
      <c r="B51" t="s">
        <v>6384</v>
      </c>
      <c r="C51" t="s">
        <v>6346</v>
      </c>
      <c r="D51" t="s">
        <v>6339</v>
      </c>
      <c r="E51" s="15">
        <v>22101201</v>
      </c>
      <c r="F51" s="15" t="s">
        <v>6339</v>
      </c>
      <c r="G51" t="s">
        <v>157</v>
      </c>
      <c r="H51" t="str">
        <f>VLOOKUP($E51,'BD DAVID'!$B$5:$M$1143,10,FALSE)</f>
        <v>Antioquia</v>
      </c>
      <c r="J51">
        <f>VLOOKUP(K51,'[1]INSERT MUNICIPIO'!E$2:F$867,2,FALSE)</f>
        <v>155</v>
      </c>
      <c r="K51" t="str">
        <f>VLOOKUP($E51,'BD DAVID'!$B$5:$M$1144,12,FALSE)</f>
        <v>SONSON</v>
      </c>
      <c r="L51" t="s">
        <v>6339</v>
      </c>
      <c r="M51">
        <v>0</v>
      </c>
      <c r="N51" t="s">
        <v>6339</v>
      </c>
      <c r="O51">
        <v>0</v>
      </c>
      <c r="P51" t="s">
        <v>6339</v>
      </c>
      <c r="Q51">
        <f>VLOOKUP(E51,'BD DAVID'!$B$5:$H$1171,7,FALSE)</f>
        <v>948694766</v>
      </c>
      <c r="R51" t="s">
        <v>6339</v>
      </c>
      <c r="S51" s="18">
        <v>42370</v>
      </c>
      <c r="T51" s="18" t="s">
        <v>6339</v>
      </c>
      <c r="U51" s="24" t="s">
        <v>6355</v>
      </c>
      <c r="V51" s="18" t="s">
        <v>6339</v>
      </c>
      <c r="W51" s="18" t="str">
        <f>VLOOKUP(E51,'BD DAVID'!$B$5:$G$1143,6,FALSE)</f>
        <v xml:space="preserve">CR 7 11 13 </v>
      </c>
      <c r="X51" s="18" t="s">
        <v>6339</v>
      </c>
      <c r="Y51" s="19">
        <v>0</v>
      </c>
      <c r="Z51" s="18" t="s">
        <v>6339</v>
      </c>
      <c r="AA51" s="18" t="s">
        <v>6375</v>
      </c>
      <c r="AB51" s="18" t="s">
        <v>6339</v>
      </c>
      <c r="AC51" t="s">
        <v>6355</v>
      </c>
      <c r="AD51" t="s">
        <v>6340</v>
      </c>
      <c r="AE51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(NULL,22101201,155,0,0,948694766,42370,'NA','CR 7 11 13 ',0,'mserna','NA');</v>
      </c>
    </row>
    <row r="52" spans="1:31" hidden="1" x14ac:dyDescent="0.25">
      <c r="A52">
        <v>10009138</v>
      </c>
      <c r="B52" t="s">
        <v>6384</v>
      </c>
      <c r="C52" t="s">
        <v>6346</v>
      </c>
      <c r="D52" t="s">
        <v>6339</v>
      </c>
      <c r="E52" s="15">
        <v>22188318</v>
      </c>
      <c r="F52" s="15" t="s">
        <v>6339</v>
      </c>
      <c r="G52" t="s">
        <v>159</v>
      </c>
      <c r="H52" t="str">
        <f>VLOOKUP($E52,'BD DAVID'!$B$5:$M$1143,10,FALSE)</f>
        <v>Antioquia</v>
      </c>
      <c r="J52">
        <f>VLOOKUP(K52,'[1]INSERT MUNICIPIO'!E$2:F$867,2,FALSE)</f>
        <v>159</v>
      </c>
      <c r="K52" t="str">
        <f>VLOOKUP($E52,'BD DAVID'!$B$5:$M$1144,12,FALSE)</f>
        <v>TARAZA</v>
      </c>
      <c r="L52" t="s">
        <v>6339</v>
      </c>
      <c r="M52">
        <v>0</v>
      </c>
      <c r="N52" t="s">
        <v>6339</v>
      </c>
      <c r="O52">
        <v>0</v>
      </c>
      <c r="P52" t="s">
        <v>6339</v>
      </c>
      <c r="Q52">
        <f>VLOOKUP(E52,'BD DAVID'!$B$5:$H$1171,7,FALSE)</f>
        <v>3137676858</v>
      </c>
      <c r="R52" t="s">
        <v>6339</v>
      </c>
      <c r="S52" s="18">
        <v>42370</v>
      </c>
      <c r="T52" s="18" t="s">
        <v>6339</v>
      </c>
      <c r="U52" s="24" t="s">
        <v>6355</v>
      </c>
      <c r="V52" s="18" t="s">
        <v>6339</v>
      </c>
      <c r="W52" s="18" t="str">
        <f>VLOOKUP(E52,'BD DAVID'!$B$5:$G$1143,6,FALSE)</f>
        <v xml:space="preserve">KM 12 VIA LA COSTA </v>
      </c>
      <c r="X52" s="18" t="s">
        <v>6339</v>
      </c>
      <c r="Y52" s="19">
        <v>0</v>
      </c>
      <c r="Z52" s="18" t="s">
        <v>6339</v>
      </c>
      <c r="AA52" s="18" t="s">
        <v>6380</v>
      </c>
      <c r="AB52" s="18" t="s">
        <v>6339</v>
      </c>
      <c r="AC52" t="s">
        <v>6355</v>
      </c>
      <c r="AD52" t="s">
        <v>6340</v>
      </c>
      <c r="AE52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(NULL,22188318,159,0,0,3137676858,42370,'NA','KM 12 VIA LA COSTA ',0,'ravila','NA');</v>
      </c>
    </row>
    <row r="53" spans="1:31" hidden="1" x14ac:dyDescent="0.25">
      <c r="A53">
        <v>10012329</v>
      </c>
      <c r="B53" t="s">
        <v>6384</v>
      </c>
      <c r="C53" t="s">
        <v>6346</v>
      </c>
      <c r="D53" t="s">
        <v>6339</v>
      </c>
      <c r="E53" s="15">
        <v>32447938</v>
      </c>
      <c r="F53" s="15" t="s">
        <v>6339</v>
      </c>
      <c r="G53" t="s">
        <v>3659</v>
      </c>
      <c r="H53" t="str">
        <f>VLOOKUP($E53,'BD DAVID'!$B$5:$M$1143,10,FALSE)</f>
        <v>Antioquia</v>
      </c>
      <c r="J53">
        <f>VLOOKUP(K53,'[1]INSERT MUNICIPIO'!E$2:F$867,2,FALSE)</f>
        <v>74</v>
      </c>
      <c r="K53" t="str">
        <f>VLOOKUP($E53,'BD DAVID'!$B$5:$M$1144,12,FALSE)</f>
        <v>JARDIN</v>
      </c>
      <c r="L53" t="s">
        <v>6339</v>
      </c>
      <c r="M53">
        <v>0</v>
      </c>
      <c r="N53" t="s">
        <v>6339</v>
      </c>
      <c r="O53">
        <v>0</v>
      </c>
      <c r="P53" t="s">
        <v>6339</v>
      </c>
      <c r="Q53">
        <f>VLOOKUP(E53,'BD DAVID'!$B$5:$H$1171,7,FALSE)</f>
        <v>948455557</v>
      </c>
      <c r="R53" t="s">
        <v>6339</v>
      </c>
      <c r="S53" s="18">
        <v>42370</v>
      </c>
      <c r="T53" s="18" t="s">
        <v>6339</v>
      </c>
      <c r="U53" s="24" t="s">
        <v>6355</v>
      </c>
      <c r="V53" s="18" t="s">
        <v>6339</v>
      </c>
      <c r="W53" s="18" t="str">
        <f>VLOOKUP(E53,'BD DAVID'!$B$5:$G$1143,6,FALSE)</f>
        <v xml:space="preserve">CL 9 5 33 </v>
      </c>
      <c r="X53" s="18" t="s">
        <v>6339</v>
      </c>
      <c r="Y53" s="19">
        <v>0</v>
      </c>
      <c r="Z53" s="18" t="s">
        <v>6339</v>
      </c>
      <c r="AA53" s="18" t="s">
        <v>6380</v>
      </c>
      <c r="AB53" s="18" t="s">
        <v>6339</v>
      </c>
      <c r="AC53" t="s">
        <v>6355</v>
      </c>
      <c r="AD53" t="s">
        <v>6340</v>
      </c>
      <c r="AE53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(NULL,32447938,74,0,0,948455557,42370,'NA','CL 9 5 33 ',0,'ravila','NA');</v>
      </c>
    </row>
    <row r="54" spans="1:31" hidden="1" x14ac:dyDescent="0.25">
      <c r="A54">
        <v>10017051</v>
      </c>
      <c r="B54" t="s">
        <v>6384</v>
      </c>
      <c r="C54" t="s">
        <v>6346</v>
      </c>
      <c r="D54" t="s">
        <v>6339</v>
      </c>
      <c r="E54" s="15">
        <v>32465496</v>
      </c>
      <c r="F54" s="15" t="s">
        <v>6339</v>
      </c>
      <c r="G54" t="s">
        <v>3804</v>
      </c>
      <c r="H54" t="str">
        <f>VLOOKUP($E54,'BD DAVID'!$B$5:$M$1143,10,FALSE)</f>
        <v>Antioquia</v>
      </c>
      <c r="J54">
        <f>VLOOKUP(K54,'[1]INSERT MUNICIPIO'!E$2:F$867,2,FALSE)</f>
        <v>58</v>
      </c>
      <c r="K54" t="str">
        <f>VLOOKUP($E54,'BD DAVID'!$B$5:$M$1144,12,FALSE)</f>
        <v>ENTRERRIOS</v>
      </c>
      <c r="L54" t="s">
        <v>6339</v>
      </c>
      <c r="M54">
        <v>0</v>
      </c>
      <c r="N54" t="s">
        <v>6339</v>
      </c>
      <c r="O54">
        <v>0</v>
      </c>
      <c r="P54" t="s">
        <v>6339</v>
      </c>
      <c r="Q54">
        <f>VLOOKUP(E54,'BD DAVID'!$B$5:$H$1171,7,FALSE)</f>
        <v>3104521144</v>
      </c>
      <c r="R54" t="s">
        <v>6339</v>
      </c>
      <c r="S54" s="18">
        <v>42370</v>
      </c>
      <c r="T54" s="18" t="s">
        <v>6339</v>
      </c>
      <c r="U54" s="24" t="s">
        <v>6355</v>
      </c>
      <c r="V54" s="18" t="s">
        <v>6339</v>
      </c>
      <c r="W54" s="18" t="str">
        <f>VLOOKUP(E54,'BD DAVID'!$B$5:$G$1143,6,FALSE)</f>
        <v xml:space="preserve">CR 12 CL 10 11 </v>
      </c>
      <c r="X54" s="18" t="s">
        <v>6339</v>
      </c>
      <c r="Y54" s="19">
        <v>0</v>
      </c>
      <c r="Z54" s="18" t="s">
        <v>6339</v>
      </c>
      <c r="AA54" s="18" t="s">
        <v>6380</v>
      </c>
      <c r="AB54" s="18" t="s">
        <v>6339</v>
      </c>
      <c r="AC54" t="s">
        <v>6355</v>
      </c>
      <c r="AD54" t="s">
        <v>6340</v>
      </c>
      <c r="AE54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(NULL,32465496,58,0,0,3104521144,42370,'NA','CR 12 CL 10 11 ',0,'ravila','NA');</v>
      </c>
    </row>
    <row r="55" spans="1:31" hidden="1" x14ac:dyDescent="0.25">
      <c r="A55">
        <v>10009725</v>
      </c>
      <c r="B55" t="s">
        <v>6384</v>
      </c>
      <c r="C55" t="s">
        <v>6346</v>
      </c>
      <c r="D55" t="s">
        <v>6339</v>
      </c>
      <c r="E55" s="15">
        <v>32562984</v>
      </c>
      <c r="F55" s="15" t="s">
        <v>6339</v>
      </c>
      <c r="G55" t="s">
        <v>213</v>
      </c>
      <c r="H55" t="str">
        <f>VLOOKUP($E55,'BD DAVID'!$B$5:$M$1143,10,FALSE)</f>
        <v>Antioquia</v>
      </c>
      <c r="J55">
        <f>VLOOKUP(K55,'[1]INSERT MUNICIPIO'!E$2:F$867,2,FALSE)</f>
        <v>159</v>
      </c>
      <c r="K55" t="str">
        <f>VLOOKUP($E55,'BD DAVID'!$B$5:$M$1144,12,FALSE)</f>
        <v>TARAZA</v>
      </c>
      <c r="L55" t="s">
        <v>6339</v>
      </c>
      <c r="M55">
        <v>0</v>
      </c>
      <c r="N55" t="s">
        <v>6339</v>
      </c>
      <c r="O55">
        <v>0</v>
      </c>
      <c r="P55" t="s">
        <v>6339</v>
      </c>
      <c r="Q55">
        <f>VLOOKUP(E55,'BD DAVID'!$B$5:$H$1171,7,FALSE)</f>
        <v>3104161596</v>
      </c>
      <c r="R55" t="s">
        <v>6339</v>
      </c>
      <c r="S55" s="18">
        <v>42370</v>
      </c>
      <c r="T55" s="18" t="s">
        <v>6339</v>
      </c>
      <c r="U55" s="24" t="s">
        <v>6355</v>
      </c>
      <c r="V55" s="18" t="s">
        <v>6339</v>
      </c>
      <c r="W55" s="18" t="str">
        <f>VLOOKUP(E55,'BD DAVID'!$B$5:$G$1143,6,FALSE)</f>
        <v xml:space="preserve">LA DOCE FERNAGRO </v>
      </c>
      <c r="X55" s="18" t="s">
        <v>6339</v>
      </c>
      <c r="Y55" s="19">
        <v>0</v>
      </c>
      <c r="Z55" s="18" t="s">
        <v>6339</v>
      </c>
      <c r="AA55" s="18" t="s">
        <v>6380</v>
      </c>
      <c r="AB55" s="18" t="s">
        <v>6339</v>
      </c>
      <c r="AC55" t="s">
        <v>6355</v>
      </c>
      <c r="AD55" t="s">
        <v>6340</v>
      </c>
      <c r="AE55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(NULL,32562984,159,0,0,3104161596,42370,'NA','LA DOCE FERNAGRO ',0,'ravila','NA');</v>
      </c>
    </row>
    <row r="56" spans="1:31" hidden="1" x14ac:dyDescent="0.25">
      <c r="A56">
        <v>10012307</v>
      </c>
      <c r="B56" t="s">
        <v>6384</v>
      </c>
      <c r="C56" t="s">
        <v>6346</v>
      </c>
      <c r="D56" t="s">
        <v>6339</v>
      </c>
      <c r="E56" s="15">
        <v>34694270</v>
      </c>
      <c r="F56" s="15" t="s">
        <v>6339</v>
      </c>
      <c r="G56" t="s">
        <v>3813</v>
      </c>
      <c r="H56" t="str">
        <f>VLOOKUP($E56,'BD DAVID'!$B$5:$M$1143,10,FALSE)</f>
        <v>Antioquia</v>
      </c>
      <c r="J56">
        <f>VLOOKUP(K56,'[1]INSERT MUNICIPIO'!E$2:F$867,2,FALSE)</f>
        <v>58</v>
      </c>
      <c r="K56" t="str">
        <f>VLOOKUP($E56,'BD DAVID'!$B$5:$M$1144,12,FALSE)</f>
        <v>ENTRERRIOS</v>
      </c>
      <c r="L56" t="s">
        <v>6339</v>
      </c>
      <c r="M56">
        <v>0</v>
      </c>
      <c r="N56" t="s">
        <v>6339</v>
      </c>
      <c r="O56">
        <v>0</v>
      </c>
      <c r="P56" t="s">
        <v>6339</v>
      </c>
      <c r="Q56">
        <f>VLOOKUP(E56,'BD DAVID'!$B$5:$H$1171,7,FALSE)</f>
        <v>3146307762</v>
      </c>
      <c r="R56" t="s">
        <v>6339</v>
      </c>
      <c r="S56" s="18">
        <v>42370</v>
      </c>
      <c r="T56" s="18" t="s">
        <v>6339</v>
      </c>
      <c r="U56" s="24" t="s">
        <v>6355</v>
      </c>
      <c r="V56" s="18" t="s">
        <v>6339</v>
      </c>
      <c r="W56" s="18" t="str">
        <f>VLOOKUP(E56,'BD DAVID'!$B$5:$G$1143,6,FALSE)</f>
        <v xml:space="preserve">CL 9 13 90 </v>
      </c>
      <c r="X56" s="18" t="s">
        <v>6339</v>
      </c>
      <c r="Y56" s="19">
        <v>0</v>
      </c>
      <c r="Z56" s="18" t="s">
        <v>6339</v>
      </c>
      <c r="AA56" s="18" t="s">
        <v>6380</v>
      </c>
      <c r="AB56" s="18" t="s">
        <v>6339</v>
      </c>
      <c r="AC56" t="s">
        <v>6355</v>
      </c>
      <c r="AD56" t="s">
        <v>6340</v>
      </c>
      <c r="AE56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(NULL,34694270,58,0,0,3146307762,42370,'NA','CL 9 13 90 ',0,'ravila','NA');</v>
      </c>
    </row>
    <row r="57" spans="1:31" hidden="1" x14ac:dyDescent="0.25">
      <c r="A57">
        <v>10009815</v>
      </c>
      <c r="B57" t="s">
        <v>6384</v>
      </c>
      <c r="C57" t="s">
        <v>6346</v>
      </c>
      <c r="D57" t="s">
        <v>6339</v>
      </c>
      <c r="E57" s="15">
        <v>39450147</v>
      </c>
      <c r="F57" s="15" t="s">
        <v>6339</v>
      </c>
      <c r="G57" t="s">
        <v>225</v>
      </c>
      <c r="H57" t="str">
        <f>VLOOKUP($E57,'BD DAVID'!$B$5:$M$1143,10,FALSE)</f>
        <v>Antioquia</v>
      </c>
      <c r="J57">
        <f>VLOOKUP(K57,'[1]INSERT MUNICIPIO'!E$2:F$867,2,FALSE)</f>
        <v>68</v>
      </c>
      <c r="K57" t="str">
        <f>VLOOKUP($E57,'BD DAVID'!$B$5:$M$1144,12,FALSE)</f>
        <v>GUARNE</v>
      </c>
      <c r="L57" t="s">
        <v>6339</v>
      </c>
      <c r="M57">
        <v>0</v>
      </c>
      <c r="N57" t="s">
        <v>6339</v>
      </c>
      <c r="O57">
        <v>0</v>
      </c>
      <c r="P57" t="s">
        <v>6339</v>
      </c>
      <c r="Q57">
        <f>VLOOKUP(E57,'BD DAVID'!$B$5:$H$1171,7,FALSE)</f>
        <v>945626371</v>
      </c>
      <c r="R57" t="s">
        <v>6339</v>
      </c>
      <c r="S57" s="18">
        <v>42370</v>
      </c>
      <c r="T57" s="18" t="s">
        <v>6339</v>
      </c>
      <c r="U57" s="24" t="s">
        <v>6355</v>
      </c>
      <c r="V57" s="18" t="s">
        <v>6339</v>
      </c>
      <c r="W57" s="18" t="str">
        <f>VLOOKUP(E57,'BD DAVID'!$B$5:$G$1143,6,FALSE)</f>
        <v xml:space="preserve">VDA CHAPARRAL KM 30 </v>
      </c>
      <c r="X57" s="18" t="s">
        <v>6339</v>
      </c>
      <c r="Y57" s="19">
        <v>0</v>
      </c>
      <c r="Z57" s="18" t="s">
        <v>6339</v>
      </c>
      <c r="AA57" s="18" t="s">
        <v>6375</v>
      </c>
      <c r="AB57" s="18" t="s">
        <v>6339</v>
      </c>
      <c r="AC57" t="s">
        <v>6355</v>
      </c>
      <c r="AD57" t="s">
        <v>6340</v>
      </c>
      <c r="AE57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(NULL,39450147,68,0,0,945626371,42370,'NA','VDA CHAPARRAL KM 30 ',0,'mserna','NA');</v>
      </c>
    </row>
    <row r="58" spans="1:31" hidden="1" x14ac:dyDescent="0.25">
      <c r="A58">
        <v>10013107</v>
      </c>
      <c r="B58" t="s">
        <v>6384</v>
      </c>
      <c r="C58" t="s">
        <v>6346</v>
      </c>
      <c r="D58" t="s">
        <v>6339</v>
      </c>
      <c r="E58" s="15">
        <v>42421092</v>
      </c>
      <c r="F58" s="15" t="s">
        <v>6339</v>
      </c>
      <c r="G58" t="s">
        <v>4133</v>
      </c>
      <c r="H58" t="str">
        <f>VLOOKUP($E58,'BD DAVID'!$B$5:$M$1143,10,FALSE)</f>
        <v>Antioquia</v>
      </c>
      <c r="J58">
        <f>VLOOKUP(K58,'[1]INSERT MUNICIPIO'!E$2:F$867,2,FALSE)</f>
        <v>123</v>
      </c>
      <c r="K58" t="str">
        <f>VLOOKUP($E58,'BD DAVID'!$B$5:$M$1144,12,FALSE)</f>
        <v>RIONEGRO</v>
      </c>
      <c r="L58" t="s">
        <v>6339</v>
      </c>
      <c r="M58">
        <v>0</v>
      </c>
      <c r="N58" t="s">
        <v>6339</v>
      </c>
      <c r="O58">
        <v>0</v>
      </c>
      <c r="P58" t="s">
        <v>6339</v>
      </c>
      <c r="Q58">
        <f>VLOOKUP(E58,'BD DAVID'!$B$5:$H$1171,7,FALSE)</f>
        <v>945615883</v>
      </c>
      <c r="R58" t="s">
        <v>6339</v>
      </c>
      <c r="S58" s="18">
        <v>42370</v>
      </c>
      <c r="T58" s="18" t="s">
        <v>6339</v>
      </c>
      <c r="U58" s="24" t="s">
        <v>6355</v>
      </c>
      <c r="V58" s="18" t="s">
        <v>6339</v>
      </c>
      <c r="W58" s="18" t="str">
        <f>VLOOKUP(E58,'BD DAVID'!$B$5:$G$1143,6,FALSE)</f>
        <v xml:space="preserve">CR 46 55 55 </v>
      </c>
      <c r="X58" s="18" t="s">
        <v>6339</v>
      </c>
      <c r="Y58" s="19">
        <v>0</v>
      </c>
      <c r="Z58" s="18" t="s">
        <v>6339</v>
      </c>
      <c r="AA58" s="18" t="s">
        <v>6375</v>
      </c>
      <c r="AB58" s="18" t="s">
        <v>6339</v>
      </c>
      <c r="AC58" t="s">
        <v>6355</v>
      </c>
      <c r="AD58" t="s">
        <v>6340</v>
      </c>
      <c r="AE58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(NULL,42421092,123,0,0,945615883,42370,'NA','CR 46 55 55 ',0,'mserna','NA');</v>
      </c>
    </row>
    <row r="59" spans="1:31" hidden="1" x14ac:dyDescent="0.25">
      <c r="A59">
        <v>10010104</v>
      </c>
      <c r="B59" t="s">
        <v>6384</v>
      </c>
      <c r="C59" t="s">
        <v>6346</v>
      </c>
      <c r="D59" t="s">
        <v>6339</v>
      </c>
      <c r="E59" s="15">
        <v>42843853</v>
      </c>
      <c r="F59" s="15" t="s">
        <v>6339</v>
      </c>
      <c r="G59" t="s">
        <v>266</v>
      </c>
      <c r="H59" t="str">
        <f>VLOOKUP($E59,'BD DAVID'!$B$5:$M$1143,10,FALSE)</f>
        <v>Antioquia</v>
      </c>
      <c r="J59">
        <f>VLOOKUP(K59,'[1]INSERT MUNICIPIO'!E$2:F$867,2,FALSE)</f>
        <v>110</v>
      </c>
      <c r="K59" t="str">
        <f>VLOOKUP($E59,'BD DAVID'!$B$5:$M$1144,12,FALSE)</f>
        <v>PEÑOL</v>
      </c>
      <c r="L59" t="s">
        <v>6339</v>
      </c>
      <c r="M59">
        <v>0</v>
      </c>
      <c r="N59" t="s">
        <v>6339</v>
      </c>
      <c r="O59">
        <v>0</v>
      </c>
      <c r="P59" t="s">
        <v>6339</v>
      </c>
      <c r="Q59">
        <f>VLOOKUP(E59,'BD DAVID'!$B$5:$H$1171,7,FALSE)</f>
        <v>948515719</v>
      </c>
      <c r="R59" t="s">
        <v>6339</v>
      </c>
      <c r="S59" s="18">
        <v>42370</v>
      </c>
      <c r="T59" s="18" t="s">
        <v>6339</v>
      </c>
      <c r="U59" s="24" t="s">
        <v>6355</v>
      </c>
      <c r="V59" s="18" t="s">
        <v>6339</v>
      </c>
      <c r="W59" s="18" t="str">
        <f>VLOOKUP(E59,'BD DAVID'!$B$5:$G$1143,6,FALSE)</f>
        <v xml:space="preserve">CR 15 A 2 45 </v>
      </c>
      <c r="X59" s="18" t="s">
        <v>6339</v>
      </c>
      <c r="Y59" s="19">
        <v>0</v>
      </c>
      <c r="Z59" s="18" t="s">
        <v>6339</v>
      </c>
      <c r="AA59" s="18" t="s">
        <v>6375</v>
      </c>
      <c r="AB59" s="18" t="s">
        <v>6339</v>
      </c>
      <c r="AC59" t="s">
        <v>6355</v>
      </c>
      <c r="AD59" t="s">
        <v>6340</v>
      </c>
      <c r="AE59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(NULL,42843853,110,0,0,948515719,42370,'NA','CR 15 A 2 45 ',0,'mserna','NA');</v>
      </c>
    </row>
    <row r="60" spans="1:31" hidden="1" x14ac:dyDescent="0.25">
      <c r="A60">
        <v>10014867</v>
      </c>
      <c r="B60" t="s">
        <v>6384</v>
      </c>
      <c r="C60" t="s">
        <v>6346</v>
      </c>
      <c r="D60" t="s">
        <v>6339</v>
      </c>
      <c r="E60" s="15">
        <v>42879572</v>
      </c>
      <c r="F60" s="15" t="s">
        <v>6339</v>
      </c>
      <c r="G60" t="s">
        <v>3880</v>
      </c>
      <c r="H60" t="str">
        <f>VLOOKUP($E60,'BD DAVID'!$B$5:$M$1143,10,FALSE)</f>
        <v>Antioquia</v>
      </c>
      <c r="J60">
        <f>VLOOKUP(K60,'[1]INSERT MUNICIPIO'!E$2:F$867,2,FALSE)</f>
        <v>93</v>
      </c>
      <c r="K60" t="str">
        <f>VLOOKUP($E60,'BD DAVID'!$B$5:$M$1144,12,FALSE)</f>
        <v>MEDELLIN</v>
      </c>
      <c r="L60" t="s">
        <v>6339</v>
      </c>
      <c r="M60">
        <v>0</v>
      </c>
      <c r="N60" t="s">
        <v>6339</v>
      </c>
      <c r="O60">
        <v>0</v>
      </c>
      <c r="P60" t="s">
        <v>6339</v>
      </c>
      <c r="Q60">
        <f>VLOOKUP(E60,'BD DAVID'!$B$5:$H$1171,7,FALSE)</f>
        <v>3126592437</v>
      </c>
      <c r="R60" t="s">
        <v>6339</v>
      </c>
      <c r="S60" s="18">
        <v>42370</v>
      </c>
      <c r="T60" s="18" t="s">
        <v>6339</v>
      </c>
      <c r="U60" s="24" t="s">
        <v>6355</v>
      </c>
      <c r="V60" s="18" t="s">
        <v>6339</v>
      </c>
      <c r="W60" s="18" t="str">
        <f>VLOOKUP(E60,'BD DAVID'!$B$5:$G$1143,6,FALSE)</f>
        <v xml:space="preserve">CR 36 14 18 SUR 110 </v>
      </c>
      <c r="X60" s="18" t="s">
        <v>6339</v>
      </c>
      <c r="Y60" s="19">
        <v>0</v>
      </c>
      <c r="Z60" s="18" t="s">
        <v>6339</v>
      </c>
      <c r="AA60" s="18" t="s">
        <v>6380</v>
      </c>
      <c r="AB60" s="18" t="s">
        <v>6339</v>
      </c>
      <c r="AC60" t="s">
        <v>6355</v>
      </c>
      <c r="AD60" t="s">
        <v>6340</v>
      </c>
      <c r="AE60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(NULL,42879572,93,0,0,3126592437,42370,'NA','CR 36 14 18 SUR 110 ',0,'ravila','NA');</v>
      </c>
    </row>
    <row r="61" spans="1:31" hidden="1" x14ac:dyDescent="0.25">
      <c r="A61">
        <v>10010154</v>
      </c>
      <c r="B61" t="s">
        <v>6384</v>
      </c>
      <c r="C61" t="s">
        <v>6346</v>
      </c>
      <c r="D61" t="s">
        <v>6339</v>
      </c>
      <c r="E61" s="15">
        <v>42901108</v>
      </c>
      <c r="F61" s="15" t="s">
        <v>6339</v>
      </c>
      <c r="G61" t="s">
        <v>270</v>
      </c>
      <c r="H61" t="str">
        <f>VLOOKUP($E61,'BD DAVID'!$B$5:$M$1143,10,FALSE)</f>
        <v>Antioquia</v>
      </c>
      <c r="J61">
        <f>VLOOKUP(K61,'[1]INSERT MUNICIPIO'!E$2:F$867,2,FALSE)</f>
        <v>55</v>
      </c>
      <c r="K61" t="str">
        <f>VLOOKUP($E61,'BD DAVID'!$B$5:$M$1144,12,FALSE)</f>
        <v>DON MATIAS</v>
      </c>
      <c r="L61" t="s">
        <v>6339</v>
      </c>
      <c r="M61">
        <v>0</v>
      </c>
      <c r="N61" t="s">
        <v>6339</v>
      </c>
      <c r="O61">
        <v>0</v>
      </c>
      <c r="P61" t="s">
        <v>6339</v>
      </c>
      <c r="Q61">
        <f>VLOOKUP(E61,'BD DAVID'!$B$5:$H$1171,7,FALSE)</f>
        <v>948663736</v>
      </c>
      <c r="R61" t="s">
        <v>6339</v>
      </c>
      <c r="S61" s="18">
        <v>42370</v>
      </c>
      <c r="T61" s="18" t="s">
        <v>6339</v>
      </c>
      <c r="U61" s="24" t="s">
        <v>6355</v>
      </c>
      <c r="V61" s="18" t="s">
        <v>6339</v>
      </c>
      <c r="W61" s="18" t="str">
        <f>VLOOKUP(E61,'BD DAVID'!$B$5:$G$1143,6,FALSE)</f>
        <v xml:space="preserve">CR 29 29 54 </v>
      </c>
      <c r="X61" s="18" t="s">
        <v>6339</v>
      </c>
      <c r="Y61" s="19">
        <v>0</v>
      </c>
      <c r="Z61" s="18" t="s">
        <v>6339</v>
      </c>
      <c r="AA61" s="18" t="s">
        <v>6380</v>
      </c>
      <c r="AB61" s="18" t="s">
        <v>6339</v>
      </c>
      <c r="AC61" t="s">
        <v>6355</v>
      </c>
      <c r="AD61" t="s">
        <v>6340</v>
      </c>
      <c r="AE61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(NULL,42901108,55,0,0,948663736,42370,'NA','CR 29 29 54 ',0,'ravila','NA');</v>
      </c>
    </row>
    <row r="62" spans="1:31" hidden="1" x14ac:dyDescent="0.25">
      <c r="A62">
        <v>10014440</v>
      </c>
      <c r="B62" t="s">
        <v>6384</v>
      </c>
      <c r="C62" t="s">
        <v>6346</v>
      </c>
      <c r="D62" t="s">
        <v>6339</v>
      </c>
      <c r="E62" s="15">
        <v>42902541</v>
      </c>
      <c r="F62" s="15" t="s">
        <v>6339</v>
      </c>
      <c r="G62" t="s">
        <v>4181</v>
      </c>
      <c r="H62" t="str">
        <f>VLOOKUP($E62,'BD DAVID'!$B$5:$M$1143,10,FALSE)</f>
        <v>Antioquia</v>
      </c>
      <c r="J62">
        <f>VLOOKUP(K62,'[1]INSERT MUNICIPIO'!E$2:F$867,2,FALSE)</f>
        <v>55</v>
      </c>
      <c r="K62" t="str">
        <f>VLOOKUP($E62,'BD DAVID'!$B$5:$M$1144,12,FALSE)</f>
        <v>DON MATIAS</v>
      </c>
      <c r="L62" t="s">
        <v>6339</v>
      </c>
      <c r="M62">
        <v>0</v>
      </c>
      <c r="N62" t="s">
        <v>6339</v>
      </c>
      <c r="O62">
        <v>0</v>
      </c>
      <c r="P62" t="s">
        <v>6339</v>
      </c>
      <c r="Q62">
        <f>VLOOKUP(E62,'BD DAVID'!$B$5:$H$1171,7,FALSE)</f>
        <v>3146194751</v>
      </c>
      <c r="R62" t="s">
        <v>6339</v>
      </c>
      <c r="S62" s="18">
        <v>42370</v>
      </c>
      <c r="T62" s="18" t="s">
        <v>6339</v>
      </c>
      <c r="U62" s="24" t="s">
        <v>6355</v>
      </c>
      <c r="V62" s="18" t="s">
        <v>6339</v>
      </c>
      <c r="W62" s="18" t="str">
        <f>VLOOKUP(E62,'BD DAVID'!$B$5:$G$1143,6,FALSE)</f>
        <v xml:space="preserve">CL 31 27 22 </v>
      </c>
      <c r="X62" s="18" t="s">
        <v>6339</v>
      </c>
      <c r="Y62" s="19">
        <v>0</v>
      </c>
      <c r="Z62" s="18" t="s">
        <v>6339</v>
      </c>
      <c r="AA62" s="18" t="s">
        <v>6380</v>
      </c>
      <c r="AB62" s="18" t="s">
        <v>6339</v>
      </c>
      <c r="AC62" t="s">
        <v>6355</v>
      </c>
      <c r="AD62" t="s">
        <v>6340</v>
      </c>
      <c r="AE62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(NULL,42902541,55,0,0,3146194751,42370,'NA','CL 31 27 22 ',0,'ravila','NA');</v>
      </c>
    </row>
    <row r="63" spans="1:31" hidden="1" x14ac:dyDescent="0.25">
      <c r="A63">
        <v>10015592</v>
      </c>
      <c r="B63" t="s">
        <v>6384</v>
      </c>
      <c r="C63" t="s">
        <v>6346</v>
      </c>
      <c r="D63" t="s">
        <v>6339</v>
      </c>
      <c r="E63" s="15">
        <v>43366080</v>
      </c>
      <c r="F63" s="15" t="s">
        <v>6339</v>
      </c>
      <c r="G63" t="s">
        <v>3968</v>
      </c>
      <c r="H63" t="str">
        <f>VLOOKUP($E63,'BD DAVID'!$B$5:$M$1143,10,FALSE)</f>
        <v>Antioquia</v>
      </c>
      <c r="J63">
        <f>VLOOKUP(K63,'[1]INSERT MUNICIPIO'!E$2:F$867,2,FALSE)</f>
        <v>22</v>
      </c>
      <c r="K63" t="str">
        <f>VLOOKUP($E63,'BD DAVID'!$B$5:$M$1144,12,FALSE)</f>
        <v>BELLO</v>
      </c>
      <c r="L63" t="s">
        <v>6339</v>
      </c>
      <c r="M63">
        <v>0</v>
      </c>
      <c r="N63" t="s">
        <v>6339</v>
      </c>
      <c r="O63">
        <v>0</v>
      </c>
      <c r="P63" t="s">
        <v>6339</v>
      </c>
      <c r="Q63">
        <f>VLOOKUP(E63,'BD DAVID'!$B$5:$H$1171,7,FALSE)</f>
        <v>3137213034</v>
      </c>
      <c r="R63" t="s">
        <v>6339</v>
      </c>
      <c r="S63" s="18">
        <v>42370</v>
      </c>
      <c r="T63" s="18" t="s">
        <v>6339</v>
      </c>
      <c r="U63" s="24" t="s">
        <v>6355</v>
      </c>
      <c r="V63" s="18" t="s">
        <v>6339</v>
      </c>
      <c r="W63" s="18" t="str">
        <f>VLOOKUP(E63,'BD DAVID'!$B$5:$G$1143,6,FALSE)</f>
        <v xml:space="preserve">CORR SAN FELIX </v>
      </c>
      <c r="X63" s="18" t="s">
        <v>6339</v>
      </c>
      <c r="Y63" s="19">
        <v>0</v>
      </c>
      <c r="Z63" s="18" t="s">
        <v>6339</v>
      </c>
      <c r="AA63" s="18" t="s">
        <v>6380</v>
      </c>
      <c r="AB63" s="18" t="s">
        <v>6339</v>
      </c>
      <c r="AC63" t="s">
        <v>6355</v>
      </c>
      <c r="AD63" t="s">
        <v>6340</v>
      </c>
      <c r="AE63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(NULL,43366080,22,0,0,3137213034,42370,'NA','CORR SAN FELIX ',0,'ravila','NA');</v>
      </c>
    </row>
    <row r="64" spans="1:31" s="20" customFormat="1" hidden="1" x14ac:dyDescent="0.25">
      <c r="A64">
        <v>10015593</v>
      </c>
      <c r="B64" t="s">
        <v>6384</v>
      </c>
      <c r="C64" t="s">
        <v>6346</v>
      </c>
      <c r="D64" t="s">
        <v>6339</v>
      </c>
      <c r="E64" s="15">
        <v>43366346</v>
      </c>
      <c r="F64" s="15" t="s">
        <v>6339</v>
      </c>
      <c r="G64" t="s">
        <v>4126</v>
      </c>
      <c r="H64" t="str">
        <f>VLOOKUP($E64,'BD DAVID'!$B$5:$M$1143,10,FALSE)</f>
        <v>Antioquia</v>
      </c>
      <c r="I64"/>
      <c r="J64">
        <f>VLOOKUP(K64,'[1]INSERT MUNICIPIO'!E$2:F$867,2,FALSE)</f>
        <v>144</v>
      </c>
      <c r="K64" t="str">
        <f>VLOOKUP($E64,'BD DAVID'!$B$5:$M$1144,12,FALSE)</f>
        <v>SAN PEDRO</v>
      </c>
      <c r="L64" t="s">
        <v>6339</v>
      </c>
      <c r="M64">
        <v>0</v>
      </c>
      <c r="N64" t="s">
        <v>6339</v>
      </c>
      <c r="O64">
        <v>0</v>
      </c>
      <c r="P64" t="s">
        <v>6339</v>
      </c>
      <c r="Q64">
        <f>VLOOKUP(E64,'BD DAVID'!$B$5:$H$1171,7,FALSE)</f>
        <v>3113625369</v>
      </c>
      <c r="R64" t="s">
        <v>6339</v>
      </c>
      <c r="S64" s="18">
        <v>42370</v>
      </c>
      <c r="T64" s="18" t="s">
        <v>6339</v>
      </c>
      <c r="U64" s="24" t="s">
        <v>6355</v>
      </c>
      <c r="V64" s="18" t="s">
        <v>6339</v>
      </c>
      <c r="W64" s="18" t="str">
        <f>VLOOKUP(E64,'BD DAVID'!$B$5:$G$1143,6,FALSE)</f>
        <v xml:space="preserve">CR 50 CL 44C 15 IN 158 </v>
      </c>
      <c r="X64" s="18" t="s">
        <v>6339</v>
      </c>
      <c r="Y64" s="19">
        <v>0</v>
      </c>
      <c r="Z64" s="18" t="s">
        <v>6339</v>
      </c>
      <c r="AA64" s="18" t="s">
        <v>6380</v>
      </c>
      <c r="AB64" s="18" t="s">
        <v>6339</v>
      </c>
      <c r="AC64" t="s">
        <v>6355</v>
      </c>
      <c r="AD64" s="20" t="s">
        <v>6340</v>
      </c>
      <c r="AE64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(NULL,43366346,144,0,0,3113625369,42370,'NA','CR 50 CL 44C 15 IN 158 ',0,'ravila','NA');</v>
      </c>
    </row>
    <row r="65" spans="1:31" hidden="1" x14ac:dyDescent="0.25">
      <c r="A65">
        <v>10010228</v>
      </c>
      <c r="B65" t="s">
        <v>6384</v>
      </c>
      <c r="C65" t="s">
        <v>6346</v>
      </c>
      <c r="D65" t="s">
        <v>6339</v>
      </c>
      <c r="E65" s="15">
        <v>43456639</v>
      </c>
      <c r="F65" s="15" t="s">
        <v>6339</v>
      </c>
      <c r="G65" t="s">
        <v>283</v>
      </c>
      <c r="H65" t="str">
        <f>VLOOKUP($E65,'BD DAVID'!$B$5:$M$1143,10,FALSE)</f>
        <v>Antioquia</v>
      </c>
      <c r="J65">
        <f>VLOOKUP(K65,'[1]INSERT MUNICIPIO'!E$2:F$867,2,FALSE)</f>
        <v>155</v>
      </c>
      <c r="K65" t="str">
        <f>VLOOKUP($E65,'BD DAVID'!$B$5:$M$1144,12,FALSE)</f>
        <v>SONSON</v>
      </c>
      <c r="L65" t="s">
        <v>6339</v>
      </c>
      <c r="M65">
        <v>0</v>
      </c>
      <c r="N65" t="s">
        <v>6339</v>
      </c>
      <c r="O65">
        <v>0</v>
      </c>
      <c r="P65" t="s">
        <v>6339</v>
      </c>
      <c r="Q65">
        <f>VLOOKUP(E65,'BD DAVID'!$B$5:$H$1171,7,FALSE)</f>
        <v>948691310</v>
      </c>
      <c r="R65" t="s">
        <v>6339</v>
      </c>
      <c r="S65" s="18">
        <v>42370</v>
      </c>
      <c r="T65" s="18" t="s">
        <v>6339</v>
      </c>
      <c r="U65" s="24" t="s">
        <v>6355</v>
      </c>
      <c r="V65" s="18" t="s">
        <v>6339</v>
      </c>
      <c r="W65" s="18" t="str">
        <f>VLOOKUP(E65,'BD DAVID'!$B$5:$G$1143,6,FALSE)</f>
        <v xml:space="preserve">CL 6 5 46 </v>
      </c>
      <c r="X65" s="18" t="s">
        <v>6339</v>
      </c>
      <c r="Y65" s="19">
        <v>0</v>
      </c>
      <c r="Z65" s="18" t="s">
        <v>6339</v>
      </c>
      <c r="AA65" s="18" t="s">
        <v>6375</v>
      </c>
      <c r="AB65" s="18" t="s">
        <v>6339</v>
      </c>
      <c r="AC65" t="s">
        <v>6355</v>
      </c>
      <c r="AD65" t="s">
        <v>6340</v>
      </c>
      <c r="AE65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(NULL,43456639,155,0,0,948691310,42370,'NA','CL 6 5 46 ',0,'mserna','NA');</v>
      </c>
    </row>
    <row r="66" spans="1:31" hidden="1" x14ac:dyDescent="0.25">
      <c r="A66">
        <v>10010231</v>
      </c>
      <c r="B66" t="s">
        <v>6384</v>
      </c>
      <c r="C66" t="s">
        <v>6346</v>
      </c>
      <c r="D66" t="s">
        <v>6339</v>
      </c>
      <c r="E66" s="15">
        <v>43467133</v>
      </c>
      <c r="F66" s="15" t="s">
        <v>6339</v>
      </c>
      <c r="G66" t="s">
        <v>287</v>
      </c>
      <c r="H66" t="str">
        <f>VLOOKUP($E66,'BD DAVID'!$B$5:$M$1143,10,FALSE)</f>
        <v>Antioquia</v>
      </c>
      <c r="J66">
        <f>VLOOKUP(K66,'[1]INSERT MUNICIPIO'!E$2:F$867,2,FALSE)</f>
        <v>39</v>
      </c>
      <c r="K66" t="str">
        <f>VLOOKUP($E66,'BD DAVID'!$B$5:$M$1144,12,FALSE)</f>
        <v>CARMEN DE VIBORAL</v>
      </c>
      <c r="L66" t="s">
        <v>6339</v>
      </c>
      <c r="M66">
        <v>0</v>
      </c>
      <c r="N66" t="s">
        <v>6339</v>
      </c>
      <c r="O66">
        <v>0</v>
      </c>
      <c r="P66" t="s">
        <v>6339</v>
      </c>
      <c r="Q66">
        <f>VLOOKUP(E66,'BD DAVID'!$B$5:$H$1171,7,FALSE)</f>
        <v>945435472</v>
      </c>
      <c r="R66" t="s">
        <v>6339</v>
      </c>
      <c r="S66" s="18">
        <v>42370</v>
      </c>
      <c r="T66" s="18" t="s">
        <v>6339</v>
      </c>
      <c r="U66" s="24" t="s">
        <v>6355</v>
      </c>
      <c r="V66" s="18" t="s">
        <v>6339</v>
      </c>
      <c r="W66" s="18" t="str">
        <f>VLOOKUP(E66,'BD DAVID'!$B$5:$G$1143,6,FALSE)</f>
        <v xml:space="preserve">CR 31 27 04 </v>
      </c>
      <c r="X66" s="18" t="s">
        <v>6339</v>
      </c>
      <c r="Y66" s="19">
        <v>0</v>
      </c>
      <c r="Z66" s="18" t="s">
        <v>6339</v>
      </c>
      <c r="AA66" s="18" t="s">
        <v>6375</v>
      </c>
      <c r="AB66" s="18" t="s">
        <v>6339</v>
      </c>
      <c r="AC66" t="s">
        <v>6355</v>
      </c>
      <c r="AD66" t="s">
        <v>6340</v>
      </c>
      <c r="AE66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(NULL,43467133,39,0,0,945435472,42370,'NA','CR 31 27 04 ',0,'mserna','NA');</v>
      </c>
    </row>
    <row r="67" spans="1:31" hidden="1" x14ac:dyDescent="0.25">
      <c r="A67">
        <v>10011863</v>
      </c>
      <c r="B67" t="s">
        <v>6384</v>
      </c>
      <c r="C67" t="s">
        <v>6346</v>
      </c>
      <c r="D67" t="s">
        <v>6339</v>
      </c>
      <c r="E67" s="15">
        <v>43717110</v>
      </c>
      <c r="F67" s="15" t="s">
        <v>6339</v>
      </c>
      <c r="G67" t="s">
        <v>665</v>
      </c>
      <c r="H67" t="str">
        <f>VLOOKUP($E67,'BD DAVID'!$B$5:$M$1143,10,FALSE)</f>
        <v>Antioquia</v>
      </c>
      <c r="J67">
        <f>VLOOKUP(K67,'[1]INSERT MUNICIPIO'!E$2:F$867,2,FALSE)</f>
        <v>7</v>
      </c>
      <c r="K67" t="str">
        <f>VLOOKUP($E67,'BD DAVID'!$B$5:$M$1144,12,FALSE)</f>
        <v>ANDES</v>
      </c>
      <c r="L67" t="s">
        <v>6339</v>
      </c>
      <c r="M67">
        <v>0</v>
      </c>
      <c r="N67" t="s">
        <v>6339</v>
      </c>
      <c r="O67">
        <v>0</v>
      </c>
      <c r="P67" t="s">
        <v>6339</v>
      </c>
      <c r="Q67">
        <f>VLOOKUP(E67,'BD DAVID'!$B$5:$H$1171,7,FALSE)</f>
        <v>3127451520</v>
      </c>
      <c r="R67" t="s">
        <v>6339</v>
      </c>
      <c r="S67" s="18">
        <v>42370</v>
      </c>
      <c r="T67" s="18" t="s">
        <v>6339</v>
      </c>
      <c r="U67" s="24" t="s">
        <v>6355</v>
      </c>
      <c r="V67" s="18" t="s">
        <v>6339</v>
      </c>
      <c r="W67" s="18" t="str">
        <f>VLOOKUP(E67,'BD DAVID'!$B$5:$G$1143,6,FALSE)</f>
        <v xml:space="preserve">AV JUAN DE DIOS URIBE 52A 24 </v>
      </c>
      <c r="X67" s="18" t="s">
        <v>6339</v>
      </c>
      <c r="Y67" s="19">
        <v>0</v>
      </c>
      <c r="Z67" s="18" t="s">
        <v>6339</v>
      </c>
      <c r="AA67" s="18" t="s">
        <v>6380</v>
      </c>
      <c r="AB67" s="18" t="s">
        <v>6339</v>
      </c>
      <c r="AC67" t="s">
        <v>6355</v>
      </c>
      <c r="AD67" t="s">
        <v>6340</v>
      </c>
      <c r="AE67" t="str">
        <f t="shared" ref="AE67:AE130" si="1">_xlfn.CONCAT(B67,C67,D67,E67,F67,J67,L67,M67,N67,O67,P67,Q67,R67,S67,T67,"'",U67,"'",V67,"'",W67,"'",X67,Y67,Z67,"'",AA67,"'",AB67,"'",AC67,"'",AD67)</f>
        <v>Insert into cliente_municipio(id_clientemunicipio,id_cliente,id_municipio,hect_cliente,hectsemb_cliente,tel_cliente,fcumpleanos_cliente,email_cliente,direccion_cliente,vtotalcompras_cliente,id_usuario,contacto_cliente) values (NULL,43717110,7,0,0,3127451520,42370,'NA','AV JUAN DE DIOS URIBE 52A 24 ',0,'ravila','NA');</v>
      </c>
    </row>
    <row r="68" spans="1:31" hidden="1" x14ac:dyDescent="0.25">
      <c r="A68">
        <v>10017163</v>
      </c>
      <c r="B68" t="s">
        <v>6384</v>
      </c>
      <c r="C68" t="s">
        <v>6346</v>
      </c>
      <c r="D68" t="s">
        <v>6339</v>
      </c>
      <c r="E68" s="15">
        <v>43808486</v>
      </c>
      <c r="F68" s="15" t="s">
        <v>6339</v>
      </c>
      <c r="G68" t="s">
        <v>4123</v>
      </c>
      <c r="H68" t="str">
        <f>VLOOKUP($E68,'BD DAVID'!$B$5:$M$1143,10,FALSE)</f>
        <v>Antioquia</v>
      </c>
      <c r="J68">
        <f>VLOOKUP(K68,'[1]INSERT MUNICIPIO'!E$2:F$867,2,FALSE)</f>
        <v>107</v>
      </c>
      <c r="K68" t="str">
        <f>VLOOKUP($E68,'BD DAVID'!$B$5:$M$1144,12,FALSE)</f>
        <v>PACORA</v>
      </c>
      <c r="L68" t="s">
        <v>6339</v>
      </c>
      <c r="M68">
        <v>0</v>
      </c>
      <c r="N68" t="s">
        <v>6339</v>
      </c>
      <c r="O68">
        <v>0</v>
      </c>
      <c r="P68" t="s">
        <v>6339</v>
      </c>
      <c r="Q68">
        <f>VLOOKUP(E68,'BD DAVID'!$B$5:$H$1171,7,FALSE)</f>
        <v>3136927620</v>
      </c>
      <c r="R68" t="s">
        <v>6339</v>
      </c>
      <c r="S68" s="18">
        <v>42370</v>
      </c>
      <c r="T68" s="18" t="s">
        <v>6339</v>
      </c>
      <c r="U68" s="24" t="s">
        <v>6355</v>
      </c>
      <c r="V68" s="18" t="s">
        <v>6339</v>
      </c>
      <c r="W68" s="18" t="str">
        <f>VLOOKUP(E68,'BD DAVID'!$B$5:$G$1143,6,FALSE)</f>
        <v xml:space="preserve">PACORA CALDAS FINCA LA MARGARITA </v>
      </c>
      <c r="X68" s="18" t="s">
        <v>6339</v>
      </c>
      <c r="Y68" s="19">
        <v>0</v>
      </c>
      <c r="Z68" s="18" t="s">
        <v>6339</v>
      </c>
      <c r="AA68" s="18" t="s">
        <v>6380</v>
      </c>
      <c r="AB68" s="18" t="s">
        <v>6339</v>
      </c>
      <c r="AC68" t="s">
        <v>6355</v>
      </c>
      <c r="AD68" t="s">
        <v>6340</v>
      </c>
      <c r="AE68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(NULL,43808486,107,0,0,3136927620,42370,'NA','PACORA CALDAS FINCA LA MARGARITA ',0,'ravila','NA');</v>
      </c>
    </row>
    <row r="69" spans="1:31" hidden="1" x14ac:dyDescent="0.25">
      <c r="A69">
        <v>10017070</v>
      </c>
      <c r="B69" t="s">
        <v>6384</v>
      </c>
      <c r="C69" t="s">
        <v>6346</v>
      </c>
      <c r="D69" t="s">
        <v>6339</v>
      </c>
      <c r="E69" s="15">
        <v>64560234</v>
      </c>
      <c r="F69" s="15" t="s">
        <v>6339</v>
      </c>
      <c r="G69" t="s">
        <v>3989</v>
      </c>
      <c r="H69" t="str">
        <f>VLOOKUP($E69,'BD DAVID'!$B$5:$M$1143,10,FALSE)</f>
        <v>Antioquia</v>
      </c>
      <c r="J69">
        <f>VLOOKUP(K69,'[1]INSERT MUNICIPIO'!E$2:F$867,2,FALSE)</f>
        <v>856</v>
      </c>
      <c r="K69" t="str">
        <f>VLOOKUP($E69,'BD DAVID'!$B$5:$M$1144,12,FALSE)</f>
        <v>MAJAGUAL</v>
      </c>
      <c r="L69" t="s">
        <v>6339</v>
      </c>
      <c r="M69">
        <v>0</v>
      </c>
      <c r="N69" t="s">
        <v>6339</v>
      </c>
      <c r="O69">
        <v>0</v>
      </c>
      <c r="P69" t="s">
        <v>6339</v>
      </c>
      <c r="Q69">
        <f>VLOOKUP(E69,'BD DAVID'!$B$5:$H$1171,7,FALSE)</f>
        <v>3135734735</v>
      </c>
      <c r="R69" t="s">
        <v>6339</v>
      </c>
      <c r="S69" s="18">
        <v>42370</v>
      </c>
      <c r="T69" s="18" t="s">
        <v>6339</v>
      </c>
      <c r="U69" s="24" t="s">
        <v>6355</v>
      </c>
      <c r="V69" s="18" t="s">
        <v>6339</v>
      </c>
      <c r="W69" s="18" t="str">
        <f>VLOOKUP(E69,'BD DAVID'!$B$5:$G$1143,6,FALSE)</f>
        <v xml:space="preserve">CL 5 23 BR SAN JOSE </v>
      </c>
      <c r="X69" s="18" t="s">
        <v>6339</v>
      </c>
      <c r="Y69" s="19">
        <v>0</v>
      </c>
      <c r="Z69" s="18" t="s">
        <v>6339</v>
      </c>
      <c r="AA69" s="18" t="s">
        <v>6362</v>
      </c>
      <c r="AB69" s="18" t="s">
        <v>6339</v>
      </c>
      <c r="AC69" t="s">
        <v>6355</v>
      </c>
      <c r="AD69" t="s">
        <v>6340</v>
      </c>
      <c r="AE69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(NULL,64560234,856,0,0,3135734735,42370,'NA','CL 5 23 BR SAN JOSE ',0,'apacheco','NA');</v>
      </c>
    </row>
    <row r="70" spans="1:31" hidden="1" x14ac:dyDescent="0.25">
      <c r="A70">
        <v>10014067</v>
      </c>
      <c r="B70" t="s">
        <v>6384</v>
      </c>
      <c r="C70" t="s">
        <v>6346</v>
      </c>
      <c r="D70" t="s">
        <v>6339</v>
      </c>
      <c r="E70" s="15">
        <v>70191100</v>
      </c>
      <c r="F70" s="15" t="s">
        <v>6339</v>
      </c>
      <c r="G70" t="s">
        <v>5279</v>
      </c>
      <c r="H70" t="str">
        <f>VLOOKUP($E70,'BD DAVID'!$B$5:$M$1143,10,FALSE)</f>
        <v>Antioquia</v>
      </c>
      <c r="J70">
        <f>VLOOKUP(K70,'[1]INSERT MUNICIPIO'!E$2:F$867,2,FALSE)</f>
        <v>144</v>
      </c>
      <c r="K70" t="str">
        <f>VLOOKUP($E70,'BD DAVID'!$B$5:$M$1144,12,FALSE)</f>
        <v>SAN PEDRO</v>
      </c>
      <c r="L70" t="s">
        <v>6339</v>
      </c>
      <c r="M70">
        <v>0</v>
      </c>
      <c r="N70" t="s">
        <v>6339</v>
      </c>
      <c r="O70">
        <v>0</v>
      </c>
      <c r="P70" t="s">
        <v>6339</v>
      </c>
      <c r="Q70">
        <f>VLOOKUP(E70,'BD DAVID'!$B$5:$H$1171,7,FALSE)</f>
        <v>3113601757</v>
      </c>
      <c r="R70" t="s">
        <v>6339</v>
      </c>
      <c r="S70" s="18">
        <v>42370</v>
      </c>
      <c r="T70" s="18" t="s">
        <v>6339</v>
      </c>
      <c r="U70" s="24" t="s">
        <v>6355</v>
      </c>
      <c r="V70" s="18" t="s">
        <v>6339</v>
      </c>
      <c r="W70" s="18" t="str">
        <f>VLOOKUP(E70,'BD DAVID'!$B$5:$G$1143,6,FALSE)</f>
        <v xml:space="preserve">CR 5 191 100 </v>
      </c>
      <c r="X70" s="18" t="s">
        <v>6339</v>
      </c>
      <c r="Y70" s="19">
        <v>0</v>
      </c>
      <c r="Z70" s="18" t="s">
        <v>6339</v>
      </c>
      <c r="AA70" s="18" t="s">
        <v>6380</v>
      </c>
      <c r="AB70" s="18" t="s">
        <v>6339</v>
      </c>
      <c r="AC70" t="s">
        <v>6355</v>
      </c>
      <c r="AD70" t="s">
        <v>6340</v>
      </c>
      <c r="AE70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(NULL,70191100,144,0,0,3113601757,42370,'NA','CR 5 191 100 ',0,'ravila','NA');</v>
      </c>
    </row>
    <row r="71" spans="1:31" hidden="1" x14ac:dyDescent="0.25">
      <c r="A71">
        <v>10016631</v>
      </c>
      <c r="B71" t="s">
        <v>6384</v>
      </c>
      <c r="C71" t="s">
        <v>6346</v>
      </c>
      <c r="D71" t="s">
        <v>6339</v>
      </c>
      <c r="E71" s="15">
        <v>70192838</v>
      </c>
      <c r="F71" s="15" t="s">
        <v>6339</v>
      </c>
      <c r="G71" t="s">
        <v>2839</v>
      </c>
      <c r="H71" t="str">
        <f>VLOOKUP($E71,'BD DAVID'!$B$5:$M$1143,10,FALSE)</f>
        <v>Antioquia</v>
      </c>
      <c r="J71">
        <f>VLOOKUP(K71,'[1]INSERT MUNICIPIO'!E$2:F$867,2,FALSE)</f>
        <v>144</v>
      </c>
      <c r="K71" t="str">
        <f>VLOOKUP($E71,'BD DAVID'!$B$5:$M$1144,12,FALSE)</f>
        <v>SAN PEDRO</v>
      </c>
      <c r="L71" t="s">
        <v>6339</v>
      </c>
      <c r="M71">
        <v>0</v>
      </c>
      <c r="N71" t="s">
        <v>6339</v>
      </c>
      <c r="O71">
        <v>0</v>
      </c>
      <c r="P71" t="s">
        <v>6339</v>
      </c>
      <c r="Q71">
        <f>VLOOKUP(E71,'BD DAVID'!$B$5:$H$1171,7,FALSE)</f>
        <v>3117616155</v>
      </c>
      <c r="R71" t="s">
        <v>6339</v>
      </c>
      <c r="S71" s="18">
        <v>42370</v>
      </c>
      <c r="T71" s="18" t="s">
        <v>6339</v>
      </c>
      <c r="U71" s="24" t="s">
        <v>6355</v>
      </c>
      <c r="V71" s="18" t="s">
        <v>6339</v>
      </c>
      <c r="W71" s="18" t="str">
        <f>VLOOKUP(E71,'BD DAVID'!$B$5:$G$1143,6,FALSE)</f>
        <v xml:space="preserve">CL 50 49 18 </v>
      </c>
      <c r="X71" s="18" t="s">
        <v>6339</v>
      </c>
      <c r="Y71" s="19">
        <v>0</v>
      </c>
      <c r="Z71" s="18" t="s">
        <v>6339</v>
      </c>
      <c r="AA71" s="18" t="s">
        <v>6380</v>
      </c>
      <c r="AB71" s="18" t="s">
        <v>6339</v>
      </c>
      <c r="AC71" t="s">
        <v>6355</v>
      </c>
      <c r="AD71" t="s">
        <v>6340</v>
      </c>
      <c r="AE71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(NULL,70192838,144,0,0,3117616155,42370,'NA','CL 50 49 18 ',0,'ravila','NA');</v>
      </c>
    </row>
    <row r="72" spans="1:31" s="20" customFormat="1" hidden="1" x14ac:dyDescent="0.25">
      <c r="A72">
        <v>10010501</v>
      </c>
      <c r="B72" t="s">
        <v>6384</v>
      </c>
      <c r="C72" t="s">
        <v>6346</v>
      </c>
      <c r="D72" t="s">
        <v>6339</v>
      </c>
      <c r="E72" s="15">
        <v>70193491</v>
      </c>
      <c r="F72" s="15" t="s">
        <v>6339</v>
      </c>
      <c r="G72" t="s">
        <v>310</v>
      </c>
      <c r="H72" t="str">
        <f>VLOOKUP($E72,'BD DAVID'!$B$5:$M$1143,10,FALSE)</f>
        <v>Antioquia</v>
      </c>
      <c r="I72"/>
      <c r="J72">
        <f>VLOOKUP(K72,'[1]INSERT MUNICIPIO'!E$2:F$867,2,FALSE)</f>
        <v>144</v>
      </c>
      <c r="K72" t="str">
        <f>VLOOKUP($E72,'BD DAVID'!$B$5:$M$1144,12,FALSE)</f>
        <v>SAN PEDRO</v>
      </c>
      <c r="L72" t="s">
        <v>6339</v>
      </c>
      <c r="M72">
        <v>0</v>
      </c>
      <c r="N72" t="s">
        <v>6339</v>
      </c>
      <c r="O72">
        <v>0</v>
      </c>
      <c r="P72" t="s">
        <v>6339</v>
      </c>
      <c r="Q72">
        <f>VLOOKUP(E72,'BD DAVID'!$B$5:$H$1171,7,FALSE)</f>
        <v>3103965272</v>
      </c>
      <c r="R72" t="s">
        <v>6339</v>
      </c>
      <c r="S72" s="18">
        <v>42370</v>
      </c>
      <c r="T72" s="18" t="s">
        <v>6339</v>
      </c>
      <c r="U72" s="24" t="s">
        <v>6355</v>
      </c>
      <c r="V72" s="18" t="s">
        <v>6339</v>
      </c>
      <c r="W72" s="18" t="str">
        <f>VLOOKUP(E72,'BD DAVID'!$B$5:$G$1143,6,FALSE)</f>
        <v xml:space="preserve">CR 49 A 50 A 74 </v>
      </c>
      <c r="X72" s="18" t="s">
        <v>6339</v>
      </c>
      <c r="Y72" s="19">
        <v>0</v>
      </c>
      <c r="Z72" s="18" t="s">
        <v>6339</v>
      </c>
      <c r="AA72" s="18" t="s">
        <v>6380</v>
      </c>
      <c r="AB72" s="18" t="s">
        <v>6339</v>
      </c>
      <c r="AC72" t="s">
        <v>6355</v>
      </c>
      <c r="AD72" s="20" t="s">
        <v>6340</v>
      </c>
      <c r="AE72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(NULL,70193491,144,0,0,3103965272,42370,'NA','CR 49 A 50 A 74 ',0,'ravila','NA');</v>
      </c>
    </row>
    <row r="73" spans="1:31" hidden="1" x14ac:dyDescent="0.25">
      <c r="A73">
        <v>10010502</v>
      </c>
      <c r="B73" t="s">
        <v>6384</v>
      </c>
      <c r="C73" t="s">
        <v>6346</v>
      </c>
      <c r="D73" t="s">
        <v>6339</v>
      </c>
      <c r="E73" s="15">
        <v>70194482</v>
      </c>
      <c r="F73" s="15" t="s">
        <v>6339</v>
      </c>
      <c r="G73" t="s">
        <v>312</v>
      </c>
      <c r="H73" t="str">
        <f>VLOOKUP($E73,'BD DAVID'!$B$5:$M$1143,10,FALSE)</f>
        <v>Antioquia</v>
      </c>
      <c r="J73">
        <f>VLOOKUP(K73,'[1]INSERT MUNICIPIO'!E$2:F$867,2,FALSE)</f>
        <v>58</v>
      </c>
      <c r="K73" t="str">
        <f>VLOOKUP($E73,'BD DAVID'!$B$5:$M$1144,12,FALSE)</f>
        <v>ENTRERRIOS</v>
      </c>
      <c r="L73" t="s">
        <v>6339</v>
      </c>
      <c r="M73">
        <v>0</v>
      </c>
      <c r="N73" t="s">
        <v>6339</v>
      </c>
      <c r="O73">
        <v>0</v>
      </c>
      <c r="P73" t="s">
        <v>6339</v>
      </c>
      <c r="Q73">
        <f>VLOOKUP(E73,'BD DAVID'!$B$5:$H$1171,7,FALSE)</f>
        <v>948671396</v>
      </c>
      <c r="R73" t="s">
        <v>6339</v>
      </c>
      <c r="S73" s="18">
        <v>42370</v>
      </c>
      <c r="T73" s="18" t="s">
        <v>6339</v>
      </c>
      <c r="U73" s="24" t="s">
        <v>6355</v>
      </c>
      <c r="V73" s="18" t="s">
        <v>6339</v>
      </c>
      <c r="W73" s="18" t="str">
        <f>VLOOKUP(E73,'BD DAVID'!$B$5:$G$1143,6,FALSE)</f>
        <v xml:space="preserve">CL 13 11 32 </v>
      </c>
      <c r="X73" s="18" t="s">
        <v>6339</v>
      </c>
      <c r="Y73" s="19">
        <v>0</v>
      </c>
      <c r="Z73" s="18" t="s">
        <v>6339</v>
      </c>
      <c r="AA73" s="18" t="s">
        <v>6380</v>
      </c>
      <c r="AB73" s="18" t="s">
        <v>6339</v>
      </c>
      <c r="AC73" t="s">
        <v>6355</v>
      </c>
      <c r="AD73" t="s">
        <v>6340</v>
      </c>
      <c r="AE73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(NULL,70194482,58,0,0,948671396,42370,'NA','CL 13 11 32 ',0,'ravila','NA');</v>
      </c>
    </row>
    <row r="74" spans="1:31" hidden="1" x14ac:dyDescent="0.25">
      <c r="A74">
        <v>10014825</v>
      </c>
      <c r="B74" t="s">
        <v>6384</v>
      </c>
      <c r="C74" t="s">
        <v>6346</v>
      </c>
      <c r="D74" t="s">
        <v>6339</v>
      </c>
      <c r="E74" s="15">
        <v>70195946</v>
      </c>
      <c r="F74" s="15" t="s">
        <v>6339</v>
      </c>
      <c r="G74" t="s">
        <v>1987</v>
      </c>
      <c r="H74" t="str">
        <f>VLOOKUP($E74,'BD DAVID'!$B$5:$M$1143,10,FALSE)</f>
        <v>Antioquia</v>
      </c>
      <c r="J74">
        <f>VLOOKUP(K74,'[1]INSERT MUNICIPIO'!E$2:F$867,2,FALSE)</f>
        <v>151</v>
      </c>
      <c r="K74" t="str">
        <f>VLOOKUP($E74,'BD DAVID'!$B$5:$M$1144,12,FALSE)</f>
        <v>SANTA ROSA DE OSOS</v>
      </c>
      <c r="L74" t="s">
        <v>6339</v>
      </c>
      <c r="M74">
        <v>0</v>
      </c>
      <c r="N74" t="s">
        <v>6339</v>
      </c>
      <c r="O74">
        <v>0</v>
      </c>
      <c r="P74" t="s">
        <v>6339</v>
      </c>
      <c r="Q74">
        <f>VLOOKUP(E74,'BD DAVID'!$B$5:$H$1171,7,FALSE)</f>
        <v>3117620055</v>
      </c>
      <c r="R74" t="s">
        <v>6339</v>
      </c>
      <c r="S74" s="18">
        <v>42370</v>
      </c>
      <c r="T74" s="18" t="s">
        <v>6339</v>
      </c>
      <c r="U74" s="24" t="s">
        <v>6355</v>
      </c>
      <c r="V74" s="18" t="s">
        <v>6339</v>
      </c>
      <c r="W74" s="18" t="str">
        <f>VLOOKUP(E74,'BD DAVID'!$B$5:$G$1143,6,FALSE)</f>
        <v xml:space="preserve">VDA LA CABAÑA FINCA SANTO TOMAS </v>
      </c>
      <c r="X74" s="18" t="s">
        <v>6339</v>
      </c>
      <c r="Y74" s="19">
        <v>0</v>
      </c>
      <c r="Z74" s="18" t="s">
        <v>6339</v>
      </c>
      <c r="AA74" s="18" t="s">
        <v>6380</v>
      </c>
      <c r="AB74" s="18" t="s">
        <v>6339</v>
      </c>
      <c r="AC74" t="s">
        <v>6355</v>
      </c>
      <c r="AD74" t="s">
        <v>6340</v>
      </c>
      <c r="AE74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(NULL,70195946,151,0,0,3117620055,42370,'NA','VDA LA CABAÑA FINCA SANTO TOMAS ',0,'ravila','NA');</v>
      </c>
    </row>
    <row r="75" spans="1:31" hidden="1" x14ac:dyDescent="0.25">
      <c r="A75">
        <v>10010503</v>
      </c>
      <c r="B75" t="s">
        <v>6384</v>
      </c>
      <c r="C75" t="s">
        <v>6346</v>
      </c>
      <c r="D75" t="s">
        <v>6339</v>
      </c>
      <c r="E75" s="15">
        <v>70286618</v>
      </c>
      <c r="F75" s="15" t="s">
        <v>6339</v>
      </c>
      <c r="G75" t="s">
        <v>314</v>
      </c>
      <c r="H75" t="str">
        <f>VLOOKUP($E75,'BD DAVID'!$B$5:$M$1143,10,FALSE)</f>
        <v>Antioquia</v>
      </c>
      <c r="J75">
        <f>VLOOKUP(K75,'[1]INSERT MUNICIPIO'!E$2:F$867,2,FALSE)</f>
        <v>149</v>
      </c>
      <c r="K75" t="str">
        <f>VLOOKUP($E75,'BD DAVID'!$B$5:$M$1144,12,FALSE)</f>
        <v>SAN VICENTE</v>
      </c>
      <c r="L75" t="s">
        <v>6339</v>
      </c>
      <c r="M75">
        <v>0</v>
      </c>
      <c r="N75" t="s">
        <v>6339</v>
      </c>
      <c r="O75">
        <v>0</v>
      </c>
      <c r="P75" t="s">
        <v>6339</v>
      </c>
      <c r="Q75">
        <f>VLOOKUP(E75,'BD DAVID'!$B$5:$H$1171,7,FALSE)</f>
        <v>948544644</v>
      </c>
      <c r="R75" t="s">
        <v>6339</v>
      </c>
      <c r="S75" s="18">
        <v>42370</v>
      </c>
      <c r="T75" s="18" t="s">
        <v>6339</v>
      </c>
      <c r="U75" s="24" t="s">
        <v>6355</v>
      </c>
      <c r="V75" s="18" t="s">
        <v>6339</v>
      </c>
      <c r="W75" s="18" t="str">
        <f>VLOOKUP(E75,'BD DAVID'!$B$5:$G$1143,6,FALSE)</f>
        <v xml:space="preserve">AV 26 A 27 01 </v>
      </c>
      <c r="X75" s="18" t="s">
        <v>6339</v>
      </c>
      <c r="Y75" s="19">
        <v>0</v>
      </c>
      <c r="Z75" s="18" t="s">
        <v>6339</v>
      </c>
      <c r="AA75" s="18" t="s">
        <v>6375</v>
      </c>
      <c r="AB75" s="18" t="s">
        <v>6339</v>
      </c>
      <c r="AC75" t="s">
        <v>6355</v>
      </c>
      <c r="AD75" t="s">
        <v>6340</v>
      </c>
      <c r="AE75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(NULL,70286618,149,0,0,948544644,42370,'NA','AV 26 A 27 01 ',0,'mserna','NA');</v>
      </c>
    </row>
    <row r="76" spans="1:31" hidden="1" x14ac:dyDescent="0.25">
      <c r="A76">
        <v>10010506</v>
      </c>
      <c r="B76" t="s">
        <v>6384</v>
      </c>
      <c r="C76" t="s">
        <v>6346</v>
      </c>
      <c r="D76" t="s">
        <v>6339</v>
      </c>
      <c r="E76" s="15">
        <v>70288508</v>
      </c>
      <c r="F76" s="15" t="s">
        <v>6339</v>
      </c>
      <c r="G76" t="s">
        <v>317</v>
      </c>
      <c r="H76" t="str">
        <f>VLOOKUP($E76,'BD DAVID'!$B$5:$M$1143,10,FALSE)</f>
        <v>Antioquia</v>
      </c>
      <c r="J76">
        <f>VLOOKUP(K76,'[1]INSERT MUNICIPIO'!E$2:F$867,2,FALSE)</f>
        <v>149</v>
      </c>
      <c r="K76" t="str">
        <f>VLOOKUP($E76,'BD DAVID'!$B$5:$M$1144,12,FALSE)</f>
        <v>SAN VICENTE</v>
      </c>
      <c r="L76" t="s">
        <v>6339</v>
      </c>
      <c r="M76">
        <v>0</v>
      </c>
      <c r="N76" t="s">
        <v>6339</v>
      </c>
      <c r="O76">
        <v>0</v>
      </c>
      <c r="P76" t="s">
        <v>6339</v>
      </c>
      <c r="Q76">
        <f>VLOOKUP(E76,'BD DAVID'!$B$5:$H$1171,7,FALSE)</f>
        <v>948544605</v>
      </c>
      <c r="R76" t="s">
        <v>6339</v>
      </c>
      <c r="S76" s="18">
        <v>42370</v>
      </c>
      <c r="T76" s="18" t="s">
        <v>6339</v>
      </c>
      <c r="U76" s="24" t="s">
        <v>6355</v>
      </c>
      <c r="V76" s="18" t="s">
        <v>6339</v>
      </c>
      <c r="W76" s="18" t="str">
        <f>VLOOKUP(E76,'BD DAVID'!$B$5:$G$1143,6,FALSE)</f>
        <v xml:space="preserve">CL 26A DG 34 06 </v>
      </c>
      <c r="X76" s="18" t="s">
        <v>6339</v>
      </c>
      <c r="Y76" s="19">
        <v>0</v>
      </c>
      <c r="Z76" s="18" t="s">
        <v>6339</v>
      </c>
      <c r="AA76" s="18" t="s">
        <v>6375</v>
      </c>
      <c r="AB76" s="18" t="s">
        <v>6339</v>
      </c>
      <c r="AC76" t="s">
        <v>6355</v>
      </c>
      <c r="AD76" t="s">
        <v>6340</v>
      </c>
      <c r="AE76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(NULL,70288508,149,0,0,948544605,42370,'NA','CL 26A DG 34 06 ',0,'mserna','NA');</v>
      </c>
    </row>
    <row r="77" spans="1:31" hidden="1" x14ac:dyDescent="0.25">
      <c r="A77">
        <v>10017221</v>
      </c>
      <c r="B77" t="s">
        <v>6384</v>
      </c>
      <c r="C77" t="s">
        <v>6346</v>
      </c>
      <c r="D77" t="s">
        <v>6339</v>
      </c>
      <c r="E77" s="15">
        <v>70353735</v>
      </c>
      <c r="F77" s="15" t="s">
        <v>6339</v>
      </c>
      <c r="G77" t="s">
        <v>1939</v>
      </c>
      <c r="H77" t="str">
        <f>VLOOKUP($E77,'BD DAVID'!$B$5:$M$1143,10,FALSE)</f>
        <v>Antioquia</v>
      </c>
      <c r="J77">
        <f>VLOOKUP(K77,'[1]INSERT MUNICIPIO'!E$2:F$867,2,FALSE)</f>
        <v>93</v>
      </c>
      <c r="K77" t="str">
        <f>VLOOKUP($E77,'BD DAVID'!$B$5:$M$1144,12,FALSE)</f>
        <v>MEDELLIN</v>
      </c>
      <c r="L77" t="s">
        <v>6339</v>
      </c>
      <c r="M77">
        <v>0</v>
      </c>
      <c r="N77" t="s">
        <v>6339</v>
      </c>
      <c r="O77">
        <v>0</v>
      </c>
      <c r="P77" t="s">
        <v>6339</v>
      </c>
      <c r="Q77">
        <f>VLOOKUP(E77,'BD DAVID'!$B$5:$H$1171,7,FALSE)</f>
        <v>3137471665</v>
      </c>
      <c r="R77" t="s">
        <v>6339</v>
      </c>
      <c r="S77" s="18">
        <v>42370</v>
      </c>
      <c r="T77" s="18" t="s">
        <v>6339</v>
      </c>
      <c r="U77" s="24" t="s">
        <v>6355</v>
      </c>
      <c r="V77" s="18" t="s">
        <v>6339</v>
      </c>
      <c r="W77" s="18" t="str">
        <f>VLOOKUP(E77,'BD DAVID'!$B$5:$G$1143,6,FALSE)</f>
        <v xml:space="preserve">PM SEC 16 PT 596 </v>
      </c>
      <c r="X77" s="18" t="s">
        <v>6339</v>
      </c>
      <c r="Y77" s="19">
        <v>0</v>
      </c>
      <c r="Z77" s="18" t="s">
        <v>6339</v>
      </c>
      <c r="AA77" s="18" t="s">
        <v>6380</v>
      </c>
      <c r="AB77" s="18" t="s">
        <v>6339</v>
      </c>
      <c r="AC77" t="s">
        <v>6355</v>
      </c>
      <c r="AD77" t="s">
        <v>6340</v>
      </c>
      <c r="AE77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(NULL,70353735,93,0,0,3137471665,42370,'NA','PM SEC 16 PT 596 ',0,'ravila','NA');</v>
      </c>
    </row>
    <row r="78" spans="1:31" hidden="1" x14ac:dyDescent="0.25">
      <c r="A78">
        <v>10017304</v>
      </c>
      <c r="B78" t="s">
        <v>6384</v>
      </c>
      <c r="C78" t="s">
        <v>6346</v>
      </c>
      <c r="D78" t="s">
        <v>6339</v>
      </c>
      <c r="E78" s="15">
        <v>70410283</v>
      </c>
      <c r="F78" s="15" t="s">
        <v>6339</v>
      </c>
      <c r="G78" t="s">
        <v>5274</v>
      </c>
      <c r="H78" t="str">
        <f>VLOOKUP($E78,'BD DAVID'!$B$5:$M$1143,10,FALSE)</f>
        <v>Antioquia</v>
      </c>
      <c r="J78">
        <f>VLOOKUP(K78,'[1]INSERT MUNICIPIO'!E$2:F$867,2,FALSE)</f>
        <v>857</v>
      </c>
      <c r="K78" t="str">
        <f>VLOOKUP($E78,'BD DAVID'!$B$5:$M$1144,12,FALSE)</f>
        <v>CIUDAD BOLIVAR</v>
      </c>
      <c r="L78" t="s">
        <v>6339</v>
      </c>
      <c r="M78">
        <v>0</v>
      </c>
      <c r="N78" t="s">
        <v>6339</v>
      </c>
      <c r="O78">
        <v>0</v>
      </c>
      <c r="P78" t="s">
        <v>6339</v>
      </c>
      <c r="Q78">
        <f>VLOOKUP(E78,'BD DAVID'!$B$5:$H$1171,7,FALSE)</f>
        <v>3104297326</v>
      </c>
      <c r="R78" t="s">
        <v>6339</v>
      </c>
      <c r="S78" s="18">
        <v>42370</v>
      </c>
      <c r="T78" s="18" t="s">
        <v>6339</v>
      </c>
      <c r="U78" s="24" t="s">
        <v>6355</v>
      </c>
      <c r="V78" s="18" t="s">
        <v>6339</v>
      </c>
      <c r="W78" s="18" t="str">
        <f>VLOOKUP(E78,'BD DAVID'!$B$5:$G$1143,6,FALSE)</f>
        <v xml:space="preserve">CL 49 51 29 </v>
      </c>
      <c r="X78" s="18" t="s">
        <v>6339</v>
      </c>
      <c r="Y78" s="19">
        <v>0</v>
      </c>
      <c r="Z78" s="18" t="s">
        <v>6339</v>
      </c>
      <c r="AA78" s="18" t="s">
        <v>6380</v>
      </c>
      <c r="AB78" s="18" t="s">
        <v>6339</v>
      </c>
      <c r="AC78" t="s">
        <v>6355</v>
      </c>
      <c r="AD78" t="s">
        <v>6340</v>
      </c>
      <c r="AE78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(NULL,70410283,857,0,0,3104297326,42370,'NA','CL 49 51 29 ',0,'ravila','NA');</v>
      </c>
    </row>
    <row r="79" spans="1:31" hidden="1" x14ac:dyDescent="0.25">
      <c r="A79">
        <v>10010511</v>
      </c>
      <c r="B79" t="s">
        <v>6384</v>
      </c>
      <c r="C79" t="s">
        <v>6346</v>
      </c>
      <c r="D79" t="s">
        <v>6339</v>
      </c>
      <c r="E79" s="15">
        <v>70415650</v>
      </c>
      <c r="F79" s="15" t="s">
        <v>6339</v>
      </c>
      <c r="G79" t="s">
        <v>319</v>
      </c>
      <c r="H79" t="str">
        <f>VLOOKUP($E79,'BD DAVID'!$B$5:$M$1143,10,FALSE)</f>
        <v>Antioquia</v>
      </c>
      <c r="J79">
        <f>VLOOKUP(K79,'[1]INSERT MUNICIPIO'!E$2:F$867,2,FALSE)</f>
        <v>857</v>
      </c>
      <c r="K79" t="str">
        <f>VLOOKUP($E79,'BD DAVID'!$B$5:$M$1144,12,FALSE)</f>
        <v>CIUDAD BOLIVAR</v>
      </c>
      <c r="L79" t="s">
        <v>6339</v>
      </c>
      <c r="M79">
        <v>0</v>
      </c>
      <c r="N79" t="s">
        <v>6339</v>
      </c>
      <c r="O79">
        <v>0</v>
      </c>
      <c r="P79" t="s">
        <v>6339</v>
      </c>
      <c r="Q79">
        <f>VLOOKUP(E79,'BD DAVID'!$B$5:$H$1171,7,FALSE)</f>
        <v>948411139</v>
      </c>
      <c r="R79" t="s">
        <v>6339</v>
      </c>
      <c r="S79" s="18">
        <v>42370</v>
      </c>
      <c r="T79" s="18" t="s">
        <v>6339</v>
      </c>
      <c r="U79" s="24" t="s">
        <v>6355</v>
      </c>
      <c r="V79" s="18" t="s">
        <v>6339</v>
      </c>
      <c r="W79" s="18" t="str">
        <f>VLOOKUP(E79,'BD DAVID'!$B$5:$G$1143,6,FALSE)</f>
        <v xml:space="preserve">CL 50 47 97 </v>
      </c>
      <c r="X79" s="18" t="s">
        <v>6339</v>
      </c>
      <c r="Y79" s="19">
        <v>0</v>
      </c>
      <c r="Z79" s="18" t="s">
        <v>6339</v>
      </c>
      <c r="AA79" s="18" t="s">
        <v>6380</v>
      </c>
      <c r="AB79" s="18" t="s">
        <v>6339</v>
      </c>
      <c r="AC79" t="s">
        <v>6355</v>
      </c>
      <c r="AD79" t="s">
        <v>6340</v>
      </c>
      <c r="AE79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(NULL,70415650,857,0,0,948411139,42370,'NA','CL 50 47 97 ',0,'ravila','NA');</v>
      </c>
    </row>
    <row r="80" spans="1:31" hidden="1" x14ac:dyDescent="0.25">
      <c r="A80">
        <v>10010512</v>
      </c>
      <c r="B80" t="s">
        <v>6384</v>
      </c>
      <c r="C80" t="s">
        <v>6346</v>
      </c>
      <c r="D80" t="s">
        <v>6339</v>
      </c>
      <c r="E80" s="15">
        <v>70415970</v>
      </c>
      <c r="F80" s="15" t="s">
        <v>6339</v>
      </c>
      <c r="G80" t="s">
        <v>322</v>
      </c>
      <c r="H80" t="str">
        <f>VLOOKUP($E80,'BD DAVID'!$B$5:$M$1143,10,FALSE)</f>
        <v>Antioquia</v>
      </c>
      <c r="J80">
        <f>VLOOKUP(K80,'[1]INSERT MUNICIPIO'!E$2:F$867,2,FALSE)</f>
        <v>857</v>
      </c>
      <c r="K80" t="str">
        <f>VLOOKUP($E80,'BD DAVID'!$B$5:$M$1144,12,FALSE)</f>
        <v>CIUDAD BOLIVAR</v>
      </c>
      <c r="L80" t="s">
        <v>6339</v>
      </c>
      <c r="M80">
        <v>0</v>
      </c>
      <c r="N80" t="s">
        <v>6339</v>
      </c>
      <c r="O80">
        <v>0</v>
      </c>
      <c r="P80" t="s">
        <v>6339</v>
      </c>
      <c r="Q80">
        <f>VLOOKUP(E80,'BD DAVID'!$B$5:$H$1171,7,FALSE)</f>
        <v>948412334</v>
      </c>
      <c r="R80" t="s">
        <v>6339</v>
      </c>
      <c r="S80" s="18">
        <v>42370</v>
      </c>
      <c r="T80" s="18" t="s">
        <v>6339</v>
      </c>
      <c r="U80" s="24" t="s">
        <v>6355</v>
      </c>
      <c r="V80" s="18" t="s">
        <v>6339</v>
      </c>
      <c r="W80" s="18" t="str">
        <f>VLOOKUP(E80,'BD DAVID'!$B$5:$G$1143,6,FALSE)</f>
        <v xml:space="preserve">CL 49 47 B 42 </v>
      </c>
      <c r="X80" s="18" t="s">
        <v>6339</v>
      </c>
      <c r="Y80" s="19">
        <v>0</v>
      </c>
      <c r="Z80" s="18" t="s">
        <v>6339</v>
      </c>
      <c r="AA80" s="18" t="s">
        <v>6380</v>
      </c>
      <c r="AB80" s="18" t="s">
        <v>6339</v>
      </c>
      <c r="AC80" t="s">
        <v>6355</v>
      </c>
      <c r="AD80" t="s">
        <v>6340</v>
      </c>
      <c r="AE80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(NULL,70415970,857,0,0,948412334,42370,'NA','CL 49 47 B 42 ',0,'ravila','NA');</v>
      </c>
    </row>
    <row r="81" spans="1:31" hidden="1" x14ac:dyDescent="0.25">
      <c r="A81">
        <v>10010513</v>
      </c>
      <c r="B81" t="s">
        <v>6384</v>
      </c>
      <c r="C81" t="s">
        <v>6346</v>
      </c>
      <c r="D81" t="s">
        <v>6339</v>
      </c>
      <c r="E81" s="15">
        <v>70421526</v>
      </c>
      <c r="F81" s="15" t="s">
        <v>6339</v>
      </c>
      <c r="G81" t="s">
        <v>324</v>
      </c>
      <c r="H81" t="str">
        <f>VLOOKUP($E81,'BD DAVID'!$B$5:$M$1143,10,FALSE)</f>
        <v>Antioquia</v>
      </c>
      <c r="J81">
        <f>VLOOKUP(K81,'[1]INSERT MUNICIPIO'!E$2:F$867,2,FALSE)</f>
        <v>857</v>
      </c>
      <c r="K81" t="str">
        <f>VLOOKUP($E81,'BD DAVID'!$B$5:$M$1144,12,FALSE)</f>
        <v>CIUDAD BOLIVAR</v>
      </c>
      <c r="L81" t="s">
        <v>6339</v>
      </c>
      <c r="M81">
        <v>0</v>
      </c>
      <c r="N81" t="s">
        <v>6339</v>
      </c>
      <c r="O81">
        <v>0</v>
      </c>
      <c r="P81" t="s">
        <v>6339</v>
      </c>
      <c r="Q81">
        <f>VLOOKUP(E81,'BD DAVID'!$B$5:$H$1171,7,FALSE)</f>
        <v>948411104</v>
      </c>
      <c r="R81" t="s">
        <v>6339</v>
      </c>
      <c r="S81" s="18">
        <v>42370</v>
      </c>
      <c r="T81" s="18" t="s">
        <v>6339</v>
      </c>
      <c r="U81" s="24" t="s">
        <v>6355</v>
      </c>
      <c r="V81" s="18" t="s">
        <v>6339</v>
      </c>
      <c r="W81" s="18" t="str">
        <f>VLOOKUP(E81,'BD DAVID'!$B$5:$G$1143,6,FALSE)</f>
        <v xml:space="preserve">CLL 49 48 18 </v>
      </c>
      <c r="X81" s="18" t="s">
        <v>6339</v>
      </c>
      <c r="Y81" s="19">
        <v>0</v>
      </c>
      <c r="Z81" s="18" t="s">
        <v>6339</v>
      </c>
      <c r="AA81" s="18" t="s">
        <v>6380</v>
      </c>
      <c r="AB81" s="18" t="s">
        <v>6339</v>
      </c>
      <c r="AC81" t="s">
        <v>6355</v>
      </c>
      <c r="AD81" t="s">
        <v>6340</v>
      </c>
      <c r="AE81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(NULL,70421526,857,0,0,948411104,42370,'NA','CLL 49 48 18 ',0,'ravila','NA');</v>
      </c>
    </row>
    <row r="82" spans="1:31" hidden="1" x14ac:dyDescent="0.25">
      <c r="A82">
        <v>10010517</v>
      </c>
      <c r="B82" t="s">
        <v>6384</v>
      </c>
      <c r="C82" t="s">
        <v>6346</v>
      </c>
      <c r="D82" t="s">
        <v>6339</v>
      </c>
      <c r="E82" s="15">
        <v>70556122</v>
      </c>
      <c r="F82" s="15" t="s">
        <v>6339</v>
      </c>
      <c r="G82" t="s">
        <v>326</v>
      </c>
      <c r="H82" t="str">
        <f>VLOOKUP($E82,'BD DAVID'!$B$5:$M$1143,10,FALSE)</f>
        <v>Antioquia</v>
      </c>
      <c r="J82">
        <f>VLOOKUP(K82,'[1]INSERT MUNICIPIO'!E$2:F$867,2,FALSE)</f>
        <v>149</v>
      </c>
      <c r="K82" t="str">
        <f>VLOOKUP($E82,'BD DAVID'!$B$5:$M$1144,12,FALSE)</f>
        <v>SAN VICENTE</v>
      </c>
      <c r="L82" t="s">
        <v>6339</v>
      </c>
      <c r="M82">
        <v>0</v>
      </c>
      <c r="N82" t="s">
        <v>6339</v>
      </c>
      <c r="O82">
        <v>0</v>
      </c>
      <c r="P82" t="s">
        <v>6339</v>
      </c>
      <c r="Q82">
        <f>VLOOKUP(E82,'BD DAVID'!$B$5:$H$1171,7,FALSE)</f>
        <v>948544310</v>
      </c>
      <c r="R82" t="s">
        <v>6339</v>
      </c>
      <c r="S82" s="18">
        <v>42370</v>
      </c>
      <c r="T82" s="18" t="s">
        <v>6339</v>
      </c>
      <c r="U82" s="24" t="s">
        <v>6355</v>
      </c>
      <c r="V82" s="18" t="s">
        <v>6339</v>
      </c>
      <c r="W82" s="18" t="str">
        <f>VLOOKUP(E82,'BD DAVID'!$B$5:$G$1143,6,FALSE)</f>
        <v xml:space="preserve">CR 26 34 56 </v>
      </c>
      <c r="X82" s="18" t="s">
        <v>6339</v>
      </c>
      <c r="Y82" s="19">
        <v>0</v>
      </c>
      <c r="Z82" s="18" t="s">
        <v>6339</v>
      </c>
      <c r="AA82" s="18" t="s">
        <v>6375</v>
      </c>
      <c r="AB82" s="18" t="s">
        <v>6339</v>
      </c>
      <c r="AC82" t="s">
        <v>6355</v>
      </c>
      <c r="AD82" t="s">
        <v>6340</v>
      </c>
      <c r="AE82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(NULL,70556122,149,0,0,948544310,42370,'NA','CR 26 34 56 ',0,'mserna','NA');</v>
      </c>
    </row>
    <row r="83" spans="1:31" hidden="1" x14ac:dyDescent="0.25">
      <c r="A83">
        <v>10010520</v>
      </c>
      <c r="B83" t="s">
        <v>6384</v>
      </c>
      <c r="C83" t="s">
        <v>6346</v>
      </c>
      <c r="D83" t="s">
        <v>6339</v>
      </c>
      <c r="E83" s="15">
        <v>70561298</v>
      </c>
      <c r="F83" s="15" t="s">
        <v>6339</v>
      </c>
      <c r="G83" t="s">
        <v>328</v>
      </c>
      <c r="H83" t="str">
        <f>VLOOKUP($E83,'BD DAVID'!$B$5:$M$1143,10,FALSE)</f>
        <v>Antioquia</v>
      </c>
      <c r="J83">
        <f>VLOOKUP(K83,'[1]INSERT MUNICIPIO'!E$2:F$867,2,FALSE)</f>
        <v>87</v>
      </c>
      <c r="K83" t="str">
        <f>VLOOKUP($E83,'BD DAVID'!$B$5:$M$1144,12,FALSE)</f>
        <v>MANIZALES</v>
      </c>
      <c r="L83" t="s">
        <v>6339</v>
      </c>
      <c r="M83">
        <v>0</v>
      </c>
      <c r="N83" t="s">
        <v>6339</v>
      </c>
      <c r="O83">
        <v>0</v>
      </c>
      <c r="P83" t="s">
        <v>6339</v>
      </c>
      <c r="Q83">
        <f>VLOOKUP(E83,'BD DAVID'!$B$5:$H$1171,7,FALSE)</f>
        <v>943529801</v>
      </c>
      <c r="R83" t="s">
        <v>6339</v>
      </c>
      <c r="S83" s="18">
        <v>42370</v>
      </c>
      <c r="T83" s="18" t="s">
        <v>6339</v>
      </c>
      <c r="U83" s="24" t="s">
        <v>6355</v>
      </c>
      <c r="V83" s="18" t="s">
        <v>6339</v>
      </c>
      <c r="W83" s="18" t="str">
        <f>VLOOKUP(E83,'BD DAVID'!$B$5:$G$1143,6,FALSE)</f>
        <v xml:space="preserve">FRUTOS DE MIEL </v>
      </c>
      <c r="X83" s="18" t="s">
        <v>6339</v>
      </c>
      <c r="Y83" s="19">
        <v>0</v>
      </c>
      <c r="Z83" s="18" t="s">
        <v>6339</v>
      </c>
      <c r="AA83" s="18" t="s">
        <v>6380</v>
      </c>
      <c r="AB83" s="18" t="s">
        <v>6339</v>
      </c>
      <c r="AC83" t="s">
        <v>6355</v>
      </c>
      <c r="AD83" t="s">
        <v>6340</v>
      </c>
      <c r="AE83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(NULL,70561298,87,0,0,943529801,42370,'NA','FRUTOS DE MIEL ',0,'ravila','NA');</v>
      </c>
    </row>
    <row r="84" spans="1:31" hidden="1" x14ac:dyDescent="0.25">
      <c r="A84">
        <v>10010521</v>
      </c>
      <c r="B84" t="s">
        <v>6384</v>
      </c>
      <c r="C84" t="s">
        <v>6346</v>
      </c>
      <c r="D84" t="s">
        <v>6339</v>
      </c>
      <c r="E84" s="15">
        <v>70562742</v>
      </c>
      <c r="F84" s="15" t="s">
        <v>6339</v>
      </c>
      <c r="G84" t="s">
        <v>331</v>
      </c>
      <c r="H84" t="str">
        <f>VLOOKUP($E84,'BD DAVID'!$B$5:$M$1143,10,FALSE)</f>
        <v>Antioquia</v>
      </c>
      <c r="J84">
        <f>VLOOKUP(K84,'[1]INSERT MUNICIPIO'!E$2:F$867,2,FALSE)</f>
        <v>144</v>
      </c>
      <c r="K84" t="str">
        <f>VLOOKUP($E84,'BD DAVID'!$B$5:$M$1144,12,FALSE)</f>
        <v>SAN PEDRO</v>
      </c>
      <c r="L84" t="s">
        <v>6339</v>
      </c>
      <c r="M84">
        <v>0</v>
      </c>
      <c r="N84" t="s">
        <v>6339</v>
      </c>
      <c r="O84">
        <v>0</v>
      </c>
      <c r="P84" t="s">
        <v>6339</v>
      </c>
      <c r="Q84">
        <f>VLOOKUP(E84,'BD DAVID'!$B$5:$H$1171,7,FALSE)</f>
        <v>3113255031</v>
      </c>
      <c r="R84" t="s">
        <v>6339</v>
      </c>
      <c r="S84" s="18">
        <v>42370</v>
      </c>
      <c r="T84" s="18" t="s">
        <v>6339</v>
      </c>
      <c r="U84" s="24" t="s">
        <v>6355</v>
      </c>
      <c r="V84" s="18" t="s">
        <v>6339</v>
      </c>
      <c r="W84" s="18" t="str">
        <f>VLOOKUP(E84,'BD DAVID'!$B$5:$G$1143,6,FALSE)</f>
        <v xml:space="preserve">CL 50 50 14 </v>
      </c>
      <c r="X84" s="18" t="s">
        <v>6339</v>
      </c>
      <c r="Y84" s="19">
        <v>0</v>
      </c>
      <c r="Z84" s="18" t="s">
        <v>6339</v>
      </c>
      <c r="AA84" s="18" t="s">
        <v>6380</v>
      </c>
      <c r="AB84" s="18" t="s">
        <v>6339</v>
      </c>
      <c r="AC84" t="s">
        <v>6355</v>
      </c>
      <c r="AD84" t="s">
        <v>6340</v>
      </c>
      <c r="AE84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(NULL,70562742,144,0,0,3113255031,42370,'NA','CL 50 50 14 ',0,'ravila','NA');</v>
      </c>
    </row>
    <row r="85" spans="1:31" s="20" customFormat="1" hidden="1" x14ac:dyDescent="0.25">
      <c r="A85">
        <v>10010525</v>
      </c>
      <c r="B85" t="s">
        <v>6384</v>
      </c>
      <c r="C85" t="s">
        <v>6346</v>
      </c>
      <c r="D85" t="s">
        <v>6339</v>
      </c>
      <c r="E85" s="15">
        <v>70696427</v>
      </c>
      <c r="F85" s="15" t="s">
        <v>6339</v>
      </c>
      <c r="G85" t="s">
        <v>333</v>
      </c>
      <c r="H85" t="str">
        <f>VLOOKUP($E85,'BD DAVID'!$B$5:$M$1143,10,FALSE)</f>
        <v>Antioquia</v>
      </c>
      <c r="I85"/>
      <c r="J85">
        <f>VLOOKUP(K85,'[1]INSERT MUNICIPIO'!E$2:F$867,2,FALSE)</f>
        <v>153</v>
      </c>
      <c r="K85" t="str">
        <f>VLOOKUP($E85,'BD DAVID'!$B$5:$M$1144,12,FALSE)</f>
        <v>SANTUARIO</v>
      </c>
      <c r="L85" t="s">
        <v>6339</v>
      </c>
      <c r="M85">
        <v>0</v>
      </c>
      <c r="N85" t="s">
        <v>6339</v>
      </c>
      <c r="O85">
        <v>0</v>
      </c>
      <c r="P85" t="s">
        <v>6339</v>
      </c>
      <c r="Q85">
        <f>VLOOKUP(E85,'BD DAVID'!$B$5:$H$1171,7,FALSE)</f>
        <v>945673804</v>
      </c>
      <c r="R85" t="s">
        <v>6339</v>
      </c>
      <c r="S85" s="18">
        <v>42370</v>
      </c>
      <c r="T85" s="18" t="s">
        <v>6339</v>
      </c>
      <c r="U85" s="24" t="s">
        <v>6355</v>
      </c>
      <c r="V85" s="18" t="s">
        <v>6339</v>
      </c>
      <c r="W85" s="18" t="str">
        <f>VLOOKUP(E85,'BD DAVID'!$B$5:$G$1143,6,FALSE)</f>
        <v xml:space="preserve">CL 52 A 50 23 </v>
      </c>
      <c r="X85" s="18" t="s">
        <v>6339</v>
      </c>
      <c r="Y85" s="19">
        <v>0</v>
      </c>
      <c r="Z85" s="18" t="s">
        <v>6339</v>
      </c>
      <c r="AA85" s="18" t="s">
        <v>6375</v>
      </c>
      <c r="AB85" s="18" t="s">
        <v>6339</v>
      </c>
      <c r="AC85" t="s">
        <v>6355</v>
      </c>
      <c r="AD85" s="20" t="s">
        <v>6340</v>
      </c>
      <c r="AE85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(NULL,70696427,153,0,0,945673804,42370,'NA','CL 52 A 50 23 ',0,'mserna','NA');</v>
      </c>
    </row>
    <row r="86" spans="1:31" hidden="1" x14ac:dyDescent="0.25">
      <c r="A86">
        <v>10013062</v>
      </c>
      <c r="B86" t="s">
        <v>6384</v>
      </c>
      <c r="C86" t="s">
        <v>6346</v>
      </c>
      <c r="D86" t="s">
        <v>6339</v>
      </c>
      <c r="E86" s="15">
        <v>70784815</v>
      </c>
      <c r="F86" s="15" t="s">
        <v>6339</v>
      </c>
      <c r="G86" t="s">
        <v>3790</v>
      </c>
      <c r="H86" t="str">
        <f>VLOOKUP($E86,'BD DAVID'!$B$5:$M$1143,10,FALSE)</f>
        <v>Antioquia</v>
      </c>
      <c r="J86">
        <f>VLOOKUP(K86,'[1]INSERT MUNICIPIO'!E$2:F$867,2,FALSE)</f>
        <v>1</v>
      </c>
      <c r="K86" t="str">
        <f>VLOOKUP($E86,'BD DAVID'!$B$5:$M$1144,12,FALSE)</f>
        <v>ABEJORRAL</v>
      </c>
      <c r="L86" t="s">
        <v>6339</v>
      </c>
      <c r="M86">
        <v>0</v>
      </c>
      <c r="N86" t="s">
        <v>6339</v>
      </c>
      <c r="O86">
        <v>0</v>
      </c>
      <c r="P86" t="s">
        <v>6339</v>
      </c>
      <c r="Q86">
        <f>VLOOKUP(E86,'BD DAVID'!$B$5:$H$1171,7,FALSE)</f>
        <v>958647694</v>
      </c>
      <c r="R86" t="s">
        <v>6339</v>
      </c>
      <c r="S86" s="18">
        <v>42370</v>
      </c>
      <c r="T86" s="18" t="s">
        <v>6339</v>
      </c>
      <c r="U86" s="24" t="s">
        <v>6355</v>
      </c>
      <c r="V86" s="18" t="s">
        <v>6339</v>
      </c>
      <c r="W86" s="18" t="str">
        <f>VLOOKUP(E86,'BD DAVID'!$B$5:$G$1143,6,FALSE)</f>
        <v xml:space="preserve">CL 51 51 28 </v>
      </c>
      <c r="X86" s="18" t="s">
        <v>6339</v>
      </c>
      <c r="Y86" s="19">
        <v>0</v>
      </c>
      <c r="Z86" s="18" t="s">
        <v>6339</v>
      </c>
      <c r="AA86" s="18" t="s">
        <v>6375</v>
      </c>
      <c r="AB86" s="18" t="s">
        <v>6339</v>
      </c>
      <c r="AC86" t="s">
        <v>6355</v>
      </c>
      <c r="AD86" t="s">
        <v>6340</v>
      </c>
      <c r="AE86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(NULL,70784815,1,0,0,958647694,42370,'NA','CL 51 51 28 ',0,'mserna','NA');</v>
      </c>
    </row>
    <row r="87" spans="1:31" hidden="1" x14ac:dyDescent="0.25">
      <c r="A87">
        <v>10010547</v>
      </c>
      <c r="B87" t="s">
        <v>6384</v>
      </c>
      <c r="C87" t="s">
        <v>6346</v>
      </c>
      <c r="D87" t="s">
        <v>6339</v>
      </c>
      <c r="E87" s="15">
        <v>70953633</v>
      </c>
      <c r="F87" s="15" t="s">
        <v>6339</v>
      </c>
      <c r="G87" t="s">
        <v>336</v>
      </c>
      <c r="H87" t="str">
        <f>VLOOKUP($E87,'BD DAVID'!$B$5:$M$1143,10,FALSE)</f>
        <v>Antioquia</v>
      </c>
      <c r="J87">
        <f>VLOOKUP(K87,'[1]INSERT MUNICIPIO'!E$2:F$867,2,FALSE)</f>
        <v>110</v>
      </c>
      <c r="K87" t="str">
        <f>VLOOKUP($E87,'BD DAVID'!$B$5:$M$1144,12,FALSE)</f>
        <v>PEÑOL</v>
      </c>
      <c r="L87" t="s">
        <v>6339</v>
      </c>
      <c r="M87">
        <v>0</v>
      </c>
      <c r="N87" t="s">
        <v>6339</v>
      </c>
      <c r="O87">
        <v>0</v>
      </c>
      <c r="P87" t="s">
        <v>6339</v>
      </c>
      <c r="Q87">
        <f>VLOOKUP(E87,'BD DAVID'!$B$5:$H$1171,7,FALSE)</f>
        <v>948516329</v>
      </c>
      <c r="R87" t="s">
        <v>6339</v>
      </c>
      <c r="S87" s="18">
        <v>42370</v>
      </c>
      <c r="T87" s="18" t="s">
        <v>6339</v>
      </c>
      <c r="U87" s="24" t="s">
        <v>6355</v>
      </c>
      <c r="V87" s="18" t="s">
        <v>6339</v>
      </c>
      <c r="W87" s="18" t="str">
        <f>VLOOKUP(E87,'BD DAVID'!$B$5:$G$1143,6,FALSE)</f>
        <v xml:space="preserve">CR 16 7 30 </v>
      </c>
      <c r="X87" s="18" t="s">
        <v>6339</v>
      </c>
      <c r="Y87" s="19">
        <v>0</v>
      </c>
      <c r="Z87" s="18" t="s">
        <v>6339</v>
      </c>
      <c r="AA87" s="18" t="s">
        <v>6375</v>
      </c>
      <c r="AB87" s="18" t="s">
        <v>6339</v>
      </c>
      <c r="AC87" t="s">
        <v>6355</v>
      </c>
      <c r="AD87" t="s">
        <v>6340</v>
      </c>
      <c r="AE87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(NULL,70953633,110,0,0,948516329,42370,'NA','CR 16 7 30 ',0,'mserna','NA');</v>
      </c>
    </row>
    <row r="88" spans="1:31" hidden="1" x14ac:dyDescent="0.25">
      <c r="A88">
        <v>10010549</v>
      </c>
      <c r="B88" t="s">
        <v>6384</v>
      </c>
      <c r="C88" t="s">
        <v>6346</v>
      </c>
      <c r="D88" t="s">
        <v>6339</v>
      </c>
      <c r="E88" s="15">
        <v>70976925</v>
      </c>
      <c r="F88" s="15" t="s">
        <v>6339</v>
      </c>
      <c r="G88" t="s">
        <v>338</v>
      </c>
      <c r="H88" t="str">
        <f>VLOOKUP($E88,'BD DAVID'!$B$5:$M$1143,10,FALSE)</f>
        <v>Antioquia</v>
      </c>
      <c r="J88">
        <f>VLOOKUP(K88,'[1]INSERT MUNICIPIO'!E$2:F$867,2,FALSE)</f>
        <v>55</v>
      </c>
      <c r="K88" t="str">
        <f>VLOOKUP($E88,'BD DAVID'!$B$5:$M$1144,12,FALSE)</f>
        <v>DON MATIAS</v>
      </c>
      <c r="L88" t="s">
        <v>6339</v>
      </c>
      <c r="M88">
        <v>0</v>
      </c>
      <c r="N88" t="s">
        <v>6339</v>
      </c>
      <c r="O88">
        <v>0</v>
      </c>
      <c r="P88" t="s">
        <v>6339</v>
      </c>
      <c r="Q88">
        <f>VLOOKUP(E88,'BD DAVID'!$B$5:$H$1171,7,FALSE)</f>
        <v>3117695865</v>
      </c>
      <c r="R88" t="s">
        <v>6339</v>
      </c>
      <c r="S88" s="18">
        <v>42370</v>
      </c>
      <c r="T88" s="18" t="s">
        <v>6339</v>
      </c>
      <c r="U88" s="24" t="s">
        <v>6355</v>
      </c>
      <c r="V88" s="18" t="s">
        <v>6339</v>
      </c>
      <c r="W88" s="18" t="str">
        <f>VLOOKUP(E88,'BD DAVID'!$B$5:$G$1143,6,FALSE)</f>
        <v xml:space="preserve">CR 31 30 65 </v>
      </c>
      <c r="X88" s="18" t="s">
        <v>6339</v>
      </c>
      <c r="Y88" s="19">
        <v>0</v>
      </c>
      <c r="Z88" s="18" t="s">
        <v>6339</v>
      </c>
      <c r="AA88" s="18" t="s">
        <v>6380</v>
      </c>
      <c r="AB88" s="18" t="s">
        <v>6339</v>
      </c>
      <c r="AC88" t="s">
        <v>6355</v>
      </c>
      <c r="AD88" t="s">
        <v>6340</v>
      </c>
      <c r="AE88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(NULL,70976925,55,0,0,3117695865,42370,'NA','CR 31 30 65 ',0,'ravila','NA');</v>
      </c>
    </row>
    <row r="89" spans="1:31" hidden="1" x14ac:dyDescent="0.25">
      <c r="A89">
        <v>10010550</v>
      </c>
      <c r="B89" t="s">
        <v>6384</v>
      </c>
      <c r="C89" t="s">
        <v>6346</v>
      </c>
      <c r="D89" t="s">
        <v>6339</v>
      </c>
      <c r="E89" s="15">
        <v>71111314</v>
      </c>
      <c r="F89" s="15" t="s">
        <v>6339</v>
      </c>
      <c r="G89" t="s">
        <v>340</v>
      </c>
      <c r="H89" t="str">
        <f>VLOOKUP($E89,'BD DAVID'!$B$5:$M$1143,10,FALSE)</f>
        <v>Antioquia</v>
      </c>
      <c r="J89">
        <f>VLOOKUP(K89,'[1]INSERT MUNICIPIO'!E$2:F$867,2,FALSE)</f>
        <v>82</v>
      </c>
      <c r="K89" t="str">
        <f>VLOOKUP($E89,'BD DAVID'!$B$5:$M$1144,12,FALSE)</f>
        <v>LA UNION</v>
      </c>
      <c r="L89" t="s">
        <v>6339</v>
      </c>
      <c r="M89">
        <v>0</v>
      </c>
      <c r="N89" t="s">
        <v>6339</v>
      </c>
      <c r="O89">
        <v>0</v>
      </c>
      <c r="P89" t="s">
        <v>6339</v>
      </c>
      <c r="Q89">
        <f>VLOOKUP(E89,'BD DAVID'!$B$5:$H$1171,7,FALSE)</f>
        <v>945687655</v>
      </c>
      <c r="R89" t="s">
        <v>6339</v>
      </c>
      <c r="S89" s="18">
        <v>42370</v>
      </c>
      <c r="T89" s="18" t="s">
        <v>6339</v>
      </c>
      <c r="U89" s="24" t="s">
        <v>6355</v>
      </c>
      <c r="V89" s="18" t="s">
        <v>6339</v>
      </c>
      <c r="W89" s="18" t="str">
        <f>VLOOKUP(E89,'BD DAVID'!$B$5:$G$1143,6,FALSE)</f>
        <v xml:space="preserve">CR 9 8 68 </v>
      </c>
      <c r="X89" s="18" t="s">
        <v>6339</v>
      </c>
      <c r="Y89" s="19">
        <v>0</v>
      </c>
      <c r="Z89" s="18" t="s">
        <v>6339</v>
      </c>
      <c r="AA89" s="18" t="s">
        <v>6375</v>
      </c>
      <c r="AB89" s="18" t="s">
        <v>6339</v>
      </c>
      <c r="AC89" t="s">
        <v>6355</v>
      </c>
      <c r="AD89" t="s">
        <v>6340</v>
      </c>
      <c r="AE89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(NULL,71111314,82,0,0,945687655,42370,'NA','CR 9 8 68 ',0,'mserna','NA');</v>
      </c>
    </row>
    <row r="90" spans="1:31" hidden="1" x14ac:dyDescent="0.25">
      <c r="A90">
        <v>10010554</v>
      </c>
      <c r="B90" t="s">
        <v>6384</v>
      </c>
      <c r="C90" t="s">
        <v>6346</v>
      </c>
      <c r="D90" t="s">
        <v>6339</v>
      </c>
      <c r="E90" s="15">
        <v>71117018</v>
      </c>
      <c r="F90" s="15" t="s">
        <v>6339</v>
      </c>
      <c r="G90" t="s">
        <v>342</v>
      </c>
      <c r="H90" t="str">
        <f>VLOOKUP($E90,'BD DAVID'!$B$5:$M$1143,10,FALSE)</f>
        <v>Antioquia</v>
      </c>
      <c r="J90">
        <f>VLOOKUP(K90,'[1]INSERT MUNICIPIO'!E$2:F$867,2,FALSE)</f>
        <v>77</v>
      </c>
      <c r="K90" t="str">
        <f>VLOOKUP($E90,'BD DAVID'!$B$5:$M$1144,12,FALSE)</f>
        <v>LA CEJA</v>
      </c>
      <c r="L90" t="s">
        <v>6339</v>
      </c>
      <c r="M90">
        <v>0</v>
      </c>
      <c r="N90" t="s">
        <v>6339</v>
      </c>
      <c r="O90">
        <v>0</v>
      </c>
      <c r="P90" t="s">
        <v>6339</v>
      </c>
      <c r="Q90">
        <f>VLOOKUP(E90,'BD DAVID'!$B$5:$H$1171,7,FALSE)</f>
        <v>945530143</v>
      </c>
      <c r="R90" t="s">
        <v>6339</v>
      </c>
      <c r="S90" s="18">
        <v>42370</v>
      </c>
      <c r="T90" s="18" t="s">
        <v>6339</v>
      </c>
      <c r="U90" s="24" t="s">
        <v>6355</v>
      </c>
      <c r="V90" s="18" t="s">
        <v>6339</v>
      </c>
      <c r="W90" s="18" t="str">
        <f>VLOOKUP(E90,'BD DAVID'!$B$5:$G$1143,6,FALSE)</f>
        <v xml:space="preserve">CR 21 18 07 </v>
      </c>
      <c r="X90" s="18" t="s">
        <v>6339</v>
      </c>
      <c r="Y90" s="19">
        <v>0</v>
      </c>
      <c r="Z90" s="18" t="s">
        <v>6339</v>
      </c>
      <c r="AA90" s="18" t="s">
        <v>6375</v>
      </c>
      <c r="AB90" s="18" t="s">
        <v>6339</v>
      </c>
      <c r="AC90" t="s">
        <v>6355</v>
      </c>
      <c r="AD90" t="s">
        <v>6340</v>
      </c>
      <c r="AE90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(NULL,71117018,77,0,0,945530143,42370,'NA','CR 21 18 07 ',0,'mserna','NA');</v>
      </c>
    </row>
    <row r="91" spans="1:31" s="20" customFormat="1" hidden="1" x14ac:dyDescent="0.25">
      <c r="A91">
        <v>10010555</v>
      </c>
      <c r="B91" t="s">
        <v>6384</v>
      </c>
      <c r="C91" t="s">
        <v>6346</v>
      </c>
      <c r="D91" t="s">
        <v>6339</v>
      </c>
      <c r="E91" s="15">
        <v>71117450</v>
      </c>
      <c r="F91" s="15" t="s">
        <v>6339</v>
      </c>
      <c r="G91" t="s">
        <v>344</v>
      </c>
      <c r="H91" t="str">
        <f>VLOOKUP($E91,'BD DAVID'!$B$5:$M$1143,10,FALSE)</f>
        <v>Antioquia</v>
      </c>
      <c r="I91"/>
      <c r="J91">
        <f>VLOOKUP(K91,'[1]INSERT MUNICIPIO'!E$2:F$867,2,FALSE)</f>
        <v>39</v>
      </c>
      <c r="K91" t="str">
        <f>VLOOKUP($E91,'BD DAVID'!$B$5:$M$1144,12,FALSE)</f>
        <v>CARMEN DE VIBORAL</v>
      </c>
      <c r="L91" t="s">
        <v>6339</v>
      </c>
      <c r="M91">
        <v>0</v>
      </c>
      <c r="N91" t="s">
        <v>6339</v>
      </c>
      <c r="O91">
        <v>0</v>
      </c>
      <c r="P91" t="s">
        <v>6339</v>
      </c>
      <c r="Q91">
        <f>VLOOKUP(E91,'BD DAVID'!$B$5:$H$1171,7,FALSE)</f>
        <v>945436274</v>
      </c>
      <c r="R91" t="s">
        <v>6339</v>
      </c>
      <c r="S91" s="18">
        <v>42370</v>
      </c>
      <c r="T91" s="18" t="s">
        <v>6339</v>
      </c>
      <c r="U91" s="24" t="s">
        <v>6355</v>
      </c>
      <c r="V91" s="18" t="s">
        <v>6339</v>
      </c>
      <c r="W91" s="18" t="str">
        <f>VLOOKUP(E91,'BD DAVID'!$B$5:$G$1143,6,FALSE)</f>
        <v xml:space="preserve">CL 29 31 31 </v>
      </c>
      <c r="X91" s="18" t="s">
        <v>6339</v>
      </c>
      <c r="Y91" s="19">
        <v>0</v>
      </c>
      <c r="Z91" s="18" t="s">
        <v>6339</v>
      </c>
      <c r="AA91" s="18" t="s">
        <v>6375</v>
      </c>
      <c r="AB91" s="18" t="s">
        <v>6339</v>
      </c>
      <c r="AC91" t="s">
        <v>6355</v>
      </c>
      <c r="AD91" s="20" t="s">
        <v>6340</v>
      </c>
      <c r="AE91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(NULL,71117450,39,0,0,945436274,42370,'NA','CL 29 31 31 ',0,'mserna','NA');</v>
      </c>
    </row>
    <row r="92" spans="1:31" hidden="1" x14ac:dyDescent="0.25">
      <c r="A92">
        <v>10012292</v>
      </c>
      <c r="B92" t="s">
        <v>6384</v>
      </c>
      <c r="C92" t="s">
        <v>6346</v>
      </c>
      <c r="D92" t="s">
        <v>6339</v>
      </c>
      <c r="E92" s="15">
        <v>71490179</v>
      </c>
      <c r="F92" s="15" t="s">
        <v>6339</v>
      </c>
      <c r="G92" t="s">
        <v>3230</v>
      </c>
      <c r="H92" t="str">
        <f>VLOOKUP($E92,'BD DAVID'!$B$5:$M$1143,10,FALSE)</f>
        <v>Antioquia</v>
      </c>
      <c r="J92">
        <f>VLOOKUP(K92,'[1]INSERT MUNICIPIO'!E$2:F$867,2,FALSE)</f>
        <v>51</v>
      </c>
      <c r="K92" t="str">
        <f>VLOOKUP($E92,'BD DAVID'!$B$5:$M$1144,12,FALSE)</f>
        <v>CONCORDIA</v>
      </c>
      <c r="L92" t="s">
        <v>6339</v>
      </c>
      <c r="M92">
        <v>0</v>
      </c>
      <c r="N92" t="s">
        <v>6339</v>
      </c>
      <c r="O92">
        <v>0</v>
      </c>
      <c r="P92" t="s">
        <v>6339</v>
      </c>
      <c r="Q92">
        <f>VLOOKUP(E92,'BD DAVID'!$B$5:$H$1171,7,FALSE)</f>
        <v>3116129665</v>
      </c>
      <c r="R92" t="s">
        <v>6339</v>
      </c>
      <c r="S92" s="18">
        <v>42370</v>
      </c>
      <c r="T92" s="18" t="s">
        <v>6339</v>
      </c>
      <c r="U92" s="24" t="s">
        <v>6355</v>
      </c>
      <c r="V92" s="18" t="s">
        <v>6339</v>
      </c>
      <c r="W92" s="18" t="str">
        <f>VLOOKUP(E92,'BD DAVID'!$B$5:$G$1143,6,FALSE)</f>
        <v xml:space="preserve">CR 19 20 36 </v>
      </c>
      <c r="X92" s="18" t="s">
        <v>6339</v>
      </c>
      <c r="Y92" s="19">
        <v>0</v>
      </c>
      <c r="Z92" s="18" t="s">
        <v>6339</v>
      </c>
      <c r="AA92" s="18" t="s">
        <v>6380</v>
      </c>
      <c r="AB92" s="18" t="s">
        <v>6339</v>
      </c>
      <c r="AC92" t="s">
        <v>6355</v>
      </c>
      <c r="AD92" t="s">
        <v>6340</v>
      </c>
      <c r="AE92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(NULL,71490179,51,0,0,3116129665,42370,'NA','CR 19 20 36 ',0,'ravila','NA');</v>
      </c>
    </row>
    <row r="93" spans="1:31" hidden="1" x14ac:dyDescent="0.25">
      <c r="A93">
        <v>10016786</v>
      </c>
      <c r="B93" t="s">
        <v>6384</v>
      </c>
      <c r="C93" t="s">
        <v>6346</v>
      </c>
      <c r="D93" t="s">
        <v>6339</v>
      </c>
      <c r="E93" s="15">
        <v>71577391</v>
      </c>
      <c r="F93" s="15" t="s">
        <v>6339</v>
      </c>
      <c r="G93" t="s">
        <v>5209</v>
      </c>
      <c r="H93" t="str">
        <f>VLOOKUP($E93,'BD DAVID'!$B$5:$M$1143,10,FALSE)</f>
        <v>Antioquia</v>
      </c>
      <c r="J93">
        <f>VLOOKUP(K93,'[1]INSERT MUNICIPIO'!E$2:F$867,2,FALSE)</f>
        <v>93</v>
      </c>
      <c r="K93" t="str">
        <f>VLOOKUP($E93,'BD DAVID'!$B$5:$M$1144,12,FALSE)</f>
        <v>MEDELLIN</v>
      </c>
      <c r="L93" t="s">
        <v>6339</v>
      </c>
      <c r="M93">
        <v>0</v>
      </c>
      <c r="N93" t="s">
        <v>6339</v>
      </c>
      <c r="O93">
        <v>0</v>
      </c>
      <c r="P93" t="s">
        <v>6339</v>
      </c>
      <c r="Q93">
        <f>VLOOKUP(E93,'BD DAVID'!$B$5:$H$1171,7,FALSE)</f>
        <v>3113337115</v>
      </c>
      <c r="R93" t="s">
        <v>6339</v>
      </c>
      <c r="S93" s="18">
        <v>42370</v>
      </c>
      <c r="T93" s="18" t="s">
        <v>6339</v>
      </c>
      <c r="U93" s="24" t="s">
        <v>6355</v>
      </c>
      <c r="V93" s="18" t="s">
        <v>6339</v>
      </c>
      <c r="W93" s="18" t="str">
        <f>VLOOKUP(E93,'BD DAVID'!$B$5:$G$1143,6,FALSE)</f>
        <v xml:space="preserve">CR 45 16 SUR 190IN 2205 </v>
      </c>
      <c r="X93" s="18" t="s">
        <v>6339</v>
      </c>
      <c r="Y93" s="19">
        <v>0</v>
      </c>
      <c r="Z93" s="18" t="s">
        <v>6339</v>
      </c>
      <c r="AA93" s="18" t="s">
        <v>6380</v>
      </c>
      <c r="AB93" s="18" t="s">
        <v>6339</v>
      </c>
      <c r="AC93" t="s">
        <v>6355</v>
      </c>
      <c r="AD93" t="s">
        <v>6340</v>
      </c>
      <c r="AE93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(NULL,71577391,93,0,0,3113337115,42370,'NA','CR 45 16 SUR 190IN 2205 ',0,'ravila','NA');</v>
      </c>
    </row>
    <row r="94" spans="1:31" hidden="1" x14ac:dyDescent="0.25">
      <c r="A94">
        <v>10010666</v>
      </c>
      <c r="B94" t="s">
        <v>6384</v>
      </c>
      <c r="C94" t="s">
        <v>6346</v>
      </c>
      <c r="D94" t="s">
        <v>6339</v>
      </c>
      <c r="E94" s="15">
        <v>71689936</v>
      </c>
      <c r="F94" s="15" t="s">
        <v>6339</v>
      </c>
      <c r="G94" t="s">
        <v>352</v>
      </c>
      <c r="H94" t="str">
        <f>VLOOKUP($E94,'BD DAVID'!$B$5:$M$1143,10,FALSE)</f>
        <v>Antioquia</v>
      </c>
      <c r="J94">
        <f>VLOOKUP(K94,'[1]INSERT MUNICIPIO'!E$2:F$867,2,FALSE)</f>
        <v>110</v>
      </c>
      <c r="K94" t="str">
        <f>VLOOKUP($E94,'BD DAVID'!$B$5:$M$1144,12,FALSE)</f>
        <v>PEÑOL</v>
      </c>
      <c r="L94" t="s">
        <v>6339</v>
      </c>
      <c r="M94">
        <v>0</v>
      </c>
      <c r="N94" t="s">
        <v>6339</v>
      </c>
      <c r="O94">
        <v>0</v>
      </c>
      <c r="P94" t="s">
        <v>6339</v>
      </c>
      <c r="Q94">
        <f>VLOOKUP(E94,'BD DAVID'!$B$5:$H$1171,7,FALSE)</f>
        <v>948515829</v>
      </c>
      <c r="R94" t="s">
        <v>6339</v>
      </c>
      <c r="S94" s="18">
        <v>42370</v>
      </c>
      <c r="T94" s="18" t="s">
        <v>6339</v>
      </c>
      <c r="U94" s="24" t="s">
        <v>6355</v>
      </c>
      <c r="V94" s="18" t="s">
        <v>6339</v>
      </c>
      <c r="W94" s="18" t="str">
        <f>VLOOKUP(E94,'BD DAVID'!$B$5:$G$1143,6,FALSE)</f>
        <v xml:space="preserve">CR 19 3 27 </v>
      </c>
      <c r="X94" s="18" t="s">
        <v>6339</v>
      </c>
      <c r="Y94" s="19">
        <v>0</v>
      </c>
      <c r="Z94" s="18" t="s">
        <v>6339</v>
      </c>
      <c r="AA94" s="18" t="s">
        <v>6375</v>
      </c>
      <c r="AB94" s="18" t="s">
        <v>6339</v>
      </c>
      <c r="AC94" t="s">
        <v>6355</v>
      </c>
      <c r="AD94" t="s">
        <v>6340</v>
      </c>
      <c r="AE94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(NULL,71689936,110,0,0,948515829,42370,'NA','CR 19 3 27 ',0,'mserna','NA');</v>
      </c>
    </row>
    <row r="95" spans="1:31" hidden="1" x14ac:dyDescent="0.25">
      <c r="A95">
        <v>10010668</v>
      </c>
      <c r="B95" t="s">
        <v>6384</v>
      </c>
      <c r="C95" t="s">
        <v>6346</v>
      </c>
      <c r="D95" t="s">
        <v>6339</v>
      </c>
      <c r="E95" s="15">
        <v>71691865</v>
      </c>
      <c r="F95" s="15" t="s">
        <v>6339</v>
      </c>
      <c r="G95" t="s">
        <v>354</v>
      </c>
      <c r="H95" t="str">
        <f>VLOOKUP($E95,'BD DAVID'!$B$5:$M$1143,10,FALSE)</f>
        <v>Antioquia</v>
      </c>
      <c r="J95">
        <f>VLOOKUP(K95,'[1]INSERT MUNICIPIO'!E$2:F$867,2,FALSE)</f>
        <v>167</v>
      </c>
      <c r="K95" t="str">
        <f>VLOOKUP($E95,'BD DAVID'!$B$5:$M$1144,12,FALSE)</f>
        <v>VALDIVIA</v>
      </c>
      <c r="L95" t="s">
        <v>6339</v>
      </c>
      <c r="M95">
        <v>0</v>
      </c>
      <c r="N95" t="s">
        <v>6339</v>
      </c>
      <c r="O95">
        <v>0</v>
      </c>
      <c r="P95" t="s">
        <v>6339</v>
      </c>
      <c r="Q95">
        <f>VLOOKUP(E95,'BD DAVID'!$B$5:$H$1171,7,FALSE)</f>
        <v>948308674</v>
      </c>
      <c r="R95" t="s">
        <v>6339</v>
      </c>
      <c r="S95" s="18">
        <v>42370</v>
      </c>
      <c r="T95" s="18" t="s">
        <v>6339</v>
      </c>
      <c r="U95" s="24" t="s">
        <v>6355</v>
      </c>
      <c r="V95" s="18" t="s">
        <v>6339</v>
      </c>
      <c r="W95" s="18" t="str">
        <f>VLOOKUP(E95,'BD DAVID'!$B$5:$G$1143,6,FALSE)</f>
        <v xml:space="preserve">TRONCAL VIA LA COSTA </v>
      </c>
      <c r="X95" s="18" t="s">
        <v>6339</v>
      </c>
      <c r="Y95" s="19">
        <v>0</v>
      </c>
      <c r="Z95" s="18" t="s">
        <v>6339</v>
      </c>
      <c r="AA95" s="18" t="s">
        <v>6380</v>
      </c>
      <c r="AB95" s="18" t="s">
        <v>6339</v>
      </c>
      <c r="AC95" t="s">
        <v>6355</v>
      </c>
      <c r="AD95" t="s">
        <v>6340</v>
      </c>
      <c r="AE95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(NULL,71691865,167,0,0,948308674,42370,'NA','TRONCAL VIA LA COSTA ',0,'ravila','NA');</v>
      </c>
    </row>
    <row r="96" spans="1:31" hidden="1" x14ac:dyDescent="0.25">
      <c r="A96">
        <v>10015065</v>
      </c>
      <c r="B96" t="s">
        <v>6384</v>
      </c>
      <c r="C96" t="s">
        <v>6346</v>
      </c>
      <c r="D96" t="s">
        <v>6339</v>
      </c>
      <c r="E96" s="15">
        <v>71875583</v>
      </c>
      <c r="F96" s="15" t="s">
        <v>6339</v>
      </c>
      <c r="G96" t="s">
        <v>2898</v>
      </c>
      <c r="H96" t="str">
        <f>VLOOKUP($E96,'BD DAVID'!$B$5:$M$1143,10,FALSE)</f>
        <v>Antioquia</v>
      </c>
      <c r="J96">
        <f>VLOOKUP(K96,'[1]INSERT MUNICIPIO'!E$2:F$867,2,FALSE)</f>
        <v>75</v>
      </c>
      <c r="K96" t="str">
        <f>VLOOKUP($E96,'BD DAVID'!$B$5:$M$1144,12,FALSE)</f>
        <v>JERICO</v>
      </c>
      <c r="L96" t="s">
        <v>6339</v>
      </c>
      <c r="M96">
        <v>0</v>
      </c>
      <c r="N96" t="s">
        <v>6339</v>
      </c>
      <c r="O96">
        <v>0</v>
      </c>
      <c r="P96" t="s">
        <v>6339</v>
      </c>
      <c r="Q96">
        <f>VLOOKUP(E96,'BD DAVID'!$B$5:$H$1171,7,FALSE)</f>
        <v>3206754063</v>
      </c>
      <c r="R96" t="s">
        <v>6339</v>
      </c>
      <c r="S96" s="18">
        <v>42370</v>
      </c>
      <c r="T96" s="18" t="s">
        <v>6339</v>
      </c>
      <c r="U96" s="24" t="s">
        <v>6355</v>
      </c>
      <c r="V96" s="18" t="s">
        <v>6339</v>
      </c>
      <c r="W96" s="18" t="str">
        <f>VLOOKUP(E96,'BD DAVID'!$B$5:$G$1143,6,FALSE)</f>
        <v xml:space="preserve">CR 10 35 29 </v>
      </c>
      <c r="X96" s="18" t="s">
        <v>6339</v>
      </c>
      <c r="Y96" s="19">
        <v>0</v>
      </c>
      <c r="Z96" s="18" t="s">
        <v>6339</v>
      </c>
      <c r="AA96" s="18" t="s">
        <v>6375</v>
      </c>
      <c r="AB96" s="18" t="s">
        <v>6339</v>
      </c>
      <c r="AC96" t="s">
        <v>6355</v>
      </c>
      <c r="AD96" t="s">
        <v>6340</v>
      </c>
      <c r="AE96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(NULL,71875583,75,0,0,3206754063,42370,'NA','CR 10 35 29 ',0,'mserna','NA');</v>
      </c>
    </row>
    <row r="97" spans="1:31" hidden="1" x14ac:dyDescent="0.25">
      <c r="A97">
        <v>10010711</v>
      </c>
      <c r="B97" t="s">
        <v>6384</v>
      </c>
      <c r="C97" t="s">
        <v>6346</v>
      </c>
      <c r="D97" t="s">
        <v>6339</v>
      </c>
      <c r="E97" s="15">
        <v>71905054</v>
      </c>
      <c r="F97" s="15" t="s">
        <v>6339</v>
      </c>
      <c r="G97" t="s">
        <v>365</v>
      </c>
      <c r="H97" t="str">
        <f>VLOOKUP($E97,'BD DAVID'!$B$5:$M$1143,10,FALSE)</f>
        <v>Antioquia</v>
      </c>
      <c r="J97">
        <f>VLOOKUP(K97,'[1]INSERT MUNICIPIO'!E$2:F$867,2,FALSE)</f>
        <v>77</v>
      </c>
      <c r="K97" t="str">
        <f>VLOOKUP($E97,'BD DAVID'!$B$5:$M$1144,12,FALSE)</f>
        <v>LA CEJA</v>
      </c>
      <c r="L97" t="s">
        <v>6339</v>
      </c>
      <c r="M97">
        <v>0</v>
      </c>
      <c r="N97" t="s">
        <v>6339</v>
      </c>
      <c r="O97">
        <v>0</v>
      </c>
      <c r="P97" t="s">
        <v>6339</v>
      </c>
      <c r="Q97">
        <f>VLOOKUP(E97,'BD DAVID'!$B$5:$H$1171,7,FALSE)</f>
        <v>948670065</v>
      </c>
      <c r="R97" t="s">
        <v>6339</v>
      </c>
      <c r="S97" s="18">
        <v>42370</v>
      </c>
      <c r="T97" s="18" t="s">
        <v>6339</v>
      </c>
      <c r="U97" s="24" t="s">
        <v>6355</v>
      </c>
      <c r="V97" s="18" t="s">
        <v>6339</v>
      </c>
      <c r="W97" s="18" t="str">
        <f>VLOOKUP(E97,'BD DAVID'!$B$5:$G$1143,6,FALSE)</f>
        <v xml:space="preserve">CR 12 13 85 </v>
      </c>
      <c r="X97" s="18" t="s">
        <v>6339</v>
      </c>
      <c r="Y97" s="19">
        <v>0</v>
      </c>
      <c r="Z97" s="18" t="s">
        <v>6339</v>
      </c>
      <c r="AA97" s="18" t="s">
        <v>6380</v>
      </c>
      <c r="AB97" s="18" t="s">
        <v>6339</v>
      </c>
      <c r="AC97" t="s">
        <v>6355</v>
      </c>
      <c r="AD97" t="s">
        <v>6340</v>
      </c>
      <c r="AE97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(NULL,71905054,77,0,0,948670065,42370,'NA','CR 12 13 85 ',0,'ravila','NA');</v>
      </c>
    </row>
    <row r="98" spans="1:31" hidden="1" x14ac:dyDescent="0.25">
      <c r="A98">
        <v>10010712</v>
      </c>
      <c r="B98" t="s">
        <v>6384</v>
      </c>
      <c r="C98" t="s">
        <v>6346</v>
      </c>
      <c r="D98" t="s">
        <v>6339</v>
      </c>
      <c r="E98" s="15">
        <v>71905745</v>
      </c>
      <c r="F98" s="15" t="s">
        <v>6339</v>
      </c>
      <c r="G98" t="s">
        <v>367</v>
      </c>
      <c r="H98" t="str">
        <f>VLOOKUP($E98,'BD DAVID'!$B$5:$M$1143,10,FALSE)</f>
        <v>Antioquia</v>
      </c>
      <c r="J98">
        <f>VLOOKUP(K98,'[1]INSERT MUNICIPIO'!E$2:F$867,2,FALSE)</f>
        <v>58</v>
      </c>
      <c r="K98" t="str">
        <f>VLOOKUP($E98,'BD DAVID'!$B$5:$M$1144,12,FALSE)</f>
        <v>ENTRERRIOS</v>
      </c>
      <c r="L98" t="s">
        <v>6339</v>
      </c>
      <c r="M98">
        <v>0</v>
      </c>
      <c r="N98" t="s">
        <v>6339</v>
      </c>
      <c r="O98">
        <v>0</v>
      </c>
      <c r="P98" t="s">
        <v>6339</v>
      </c>
      <c r="Q98">
        <f>VLOOKUP(E98,'BD DAVID'!$B$5:$H$1171,7,FALSE)</f>
        <v>948670400</v>
      </c>
      <c r="R98" t="s">
        <v>6339</v>
      </c>
      <c r="S98" s="18">
        <v>42370</v>
      </c>
      <c r="T98" s="18" t="s">
        <v>6339</v>
      </c>
      <c r="U98" s="24" t="s">
        <v>6355</v>
      </c>
      <c r="V98" s="18" t="s">
        <v>6339</v>
      </c>
      <c r="W98" s="18" t="str">
        <f>VLOOKUP(E98,'BD DAVID'!$B$5:$G$1143,6,FALSE)</f>
        <v xml:space="preserve">CR 10 9 A 10 </v>
      </c>
      <c r="X98" s="18" t="s">
        <v>6339</v>
      </c>
      <c r="Y98" s="19">
        <v>0</v>
      </c>
      <c r="Z98" s="18" t="s">
        <v>6339</v>
      </c>
      <c r="AA98" s="18" t="s">
        <v>6380</v>
      </c>
      <c r="AB98" s="18" t="s">
        <v>6339</v>
      </c>
      <c r="AC98" t="s">
        <v>6355</v>
      </c>
      <c r="AD98" t="s">
        <v>6340</v>
      </c>
      <c r="AE98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(NULL,71905745,58,0,0,948670400,42370,'NA','CR 10 9 A 10 ',0,'ravila','NA');</v>
      </c>
    </row>
    <row r="99" spans="1:31" hidden="1" x14ac:dyDescent="0.25">
      <c r="A99">
        <v>10016487</v>
      </c>
      <c r="B99" t="s">
        <v>6384</v>
      </c>
      <c r="C99" t="s">
        <v>6346</v>
      </c>
      <c r="D99" t="s">
        <v>6339</v>
      </c>
      <c r="E99" s="15">
        <v>71905891</v>
      </c>
      <c r="F99" s="15" t="s">
        <v>6339</v>
      </c>
      <c r="G99" t="s">
        <v>3818</v>
      </c>
      <c r="H99" t="str">
        <f>VLOOKUP($E99,'BD DAVID'!$B$5:$M$1143,10,FALSE)</f>
        <v>Antioquia</v>
      </c>
      <c r="J99">
        <f>VLOOKUP(K99,'[1]INSERT MUNICIPIO'!E$2:F$867,2,FALSE)</f>
        <v>58</v>
      </c>
      <c r="K99" t="str">
        <f>VLOOKUP($E99,'BD DAVID'!$B$5:$M$1144,12,FALSE)</f>
        <v>ENTRERRIOS</v>
      </c>
      <c r="L99" t="s">
        <v>6339</v>
      </c>
      <c r="M99">
        <v>0</v>
      </c>
      <c r="N99" t="s">
        <v>6339</v>
      </c>
      <c r="O99">
        <v>0</v>
      </c>
      <c r="P99" t="s">
        <v>6339</v>
      </c>
      <c r="Q99">
        <f>VLOOKUP(E99,'BD DAVID'!$B$5:$H$1171,7,FALSE)</f>
        <v>3117480223</v>
      </c>
      <c r="R99" t="s">
        <v>6339</v>
      </c>
      <c r="S99" s="18">
        <v>42370</v>
      </c>
      <c r="T99" s="18" t="s">
        <v>6339</v>
      </c>
      <c r="U99" s="24" t="s">
        <v>6355</v>
      </c>
      <c r="V99" s="18" t="s">
        <v>6339</v>
      </c>
      <c r="W99" s="18" t="str">
        <f>VLOOKUP(E99,'BD DAVID'!$B$5:$G$1143,6,FALSE)</f>
        <v xml:space="preserve">CR 14 9 16 IN 201 </v>
      </c>
      <c r="X99" s="18" t="s">
        <v>6339</v>
      </c>
      <c r="Y99" s="19">
        <v>0</v>
      </c>
      <c r="Z99" s="18" t="s">
        <v>6339</v>
      </c>
      <c r="AA99" s="18" t="s">
        <v>6380</v>
      </c>
      <c r="AB99" s="18" t="s">
        <v>6339</v>
      </c>
      <c r="AC99" t="s">
        <v>6355</v>
      </c>
      <c r="AD99" t="s">
        <v>6340</v>
      </c>
      <c r="AE99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(NULL,71905891,58,0,0,3117480223,42370,'NA','CR 14 9 16 IN 201 ',0,'ravila','NA');</v>
      </c>
    </row>
    <row r="100" spans="1:31" hidden="1" x14ac:dyDescent="0.25">
      <c r="A100">
        <v>10015640</v>
      </c>
      <c r="B100" t="s">
        <v>6384</v>
      </c>
      <c r="C100" t="s">
        <v>6346</v>
      </c>
      <c r="D100" t="s">
        <v>6339</v>
      </c>
      <c r="E100" s="15">
        <v>71906062</v>
      </c>
      <c r="F100" s="15" t="s">
        <v>6339</v>
      </c>
      <c r="G100" t="s">
        <v>4703</v>
      </c>
      <c r="H100" t="str">
        <f>VLOOKUP($E100,'BD DAVID'!$B$5:$M$1143,10,FALSE)</f>
        <v>Antioquia</v>
      </c>
      <c r="J100">
        <f>VLOOKUP(K100,'[1]INSERT MUNICIPIO'!E$2:F$867,2,FALSE)</f>
        <v>151</v>
      </c>
      <c r="K100" t="str">
        <f>VLOOKUP($E100,'BD DAVID'!$B$5:$M$1144,12,FALSE)</f>
        <v>SANTA ROSA DE OSOS</v>
      </c>
      <c r="L100" t="s">
        <v>6339</v>
      </c>
      <c r="M100">
        <v>0</v>
      </c>
      <c r="N100" t="s">
        <v>6339</v>
      </c>
      <c r="O100">
        <v>0</v>
      </c>
      <c r="P100" t="s">
        <v>6339</v>
      </c>
      <c r="Q100">
        <f>VLOOKUP(E100,'BD DAVID'!$B$5:$H$1171,7,FALSE)</f>
        <v>3136849356</v>
      </c>
      <c r="R100" t="s">
        <v>6339</v>
      </c>
      <c r="S100" s="18">
        <v>42370</v>
      </c>
      <c r="T100" s="18" t="s">
        <v>6339</v>
      </c>
      <c r="U100" s="24" t="s">
        <v>6355</v>
      </c>
      <c r="V100" s="18" t="s">
        <v>6339</v>
      </c>
      <c r="W100" s="18" t="str">
        <f>VLOOKUP(E100,'BD DAVID'!$B$5:$G$1143,6,FALSE)</f>
        <v xml:space="preserve">VDA MALAMBO </v>
      </c>
      <c r="X100" s="18" t="s">
        <v>6339</v>
      </c>
      <c r="Y100" s="19">
        <v>0</v>
      </c>
      <c r="Z100" s="18" t="s">
        <v>6339</v>
      </c>
      <c r="AA100" s="18" t="s">
        <v>6380</v>
      </c>
      <c r="AB100" s="18" t="s">
        <v>6339</v>
      </c>
      <c r="AC100" t="s">
        <v>6355</v>
      </c>
      <c r="AD100" t="s">
        <v>6340</v>
      </c>
      <c r="AE100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(NULL,71906062,151,0,0,3136849356,42370,'NA','VDA MALAMBO ',0,'ravila','NA');</v>
      </c>
    </row>
    <row r="101" spans="1:31" s="20" customFormat="1" hidden="1" x14ac:dyDescent="0.25">
      <c r="A101">
        <v>10017293</v>
      </c>
      <c r="B101" t="s">
        <v>6384</v>
      </c>
      <c r="C101" t="s">
        <v>6346</v>
      </c>
      <c r="D101" t="s">
        <v>6339</v>
      </c>
      <c r="E101" s="15">
        <v>78028149</v>
      </c>
      <c r="F101" s="15" t="s">
        <v>6339</v>
      </c>
      <c r="G101" t="s">
        <v>4387</v>
      </c>
      <c r="H101" t="str">
        <f>VLOOKUP($E101,'BD DAVID'!$B$5:$M$1143,10,FALSE)</f>
        <v>Antioquia</v>
      </c>
      <c r="I101"/>
      <c r="J101">
        <f>VLOOKUP(K101,'[1]INSERT MUNICIPIO'!E$2:F$867,2,FALSE)</f>
        <v>42</v>
      </c>
      <c r="K101" t="str">
        <f>VLOOKUP($E101,'BD DAVID'!$B$5:$M$1144,12,FALSE)</f>
        <v>CERETE</v>
      </c>
      <c r="L101" t="s">
        <v>6339</v>
      </c>
      <c r="M101">
        <v>0</v>
      </c>
      <c r="N101" t="s">
        <v>6339</v>
      </c>
      <c r="O101">
        <v>0</v>
      </c>
      <c r="P101" t="s">
        <v>6339</v>
      </c>
      <c r="Q101">
        <f>VLOOKUP(E101,'BD DAVID'!$B$5:$H$1171,7,FALSE)</f>
        <v>3218395747</v>
      </c>
      <c r="R101" t="s">
        <v>6339</v>
      </c>
      <c r="S101" s="18">
        <v>42370</v>
      </c>
      <c r="T101" s="18" t="s">
        <v>6339</v>
      </c>
      <c r="U101" s="24" t="s">
        <v>6355</v>
      </c>
      <c r="V101" s="18" t="s">
        <v>6339</v>
      </c>
      <c r="W101" s="18" t="str">
        <f>VLOOKUP(E101,'BD DAVID'!$B$5:$G$1143,6,FALSE)</f>
        <v xml:space="preserve">CR 13 A BRR VENUS </v>
      </c>
      <c r="X101" s="18" t="s">
        <v>6339</v>
      </c>
      <c r="Y101" s="19">
        <v>0</v>
      </c>
      <c r="Z101" s="18" t="s">
        <v>6339</v>
      </c>
      <c r="AA101" s="18" t="s">
        <v>6362</v>
      </c>
      <c r="AB101" s="18" t="s">
        <v>6339</v>
      </c>
      <c r="AC101" t="s">
        <v>6355</v>
      </c>
      <c r="AD101" s="20" t="s">
        <v>6340</v>
      </c>
      <c r="AE101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(NULL,78028149,42,0,0,3218395747,42370,'NA','CR 13 A BRR VENUS ',0,'apacheco','NA');</v>
      </c>
    </row>
    <row r="102" spans="1:31" hidden="1" x14ac:dyDescent="0.25">
      <c r="A102">
        <v>10016039</v>
      </c>
      <c r="B102" t="s">
        <v>6384</v>
      </c>
      <c r="C102" t="s">
        <v>6346</v>
      </c>
      <c r="D102" t="s">
        <v>6339</v>
      </c>
      <c r="E102" s="15">
        <v>98494100</v>
      </c>
      <c r="F102" s="15" t="s">
        <v>6339</v>
      </c>
      <c r="G102" t="s">
        <v>1874</v>
      </c>
      <c r="H102" t="str">
        <f>VLOOKUP($E102,'BD DAVID'!$B$5:$M$1143,10,FALSE)</f>
        <v>Antioquia</v>
      </c>
      <c r="J102">
        <f>VLOOKUP(K102,'[1]INSERT MUNICIPIO'!E$2:F$867,2,FALSE)</f>
        <v>151</v>
      </c>
      <c r="K102" t="str">
        <f>VLOOKUP($E102,'BD DAVID'!$B$5:$M$1144,12,FALSE)</f>
        <v>SANTA ROSA DE OSOS</v>
      </c>
      <c r="L102" t="s">
        <v>6339</v>
      </c>
      <c r="M102">
        <v>0</v>
      </c>
      <c r="N102" t="s">
        <v>6339</v>
      </c>
      <c r="O102">
        <v>0</v>
      </c>
      <c r="P102" t="s">
        <v>6339</v>
      </c>
      <c r="Q102">
        <f>VLOOKUP(E102,'BD DAVID'!$B$5:$H$1171,7,FALSE)</f>
        <v>3148335868</v>
      </c>
      <c r="R102" t="s">
        <v>6339</v>
      </c>
      <c r="S102" s="18">
        <v>42370</v>
      </c>
      <c r="T102" s="18" t="s">
        <v>6339</v>
      </c>
      <c r="U102" s="24" t="s">
        <v>6355</v>
      </c>
      <c r="V102" s="18" t="s">
        <v>6339</v>
      </c>
      <c r="W102" s="18" t="str">
        <f>VLOOKUP(E102,'BD DAVID'!$B$5:$G$1143,6,FALSE)</f>
        <v xml:space="preserve">CL 35 28A 97 </v>
      </c>
      <c r="X102" s="18" t="s">
        <v>6339</v>
      </c>
      <c r="Y102" s="19">
        <v>0</v>
      </c>
      <c r="Z102" s="18" t="s">
        <v>6339</v>
      </c>
      <c r="AA102" s="18" t="s">
        <v>6380</v>
      </c>
      <c r="AB102" s="18" t="s">
        <v>6339</v>
      </c>
      <c r="AC102" t="s">
        <v>6355</v>
      </c>
      <c r="AD102" t="s">
        <v>6340</v>
      </c>
      <c r="AE102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(NULL,98494100,151,0,0,3148335868,42370,'NA','CL 35 28A 97 ',0,'ravila','NA');</v>
      </c>
    </row>
    <row r="103" spans="1:31" hidden="1" x14ac:dyDescent="0.25">
      <c r="A103">
        <v>10014796</v>
      </c>
      <c r="B103" t="s">
        <v>6384</v>
      </c>
      <c r="C103" t="s">
        <v>6346</v>
      </c>
      <c r="D103" t="s">
        <v>6339</v>
      </c>
      <c r="E103" s="15">
        <v>98495090</v>
      </c>
      <c r="F103" s="15" t="s">
        <v>6339</v>
      </c>
      <c r="G103" t="s">
        <v>4251</v>
      </c>
      <c r="H103" t="str">
        <f>VLOOKUP($E103,'BD DAVID'!$B$5:$M$1143,10,FALSE)</f>
        <v>Antioquia</v>
      </c>
      <c r="J103">
        <f>VLOOKUP(K103,'[1]INSERT MUNICIPIO'!E$2:F$867,2,FALSE)</f>
        <v>55</v>
      </c>
      <c r="K103" t="str">
        <f>VLOOKUP($E103,'BD DAVID'!$B$5:$M$1144,12,FALSE)</f>
        <v>DON MATIAS</v>
      </c>
      <c r="L103" t="s">
        <v>6339</v>
      </c>
      <c r="M103">
        <v>0</v>
      </c>
      <c r="N103" t="s">
        <v>6339</v>
      </c>
      <c r="O103">
        <v>0</v>
      </c>
      <c r="P103" t="s">
        <v>6339</v>
      </c>
      <c r="Q103">
        <f>VLOOKUP(E103,'BD DAVID'!$B$5:$H$1171,7,FALSE)</f>
        <v>3206933534</v>
      </c>
      <c r="R103" t="s">
        <v>6339</v>
      </c>
      <c r="S103" s="18">
        <v>42370</v>
      </c>
      <c r="T103" s="18" t="s">
        <v>6339</v>
      </c>
      <c r="U103" s="24" t="s">
        <v>6355</v>
      </c>
      <c r="V103" s="18" t="s">
        <v>6339</v>
      </c>
      <c r="W103" s="18" t="str">
        <f>VLOOKUP(E103,'BD DAVID'!$B$5:$G$1143,6,FALSE)</f>
        <v xml:space="preserve">CLL 28 22 260 </v>
      </c>
      <c r="X103" s="18" t="s">
        <v>6339</v>
      </c>
      <c r="Y103" s="19">
        <v>0</v>
      </c>
      <c r="Z103" s="18" t="s">
        <v>6339</v>
      </c>
      <c r="AA103" s="18" t="s">
        <v>6380</v>
      </c>
      <c r="AB103" s="18" t="s">
        <v>6339</v>
      </c>
      <c r="AC103" t="s">
        <v>6355</v>
      </c>
      <c r="AD103" t="s">
        <v>6340</v>
      </c>
      <c r="AE103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(NULL,98495090,55,0,0,3206933534,42370,'NA','CLL 28 22 260 ',0,'ravila','NA');</v>
      </c>
    </row>
    <row r="104" spans="1:31" hidden="1" x14ac:dyDescent="0.25">
      <c r="A104">
        <v>10012177</v>
      </c>
      <c r="B104" t="s">
        <v>6384</v>
      </c>
      <c r="C104" t="s">
        <v>6346</v>
      </c>
      <c r="D104" t="s">
        <v>6339</v>
      </c>
      <c r="E104" s="15">
        <v>98497212</v>
      </c>
      <c r="F104" s="15" t="s">
        <v>6339</v>
      </c>
      <c r="G104" t="s">
        <v>3291</v>
      </c>
      <c r="H104" t="str">
        <f>VLOOKUP($E104,'BD DAVID'!$B$5:$M$1143,10,FALSE)</f>
        <v>Antioquia</v>
      </c>
      <c r="J104">
        <f>VLOOKUP(K104,'[1]INSERT MUNICIPIO'!E$2:F$867,2,FALSE)</f>
        <v>72</v>
      </c>
      <c r="K104" t="str">
        <f>VLOOKUP($E104,'BD DAVID'!$B$5:$M$1144,12,FALSE)</f>
        <v>ITAGUI</v>
      </c>
      <c r="L104" t="s">
        <v>6339</v>
      </c>
      <c r="M104">
        <v>0</v>
      </c>
      <c r="N104" t="s">
        <v>6339</v>
      </c>
      <c r="O104">
        <v>0</v>
      </c>
      <c r="P104" t="s">
        <v>6339</v>
      </c>
      <c r="Q104">
        <f>VLOOKUP(E104,'BD DAVID'!$B$5:$H$1171,7,FALSE)</f>
        <v>943619129</v>
      </c>
      <c r="R104" t="s">
        <v>6339</v>
      </c>
      <c r="S104" s="18">
        <v>42370</v>
      </c>
      <c r="T104" s="18" t="s">
        <v>6339</v>
      </c>
      <c r="U104" s="24" t="s">
        <v>6355</v>
      </c>
      <c r="V104" s="18" t="s">
        <v>6339</v>
      </c>
      <c r="W104" s="18" t="str">
        <f>VLOOKUP(E104,'BD DAVID'!$B$5:$G$1143,6,FALSE)</f>
        <v xml:space="preserve">CL 82 47 25 </v>
      </c>
      <c r="X104" s="18" t="s">
        <v>6339</v>
      </c>
      <c r="Y104" s="19">
        <v>0</v>
      </c>
      <c r="Z104" s="18" t="s">
        <v>6339</v>
      </c>
      <c r="AA104" s="18" t="s">
        <v>6375</v>
      </c>
      <c r="AB104" s="18" t="s">
        <v>6339</v>
      </c>
      <c r="AC104" t="s">
        <v>6355</v>
      </c>
      <c r="AD104" t="s">
        <v>6340</v>
      </c>
      <c r="AE104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(NULL,98497212,72,0,0,943619129,42370,'NA','CL 82 47 25 ',0,'mserna','NA');</v>
      </c>
    </row>
    <row r="105" spans="1:31" hidden="1" x14ac:dyDescent="0.25">
      <c r="A105">
        <v>10013278</v>
      </c>
      <c r="B105" t="s">
        <v>6384</v>
      </c>
      <c r="C105" t="s">
        <v>6346</v>
      </c>
      <c r="D105" t="s">
        <v>6339</v>
      </c>
      <c r="E105" s="15">
        <v>98569114</v>
      </c>
      <c r="F105" s="15" t="s">
        <v>6339</v>
      </c>
      <c r="G105" t="s">
        <v>3435</v>
      </c>
      <c r="H105" t="str">
        <f>VLOOKUP($E105,'BD DAVID'!$B$5:$M$1143,10,FALSE)</f>
        <v>Antioquia</v>
      </c>
      <c r="J105">
        <f>VLOOKUP(K105,'[1]INSERT MUNICIPIO'!E$2:F$867,2,FALSE)</f>
        <v>22</v>
      </c>
      <c r="K105" t="str">
        <f>VLOOKUP($E105,'BD DAVID'!$B$5:$M$1144,12,FALSE)</f>
        <v>BELLO</v>
      </c>
      <c r="L105" t="s">
        <v>6339</v>
      </c>
      <c r="M105">
        <v>0</v>
      </c>
      <c r="N105" t="s">
        <v>6339</v>
      </c>
      <c r="O105">
        <v>0</v>
      </c>
      <c r="P105" t="s">
        <v>6339</v>
      </c>
      <c r="Q105">
        <f>VLOOKUP(E105,'BD DAVID'!$B$5:$H$1171,7,FALSE)</f>
        <v>3105083816</v>
      </c>
      <c r="R105" t="s">
        <v>6339</v>
      </c>
      <c r="S105" s="18">
        <v>42370</v>
      </c>
      <c r="T105" s="18" t="s">
        <v>6339</v>
      </c>
      <c r="U105" s="24" t="s">
        <v>6355</v>
      </c>
      <c r="V105" s="18" t="s">
        <v>6339</v>
      </c>
      <c r="W105" s="18" t="str">
        <f>VLOOKUP(E105,'BD DAVID'!$B$5:$G$1143,6,FALSE)</f>
        <v xml:space="preserve">DG 59 32 30 </v>
      </c>
      <c r="X105" s="18" t="s">
        <v>6339</v>
      </c>
      <c r="Y105" s="19">
        <v>0</v>
      </c>
      <c r="Z105" s="18" t="s">
        <v>6339</v>
      </c>
      <c r="AA105" s="18" t="s">
        <v>6375</v>
      </c>
      <c r="AB105" s="18" t="s">
        <v>6339</v>
      </c>
      <c r="AC105" t="s">
        <v>6355</v>
      </c>
      <c r="AD105" t="s">
        <v>6340</v>
      </c>
      <c r="AE105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(NULL,98569114,22,0,0,3105083816,42370,'NA','DG 59 32 30 ',0,'mserna','NA');</v>
      </c>
    </row>
    <row r="106" spans="1:31" hidden="1" x14ac:dyDescent="0.25">
      <c r="A106">
        <v>10011173</v>
      </c>
      <c r="B106" t="s">
        <v>6384</v>
      </c>
      <c r="C106" t="s">
        <v>6346</v>
      </c>
      <c r="D106" t="s">
        <v>6339</v>
      </c>
      <c r="E106" s="15">
        <v>800010950</v>
      </c>
      <c r="F106" s="15" t="s">
        <v>6339</v>
      </c>
      <c r="G106" t="s">
        <v>403</v>
      </c>
      <c r="H106" t="str">
        <f>VLOOKUP($E106,'BD DAVID'!$B$5:$M$1143,10,FALSE)</f>
        <v>Antioquia</v>
      </c>
      <c r="J106">
        <f>VLOOKUP(K106,'[1]INSERT MUNICIPIO'!E$2:F$867,2,FALSE)</f>
        <v>93</v>
      </c>
      <c r="K106" t="str">
        <f>VLOOKUP($E106,'BD DAVID'!$B$5:$M$1144,12,FALSE)</f>
        <v>MEDELLIN</v>
      </c>
      <c r="L106" t="s">
        <v>6339</v>
      </c>
      <c r="M106">
        <v>0</v>
      </c>
      <c r="N106" t="s">
        <v>6339</v>
      </c>
      <c r="O106">
        <v>0</v>
      </c>
      <c r="P106" t="s">
        <v>6339</v>
      </c>
      <c r="Q106">
        <f>VLOOKUP(E106,'BD DAVID'!$B$5:$H$1171,7,FALSE)</f>
        <v>943164800</v>
      </c>
      <c r="R106" t="s">
        <v>6339</v>
      </c>
      <c r="S106" s="18">
        <v>42370</v>
      </c>
      <c r="T106" s="18" t="s">
        <v>6339</v>
      </c>
      <c r="U106" s="24" t="s">
        <v>6355</v>
      </c>
      <c r="V106" s="18" t="s">
        <v>6339</v>
      </c>
      <c r="W106" s="18" t="str">
        <f>VLOOKUP(E106,'BD DAVID'!$B$5:$G$1143,6,FALSE)</f>
        <v xml:space="preserve">CL 4 SUR 43 AA 30 OF 501 ED FORMACO </v>
      </c>
      <c r="X106" s="18" t="s">
        <v>6339</v>
      </c>
      <c r="Y106" s="19">
        <v>0</v>
      </c>
      <c r="Z106" s="18" t="s">
        <v>6339</v>
      </c>
      <c r="AA106" s="18" t="s">
        <v>6380</v>
      </c>
      <c r="AB106" s="18" t="s">
        <v>6339</v>
      </c>
      <c r="AC106" t="s">
        <v>6355</v>
      </c>
      <c r="AD106" t="s">
        <v>6340</v>
      </c>
      <c r="AE106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(NULL,800010950,93,0,0,943164800,42370,'NA','CL 4 SUR 43 AA 30 OF 501 ED FORMACO ',0,'ravila','NA');</v>
      </c>
    </row>
    <row r="107" spans="1:31" s="20" customFormat="1" hidden="1" x14ac:dyDescent="0.25">
      <c r="A107">
        <v>10016575</v>
      </c>
      <c r="B107" t="s">
        <v>6384</v>
      </c>
      <c r="C107" t="s">
        <v>6346</v>
      </c>
      <c r="D107" t="s">
        <v>6339</v>
      </c>
      <c r="E107" s="15">
        <v>800040534</v>
      </c>
      <c r="F107" s="15" t="s">
        <v>6339</v>
      </c>
      <c r="G107" t="s">
        <v>2594</v>
      </c>
      <c r="H107" t="str">
        <f>VLOOKUP($E107,'BD DAVID'!$B$5:$M$1143,10,FALSE)</f>
        <v>Antioquia</v>
      </c>
      <c r="I107"/>
      <c r="J107">
        <f>VLOOKUP(K107,'[1]INSERT MUNICIPIO'!E$2:F$867,2,FALSE)</f>
        <v>144</v>
      </c>
      <c r="K107" t="str">
        <f>VLOOKUP($E107,'BD DAVID'!$B$5:$M$1144,12,FALSE)</f>
        <v>SAN PEDRO</v>
      </c>
      <c r="L107" t="s">
        <v>6339</v>
      </c>
      <c r="M107">
        <v>0</v>
      </c>
      <c r="N107" t="s">
        <v>6339</v>
      </c>
      <c r="O107">
        <v>0</v>
      </c>
      <c r="P107" t="s">
        <v>6339</v>
      </c>
      <c r="Q107">
        <f>VLOOKUP(E107,'BD DAVID'!$B$5:$H$1171,7,FALSE)</f>
        <v>952894018</v>
      </c>
      <c r="R107" t="s">
        <v>6339</v>
      </c>
      <c r="S107" s="18">
        <v>42370</v>
      </c>
      <c r="T107" s="18" t="s">
        <v>6339</v>
      </c>
      <c r="U107" s="24" t="s">
        <v>6355</v>
      </c>
      <c r="V107" s="18" t="s">
        <v>6339</v>
      </c>
      <c r="W107" s="18" t="str">
        <f>VLOOKUP(E107,'BD DAVID'!$B$5:$G$1143,6,FALSE)</f>
        <v xml:space="preserve">CL 12 12 56 BRR MANIZALEZ </v>
      </c>
      <c r="X107" s="18" t="s">
        <v>6339</v>
      </c>
      <c r="Y107" s="19">
        <v>0</v>
      </c>
      <c r="Z107" s="18" t="s">
        <v>6339</v>
      </c>
      <c r="AA107" s="18" t="s">
        <v>6362</v>
      </c>
      <c r="AB107" s="18" t="s">
        <v>6339</v>
      </c>
      <c r="AC107" t="s">
        <v>6355</v>
      </c>
      <c r="AD107" s="20" t="s">
        <v>6340</v>
      </c>
      <c r="AE107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(NULL,800040534,144,0,0,952894018,42370,'NA','CL 12 12 56 BRR MANIZALEZ ',0,'apacheco','NA');</v>
      </c>
    </row>
    <row r="108" spans="1:31" hidden="1" x14ac:dyDescent="0.25">
      <c r="A108">
        <v>10016883</v>
      </c>
      <c r="B108" t="s">
        <v>6384</v>
      </c>
      <c r="C108" t="s">
        <v>6346</v>
      </c>
      <c r="D108" t="s">
        <v>6339</v>
      </c>
      <c r="E108" s="15">
        <v>800076381</v>
      </c>
      <c r="F108" s="15" t="s">
        <v>6339</v>
      </c>
      <c r="G108" t="s">
        <v>3641</v>
      </c>
      <c r="H108" t="str">
        <f>VLOOKUP($E108,'BD DAVID'!$B$5:$M$1143,10,FALSE)</f>
        <v>Antioquia</v>
      </c>
      <c r="J108">
        <f>VLOOKUP(K108,'[1]INSERT MUNICIPIO'!E$2:F$867,2,FALSE)</f>
        <v>93</v>
      </c>
      <c r="K108" t="str">
        <f>VLOOKUP($E108,'BD DAVID'!$B$5:$M$1144,12,FALSE)</f>
        <v>MEDELLIN</v>
      </c>
      <c r="L108" t="s">
        <v>6339</v>
      </c>
      <c r="M108">
        <v>0</v>
      </c>
      <c r="N108" t="s">
        <v>6339</v>
      </c>
      <c r="O108">
        <v>0</v>
      </c>
      <c r="P108" t="s">
        <v>6339</v>
      </c>
      <c r="Q108">
        <f>VLOOKUP(E108,'BD DAVID'!$B$5:$H$1171,7,FALSE)</f>
        <v>943540354</v>
      </c>
      <c r="R108" t="s">
        <v>6339</v>
      </c>
      <c r="S108" s="18">
        <v>42370</v>
      </c>
      <c r="T108" s="18" t="s">
        <v>6339</v>
      </c>
      <c r="U108" s="24" t="s">
        <v>6355</v>
      </c>
      <c r="V108" s="18" t="s">
        <v>6339</v>
      </c>
      <c r="W108" s="18" t="str">
        <f>VLOOKUP(E108,'BD DAVID'!$B$5:$G$1143,6,FALSE)</f>
        <v xml:space="preserve">CR 33 7 29 IN 503 </v>
      </c>
      <c r="X108" s="18" t="s">
        <v>6339</v>
      </c>
      <c r="Y108" s="19">
        <v>0</v>
      </c>
      <c r="Z108" s="18" t="s">
        <v>6339</v>
      </c>
      <c r="AA108" s="18" t="s">
        <v>6380</v>
      </c>
      <c r="AB108" s="18" t="s">
        <v>6339</v>
      </c>
      <c r="AC108" t="s">
        <v>6355</v>
      </c>
      <c r="AD108" t="s">
        <v>6340</v>
      </c>
      <c r="AE108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(NULL,800076381,93,0,0,943540354,42370,'NA','CR 33 7 29 IN 503 ',0,'ravila','NA');</v>
      </c>
    </row>
    <row r="109" spans="1:31" hidden="1" x14ac:dyDescent="0.25">
      <c r="A109">
        <v>10017379</v>
      </c>
      <c r="B109" t="s">
        <v>6384</v>
      </c>
      <c r="C109" t="s">
        <v>6346</v>
      </c>
      <c r="D109" t="s">
        <v>6339</v>
      </c>
      <c r="E109" s="15">
        <v>800172762</v>
      </c>
      <c r="F109" s="15" t="s">
        <v>6339</v>
      </c>
      <c r="G109" t="s">
        <v>4946</v>
      </c>
      <c r="H109" t="str">
        <f>VLOOKUP($E109,'BD DAVID'!$B$5:$M$1143,10,FALSE)</f>
        <v>Antioquia</v>
      </c>
      <c r="J109">
        <f>VLOOKUP(K109,'[1]INSERT MUNICIPIO'!E$2:F$867,2,FALSE)</f>
        <v>97</v>
      </c>
      <c r="K109" t="str">
        <f>VLOOKUP($E109,'BD DAVID'!$B$5:$M$1144,12,FALSE)</f>
        <v>MONTERIA</v>
      </c>
      <c r="L109" t="s">
        <v>6339</v>
      </c>
      <c r="M109">
        <v>0</v>
      </c>
      <c r="N109" t="s">
        <v>6339</v>
      </c>
      <c r="O109">
        <v>0</v>
      </c>
      <c r="P109" t="s">
        <v>6339</v>
      </c>
      <c r="Q109">
        <f>VLOOKUP(E109,'BD DAVID'!$B$5:$H$1171,7,FALSE)</f>
        <v>947822826</v>
      </c>
      <c r="R109" t="s">
        <v>6339</v>
      </c>
      <c r="S109" s="18">
        <v>42370</v>
      </c>
      <c r="T109" s="18" t="s">
        <v>6339</v>
      </c>
      <c r="U109" s="24" t="s">
        <v>6355</v>
      </c>
      <c r="V109" s="18" t="s">
        <v>6339</v>
      </c>
      <c r="W109" s="18" t="str">
        <f>VLOOKUP(E109,'BD DAVID'!$B$5:$G$1143,6,FALSE)</f>
        <v xml:space="preserve">CL 29 11 86 </v>
      </c>
      <c r="X109" s="18" t="s">
        <v>6339</v>
      </c>
      <c r="Y109" s="19">
        <v>0</v>
      </c>
      <c r="Z109" s="18" t="s">
        <v>6339</v>
      </c>
      <c r="AA109" s="18" t="s">
        <v>6362</v>
      </c>
      <c r="AB109" s="18" t="s">
        <v>6339</v>
      </c>
      <c r="AC109" t="s">
        <v>6355</v>
      </c>
      <c r="AD109" t="s">
        <v>6340</v>
      </c>
      <c r="AE109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(NULL,800172762,97,0,0,947822826,42370,'NA','CL 29 11 86 ',0,'apacheco','NA');</v>
      </c>
    </row>
    <row r="110" spans="1:31" hidden="1" x14ac:dyDescent="0.25">
      <c r="A110">
        <v>10011509</v>
      </c>
      <c r="B110" t="s">
        <v>6384</v>
      </c>
      <c r="C110" t="s">
        <v>6346</v>
      </c>
      <c r="D110" t="s">
        <v>6339</v>
      </c>
      <c r="E110" s="15">
        <v>811006580</v>
      </c>
      <c r="F110" s="15" t="s">
        <v>6339</v>
      </c>
      <c r="G110" t="s">
        <v>487</v>
      </c>
      <c r="H110" t="str">
        <f>VLOOKUP($E110,'BD DAVID'!$B$5:$M$1143,10,FALSE)</f>
        <v>Antioquia</v>
      </c>
      <c r="J110">
        <f>VLOOKUP(K110,'[1]INSERT MUNICIPIO'!E$2:F$867,2,FALSE)</f>
        <v>77</v>
      </c>
      <c r="K110" t="str">
        <f>VLOOKUP($E110,'BD DAVID'!$B$5:$M$1144,12,FALSE)</f>
        <v>LA CEJA</v>
      </c>
      <c r="L110" t="s">
        <v>6339</v>
      </c>
      <c r="M110">
        <v>0</v>
      </c>
      <c r="N110" t="s">
        <v>6339</v>
      </c>
      <c r="O110">
        <v>0</v>
      </c>
      <c r="P110" t="s">
        <v>6339</v>
      </c>
      <c r="Q110">
        <f>VLOOKUP(E110,'BD DAVID'!$B$5:$H$1171,7,FALSE)</f>
        <v>945625414</v>
      </c>
      <c r="R110" t="s">
        <v>6339</v>
      </c>
      <c r="S110" s="18">
        <v>42370</v>
      </c>
      <c r="T110" s="18" t="s">
        <v>6339</v>
      </c>
      <c r="U110" s="24" t="s">
        <v>6355</v>
      </c>
      <c r="V110" s="18" t="s">
        <v>6339</v>
      </c>
      <c r="W110" s="18" t="str">
        <f>VLOOKUP(E110,'BD DAVID'!$B$5:$G$1143,6,FALSE)</f>
        <v xml:space="preserve">CR 19 24 41 </v>
      </c>
      <c r="X110" s="18" t="s">
        <v>6339</v>
      </c>
      <c r="Y110" s="19">
        <v>0</v>
      </c>
      <c r="Z110" s="18" t="s">
        <v>6339</v>
      </c>
      <c r="AA110" s="18" t="s">
        <v>6375</v>
      </c>
      <c r="AB110" s="18" t="s">
        <v>6339</v>
      </c>
      <c r="AC110" t="s">
        <v>6355</v>
      </c>
      <c r="AD110" t="s">
        <v>6340</v>
      </c>
      <c r="AE110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(NULL,811006580,77,0,0,945625414,42370,'NA','CR 19 24 41 ',0,'mserna','NA');</v>
      </c>
    </row>
    <row r="111" spans="1:31" hidden="1" x14ac:dyDescent="0.25">
      <c r="A111">
        <v>10013545</v>
      </c>
      <c r="B111" t="s">
        <v>6384</v>
      </c>
      <c r="C111" t="s">
        <v>6346</v>
      </c>
      <c r="D111" t="s">
        <v>6339</v>
      </c>
      <c r="E111" s="15">
        <v>811009524</v>
      </c>
      <c r="F111" s="15" t="s">
        <v>6339</v>
      </c>
      <c r="G111" t="s">
        <v>2574</v>
      </c>
      <c r="H111" t="str">
        <f>VLOOKUP($E111,'BD DAVID'!$B$5:$M$1143,10,FALSE)</f>
        <v>Antioquia</v>
      </c>
      <c r="J111">
        <f>VLOOKUP(K111,'[1]INSERT MUNICIPIO'!E$2:F$867,2,FALSE)</f>
        <v>58</v>
      </c>
      <c r="K111" t="str">
        <f>VLOOKUP($E111,'BD DAVID'!$B$5:$M$1144,12,FALSE)</f>
        <v>ENTRERRIOS</v>
      </c>
      <c r="L111" t="s">
        <v>6339</v>
      </c>
      <c r="M111">
        <v>0</v>
      </c>
      <c r="N111" t="s">
        <v>6339</v>
      </c>
      <c r="O111">
        <v>0</v>
      </c>
      <c r="P111" t="s">
        <v>6339</v>
      </c>
      <c r="Q111">
        <f>VLOOKUP(E111,'BD DAVID'!$B$5:$H$1171,7,FALSE)</f>
        <v>3117704867</v>
      </c>
      <c r="R111" t="s">
        <v>6339</v>
      </c>
      <c r="S111" s="18">
        <v>42370</v>
      </c>
      <c r="T111" s="18" t="s">
        <v>6339</v>
      </c>
      <c r="U111" s="24" t="s">
        <v>6355</v>
      </c>
      <c r="V111" s="18" t="s">
        <v>6339</v>
      </c>
      <c r="W111" s="18" t="str">
        <f>VLOOKUP(E111,'BD DAVID'!$B$5:$G$1143,6,FALSE)</f>
        <v xml:space="preserve">CR 11 12 39 </v>
      </c>
      <c r="X111" s="18" t="s">
        <v>6339</v>
      </c>
      <c r="Y111" s="19">
        <v>0</v>
      </c>
      <c r="Z111" s="18" t="s">
        <v>6339</v>
      </c>
      <c r="AA111" s="18" t="s">
        <v>6380</v>
      </c>
      <c r="AB111" s="18" t="s">
        <v>6339</v>
      </c>
      <c r="AC111" t="s">
        <v>6355</v>
      </c>
      <c r="AD111" t="s">
        <v>6340</v>
      </c>
      <c r="AE111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(NULL,811009524,58,0,0,3117704867,42370,'NA','CR 11 12 39 ',0,'ravila','NA');</v>
      </c>
    </row>
    <row r="112" spans="1:31" hidden="1" x14ac:dyDescent="0.25">
      <c r="A112">
        <v>10011514</v>
      </c>
      <c r="B112" t="s">
        <v>6384</v>
      </c>
      <c r="C112" t="s">
        <v>6346</v>
      </c>
      <c r="D112" t="s">
        <v>6339</v>
      </c>
      <c r="E112" s="15">
        <v>811015568</v>
      </c>
      <c r="F112" s="15" t="s">
        <v>6339</v>
      </c>
      <c r="G112" t="s">
        <v>493</v>
      </c>
      <c r="H112" t="str">
        <f>VLOOKUP($E112,'BD DAVID'!$B$5:$M$1143,10,FALSE)</f>
        <v>Antioquia</v>
      </c>
      <c r="J112">
        <f>VLOOKUP(K112,'[1]INSERT MUNICIPIO'!E$2:F$867,2,FALSE)</f>
        <v>123</v>
      </c>
      <c r="K112" t="str">
        <f>VLOOKUP($E112,'BD DAVID'!$B$5:$M$1144,12,FALSE)</f>
        <v>RIONEGRO</v>
      </c>
      <c r="L112" t="s">
        <v>6339</v>
      </c>
      <c r="M112">
        <v>0</v>
      </c>
      <c r="N112" t="s">
        <v>6339</v>
      </c>
      <c r="O112">
        <v>0</v>
      </c>
      <c r="P112" t="s">
        <v>6339</v>
      </c>
      <c r="Q112">
        <f>VLOOKUP(E112,'BD DAVID'!$B$5:$H$1171,7,FALSE)</f>
        <v>945610373</v>
      </c>
      <c r="R112" t="s">
        <v>6339</v>
      </c>
      <c r="S112" s="18">
        <v>42370</v>
      </c>
      <c r="T112" s="18" t="s">
        <v>6339</v>
      </c>
      <c r="U112" s="24" t="s">
        <v>6355</v>
      </c>
      <c r="V112" s="18" t="s">
        <v>6339</v>
      </c>
      <c r="W112" s="18" t="str">
        <f>VLOOKUP(E112,'BD DAVID'!$B$5:$G$1143,6,FALSE)</f>
        <v xml:space="preserve">CR 47 53 30 </v>
      </c>
      <c r="X112" s="18" t="s">
        <v>6339</v>
      </c>
      <c r="Y112" s="19">
        <v>0</v>
      </c>
      <c r="Z112" s="18" t="s">
        <v>6339</v>
      </c>
      <c r="AA112" s="18" t="s">
        <v>6375</v>
      </c>
      <c r="AB112" s="18" t="s">
        <v>6339</v>
      </c>
      <c r="AC112" t="s">
        <v>6355</v>
      </c>
      <c r="AD112" t="s">
        <v>6340</v>
      </c>
      <c r="AE112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(NULL,811015568,123,0,0,945610373,42370,'NA','CR 47 53 30 ',0,'mserna','NA');</v>
      </c>
    </row>
    <row r="113" spans="1:31" s="20" customFormat="1" hidden="1" x14ac:dyDescent="0.25">
      <c r="A113">
        <v>10013241</v>
      </c>
      <c r="B113" t="s">
        <v>6384</v>
      </c>
      <c r="C113" t="s">
        <v>6346</v>
      </c>
      <c r="D113" t="s">
        <v>6339</v>
      </c>
      <c r="E113" s="15">
        <v>811029042</v>
      </c>
      <c r="F113" s="15" t="s">
        <v>6339</v>
      </c>
      <c r="G113" t="s">
        <v>3744</v>
      </c>
      <c r="H113" t="str">
        <f>VLOOKUP($E113,'BD DAVID'!$B$5:$M$1143,10,FALSE)</f>
        <v>Antioquia</v>
      </c>
      <c r="I113"/>
      <c r="J113">
        <f>VLOOKUP(K113,'[1]INSERT MUNICIPIO'!E$2:F$867,2,FALSE)</f>
        <v>93</v>
      </c>
      <c r="K113" t="str">
        <f>VLOOKUP($E113,'BD DAVID'!$B$5:$M$1144,12,FALSE)</f>
        <v>MEDELLIN</v>
      </c>
      <c r="L113" t="s">
        <v>6339</v>
      </c>
      <c r="M113">
        <v>0</v>
      </c>
      <c r="N113" t="s">
        <v>6339</v>
      </c>
      <c r="O113">
        <v>0</v>
      </c>
      <c r="P113" t="s">
        <v>6339</v>
      </c>
      <c r="Q113">
        <f>VLOOKUP(E113,'BD DAVID'!$B$5:$H$1171,7,FALSE)</f>
        <v>3105179584</v>
      </c>
      <c r="R113" t="s">
        <v>6339</v>
      </c>
      <c r="S113" s="18">
        <v>42370</v>
      </c>
      <c r="T113" s="18" t="s">
        <v>6339</v>
      </c>
      <c r="U113" s="24" t="s">
        <v>6355</v>
      </c>
      <c r="V113" s="18" t="s">
        <v>6339</v>
      </c>
      <c r="W113" s="18" t="str">
        <f>VLOOKUP(E113,'BD DAVID'!$B$5:$G$1143,6,FALSE)</f>
        <v xml:space="preserve">CL 51 51 27 </v>
      </c>
      <c r="X113" s="18" t="s">
        <v>6339</v>
      </c>
      <c r="Y113" s="19">
        <v>0</v>
      </c>
      <c r="Z113" s="18" t="s">
        <v>6339</v>
      </c>
      <c r="AA113" s="18" t="s">
        <v>6380</v>
      </c>
      <c r="AB113" s="18" t="s">
        <v>6339</v>
      </c>
      <c r="AC113" t="s">
        <v>6355</v>
      </c>
      <c r="AD113" s="20" t="s">
        <v>6340</v>
      </c>
      <c r="AE113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(NULL,811029042,93,0,0,3105179584,42370,'NA','CL 51 51 27 ',0,'ravila','NA');</v>
      </c>
    </row>
    <row r="114" spans="1:31" hidden="1" x14ac:dyDescent="0.25">
      <c r="A114">
        <v>10011532</v>
      </c>
      <c r="B114" t="s">
        <v>6384</v>
      </c>
      <c r="C114" t="s">
        <v>6346</v>
      </c>
      <c r="D114" t="s">
        <v>6339</v>
      </c>
      <c r="E114" s="15">
        <v>811037075</v>
      </c>
      <c r="F114" s="15" t="s">
        <v>6339</v>
      </c>
      <c r="G114" t="s">
        <v>503</v>
      </c>
      <c r="H114" t="str">
        <f>VLOOKUP($E114,'BD DAVID'!$B$5:$M$1143,10,FALSE)</f>
        <v>Antioquia</v>
      </c>
      <c r="J114">
        <f>VLOOKUP(K114,'[1]INSERT MUNICIPIO'!E$2:F$867,2,FALSE)</f>
        <v>151</v>
      </c>
      <c r="K114" t="str">
        <f>VLOOKUP($E114,'BD DAVID'!$B$5:$M$1144,12,FALSE)</f>
        <v>SANTA ROSA DE OSOS</v>
      </c>
      <c r="L114" t="s">
        <v>6339</v>
      </c>
      <c r="M114">
        <v>0</v>
      </c>
      <c r="N114" t="s">
        <v>6339</v>
      </c>
      <c r="O114">
        <v>0</v>
      </c>
      <c r="P114" t="s">
        <v>6339</v>
      </c>
      <c r="Q114">
        <f>VLOOKUP(E114,'BD DAVID'!$B$5:$H$1171,7,FALSE)</f>
        <v>948513723</v>
      </c>
      <c r="R114" t="s">
        <v>6339</v>
      </c>
      <c r="S114" s="18">
        <v>42370</v>
      </c>
      <c r="T114" s="18" t="s">
        <v>6339</v>
      </c>
      <c r="U114" s="24" t="s">
        <v>6355</v>
      </c>
      <c r="V114" s="18" t="s">
        <v>6339</v>
      </c>
      <c r="W114" s="18" t="str">
        <f>VLOOKUP(E114,'BD DAVID'!$B$5:$G$1143,6,FALSE)</f>
        <v xml:space="preserve">KM 75 VIA YARUMAL </v>
      </c>
      <c r="X114" s="18" t="s">
        <v>6339</v>
      </c>
      <c r="Y114" s="19">
        <v>0</v>
      </c>
      <c r="Z114" s="18" t="s">
        <v>6339</v>
      </c>
      <c r="AA114" s="18" t="s">
        <v>6380</v>
      </c>
      <c r="AB114" s="18" t="s">
        <v>6339</v>
      </c>
      <c r="AC114" t="s">
        <v>6355</v>
      </c>
      <c r="AD114" t="s">
        <v>6340</v>
      </c>
      <c r="AE114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(NULL,811037075,151,0,0,948513723,42370,'NA','KM 75 VIA YARUMAL ',0,'ravila','NA');</v>
      </c>
    </row>
    <row r="115" spans="1:31" s="20" customFormat="1" hidden="1" x14ac:dyDescent="0.25">
      <c r="A115">
        <v>10011540</v>
      </c>
      <c r="B115" t="s">
        <v>6384</v>
      </c>
      <c r="C115" t="s">
        <v>6346</v>
      </c>
      <c r="D115" t="s">
        <v>6339</v>
      </c>
      <c r="E115" s="15">
        <v>811043038</v>
      </c>
      <c r="F115" s="15" t="s">
        <v>6339</v>
      </c>
      <c r="G115" t="s">
        <v>511</v>
      </c>
      <c r="H115" t="str">
        <f>VLOOKUP($E115,'BD DAVID'!$B$5:$M$1143,10,FALSE)</f>
        <v>Antioquia</v>
      </c>
      <c r="I115"/>
      <c r="J115">
        <f>VLOOKUP(K115,'[1]INSERT MUNICIPIO'!E$2:F$867,2,FALSE)</f>
        <v>82</v>
      </c>
      <c r="K115" t="str">
        <f>VLOOKUP($E115,'BD DAVID'!$B$5:$M$1144,12,FALSE)</f>
        <v>LA UNION</v>
      </c>
      <c r="L115" t="s">
        <v>6339</v>
      </c>
      <c r="M115">
        <v>0</v>
      </c>
      <c r="N115" t="s">
        <v>6339</v>
      </c>
      <c r="O115">
        <v>0</v>
      </c>
      <c r="P115" t="s">
        <v>6339</v>
      </c>
      <c r="Q115">
        <f>VLOOKUP(E115,'BD DAVID'!$B$5:$H$1171,7,FALSE)</f>
        <v>945560981</v>
      </c>
      <c r="R115" t="s">
        <v>6339</v>
      </c>
      <c r="S115" s="18">
        <v>42370</v>
      </c>
      <c r="T115" s="18" t="s">
        <v>6339</v>
      </c>
      <c r="U115" s="24" t="s">
        <v>6355</v>
      </c>
      <c r="V115" s="18" t="s">
        <v>6339</v>
      </c>
      <c r="W115" s="18" t="str">
        <f>VLOOKUP(E115,'BD DAVID'!$B$5:$G$1143,6,FALSE)</f>
        <v xml:space="preserve">CR 9 12 82 </v>
      </c>
      <c r="X115" s="18" t="s">
        <v>6339</v>
      </c>
      <c r="Y115" s="19">
        <v>0</v>
      </c>
      <c r="Z115" s="18" t="s">
        <v>6339</v>
      </c>
      <c r="AA115" s="18" t="s">
        <v>6375</v>
      </c>
      <c r="AB115" s="18" t="s">
        <v>6339</v>
      </c>
      <c r="AC115" t="s">
        <v>6355</v>
      </c>
      <c r="AD115" s="20" t="s">
        <v>6340</v>
      </c>
      <c r="AE115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(NULL,811043038,82,0,0,945560981,42370,'NA','CR 9 12 82 ',0,'mserna','NA');</v>
      </c>
    </row>
    <row r="116" spans="1:31" s="20" customFormat="1" hidden="1" x14ac:dyDescent="0.25">
      <c r="A116">
        <v>10016462</v>
      </c>
      <c r="B116" t="s">
        <v>6384</v>
      </c>
      <c r="C116" t="s">
        <v>6346</v>
      </c>
      <c r="D116" t="s">
        <v>6339</v>
      </c>
      <c r="E116" s="15">
        <v>811043716</v>
      </c>
      <c r="F116" s="15" t="s">
        <v>6339</v>
      </c>
      <c r="G116" t="s">
        <v>1708</v>
      </c>
      <c r="H116" t="str">
        <f>VLOOKUP($E116,'BD DAVID'!$B$5:$M$1143,10,FALSE)</f>
        <v>Antioquia</v>
      </c>
      <c r="I116"/>
      <c r="J116">
        <f>VLOOKUP(K116,'[1]INSERT MUNICIPIO'!E$2:F$867,2,FALSE)</f>
        <v>96</v>
      </c>
      <c r="K116" t="str">
        <f>VLOOKUP($E116,'BD DAVID'!$B$5:$M$1144,12,FALSE)</f>
        <v>MONTELIBANO</v>
      </c>
      <c r="L116" t="s">
        <v>6339</v>
      </c>
      <c r="M116">
        <v>0</v>
      </c>
      <c r="N116" t="s">
        <v>6339</v>
      </c>
      <c r="O116">
        <v>0</v>
      </c>
      <c r="P116" t="s">
        <v>6339</v>
      </c>
      <c r="Q116">
        <f>VLOOKUP(E116,'BD DAVID'!$B$5:$H$1171,7,FALSE)</f>
        <v>947626847</v>
      </c>
      <c r="R116" t="s">
        <v>6339</v>
      </c>
      <c r="S116" s="18">
        <v>42370</v>
      </c>
      <c r="T116" s="18" t="s">
        <v>6339</v>
      </c>
      <c r="U116" s="24" t="s">
        <v>6355</v>
      </c>
      <c r="V116" s="18" t="s">
        <v>6339</v>
      </c>
      <c r="W116" s="18" t="str">
        <f>VLOOKUP(E116,'BD DAVID'!$B$5:$G$1143,6,FALSE)</f>
        <v xml:space="preserve">CL 16 20 16 </v>
      </c>
      <c r="X116" s="18" t="s">
        <v>6339</v>
      </c>
      <c r="Y116" s="19">
        <v>0</v>
      </c>
      <c r="Z116" s="18" t="s">
        <v>6339</v>
      </c>
      <c r="AA116" s="18" t="s">
        <v>6380</v>
      </c>
      <c r="AB116" s="18" t="s">
        <v>6339</v>
      </c>
      <c r="AC116" t="s">
        <v>6355</v>
      </c>
      <c r="AD116" s="20" t="s">
        <v>6340</v>
      </c>
      <c r="AE116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(NULL,811043716,96,0,0,947626847,42370,'NA','CL 16 20 16 ',0,'ravila','NA');</v>
      </c>
    </row>
    <row r="117" spans="1:31" hidden="1" x14ac:dyDescent="0.25">
      <c r="A117">
        <v>10016830</v>
      </c>
      <c r="B117" t="s">
        <v>6384</v>
      </c>
      <c r="C117" t="s">
        <v>6346</v>
      </c>
      <c r="D117" t="s">
        <v>6339</v>
      </c>
      <c r="E117" s="15">
        <v>823002496</v>
      </c>
      <c r="F117" s="15" t="s">
        <v>6339</v>
      </c>
      <c r="G117" t="s">
        <v>2877</v>
      </c>
      <c r="H117" t="str">
        <f>VLOOKUP($E117,'BD DAVID'!$B$5:$M$1143,10,FALSE)</f>
        <v>Antioquia</v>
      </c>
      <c r="J117">
        <f>VLOOKUP(K117,'[1]INSERT MUNICIPIO'!E$2:F$867,2,FALSE)</f>
        <v>858</v>
      </c>
      <c r="K117" t="str">
        <f>VLOOKUP($E117,'BD DAVID'!$B$5:$M$1144,12,FALSE)</f>
        <v>SINCELEJO</v>
      </c>
      <c r="L117" t="s">
        <v>6339</v>
      </c>
      <c r="M117">
        <v>0</v>
      </c>
      <c r="N117" t="s">
        <v>6339</v>
      </c>
      <c r="O117">
        <v>0</v>
      </c>
      <c r="P117" t="s">
        <v>6339</v>
      </c>
      <c r="Q117">
        <f>VLOOKUP(E117,'BD DAVID'!$B$5:$H$1171,7,FALSE)</f>
        <v>3116518298</v>
      </c>
      <c r="R117" t="s">
        <v>6339</v>
      </c>
      <c r="S117" s="18">
        <v>42370</v>
      </c>
      <c r="T117" s="18" t="s">
        <v>6339</v>
      </c>
      <c r="U117" s="24" t="s">
        <v>6355</v>
      </c>
      <c r="V117" s="18" t="s">
        <v>6339</v>
      </c>
      <c r="W117" s="18" t="str">
        <f>VLOOKUP(E117,'BD DAVID'!$B$5:$G$1143,6,FALSE)</f>
        <v xml:space="preserve">CL 21 24 73 </v>
      </c>
      <c r="X117" s="18" t="s">
        <v>6339</v>
      </c>
      <c r="Y117" s="19">
        <v>0</v>
      </c>
      <c r="Z117" s="18" t="s">
        <v>6339</v>
      </c>
      <c r="AA117" s="18" t="s">
        <v>6362</v>
      </c>
      <c r="AB117" s="18" t="s">
        <v>6339</v>
      </c>
      <c r="AC117" t="s">
        <v>6355</v>
      </c>
      <c r="AD117" t="s">
        <v>6340</v>
      </c>
      <c r="AE117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(NULL,823002496,858,0,0,3116518298,42370,'NA','CL 21 24 73 ',0,'apacheco','NA');</v>
      </c>
    </row>
    <row r="118" spans="1:31" hidden="1" x14ac:dyDescent="0.25">
      <c r="A118">
        <v>10011795</v>
      </c>
      <c r="B118" t="s">
        <v>6384</v>
      </c>
      <c r="C118" t="s">
        <v>6346</v>
      </c>
      <c r="D118" t="s">
        <v>6339</v>
      </c>
      <c r="E118" s="15">
        <v>890904478</v>
      </c>
      <c r="F118" s="15" t="s">
        <v>6339</v>
      </c>
      <c r="G118" t="s">
        <v>614</v>
      </c>
      <c r="H118" t="str">
        <f>VLOOKUP($E118,'BD DAVID'!$B$5:$M$1143,10,FALSE)</f>
        <v>Antioquia</v>
      </c>
      <c r="J118">
        <f>VLOOKUP(K118,'[1]INSERT MUNICIPIO'!E$2:F$867,2,FALSE)</f>
        <v>93</v>
      </c>
      <c r="K118" t="str">
        <f>VLOOKUP($E118,'BD DAVID'!$B$5:$M$1144,12,FALSE)</f>
        <v>MEDELLIN</v>
      </c>
      <c r="L118" t="s">
        <v>6339</v>
      </c>
      <c r="M118">
        <v>0</v>
      </c>
      <c r="N118" t="s">
        <v>6339</v>
      </c>
      <c r="O118">
        <v>0</v>
      </c>
      <c r="P118" t="s">
        <v>6339</v>
      </c>
      <c r="Q118">
        <f>VLOOKUP(E118,'BD DAVID'!$B$5:$H$1171,7,FALSE)</f>
        <v>944453000</v>
      </c>
      <c r="R118" t="s">
        <v>6339</v>
      </c>
      <c r="S118" s="18">
        <v>42370</v>
      </c>
      <c r="T118" s="18" t="s">
        <v>6339</v>
      </c>
      <c r="U118" s="24" t="s">
        <v>6355</v>
      </c>
      <c r="V118" s="18" t="s">
        <v>6339</v>
      </c>
      <c r="W118" s="18" t="str">
        <f>VLOOKUP(E118,'BD DAVID'!$B$5:$G$1143,6,FALSE)</f>
        <v xml:space="preserve">CR 64 C 72 157 </v>
      </c>
      <c r="X118" s="18" t="s">
        <v>6339</v>
      </c>
      <c r="Y118" s="19">
        <v>0</v>
      </c>
      <c r="Z118" s="18" t="s">
        <v>6339</v>
      </c>
      <c r="AA118" s="18" t="s">
        <v>6380</v>
      </c>
      <c r="AB118" s="18" t="s">
        <v>6339</v>
      </c>
      <c r="AC118" t="s">
        <v>6355</v>
      </c>
      <c r="AD118" t="s">
        <v>6340</v>
      </c>
      <c r="AE118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(NULL,890904478,93,0,0,944453000,42370,'NA','CR 64 C 72 157 ',0,'ravila','NA');</v>
      </c>
    </row>
    <row r="119" spans="1:31" s="20" customFormat="1" hidden="1" x14ac:dyDescent="0.25">
      <c r="A119">
        <v>10011796</v>
      </c>
      <c r="B119" t="s">
        <v>6384</v>
      </c>
      <c r="C119" t="s">
        <v>6346</v>
      </c>
      <c r="D119" t="s">
        <v>6339</v>
      </c>
      <c r="E119" s="15">
        <v>890904867</v>
      </c>
      <c r="F119" s="15" t="s">
        <v>6339</v>
      </c>
      <c r="G119" t="s">
        <v>616</v>
      </c>
      <c r="H119" t="str">
        <f>VLOOKUP($E119,'BD DAVID'!$B$5:$M$1143,10,FALSE)</f>
        <v>Antioquia</v>
      </c>
      <c r="I119"/>
      <c r="J119">
        <f>VLOOKUP(K119,'[1]INSERT MUNICIPIO'!E$2:F$867,2,FALSE)</f>
        <v>68</v>
      </c>
      <c r="K119" t="str">
        <f>VLOOKUP($E119,'BD DAVID'!$B$5:$M$1144,12,FALSE)</f>
        <v>GUARNE</v>
      </c>
      <c r="L119" t="s">
        <v>6339</v>
      </c>
      <c r="M119">
        <v>0</v>
      </c>
      <c r="N119" t="s">
        <v>6339</v>
      </c>
      <c r="O119">
        <v>0</v>
      </c>
      <c r="P119" t="s">
        <v>6339</v>
      </c>
      <c r="Q119">
        <f>VLOOKUP(E119,'BD DAVID'!$B$5:$H$1171,7,FALSE)</f>
        <v>945510503</v>
      </c>
      <c r="R119" t="s">
        <v>6339</v>
      </c>
      <c r="S119" s="18">
        <v>42370</v>
      </c>
      <c r="T119" s="18" t="s">
        <v>6339</v>
      </c>
      <c r="U119" s="24" t="s">
        <v>6355</v>
      </c>
      <c r="V119" s="18" t="s">
        <v>6339</v>
      </c>
      <c r="W119" s="18" t="str">
        <f>VLOOKUP(E119,'BD DAVID'!$B$5:$G$1143,6,FALSE)</f>
        <v xml:space="preserve">CL 51 51 22 </v>
      </c>
      <c r="X119" s="18" t="s">
        <v>6339</v>
      </c>
      <c r="Y119" s="19">
        <v>0</v>
      </c>
      <c r="Z119" s="18" t="s">
        <v>6339</v>
      </c>
      <c r="AA119" s="18" t="s">
        <v>6375</v>
      </c>
      <c r="AB119" s="18" t="s">
        <v>6339</v>
      </c>
      <c r="AC119" t="s">
        <v>6355</v>
      </c>
      <c r="AD119" s="20" t="s">
        <v>6340</v>
      </c>
      <c r="AE119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(NULL,890904867,68,0,0,945510503,42370,'NA','CL 51 51 22 ',0,'mserna','NA');</v>
      </c>
    </row>
    <row r="120" spans="1:31" s="20" customFormat="1" hidden="1" x14ac:dyDescent="0.25">
      <c r="A120">
        <v>10011797</v>
      </c>
      <c r="B120" t="s">
        <v>6384</v>
      </c>
      <c r="C120" t="s">
        <v>6346</v>
      </c>
      <c r="D120" t="s">
        <v>6339</v>
      </c>
      <c r="E120" s="15">
        <v>890907245</v>
      </c>
      <c r="F120" s="15" t="s">
        <v>6339</v>
      </c>
      <c r="G120" t="s">
        <v>618</v>
      </c>
      <c r="H120" t="str">
        <f>VLOOKUP($E120,'BD DAVID'!$B$5:$M$1143,10,FALSE)</f>
        <v>Antioquia</v>
      </c>
      <c r="I120"/>
      <c r="J120">
        <f>VLOOKUP(K120,'[1]INSERT MUNICIPIO'!E$2:F$867,2,FALSE)</f>
        <v>151</v>
      </c>
      <c r="K120" t="str">
        <f>VLOOKUP($E120,'BD DAVID'!$B$5:$M$1144,12,FALSE)</f>
        <v>SANTA ROSA DE OSOS</v>
      </c>
      <c r="L120" t="s">
        <v>6339</v>
      </c>
      <c r="M120">
        <v>0</v>
      </c>
      <c r="N120" t="s">
        <v>6339</v>
      </c>
      <c r="O120">
        <v>0</v>
      </c>
      <c r="P120" t="s">
        <v>6339</v>
      </c>
      <c r="Q120">
        <f>VLOOKUP(E120,'BD DAVID'!$B$5:$H$1171,7,FALSE)</f>
        <v>948605725</v>
      </c>
      <c r="R120" t="s">
        <v>6339</v>
      </c>
      <c r="S120" s="18">
        <v>42370</v>
      </c>
      <c r="T120" s="18" t="s">
        <v>6339</v>
      </c>
      <c r="U120" s="24" t="s">
        <v>6355</v>
      </c>
      <c r="V120" s="18" t="s">
        <v>6339</v>
      </c>
      <c r="W120" s="18" t="str">
        <f>VLOOKUP(E120,'BD DAVID'!$B$5:$G$1143,6,FALSE)</f>
        <v xml:space="preserve">CR 31 30 15 </v>
      </c>
      <c r="X120" s="18" t="s">
        <v>6339</v>
      </c>
      <c r="Y120" s="19">
        <v>0</v>
      </c>
      <c r="Z120" s="18" t="s">
        <v>6339</v>
      </c>
      <c r="AA120" s="18" t="s">
        <v>6380</v>
      </c>
      <c r="AB120" s="18" t="s">
        <v>6339</v>
      </c>
      <c r="AC120" t="s">
        <v>6355</v>
      </c>
      <c r="AD120" s="20" t="s">
        <v>6340</v>
      </c>
      <c r="AE120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(NULL,890907245,151,0,0,948605725,42370,'NA','CR 31 30 15 ',0,'ravila','NA');</v>
      </c>
    </row>
    <row r="121" spans="1:31" s="20" customFormat="1" hidden="1" x14ac:dyDescent="0.25">
      <c r="A121">
        <v>10013328</v>
      </c>
      <c r="B121" t="s">
        <v>6384</v>
      </c>
      <c r="C121" t="s">
        <v>6346</v>
      </c>
      <c r="D121" t="s">
        <v>6339</v>
      </c>
      <c r="E121" s="15">
        <v>890907323</v>
      </c>
      <c r="F121" s="15" t="s">
        <v>6339</v>
      </c>
      <c r="G121" t="s">
        <v>2609</v>
      </c>
      <c r="H121" t="str">
        <f>VLOOKUP($E121,'BD DAVID'!$B$5:$M$1143,10,FALSE)</f>
        <v>Antioquia</v>
      </c>
      <c r="I121"/>
      <c r="J121">
        <f>VLOOKUP(K121,'[1]INSERT MUNICIPIO'!E$2:F$867,2,FALSE)</f>
        <v>130</v>
      </c>
      <c r="K121" t="str">
        <f>VLOOKUP($E121,'BD DAVID'!$B$5:$M$1144,12,FALSE)</f>
        <v>SALGAR</v>
      </c>
      <c r="L121" t="s">
        <v>6339</v>
      </c>
      <c r="M121">
        <v>0</v>
      </c>
      <c r="N121" t="s">
        <v>6339</v>
      </c>
      <c r="O121">
        <v>0</v>
      </c>
      <c r="P121" t="s">
        <v>6339</v>
      </c>
      <c r="Q121">
        <f>VLOOKUP(E121,'BD DAVID'!$B$5:$H$1171,7,FALSE)</f>
        <v>948442029</v>
      </c>
      <c r="R121" t="s">
        <v>6339</v>
      </c>
      <c r="S121" s="18">
        <v>42370</v>
      </c>
      <c r="T121" s="18" t="s">
        <v>6339</v>
      </c>
      <c r="U121" s="24" t="s">
        <v>6355</v>
      </c>
      <c r="V121" s="18" t="s">
        <v>6339</v>
      </c>
      <c r="W121" s="18" t="str">
        <f>VLOOKUP(E121,'BD DAVID'!$B$5:$G$1143,6,FALSE)</f>
        <v xml:space="preserve">CL 30 28 69 </v>
      </c>
      <c r="X121" s="18" t="s">
        <v>6339</v>
      </c>
      <c r="Y121" s="19">
        <v>0</v>
      </c>
      <c r="Z121" s="18" t="s">
        <v>6339</v>
      </c>
      <c r="AA121" s="18" t="s">
        <v>6380</v>
      </c>
      <c r="AB121" s="18" t="s">
        <v>6339</v>
      </c>
      <c r="AC121" t="s">
        <v>6355</v>
      </c>
      <c r="AD121" s="20" t="s">
        <v>6340</v>
      </c>
      <c r="AE121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(NULL,890907323,130,0,0,948442029,42370,'NA','CL 30 28 69 ',0,'ravila','NA');</v>
      </c>
    </row>
    <row r="122" spans="1:31" hidden="1" x14ac:dyDescent="0.25">
      <c r="A122">
        <v>10011798</v>
      </c>
      <c r="B122" t="s">
        <v>6384</v>
      </c>
      <c r="C122" t="s">
        <v>6346</v>
      </c>
      <c r="D122" t="s">
        <v>6339</v>
      </c>
      <c r="E122" s="15">
        <v>890907638</v>
      </c>
      <c r="F122" s="15" t="s">
        <v>6339</v>
      </c>
      <c r="G122" t="s">
        <v>620</v>
      </c>
      <c r="H122" t="str">
        <f>VLOOKUP($E122,'BD DAVID'!$B$5:$M$1143,10,FALSE)</f>
        <v>Antioquia</v>
      </c>
      <c r="J122">
        <f>VLOOKUP(K122,'[1]INSERT MUNICIPIO'!E$2:F$867,2,FALSE)</f>
        <v>93</v>
      </c>
      <c r="K122" t="str">
        <f>VLOOKUP($E122,'BD DAVID'!$B$5:$M$1144,12,FALSE)</f>
        <v>MEDELLIN</v>
      </c>
      <c r="L122" t="s">
        <v>6339</v>
      </c>
      <c r="M122">
        <v>0</v>
      </c>
      <c r="N122" t="s">
        <v>6339</v>
      </c>
      <c r="O122">
        <v>0</v>
      </c>
      <c r="P122" t="s">
        <v>6339</v>
      </c>
      <c r="Q122">
        <f>VLOOKUP(E122,'BD DAVID'!$B$5:$H$1171,7,FALSE)</f>
        <v>948414211</v>
      </c>
      <c r="R122" t="s">
        <v>6339</v>
      </c>
      <c r="S122" s="18">
        <v>42370</v>
      </c>
      <c r="T122" s="18" t="s">
        <v>6339</v>
      </c>
      <c r="U122" s="24" t="s">
        <v>6355</v>
      </c>
      <c r="V122" s="18" t="s">
        <v>6339</v>
      </c>
      <c r="W122" s="18" t="str">
        <f>VLOOKUP(E122,'BD DAVID'!$B$5:$G$1143,6,FALSE)</f>
        <v xml:space="preserve">CR 50 49A 52 </v>
      </c>
      <c r="X122" s="18" t="s">
        <v>6339</v>
      </c>
      <c r="Y122" s="19">
        <v>0</v>
      </c>
      <c r="Z122" s="18" t="s">
        <v>6339</v>
      </c>
      <c r="AA122" s="18" t="s">
        <v>6380</v>
      </c>
      <c r="AB122" s="18" t="s">
        <v>6339</v>
      </c>
      <c r="AC122" t="s">
        <v>6355</v>
      </c>
      <c r="AD122" t="s">
        <v>6340</v>
      </c>
      <c r="AE122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(NULL,890907638,93,0,0,948414211,42370,'NA','CR 50 49A 52 ',0,'ravila','NA');</v>
      </c>
    </row>
    <row r="123" spans="1:31" s="20" customFormat="1" hidden="1" x14ac:dyDescent="0.25">
      <c r="A123">
        <v>10011801</v>
      </c>
      <c r="B123" t="s">
        <v>6384</v>
      </c>
      <c r="C123" t="s">
        <v>6346</v>
      </c>
      <c r="D123" t="s">
        <v>6339</v>
      </c>
      <c r="E123" s="15">
        <v>890912426</v>
      </c>
      <c r="F123" s="15" t="s">
        <v>6339</v>
      </c>
      <c r="G123" t="s">
        <v>623</v>
      </c>
      <c r="H123" t="str">
        <f>VLOOKUP($E123,'BD DAVID'!$B$5:$M$1143,10,FALSE)</f>
        <v>Antioquia</v>
      </c>
      <c r="I123"/>
      <c r="J123">
        <f>VLOOKUP(K123,'[1]INSERT MUNICIPIO'!E$2:F$867,2,FALSE)</f>
        <v>93</v>
      </c>
      <c r="K123" t="str">
        <f>VLOOKUP($E123,'BD DAVID'!$B$5:$M$1144,12,FALSE)</f>
        <v>MEDELLIN</v>
      </c>
      <c r="L123" t="s">
        <v>6339</v>
      </c>
      <c r="M123">
        <v>0</v>
      </c>
      <c r="N123" t="s">
        <v>6339</v>
      </c>
      <c r="O123">
        <v>0</v>
      </c>
      <c r="P123" t="s">
        <v>6339</v>
      </c>
      <c r="Q123">
        <f>VLOOKUP(E123,'BD DAVID'!$B$5:$H$1171,7,FALSE)</f>
        <v>942624624</v>
      </c>
      <c r="R123" t="s">
        <v>6339</v>
      </c>
      <c r="S123" s="18">
        <v>42370</v>
      </c>
      <c r="T123" s="18" t="s">
        <v>6339</v>
      </c>
      <c r="U123" s="24" t="s">
        <v>6355</v>
      </c>
      <c r="V123" s="18" t="s">
        <v>6339</v>
      </c>
      <c r="W123" s="18" t="str">
        <f>VLOOKUP(E123,'BD DAVID'!$B$5:$G$1143,6,FALSE)</f>
        <v xml:space="preserve">CL 32 48 45 </v>
      </c>
      <c r="X123" s="18" t="s">
        <v>6339</v>
      </c>
      <c r="Y123" s="19">
        <v>0</v>
      </c>
      <c r="Z123" s="18" t="s">
        <v>6339</v>
      </c>
      <c r="AA123" s="18" t="s">
        <v>6380</v>
      </c>
      <c r="AB123" s="18" t="s">
        <v>6339</v>
      </c>
      <c r="AC123" t="s">
        <v>6355</v>
      </c>
      <c r="AD123" s="20" t="s">
        <v>6340</v>
      </c>
      <c r="AE123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(NULL,890912426,93,0,0,942624624,42370,'NA','CL 32 48 45 ',0,'ravila','NA');</v>
      </c>
    </row>
    <row r="124" spans="1:31" hidden="1" x14ac:dyDescent="0.25">
      <c r="A124">
        <v>10011803</v>
      </c>
      <c r="B124" t="s">
        <v>6384</v>
      </c>
      <c r="C124" t="s">
        <v>6346</v>
      </c>
      <c r="D124" t="s">
        <v>6339</v>
      </c>
      <c r="E124" s="15">
        <v>890916557</v>
      </c>
      <c r="F124" s="15" t="s">
        <v>6339</v>
      </c>
      <c r="G124" t="s">
        <v>626</v>
      </c>
      <c r="H124" t="str">
        <f>VLOOKUP($E124,'BD DAVID'!$B$5:$M$1143,10,FALSE)</f>
        <v>Antioquia</v>
      </c>
      <c r="J124">
        <f>VLOOKUP(K124,'[1]INSERT MUNICIPIO'!E$2:F$867,2,FALSE)</f>
        <v>59</v>
      </c>
      <c r="K124" t="str">
        <f>VLOOKUP($E124,'BD DAVID'!$B$5:$M$1144,12,FALSE)</f>
        <v>ENVIGADO</v>
      </c>
      <c r="L124" t="s">
        <v>6339</v>
      </c>
      <c r="M124">
        <v>0</v>
      </c>
      <c r="N124" t="s">
        <v>6339</v>
      </c>
      <c r="O124">
        <v>0</v>
      </c>
      <c r="P124" t="s">
        <v>6339</v>
      </c>
      <c r="Q124">
        <f>VLOOKUP(E124,'BD DAVID'!$B$5:$H$1171,7,FALSE)</f>
        <v>943782692</v>
      </c>
      <c r="R124" t="s">
        <v>6339</v>
      </c>
      <c r="S124" s="18">
        <v>42370</v>
      </c>
      <c r="T124" s="18" t="s">
        <v>6339</v>
      </c>
      <c r="U124" s="24" t="s">
        <v>6355</v>
      </c>
      <c r="V124" s="18" t="s">
        <v>6339</v>
      </c>
      <c r="W124" s="18" t="str">
        <f>VLOOKUP(E124,'BD DAVID'!$B$5:$G$1143,6,FALSE)</f>
        <v xml:space="preserve">CL 49 SUR 46 01 </v>
      </c>
      <c r="X124" s="18" t="s">
        <v>6339</v>
      </c>
      <c r="Y124" s="19">
        <v>0</v>
      </c>
      <c r="Z124" s="18" t="s">
        <v>6339</v>
      </c>
      <c r="AA124" s="18" t="s">
        <v>6380</v>
      </c>
      <c r="AB124" s="18" t="s">
        <v>6339</v>
      </c>
      <c r="AC124" t="s">
        <v>6355</v>
      </c>
      <c r="AD124" t="s">
        <v>6340</v>
      </c>
      <c r="AE124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(NULL,890916557,59,0,0,943782692,42370,'NA','CL 49 SUR 46 01 ',0,'ravila','NA');</v>
      </c>
    </row>
    <row r="125" spans="1:31" hidden="1" x14ac:dyDescent="0.25">
      <c r="A125">
        <v>10011804</v>
      </c>
      <c r="B125" t="s">
        <v>6384</v>
      </c>
      <c r="C125" t="s">
        <v>6346</v>
      </c>
      <c r="D125" t="s">
        <v>6339</v>
      </c>
      <c r="E125" s="15">
        <v>890917018</v>
      </c>
      <c r="F125" s="15" t="s">
        <v>6339</v>
      </c>
      <c r="G125" t="s">
        <v>629</v>
      </c>
      <c r="H125" t="str">
        <f>VLOOKUP($E125,'BD DAVID'!$B$5:$M$1143,10,FALSE)</f>
        <v>Antioquia</v>
      </c>
      <c r="J125">
        <f>VLOOKUP(K125,'[1]INSERT MUNICIPIO'!E$2:F$867,2,FALSE)</f>
        <v>93</v>
      </c>
      <c r="K125" t="str">
        <f>VLOOKUP($E125,'BD DAVID'!$B$5:$M$1144,12,FALSE)</f>
        <v>MEDELLIN</v>
      </c>
      <c r="L125" t="s">
        <v>6339</v>
      </c>
      <c r="M125">
        <v>0</v>
      </c>
      <c r="N125" t="s">
        <v>6339</v>
      </c>
      <c r="O125">
        <v>0</v>
      </c>
      <c r="P125" t="s">
        <v>6339</v>
      </c>
      <c r="Q125">
        <f>VLOOKUP(E125,'BD DAVID'!$B$5:$H$1171,7,FALSE)</f>
        <v>943778777</v>
      </c>
      <c r="R125" t="s">
        <v>6339</v>
      </c>
      <c r="S125" s="18">
        <v>42370</v>
      </c>
      <c r="T125" s="18" t="s">
        <v>6339</v>
      </c>
      <c r="U125" s="24" t="s">
        <v>6355</v>
      </c>
      <c r="V125" s="18" t="s">
        <v>6339</v>
      </c>
      <c r="W125" s="18" t="str">
        <f>VLOOKUP(E125,'BD DAVID'!$B$5:$G$1143,6,FALSE)</f>
        <v xml:space="preserve">CR 42 53 26 </v>
      </c>
      <c r="X125" s="18" t="s">
        <v>6339</v>
      </c>
      <c r="Y125" s="19">
        <v>0</v>
      </c>
      <c r="Z125" s="18" t="s">
        <v>6339</v>
      </c>
      <c r="AA125" s="18" t="s">
        <v>6380</v>
      </c>
      <c r="AB125" s="18" t="s">
        <v>6339</v>
      </c>
      <c r="AC125" t="s">
        <v>6355</v>
      </c>
      <c r="AD125" t="s">
        <v>6340</v>
      </c>
      <c r="AE125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(NULL,890917018,93,0,0,943778777,42370,'NA','CR 42 53 26 ',0,'ravila','NA');</v>
      </c>
    </row>
    <row r="126" spans="1:31" s="20" customFormat="1" hidden="1" x14ac:dyDescent="0.25">
      <c r="A126">
        <v>10011810</v>
      </c>
      <c r="B126" t="s">
        <v>6384</v>
      </c>
      <c r="C126" t="s">
        <v>6346</v>
      </c>
      <c r="D126" t="s">
        <v>6339</v>
      </c>
      <c r="E126" s="15">
        <v>890927513</v>
      </c>
      <c r="F126" s="15" t="s">
        <v>6339</v>
      </c>
      <c r="G126" t="s">
        <v>637</v>
      </c>
      <c r="H126" t="str">
        <f>VLOOKUP($E126,'BD DAVID'!$B$5:$M$1143,10,FALSE)</f>
        <v>Antioquia</v>
      </c>
      <c r="I126"/>
      <c r="J126">
        <f>VLOOKUP(K126,'[1]INSERT MUNICIPIO'!E$2:F$867,2,FALSE)</f>
        <v>123</v>
      </c>
      <c r="K126" t="str">
        <f>VLOOKUP($E126,'BD DAVID'!$B$5:$M$1144,12,FALSE)</f>
        <v>RIONEGRO</v>
      </c>
      <c r="L126" t="s">
        <v>6339</v>
      </c>
      <c r="M126">
        <v>0</v>
      </c>
      <c r="N126" t="s">
        <v>6339</v>
      </c>
      <c r="O126">
        <v>0</v>
      </c>
      <c r="P126" t="s">
        <v>6339</v>
      </c>
      <c r="Q126">
        <f>VLOOKUP(E126,'BD DAVID'!$B$5:$H$1171,7,FALSE)</f>
        <v>945611027</v>
      </c>
      <c r="R126" t="s">
        <v>6339</v>
      </c>
      <c r="S126" s="18">
        <v>42370</v>
      </c>
      <c r="T126" s="18" t="s">
        <v>6339</v>
      </c>
      <c r="U126" s="24" t="s">
        <v>6355</v>
      </c>
      <c r="V126" s="18" t="s">
        <v>6339</v>
      </c>
      <c r="W126" s="18" t="str">
        <f>VLOOKUP(E126,'BD DAVID'!$B$5:$G$1143,6,FALSE)</f>
        <v xml:space="preserve">CL 55 41 85 </v>
      </c>
      <c r="X126" s="18" t="s">
        <v>6339</v>
      </c>
      <c r="Y126" s="19">
        <v>0</v>
      </c>
      <c r="Z126" s="18" t="s">
        <v>6339</v>
      </c>
      <c r="AA126" s="18" t="s">
        <v>6375</v>
      </c>
      <c r="AB126" s="18" t="s">
        <v>6339</v>
      </c>
      <c r="AC126" t="s">
        <v>6355</v>
      </c>
      <c r="AD126" s="20" t="s">
        <v>6340</v>
      </c>
      <c r="AE126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(NULL,890927513,123,0,0,945611027,42370,'NA','CL 55 41 85 ',0,'mserna','NA');</v>
      </c>
    </row>
    <row r="127" spans="1:31" s="20" customFormat="1" hidden="1" x14ac:dyDescent="0.25">
      <c r="A127">
        <v>10016467</v>
      </c>
      <c r="B127" t="s">
        <v>6384</v>
      </c>
      <c r="C127" t="s">
        <v>6346</v>
      </c>
      <c r="D127" t="s">
        <v>6339</v>
      </c>
      <c r="E127" s="15">
        <v>890930847</v>
      </c>
      <c r="F127" s="15" t="s">
        <v>6339</v>
      </c>
      <c r="G127" t="s">
        <v>3620</v>
      </c>
      <c r="H127" t="str">
        <f>VLOOKUP($E127,'BD DAVID'!$B$5:$M$1143,10,FALSE)</f>
        <v>Antioquia</v>
      </c>
      <c r="I127"/>
      <c r="J127">
        <f>VLOOKUP(K127,'[1]INSERT MUNICIPIO'!E$2:F$867,2,FALSE)</f>
        <v>51</v>
      </c>
      <c r="K127" t="str">
        <f>VLOOKUP($E127,'BD DAVID'!$B$5:$M$1144,12,FALSE)</f>
        <v>CONCORDIA</v>
      </c>
      <c r="L127" t="s">
        <v>6339</v>
      </c>
      <c r="M127">
        <v>0</v>
      </c>
      <c r="N127" t="s">
        <v>6339</v>
      </c>
      <c r="O127">
        <v>0</v>
      </c>
      <c r="P127" t="s">
        <v>6339</v>
      </c>
      <c r="Q127">
        <f>VLOOKUP(E127,'BD DAVID'!$B$5:$H$1171,7,FALSE)</f>
        <v>923116622</v>
      </c>
      <c r="R127" t="s">
        <v>6339</v>
      </c>
      <c r="S127" s="18">
        <v>42370</v>
      </c>
      <c r="T127" s="18" t="s">
        <v>6339</v>
      </c>
      <c r="U127" s="24" t="s">
        <v>6355</v>
      </c>
      <c r="V127" s="18" t="s">
        <v>6339</v>
      </c>
      <c r="W127" s="18" t="str">
        <f>VLOOKUP(E127,'BD DAVID'!$B$5:$G$1143,6,FALSE)</f>
        <v xml:space="preserve">CR 19 20 72 </v>
      </c>
      <c r="X127" s="18" t="s">
        <v>6339</v>
      </c>
      <c r="Y127" s="19">
        <v>0</v>
      </c>
      <c r="Z127" s="18" t="s">
        <v>6339</v>
      </c>
      <c r="AA127" s="18" t="s">
        <v>6380</v>
      </c>
      <c r="AB127" s="18" t="s">
        <v>6339</v>
      </c>
      <c r="AC127" t="s">
        <v>6355</v>
      </c>
      <c r="AD127" s="20" t="s">
        <v>6340</v>
      </c>
      <c r="AE127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(NULL,890930847,51,0,0,923116622,42370,'NA','CR 19 20 72 ',0,'ravila','NA');</v>
      </c>
    </row>
    <row r="128" spans="1:31" hidden="1" x14ac:dyDescent="0.25">
      <c r="A128">
        <v>10014442</v>
      </c>
      <c r="B128" t="s">
        <v>6384</v>
      </c>
      <c r="C128" t="s">
        <v>6346</v>
      </c>
      <c r="D128" t="s">
        <v>6339</v>
      </c>
      <c r="E128" s="15">
        <v>890940649</v>
      </c>
      <c r="F128" s="15" t="s">
        <v>6339</v>
      </c>
      <c r="G128" t="s">
        <v>2382</v>
      </c>
      <c r="H128" t="str">
        <f>VLOOKUP($E128,'BD DAVID'!$B$5:$M$1143,10,FALSE)</f>
        <v>Antioquia</v>
      </c>
      <c r="J128">
        <f>VLOOKUP(K128,'[1]INSERT MUNICIPIO'!E$2:F$867,2,FALSE)</f>
        <v>123</v>
      </c>
      <c r="K128" t="str">
        <f>VLOOKUP($E128,'BD DAVID'!$B$5:$M$1144,12,FALSE)</f>
        <v>RIONEGRO</v>
      </c>
      <c r="L128" t="s">
        <v>6339</v>
      </c>
      <c r="M128">
        <v>0</v>
      </c>
      <c r="N128" t="s">
        <v>6339</v>
      </c>
      <c r="O128">
        <v>0</v>
      </c>
      <c r="P128" t="s">
        <v>6339</v>
      </c>
      <c r="Q128">
        <f>VLOOKUP(E128,'BD DAVID'!$B$5:$H$1171,7,FALSE)</f>
        <v>3216416029</v>
      </c>
      <c r="R128" t="s">
        <v>6339</v>
      </c>
      <c r="S128" s="18">
        <v>42370</v>
      </c>
      <c r="T128" s="18" t="s">
        <v>6339</v>
      </c>
      <c r="U128" s="24" t="s">
        <v>6355</v>
      </c>
      <c r="V128" s="18" t="s">
        <v>6339</v>
      </c>
      <c r="W128" s="18" t="str">
        <f>VLOOKUP(E128,'BD DAVID'!$B$5:$G$1143,6,FALSE)</f>
        <v xml:space="preserve">VDA RANCHERIA </v>
      </c>
      <c r="X128" s="18" t="s">
        <v>6339</v>
      </c>
      <c r="Y128" s="19">
        <v>0</v>
      </c>
      <c r="Z128" s="18" t="s">
        <v>6339</v>
      </c>
      <c r="AA128" s="18" t="s">
        <v>6375</v>
      </c>
      <c r="AB128" s="18" t="s">
        <v>6339</v>
      </c>
      <c r="AC128" t="s">
        <v>6355</v>
      </c>
      <c r="AD128" t="s">
        <v>6340</v>
      </c>
      <c r="AE128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(NULL,890940649,123,0,0,3216416029,42370,'NA','VDA RANCHERIA ',0,'mserna','NA');</v>
      </c>
    </row>
    <row r="129" spans="1:31" s="20" customFormat="1" hidden="1" x14ac:dyDescent="0.25">
      <c r="A129">
        <v>10011819</v>
      </c>
      <c r="B129" t="s">
        <v>6384</v>
      </c>
      <c r="C129" t="s">
        <v>6346</v>
      </c>
      <c r="D129" t="s">
        <v>6339</v>
      </c>
      <c r="E129" s="15">
        <v>890982515</v>
      </c>
      <c r="F129" s="15" t="s">
        <v>6339</v>
      </c>
      <c r="G129" t="s">
        <v>6341</v>
      </c>
      <c r="H129" t="str">
        <f>VLOOKUP($E129,'BD DAVID'!$B$5:$M$1143,10,FALSE)</f>
        <v>Antioquia</v>
      </c>
      <c r="I129"/>
      <c r="J129">
        <f>VLOOKUP(K129,'[1]INSERT MUNICIPIO'!E$2:F$867,2,FALSE)</f>
        <v>58</v>
      </c>
      <c r="K129" t="str">
        <f>VLOOKUP($E129,'BD DAVID'!$B$5:$M$1144,12,FALSE)</f>
        <v>ENTRERRIOS</v>
      </c>
      <c r="L129" t="s">
        <v>6339</v>
      </c>
      <c r="M129">
        <v>0</v>
      </c>
      <c r="N129" t="s">
        <v>6339</v>
      </c>
      <c r="O129">
        <v>0</v>
      </c>
      <c r="P129" t="s">
        <v>6339</v>
      </c>
      <c r="Q129">
        <f>VLOOKUP(E129,'BD DAVID'!$B$5:$H$1171,7,FALSE)</f>
        <v>948670144</v>
      </c>
      <c r="R129" t="s">
        <v>6339</v>
      </c>
      <c r="S129" s="18">
        <v>42370</v>
      </c>
      <c r="T129" s="18" t="s">
        <v>6339</v>
      </c>
      <c r="U129" s="24" t="s">
        <v>6355</v>
      </c>
      <c r="V129" s="18" t="s">
        <v>6339</v>
      </c>
      <c r="W129" s="18" t="str">
        <f>VLOOKUP(E129,'BD DAVID'!$B$5:$G$1143,6,FALSE)</f>
        <v xml:space="preserve">CL 10 12 45 </v>
      </c>
      <c r="X129" s="18" t="s">
        <v>6339</v>
      </c>
      <c r="Y129" s="19">
        <v>0</v>
      </c>
      <c r="Z129" s="18" t="s">
        <v>6339</v>
      </c>
      <c r="AA129" s="18" t="s">
        <v>6380</v>
      </c>
      <c r="AB129" s="18" t="s">
        <v>6339</v>
      </c>
      <c r="AC129" t="s">
        <v>6355</v>
      </c>
      <c r="AD129" s="20" t="s">
        <v>6340</v>
      </c>
      <c r="AE129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(NULL,890982515,58,0,0,948670144,42370,'NA','CL 10 12 45 ',0,'ravila','NA');</v>
      </c>
    </row>
    <row r="130" spans="1:31" s="20" customFormat="1" hidden="1" x14ac:dyDescent="0.25">
      <c r="A130">
        <v>10016801</v>
      </c>
      <c r="B130" t="s">
        <v>6384</v>
      </c>
      <c r="C130" t="s">
        <v>6346</v>
      </c>
      <c r="D130" t="s">
        <v>6339</v>
      </c>
      <c r="E130" s="15">
        <v>891001125</v>
      </c>
      <c r="F130" s="15" t="s">
        <v>6339</v>
      </c>
      <c r="G130" t="s">
        <v>2633</v>
      </c>
      <c r="H130" t="str">
        <f>VLOOKUP($E130,'BD DAVID'!$B$5:$M$1143,10,FALSE)</f>
        <v>Antioquia</v>
      </c>
      <c r="I130"/>
      <c r="J130">
        <f>VLOOKUP(K130,'[1]INSERT MUNICIPIO'!E$2:F$867,2,FALSE)</f>
        <v>42</v>
      </c>
      <c r="K130" t="str">
        <f>VLOOKUP($E130,'BD DAVID'!$B$5:$M$1144,12,FALSE)</f>
        <v>CERETE</v>
      </c>
      <c r="L130" t="s">
        <v>6339</v>
      </c>
      <c r="M130">
        <v>0</v>
      </c>
      <c r="N130" t="s">
        <v>6339</v>
      </c>
      <c r="O130">
        <v>0</v>
      </c>
      <c r="P130" t="s">
        <v>6339</v>
      </c>
      <c r="Q130">
        <f>VLOOKUP(E130,'BD DAVID'!$B$5:$H$1171,7,FALSE)</f>
        <v>947746544</v>
      </c>
      <c r="R130" t="s">
        <v>6339</v>
      </c>
      <c r="S130" s="18">
        <v>42370</v>
      </c>
      <c r="T130" s="18" t="s">
        <v>6339</v>
      </c>
      <c r="U130" s="24" t="s">
        <v>6355</v>
      </c>
      <c r="V130" s="18" t="s">
        <v>6339</v>
      </c>
      <c r="W130" s="18" t="str">
        <f>VLOOKUP(E130,'BD DAVID'!$B$5:$G$1143,6,FALSE)</f>
        <v xml:space="preserve">CR 15 8 46 </v>
      </c>
      <c r="X130" s="18" t="s">
        <v>6339</v>
      </c>
      <c r="Y130" s="19">
        <v>0</v>
      </c>
      <c r="Z130" s="18" t="s">
        <v>6339</v>
      </c>
      <c r="AA130" s="18" t="s">
        <v>6362</v>
      </c>
      <c r="AB130" s="18" t="s">
        <v>6339</v>
      </c>
      <c r="AC130" t="s">
        <v>6355</v>
      </c>
      <c r="AD130" s="20" t="s">
        <v>6340</v>
      </c>
      <c r="AE130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(NULL,891001125,42,0,0,947746544,42370,'NA','CR 15 8 46 ',0,'apacheco','NA');</v>
      </c>
    </row>
    <row r="131" spans="1:31" hidden="1" x14ac:dyDescent="0.25">
      <c r="A131">
        <v>10014151</v>
      </c>
      <c r="B131" t="s">
        <v>6384</v>
      </c>
      <c r="C131" t="s">
        <v>6346</v>
      </c>
      <c r="D131" t="s">
        <v>6339</v>
      </c>
      <c r="E131" s="15">
        <v>892200648</v>
      </c>
      <c r="F131" s="15" t="s">
        <v>6339</v>
      </c>
      <c r="G131" t="s">
        <v>4159</v>
      </c>
      <c r="H131" t="str">
        <f>VLOOKUP($E131,'BD DAVID'!$B$5:$M$1143,10,FALSE)</f>
        <v>Antioquia</v>
      </c>
      <c r="J131">
        <f>VLOOKUP(K131,'[1]INSERT MUNICIPIO'!E$2:F$867,2,FALSE)</f>
        <v>858</v>
      </c>
      <c r="K131" t="str">
        <f>VLOOKUP($E131,'BD DAVID'!$B$5:$M$1144,12,FALSE)</f>
        <v>SINCELEJO</v>
      </c>
      <c r="L131" t="s">
        <v>6339</v>
      </c>
      <c r="M131">
        <v>0</v>
      </c>
      <c r="N131" t="s">
        <v>6339</v>
      </c>
      <c r="O131">
        <v>0</v>
      </c>
      <c r="P131" t="s">
        <v>6339</v>
      </c>
      <c r="Q131">
        <f>VLOOKUP(E131,'BD DAVID'!$B$5:$H$1171,7,FALSE)</f>
        <v>2814528</v>
      </c>
      <c r="R131" t="s">
        <v>6339</v>
      </c>
      <c r="S131" s="18">
        <v>42370</v>
      </c>
      <c r="T131" s="18" t="s">
        <v>6339</v>
      </c>
      <c r="U131" s="24" t="s">
        <v>6355</v>
      </c>
      <c r="V131" s="18" t="s">
        <v>6339</v>
      </c>
      <c r="W131" s="18" t="str">
        <f>VLOOKUP(E131,'BD DAVID'!$B$5:$G$1143,6,FALSE)</f>
        <v xml:space="preserve">CL 38 7 214 </v>
      </c>
      <c r="X131" s="18" t="s">
        <v>6339</v>
      </c>
      <c r="Y131" s="19">
        <v>0</v>
      </c>
      <c r="Z131" s="18" t="s">
        <v>6339</v>
      </c>
      <c r="AA131" s="18" t="s">
        <v>6362</v>
      </c>
      <c r="AB131" s="18" t="s">
        <v>6339</v>
      </c>
      <c r="AC131" t="s">
        <v>6355</v>
      </c>
      <c r="AD131" t="s">
        <v>6340</v>
      </c>
      <c r="AE131" t="str">
        <f t="shared" ref="AE131:AE194" si="2">_xlfn.CONCAT(B131,C131,D131,E131,F131,J131,L131,M131,N131,O131,P131,Q131,R131,S131,T131,"'",U131,"'",V131,"'",W131,"'",X131,Y131,Z131,"'",AA131,"'",AB131,"'",AC131,"'",AD131)</f>
        <v>Insert into cliente_municipio(id_clientemunicipio,id_cliente,id_municipio,hect_cliente,hectsemb_cliente,tel_cliente,fcumpleanos_cliente,email_cliente,direccion_cliente,vtotalcompras_cliente,id_usuario,contacto_cliente) values (NULL,892200648,858,0,0,2814528,42370,'NA','CL 38 7 214 ',0,'apacheco','NA');</v>
      </c>
    </row>
    <row r="132" spans="1:31" s="20" customFormat="1" hidden="1" x14ac:dyDescent="0.25">
      <c r="A132">
        <v>10011823</v>
      </c>
      <c r="B132" t="s">
        <v>6384</v>
      </c>
      <c r="C132" t="s">
        <v>6346</v>
      </c>
      <c r="D132" t="s">
        <v>6339</v>
      </c>
      <c r="E132" s="15">
        <v>900010429</v>
      </c>
      <c r="F132" s="15" t="s">
        <v>6339</v>
      </c>
      <c r="G132" t="s">
        <v>646</v>
      </c>
      <c r="H132" t="str">
        <f>VLOOKUP($E132,'BD DAVID'!$B$5:$M$1143,10,FALSE)</f>
        <v>Antioquia</v>
      </c>
      <c r="I132"/>
      <c r="J132">
        <f>VLOOKUP(K132,'[1]INSERT MUNICIPIO'!E$2:F$867,2,FALSE)</f>
        <v>149</v>
      </c>
      <c r="K132" t="str">
        <f>VLOOKUP($E132,'BD DAVID'!$B$5:$M$1144,12,FALSE)</f>
        <v>SAN VICENTE</v>
      </c>
      <c r="L132" t="s">
        <v>6339</v>
      </c>
      <c r="M132">
        <v>0</v>
      </c>
      <c r="N132" t="s">
        <v>6339</v>
      </c>
      <c r="O132">
        <v>0</v>
      </c>
      <c r="P132" t="s">
        <v>6339</v>
      </c>
      <c r="Q132">
        <f>VLOOKUP(E132,'BD DAVID'!$B$5:$H$1171,7,FALSE)</f>
        <v>948544406</v>
      </c>
      <c r="R132" t="s">
        <v>6339</v>
      </c>
      <c r="S132" s="18">
        <v>42370</v>
      </c>
      <c r="T132" s="18" t="s">
        <v>6339</v>
      </c>
      <c r="U132" s="24" t="s">
        <v>6355</v>
      </c>
      <c r="V132" s="18" t="s">
        <v>6339</v>
      </c>
      <c r="W132" s="18" t="str">
        <f>VLOOKUP(E132,'BD DAVID'!$B$5:$G$1143,6,FALSE)</f>
        <v xml:space="preserve">AV 34 26 A 50 </v>
      </c>
      <c r="X132" s="18" t="s">
        <v>6339</v>
      </c>
      <c r="Y132" s="19">
        <v>0</v>
      </c>
      <c r="Z132" s="18" t="s">
        <v>6339</v>
      </c>
      <c r="AA132" s="18" t="s">
        <v>6375</v>
      </c>
      <c r="AB132" s="18" t="s">
        <v>6339</v>
      </c>
      <c r="AC132" t="s">
        <v>6355</v>
      </c>
      <c r="AD132" s="20" t="s">
        <v>6340</v>
      </c>
      <c r="AE132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(NULL,900010429,149,0,0,948544406,42370,'NA','AV 34 26 A 50 ',0,'mserna','NA');</v>
      </c>
    </row>
    <row r="133" spans="1:31" s="20" customFormat="1" hidden="1" x14ac:dyDescent="0.25">
      <c r="A133">
        <v>10011824</v>
      </c>
      <c r="B133" t="s">
        <v>6384</v>
      </c>
      <c r="C133" t="s">
        <v>6346</v>
      </c>
      <c r="D133" t="s">
        <v>6339</v>
      </c>
      <c r="E133" s="15">
        <v>900010430</v>
      </c>
      <c r="F133" s="15" t="s">
        <v>6339</v>
      </c>
      <c r="G133" t="s">
        <v>6342</v>
      </c>
      <c r="H133" t="str">
        <f>VLOOKUP($E133,'BD DAVID'!$B$5:$M$1143,10,FALSE)</f>
        <v>Antioquia</v>
      </c>
      <c r="I133"/>
      <c r="J133">
        <f>VLOOKUP(K133,'[1]INSERT MUNICIPIO'!E$2:F$867,2,FALSE)</f>
        <v>93</v>
      </c>
      <c r="K133" t="str">
        <f>VLOOKUP($E133,'BD DAVID'!$B$5:$M$1144,12,FALSE)</f>
        <v>MEDELLIN</v>
      </c>
      <c r="L133" t="s">
        <v>6339</v>
      </c>
      <c r="M133">
        <v>0</v>
      </c>
      <c r="N133" t="s">
        <v>6339</v>
      </c>
      <c r="O133">
        <v>0</v>
      </c>
      <c r="P133" t="s">
        <v>6339</v>
      </c>
      <c r="Q133">
        <f>VLOOKUP(E133,'BD DAVID'!$B$5:$H$1171,7,FALSE)</f>
        <v>948545248</v>
      </c>
      <c r="R133" t="s">
        <v>6339</v>
      </c>
      <c r="S133" s="18">
        <v>42370</v>
      </c>
      <c r="T133" s="18" t="s">
        <v>6339</v>
      </c>
      <c r="U133" s="24" t="s">
        <v>6355</v>
      </c>
      <c r="V133" s="18" t="s">
        <v>6339</v>
      </c>
      <c r="W133" s="18" t="str">
        <f>VLOOKUP(E133,'BD DAVID'!$B$5:$G$1143,6,FALSE)</f>
        <v xml:space="preserve">AV 26 B 34 50 </v>
      </c>
      <c r="X133" s="18" t="s">
        <v>6339</v>
      </c>
      <c r="Y133" s="19">
        <v>0</v>
      </c>
      <c r="Z133" s="18" t="s">
        <v>6339</v>
      </c>
      <c r="AA133" s="18" t="s">
        <v>6375</v>
      </c>
      <c r="AB133" s="18" t="s">
        <v>6339</v>
      </c>
      <c r="AC133" t="s">
        <v>6355</v>
      </c>
      <c r="AD133" s="20" t="s">
        <v>6340</v>
      </c>
      <c r="AE133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(NULL,900010430,93,0,0,948545248,42370,'NA','AV 26 B 34 50 ',0,'mserna','NA');</v>
      </c>
    </row>
    <row r="134" spans="1:31" s="20" customFormat="1" hidden="1" x14ac:dyDescent="0.25">
      <c r="A134">
        <v>10015854</v>
      </c>
      <c r="B134" t="s">
        <v>6384</v>
      </c>
      <c r="C134" t="s">
        <v>6346</v>
      </c>
      <c r="D134" t="s">
        <v>6339</v>
      </c>
      <c r="E134" s="15">
        <v>900041685</v>
      </c>
      <c r="F134" s="15" t="s">
        <v>6339</v>
      </c>
      <c r="G134" t="s">
        <v>1883</v>
      </c>
      <c r="H134" t="str">
        <f>VLOOKUP($E134,'BD DAVID'!$B$5:$M$1143,10,FALSE)</f>
        <v>Antioquia</v>
      </c>
      <c r="I134"/>
      <c r="J134">
        <f>VLOOKUP(K134,'[1]INSERT MUNICIPIO'!E$2:F$867,2,FALSE)</f>
        <v>42</v>
      </c>
      <c r="K134" t="str">
        <f>VLOOKUP($E134,'BD DAVID'!$B$5:$M$1144,12,FALSE)</f>
        <v>CERETE</v>
      </c>
      <c r="L134" t="s">
        <v>6339</v>
      </c>
      <c r="M134">
        <v>0</v>
      </c>
      <c r="N134" t="s">
        <v>6339</v>
      </c>
      <c r="O134">
        <v>0</v>
      </c>
      <c r="P134" t="s">
        <v>6339</v>
      </c>
      <c r="Q134">
        <f>VLOOKUP(E134,'BD DAVID'!$B$5:$H$1171,7,FALSE)</f>
        <v>3205668494</v>
      </c>
      <c r="R134" t="s">
        <v>6339</v>
      </c>
      <c r="S134" s="18">
        <v>42370</v>
      </c>
      <c r="T134" s="18" t="s">
        <v>6339</v>
      </c>
      <c r="U134" s="24" t="s">
        <v>6355</v>
      </c>
      <c r="V134" s="18" t="s">
        <v>6339</v>
      </c>
      <c r="W134" s="18" t="str">
        <f>VLOOKUP(E134,'BD DAVID'!$B$5:$G$1143,6,FALSE)</f>
        <v xml:space="preserve">CL 14 9E 67 </v>
      </c>
      <c r="X134" s="18" t="s">
        <v>6339</v>
      </c>
      <c r="Y134" s="19">
        <v>0</v>
      </c>
      <c r="Z134" s="18" t="s">
        <v>6339</v>
      </c>
      <c r="AA134" s="18" t="s">
        <v>6362</v>
      </c>
      <c r="AB134" s="18" t="s">
        <v>6339</v>
      </c>
      <c r="AC134" t="s">
        <v>6355</v>
      </c>
      <c r="AD134" s="20" t="s">
        <v>6340</v>
      </c>
      <c r="AE134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(NULL,900041685,42,0,0,3205668494,42370,'NA','CL 14 9E 67 ',0,'apacheco','NA');</v>
      </c>
    </row>
    <row r="135" spans="1:31" hidden="1" x14ac:dyDescent="0.25">
      <c r="A135">
        <v>10011841</v>
      </c>
      <c r="B135" t="s">
        <v>6384</v>
      </c>
      <c r="C135" t="s">
        <v>6346</v>
      </c>
      <c r="D135" t="s">
        <v>6339</v>
      </c>
      <c r="E135" s="15">
        <v>900068296</v>
      </c>
      <c r="F135" s="15" t="s">
        <v>6339</v>
      </c>
      <c r="G135" t="s">
        <v>655</v>
      </c>
      <c r="H135" t="str">
        <f>VLOOKUP($E135,'BD DAVID'!$B$5:$M$1143,10,FALSE)</f>
        <v>Antioquia</v>
      </c>
      <c r="J135">
        <f>VLOOKUP(K135,'[1]INSERT MUNICIPIO'!E$2:F$867,2,FALSE)</f>
        <v>159</v>
      </c>
      <c r="K135" t="str">
        <f>VLOOKUP($E135,'BD DAVID'!$B$5:$M$1144,12,FALSE)</f>
        <v>TARAZA</v>
      </c>
      <c r="L135" t="s">
        <v>6339</v>
      </c>
      <c r="M135">
        <v>0</v>
      </c>
      <c r="N135" t="s">
        <v>6339</v>
      </c>
      <c r="O135">
        <v>0</v>
      </c>
      <c r="P135" t="s">
        <v>6339</v>
      </c>
      <c r="Q135">
        <f>VLOOKUP(E135,'BD DAVID'!$B$5:$H$1171,7,FALSE)</f>
        <v>948366142</v>
      </c>
      <c r="R135" t="s">
        <v>6339</v>
      </c>
      <c r="S135" s="18">
        <v>42370</v>
      </c>
      <c r="T135" s="18" t="s">
        <v>6339</v>
      </c>
      <c r="U135" s="24" t="s">
        <v>6355</v>
      </c>
      <c r="V135" s="18" t="s">
        <v>6339</v>
      </c>
      <c r="W135" s="18" t="str">
        <f>VLOOKUP(E135,'BD DAVID'!$B$5:$G$1143,6,FALSE)</f>
        <v xml:space="preserve">PLAZA DE MERCADO BL B LC 6 P 8 </v>
      </c>
      <c r="X135" s="18" t="s">
        <v>6339</v>
      </c>
      <c r="Y135" s="19">
        <v>0</v>
      </c>
      <c r="Z135" s="18" t="s">
        <v>6339</v>
      </c>
      <c r="AA135" s="18" t="s">
        <v>6380</v>
      </c>
      <c r="AB135" s="18" t="s">
        <v>6339</v>
      </c>
      <c r="AC135" t="s">
        <v>6355</v>
      </c>
      <c r="AD135" t="s">
        <v>6340</v>
      </c>
      <c r="AE135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(NULL,900068296,159,0,0,948366142,42370,'NA','PLAZA DE MERCADO BL B LC 6 P 8 ',0,'ravila','NA');</v>
      </c>
    </row>
    <row r="136" spans="1:31" s="20" customFormat="1" hidden="1" x14ac:dyDescent="0.25">
      <c r="A136">
        <v>10012325</v>
      </c>
      <c r="B136" t="s">
        <v>6384</v>
      </c>
      <c r="C136" t="s">
        <v>6346</v>
      </c>
      <c r="D136" t="s">
        <v>6339</v>
      </c>
      <c r="E136" s="15">
        <v>900076699</v>
      </c>
      <c r="F136" s="15" t="s">
        <v>6339</v>
      </c>
      <c r="G136" t="s">
        <v>3632</v>
      </c>
      <c r="H136" t="str">
        <f>VLOOKUP($E136,'BD DAVID'!$B$5:$M$1143,10,FALSE)</f>
        <v>Antioquia</v>
      </c>
      <c r="I136"/>
      <c r="J136">
        <f>VLOOKUP(K136,'[1]INSERT MUNICIPIO'!E$2:F$867,2,FALSE)</f>
        <v>58</v>
      </c>
      <c r="K136" t="str">
        <f>VLOOKUP($E136,'BD DAVID'!$B$5:$M$1144,12,FALSE)</f>
        <v>ENTRERRIOS</v>
      </c>
      <c r="L136" t="s">
        <v>6339</v>
      </c>
      <c r="M136">
        <v>0</v>
      </c>
      <c r="N136" t="s">
        <v>6339</v>
      </c>
      <c r="O136">
        <v>0</v>
      </c>
      <c r="P136" t="s">
        <v>6339</v>
      </c>
      <c r="Q136">
        <f>VLOOKUP(E136,'BD DAVID'!$B$5:$H$1171,7,FALSE)</f>
        <v>948671327</v>
      </c>
      <c r="R136" t="s">
        <v>6339</v>
      </c>
      <c r="S136" s="18">
        <v>42370</v>
      </c>
      <c r="T136" s="18" t="s">
        <v>6339</v>
      </c>
      <c r="U136" s="24" t="s">
        <v>6355</v>
      </c>
      <c r="V136" s="18" t="s">
        <v>6339</v>
      </c>
      <c r="W136" s="18" t="str">
        <f>VLOOKUP(E136,'BD DAVID'!$B$5:$G$1143,6,FALSE)</f>
        <v xml:space="preserve">CR 12 13 96 </v>
      </c>
      <c r="X136" s="18" t="s">
        <v>6339</v>
      </c>
      <c r="Y136" s="19">
        <v>0</v>
      </c>
      <c r="Z136" s="18" t="s">
        <v>6339</v>
      </c>
      <c r="AA136" s="18" t="s">
        <v>6380</v>
      </c>
      <c r="AB136" s="18" t="s">
        <v>6339</v>
      </c>
      <c r="AC136" t="s">
        <v>6355</v>
      </c>
      <c r="AD136" s="20" t="s">
        <v>6340</v>
      </c>
      <c r="AE136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(NULL,900076699,58,0,0,948671327,42370,'NA','CR 12 13 96 ',0,'ravila','NA');</v>
      </c>
    </row>
    <row r="137" spans="1:31" s="20" customFormat="1" hidden="1" x14ac:dyDescent="0.25">
      <c r="A137">
        <v>10012980</v>
      </c>
      <c r="B137" t="s">
        <v>6384</v>
      </c>
      <c r="C137" t="s">
        <v>6346</v>
      </c>
      <c r="D137" t="s">
        <v>6339</v>
      </c>
      <c r="E137" s="15">
        <v>900078950</v>
      </c>
      <c r="F137" s="15" t="s">
        <v>6339</v>
      </c>
      <c r="G137" t="s">
        <v>1955</v>
      </c>
      <c r="H137" t="str">
        <f>VLOOKUP($E137,'BD DAVID'!$B$5:$M$1143,10,FALSE)</f>
        <v>Antioquia</v>
      </c>
      <c r="I137"/>
      <c r="J137">
        <f>VLOOKUP(K137,'[1]INSERT MUNICIPIO'!E$2:F$867,2,FALSE)</f>
        <v>58</v>
      </c>
      <c r="K137" t="str">
        <f>VLOOKUP($E137,'BD DAVID'!$B$5:$M$1144,12,FALSE)</f>
        <v>ENTRERRIOS</v>
      </c>
      <c r="L137" t="s">
        <v>6339</v>
      </c>
      <c r="M137">
        <v>0</v>
      </c>
      <c r="N137" t="s">
        <v>6339</v>
      </c>
      <c r="O137">
        <v>0</v>
      </c>
      <c r="P137" t="s">
        <v>6339</v>
      </c>
      <c r="Q137">
        <f>VLOOKUP(E137,'BD DAVID'!$B$5:$H$1171,7,FALSE)</f>
        <v>3137964792</v>
      </c>
      <c r="R137" t="s">
        <v>6339</v>
      </c>
      <c r="S137" s="18">
        <v>42370</v>
      </c>
      <c r="T137" s="18" t="s">
        <v>6339</v>
      </c>
      <c r="U137" s="24" t="s">
        <v>6355</v>
      </c>
      <c r="V137" s="18" t="s">
        <v>6339</v>
      </c>
      <c r="W137" s="18" t="str">
        <f>VLOOKUP(E137,'BD DAVID'!$B$5:$G$1143,6,FALSE)</f>
        <v xml:space="preserve">CR 12 12 31 </v>
      </c>
      <c r="X137" s="18" t="s">
        <v>6339</v>
      </c>
      <c r="Y137" s="19">
        <v>0</v>
      </c>
      <c r="Z137" s="18" t="s">
        <v>6339</v>
      </c>
      <c r="AA137" s="18" t="s">
        <v>6380</v>
      </c>
      <c r="AB137" s="18" t="s">
        <v>6339</v>
      </c>
      <c r="AC137" t="s">
        <v>6355</v>
      </c>
      <c r="AD137" s="20" t="s">
        <v>6340</v>
      </c>
      <c r="AE137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(NULL,900078950,58,0,0,3137964792,42370,'NA','CR 12 12 31 ',0,'ravila','NA');</v>
      </c>
    </row>
    <row r="138" spans="1:31" s="20" customFormat="1" hidden="1" x14ac:dyDescent="0.25">
      <c r="A138">
        <v>10016114</v>
      </c>
      <c r="B138" t="s">
        <v>6384</v>
      </c>
      <c r="C138" t="s">
        <v>6346</v>
      </c>
      <c r="D138" t="s">
        <v>6339</v>
      </c>
      <c r="E138" s="15">
        <v>900120457</v>
      </c>
      <c r="F138" s="15" t="s">
        <v>6339</v>
      </c>
      <c r="G138" t="s">
        <v>4162</v>
      </c>
      <c r="H138" t="str">
        <f>VLOOKUP($E138,'BD DAVID'!$B$5:$M$1143,10,FALSE)</f>
        <v>Antioquia</v>
      </c>
      <c r="I138"/>
      <c r="J138">
        <f>VLOOKUP(K138,'[1]INSERT MUNICIPIO'!E$2:F$867,2,FALSE)</f>
        <v>160</v>
      </c>
      <c r="K138" t="str">
        <f>VLOOKUP($E138,'BD DAVID'!$B$5:$M$1144,12,FALSE)</f>
        <v>TARSO</v>
      </c>
      <c r="L138" t="s">
        <v>6339</v>
      </c>
      <c r="M138">
        <v>0</v>
      </c>
      <c r="N138" t="s">
        <v>6339</v>
      </c>
      <c r="O138">
        <v>0</v>
      </c>
      <c r="P138" t="s">
        <v>6339</v>
      </c>
      <c r="Q138">
        <f>VLOOKUP(E138,'BD DAVID'!$B$5:$H$1171,7,FALSE)</f>
        <v>3007255668</v>
      </c>
      <c r="R138" t="s">
        <v>6339</v>
      </c>
      <c r="S138" s="18">
        <v>42370</v>
      </c>
      <c r="T138" s="18" t="s">
        <v>6339</v>
      </c>
      <c r="U138" s="24" t="s">
        <v>6355</v>
      </c>
      <c r="V138" s="18" t="s">
        <v>6339</v>
      </c>
      <c r="W138" s="18" t="str">
        <f>VLOOKUP(E138,'BD DAVID'!$B$5:$G$1143,6,FALSE)</f>
        <v xml:space="preserve">KM 7 VIA PEÑALISA PUENTE IGLESIAS </v>
      </c>
      <c r="X138" s="18" t="s">
        <v>6339</v>
      </c>
      <c r="Y138" s="19">
        <v>0</v>
      </c>
      <c r="Z138" s="18" t="s">
        <v>6339</v>
      </c>
      <c r="AA138" s="18" t="s">
        <v>6380</v>
      </c>
      <c r="AB138" s="18" t="s">
        <v>6339</v>
      </c>
      <c r="AC138" t="s">
        <v>6355</v>
      </c>
      <c r="AD138" s="20" t="s">
        <v>6340</v>
      </c>
      <c r="AE138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(NULL,900120457,160,0,0,3007255668,42370,'NA','KM 7 VIA PEÑALISA PUENTE IGLESIAS ',0,'ravila','NA');</v>
      </c>
    </row>
    <row r="139" spans="1:31" hidden="1" x14ac:dyDescent="0.25">
      <c r="A139">
        <v>10011865</v>
      </c>
      <c r="B139" t="s">
        <v>6384</v>
      </c>
      <c r="C139" t="s">
        <v>6346</v>
      </c>
      <c r="D139" t="s">
        <v>6339</v>
      </c>
      <c r="E139" s="15">
        <v>900122755</v>
      </c>
      <c r="F139" s="15" t="s">
        <v>6339</v>
      </c>
      <c r="G139" t="s">
        <v>668</v>
      </c>
      <c r="H139" t="str">
        <f>VLOOKUP($E139,'BD DAVID'!$B$5:$M$1143,10,FALSE)</f>
        <v>Antioquia</v>
      </c>
      <c r="J139">
        <f>VLOOKUP(K139,'[1]INSERT MUNICIPIO'!E$2:F$867,2,FALSE)</f>
        <v>93</v>
      </c>
      <c r="K139" t="str">
        <f>VLOOKUP($E139,'BD DAVID'!$B$5:$M$1144,12,FALSE)</f>
        <v>MEDELLIN</v>
      </c>
      <c r="L139" t="s">
        <v>6339</v>
      </c>
      <c r="M139">
        <v>0</v>
      </c>
      <c r="N139" t="s">
        <v>6339</v>
      </c>
      <c r="O139">
        <v>0</v>
      </c>
      <c r="P139" t="s">
        <v>6339</v>
      </c>
      <c r="Q139">
        <f>VLOOKUP(E139,'BD DAVID'!$B$5:$H$1171,7,FALSE)</f>
        <v>3123055</v>
      </c>
      <c r="R139" t="s">
        <v>6339</v>
      </c>
      <c r="S139" s="18">
        <v>42370</v>
      </c>
      <c r="T139" s="18" t="s">
        <v>6339</v>
      </c>
      <c r="U139" s="24" t="s">
        <v>6355</v>
      </c>
      <c r="V139" s="18" t="s">
        <v>6339</v>
      </c>
      <c r="W139" s="18" t="str">
        <f>VLOOKUP(E139,'BD DAVID'!$B$5:$G$1143,6,FALSE)</f>
        <v xml:space="preserve">CALLE 6 N. 43C-08 OFC 201 </v>
      </c>
      <c r="X139" s="18" t="s">
        <v>6339</v>
      </c>
      <c r="Y139" s="19">
        <v>0</v>
      </c>
      <c r="Z139" s="18" t="s">
        <v>6339</v>
      </c>
      <c r="AA139" s="18" t="s">
        <v>6375</v>
      </c>
      <c r="AB139" s="18" t="s">
        <v>6339</v>
      </c>
      <c r="AC139" t="s">
        <v>6355</v>
      </c>
      <c r="AD139" t="s">
        <v>6340</v>
      </c>
      <c r="AE139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(NULL,900122755,93,0,0,3123055,42370,'NA','CALLE 6 N. 43C-08 OFC 201 ',0,'mserna','NA');</v>
      </c>
    </row>
    <row r="140" spans="1:31" hidden="1" x14ac:dyDescent="0.25">
      <c r="A140">
        <v>10014331</v>
      </c>
      <c r="B140" t="s">
        <v>6384</v>
      </c>
      <c r="C140" t="s">
        <v>6346</v>
      </c>
      <c r="D140" t="s">
        <v>6339</v>
      </c>
      <c r="E140" s="15">
        <v>900155227</v>
      </c>
      <c r="F140" s="15" t="s">
        <v>6339</v>
      </c>
      <c r="G140" t="s">
        <v>2458</v>
      </c>
      <c r="H140" t="str">
        <f>VLOOKUP($E140,'BD DAVID'!$B$5:$M$1143,10,FALSE)</f>
        <v>Antioquia</v>
      </c>
      <c r="J140">
        <f>VLOOKUP(K140,'[1]INSERT MUNICIPIO'!E$2:F$867,2,FALSE)</f>
        <v>123</v>
      </c>
      <c r="K140" t="str">
        <f>VLOOKUP($E140,'BD DAVID'!$B$5:$M$1144,12,FALSE)</f>
        <v>RIONEGRO</v>
      </c>
      <c r="L140" t="s">
        <v>6339</v>
      </c>
      <c r="M140">
        <v>0</v>
      </c>
      <c r="N140" t="s">
        <v>6339</v>
      </c>
      <c r="O140">
        <v>0</v>
      </c>
      <c r="P140" t="s">
        <v>6339</v>
      </c>
      <c r="Q140">
        <f>VLOOKUP(E140,'BD DAVID'!$B$5:$H$1171,7,FALSE)</f>
        <v>3253481</v>
      </c>
      <c r="R140" t="s">
        <v>6339</v>
      </c>
      <c r="S140" s="18">
        <v>42370</v>
      </c>
      <c r="T140" s="18" t="s">
        <v>6339</v>
      </c>
      <c r="U140" s="24" t="s">
        <v>6355</v>
      </c>
      <c r="V140" s="18" t="s">
        <v>6339</v>
      </c>
      <c r="W140" s="18" t="str">
        <f>VLOOKUP(E140,'BD DAVID'!$B$5:$G$1143,6,FALSE)</f>
        <v xml:space="preserve">PA JUANITO LAGUNA LOTE CUATRO </v>
      </c>
      <c r="X140" s="18" t="s">
        <v>6339</v>
      </c>
      <c r="Y140" s="19">
        <v>0</v>
      </c>
      <c r="Z140" s="18" t="s">
        <v>6339</v>
      </c>
      <c r="AA140" s="18" t="s">
        <v>6375</v>
      </c>
      <c r="AB140" s="18" t="s">
        <v>6339</v>
      </c>
      <c r="AC140" t="s">
        <v>6355</v>
      </c>
      <c r="AD140" t="s">
        <v>6340</v>
      </c>
      <c r="AE140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(NULL,900155227,123,0,0,3253481,42370,'NA','PA JUANITO LAGUNA LOTE CUATRO ',0,'mserna','NA');</v>
      </c>
    </row>
    <row r="141" spans="1:31" s="20" customFormat="1" hidden="1" x14ac:dyDescent="0.25">
      <c r="A141">
        <v>10011879</v>
      </c>
      <c r="B141" t="s">
        <v>6384</v>
      </c>
      <c r="C141" t="s">
        <v>6346</v>
      </c>
      <c r="D141" t="s">
        <v>6339</v>
      </c>
      <c r="E141" s="15">
        <v>900162495</v>
      </c>
      <c r="F141" s="15" t="s">
        <v>6339</v>
      </c>
      <c r="G141" t="s">
        <v>677</v>
      </c>
      <c r="H141" t="str">
        <f>VLOOKUP($E141,'BD DAVID'!$B$5:$M$1143,10,FALSE)</f>
        <v>Antioquia</v>
      </c>
      <c r="I141"/>
      <c r="J141">
        <f>VLOOKUP(K141,'[1]INSERT MUNICIPIO'!E$2:F$867,2,FALSE)</f>
        <v>151</v>
      </c>
      <c r="K141" t="str">
        <f>VLOOKUP($E141,'BD DAVID'!$B$5:$M$1144,12,FALSE)</f>
        <v>SANTA ROSA DE OSOS</v>
      </c>
      <c r="L141" t="s">
        <v>6339</v>
      </c>
      <c r="M141">
        <v>0</v>
      </c>
      <c r="N141" t="s">
        <v>6339</v>
      </c>
      <c r="O141">
        <v>0</v>
      </c>
      <c r="P141" t="s">
        <v>6339</v>
      </c>
      <c r="Q141">
        <f>VLOOKUP(E141,'BD DAVID'!$B$5:$H$1171,7,FALSE)</f>
        <v>948607386</v>
      </c>
      <c r="R141" t="s">
        <v>6339</v>
      </c>
      <c r="S141" s="18">
        <v>42370</v>
      </c>
      <c r="T141" s="18" t="s">
        <v>6339</v>
      </c>
      <c r="U141" s="24" t="s">
        <v>6355</v>
      </c>
      <c r="V141" s="18" t="s">
        <v>6339</v>
      </c>
      <c r="W141" s="18" t="str">
        <f>VLOOKUP(E141,'BD DAVID'!$B$5:$G$1143,6,FALSE)</f>
        <v xml:space="preserve">AV 38 28A 60 </v>
      </c>
      <c r="X141" s="18" t="s">
        <v>6339</v>
      </c>
      <c r="Y141" s="19">
        <v>0</v>
      </c>
      <c r="Z141" s="18" t="s">
        <v>6339</v>
      </c>
      <c r="AA141" s="18" t="s">
        <v>6380</v>
      </c>
      <c r="AB141" s="18" t="s">
        <v>6339</v>
      </c>
      <c r="AC141" t="s">
        <v>6355</v>
      </c>
      <c r="AD141" s="20" t="s">
        <v>6340</v>
      </c>
      <c r="AE141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(NULL,900162495,151,0,0,948607386,42370,'NA','AV 38 28A 60 ',0,'ravila','NA');</v>
      </c>
    </row>
    <row r="142" spans="1:31" s="20" customFormat="1" hidden="1" x14ac:dyDescent="0.25">
      <c r="A142">
        <v>10016595</v>
      </c>
      <c r="B142" t="s">
        <v>6384</v>
      </c>
      <c r="C142" t="s">
        <v>6346</v>
      </c>
      <c r="D142" t="s">
        <v>6339</v>
      </c>
      <c r="E142" s="15">
        <v>900163815</v>
      </c>
      <c r="F142" s="15" t="s">
        <v>6339</v>
      </c>
      <c r="G142" t="s">
        <v>2396</v>
      </c>
      <c r="H142" t="str">
        <f>VLOOKUP($E142,'BD DAVID'!$B$5:$M$1143,10,FALSE)</f>
        <v>Antioquia</v>
      </c>
      <c r="I142"/>
      <c r="J142">
        <f>VLOOKUP(K142,'[1]INSERT MUNICIPIO'!E$2:F$867,2,FALSE)</f>
        <v>61</v>
      </c>
      <c r="K142" t="str">
        <f>VLOOKUP($E142,'BD DAVID'!$B$5:$M$1144,12,FALSE)</f>
        <v>FREDONIA</v>
      </c>
      <c r="L142" t="s">
        <v>6339</v>
      </c>
      <c r="M142">
        <v>0</v>
      </c>
      <c r="N142" t="s">
        <v>6339</v>
      </c>
      <c r="O142">
        <v>0</v>
      </c>
      <c r="P142" t="s">
        <v>6339</v>
      </c>
      <c r="Q142">
        <f>VLOOKUP(E142,'BD DAVID'!$B$5:$H$1171,7,FALSE)</f>
        <v>3183758405</v>
      </c>
      <c r="R142" t="s">
        <v>6339</v>
      </c>
      <c r="S142" s="18">
        <v>42370</v>
      </c>
      <c r="T142" s="18" t="s">
        <v>6339</v>
      </c>
      <c r="U142" s="24" t="s">
        <v>6355</v>
      </c>
      <c r="V142" s="18" t="s">
        <v>6339</v>
      </c>
      <c r="W142" s="18" t="str">
        <f>VLOOKUP(E142,'BD DAVID'!$B$5:$G$1143,6,FALSE)</f>
        <v xml:space="preserve">VDA PUENTE IGLESIAS FCA LA BLANQUIT </v>
      </c>
      <c r="X142" s="18" t="s">
        <v>6339</v>
      </c>
      <c r="Y142" s="19">
        <v>0</v>
      </c>
      <c r="Z142" s="18" t="s">
        <v>6339</v>
      </c>
      <c r="AA142" s="18" t="s">
        <v>6380</v>
      </c>
      <c r="AB142" s="18" t="s">
        <v>6339</v>
      </c>
      <c r="AC142" t="s">
        <v>6355</v>
      </c>
      <c r="AD142" s="20" t="s">
        <v>6340</v>
      </c>
      <c r="AE142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(NULL,900163815,61,0,0,3183758405,42370,'NA','VDA PUENTE IGLESIAS FCA LA BLANQUIT ',0,'ravila','NA');</v>
      </c>
    </row>
    <row r="143" spans="1:31" hidden="1" x14ac:dyDescent="0.25">
      <c r="A143">
        <v>10017286</v>
      </c>
      <c r="B143" t="s">
        <v>6384</v>
      </c>
      <c r="C143" t="s">
        <v>6346</v>
      </c>
      <c r="D143" t="s">
        <v>6339</v>
      </c>
      <c r="E143" s="15">
        <v>900222313</v>
      </c>
      <c r="F143" s="15" t="s">
        <v>6339</v>
      </c>
      <c r="G143" t="s">
        <v>4912</v>
      </c>
      <c r="H143" t="str">
        <f>VLOOKUP($E143,'BD DAVID'!$B$5:$M$1143,10,FALSE)</f>
        <v>Antioquia</v>
      </c>
      <c r="J143">
        <f>VLOOKUP(K143,'[1]INSERT MUNICIPIO'!E$2:F$867,2,FALSE)</f>
        <v>97</v>
      </c>
      <c r="K143" t="str">
        <f>VLOOKUP($E143,'BD DAVID'!$B$5:$M$1144,12,FALSE)</f>
        <v>MONTERIA</v>
      </c>
      <c r="L143" t="s">
        <v>6339</v>
      </c>
      <c r="M143">
        <v>0</v>
      </c>
      <c r="N143" t="s">
        <v>6339</v>
      </c>
      <c r="O143">
        <v>0</v>
      </c>
      <c r="P143" t="s">
        <v>6339</v>
      </c>
      <c r="Q143">
        <f>VLOOKUP(E143,'BD DAVID'!$B$5:$H$1171,7,FALSE)</f>
        <v>3135128843</v>
      </c>
      <c r="R143" t="s">
        <v>6339</v>
      </c>
      <c r="S143" s="18">
        <v>42370</v>
      </c>
      <c r="T143" s="18" t="s">
        <v>6339</v>
      </c>
      <c r="U143" s="24" t="s">
        <v>6355</v>
      </c>
      <c r="V143" s="18" t="s">
        <v>6339</v>
      </c>
      <c r="W143" s="18" t="str">
        <f>VLOOKUP(E143,'BD DAVID'!$B$5:$G$1143,6,FALSE)</f>
        <v xml:space="preserve">CR 2 CL 2 60 VDA LAS LAMAS CORR EL </v>
      </c>
      <c r="X143" s="18" t="s">
        <v>6339</v>
      </c>
      <c r="Y143" s="19">
        <v>0</v>
      </c>
      <c r="Z143" s="18" t="s">
        <v>6339</v>
      </c>
      <c r="AA143" s="18" t="s">
        <v>6362</v>
      </c>
      <c r="AB143" s="18" t="s">
        <v>6339</v>
      </c>
      <c r="AC143" t="s">
        <v>6355</v>
      </c>
      <c r="AD143" t="s">
        <v>6340</v>
      </c>
      <c r="AE143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(NULL,900222313,97,0,0,3135128843,42370,'NA','CR 2 CL 2 60 VDA LAS LAMAS CORR EL ',0,'apacheco','NA');</v>
      </c>
    </row>
    <row r="144" spans="1:31" s="20" customFormat="1" hidden="1" x14ac:dyDescent="0.25">
      <c r="A144">
        <v>10017305</v>
      </c>
      <c r="B144" t="s">
        <v>6384</v>
      </c>
      <c r="C144" t="s">
        <v>6346</v>
      </c>
      <c r="D144" t="s">
        <v>6339</v>
      </c>
      <c r="E144" s="15">
        <v>900222465</v>
      </c>
      <c r="F144" s="15" t="s">
        <v>6339</v>
      </c>
      <c r="G144" t="s">
        <v>3590</v>
      </c>
      <c r="H144" t="str">
        <f>VLOOKUP($E144,'BD DAVID'!$B$5:$M$1143,10,FALSE)</f>
        <v>Antioquia</v>
      </c>
      <c r="I144"/>
      <c r="J144">
        <f>VLOOKUP(K144,'[1]INSERT MUNICIPIO'!E$2:F$867,2,FALSE)</f>
        <v>84</v>
      </c>
      <c r="K144" t="str">
        <f>VLOOKUP($E144,'BD DAVID'!$B$5:$M$1144,12,FALSE)</f>
        <v>LORICA</v>
      </c>
      <c r="L144" t="s">
        <v>6339</v>
      </c>
      <c r="M144">
        <v>0</v>
      </c>
      <c r="N144" t="s">
        <v>6339</v>
      </c>
      <c r="O144">
        <v>0</v>
      </c>
      <c r="P144" t="s">
        <v>6339</v>
      </c>
      <c r="Q144">
        <f>VLOOKUP(E144,'BD DAVID'!$B$5:$H$1171,7,FALSE)</f>
        <v>3137493514</v>
      </c>
      <c r="R144" t="s">
        <v>6339</v>
      </c>
      <c r="S144" s="18">
        <v>42370</v>
      </c>
      <c r="T144" s="18" t="s">
        <v>6339</v>
      </c>
      <c r="U144" s="24" t="s">
        <v>6355</v>
      </c>
      <c r="V144" s="18" t="s">
        <v>6339</v>
      </c>
      <c r="W144" s="18" t="str">
        <f>VLOOKUP(E144,'BD DAVID'!$B$5:$G$1143,6,FALSE)</f>
        <v xml:space="preserve">CL PRINCIPAL TIERRALTICA </v>
      </c>
      <c r="X144" s="18" t="s">
        <v>6339</v>
      </c>
      <c r="Y144" s="19">
        <v>0</v>
      </c>
      <c r="Z144" s="18" t="s">
        <v>6339</v>
      </c>
      <c r="AA144" s="18" t="s">
        <v>6362</v>
      </c>
      <c r="AB144" s="18" t="s">
        <v>6339</v>
      </c>
      <c r="AC144" t="s">
        <v>6355</v>
      </c>
      <c r="AD144" s="20" t="s">
        <v>6340</v>
      </c>
      <c r="AE144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(NULL,900222465,84,0,0,3137493514,42370,'NA','CL PRINCIPAL TIERRALTICA ',0,'apacheco','NA');</v>
      </c>
    </row>
    <row r="145" spans="1:31" s="20" customFormat="1" hidden="1" x14ac:dyDescent="0.25">
      <c r="A145">
        <v>10016023</v>
      </c>
      <c r="B145" t="s">
        <v>6384</v>
      </c>
      <c r="C145" t="s">
        <v>6346</v>
      </c>
      <c r="D145" t="s">
        <v>6339</v>
      </c>
      <c r="E145" s="15">
        <v>900224099</v>
      </c>
      <c r="F145" s="15" t="s">
        <v>6339</v>
      </c>
      <c r="G145" t="s">
        <v>1655</v>
      </c>
      <c r="H145" t="str">
        <f>VLOOKUP($E145,'BD DAVID'!$B$5:$M$1143,10,FALSE)</f>
        <v>Antioquia</v>
      </c>
      <c r="I145"/>
      <c r="J145">
        <f>VLOOKUP(K145,'[1]INSERT MUNICIPIO'!E$2:F$867,2,FALSE)</f>
        <v>74</v>
      </c>
      <c r="K145" t="str">
        <f>VLOOKUP($E145,'BD DAVID'!$B$5:$M$1144,12,FALSE)</f>
        <v>JARDIN</v>
      </c>
      <c r="L145" t="s">
        <v>6339</v>
      </c>
      <c r="M145">
        <v>0</v>
      </c>
      <c r="N145" t="s">
        <v>6339</v>
      </c>
      <c r="O145">
        <v>0</v>
      </c>
      <c r="P145" t="s">
        <v>6339</v>
      </c>
      <c r="Q145">
        <f>VLOOKUP(E145,'BD DAVID'!$B$5:$H$1171,7,FALSE)</f>
        <v>3207208925</v>
      </c>
      <c r="R145" t="s">
        <v>6339</v>
      </c>
      <c r="S145" s="18">
        <v>42370</v>
      </c>
      <c r="T145" s="18" t="s">
        <v>6339</v>
      </c>
      <c r="U145" s="24" t="s">
        <v>6355</v>
      </c>
      <c r="V145" s="18" t="s">
        <v>6339</v>
      </c>
      <c r="W145" s="18" t="str">
        <f>VLOOKUP(E145,'BD DAVID'!$B$5:$G$1143,6,FALSE)</f>
        <v xml:space="preserve">CL 10 2 25 </v>
      </c>
      <c r="X145" s="18" t="s">
        <v>6339</v>
      </c>
      <c r="Y145" s="19">
        <v>0</v>
      </c>
      <c r="Z145" s="18" t="s">
        <v>6339</v>
      </c>
      <c r="AA145" s="18" t="s">
        <v>6380</v>
      </c>
      <c r="AB145" s="18" t="s">
        <v>6339</v>
      </c>
      <c r="AC145" t="s">
        <v>6355</v>
      </c>
      <c r="AD145" s="20" t="s">
        <v>6340</v>
      </c>
      <c r="AE145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(NULL,900224099,74,0,0,3207208925,42370,'NA','CL 10 2 25 ',0,'ravila','NA');</v>
      </c>
    </row>
    <row r="146" spans="1:31" s="20" customFormat="1" hidden="1" x14ac:dyDescent="0.25">
      <c r="A146">
        <v>10011897</v>
      </c>
      <c r="B146" t="s">
        <v>6384</v>
      </c>
      <c r="C146" t="s">
        <v>6346</v>
      </c>
      <c r="D146" t="s">
        <v>6339</v>
      </c>
      <c r="E146" s="15">
        <v>900232366</v>
      </c>
      <c r="F146" s="15" t="s">
        <v>6339</v>
      </c>
      <c r="G146" t="s">
        <v>6343</v>
      </c>
      <c r="H146" t="str">
        <f>VLOOKUP($E146,'BD DAVID'!$B$5:$M$1143,10,FALSE)</f>
        <v>Antioquia</v>
      </c>
      <c r="I146"/>
      <c r="J146">
        <f>VLOOKUP(K146,'[1]INSERT MUNICIPIO'!E$2:F$867,2,FALSE)</f>
        <v>93</v>
      </c>
      <c r="K146" t="str">
        <f>VLOOKUP($E146,'BD DAVID'!$B$5:$M$1144,12,FALSE)</f>
        <v>MEDELLIN</v>
      </c>
      <c r="L146" t="s">
        <v>6339</v>
      </c>
      <c r="M146">
        <v>0</v>
      </c>
      <c r="N146" t="s">
        <v>6339</v>
      </c>
      <c r="O146">
        <v>0</v>
      </c>
      <c r="P146" t="s">
        <v>6339</v>
      </c>
      <c r="Q146">
        <f>VLOOKUP(E146,'BD DAVID'!$B$5:$H$1171,7,FALSE)</f>
        <v>945460141</v>
      </c>
      <c r="R146" t="s">
        <v>6339</v>
      </c>
      <c r="S146" s="18">
        <v>42370</v>
      </c>
      <c r="T146" s="18" t="s">
        <v>6339</v>
      </c>
      <c r="U146" s="24" t="s">
        <v>6355</v>
      </c>
      <c r="V146" s="18" t="s">
        <v>6339</v>
      </c>
      <c r="W146" s="18" t="str">
        <f>VLOOKUP(E146,'BD DAVID'!$B$5:$G$1143,6,FALSE)</f>
        <v xml:space="preserve">CL 51 49 66 </v>
      </c>
      <c r="X146" s="18" t="s">
        <v>6339</v>
      </c>
      <c r="Y146" s="19">
        <v>0</v>
      </c>
      <c r="Z146" s="18" t="s">
        <v>6339</v>
      </c>
      <c r="AA146" s="18" t="s">
        <v>6375</v>
      </c>
      <c r="AB146" s="18" t="s">
        <v>6339</v>
      </c>
      <c r="AC146" t="s">
        <v>6355</v>
      </c>
      <c r="AD146" s="20" t="s">
        <v>6340</v>
      </c>
      <c r="AE146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(NULL,900232366,93,0,0,945460141,42370,'NA','CL 51 49 66 ',0,'mserna','NA');</v>
      </c>
    </row>
    <row r="147" spans="1:31" s="20" customFormat="1" hidden="1" x14ac:dyDescent="0.25">
      <c r="A147">
        <v>10016685</v>
      </c>
      <c r="B147" t="s">
        <v>6384</v>
      </c>
      <c r="C147" t="s">
        <v>6346</v>
      </c>
      <c r="D147" t="s">
        <v>6339</v>
      </c>
      <c r="E147" s="15">
        <v>900233284</v>
      </c>
      <c r="F147" s="15" t="s">
        <v>6339</v>
      </c>
      <c r="G147" t="s">
        <v>1441</v>
      </c>
      <c r="H147" t="str">
        <f>VLOOKUP($E147,'BD DAVID'!$B$5:$M$1143,10,FALSE)</f>
        <v>Antioquia</v>
      </c>
      <c r="I147"/>
      <c r="J147">
        <f>VLOOKUP(K147,'[1]INSERT MUNICIPIO'!E$2:F$867,2,FALSE)</f>
        <v>42</v>
      </c>
      <c r="K147" t="str">
        <f>VLOOKUP($E147,'BD DAVID'!$B$5:$M$1144,12,FALSE)</f>
        <v>CERETE</v>
      </c>
      <c r="L147" t="s">
        <v>6339</v>
      </c>
      <c r="M147">
        <v>0</v>
      </c>
      <c r="N147" t="s">
        <v>6339</v>
      </c>
      <c r="O147">
        <v>0</v>
      </c>
      <c r="P147" t="s">
        <v>6339</v>
      </c>
      <c r="Q147">
        <f>VLOOKUP(E147,'BD DAVID'!$B$5:$H$1171,7,FALSE)</f>
        <v>3205669469</v>
      </c>
      <c r="R147" t="s">
        <v>6339</v>
      </c>
      <c r="S147" s="18">
        <v>42370</v>
      </c>
      <c r="T147" s="18" t="s">
        <v>6339</v>
      </c>
      <c r="U147" s="24" t="s">
        <v>6355</v>
      </c>
      <c r="V147" s="18" t="s">
        <v>6339</v>
      </c>
      <c r="W147" s="18" t="str">
        <f>VLOOKUP(E147,'BD DAVID'!$B$5:$G$1143,6,FALSE)</f>
        <v xml:space="preserve">CR 9 57 AV DEL CEMENTERIO </v>
      </c>
      <c r="X147" s="18" t="s">
        <v>6339</v>
      </c>
      <c r="Y147" s="19">
        <v>0</v>
      </c>
      <c r="Z147" s="18" t="s">
        <v>6339</v>
      </c>
      <c r="AA147" s="18" t="s">
        <v>6362</v>
      </c>
      <c r="AB147" s="18" t="s">
        <v>6339</v>
      </c>
      <c r="AC147" t="s">
        <v>6355</v>
      </c>
      <c r="AD147" s="20" t="s">
        <v>6340</v>
      </c>
      <c r="AE147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(NULL,900233284,42,0,0,3205669469,42370,'NA','CR 9 57 AV DEL CEMENTERIO ',0,'apacheco','NA');</v>
      </c>
    </row>
    <row r="148" spans="1:31" hidden="1" x14ac:dyDescent="0.25">
      <c r="A148">
        <v>10011899</v>
      </c>
      <c r="B148" t="s">
        <v>6384</v>
      </c>
      <c r="C148" t="s">
        <v>6346</v>
      </c>
      <c r="D148" t="s">
        <v>6339</v>
      </c>
      <c r="E148" s="15">
        <v>900234294</v>
      </c>
      <c r="F148" s="15" t="s">
        <v>6339</v>
      </c>
      <c r="G148" t="s">
        <v>684</v>
      </c>
      <c r="H148" t="str">
        <f>VLOOKUP($E148,'BD DAVID'!$B$5:$M$1143,10,FALSE)</f>
        <v>Antioquia</v>
      </c>
      <c r="J148">
        <f>VLOOKUP(K148,'[1]INSERT MUNICIPIO'!E$2:F$867,2,FALSE)</f>
        <v>123</v>
      </c>
      <c r="K148" t="str">
        <f>VLOOKUP($E148,'BD DAVID'!$B$5:$M$1144,12,FALSE)</f>
        <v>RIONEGRO</v>
      </c>
      <c r="L148" t="s">
        <v>6339</v>
      </c>
      <c r="M148">
        <v>0</v>
      </c>
      <c r="N148" t="s">
        <v>6339</v>
      </c>
      <c r="O148">
        <v>0</v>
      </c>
      <c r="P148" t="s">
        <v>6339</v>
      </c>
      <c r="Q148">
        <f>VLOOKUP(E148,'BD DAVID'!$B$5:$H$1171,7,FALSE)</f>
        <v>945319047</v>
      </c>
      <c r="R148" t="s">
        <v>6339</v>
      </c>
      <c r="S148" s="18">
        <v>42370</v>
      </c>
      <c r="T148" s="18" t="s">
        <v>6339</v>
      </c>
      <c r="U148" s="24" t="s">
        <v>6355</v>
      </c>
      <c r="V148" s="18" t="s">
        <v>6339</v>
      </c>
      <c r="W148" s="18" t="str">
        <f>VLOOKUP(E148,'BD DAVID'!$B$5:$G$1143,6,FALSE)</f>
        <v xml:space="preserve">CR 47 56 18 </v>
      </c>
      <c r="X148" s="18" t="s">
        <v>6339</v>
      </c>
      <c r="Y148" s="19">
        <v>0</v>
      </c>
      <c r="Z148" s="18" t="s">
        <v>6339</v>
      </c>
      <c r="AA148" s="18" t="s">
        <v>6375</v>
      </c>
      <c r="AB148" s="18" t="s">
        <v>6339</v>
      </c>
      <c r="AC148" t="s">
        <v>6355</v>
      </c>
      <c r="AD148" t="s">
        <v>6340</v>
      </c>
      <c r="AE148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(NULL,900234294,123,0,0,945319047,42370,'NA','CR 47 56 18 ',0,'mserna','NA');</v>
      </c>
    </row>
    <row r="149" spans="1:31" hidden="1" x14ac:dyDescent="0.25">
      <c r="A149">
        <v>10017839</v>
      </c>
      <c r="B149" t="s">
        <v>6384</v>
      </c>
      <c r="C149" t="s">
        <v>6346</v>
      </c>
      <c r="D149" t="s">
        <v>6339</v>
      </c>
      <c r="E149" s="15">
        <v>900252345</v>
      </c>
      <c r="F149" s="15" t="s">
        <v>6339</v>
      </c>
      <c r="G149" t="s">
        <v>3738</v>
      </c>
      <c r="H149" t="str">
        <f>VLOOKUP($E149,'BD DAVID'!$B$5:$M$1143,10,FALSE)</f>
        <v>Antioquia</v>
      </c>
      <c r="J149">
        <f>VLOOKUP(K149,'[1]INSERT MUNICIPIO'!E$2:F$867,2,FALSE)</f>
        <v>93</v>
      </c>
      <c r="K149" t="str">
        <f>VLOOKUP($E149,'BD DAVID'!$B$5:$M$1144,12,FALSE)</f>
        <v>MEDELLIN</v>
      </c>
      <c r="L149" t="s">
        <v>6339</v>
      </c>
      <c r="M149">
        <v>0</v>
      </c>
      <c r="N149" t="s">
        <v>6339</v>
      </c>
      <c r="O149">
        <v>0</v>
      </c>
      <c r="P149" t="s">
        <v>6339</v>
      </c>
      <c r="Q149">
        <f>VLOOKUP(E149,'BD DAVID'!$B$5:$H$1171,7,FALSE)</f>
        <v>3113144070</v>
      </c>
      <c r="R149" t="s">
        <v>6339</v>
      </c>
      <c r="S149" s="18">
        <v>42370</v>
      </c>
      <c r="T149" s="18" t="s">
        <v>6339</v>
      </c>
      <c r="U149" s="24" t="s">
        <v>6355</v>
      </c>
      <c r="V149" s="18" t="s">
        <v>6339</v>
      </c>
      <c r="W149" s="18" t="str">
        <f>VLOOKUP(E149,'BD DAVID'!$B$5:$G$1143,6,FALSE)</f>
        <v xml:space="preserve">CL 52 49 28 OF 201 </v>
      </c>
      <c r="X149" s="18" t="s">
        <v>6339</v>
      </c>
      <c r="Y149" s="19">
        <v>0</v>
      </c>
      <c r="Z149" s="18" t="s">
        <v>6339</v>
      </c>
      <c r="AA149" s="18" t="s">
        <v>6375</v>
      </c>
      <c r="AB149" s="18" t="s">
        <v>6339</v>
      </c>
      <c r="AC149" t="s">
        <v>6355</v>
      </c>
      <c r="AD149" t="s">
        <v>6340</v>
      </c>
      <c r="AE149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(NULL,900252345,93,0,0,3113144070,42370,'NA','CL 52 49 28 OF 201 ',0,'mserna','NA');</v>
      </c>
    </row>
    <row r="150" spans="1:31" hidden="1" x14ac:dyDescent="0.25">
      <c r="A150">
        <v>10011918</v>
      </c>
      <c r="B150" t="s">
        <v>6384</v>
      </c>
      <c r="C150" t="s">
        <v>6346</v>
      </c>
      <c r="D150" t="s">
        <v>6339</v>
      </c>
      <c r="E150" s="15">
        <v>900302458</v>
      </c>
      <c r="F150" s="15" t="s">
        <v>6339</v>
      </c>
      <c r="G150" t="s">
        <v>2538</v>
      </c>
      <c r="H150" t="str">
        <f>VLOOKUP($E150,'BD DAVID'!$B$5:$M$1143,10,FALSE)</f>
        <v>Antioquia</v>
      </c>
      <c r="J150">
        <f>VLOOKUP(K150,'[1]INSERT MUNICIPIO'!E$2:F$867,2,FALSE)</f>
        <v>166</v>
      </c>
      <c r="K150" t="str">
        <f>VLOOKUP($E150,'BD DAVID'!$B$5:$M$1144,12,FALSE)</f>
        <v>URRAO</v>
      </c>
      <c r="L150" t="s">
        <v>6339</v>
      </c>
      <c r="M150">
        <v>0</v>
      </c>
      <c r="N150" t="s">
        <v>6339</v>
      </c>
      <c r="O150">
        <v>0</v>
      </c>
      <c r="P150" t="s">
        <v>6339</v>
      </c>
      <c r="Q150">
        <f>VLOOKUP(E150,'BD DAVID'!$B$5:$H$1171,7,FALSE)</f>
        <v>948503661</v>
      </c>
      <c r="R150" t="s">
        <v>6339</v>
      </c>
      <c r="S150" s="18">
        <v>42370</v>
      </c>
      <c r="T150" s="18" t="s">
        <v>6339</v>
      </c>
      <c r="U150" s="24" t="s">
        <v>6355</v>
      </c>
      <c r="V150" s="18" t="s">
        <v>6339</v>
      </c>
      <c r="W150" s="18" t="str">
        <f>VLOOKUP(E150,'BD DAVID'!$B$5:$G$1143,6,FALSE)</f>
        <v xml:space="preserve">CL 30 30 82 </v>
      </c>
      <c r="X150" s="18" t="s">
        <v>6339</v>
      </c>
      <c r="Y150" s="19">
        <v>0</v>
      </c>
      <c r="Z150" s="18" t="s">
        <v>6339</v>
      </c>
      <c r="AA150" s="18" t="s">
        <v>6380</v>
      </c>
      <c r="AB150" s="18" t="s">
        <v>6339</v>
      </c>
      <c r="AC150" t="s">
        <v>6355</v>
      </c>
      <c r="AD150" t="s">
        <v>6340</v>
      </c>
      <c r="AE150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(NULL,900302458,166,0,0,948503661,42370,'NA','CL 30 30 82 ',0,'ravila','NA');</v>
      </c>
    </row>
    <row r="151" spans="1:31" s="14" customFormat="1" hidden="1" x14ac:dyDescent="0.25">
      <c r="A151" s="14">
        <v>10013068</v>
      </c>
      <c r="B151" s="14" t="s">
        <v>6384</v>
      </c>
      <c r="C151" s="14" t="s">
        <v>6346</v>
      </c>
      <c r="D151" s="14" t="s">
        <v>6339</v>
      </c>
      <c r="E151" s="16">
        <v>900306213</v>
      </c>
      <c r="F151" s="16" t="s">
        <v>6339</v>
      </c>
      <c r="G151" s="14" t="s">
        <v>1682</v>
      </c>
      <c r="H151" s="14" t="str">
        <f>VLOOKUP($E151,'BD DAVID'!$B$5:$M$1143,10,FALSE)</f>
        <v>Antioquia</v>
      </c>
      <c r="J151" s="14">
        <f>VLOOKUP(K151,'[1]INSERT MUNICIPIO'!E$2:F$867,2,FALSE)</f>
        <v>72</v>
      </c>
      <c r="K151" s="14" t="str">
        <f>VLOOKUP($E151,'BD DAVID'!$B$5:$M$1144,12,FALSE)</f>
        <v>ITAGUI</v>
      </c>
      <c r="L151" s="14" t="s">
        <v>6339</v>
      </c>
      <c r="M151" s="14">
        <v>0</v>
      </c>
      <c r="N151" s="14" t="s">
        <v>6339</v>
      </c>
      <c r="O151" s="14">
        <v>0</v>
      </c>
      <c r="P151" s="14" t="s">
        <v>6339</v>
      </c>
      <c r="Q151" s="14">
        <f>VLOOKUP(E151,'BD DAVID'!$B$5:$H$1171,7,FALSE)</f>
        <v>942855522</v>
      </c>
      <c r="R151" s="14" t="s">
        <v>6339</v>
      </c>
      <c r="S151" s="25">
        <v>42370</v>
      </c>
      <c r="T151" s="25" t="s">
        <v>6339</v>
      </c>
      <c r="U151" s="26" t="s">
        <v>6355</v>
      </c>
      <c r="V151" s="25" t="s">
        <v>6339</v>
      </c>
      <c r="W151" s="25" t="str">
        <f>VLOOKUP(E151,'BD DAVID'!$B$5:$G$1143,6,FALSE)</f>
        <v xml:space="preserve">CL 85 A 48 31 ITAGUI </v>
      </c>
      <c r="X151" s="25" t="s">
        <v>6339</v>
      </c>
      <c r="Y151" s="27">
        <v>0</v>
      </c>
      <c r="Z151" s="25" t="s">
        <v>6339</v>
      </c>
      <c r="AA151" s="25" t="s">
        <v>6380</v>
      </c>
      <c r="AB151" s="25" t="s">
        <v>6339</v>
      </c>
      <c r="AC151" s="14" t="s">
        <v>6355</v>
      </c>
      <c r="AD151" s="14" t="s">
        <v>6340</v>
      </c>
      <c r="AE151" s="14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(NULL,900306213,72,0,0,942855522,42370,'NA','CL 85 A 48 31 ITAGUI ',0,'ravila','NA');</v>
      </c>
    </row>
    <row r="152" spans="1:31" hidden="1" x14ac:dyDescent="0.25">
      <c r="A152">
        <v>10013497</v>
      </c>
      <c r="B152" t="s">
        <v>6384</v>
      </c>
      <c r="C152" t="s">
        <v>6346</v>
      </c>
      <c r="D152" t="s">
        <v>6339</v>
      </c>
      <c r="E152" s="15">
        <v>900306990</v>
      </c>
      <c r="F152" s="15" t="s">
        <v>6339</v>
      </c>
      <c r="G152" t="s">
        <v>1515</v>
      </c>
      <c r="H152" t="str">
        <f>VLOOKUP($E152,'BD DAVID'!$B$5:$M$1143,10,FALSE)</f>
        <v>Antioquia</v>
      </c>
      <c r="J152">
        <f>VLOOKUP(K152,'[1]INSERT MUNICIPIO'!E$2:F$867,2,FALSE)</f>
        <v>93</v>
      </c>
      <c r="K152" t="str">
        <f>VLOOKUP($E152,'BD DAVID'!$B$5:$M$1144,12,FALSE)</f>
        <v>MEDELLIN</v>
      </c>
      <c r="L152" t="s">
        <v>6339</v>
      </c>
      <c r="M152">
        <v>0</v>
      </c>
      <c r="N152" t="s">
        <v>6339</v>
      </c>
      <c r="O152">
        <v>0</v>
      </c>
      <c r="P152" t="s">
        <v>6339</v>
      </c>
      <c r="Q152">
        <f>VLOOKUP(E152,'BD DAVID'!$B$5:$H$1171,7,FALSE)</f>
        <v>3217857245</v>
      </c>
      <c r="R152" t="s">
        <v>6339</v>
      </c>
      <c r="S152" s="18">
        <v>42370</v>
      </c>
      <c r="T152" s="18" t="s">
        <v>6339</v>
      </c>
      <c r="U152" s="24" t="s">
        <v>6355</v>
      </c>
      <c r="V152" s="18" t="s">
        <v>6339</v>
      </c>
      <c r="W152" s="18" t="str">
        <f>VLOOKUP(E152,'BD DAVID'!$B$5:$G$1143,6,FALSE)</f>
        <v xml:space="preserve">CL 11 A SUR 50 50 </v>
      </c>
      <c r="X152" s="18" t="s">
        <v>6339</v>
      </c>
      <c r="Y152" s="19">
        <v>0</v>
      </c>
      <c r="Z152" s="18" t="s">
        <v>6339</v>
      </c>
      <c r="AA152" s="18" t="s">
        <v>6380</v>
      </c>
      <c r="AB152" s="18" t="s">
        <v>6339</v>
      </c>
      <c r="AC152" t="s">
        <v>6355</v>
      </c>
      <c r="AD152" t="s">
        <v>6340</v>
      </c>
      <c r="AE152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(NULL,900306990,93,0,0,3217857245,42370,'NA','CL 11 A SUR 50 50 ',0,'ravila','NA');</v>
      </c>
    </row>
    <row r="153" spans="1:31" hidden="1" x14ac:dyDescent="0.25">
      <c r="A153">
        <v>10011924</v>
      </c>
      <c r="B153" t="s">
        <v>6384</v>
      </c>
      <c r="C153" t="s">
        <v>6346</v>
      </c>
      <c r="D153" t="s">
        <v>6339</v>
      </c>
      <c r="E153" s="15">
        <v>900324122</v>
      </c>
      <c r="F153" s="15" t="s">
        <v>6339</v>
      </c>
      <c r="G153" t="s">
        <v>2547</v>
      </c>
      <c r="H153" t="str">
        <f>VLOOKUP($E153,'BD DAVID'!$B$5:$M$1143,10,FALSE)</f>
        <v>Antioquia</v>
      </c>
      <c r="J153">
        <f>VLOOKUP(K153,'[1]INSERT MUNICIPIO'!E$2:F$867,2,FALSE)</f>
        <v>93</v>
      </c>
      <c r="K153" t="str">
        <f>VLOOKUP($E153,'BD DAVID'!$B$5:$M$1144,12,FALSE)</f>
        <v>MEDELLIN</v>
      </c>
      <c r="L153" t="s">
        <v>6339</v>
      </c>
      <c r="M153">
        <v>0</v>
      </c>
      <c r="N153" t="s">
        <v>6339</v>
      </c>
      <c r="O153">
        <v>0</v>
      </c>
      <c r="P153" t="s">
        <v>6339</v>
      </c>
      <c r="Q153">
        <f>VLOOKUP(E153,'BD DAVID'!$B$5:$H$1171,7,FALSE)</f>
        <v>942856461</v>
      </c>
      <c r="R153" t="s">
        <v>6339</v>
      </c>
      <c r="S153" s="18">
        <v>42370</v>
      </c>
      <c r="T153" s="18" t="s">
        <v>6339</v>
      </c>
      <c r="U153" s="24" t="s">
        <v>6355</v>
      </c>
      <c r="V153" s="18" t="s">
        <v>6339</v>
      </c>
      <c r="W153" s="18" t="str">
        <f>VLOOKUP(E153,'BD DAVID'!$B$5:$G$1143,6,FALSE)</f>
        <v xml:space="preserve">CL 81 48 79 BL 5 LC 12 </v>
      </c>
      <c r="X153" s="18" t="s">
        <v>6339</v>
      </c>
      <c r="Y153" s="19">
        <v>0</v>
      </c>
      <c r="Z153" s="18" t="s">
        <v>6339</v>
      </c>
      <c r="AA153" s="18" t="s">
        <v>6375</v>
      </c>
      <c r="AB153" s="18" t="s">
        <v>6339</v>
      </c>
      <c r="AC153" t="s">
        <v>6355</v>
      </c>
      <c r="AD153" t="s">
        <v>6340</v>
      </c>
      <c r="AE153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(NULL,900324122,93,0,0,942856461,42370,'NA','CL 81 48 79 BL 5 LC 12 ',0,'mserna','NA');</v>
      </c>
    </row>
    <row r="154" spans="1:31" hidden="1" x14ac:dyDescent="0.25">
      <c r="A154">
        <v>10013591</v>
      </c>
      <c r="B154" t="s">
        <v>6384</v>
      </c>
      <c r="C154" t="s">
        <v>6346</v>
      </c>
      <c r="D154" t="s">
        <v>6339</v>
      </c>
      <c r="E154" s="15">
        <v>900351474</v>
      </c>
      <c r="F154" s="15" t="s">
        <v>6339</v>
      </c>
      <c r="G154" t="s">
        <v>2535</v>
      </c>
      <c r="H154" t="str">
        <f>VLOOKUP($E154,'BD DAVID'!$B$5:$M$1143,10,FALSE)</f>
        <v>Antioquia</v>
      </c>
      <c r="J154">
        <f>VLOOKUP(K154,'[1]INSERT MUNICIPIO'!E$2:F$867,2,FALSE)</f>
        <v>144</v>
      </c>
      <c r="K154" t="str">
        <f>VLOOKUP($E154,'BD DAVID'!$B$5:$M$1144,12,FALSE)</f>
        <v>SAN PEDRO</v>
      </c>
      <c r="L154" t="s">
        <v>6339</v>
      </c>
      <c r="M154">
        <v>0</v>
      </c>
      <c r="N154" t="s">
        <v>6339</v>
      </c>
      <c r="O154">
        <v>0</v>
      </c>
      <c r="P154" t="s">
        <v>6339</v>
      </c>
      <c r="Q154">
        <f>VLOOKUP(E154,'BD DAVID'!$B$5:$H$1171,7,FALSE)</f>
        <v>3146040868</v>
      </c>
      <c r="R154" t="s">
        <v>6339</v>
      </c>
      <c r="S154" s="18">
        <v>42370</v>
      </c>
      <c r="T154" s="18" t="s">
        <v>6339</v>
      </c>
      <c r="U154" s="24" t="s">
        <v>6355</v>
      </c>
      <c r="V154" s="18" t="s">
        <v>6339</v>
      </c>
      <c r="W154" s="18" t="str">
        <f>VLOOKUP(E154,'BD DAVID'!$B$5:$G$1143,6,FALSE)</f>
        <v xml:space="preserve">CL 43A CR 52A 110 INT 102 </v>
      </c>
      <c r="X154" s="18" t="s">
        <v>6339</v>
      </c>
      <c r="Y154" s="19">
        <v>0</v>
      </c>
      <c r="Z154" s="18" t="s">
        <v>6339</v>
      </c>
      <c r="AA154" s="18" t="s">
        <v>6380</v>
      </c>
      <c r="AB154" s="18" t="s">
        <v>6339</v>
      </c>
      <c r="AC154" t="s">
        <v>6355</v>
      </c>
      <c r="AD154" t="s">
        <v>6340</v>
      </c>
      <c r="AE154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(NULL,900351474,144,0,0,3146040868,42370,'NA','CL 43A CR 52A 110 INT 102 ',0,'ravila','NA');</v>
      </c>
    </row>
    <row r="155" spans="1:31" hidden="1" x14ac:dyDescent="0.25">
      <c r="A155">
        <v>10017965</v>
      </c>
      <c r="B155" t="s">
        <v>6384</v>
      </c>
      <c r="C155" t="s">
        <v>6346</v>
      </c>
      <c r="D155" t="s">
        <v>6339</v>
      </c>
      <c r="E155" s="15">
        <v>900365147</v>
      </c>
      <c r="F155" s="15" t="s">
        <v>6339</v>
      </c>
      <c r="G155" t="s">
        <v>4909</v>
      </c>
      <c r="H155" t="str">
        <f>VLOOKUP($E155,'BD DAVID'!$B$5:$M$1143,10,FALSE)</f>
        <v>Antioquia</v>
      </c>
      <c r="J155">
        <f>VLOOKUP(K155,'[1]INSERT MUNICIPIO'!E$2:F$867,2,FALSE)</f>
        <v>97</v>
      </c>
      <c r="K155" t="str">
        <f>VLOOKUP($E155,'BD DAVID'!$B$5:$M$1144,12,FALSE)</f>
        <v>MONTERIA</v>
      </c>
      <c r="L155" t="s">
        <v>6339</v>
      </c>
      <c r="M155">
        <v>0</v>
      </c>
      <c r="N155" t="s">
        <v>6339</v>
      </c>
      <c r="O155">
        <v>0</v>
      </c>
      <c r="P155" t="s">
        <v>6339</v>
      </c>
      <c r="Q155">
        <f>VLOOKUP(E155,'BD DAVID'!$B$5:$H$1171,7,FALSE)</f>
        <v>947822951</v>
      </c>
      <c r="R155" t="s">
        <v>6339</v>
      </c>
      <c r="S155" s="18">
        <v>42370</v>
      </c>
      <c r="T155" s="18" t="s">
        <v>6339</v>
      </c>
      <c r="U155" s="24" t="s">
        <v>6355</v>
      </c>
      <c r="V155" s="18" t="s">
        <v>6339</v>
      </c>
      <c r="W155" s="18" t="str">
        <f>VLOOKUP(E155,'BD DAVID'!$B$5:$G$1143,6,FALSE)</f>
        <v xml:space="preserve">CL 43 A 14 39 </v>
      </c>
      <c r="X155" s="18" t="s">
        <v>6339</v>
      </c>
      <c r="Y155" s="19">
        <v>0</v>
      </c>
      <c r="Z155" s="18" t="s">
        <v>6339</v>
      </c>
      <c r="AA155" s="18" t="s">
        <v>6362</v>
      </c>
      <c r="AB155" s="18" t="s">
        <v>6339</v>
      </c>
      <c r="AC155" t="s">
        <v>6355</v>
      </c>
      <c r="AD155" t="s">
        <v>6340</v>
      </c>
      <c r="AE155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(NULL,900365147,97,0,0,947822951,42370,'NA','CL 43 A 14 39 ',0,'apacheco','NA');</v>
      </c>
    </row>
    <row r="156" spans="1:31" s="20" customFormat="1" hidden="1" x14ac:dyDescent="0.25">
      <c r="A156">
        <v>10012986</v>
      </c>
      <c r="B156" t="s">
        <v>6384</v>
      </c>
      <c r="C156" t="s">
        <v>6346</v>
      </c>
      <c r="D156" t="s">
        <v>6339</v>
      </c>
      <c r="E156" s="15">
        <v>900396502</v>
      </c>
      <c r="F156" s="15" t="s">
        <v>6339</v>
      </c>
      <c r="G156" t="s">
        <v>2963</v>
      </c>
      <c r="H156" t="str">
        <f>VLOOKUP($E156,'BD DAVID'!$B$5:$M$1143,10,FALSE)</f>
        <v>Antioquia</v>
      </c>
      <c r="I156"/>
      <c r="J156">
        <f>VLOOKUP(K156,'[1]INSERT MUNICIPIO'!E$2:F$867,2,FALSE)</f>
        <v>7</v>
      </c>
      <c r="K156" t="str">
        <f>VLOOKUP($E156,'BD DAVID'!$B$5:$M$1144,12,FALSE)</f>
        <v>ANDES</v>
      </c>
      <c r="L156" t="s">
        <v>6339</v>
      </c>
      <c r="M156">
        <v>0</v>
      </c>
      <c r="N156" t="s">
        <v>6339</v>
      </c>
      <c r="O156">
        <v>0</v>
      </c>
      <c r="P156" t="s">
        <v>6339</v>
      </c>
      <c r="Q156">
        <f>VLOOKUP(E156,'BD DAVID'!$B$5:$H$1171,7,FALSE)</f>
        <v>948414234</v>
      </c>
      <c r="R156" t="s">
        <v>6339</v>
      </c>
      <c r="S156" s="18">
        <v>42370</v>
      </c>
      <c r="T156" s="18" t="s">
        <v>6339</v>
      </c>
      <c r="U156" s="24" t="s">
        <v>6355</v>
      </c>
      <c r="V156" s="18" t="s">
        <v>6339</v>
      </c>
      <c r="W156" s="18" t="str">
        <f>VLOOKUP(E156,'BD DAVID'!$B$5:$G$1143,6,FALSE)</f>
        <v xml:space="preserve">CR 50 49 25 </v>
      </c>
      <c r="X156" s="18" t="s">
        <v>6339</v>
      </c>
      <c r="Y156" s="19">
        <v>0</v>
      </c>
      <c r="Z156" s="18" t="s">
        <v>6339</v>
      </c>
      <c r="AA156" s="18" t="s">
        <v>6380</v>
      </c>
      <c r="AB156" s="18" t="s">
        <v>6339</v>
      </c>
      <c r="AC156" t="s">
        <v>6355</v>
      </c>
      <c r="AD156" s="20" t="s">
        <v>6340</v>
      </c>
      <c r="AE156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(NULL,900396502,7,0,0,948414234,42370,'NA','CR 50 49 25 ',0,'ravila','NA');</v>
      </c>
    </row>
    <row r="157" spans="1:31" s="20" customFormat="1" hidden="1" x14ac:dyDescent="0.25">
      <c r="A157">
        <v>10011956</v>
      </c>
      <c r="B157" t="s">
        <v>6384</v>
      </c>
      <c r="C157" t="s">
        <v>6346</v>
      </c>
      <c r="D157" t="s">
        <v>6339</v>
      </c>
      <c r="E157" s="15">
        <v>900398085</v>
      </c>
      <c r="F157" s="15" t="s">
        <v>6339</v>
      </c>
      <c r="G157" t="s">
        <v>5153</v>
      </c>
      <c r="H157" t="str">
        <f>VLOOKUP($E157,'BD DAVID'!$B$5:$M$1143,10,FALSE)</f>
        <v>Antioquia</v>
      </c>
      <c r="I157"/>
      <c r="J157">
        <f>VLOOKUP(K157,'[1]INSERT MUNICIPIO'!E$2:F$867,2,FALSE)</f>
        <v>93</v>
      </c>
      <c r="K157" t="str">
        <f>VLOOKUP($E157,'BD DAVID'!$B$5:$M$1144,12,FALSE)</f>
        <v>MEDELLIN</v>
      </c>
      <c r="L157" t="s">
        <v>6339</v>
      </c>
      <c r="M157">
        <v>0</v>
      </c>
      <c r="N157" t="s">
        <v>6339</v>
      </c>
      <c r="O157">
        <v>0</v>
      </c>
      <c r="P157" t="s">
        <v>6339</v>
      </c>
      <c r="Q157">
        <f>VLOOKUP(E157,'BD DAVID'!$B$5:$H$1171,7,FALSE)</f>
        <v>944000520</v>
      </c>
      <c r="R157" t="s">
        <v>6339</v>
      </c>
      <c r="S157" s="18">
        <v>42370</v>
      </c>
      <c r="T157" s="18" t="s">
        <v>6339</v>
      </c>
      <c r="U157" s="24" t="s">
        <v>6355</v>
      </c>
      <c r="V157" s="18" t="s">
        <v>6339</v>
      </c>
      <c r="W157" s="18" t="str">
        <f>VLOOKUP(E157,'BD DAVID'!$B$5:$G$1143,6,FALSE)</f>
        <v xml:space="preserve">DG 51 15 A 161 KM 12 </v>
      </c>
      <c r="X157" s="18" t="s">
        <v>6339</v>
      </c>
      <c r="Y157" s="19">
        <v>0</v>
      </c>
      <c r="Z157" s="18" t="s">
        <v>6339</v>
      </c>
      <c r="AA157" s="18" t="s">
        <v>6375</v>
      </c>
      <c r="AB157" s="18" t="s">
        <v>6339</v>
      </c>
      <c r="AC157" t="s">
        <v>6355</v>
      </c>
      <c r="AD157" s="20" t="s">
        <v>6340</v>
      </c>
      <c r="AE157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(NULL,900398085,93,0,0,944000520,42370,'NA','DG 51 15 A 161 KM 12 ',0,'mserna','NA');</v>
      </c>
    </row>
    <row r="158" spans="1:31" hidden="1" x14ac:dyDescent="0.25">
      <c r="A158">
        <v>10011958</v>
      </c>
      <c r="B158" t="s">
        <v>6384</v>
      </c>
      <c r="C158" t="s">
        <v>6346</v>
      </c>
      <c r="D158" t="s">
        <v>6339</v>
      </c>
      <c r="E158" s="15">
        <v>900405749</v>
      </c>
      <c r="F158" s="15" t="s">
        <v>6339</v>
      </c>
      <c r="G158" t="s">
        <v>2108</v>
      </c>
      <c r="H158" t="str">
        <f>VLOOKUP($E158,'BD DAVID'!$B$5:$M$1143,10,FALSE)</f>
        <v>Antioquia</v>
      </c>
      <c r="J158">
        <f>VLOOKUP(K158,'[1]INSERT MUNICIPIO'!E$2:F$867,2,FALSE)</f>
        <v>89</v>
      </c>
      <c r="K158" t="str">
        <f>VLOOKUP($E158,'BD DAVID'!$B$5:$M$1144,12,FALSE)</f>
        <v>MARINILLA</v>
      </c>
      <c r="L158" t="s">
        <v>6339</v>
      </c>
      <c r="M158">
        <v>0</v>
      </c>
      <c r="N158" t="s">
        <v>6339</v>
      </c>
      <c r="O158">
        <v>0</v>
      </c>
      <c r="P158" t="s">
        <v>6339</v>
      </c>
      <c r="Q158">
        <f>VLOOKUP(E158,'BD DAVID'!$B$5:$H$1171,7,FALSE)</f>
        <v>945485866</v>
      </c>
      <c r="R158" t="s">
        <v>6339</v>
      </c>
      <c r="S158" s="18">
        <v>42370</v>
      </c>
      <c r="T158" s="18" t="s">
        <v>6339</v>
      </c>
      <c r="U158" s="24" t="s">
        <v>6355</v>
      </c>
      <c r="V158" s="18" t="s">
        <v>6339</v>
      </c>
      <c r="W158" s="18" t="str">
        <f>VLOOKUP(E158,'BD DAVID'!$B$5:$G$1143,6,FALSE)</f>
        <v xml:space="preserve">CR 31 30 65 </v>
      </c>
      <c r="X158" s="18" t="s">
        <v>6339</v>
      </c>
      <c r="Y158" s="19">
        <v>0</v>
      </c>
      <c r="Z158" s="18" t="s">
        <v>6339</v>
      </c>
      <c r="AA158" s="18" t="s">
        <v>6375</v>
      </c>
      <c r="AB158" s="18" t="s">
        <v>6339</v>
      </c>
      <c r="AC158" t="s">
        <v>6355</v>
      </c>
      <c r="AD158" t="s">
        <v>6340</v>
      </c>
      <c r="AE158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(NULL,900405749,89,0,0,945485866,42370,'NA','CR 31 30 65 ',0,'mserna','NA');</v>
      </c>
    </row>
    <row r="159" spans="1:31" s="20" customFormat="1" hidden="1" x14ac:dyDescent="0.25">
      <c r="A159">
        <v>10017340</v>
      </c>
      <c r="B159" t="s">
        <v>6384</v>
      </c>
      <c r="C159" t="s">
        <v>6346</v>
      </c>
      <c r="D159" t="s">
        <v>6339</v>
      </c>
      <c r="E159" s="15">
        <v>900413207</v>
      </c>
      <c r="F159" s="15" t="s">
        <v>6339</v>
      </c>
      <c r="G159" t="s">
        <v>5028</v>
      </c>
      <c r="H159" t="str">
        <f>VLOOKUP($E159,'BD DAVID'!$B$5:$M$1143,10,FALSE)</f>
        <v>Antioquia</v>
      </c>
      <c r="I159"/>
      <c r="J159">
        <f>VLOOKUP(K159,'[1]INSERT MUNICIPIO'!E$2:F$867,2,FALSE)</f>
        <v>59</v>
      </c>
      <c r="K159" t="str">
        <f>VLOOKUP($E159,'BD DAVID'!$B$5:$M$1144,12,FALSE)</f>
        <v>ENVIGADO</v>
      </c>
      <c r="L159" t="s">
        <v>6339</v>
      </c>
      <c r="M159">
        <v>0</v>
      </c>
      <c r="N159" t="s">
        <v>6339</v>
      </c>
      <c r="O159">
        <v>0</v>
      </c>
      <c r="P159" t="s">
        <v>6339</v>
      </c>
      <c r="Q159">
        <f>VLOOKUP(E159,'BD DAVID'!$B$5:$H$1171,7,FALSE)</f>
        <v>0</v>
      </c>
      <c r="R159" t="s">
        <v>6339</v>
      </c>
      <c r="S159" s="18">
        <v>42370</v>
      </c>
      <c r="T159" s="18" t="s">
        <v>6339</v>
      </c>
      <c r="U159" s="24" t="s">
        <v>6355</v>
      </c>
      <c r="V159" s="18" t="s">
        <v>6339</v>
      </c>
      <c r="W159" s="18" t="str">
        <f>VLOOKUP(E159,'BD DAVID'!$B$5:$G$1143,6,FALSE)</f>
        <v xml:space="preserve">CLL 22 SUR 40 63 </v>
      </c>
      <c r="X159" s="18" t="s">
        <v>6339</v>
      </c>
      <c r="Y159" s="19">
        <v>0</v>
      </c>
      <c r="Z159" s="18" t="s">
        <v>6339</v>
      </c>
      <c r="AA159" s="18" t="s">
        <v>6362</v>
      </c>
      <c r="AB159" s="18" t="s">
        <v>6339</v>
      </c>
      <c r="AC159" t="s">
        <v>6355</v>
      </c>
      <c r="AD159" s="20" t="s">
        <v>6340</v>
      </c>
      <c r="AE159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(NULL,900413207,59,0,0,0,42370,'NA','CLL 22 SUR 40 63 ',0,'apacheco','NA');</v>
      </c>
    </row>
    <row r="160" spans="1:31" hidden="1" x14ac:dyDescent="0.25">
      <c r="A160">
        <v>10011968</v>
      </c>
      <c r="B160" t="s">
        <v>6384</v>
      </c>
      <c r="C160" t="s">
        <v>6346</v>
      </c>
      <c r="D160" t="s">
        <v>6339</v>
      </c>
      <c r="E160" s="15">
        <v>900418420</v>
      </c>
      <c r="F160" s="15" t="s">
        <v>6339</v>
      </c>
      <c r="G160" t="s">
        <v>2668</v>
      </c>
      <c r="H160" t="str">
        <f>VLOOKUP($E160,'BD DAVID'!$B$5:$M$1143,10,FALSE)</f>
        <v>Antioquia</v>
      </c>
      <c r="J160">
        <f>VLOOKUP(K160,'[1]INSERT MUNICIPIO'!E$2:F$867,2,FALSE)</f>
        <v>39</v>
      </c>
      <c r="K160" t="str">
        <f>VLOOKUP($E160,'BD DAVID'!$B$5:$M$1144,12,FALSE)</f>
        <v>CARMEN DE VIBORAL</v>
      </c>
      <c r="L160" t="s">
        <v>6339</v>
      </c>
      <c r="M160">
        <v>0</v>
      </c>
      <c r="N160" t="s">
        <v>6339</v>
      </c>
      <c r="O160">
        <v>0</v>
      </c>
      <c r="P160" t="s">
        <v>6339</v>
      </c>
      <c r="Q160">
        <f>VLOOKUP(E160,'BD DAVID'!$B$5:$H$1171,7,FALSE)</f>
        <v>945432337</v>
      </c>
      <c r="R160" t="s">
        <v>6339</v>
      </c>
      <c r="S160" s="18">
        <v>42370</v>
      </c>
      <c r="T160" s="18" t="s">
        <v>6339</v>
      </c>
      <c r="U160" s="24" t="s">
        <v>6355</v>
      </c>
      <c r="V160" s="18" t="s">
        <v>6339</v>
      </c>
      <c r="W160" s="18" t="str">
        <f>VLOOKUP(E160,'BD DAVID'!$B$5:$G$1143,6,FALSE)</f>
        <v xml:space="preserve">CL 29 31 21 </v>
      </c>
      <c r="X160" s="18" t="s">
        <v>6339</v>
      </c>
      <c r="Y160" s="19">
        <v>0</v>
      </c>
      <c r="Z160" s="18" t="s">
        <v>6339</v>
      </c>
      <c r="AA160" s="18" t="s">
        <v>6375</v>
      </c>
      <c r="AB160" s="18" t="s">
        <v>6339</v>
      </c>
      <c r="AC160" t="s">
        <v>6355</v>
      </c>
      <c r="AD160" t="s">
        <v>6340</v>
      </c>
      <c r="AE160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(NULL,900418420,39,0,0,945432337,42370,'NA','CL 29 31 21 ',0,'mserna','NA');</v>
      </c>
    </row>
    <row r="161" spans="1:31" s="20" customFormat="1" hidden="1" x14ac:dyDescent="0.25">
      <c r="A161">
        <v>10017774</v>
      </c>
      <c r="B161" t="s">
        <v>6384</v>
      </c>
      <c r="C161" t="s">
        <v>6346</v>
      </c>
      <c r="D161" t="s">
        <v>6339</v>
      </c>
      <c r="E161" s="15">
        <v>900425148</v>
      </c>
      <c r="F161" s="15" t="s">
        <v>6339</v>
      </c>
      <c r="G161" t="s">
        <v>4199</v>
      </c>
      <c r="H161" t="str">
        <f>VLOOKUP($E161,'BD DAVID'!$B$5:$M$1143,10,FALSE)</f>
        <v>Antioquia</v>
      </c>
      <c r="I161"/>
      <c r="J161">
        <f>VLOOKUP(K161,'[1]INSERT MUNICIPIO'!E$2:F$867,2,FALSE)</f>
        <v>860</v>
      </c>
      <c r="K161" t="str">
        <f>VLOOKUP($E161,'BD DAVID'!$B$5:$M$1144,12,FALSE)</f>
        <v>MAGANGUE</v>
      </c>
      <c r="L161" t="s">
        <v>6339</v>
      </c>
      <c r="M161">
        <v>0</v>
      </c>
      <c r="N161" t="s">
        <v>6339</v>
      </c>
      <c r="O161">
        <v>0</v>
      </c>
      <c r="P161" t="s">
        <v>6339</v>
      </c>
      <c r="Q161">
        <f>VLOOKUP(E161,'BD DAVID'!$B$5:$H$1171,7,FALSE)</f>
        <v>3104686878</v>
      </c>
      <c r="R161" t="s">
        <v>6339</v>
      </c>
      <c r="S161" s="18">
        <v>42370</v>
      </c>
      <c r="T161" s="18" t="s">
        <v>6339</v>
      </c>
      <c r="U161" s="24" t="s">
        <v>6355</v>
      </c>
      <c r="V161" s="18" t="s">
        <v>6339</v>
      </c>
      <c r="W161" s="18" t="str">
        <f>VLOOKUP(E161,'BD DAVID'!$B$5:$G$1143,6,FALSE)</f>
        <v xml:space="preserve">CR 15 2 2 1CL SAN CLEMENTE BRR CENT </v>
      </c>
      <c r="X161" s="18" t="s">
        <v>6339</v>
      </c>
      <c r="Y161" s="19">
        <v>0</v>
      </c>
      <c r="Z161" s="18" t="s">
        <v>6339</v>
      </c>
      <c r="AA161" s="18" t="s">
        <v>6362</v>
      </c>
      <c r="AB161" s="18" t="s">
        <v>6339</v>
      </c>
      <c r="AC161" t="s">
        <v>6355</v>
      </c>
      <c r="AD161" s="20" t="s">
        <v>6340</v>
      </c>
      <c r="AE161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(NULL,900425148,860,0,0,3104686878,42370,'NA','CR 15 2 2 1CL SAN CLEMENTE BRR CENT ',0,'apacheco','NA');</v>
      </c>
    </row>
    <row r="162" spans="1:31" s="20" customFormat="1" hidden="1" x14ac:dyDescent="0.25">
      <c r="A162">
        <v>10015853</v>
      </c>
      <c r="B162" t="s">
        <v>6384</v>
      </c>
      <c r="C162" t="s">
        <v>6346</v>
      </c>
      <c r="D162" t="s">
        <v>6339</v>
      </c>
      <c r="E162" s="15">
        <v>900434094</v>
      </c>
      <c r="F162" s="15" t="s">
        <v>6339</v>
      </c>
      <c r="G162" t="s">
        <v>1628</v>
      </c>
      <c r="H162" t="str">
        <f>VLOOKUP($E162,'BD DAVID'!$B$5:$M$1143,10,FALSE)</f>
        <v>Antioquia</v>
      </c>
      <c r="I162"/>
      <c r="J162">
        <f>VLOOKUP(K162,'[1]INSERT MUNICIPIO'!E$2:F$867,2,FALSE)</f>
        <v>136</v>
      </c>
      <c r="K162" t="str">
        <f>VLOOKUP($E162,'BD DAVID'!$B$5:$M$1144,12,FALSE)</f>
        <v>SAN CARLOS</v>
      </c>
      <c r="L162" t="s">
        <v>6339</v>
      </c>
      <c r="M162">
        <v>0</v>
      </c>
      <c r="N162" t="s">
        <v>6339</v>
      </c>
      <c r="O162">
        <v>0</v>
      </c>
      <c r="P162" t="s">
        <v>6339</v>
      </c>
      <c r="Q162">
        <f>VLOOKUP(E162,'BD DAVID'!$B$5:$H$1171,7,FALSE)</f>
        <v>3205742954</v>
      </c>
      <c r="R162" t="s">
        <v>6339</v>
      </c>
      <c r="S162" s="18">
        <v>42370</v>
      </c>
      <c r="T162" s="18" t="s">
        <v>6339</v>
      </c>
      <c r="U162" s="24" t="s">
        <v>6355</v>
      </c>
      <c r="V162" s="18" t="s">
        <v>6339</v>
      </c>
      <c r="W162" s="18" t="str">
        <f>VLOOKUP(E162,'BD DAVID'!$B$5:$G$1143,6,FALSE)</f>
        <v xml:space="preserve">VDA LA COROZA </v>
      </c>
      <c r="X162" s="18" t="s">
        <v>6339</v>
      </c>
      <c r="Y162" s="19">
        <v>0</v>
      </c>
      <c r="Z162" s="18" t="s">
        <v>6339</v>
      </c>
      <c r="AA162" s="18" t="s">
        <v>6362</v>
      </c>
      <c r="AB162" s="18" t="s">
        <v>6339</v>
      </c>
      <c r="AC162" t="s">
        <v>6355</v>
      </c>
      <c r="AD162" s="20" t="s">
        <v>6340</v>
      </c>
      <c r="AE162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(NULL,900434094,136,0,0,3205742954,42370,'NA','VDA LA COROZA ',0,'apacheco','NA');</v>
      </c>
    </row>
    <row r="163" spans="1:31" s="20" customFormat="1" hidden="1" x14ac:dyDescent="0.25">
      <c r="A163">
        <v>10017323</v>
      </c>
      <c r="B163" t="s">
        <v>6384</v>
      </c>
      <c r="C163" t="s">
        <v>6346</v>
      </c>
      <c r="D163" t="s">
        <v>6339</v>
      </c>
      <c r="E163" s="15">
        <v>900444199</v>
      </c>
      <c r="F163" s="15" t="s">
        <v>6339</v>
      </c>
      <c r="G163" t="s">
        <v>1573</v>
      </c>
      <c r="H163" t="str">
        <f>VLOOKUP($E163,'BD DAVID'!$B$5:$M$1143,10,FALSE)</f>
        <v>Antioquia</v>
      </c>
      <c r="I163"/>
      <c r="J163">
        <f>VLOOKUP(K163,'[1]INSERT MUNICIPIO'!E$2:F$867,2,FALSE)</f>
        <v>97</v>
      </c>
      <c r="K163" t="str">
        <f>VLOOKUP($E163,'BD DAVID'!$B$5:$M$1144,12,FALSE)</f>
        <v>MONTERIA</v>
      </c>
      <c r="L163" t="s">
        <v>6339</v>
      </c>
      <c r="M163">
        <v>0</v>
      </c>
      <c r="N163" t="s">
        <v>6339</v>
      </c>
      <c r="O163">
        <v>0</v>
      </c>
      <c r="P163" t="s">
        <v>6339</v>
      </c>
      <c r="Q163">
        <f>VLOOKUP(E163,'BD DAVID'!$B$5:$H$1171,7,FALSE)</f>
        <v>0</v>
      </c>
      <c r="R163" t="s">
        <v>6339</v>
      </c>
      <c r="S163" s="18">
        <v>42370</v>
      </c>
      <c r="T163" s="18" t="s">
        <v>6339</v>
      </c>
      <c r="U163" s="24" t="s">
        <v>6355</v>
      </c>
      <c r="V163" s="18" t="s">
        <v>6339</v>
      </c>
      <c r="W163" s="18" t="str">
        <f>VLOOKUP(E163,'BD DAVID'!$B$5:$G$1143,6,FALSE)</f>
        <v xml:space="preserve">CL 78 6 1333 </v>
      </c>
      <c r="X163" s="18" t="s">
        <v>6339</v>
      </c>
      <c r="Y163" s="19">
        <v>0</v>
      </c>
      <c r="Z163" s="18" t="s">
        <v>6339</v>
      </c>
      <c r="AA163" s="18" t="s">
        <v>6362</v>
      </c>
      <c r="AB163" s="18" t="s">
        <v>6339</v>
      </c>
      <c r="AC163" t="s">
        <v>6355</v>
      </c>
      <c r="AD163" s="20" t="s">
        <v>6340</v>
      </c>
      <c r="AE163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(NULL,900444199,97,0,0,0,42370,'NA','CL 78 6 1333 ',0,'apacheco','NA');</v>
      </c>
    </row>
    <row r="164" spans="1:31" hidden="1" x14ac:dyDescent="0.25">
      <c r="A164">
        <v>10011985</v>
      </c>
      <c r="B164" t="s">
        <v>6384</v>
      </c>
      <c r="C164" t="s">
        <v>6346</v>
      </c>
      <c r="D164" t="s">
        <v>6339</v>
      </c>
      <c r="E164" s="15">
        <v>900450073</v>
      </c>
      <c r="F164" s="15" t="s">
        <v>6339</v>
      </c>
      <c r="G164" t="s">
        <v>2957</v>
      </c>
      <c r="H164" t="str">
        <f>VLOOKUP($E164,'BD DAVID'!$B$5:$M$1143,10,FALSE)</f>
        <v>Antioquia</v>
      </c>
      <c r="J164">
        <f>VLOOKUP(K164,'[1]INSERT MUNICIPIO'!E$2:F$867,2,FALSE)</f>
        <v>61</v>
      </c>
      <c r="K164" t="str">
        <f>VLOOKUP($E164,'BD DAVID'!$B$5:$M$1144,12,FALSE)</f>
        <v>FREDONIA</v>
      </c>
      <c r="L164" t="s">
        <v>6339</v>
      </c>
      <c r="M164">
        <v>0</v>
      </c>
      <c r="N164" t="s">
        <v>6339</v>
      </c>
      <c r="O164">
        <v>0</v>
      </c>
      <c r="P164" t="s">
        <v>6339</v>
      </c>
      <c r="Q164">
        <f>VLOOKUP(E164,'BD DAVID'!$B$5:$H$1171,7,FALSE)</f>
        <v>948401191</v>
      </c>
      <c r="R164" t="s">
        <v>6339</v>
      </c>
      <c r="S164" s="18">
        <v>42370</v>
      </c>
      <c r="T164" s="18" t="s">
        <v>6339</v>
      </c>
      <c r="U164" s="24" t="s">
        <v>6355</v>
      </c>
      <c r="V164" s="18" t="s">
        <v>6339</v>
      </c>
      <c r="W164" s="18" t="str">
        <f>VLOOKUP(E164,'BD DAVID'!$B$5:$G$1143,6,FALSE)</f>
        <v xml:space="preserve">CR 50 50 21 </v>
      </c>
      <c r="X164" s="18" t="s">
        <v>6339</v>
      </c>
      <c r="Y164" s="19">
        <v>0</v>
      </c>
      <c r="Z164" s="18" t="s">
        <v>6339</v>
      </c>
      <c r="AA164" s="18" t="s">
        <v>6380</v>
      </c>
      <c r="AB164" s="18" t="s">
        <v>6339</v>
      </c>
      <c r="AC164" t="s">
        <v>6355</v>
      </c>
      <c r="AD164" t="s">
        <v>6340</v>
      </c>
      <c r="AE164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(NULL,900450073,61,0,0,948401191,42370,'NA','CR 50 50 21 ',0,'ravila','NA');</v>
      </c>
    </row>
    <row r="165" spans="1:31" hidden="1" x14ac:dyDescent="0.25">
      <c r="A165">
        <v>10015852</v>
      </c>
      <c r="B165" t="s">
        <v>6384</v>
      </c>
      <c r="C165" t="s">
        <v>6346</v>
      </c>
      <c r="D165" t="s">
        <v>6339</v>
      </c>
      <c r="E165" s="15">
        <v>900451935</v>
      </c>
      <c r="F165" s="15" t="s">
        <v>6339</v>
      </c>
      <c r="G165" t="s">
        <v>4940</v>
      </c>
      <c r="H165" t="str">
        <f>VLOOKUP($E165,'BD DAVID'!$B$5:$M$1143,10,FALSE)</f>
        <v>Antioquia</v>
      </c>
      <c r="J165">
        <f>VLOOKUP(K165,'[1]INSERT MUNICIPIO'!E$2:F$867,2,FALSE)</f>
        <v>42</v>
      </c>
      <c r="K165" t="str">
        <f>VLOOKUP($E165,'BD DAVID'!$B$5:$M$1144,12,FALSE)</f>
        <v>CERETE</v>
      </c>
      <c r="L165" t="s">
        <v>6339</v>
      </c>
      <c r="M165">
        <v>0</v>
      </c>
      <c r="N165" t="s">
        <v>6339</v>
      </c>
      <c r="O165">
        <v>0</v>
      </c>
      <c r="P165" t="s">
        <v>6339</v>
      </c>
      <c r="Q165">
        <f>VLOOKUP(E165,'BD DAVID'!$B$5:$H$1171,7,FALSE)</f>
        <v>3205480520</v>
      </c>
      <c r="R165" t="s">
        <v>6339</v>
      </c>
      <c r="S165" s="18">
        <v>42370</v>
      </c>
      <c r="T165" s="18" t="s">
        <v>6339</v>
      </c>
      <c r="U165" s="24" t="s">
        <v>6355</v>
      </c>
      <c r="V165" s="18" t="s">
        <v>6339</v>
      </c>
      <c r="W165" s="18" t="str">
        <f>VLOOKUP(E165,'BD DAVID'!$B$5:$G$1143,6,FALSE)</f>
        <v xml:space="preserve">CL 6 A 11D 12 LC 1 BRR EL CAÑITO </v>
      </c>
      <c r="X165" s="18" t="s">
        <v>6339</v>
      </c>
      <c r="Y165" s="19">
        <v>0</v>
      </c>
      <c r="Z165" s="18" t="s">
        <v>6339</v>
      </c>
      <c r="AA165" s="18" t="s">
        <v>6362</v>
      </c>
      <c r="AB165" s="18" t="s">
        <v>6339</v>
      </c>
      <c r="AC165" t="s">
        <v>6355</v>
      </c>
      <c r="AD165" t="s">
        <v>6340</v>
      </c>
      <c r="AE165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(NULL,900451935,42,0,0,3205480520,42370,'NA','CL 6 A 11D 12 LC 1 BRR EL CAÑITO ',0,'apacheco','NA');</v>
      </c>
    </row>
    <row r="166" spans="1:31" hidden="1" x14ac:dyDescent="0.25">
      <c r="A166">
        <v>10011988</v>
      </c>
      <c r="B166" t="s">
        <v>6384</v>
      </c>
      <c r="C166" t="s">
        <v>6346</v>
      </c>
      <c r="D166" t="s">
        <v>6339</v>
      </c>
      <c r="E166" s="15">
        <v>900452111</v>
      </c>
      <c r="F166" s="15" t="s">
        <v>6339</v>
      </c>
      <c r="G166" t="s">
        <v>2850</v>
      </c>
      <c r="H166" t="str">
        <f>VLOOKUP($E166,'BD DAVID'!$B$5:$M$1143,10,FALSE)</f>
        <v>Antioquia</v>
      </c>
      <c r="J166">
        <f>VLOOKUP(K166,'[1]INSERT MUNICIPIO'!E$2:F$867,2,FALSE)</f>
        <v>77</v>
      </c>
      <c r="K166" t="str">
        <f>VLOOKUP($E166,'BD DAVID'!$B$5:$M$1144,12,FALSE)</f>
        <v>LA CEJA</v>
      </c>
      <c r="L166" t="s">
        <v>6339</v>
      </c>
      <c r="M166">
        <v>0</v>
      </c>
      <c r="N166" t="s">
        <v>6339</v>
      </c>
      <c r="O166">
        <v>0</v>
      </c>
      <c r="P166" t="s">
        <v>6339</v>
      </c>
      <c r="Q166">
        <f>VLOOKUP(E166,'BD DAVID'!$B$5:$H$1171,7,FALSE)</f>
        <v>943861186</v>
      </c>
      <c r="R166" t="s">
        <v>6339</v>
      </c>
      <c r="S166" s="18">
        <v>42370</v>
      </c>
      <c r="T166" s="18" t="s">
        <v>6339</v>
      </c>
      <c r="U166" s="24" t="s">
        <v>6355</v>
      </c>
      <c r="V166" s="18" t="s">
        <v>6339</v>
      </c>
      <c r="W166" s="18" t="str">
        <f>VLOOKUP(E166,'BD DAVID'!$B$5:$G$1143,6,FALSE)</f>
        <v xml:space="preserve">VDA CHACHA FRUTO </v>
      </c>
      <c r="X166" s="18" t="s">
        <v>6339</v>
      </c>
      <c r="Y166" s="19">
        <v>0</v>
      </c>
      <c r="Z166" s="18" t="s">
        <v>6339</v>
      </c>
      <c r="AA166" s="18" t="s">
        <v>6378</v>
      </c>
      <c r="AB166" s="18" t="s">
        <v>6339</v>
      </c>
      <c r="AC166" t="s">
        <v>6355</v>
      </c>
      <c r="AD166" t="s">
        <v>6340</v>
      </c>
      <c r="AE166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(NULL,900452111,77,0,0,943861186,42370,'NA','VDA CHACHA FRUTO ',0,'plopez','NA');</v>
      </c>
    </row>
    <row r="167" spans="1:31" hidden="1" x14ac:dyDescent="0.25">
      <c r="A167">
        <v>10011990</v>
      </c>
      <c r="B167" t="s">
        <v>6384</v>
      </c>
      <c r="C167" t="s">
        <v>6346</v>
      </c>
      <c r="D167" t="s">
        <v>6339</v>
      </c>
      <c r="E167" s="15">
        <v>900458508</v>
      </c>
      <c r="F167" s="15" t="s">
        <v>6339</v>
      </c>
      <c r="G167" t="s">
        <v>1652</v>
      </c>
      <c r="H167" t="str">
        <f>VLOOKUP($E167,'BD DAVID'!$B$5:$M$1143,10,FALSE)</f>
        <v>Antioquia</v>
      </c>
      <c r="J167">
        <f>VLOOKUP(K167,'[1]INSERT MUNICIPIO'!E$2:F$867,2,FALSE)</f>
        <v>72</v>
      </c>
      <c r="K167" t="str">
        <f>VLOOKUP($E167,'BD DAVID'!$B$5:$M$1144,12,FALSE)</f>
        <v>ITAGUI</v>
      </c>
      <c r="L167" t="s">
        <v>6339</v>
      </c>
      <c r="M167">
        <v>0</v>
      </c>
      <c r="N167" t="s">
        <v>6339</v>
      </c>
      <c r="O167">
        <v>0</v>
      </c>
      <c r="P167" t="s">
        <v>6339</v>
      </c>
      <c r="Q167">
        <f>VLOOKUP(E167,'BD DAVID'!$B$5:$H$1171,7,FALSE)</f>
        <v>942854725</v>
      </c>
      <c r="R167" t="s">
        <v>6339</v>
      </c>
      <c r="S167" s="18">
        <v>42370</v>
      </c>
      <c r="T167" s="18" t="s">
        <v>6339</v>
      </c>
      <c r="U167" s="24" t="s">
        <v>6355</v>
      </c>
      <c r="V167" s="18" t="s">
        <v>6339</v>
      </c>
      <c r="W167" s="18" t="str">
        <f>VLOOKUP(E167,'BD DAVID'!$B$5:$G$1143,6,FALSE)</f>
        <v xml:space="preserve">CL 78 46 112 IN 41 </v>
      </c>
      <c r="X167" s="18" t="s">
        <v>6339</v>
      </c>
      <c r="Y167" s="19">
        <v>0</v>
      </c>
      <c r="Z167" s="18" t="s">
        <v>6339</v>
      </c>
      <c r="AA167" s="18" t="s">
        <v>6380</v>
      </c>
      <c r="AB167" s="18" t="s">
        <v>6339</v>
      </c>
      <c r="AC167" t="s">
        <v>6355</v>
      </c>
      <c r="AD167" t="s">
        <v>6340</v>
      </c>
      <c r="AE167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(NULL,900458508,72,0,0,942854725,42370,'NA','CL 78 46 112 IN 41 ',0,'ravila','NA');</v>
      </c>
    </row>
    <row r="168" spans="1:31" hidden="1" x14ac:dyDescent="0.25">
      <c r="A168">
        <v>10017316</v>
      </c>
      <c r="B168" t="s">
        <v>6384</v>
      </c>
      <c r="C168" t="s">
        <v>6346</v>
      </c>
      <c r="D168" t="s">
        <v>6339</v>
      </c>
      <c r="E168" s="15">
        <v>900474414</v>
      </c>
      <c r="F168" s="15" t="s">
        <v>6339</v>
      </c>
      <c r="G168" t="s">
        <v>1722</v>
      </c>
      <c r="H168" t="str">
        <f>VLOOKUP($E168,'BD DAVID'!$B$5:$M$1143,10,FALSE)</f>
        <v>Antioquia</v>
      </c>
      <c r="J168">
        <f>VLOOKUP(K168,'[1]INSERT MUNICIPIO'!E$2:F$867,2,FALSE)</f>
        <v>93</v>
      </c>
      <c r="K168" t="str">
        <f>VLOOKUP($E168,'BD DAVID'!$B$5:$M$1144,12,FALSE)</f>
        <v>MEDELLIN</v>
      </c>
      <c r="L168" t="s">
        <v>6339</v>
      </c>
      <c r="M168">
        <v>0</v>
      </c>
      <c r="N168" t="s">
        <v>6339</v>
      </c>
      <c r="O168">
        <v>0</v>
      </c>
      <c r="P168" t="s">
        <v>6339</v>
      </c>
      <c r="Q168">
        <f>VLOOKUP(E168,'BD DAVID'!$B$5:$H$1171,7,FALSE)</f>
        <v>0</v>
      </c>
      <c r="R168" t="s">
        <v>6339</v>
      </c>
      <c r="S168" s="18">
        <v>42370</v>
      </c>
      <c r="T168" s="18" t="s">
        <v>6339</v>
      </c>
      <c r="U168" s="24" t="s">
        <v>6355</v>
      </c>
      <c r="V168" s="18" t="s">
        <v>6339</v>
      </c>
      <c r="W168" s="18" t="str">
        <f>VLOOKUP(E168,'BD DAVID'!$B$5:$G$1143,6,FALSE)</f>
        <v xml:space="preserve">CL 6 50 67 </v>
      </c>
      <c r="X168" s="18" t="s">
        <v>6339</v>
      </c>
      <c r="Y168" s="19">
        <v>0</v>
      </c>
      <c r="Z168" s="18" t="s">
        <v>6339</v>
      </c>
      <c r="AA168" s="18" t="s">
        <v>6380</v>
      </c>
      <c r="AB168" s="18" t="s">
        <v>6339</v>
      </c>
      <c r="AC168" t="s">
        <v>6355</v>
      </c>
      <c r="AD168" t="s">
        <v>6340</v>
      </c>
      <c r="AE168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(NULL,900474414,93,0,0,0,42370,'NA','CL 6 50 67 ',0,'ravila','NA');</v>
      </c>
    </row>
    <row r="169" spans="1:31" hidden="1" x14ac:dyDescent="0.25">
      <c r="A169">
        <v>10012001</v>
      </c>
      <c r="B169" t="s">
        <v>6384</v>
      </c>
      <c r="C169" t="s">
        <v>6346</v>
      </c>
      <c r="D169" t="s">
        <v>6339</v>
      </c>
      <c r="E169" s="15">
        <v>900485008</v>
      </c>
      <c r="F169" s="15" t="s">
        <v>6339</v>
      </c>
      <c r="G169" t="s">
        <v>2804</v>
      </c>
      <c r="H169" t="str">
        <f>VLOOKUP($E169,'BD DAVID'!$B$5:$M$1143,10,FALSE)</f>
        <v>Antioquia</v>
      </c>
      <c r="J169">
        <f>VLOOKUP(K169,'[1]INSERT MUNICIPIO'!E$2:F$867,2,FALSE)</f>
        <v>68</v>
      </c>
      <c r="K169" t="str">
        <f>VLOOKUP($E169,'BD DAVID'!$B$5:$M$1144,12,FALSE)</f>
        <v>GUARNE</v>
      </c>
      <c r="L169" t="s">
        <v>6339</v>
      </c>
      <c r="M169">
        <v>0</v>
      </c>
      <c r="N169" t="s">
        <v>6339</v>
      </c>
      <c r="O169">
        <v>0</v>
      </c>
      <c r="P169" t="s">
        <v>6339</v>
      </c>
      <c r="Q169">
        <f>VLOOKUP(E169,'BD DAVID'!$B$5:$H$1171,7,FALSE)</f>
        <v>945515645</v>
      </c>
      <c r="R169" t="s">
        <v>6339</v>
      </c>
      <c r="S169" s="18">
        <v>42370</v>
      </c>
      <c r="T169" s="18" t="s">
        <v>6339</v>
      </c>
      <c r="U169" s="24" t="s">
        <v>6355</v>
      </c>
      <c r="V169" s="18" t="s">
        <v>6339</v>
      </c>
      <c r="W169" s="18" t="str">
        <f>VLOOKUP(E169,'BD DAVID'!$B$5:$G$1143,6,FALSE)</f>
        <v xml:space="preserve">CRA 52 49 73 </v>
      </c>
      <c r="X169" s="18" t="s">
        <v>6339</v>
      </c>
      <c r="Y169" s="19">
        <v>0</v>
      </c>
      <c r="Z169" s="18" t="s">
        <v>6339</v>
      </c>
      <c r="AA169" s="18" t="s">
        <v>6375</v>
      </c>
      <c r="AB169" s="18" t="s">
        <v>6339</v>
      </c>
      <c r="AC169" t="s">
        <v>6355</v>
      </c>
      <c r="AD169" t="s">
        <v>6340</v>
      </c>
      <c r="AE169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(NULL,900485008,68,0,0,945515645,42370,'NA','CRA 52 49 73 ',0,'mserna','NA');</v>
      </c>
    </row>
    <row r="170" spans="1:31" s="20" customFormat="1" hidden="1" x14ac:dyDescent="0.25">
      <c r="A170">
        <v>10012298</v>
      </c>
      <c r="B170" t="s">
        <v>6384</v>
      </c>
      <c r="C170" t="s">
        <v>6346</v>
      </c>
      <c r="D170" t="s">
        <v>6339</v>
      </c>
      <c r="E170" s="15">
        <v>900520255</v>
      </c>
      <c r="F170" s="15" t="s">
        <v>6339</v>
      </c>
      <c r="G170" t="s">
        <v>4362</v>
      </c>
      <c r="H170" t="str">
        <f>VLOOKUP($E170,'BD DAVID'!$B$5:$M$1143,10,FALSE)</f>
        <v>Antioquia</v>
      </c>
      <c r="I170"/>
      <c r="J170">
        <f>VLOOKUP(K170,'[1]INSERT MUNICIPIO'!E$2:F$867,2,FALSE)</f>
        <v>58</v>
      </c>
      <c r="K170" t="str">
        <f>VLOOKUP($E170,'BD DAVID'!$B$5:$M$1144,12,FALSE)</f>
        <v>ENTRERRIOS</v>
      </c>
      <c r="L170" t="s">
        <v>6339</v>
      </c>
      <c r="M170">
        <v>0</v>
      </c>
      <c r="N170" t="s">
        <v>6339</v>
      </c>
      <c r="O170">
        <v>0</v>
      </c>
      <c r="P170" t="s">
        <v>6339</v>
      </c>
      <c r="Q170">
        <f>VLOOKUP(E170,'BD DAVID'!$B$5:$H$1171,7,FALSE)</f>
        <v>3217802460</v>
      </c>
      <c r="R170" t="s">
        <v>6339</v>
      </c>
      <c r="S170" s="18">
        <v>42370</v>
      </c>
      <c r="T170" s="18" t="s">
        <v>6339</v>
      </c>
      <c r="U170" s="24" t="s">
        <v>6355</v>
      </c>
      <c r="V170" s="18" t="s">
        <v>6339</v>
      </c>
      <c r="W170" s="18" t="str">
        <f>VLOOKUP(E170,'BD DAVID'!$B$5:$G$1143,6,FALSE)</f>
        <v xml:space="preserve">CL 13 11 18 </v>
      </c>
      <c r="X170" s="18" t="s">
        <v>6339</v>
      </c>
      <c r="Y170" s="19">
        <v>0</v>
      </c>
      <c r="Z170" s="18" t="s">
        <v>6339</v>
      </c>
      <c r="AA170" s="18" t="s">
        <v>6380</v>
      </c>
      <c r="AB170" s="18" t="s">
        <v>6339</v>
      </c>
      <c r="AC170" t="s">
        <v>6355</v>
      </c>
      <c r="AD170" s="20" t="s">
        <v>6340</v>
      </c>
      <c r="AE170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(NULL,900520255,58,0,0,3217802460,42370,'NA','CL 13 11 18 ',0,'ravila','NA');</v>
      </c>
    </row>
    <row r="171" spans="1:31" hidden="1" x14ac:dyDescent="0.25">
      <c r="A171">
        <v>10012016</v>
      </c>
      <c r="B171" t="s">
        <v>6384</v>
      </c>
      <c r="C171" t="s">
        <v>6346</v>
      </c>
      <c r="D171" t="s">
        <v>6339</v>
      </c>
      <c r="E171" s="15">
        <v>900522265</v>
      </c>
      <c r="F171" s="15" t="s">
        <v>6339</v>
      </c>
      <c r="G171" t="s">
        <v>1764</v>
      </c>
      <c r="H171" t="str">
        <f>VLOOKUP($E171,'BD DAVID'!$B$5:$M$1143,10,FALSE)</f>
        <v>Antioquia</v>
      </c>
      <c r="J171">
        <f>VLOOKUP(K171,'[1]INSERT MUNICIPIO'!E$2:F$867,2,FALSE)</f>
        <v>82</v>
      </c>
      <c r="K171" t="str">
        <f>VLOOKUP($E171,'BD DAVID'!$B$5:$M$1144,12,FALSE)</f>
        <v>LA UNION</v>
      </c>
      <c r="L171" t="s">
        <v>6339</v>
      </c>
      <c r="M171">
        <v>0</v>
      </c>
      <c r="N171" t="s">
        <v>6339</v>
      </c>
      <c r="O171">
        <v>0</v>
      </c>
      <c r="P171" t="s">
        <v>6339</v>
      </c>
      <c r="Q171">
        <f>VLOOKUP(E171,'BD DAVID'!$B$5:$H$1171,7,FALSE)</f>
        <v>945560587</v>
      </c>
      <c r="R171" t="s">
        <v>6339</v>
      </c>
      <c r="S171" s="18">
        <v>42370</v>
      </c>
      <c r="T171" s="18" t="s">
        <v>6339</v>
      </c>
      <c r="U171" s="24" t="s">
        <v>6355</v>
      </c>
      <c r="V171" s="18" t="s">
        <v>6339</v>
      </c>
      <c r="W171" s="18" t="str">
        <f>VLOOKUP(E171,'BD DAVID'!$B$5:$G$1143,6,FALSE)</f>
        <v xml:space="preserve">CR 9 11 21 </v>
      </c>
      <c r="X171" s="18" t="s">
        <v>6339</v>
      </c>
      <c r="Y171" s="19">
        <v>0</v>
      </c>
      <c r="Z171" s="18" t="s">
        <v>6339</v>
      </c>
      <c r="AA171" s="18" t="s">
        <v>6375</v>
      </c>
      <c r="AB171" s="18" t="s">
        <v>6339</v>
      </c>
      <c r="AC171" t="s">
        <v>6355</v>
      </c>
      <c r="AD171" t="s">
        <v>6340</v>
      </c>
      <c r="AE171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(NULL,900522265,82,0,0,945560587,42370,'NA','CR 9 11 21 ',0,'mserna','NA');</v>
      </c>
    </row>
    <row r="172" spans="1:31" s="20" customFormat="1" hidden="1" x14ac:dyDescent="0.25">
      <c r="A172">
        <v>10012023</v>
      </c>
      <c r="B172" t="s">
        <v>6384</v>
      </c>
      <c r="C172" t="s">
        <v>6346</v>
      </c>
      <c r="D172" t="s">
        <v>6339</v>
      </c>
      <c r="E172" s="15">
        <v>900551620</v>
      </c>
      <c r="F172" s="15" t="s">
        <v>6339</v>
      </c>
      <c r="G172" t="s">
        <v>1725</v>
      </c>
      <c r="H172" t="str">
        <f>VLOOKUP($E172,'BD DAVID'!$B$5:$M$1143,10,FALSE)</f>
        <v>Antioquia</v>
      </c>
      <c r="I172"/>
      <c r="J172">
        <f>VLOOKUP(K172,'[1]INSERT MUNICIPIO'!E$2:F$867,2,FALSE)</f>
        <v>166</v>
      </c>
      <c r="K172" t="str">
        <f>VLOOKUP($E172,'BD DAVID'!$B$5:$M$1144,12,FALSE)</f>
        <v>URRAO</v>
      </c>
      <c r="L172" t="s">
        <v>6339</v>
      </c>
      <c r="M172">
        <v>0</v>
      </c>
      <c r="N172" t="s">
        <v>6339</v>
      </c>
      <c r="O172">
        <v>0</v>
      </c>
      <c r="P172" t="s">
        <v>6339</v>
      </c>
      <c r="Q172">
        <f>VLOOKUP(E172,'BD DAVID'!$B$5:$H$1171,7,FALSE)</f>
        <v>3146526554</v>
      </c>
      <c r="R172" t="s">
        <v>6339</v>
      </c>
      <c r="S172" s="18">
        <v>42370</v>
      </c>
      <c r="T172" s="18" t="s">
        <v>6339</v>
      </c>
      <c r="U172" s="24" t="s">
        <v>6355</v>
      </c>
      <c r="V172" s="18" t="s">
        <v>6339</v>
      </c>
      <c r="W172" s="18" t="str">
        <f>VLOOKUP(E172,'BD DAVID'!$B$5:$G$1143,6,FALSE)</f>
        <v xml:space="preserve">CR 31 30 09 </v>
      </c>
      <c r="X172" s="18" t="s">
        <v>6339</v>
      </c>
      <c r="Y172" s="19">
        <v>0</v>
      </c>
      <c r="Z172" s="18" t="s">
        <v>6339</v>
      </c>
      <c r="AA172" s="18" t="s">
        <v>6380</v>
      </c>
      <c r="AB172" s="18" t="s">
        <v>6339</v>
      </c>
      <c r="AC172" t="s">
        <v>6355</v>
      </c>
      <c r="AD172" s="20" t="s">
        <v>6340</v>
      </c>
      <c r="AE172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(NULL,900551620,166,0,0,3146526554,42370,'NA','CR 31 30 09 ',0,'ravila','NA');</v>
      </c>
    </row>
    <row r="173" spans="1:31" hidden="1" x14ac:dyDescent="0.25">
      <c r="A173">
        <v>10013558</v>
      </c>
      <c r="B173" t="s">
        <v>6384</v>
      </c>
      <c r="C173" t="s">
        <v>6346</v>
      </c>
      <c r="D173" t="s">
        <v>6339</v>
      </c>
      <c r="E173" s="15">
        <v>900561996</v>
      </c>
      <c r="F173" s="15" t="s">
        <v>6339</v>
      </c>
      <c r="G173" t="s">
        <v>1676</v>
      </c>
      <c r="H173" t="str">
        <f>VLOOKUP($E173,'BD DAVID'!$B$5:$M$1143,10,FALSE)</f>
        <v>Antioquia</v>
      </c>
      <c r="J173">
        <f>VLOOKUP(K173,'[1]INSERT MUNICIPIO'!E$2:F$867,2,FALSE)</f>
        <v>55</v>
      </c>
      <c r="K173" t="str">
        <f>VLOOKUP($E173,'BD DAVID'!$B$5:$M$1144,12,FALSE)</f>
        <v>DON MATIAS</v>
      </c>
      <c r="L173" t="s">
        <v>6339</v>
      </c>
      <c r="M173">
        <v>0</v>
      </c>
      <c r="N173" t="s">
        <v>6339</v>
      </c>
      <c r="O173">
        <v>0</v>
      </c>
      <c r="P173" t="s">
        <v>6339</v>
      </c>
      <c r="Q173">
        <f>VLOOKUP(E173,'BD DAVID'!$B$5:$H$1171,7,FALSE)</f>
        <v>3207270954</v>
      </c>
      <c r="R173" t="s">
        <v>6339</v>
      </c>
      <c r="S173" s="18">
        <v>42370</v>
      </c>
      <c r="T173" s="18" t="s">
        <v>6339</v>
      </c>
      <c r="U173" s="24" t="s">
        <v>6355</v>
      </c>
      <c r="V173" s="18" t="s">
        <v>6339</v>
      </c>
      <c r="W173" s="18" t="str">
        <f>VLOOKUP(E173,'BD DAVID'!$B$5:$G$1143,6,FALSE)</f>
        <v xml:space="preserve">CL 30 28 57 </v>
      </c>
      <c r="X173" s="18" t="s">
        <v>6339</v>
      </c>
      <c r="Y173" s="19">
        <v>0</v>
      </c>
      <c r="Z173" s="18" t="s">
        <v>6339</v>
      </c>
      <c r="AA173" s="18" t="s">
        <v>6380</v>
      </c>
      <c r="AB173" s="18" t="s">
        <v>6339</v>
      </c>
      <c r="AC173" t="s">
        <v>6355</v>
      </c>
      <c r="AD173" t="s">
        <v>6340</v>
      </c>
      <c r="AE173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(NULL,900561996,55,0,0,3207270954,42370,'NA','CL 30 28 57 ',0,'ravila','NA');</v>
      </c>
    </row>
    <row r="174" spans="1:31" hidden="1" x14ac:dyDescent="0.25">
      <c r="A174">
        <v>10008435</v>
      </c>
      <c r="B174" t="s">
        <v>6384</v>
      </c>
      <c r="C174" t="s">
        <v>6346</v>
      </c>
      <c r="D174" t="s">
        <v>6339</v>
      </c>
      <c r="E174" s="15">
        <v>900574149</v>
      </c>
      <c r="F174" s="15" t="s">
        <v>6339</v>
      </c>
      <c r="G174" t="s">
        <v>25</v>
      </c>
      <c r="H174" t="str">
        <f>VLOOKUP($E174,'BD DAVID'!$B$5:$M$1143,10,FALSE)</f>
        <v>Antioquia</v>
      </c>
      <c r="J174">
        <f>VLOOKUP(K174,'[1]INSERT MUNICIPIO'!E$2:F$867,2,FALSE)</f>
        <v>89</v>
      </c>
      <c r="K174" t="str">
        <f>VLOOKUP($E174,'BD DAVID'!$B$5:$M$1144,12,FALSE)</f>
        <v>MARINILLA</v>
      </c>
      <c r="L174" t="s">
        <v>6339</v>
      </c>
      <c r="M174">
        <v>0</v>
      </c>
      <c r="N174" t="s">
        <v>6339</v>
      </c>
      <c r="O174">
        <v>0</v>
      </c>
      <c r="P174" t="s">
        <v>6339</v>
      </c>
      <c r="Q174">
        <f>VLOOKUP(E174,'BD DAVID'!$B$5:$H$1171,7,FALSE)</f>
        <v>945450170</v>
      </c>
      <c r="R174" t="s">
        <v>6339</v>
      </c>
      <c r="S174" s="18">
        <v>42370</v>
      </c>
      <c r="T174" s="18" t="s">
        <v>6339</v>
      </c>
      <c r="U174" s="24" t="s">
        <v>6355</v>
      </c>
      <c r="V174" s="18" t="s">
        <v>6339</v>
      </c>
      <c r="W174" s="18" t="str">
        <f>VLOOKUP(E174,'BD DAVID'!$B$5:$G$1143,6,FALSE)</f>
        <v xml:space="preserve">CL 29 34 98 </v>
      </c>
      <c r="X174" s="18" t="s">
        <v>6339</v>
      </c>
      <c r="Y174" s="19">
        <v>0</v>
      </c>
      <c r="Z174" s="18" t="s">
        <v>6339</v>
      </c>
      <c r="AA174" s="18" t="s">
        <v>6375</v>
      </c>
      <c r="AB174" s="18" t="s">
        <v>6339</v>
      </c>
      <c r="AC174" t="s">
        <v>6355</v>
      </c>
      <c r="AD174" t="s">
        <v>6340</v>
      </c>
      <c r="AE174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(NULL,900574149,89,0,0,945450170,42370,'NA','CL 29 34 98 ',0,'mserna','NA');</v>
      </c>
    </row>
    <row r="175" spans="1:31" hidden="1" x14ac:dyDescent="0.25">
      <c r="A175">
        <v>10015594</v>
      </c>
      <c r="B175" t="s">
        <v>6384</v>
      </c>
      <c r="C175" t="s">
        <v>6346</v>
      </c>
      <c r="D175" t="s">
        <v>6339</v>
      </c>
      <c r="E175" s="15">
        <v>900608308</v>
      </c>
      <c r="F175" s="15" t="s">
        <v>6339</v>
      </c>
      <c r="G175" t="s">
        <v>4796</v>
      </c>
      <c r="H175" t="str">
        <f>VLOOKUP($E175,'BD DAVID'!$B$5:$M$1143,10,FALSE)</f>
        <v>Antioquia</v>
      </c>
      <c r="J175">
        <f>VLOOKUP(K175,'[1]INSERT MUNICIPIO'!E$2:F$867,2,FALSE)</f>
        <v>55</v>
      </c>
      <c r="K175" t="str">
        <f>VLOOKUP($E175,'BD DAVID'!$B$5:$M$1144,12,FALSE)</f>
        <v>DON MATIAS</v>
      </c>
      <c r="L175" t="s">
        <v>6339</v>
      </c>
      <c r="M175">
        <v>0</v>
      </c>
      <c r="N175" t="s">
        <v>6339</v>
      </c>
      <c r="O175">
        <v>0</v>
      </c>
      <c r="P175" t="s">
        <v>6339</v>
      </c>
      <c r="Q175">
        <f>VLOOKUP(E175,'BD DAVID'!$B$5:$H$1171,7,FALSE)</f>
        <v>3104709545</v>
      </c>
      <c r="R175" t="s">
        <v>6339</v>
      </c>
      <c r="S175" s="18">
        <v>42370</v>
      </c>
      <c r="T175" s="18" t="s">
        <v>6339</v>
      </c>
      <c r="U175" s="24" t="s">
        <v>6355</v>
      </c>
      <c r="V175" s="18" t="s">
        <v>6339</v>
      </c>
      <c r="W175" s="18" t="str">
        <f>VLOOKUP(E175,'BD DAVID'!$B$5:$G$1143,6,FALSE)</f>
        <v xml:space="preserve">CL 28A 22 102 BG 101 </v>
      </c>
      <c r="X175" s="18" t="s">
        <v>6339</v>
      </c>
      <c r="Y175" s="19">
        <v>0</v>
      </c>
      <c r="Z175" s="18" t="s">
        <v>6339</v>
      </c>
      <c r="AA175" s="18" t="s">
        <v>6380</v>
      </c>
      <c r="AB175" s="18" t="s">
        <v>6339</v>
      </c>
      <c r="AC175" t="s">
        <v>6355</v>
      </c>
      <c r="AD175" t="s">
        <v>6340</v>
      </c>
      <c r="AE175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(NULL,900608308,55,0,0,3104709545,42370,'NA','CL 28A 22 102 BG 101 ',0,'ravila','NA');</v>
      </c>
    </row>
    <row r="176" spans="1:31" s="20" customFormat="1" hidden="1" x14ac:dyDescent="0.25">
      <c r="A176">
        <v>10016145</v>
      </c>
      <c r="B176" t="s">
        <v>6384</v>
      </c>
      <c r="C176" t="s">
        <v>6346</v>
      </c>
      <c r="D176" t="s">
        <v>6339</v>
      </c>
      <c r="E176" s="15">
        <v>900618127</v>
      </c>
      <c r="F176" s="15" t="s">
        <v>6339</v>
      </c>
      <c r="G176" t="s">
        <v>1691</v>
      </c>
      <c r="H176" t="str">
        <f>VLOOKUP($E176,'BD DAVID'!$B$5:$M$1143,10,FALSE)</f>
        <v>Antioquia</v>
      </c>
      <c r="I176"/>
      <c r="J176">
        <f>VLOOKUP(K176,'[1]INSERT MUNICIPIO'!E$2:F$867,2,FALSE)</f>
        <v>93</v>
      </c>
      <c r="K176" t="str">
        <f>VLOOKUP($E176,'BD DAVID'!$B$5:$M$1144,12,FALSE)</f>
        <v>MEDELLIN</v>
      </c>
      <c r="L176" t="s">
        <v>6339</v>
      </c>
      <c r="M176">
        <v>0</v>
      </c>
      <c r="N176" t="s">
        <v>6339</v>
      </c>
      <c r="O176">
        <v>0</v>
      </c>
      <c r="P176" t="s">
        <v>6339</v>
      </c>
      <c r="Q176">
        <f>VLOOKUP(E176,'BD DAVID'!$B$5:$H$1171,7,FALSE)</f>
        <v>3128665473</v>
      </c>
      <c r="R176" t="s">
        <v>6339</v>
      </c>
      <c r="S176" s="18">
        <v>42370</v>
      </c>
      <c r="T176" s="18" t="s">
        <v>6339</v>
      </c>
      <c r="U176" s="24" t="s">
        <v>6355</v>
      </c>
      <c r="V176" s="18" t="s">
        <v>6339</v>
      </c>
      <c r="W176" s="18" t="str">
        <f>VLOOKUP(E176,'BD DAVID'!$B$5:$G$1143,6,FALSE)</f>
        <v xml:space="preserve">CR 51 6 SUR 95 </v>
      </c>
      <c r="X176" s="18" t="s">
        <v>6339</v>
      </c>
      <c r="Y176" s="19">
        <v>0</v>
      </c>
      <c r="Z176" s="18" t="s">
        <v>6339</v>
      </c>
      <c r="AA176" s="18" t="s">
        <v>6380</v>
      </c>
      <c r="AB176" s="18" t="s">
        <v>6339</v>
      </c>
      <c r="AC176" t="s">
        <v>6355</v>
      </c>
      <c r="AD176" s="20" t="s">
        <v>6340</v>
      </c>
      <c r="AE176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(NULL,900618127,93,0,0,3128665473,42370,'NA','CR 51 6 SUR 95 ',0,'ravila','NA');</v>
      </c>
    </row>
    <row r="177" spans="1:31" s="20" customFormat="1" hidden="1" x14ac:dyDescent="0.25">
      <c r="A177">
        <v>10013559</v>
      </c>
      <c r="B177" t="s">
        <v>6384</v>
      </c>
      <c r="C177" t="s">
        <v>6346</v>
      </c>
      <c r="D177" t="s">
        <v>6339</v>
      </c>
      <c r="E177" s="15">
        <v>900623146</v>
      </c>
      <c r="F177" s="15" t="s">
        <v>6339</v>
      </c>
      <c r="G177" t="s">
        <v>3952</v>
      </c>
      <c r="H177" t="str">
        <f>VLOOKUP($E177,'BD DAVID'!$B$5:$M$1143,10,FALSE)</f>
        <v>Antioquia</v>
      </c>
      <c r="I177"/>
      <c r="J177">
        <f>VLOOKUP(K177,'[1]INSERT MUNICIPIO'!E$2:F$867,2,FALSE)</f>
        <v>77</v>
      </c>
      <c r="K177" t="str">
        <f>VLOOKUP($E177,'BD DAVID'!$B$5:$M$1144,12,FALSE)</f>
        <v>LA CEJA</v>
      </c>
      <c r="L177" t="s">
        <v>6339</v>
      </c>
      <c r="M177">
        <v>0</v>
      </c>
      <c r="N177" t="s">
        <v>6339</v>
      </c>
      <c r="O177">
        <v>0</v>
      </c>
      <c r="P177" t="s">
        <v>6339</v>
      </c>
      <c r="Q177">
        <f>VLOOKUP(E177,'BD DAVID'!$B$5:$H$1171,7,FALSE)</f>
        <v>3127732088</v>
      </c>
      <c r="R177" t="s">
        <v>6339</v>
      </c>
      <c r="S177" s="18">
        <v>42370</v>
      </c>
      <c r="T177" s="18" t="s">
        <v>6339</v>
      </c>
      <c r="U177" s="24" t="s">
        <v>6355</v>
      </c>
      <c r="V177" s="18" t="s">
        <v>6339</v>
      </c>
      <c r="W177" s="18" t="str">
        <f>VLOOKUP(E177,'BD DAVID'!$B$5:$G$1143,6,FALSE)</f>
        <v xml:space="preserve">CL 17 09 83 </v>
      </c>
      <c r="X177" s="18" t="s">
        <v>6339</v>
      </c>
      <c r="Y177" s="19">
        <v>0</v>
      </c>
      <c r="Z177" s="18" t="s">
        <v>6339</v>
      </c>
      <c r="AA177" s="18" t="s">
        <v>6375</v>
      </c>
      <c r="AB177" s="18" t="s">
        <v>6339</v>
      </c>
      <c r="AC177" t="s">
        <v>6355</v>
      </c>
      <c r="AD177" s="20" t="s">
        <v>6340</v>
      </c>
      <c r="AE177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(NULL,900623146,77,0,0,3127732088,42370,'NA','CL 17 09 83 ',0,'mserna','NA');</v>
      </c>
    </row>
    <row r="178" spans="1:31" s="20" customFormat="1" hidden="1" x14ac:dyDescent="0.25">
      <c r="A178">
        <v>10016148</v>
      </c>
      <c r="B178" t="s">
        <v>6384</v>
      </c>
      <c r="C178" t="s">
        <v>6346</v>
      </c>
      <c r="D178" t="s">
        <v>6339</v>
      </c>
      <c r="E178" s="15">
        <v>900699198</v>
      </c>
      <c r="F178" s="15" t="s">
        <v>6339</v>
      </c>
      <c r="G178" t="s">
        <v>2795</v>
      </c>
      <c r="H178" t="str">
        <f>VLOOKUP($E178,'BD DAVID'!$B$5:$M$1143,10,FALSE)</f>
        <v>Antioquia</v>
      </c>
      <c r="I178"/>
      <c r="J178">
        <f>VLOOKUP(K178,'[1]INSERT MUNICIPIO'!E$2:F$867,2,FALSE)</f>
        <v>72</v>
      </c>
      <c r="K178" t="str">
        <f>VLOOKUP($E178,'BD DAVID'!$B$5:$M$1144,12,FALSE)</f>
        <v>ITAGUI</v>
      </c>
      <c r="L178" t="s">
        <v>6339</v>
      </c>
      <c r="M178">
        <v>0</v>
      </c>
      <c r="N178" t="s">
        <v>6339</v>
      </c>
      <c r="O178">
        <v>0</v>
      </c>
      <c r="P178" t="s">
        <v>6339</v>
      </c>
      <c r="Q178">
        <f>VLOOKUP(E178,'BD DAVID'!$B$5:$H$1171,7,FALSE)</f>
        <v>942553363</v>
      </c>
      <c r="R178" t="s">
        <v>6339</v>
      </c>
      <c r="S178" s="18">
        <v>42370</v>
      </c>
      <c r="T178" s="18" t="s">
        <v>6339</v>
      </c>
      <c r="U178" s="24" t="s">
        <v>6355</v>
      </c>
      <c r="V178" s="18" t="s">
        <v>6339</v>
      </c>
      <c r="W178" s="18" t="str">
        <f>VLOOKUP(E178,'BD DAVID'!$B$5:$G$1143,6,FALSE)</f>
        <v xml:space="preserve">CL 84 47 70 </v>
      </c>
      <c r="X178" s="18" t="s">
        <v>6339</v>
      </c>
      <c r="Y178" s="19">
        <v>0</v>
      </c>
      <c r="Z178" s="18" t="s">
        <v>6339</v>
      </c>
      <c r="AA178" s="18" t="s">
        <v>6380</v>
      </c>
      <c r="AB178" s="18" t="s">
        <v>6339</v>
      </c>
      <c r="AC178" t="s">
        <v>6355</v>
      </c>
      <c r="AD178" s="20" t="s">
        <v>6340</v>
      </c>
      <c r="AE178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(NULL,900699198,72,0,0,942553363,42370,'NA','CL 84 47 70 ',0,'ravila','NA');</v>
      </c>
    </row>
    <row r="179" spans="1:31" hidden="1" x14ac:dyDescent="0.25">
      <c r="A179">
        <v>10014474</v>
      </c>
      <c r="B179" t="s">
        <v>6384</v>
      </c>
      <c r="C179" t="s">
        <v>6346</v>
      </c>
      <c r="D179" t="s">
        <v>6339</v>
      </c>
      <c r="E179" s="15">
        <v>900703597</v>
      </c>
      <c r="F179" s="15" t="s">
        <v>6339</v>
      </c>
      <c r="G179" t="s">
        <v>5271</v>
      </c>
      <c r="H179" t="str">
        <f>VLOOKUP($E179,'BD DAVID'!$B$5:$M$1143,10,FALSE)</f>
        <v>Antioquia</v>
      </c>
      <c r="J179">
        <f>VLOOKUP(K179,'[1]INSERT MUNICIPIO'!E$2:F$867,2,FALSE)</f>
        <v>93</v>
      </c>
      <c r="K179" t="str">
        <f>VLOOKUP($E179,'BD DAVID'!$B$5:$M$1144,12,FALSE)</f>
        <v>MEDELLIN</v>
      </c>
      <c r="L179" t="s">
        <v>6339</v>
      </c>
      <c r="M179">
        <v>0</v>
      </c>
      <c r="N179" t="s">
        <v>6339</v>
      </c>
      <c r="O179">
        <v>0</v>
      </c>
      <c r="P179" t="s">
        <v>6339</v>
      </c>
      <c r="Q179">
        <f>VLOOKUP(E179,'BD DAVID'!$B$5:$H$1171,7,FALSE)</f>
        <v>3203013718</v>
      </c>
      <c r="R179" t="s">
        <v>6339</v>
      </c>
      <c r="S179" s="18">
        <v>42370</v>
      </c>
      <c r="T179" s="18" t="s">
        <v>6339</v>
      </c>
      <c r="U179" s="24" t="s">
        <v>6355</v>
      </c>
      <c r="V179" s="18" t="s">
        <v>6339</v>
      </c>
      <c r="W179" s="18" t="str">
        <f>VLOOKUP(E179,'BD DAVID'!$B$5:$G$1143,6,FALSE)</f>
        <v xml:space="preserve">CL 85 48 01 P1 OF 720 BL 31 </v>
      </c>
      <c r="X179" s="18" t="s">
        <v>6339</v>
      </c>
      <c r="Y179" s="19">
        <v>0</v>
      </c>
      <c r="Z179" s="18" t="s">
        <v>6339</v>
      </c>
      <c r="AA179" s="18" t="s">
        <v>6380</v>
      </c>
      <c r="AB179" s="18" t="s">
        <v>6339</v>
      </c>
      <c r="AC179" t="s">
        <v>6355</v>
      </c>
      <c r="AD179" t="s">
        <v>6340</v>
      </c>
      <c r="AE179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(NULL,900703597,93,0,0,3203013718,42370,'NA','CL 85 48 01 P1 OF 720 BL 31 ',0,'ravila','NA');</v>
      </c>
    </row>
    <row r="180" spans="1:31" hidden="1" x14ac:dyDescent="0.25">
      <c r="A180">
        <v>10017040</v>
      </c>
      <c r="B180" t="s">
        <v>6384</v>
      </c>
      <c r="C180" t="s">
        <v>6346</v>
      </c>
      <c r="D180" t="s">
        <v>6339</v>
      </c>
      <c r="E180" s="15">
        <v>900758003</v>
      </c>
      <c r="F180" s="15" t="s">
        <v>6339</v>
      </c>
      <c r="G180" t="s">
        <v>5068</v>
      </c>
      <c r="H180" t="str">
        <f>VLOOKUP($E180,'BD DAVID'!$B$5:$M$1143,10,FALSE)</f>
        <v>Antioquia</v>
      </c>
      <c r="J180">
        <f>VLOOKUP(K180,'[1]INSERT MUNICIPIO'!E$2:F$867,2,FALSE)</f>
        <v>149</v>
      </c>
      <c r="K180" t="str">
        <f>VLOOKUP($E180,'BD DAVID'!$B$5:$M$1144,12,FALSE)</f>
        <v>SAN VICENTE</v>
      </c>
      <c r="L180" t="s">
        <v>6339</v>
      </c>
      <c r="M180">
        <v>0</v>
      </c>
      <c r="N180" t="s">
        <v>6339</v>
      </c>
      <c r="O180">
        <v>0</v>
      </c>
      <c r="P180" t="s">
        <v>6339</v>
      </c>
      <c r="Q180">
        <f>VLOOKUP(E180,'BD DAVID'!$B$5:$H$1171,7,FALSE)</f>
        <v>3103733554</v>
      </c>
      <c r="R180" t="s">
        <v>6339</v>
      </c>
      <c r="S180" s="18">
        <v>42370</v>
      </c>
      <c r="T180" s="18" t="s">
        <v>6339</v>
      </c>
      <c r="U180" s="24" t="s">
        <v>6355</v>
      </c>
      <c r="V180" s="18" t="s">
        <v>6339</v>
      </c>
      <c r="W180" s="18" t="str">
        <f>VLOOKUP(E180,'BD DAVID'!$B$5:$G$1143,6,FALSE)</f>
        <v xml:space="preserve">VDA LAS CUCHILLAS </v>
      </c>
      <c r="X180" s="18" t="s">
        <v>6339</v>
      </c>
      <c r="Y180" s="19">
        <v>0</v>
      </c>
      <c r="Z180" s="18" t="s">
        <v>6339</v>
      </c>
      <c r="AA180" s="18" t="s">
        <v>6378</v>
      </c>
      <c r="AB180" s="18" t="s">
        <v>6339</v>
      </c>
      <c r="AC180" t="s">
        <v>6355</v>
      </c>
      <c r="AD180" t="s">
        <v>6340</v>
      </c>
      <c r="AE180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(NULL,900758003,149,0,0,3103733554,42370,'NA','VDA LAS CUCHILLAS ',0,'plopez','NA');</v>
      </c>
    </row>
    <row r="181" spans="1:31" s="20" customFormat="1" hidden="1" x14ac:dyDescent="0.25">
      <c r="A181">
        <v>10015515</v>
      </c>
      <c r="B181" t="s">
        <v>6384</v>
      </c>
      <c r="C181" t="s">
        <v>6346</v>
      </c>
      <c r="D181" t="s">
        <v>6339</v>
      </c>
      <c r="E181" s="15">
        <v>900802908</v>
      </c>
      <c r="F181" s="15" t="s">
        <v>6339</v>
      </c>
      <c r="G181" t="s">
        <v>1744</v>
      </c>
      <c r="H181" t="str">
        <f>VLOOKUP($E181,'BD DAVID'!$B$5:$M$1143,10,FALSE)</f>
        <v>Antioquia</v>
      </c>
      <c r="I181"/>
      <c r="J181">
        <f>VLOOKUP(K181,'[1]INSERT MUNICIPIO'!E$2:F$867,2,FALSE)</f>
        <v>159</v>
      </c>
      <c r="K181" t="str">
        <f>VLOOKUP($E181,'BD DAVID'!$B$5:$M$1144,12,FALSE)</f>
        <v>TARAZA</v>
      </c>
      <c r="L181" t="s">
        <v>6339</v>
      </c>
      <c r="M181">
        <v>0</v>
      </c>
      <c r="N181" t="s">
        <v>6339</v>
      </c>
      <c r="O181">
        <v>0</v>
      </c>
      <c r="P181" t="s">
        <v>6339</v>
      </c>
      <c r="Q181">
        <f>VLOOKUP(E181,'BD DAVID'!$B$5:$H$1171,7,FALSE)</f>
        <v>3206942458</v>
      </c>
      <c r="R181" t="s">
        <v>6339</v>
      </c>
      <c r="S181" s="18">
        <v>42370</v>
      </c>
      <c r="T181" s="18" t="s">
        <v>6339</v>
      </c>
      <c r="U181" s="24" t="s">
        <v>6355</v>
      </c>
      <c r="V181" s="18" t="s">
        <v>6339</v>
      </c>
      <c r="W181" s="18" t="str">
        <f>VLOOKUP(E181,'BD DAVID'!$B$5:$G$1143,6,FALSE)</f>
        <v xml:space="preserve">CL 36 30 41 </v>
      </c>
      <c r="X181" s="18" t="s">
        <v>6339</v>
      </c>
      <c r="Y181" s="19">
        <v>0</v>
      </c>
      <c r="Z181" s="18" t="s">
        <v>6339</v>
      </c>
      <c r="AA181" s="18" t="s">
        <v>6380</v>
      </c>
      <c r="AB181" s="18" t="s">
        <v>6339</v>
      </c>
      <c r="AC181" t="s">
        <v>6355</v>
      </c>
      <c r="AD181" s="20" t="s">
        <v>6340</v>
      </c>
      <c r="AE181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(NULL,900802908,159,0,0,3206942458,42370,'NA','CL 36 30 41 ',0,'ravila','NA');</v>
      </c>
    </row>
    <row r="182" spans="1:31" hidden="1" x14ac:dyDescent="0.25">
      <c r="A182">
        <v>10017239</v>
      </c>
      <c r="B182" t="s">
        <v>6384</v>
      </c>
      <c r="C182" t="s">
        <v>6346</v>
      </c>
      <c r="D182" t="s">
        <v>6339</v>
      </c>
      <c r="E182" s="15">
        <v>900807878</v>
      </c>
      <c r="F182" s="15" t="s">
        <v>6339</v>
      </c>
      <c r="G182" t="s">
        <v>3647</v>
      </c>
      <c r="H182" t="str">
        <f>VLOOKUP($E182,'BD DAVID'!$B$5:$M$1143,10,FALSE)</f>
        <v>Antioquia</v>
      </c>
      <c r="J182">
        <f>VLOOKUP(K182,'[1]INSERT MUNICIPIO'!E$2:F$867,2,FALSE)</f>
        <v>97</v>
      </c>
      <c r="K182" t="str">
        <f>VLOOKUP($E182,'BD DAVID'!$B$5:$M$1144,12,FALSE)</f>
        <v>MONTERIA</v>
      </c>
      <c r="L182" t="s">
        <v>6339</v>
      </c>
      <c r="M182">
        <v>0</v>
      </c>
      <c r="N182" t="s">
        <v>6339</v>
      </c>
      <c r="O182">
        <v>0</v>
      </c>
      <c r="P182" t="s">
        <v>6339</v>
      </c>
      <c r="Q182">
        <f>VLOOKUP(E182,'BD DAVID'!$B$5:$H$1171,7,FALSE)</f>
        <v>3135859575</v>
      </c>
      <c r="R182" t="s">
        <v>6339</v>
      </c>
      <c r="S182" s="18">
        <v>42370</v>
      </c>
      <c r="T182" s="18" t="s">
        <v>6339</v>
      </c>
      <c r="U182" s="24" t="s">
        <v>6355</v>
      </c>
      <c r="V182" s="18" t="s">
        <v>6339</v>
      </c>
      <c r="W182" s="18" t="str">
        <f>VLOOKUP(E182,'BD DAVID'!$B$5:$G$1143,6,FALSE)</f>
        <v xml:space="preserve">CR 9A 40 67 BR NARIÑO AP 301 </v>
      </c>
      <c r="X182" s="18" t="s">
        <v>6339</v>
      </c>
      <c r="Y182" s="19">
        <v>0</v>
      </c>
      <c r="Z182" s="18" t="s">
        <v>6339</v>
      </c>
      <c r="AA182" s="18" t="s">
        <v>6362</v>
      </c>
      <c r="AB182" s="18" t="s">
        <v>6339</v>
      </c>
      <c r="AC182" t="s">
        <v>6355</v>
      </c>
      <c r="AD182" t="s">
        <v>6340</v>
      </c>
      <c r="AE182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(NULL,900807878,97,0,0,3135859575,42370,'NA','CR 9A 40 67 BR NARIÑO AP 301 ',0,'apacheco','NA');</v>
      </c>
    </row>
    <row r="183" spans="1:31" hidden="1" x14ac:dyDescent="0.25">
      <c r="A183">
        <v>10016474</v>
      </c>
      <c r="B183" t="s">
        <v>6384</v>
      </c>
      <c r="C183" t="s">
        <v>6346</v>
      </c>
      <c r="D183" t="s">
        <v>6339</v>
      </c>
      <c r="E183" s="15">
        <v>900808640</v>
      </c>
      <c r="F183" s="15" t="s">
        <v>6339</v>
      </c>
      <c r="G183" t="s">
        <v>1854</v>
      </c>
      <c r="H183" t="str">
        <f>VLOOKUP($E183,'BD DAVID'!$B$5:$M$1143,10,FALSE)</f>
        <v>Antioquia</v>
      </c>
      <c r="J183">
        <f>VLOOKUP(K183,'[1]INSERT MUNICIPIO'!E$2:F$867,2,FALSE)</f>
        <v>166</v>
      </c>
      <c r="K183" t="str">
        <f>VLOOKUP($E183,'BD DAVID'!$B$5:$M$1144,12,FALSE)</f>
        <v>URRAO</v>
      </c>
      <c r="L183" t="s">
        <v>6339</v>
      </c>
      <c r="M183">
        <v>0</v>
      </c>
      <c r="N183" t="s">
        <v>6339</v>
      </c>
      <c r="O183">
        <v>0</v>
      </c>
      <c r="P183" t="s">
        <v>6339</v>
      </c>
      <c r="Q183">
        <f>VLOOKUP(E183,'BD DAVID'!$B$5:$H$1171,7,FALSE)</f>
        <v>3217188789</v>
      </c>
      <c r="R183" t="s">
        <v>6339</v>
      </c>
      <c r="S183" s="18">
        <v>42370</v>
      </c>
      <c r="T183" s="18" t="s">
        <v>6339</v>
      </c>
      <c r="U183" s="24" t="s">
        <v>6355</v>
      </c>
      <c r="V183" s="18" t="s">
        <v>6339</v>
      </c>
      <c r="W183" s="18" t="str">
        <f>VLOOKUP(E183,'BD DAVID'!$B$5:$G$1143,6,FALSE)</f>
        <v xml:space="preserve">CR 31 30 03 </v>
      </c>
      <c r="X183" s="18" t="s">
        <v>6339</v>
      </c>
      <c r="Y183" s="19">
        <v>0</v>
      </c>
      <c r="Z183" s="18" t="s">
        <v>6339</v>
      </c>
      <c r="AA183" s="18" t="s">
        <v>6380</v>
      </c>
      <c r="AB183" s="18" t="s">
        <v>6339</v>
      </c>
      <c r="AC183" t="s">
        <v>6355</v>
      </c>
      <c r="AD183" t="s">
        <v>6340</v>
      </c>
      <c r="AE183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(NULL,900808640,166,0,0,3217188789,42370,'NA','CR 31 30 03 ',0,'ravila','NA');</v>
      </c>
    </row>
    <row r="184" spans="1:31" hidden="1" x14ac:dyDescent="0.25">
      <c r="A184">
        <v>10016115</v>
      </c>
      <c r="B184" t="s">
        <v>6384</v>
      </c>
      <c r="C184" t="s">
        <v>6346</v>
      </c>
      <c r="D184" t="s">
        <v>6339</v>
      </c>
      <c r="E184" s="15">
        <v>900812952</v>
      </c>
      <c r="F184" s="15" t="s">
        <v>6339</v>
      </c>
      <c r="G184" t="s">
        <v>1640</v>
      </c>
      <c r="H184" t="str">
        <f>VLOOKUP($E184,'BD DAVID'!$B$5:$M$1143,10,FALSE)</f>
        <v>Antioquia</v>
      </c>
      <c r="J184">
        <f>VLOOKUP(K184,'[1]INSERT MUNICIPIO'!E$2:F$867,2,FALSE)</f>
        <v>59</v>
      </c>
      <c r="K184" t="str">
        <f>VLOOKUP($E184,'BD DAVID'!$B$5:$M$1144,12,FALSE)</f>
        <v>ENVIGADO</v>
      </c>
      <c r="L184" t="s">
        <v>6339</v>
      </c>
      <c r="M184">
        <v>0</v>
      </c>
      <c r="N184" t="s">
        <v>6339</v>
      </c>
      <c r="O184">
        <v>0</v>
      </c>
      <c r="P184" t="s">
        <v>6339</v>
      </c>
      <c r="Q184">
        <f>VLOOKUP(E184,'BD DAVID'!$B$5:$H$1171,7,FALSE)</f>
        <v>3127572001</v>
      </c>
      <c r="R184" t="s">
        <v>6339</v>
      </c>
      <c r="S184" s="18">
        <v>42370</v>
      </c>
      <c r="T184" s="18" t="s">
        <v>6339</v>
      </c>
      <c r="U184" s="24" t="s">
        <v>6355</v>
      </c>
      <c r="V184" s="18" t="s">
        <v>6339</v>
      </c>
      <c r="W184" s="18" t="str">
        <f>VLOOKUP(E184,'BD DAVID'!$B$5:$G$1143,6,FALSE)</f>
        <v xml:space="preserve">CL 27 D SUR 27 C 50 AP 220 </v>
      </c>
      <c r="X184" s="18" t="s">
        <v>6339</v>
      </c>
      <c r="Y184" s="19">
        <v>0</v>
      </c>
      <c r="Z184" s="18" t="s">
        <v>6339</v>
      </c>
      <c r="AA184" s="18" t="s">
        <v>6375</v>
      </c>
      <c r="AB184" s="18" t="s">
        <v>6339</v>
      </c>
      <c r="AC184" t="s">
        <v>6355</v>
      </c>
      <c r="AD184" t="s">
        <v>6340</v>
      </c>
      <c r="AE184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(NULL,900812952,59,0,0,3127572001,42370,'NA','CL 27 D SUR 27 C 50 AP 220 ',0,'mserna','NA');</v>
      </c>
    </row>
    <row r="185" spans="1:31" hidden="1" x14ac:dyDescent="0.25">
      <c r="A185">
        <v>10017773</v>
      </c>
      <c r="B185" t="s">
        <v>6384</v>
      </c>
      <c r="C185" t="s">
        <v>6346</v>
      </c>
      <c r="D185" t="s">
        <v>6339</v>
      </c>
      <c r="E185" s="15">
        <v>900820087</v>
      </c>
      <c r="F185" s="15" t="s">
        <v>6339</v>
      </c>
      <c r="G185" t="s">
        <v>1544</v>
      </c>
      <c r="H185" t="str">
        <f>VLOOKUP($E185,'BD DAVID'!$B$5:$M$1143,10,FALSE)</f>
        <v>Antioquia</v>
      </c>
      <c r="J185">
        <f>VLOOKUP(K185,'[1]INSERT MUNICIPIO'!E$2:F$867,2,FALSE)</f>
        <v>1</v>
      </c>
      <c r="K185" s="14" t="s">
        <v>796</v>
      </c>
      <c r="L185" t="s">
        <v>6339</v>
      </c>
      <c r="M185">
        <v>0</v>
      </c>
      <c r="N185" t="s">
        <v>6339</v>
      </c>
      <c r="O185">
        <v>0</v>
      </c>
      <c r="P185" t="s">
        <v>6339</v>
      </c>
      <c r="Q185">
        <f>VLOOKUP(E185,'BD DAVID'!$B$5:$H$1171,7,FALSE)</f>
        <v>3167459737</v>
      </c>
      <c r="R185" t="s">
        <v>6339</v>
      </c>
      <c r="S185" s="18">
        <v>42370</v>
      </c>
      <c r="T185" s="18" t="s">
        <v>6339</v>
      </c>
      <c r="U185" s="24" t="s">
        <v>6355</v>
      </c>
      <c r="V185" s="18" t="s">
        <v>6339</v>
      </c>
      <c r="W185" s="18" t="str">
        <f>VLOOKUP(E185,'BD DAVID'!$B$5:$G$1143,6,FALSE)</f>
        <v xml:space="preserve">CR 74 56 OF 1702 </v>
      </c>
      <c r="X185" s="18" t="s">
        <v>6339</v>
      </c>
      <c r="Y185" s="19">
        <v>0</v>
      </c>
      <c r="Z185" s="18" t="s">
        <v>6339</v>
      </c>
      <c r="AA185" s="18" t="s">
        <v>6380</v>
      </c>
      <c r="AB185" s="18" t="s">
        <v>6339</v>
      </c>
      <c r="AC185" t="s">
        <v>6355</v>
      </c>
      <c r="AD185" t="s">
        <v>6340</v>
      </c>
      <c r="AE185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(NULL,900820087,1,0,0,3167459737,42370,'NA','CR 74 56 OF 1702 ',0,'ravila','NA');</v>
      </c>
    </row>
    <row r="186" spans="1:31" hidden="1" x14ac:dyDescent="0.25">
      <c r="A186">
        <v>10016190</v>
      </c>
      <c r="B186" t="s">
        <v>6384</v>
      </c>
      <c r="C186" t="s">
        <v>6346</v>
      </c>
      <c r="D186" t="s">
        <v>6339</v>
      </c>
      <c r="E186" s="15">
        <v>900823750</v>
      </c>
      <c r="F186" s="15" t="s">
        <v>6339</v>
      </c>
      <c r="G186" t="s">
        <v>2544</v>
      </c>
      <c r="H186" t="str">
        <f>VLOOKUP($E186,'BD DAVID'!$B$5:$M$1143,10,FALSE)</f>
        <v>Antioquia</v>
      </c>
      <c r="J186">
        <f>VLOOKUP(K186,'[1]INSERT MUNICIPIO'!E$2:F$867,2,FALSE)</f>
        <v>55</v>
      </c>
      <c r="K186" t="str">
        <f>VLOOKUP($E186,'BD DAVID'!$B$5:$M$1144,12,FALSE)</f>
        <v>DON MATIAS</v>
      </c>
      <c r="L186" t="s">
        <v>6339</v>
      </c>
      <c r="M186">
        <v>0</v>
      </c>
      <c r="N186" t="s">
        <v>6339</v>
      </c>
      <c r="O186">
        <v>0</v>
      </c>
      <c r="P186" t="s">
        <v>6339</v>
      </c>
      <c r="Q186">
        <f>VLOOKUP(E186,'BD DAVID'!$B$5:$H$1171,7,FALSE)</f>
        <v>3117609696</v>
      </c>
      <c r="R186" t="s">
        <v>6339</v>
      </c>
      <c r="S186" s="18">
        <v>42370</v>
      </c>
      <c r="T186" s="18" t="s">
        <v>6339</v>
      </c>
      <c r="U186" s="24" t="s">
        <v>6355</v>
      </c>
      <c r="V186" s="18" t="s">
        <v>6339</v>
      </c>
      <c r="W186" s="18" t="str">
        <f>VLOOKUP(E186,'BD DAVID'!$B$5:$G$1143,6,FALSE)</f>
        <v xml:space="preserve">CR 29 27 25 LC 101 </v>
      </c>
      <c r="X186" s="18" t="s">
        <v>6339</v>
      </c>
      <c r="Y186" s="19">
        <v>0</v>
      </c>
      <c r="Z186" s="18" t="s">
        <v>6339</v>
      </c>
      <c r="AA186" s="18" t="s">
        <v>6380</v>
      </c>
      <c r="AB186" s="18" t="s">
        <v>6339</v>
      </c>
      <c r="AC186" t="s">
        <v>6355</v>
      </c>
      <c r="AD186" t="s">
        <v>6340</v>
      </c>
      <c r="AE186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(NULL,900823750,55,0,0,3117609696,42370,'NA','CR 29 27 25 LC 101 ',0,'ravila','NA');</v>
      </c>
    </row>
    <row r="187" spans="1:31" s="20" customFormat="1" hidden="1" x14ac:dyDescent="0.25">
      <c r="A187">
        <v>10016773</v>
      </c>
      <c r="B187" t="s">
        <v>6384</v>
      </c>
      <c r="C187" t="s">
        <v>6346</v>
      </c>
      <c r="D187" t="s">
        <v>6339</v>
      </c>
      <c r="E187" s="15">
        <v>900840409</v>
      </c>
      <c r="F187" s="15" t="s">
        <v>6339</v>
      </c>
      <c r="G187" t="s">
        <v>1565</v>
      </c>
      <c r="H187" t="str">
        <f>VLOOKUP($E187,'BD DAVID'!$B$5:$M$1143,10,FALSE)</f>
        <v>Antioquia</v>
      </c>
      <c r="I187"/>
      <c r="J187">
        <f>VLOOKUP(K187,'[1]INSERT MUNICIPIO'!E$2:F$867,2,FALSE)</f>
        <v>177</v>
      </c>
      <c r="K187" t="str">
        <f>VLOOKUP($E187,'BD DAVID'!$B$5:$M$1144,12,FALSE)</f>
        <v>YARUMAL</v>
      </c>
      <c r="L187" t="s">
        <v>6339</v>
      </c>
      <c r="M187">
        <v>0</v>
      </c>
      <c r="N187" t="s">
        <v>6339</v>
      </c>
      <c r="O187">
        <v>0</v>
      </c>
      <c r="P187" t="s">
        <v>6339</v>
      </c>
      <c r="Q187">
        <f>VLOOKUP(E187,'BD DAVID'!$B$5:$H$1171,7,FALSE)</f>
        <v>3103931259</v>
      </c>
      <c r="R187" t="s">
        <v>6339</v>
      </c>
      <c r="S187" s="18">
        <v>42370</v>
      </c>
      <c r="T187" s="18" t="s">
        <v>6339</v>
      </c>
      <c r="U187" s="24" t="s">
        <v>6355</v>
      </c>
      <c r="V187" s="18" t="s">
        <v>6339</v>
      </c>
      <c r="W187" s="18" t="str">
        <f>VLOOKUP(E187,'BD DAVID'!$B$5:$G$1143,6,FALSE)</f>
        <v xml:space="preserve">CR  20 20 25 </v>
      </c>
      <c r="X187" s="18" t="s">
        <v>6339</v>
      </c>
      <c r="Y187" s="19">
        <v>0</v>
      </c>
      <c r="Z187" s="18" t="s">
        <v>6339</v>
      </c>
      <c r="AA187" s="18" t="s">
        <v>6380</v>
      </c>
      <c r="AB187" s="18" t="s">
        <v>6339</v>
      </c>
      <c r="AC187" t="s">
        <v>6355</v>
      </c>
      <c r="AD187" s="20" t="s">
        <v>6340</v>
      </c>
      <c r="AE187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(NULL,900840409,177,0,0,3103931259,42370,'NA','CR  20 20 25 ',0,'ravila','NA');</v>
      </c>
    </row>
    <row r="188" spans="1:31" hidden="1" x14ac:dyDescent="0.25">
      <c r="A188">
        <v>10017700</v>
      </c>
      <c r="B188" t="s">
        <v>6384</v>
      </c>
      <c r="C188" t="s">
        <v>6346</v>
      </c>
      <c r="D188" t="s">
        <v>6339</v>
      </c>
      <c r="E188" s="15">
        <v>900867864</v>
      </c>
      <c r="F188" s="15" t="s">
        <v>6339</v>
      </c>
      <c r="G188" t="s">
        <v>1607</v>
      </c>
      <c r="H188" t="str">
        <f>VLOOKUP($E188,'BD DAVID'!$B$5:$M$1143,10,FALSE)</f>
        <v>Antioquia</v>
      </c>
      <c r="J188">
        <f>VLOOKUP(K188,'[1]INSERT MUNICIPIO'!E$2:F$867,2,FALSE)</f>
        <v>72</v>
      </c>
      <c r="K188" t="str">
        <f>VLOOKUP($E188,'BD DAVID'!$B$5:$M$1144,12,FALSE)</f>
        <v>ITAGUI</v>
      </c>
      <c r="L188" t="s">
        <v>6339</v>
      </c>
      <c r="M188">
        <v>0</v>
      </c>
      <c r="N188" t="s">
        <v>6339</v>
      </c>
      <c r="O188">
        <v>0</v>
      </c>
      <c r="P188" t="s">
        <v>6339</v>
      </c>
      <c r="Q188">
        <f>VLOOKUP(E188,'BD DAVID'!$B$5:$H$1171,7,FALSE)</f>
        <v>3215151844</v>
      </c>
      <c r="R188" t="s">
        <v>6339</v>
      </c>
      <c r="S188" s="18">
        <v>42370</v>
      </c>
      <c r="T188" s="18" t="s">
        <v>6339</v>
      </c>
      <c r="U188" s="24" t="s">
        <v>6355</v>
      </c>
      <c r="V188" s="18" t="s">
        <v>6339</v>
      </c>
      <c r="W188" s="18" t="str">
        <f>VLOOKUP(E188,'BD DAVID'!$B$5:$G$1143,6,FALSE)</f>
        <v xml:space="preserve">CL 85 48 01 LC 20  CENTRAL MAYORIST </v>
      </c>
      <c r="X188" s="18" t="s">
        <v>6339</v>
      </c>
      <c r="Y188" s="19">
        <v>0</v>
      </c>
      <c r="Z188" s="18" t="s">
        <v>6339</v>
      </c>
      <c r="AA188" s="18" t="s">
        <v>6380</v>
      </c>
      <c r="AB188" s="18" t="s">
        <v>6339</v>
      </c>
      <c r="AC188" t="s">
        <v>6355</v>
      </c>
      <c r="AD188" t="s">
        <v>6340</v>
      </c>
      <c r="AE188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(NULL,900867864,72,0,0,3215151844,42370,'NA','CL 85 48 01 LC 20  CENTRAL MAYORIST ',0,'ravila','NA');</v>
      </c>
    </row>
    <row r="189" spans="1:31" hidden="1" x14ac:dyDescent="0.25">
      <c r="A189">
        <v>10017289</v>
      </c>
      <c r="B189" t="s">
        <v>6384</v>
      </c>
      <c r="C189" t="s">
        <v>6346</v>
      </c>
      <c r="D189" t="s">
        <v>6339</v>
      </c>
      <c r="E189" s="15">
        <v>900881832</v>
      </c>
      <c r="F189" s="15" t="s">
        <v>6339</v>
      </c>
      <c r="G189" t="s">
        <v>3203</v>
      </c>
      <c r="H189" t="str">
        <f>VLOOKUP($E189,'BD DAVID'!$B$5:$M$1143,10,FALSE)</f>
        <v>Antioquia</v>
      </c>
      <c r="J189">
        <f>VLOOKUP(K189,'[1]INSERT MUNICIPIO'!E$2:F$867,2,FALSE)</f>
        <v>82</v>
      </c>
      <c r="K189" t="str">
        <f>VLOOKUP($E189,'BD DAVID'!$B$5:$M$1144,12,FALSE)</f>
        <v>LA UNION</v>
      </c>
      <c r="L189" t="s">
        <v>6339</v>
      </c>
      <c r="M189">
        <v>0</v>
      </c>
      <c r="N189" t="s">
        <v>6339</v>
      </c>
      <c r="O189">
        <v>0</v>
      </c>
      <c r="P189" t="s">
        <v>6339</v>
      </c>
      <c r="Q189">
        <f>VLOOKUP(E189,'BD DAVID'!$B$5:$H$1171,7,FALSE)</f>
        <v>945561902</v>
      </c>
      <c r="R189" t="s">
        <v>6339</v>
      </c>
      <c r="S189" s="18">
        <v>42370</v>
      </c>
      <c r="T189" s="18" t="s">
        <v>6339</v>
      </c>
      <c r="U189" s="24" t="s">
        <v>6355</v>
      </c>
      <c r="V189" s="18" t="s">
        <v>6339</v>
      </c>
      <c r="W189" s="18" t="str">
        <f>VLOOKUP(E189,'BD DAVID'!$B$5:$G$1143,6,FALSE)</f>
        <v xml:space="preserve">CL 10 8 30 </v>
      </c>
      <c r="X189" s="18" t="s">
        <v>6339</v>
      </c>
      <c r="Y189" s="19">
        <v>0</v>
      </c>
      <c r="Z189" s="18" t="s">
        <v>6339</v>
      </c>
      <c r="AA189" s="18" t="s">
        <v>6375</v>
      </c>
      <c r="AB189" s="18" t="s">
        <v>6339</v>
      </c>
      <c r="AC189" t="s">
        <v>6355</v>
      </c>
      <c r="AD189" t="s">
        <v>6340</v>
      </c>
      <c r="AE189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(NULL,900881832,82,0,0,945561902,42370,'NA','CL 10 8 30 ',0,'mserna','NA');</v>
      </c>
    </row>
    <row r="190" spans="1:31" hidden="1" x14ac:dyDescent="0.25">
      <c r="A190">
        <v>10017178</v>
      </c>
      <c r="B190" t="s">
        <v>6384</v>
      </c>
      <c r="C190" t="s">
        <v>6346</v>
      </c>
      <c r="D190" t="s">
        <v>6339</v>
      </c>
      <c r="E190" s="15">
        <v>900921157</v>
      </c>
      <c r="F190" s="15" t="s">
        <v>6339</v>
      </c>
      <c r="G190" t="s">
        <v>1750</v>
      </c>
      <c r="H190" t="str">
        <f>VLOOKUP($E190,'BD DAVID'!$B$5:$M$1143,10,FALSE)</f>
        <v>Antioquia</v>
      </c>
      <c r="J190">
        <f>VLOOKUP(K190,'[1]INSERT MUNICIPIO'!E$2:F$867,2,FALSE)</f>
        <v>123</v>
      </c>
      <c r="K190" t="str">
        <f>VLOOKUP($E190,'BD DAVID'!$B$5:$M$1144,12,FALSE)</f>
        <v>RIONEGRO</v>
      </c>
      <c r="L190" t="s">
        <v>6339</v>
      </c>
      <c r="M190">
        <v>0</v>
      </c>
      <c r="N190" t="s">
        <v>6339</v>
      </c>
      <c r="O190">
        <v>0</v>
      </c>
      <c r="P190" t="s">
        <v>6339</v>
      </c>
      <c r="Q190">
        <f>VLOOKUP(E190,'BD DAVID'!$B$5:$H$1171,7,FALSE)</f>
        <v>945610373</v>
      </c>
      <c r="R190" t="s">
        <v>6339</v>
      </c>
      <c r="S190" s="18">
        <v>42370</v>
      </c>
      <c r="T190" s="18" t="s">
        <v>6339</v>
      </c>
      <c r="U190" s="24" t="s">
        <v>6355</v>
      </c>
      <c r="V190" s="18" t="s">
        <v>6339</v>
      </c>
      <c r="W190" s="18" t="str">
        <f>VLOOKUP(E190,'BD DAVID'!$B$5:$G$1143,6,FALSE)</f>
        <v xml:space="preserve">CR 47 53 30 </v>
      </c>
      <c r="X190" s="18" t="s">
        <v>6339</v>
      </c>
      <c r="Y190" s="19">
        <v>0</v>
      </c>
      <c r="Z190" s="18" t="s">
        <v>6339</v>
      </c>
      <c r="AA190" s="18" t="s">
        <v>6375</v>
      </c>
      <c r="AB190" s="18" t="s">
        <v>6339</v>
      </c>
      <c r="AC190" t="s">
        <v>6355</v>
      </c>
      <c r="AD190" t="s">
        <v>6340</v>
      </c>
      <c r="AE190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(NULL,900921157,123,0,0,945610373,42370,'NA','CR 47 53 30 ',0,'mserna','NA');</v>
      </c>
    </row>
    <row r="191" spans="1:31" hidden="1" x14ac:dyDescent="0.25">
      <c r="A191">
        <v>10017571</v>
      </c>
      <c r="B191" t="s">
        <v>6384</v>
      </c>
      <c r="C191" t="s">
        <v>6346</v>
      </c>
      <c r="D191" t="s">
        <v>6339</v>
      </c>
      <c r="E191" s="15">
        <v>900941574</v>
      </c>
      <c r="F191" s="15" t="s">
        <v>6339</v>
      </c>
      <c r="G191" t="s">
        <v>3693</v>
      </c>
      <c r="H191" t="str">
        <f>VLOOKUP($E191,'BD DAVID'!$B$5:$M$1143,10,FALSE)</f>
        <v>Antioquia</v>
      </c>
      <c r="J191">
        <f>VLOOKUP(K191,'[1]INSERT MUNICIPIO'!E$2:F$867,2,FALSE)</f>
        <v>93</v>
      </c>
      <c r="K191" t="str">
        <f>VLOOKUP($E191,'BD DAVID'!$B$5:$M$1144,12,FALSE)</f>
        <v>MEDELLIN</v>
      </c>
      <c r="L191" t="s">
        <v>6339</v>
      </c>
      <c r="M191">
        <v>0</v>
      </c>
      <c r="N191" t="s">
        <v>6339</v>
      </c>
      <c r="O191">
        <v>0</v>
      </c>
      <c r="P191" t="s">
        <v>6339</v>
      </c>
      <c r="Q191">
        <f>VLOOKUP(E191,'BD DAVID'!$B$5:$H$1171,7,FALSE)</f>
        <v>943114997</v>
      </c>
      <c r="R191" t="s">
        <v>6339</v>
      </c>
      <c r="S191" s="18">
        <v>42370</v>
      </c>
      <c r="T191" s="18" t="s">
        <v>6339</v>
      </c>
      <c r="U191" s="24" t="s">
        <v>6355</v>
      </c>
      <c r="V191" s="18" t="s">
        <v>6339</v>
      </c>
      <c r="W191" s="18" t="str">
        <f>VLOOKUP(E191,'BD DAVID'!$B$5:$G$1143,6,FALSE)</f>
        <v xml:space="preserve">CL 8 SUR 32 120 </v>
      </c>
      <c r="X191" s="18" t="s">
        <v>6339</v>
      </c>
      <c r="Y191" s="19">
        <v>0</v>
      </c>
      <c r="Z191" s="18" t="s">
        <v>6339</v>
      </c>
      <c r="AA191" s="18" t="s">
        <v>6378</v>
      </c>
      <c r="AB191" s="18" t="s">
        <v>6339</v>
      </c>
      <c r="AC191" t="s">
        <v>6355</v>
      </c>
      <c r="AD191" t="s">
        <v>6340</v>
      </c>
      <c r="AE191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(NULL,900941574,93,0,0,943114997,42370,'NA','CL 8 SUR 32 120 ',0,'plopez','NA');</v>
      </c>
    </row>
    <row r="192" spans="1:31" hidden="1" x14ac:dyDescent="0.25">
      <c r="A192">
        <v>10017793</v>
      </c>
      <c r="B192" t="s">
        <v>6384</v>
      </c>
      <c r="C192" t="s">
        <v>6346</v>
      </c>
      <c r="D192" t="s">
        <v>6339</v>
      </c>
      <c r="E192" s="15">
        <v>900949580</v>
      </c>
      <c r="F192" s="15" t="s">
        <v>6339</v>
      </c>
      <c r="G192" t="s">
        <v>1996</v>
      </c>
      <c r="H192" t="str">
        <f>VLOOKUP($E192,'BD DAVID'!$B$5:$M$1143,10,FALSE)</f>
        <v>Antioquia</v>
      </c>
      <c r="J192">
        <f>VLOOKUP(K192,'[1]INSERT MUNICIPIO'!E$2:F$867,2,FALSE)</f>
        <v>3</v>
      </c>
      <c r="K192" t="str">
        <f>VLOOKUP($E192,'BD DAVID'!$B$5:$M$1144,12,FALSE)</f>
        <v>AGUADAS</v>
      </c>
      <c r="L192" t="s">
        <v>6339</v>
      </c>
      <c r="M192">
        <v>0</v>
      </c>
      <c r="N192" t="s">
        <v>6339</v>
      </c>
      <c r="O192">
        <v>0</v>
      </c>
      <c r="P192" t="s">
        <v>6339</v>
      </c>
      <c r="Q192">
        <f>VLOOKUP(E192,'BD DAVID'!$B$5:$H$1171,7,FALSE)</f>
        <v>3122222300</v>
      </c>
      <c r="R192" t="s">
        <v>6339</v>
      </c>
      <c r="S192" s="18">
        <v>42370</v>
      </c>
      <c r="T192" s="18" t="s">
        <v>6339</v>
      </c>
      <c r="U192" s="24" t="s">
        <v>6355</v>
      </c>
      <c r="V192" s="18" t="s">
        <v>6339</v>
      </c>
      <c r="W192" s="18" t="str">
        <f>VLOOKUP(E192,'BD DAVID'!$B$5:$G$1143,6,FALSE)</f>
        <v xml:space="preserve">CR 4 6 25 </v>
      </c>
      <c r="X192" s="18" t="s">
        <v>6339</v>
      </c>
      <c r="Y192" s="19">
        <v>0</v>
      </c>
      <c r="Z192" s="18" t="s">
        <v>6339</v>
      </c>
      <c r="AA192" s="18" t="s">
        <v>6380</v>
      </c>
      <c r="AB192" s="18" t="s">
        <v>6339</v>
      </c>
      <c r="AC192" t="s">
        <v>6355</v>
      </c>
      <c r="AD192" t="s">
        <v>6340</v>
      </c>
      <c r="AE192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(NULL,900949580,3,0,0,3122222300,42370,'NA','CR 4 6 25 ',0,'ravila','NA');</v>
      </c>
    </row>
    <row r="193" spans="1:31" s="20" customFormat="1" hidden="1" x14ac:dyDescent="0.25">
      <c r="A193">
        <v>10017691</v>
      </c>
      <c r="B193" t="s">
        <v>6384</v>
      </c>
      <c r="C193" t="s">
        <v>6346</v>
      </c>
      <c r="D193" t="s">
        <v>6339</v>
      </c>
      <c r="E193" s="15">
        <v>900974078</v>
      </c>
      <c r="F193" s="15" t="s">
        <v>6339</v>
      </c>
      <c r="G193" t="s">
        <v>1588</v>
      </c>
      <c r="H193" t="str">
        <f>VLOOKUP($E193,'BD DAVID'!$B$5:$M$1143,10,FALSE)</f>
        <v>Antioquia</v>
      </c>
      <c r="I193"/>
      <c r="J193">
        <f>VLOOKUP(K193,'[1]INSERT MUNICIPIO'!E$2:F$867,2,FALSE)</f>
        <v>39</v>
      </c>
      <c r="K193" t="str">
        <f>VLOOKUP($E193,'BD DAVID'!$B$5:$M$1144,12,FALSE)</f>
        <v>CARMEN DE VIBORAL</v>
      </c>
      <c r="L193" t="s">
        <v>6339</v>
      </c>
      <c r="M193">
        <v>0</v>
      </c>
      <c r="N193" t="s">
        <v>6339</v>
      </c>
      <c r="O193">
        <v>0</v>
      </c>
      <c r="P193" t="s">
        <v>6339</v>
      </c>
      <c r="Q193">
        <f>VLOOKUP(E193,'BD DAVID'!$B$5:$H$1171,7,FALSE)</f>
        <v>3217461873</v>
      </c>
      <c r="R193" t="s">
        <v>6339</v>
      </c>
      <c r="S193" s="18">
        <v>42370</v>
      </c>
      <c r="T193" s="18" t="s">
        <v>6339</v>
      </c>
      <c r="U193" s="24" t="s">
        <v>6355</v>
      </c>
      <c r="V193" s="18" t="s">
        <v>6339</v>
      </c>
      <c r="W193" s="18" t="str">
        <f>VLOOKUP(E193,'BD DAVID'!$B$5:$G$1143,6,FALSE)</f>
        <v xml:space="preserve">CL 29 31 66 </v>
      </c>
      <c r="X193" s="18" t="s">
        <v>6339</v>
      </c>
      <c r="Y193" s="19">
        <v>0</v>
      </c>
      <c r="Z193" s="18" t="s">
        <v>6339</v>
      </c>
      <c r="AA193" s="18" t="s">
        <v>6375</v>
      </c>
      <c r="AB193" s="18" t="s">
        <v>6339</v>
      </c>
      <c r="AC193" t="s">
        <v>6355</v>
      </c>
      <c r="AD193" s="20" t="s">
        <v>6340</v>
      </c>
      <c r="AE193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(NULL,900974078,39,0,0,3217461873,42370,'NA','CL 29 31 66 ',0,'mserna','NA');</v>
      </c>
    </row>
    <row r="194" spans="1:31" hidden="1" x14ac:dyDescent="0.25">
      <c r="A194">
        <v>10016875</v>
      </c>
      <c r="B194" t="s">
        <v>6384</v>
      </c>
      <c r="C194" t="s">
        <v>6346</v>
      </c>
      <c r="D194" t="s">
        <v>6339</v>
      </c>
      <c r="E194" s="15">
        <v>1017176525</v>
      </c>
      <c r="F194" s="15" t="s">
        <v>6339</v>
      </c>
      <c r="G194" t="s">
        <v>4918</v>
      </c>
      <c r="H194" t="str">
        <f>VLOOKUP($E194,'BD DAVID'!$B$5:$M$1143,10,FALSE)</f>
        <v>Antioquia</v>
      </c>
      <c r="J194">
        <f>VLOOKUP(K194,'[1]INSERT MUNICIPIO'!E$2:F$867,2,FALSE)</f>
        <v>93</v>
      </c>
      <c r="K194" t="str">
        <f>VLOOKUP($E194,'BD DAVID'!$B$5:$M$1144,12,FALSE)</f>
        <v>MEDELLIN</v>
      </c>
      <c r="L194" t="s">
        <v>6339</v>
      </c>
      <c r="M194">
        <v>0</v>
      </c>
      <c r="N194" t="s">
        <v>6339</v>
      </c>
      <c r="O194">
        <v>0</v>
      </c>
      <c r="P194" t="s">
        <v>6339</v>
      </c>
      <c r="Q194">
        <f>VLOOKUP(E194,'BD DAVID'!$B$5:$H$1171,7,FALSE)</f>
        <v>3116352950</v>
      </c>
      <c r="R194" t="s">
        <v>6339</v>
      </c>
      <c r="S194" s="18">
        <v>42370</v>
      </c>
      <c r="T194" s="18" t="s">
        <v>6339</v>
      </c>
      <c r="U194" s="24" t="s">
        <v>6355</v>
      </c>
      <c r="V194" s="18" t="s">
        <v>6339</v>
      </c>
      <c r="W194" s="18" t="str">
        <f>VLOOKUP(E194,'BD DAVID'!$B$5:$G$1143,6,FALSE)</f>
        <v xml:space="preserve">CR 35 1 80 AP 202 </v>
      </c>
      <c r="X194" s="18" t="s">
        <v>6339</v>
      </c>
      <c r="Y194" s="19">
        <v>0</v>
      </c>
      <c r="Z194" s="18" t="s">
        <v>6339</v>
      </c>
      <c r="AA194" s="18" t="s">
        <v>6380</v>
      </c>
      <c r="AB194" s="18" t="s">
        <v>6339</v>
      </c>
      <c r="AC194" t="s">
        <v>6355</v>
      </c>
      <c r="AD194" t="s">
        <v>6340</v>
      </c>
      <c r="AE194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(NULL,1017176525,93,0,0,3116352950,42370,'NA','CR 35 1 80 AP 202 ',0,'ravila','NA');</v>
      </c>
    </row>
    <row r="195" spans="1:31" hidden="1" x14ac:dyDescent="0.25">
      <c r="A195">
        <v>10016091</v>
      </c>
      <c r="B195" t="s">
        <v>6384</v>
      </c>
      <c r="C195" t="s">
        <v>6346</v>
      </c>
      <c r="D195" t="s">
        <v>6339</v>
      </c>
      <c r="E195" s="15">
        <v>1033653665</v>
      </c>
      <c r="F195" s="15" t="s">
        <v>6339</v>
      </c>
      <c r="G195" t="s">
        <v>2063</v>
      </c>
      <c r="H195" t="str">
        <f>VLOOKUP($E195,'BD DAVID'!$B$5:$M$1143,10,FALSE)</f>
        <v>Antioquia</v>
      </c>
      <c r="J195">
        <f>VLOOKUP(K195,'[1]INSERT MUNICIPIO'!E$2:F$867,2,FALSE)</f>
        <v>857</v>
      </c>
      <c r="K195" t="str">
        <f>VLOOKUP($E195,'BD DAVID'!$B$5:$M$1144,12,FALSE)</f>
        <v>CIUDAD BOLIVAR</v>
      </c>
      <c r="L195" t="s">
        <v>6339</v>
      </c>
      <c r="M195">
        <v>0</v>
      </c>
      <c r="N195" t="s">
        <v>6339</v>
      </c>
      <c r="O195">
        <v>0</v>
      </c>
      <c r="P195" t="s">
        <v>6339</v>
      </c>
      <c r="Q195">
        <f>VLOOKUP(E195,'BD DAVID'!$B$5:$H$1171,7,FALSE)</f>
        <v>3117893349</v>
      </c>
      <c r="R195" t="s">
        <v>6339</v>
      </c>
      <c r="S195" s="18">
        <v>42370</v>
      </c>
      <c r="T195" s="18" t="s">
        <v>6339</v>
      </c>
      <c r="U195" s="24" t="s">
        <v>6355</v>
      </c>
      <c r="V195" s="18" t="s">
        <v>6339</v>
      </c>
      <c r="W195" s="18" t="str">
        <f>VLOOKUP(E195,'BD DAVID'!$B$5:$G$1143,6,FALSE)</f>
        <v xml:space="preserve">CL 52 47 89 P3 </v>
      </c>
      <c r="X195" s="18" t="s">
        <v>6339</v>
      </c>
      <c r="Y195" s="19">
        <v>0</v>
      </c>
      <c r="Z195" s="18" t="s">
        <v>6339</v>
      </c>
      <c r="AA195" s="18" t="s">
        <v>6380</v>
      </c>
      <c r="AB195" s="18" t="s">
        <v>6339</v>
      </c>
      <c r="AC195" t="s">
        <v>6355</v>
      </c>
      <c r="AD195" t="s">
        <v>6340</v>
      </c>
      <c r="AE195" t="str">
        <f t="shared" ref="AE195:AE258" si="3">_xlfn.CONCAT(B195,C195,D195,E195,F195,J195,L195,M195,N195,O195,P195,Q195,R195,S195,T195,"'",U195,"'",V195,"'",W195,"'",X195,Y195,Z195,"'",AA195,"'",AB195,"'",AC195,"'",AD195)</f>
        <v>Insert into cliente_municipio(id_clientemunicipio,id_cliente,id_municipio,hect_cliente,hectsemb_cliente,tel_cliente,fcumpleanos_cliente,email_cliente,direccion_cliente,vtotalcompras_cliente,id_usuario,contacto_cliente) values (NULL,1033653665,857,0,0,3117893349,42370,'NA','CL 52 47 89 P3 ',0,'ravila','NA');</v>
      </c>
    </row>
    <row r="196" spans="1:31" hidden="1" x14ac:dyDescent="0.25">
      <c r="A196">
        <v>10008434</v>
      </c>
      <c r="B196" t="s">
        <v>6384</v>
      </c>
      <c r="C196" t="s">
        <v>6346</v>
      </c>
      <c r="D196" t="s">
        <v>6339</v>
      </c>
      <c r="E196" s="15">
        <v>1038409756</v>
      </c>
      <c r="F196" s="15" t="s">
        <v>6339</v>
      </c>
      <c r="G196" t="s">
        <v>20</v>
      </c>
      <c r="H196" t="str">
        <f>VLOOKUP($E196,'BD DAVID'!$B$5:$M$1143,10,FALSE)</f>
        <v>Antioquia</v>
      </c>
      <c r="J196">
        <f>VLOOKUP(K196,'[1]INSERT MUNICIPIO'!E$2:F$867,2,FALSE)</f>
        <v>89</v>
      </c>
      <c r="K196" t="str">
        <f>VLOOKUP($E196,'BD DAVID'!$B$5:$M$1144,12,FALSE)</f>
        <v>MARINILLA</v>
      </c>
      <c r="L196" t="s">
        <v>6339</v>
      </c>
      <c r="M196">
        <v>0</v>
      </c>
      <c r="N196" t="s">
        <v>6339</v>
      </c>
      <c r="O196">
        <v>0</v>
      </c>
      <c r="P196" t="s">
        <v>6339</v>
      </c>
      <c r="Q196">
        <f>VLOOKUP(E196,'BD DAVID'!$B$5:$H$1171,7,FALSE)</f>
        <v>945484073</v>
      </c>
      <c r="R196" t="s">
        <v>6339</v>
      </c>
      <c r="S196" s="18">
        <v>42370</v>
      </c>
      <c r="T196" s="18" t="s">
        <v>6339</v>
      </c>
      <c r="U196" s="24" t="s">
        <v>6355</v>
      </c>
      <c r="V196" s="18" t="s">
        <v>6339</v>
      </c>
      <c r="W196" s="18" t="str">
        <f>VLOOKUP(E196,'BD DAVID'!$B$5:$G$1143,6,FALSE)</f>
        <v xml:space="preserve">CL 31 30 B 16 LC 102 </v>
      </c>
      <c r="X196" s="18" t="s">
        <v>6339</v>
      </c>
      <c r="Y196" s="19">
        <v>0</v>
      </c>
      <c r="Z196" s="18" t="s">
        <v>6339</v>
      </c>
      <c r="AA196" s="18" t="s">
        <v>6375</v>
      </c>
      <c r="AB196" s="18" t="s">
        <v>6339</v>
      </c>
      <c r="AC196" t="s">
        <v>6355</v>
      </c>
      <c r="AD196" t="s">
        <v>6340</v>
      </c>
      <c r="AE196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(NULL,1038409756,89,0,0,945484073,42370,'NA','CL 31 30 B 16 LC 102 ',0,'mserna','NA');</v>
      </c>
    </row>
    <row r="197" spans="1:31" s="20" customFormat="1" hidden="1" x14ac:dyDescent="0.25">
      <c r="A197">
        <v>10017039</v>
      </c>
      <c r="B197" t="s">
        <v>6384</v>
      </c>
      <c r="C197" t="s">
        <v>6346</v>
      </c>
      <c r="D197" t="s">
        <v>6339</v>
      </c>
      <c r="E197" s="15">
        <v>9001141453</v>
      </c>
      <c r="F197" s="15" t="s">
        <v>6339</v>
      </c>
      <c r="G197" t="s">
        <v>3541</v>
      </c>
      <c r="H197" t="str">
        <f>VLOOKUP($E197,'BD DAVID'!$B$5:$M$1143,10,FALSE)</f>
        <v>Antioquia</v>
      </c>
      <c r="I197"/>
      <c r="J197">
        <f>VLOOKUP(K197,'[1]INSERT MUNICIPIO'!E$2:F$867,2,FALSE)</f>
        <v>93</v>
      </c>
      <c r="K197" t="str">
        <f>VLOOKUP($E197,'BD DAVID'!$B$5:$M$1144,12,FALSE)</f>
        <v>MEDELLIN</v>
      </c>
      <c r="L197" t="s">
        <v>6339</v>
      </c>
      <c r="M197">
        <v>0</v>
      </c>
      <c r="N197" t="s">
        <v>6339</v>
      </c>
      <c r="O197">
        <v>0</v>
      </c>
      <c r="P197" t="s">
        <v>6339</v>
      </c>
      <c r="Q197">
        <f>VLOOKUP(E197,'BD DAVID'!$B$5:$H$1171,7,FALSE)</f>
        <v>944447570</v>
      </c>
      <c r="R197" t="s">
        <v>6339</v>
      </c>
      <c r="S197" s="18">
        <v>42370</v>
      </c>
      <c r="T197" s="18" t="s">
        <v>6339</v>
      </c>
      <c r="U197" s="24" t="s">
        <v>6355</v>
      </c>
      <c r="V197" s="18" t="s">
        <v>6339</v>
      </c>
      <c r="W197" s="18" t="str">
        <f>VLOOKUP(E197,'BD DAVID'!$B$5:$G$1143,6,FALSE)</f>
        <v xml:space="preserve">CR 33 CL 7 29 IN 402 </v>
      </c>
      <c r="X197" s="18" t="s">
        <v>6339</v>
      </c>
      <c r="Y197" s="19">
        <v>0</v>
      </c>
      <c r="Z197" s="18" t="s">
        <v>6339</v>
      </c>
      <c r="AA197" s="18" t="s">
        <v>6380</v>
      </c>
      <c r="AB197" s="18" t="s">
        <v>6339</v>
      </c>
      <c r="AC197" t="s">
        <v>6355</v>
      </c>
      <c r="AD197" s="20" t="s">
        <v>6340</v>
      </c>
      <c r="AE197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(NULL,9001141453,93,0,0,944447570,42370,'NA','CR 33 CL 7 29 IN 402 ',0,'ravila','NA');</v>
      </c>
    </row>
    <row r="198" spans="1:31" hidden="1" x14ac:dyDescent="0.25">
      <c r="A198">
        <v>10008787</v>
      </c>
      <c r="B198" t="s">
        <v>6384</v>
      </c>
      <c r="C198" t="s">
        <v>6346</v>
      </c>
      <c r="D198" t="s">
        <v>6339</v>
      </c>
      <c r="E198" s="15">
        <v>1184810</v>
      </c>
      <c r="F198" s="15" t="s">
        <v>6339</v>
      </c>
      <c r="G198" t="s">
        <v>5216</v>
      </c>
      <c r="H198" t="str">
        <f>VLOOKUP($E198,'BD DAVID'!$B$5:$M$1143,10,FALSE)</f>
        <v>Boyaca</v>
      </c>
      <c r="J198">
        <f>VLOOKUP(K198,'[1]INSERT MUNICIPIO'!E$2:F$867,2,FALSE)</f>
        <v>299</v>
      </c>
      <c r="K198" t="str">
        <f>VLOOKUP($E198,'BD DAVID'!$B$5:$M$1144,12,FALSE)</f>
        <v>UMBITA</v>
      </c>
      <c r="L198" t="s">
        <v>6339</v>
      </c>
      <c r="M198">
        <v>0</v>
      </c>
      <c r="N198" t="s">
        <v>6339</v>
      </c>
      <c r="O198">
        <v>0</v>
      </c>
      <c r="P198" t="s">
        <v>6339</v>
      </c>
      <c r="Q198">
        <f>VLOOKUP(E198,'BD DAVID'!$B$5:$H$1171,7,FALSE)</f>
        <v>987305017</v>
      </c>
      <c r="R198" t="s">
        <v>6339</v>
      </c>
      <c r="S198" s="18">
        <v>42370</v>
      </c>
      <c r="T198" s="18" t="s">
        <v>6339</v>
      </c>
      <c r="U198" s="24" t="s">
        <v>6355</v>
      </c>
      <c r="V198" s="18" t="s">
        <v>6339</v>
      </c>
      <c r="W198" s="18" t="str">
        <f>VLOOKUP(E198,'BD DAVID'!$B$5:$G$1143,6,FALSE)</f>
        <v xml:space="preserve">CL 5 4 29 </v>
      </c>
      <c r="X198" s="18" t="s">
        <v>6339</v>
      </c>
      <c r="Y198" s="19">
        <v>0</v>
      </c>
      <c r="Z198" s="18" t="s">
        <v>6339</v>
      </c>
      <c r="AA198" s="18" t="s">
        <v>6374</v>
      </c>
      <c r="AB198" s="18" t="s">
        <v>6339</v>
      </c>
      <c r="AC198" t="s">
        <v>6355</v>
      </c>
      <c r="AD198" t="s">
        <v>6340</v>
      </c>
      <c r="AE198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(NULL,1184810,299,0,0,987305017,42370,'NA','CL 5 4 29 ',0,'jvillamil','NA');</v>
      </c>
    </row>
    <row r="199" spans="1:31" hidden="1" x14ac:dyDescent="0.25">
      <c r="A199">
        <v>10013221</v>
      </c>
      <c r="B199" t="s">
        <v>6384</v>
      </c>
      <c r="C199" t="s">
        <v>6346</v>
      </c>
      <c r="D199" t="s">
        <v>6339</v>
      </c>
      <c r="E199" s="15">
        <v>4060790</v>
      </c>
      <c r="F199" s="15" t="s">
        <v>6339</v>
      </c>
      <c r="G199" t="s">
        <v>2648</v>
      </c>
      <c r="H199" t="str">
        <f>VLOOKUP($E199,'BD DAVID'!$B$5:$M$1143,10,FALSE)</f>
        <v>Boyaca</v>
      </c>
      <c r="J199">
        <f>VLOOKUP(K199,'[1]INSERT MUNICIPIO'!E$2:F$867,2,FALSE)</f>
        <v>242</v>
      </c>
      <c r="K199" t="str">
        <f>VLOOKUP($E199,'BD DAVID'!$B$5:$M$1144,12,FALSE)</f>
        <v>PACHAVITA</v>
      </c>
      <c r="L199" t="s">
        <v>6339</v>
      </c>
      <c r="M199">
        <v>0</v>
      </c>
      <c r="N199" t="s">
        <v>6339</v>
      </c>
      <c r="O199">
        <v>0</v>
      </c>
      <c r="P199" t="s">
        <v>6339</v>
      </c>
      <c r="Q199">
        <f>VLOOKUP(E199,'BD DAVID'!$B$5:$H$1171,7,FALSE)</f>
        <v>3132628680</v>
      </c>
      <c r="R199" t="s">
        <v>6339</v>
      </c>
      <c r="S199" s="18">
        <v>42370</v>
      </c>
      <c r="T199" s="18" t="s">
        <v>6339</v>
      </c>
      <c r="U199" s="24" t="s">
        <v>6355</v>
      </c>
      <c r="V199" s="18" t="s">
        <v>6339</v>
      </c>
      <c r="W199" s="18" t="str">
        <f>VLOOKUP(E199,'BD DAVID'!$B$5:$G$1143,6,FALSE)</f>
        <v xml:space="preserve">CRA 3 4  43 </v>
      </c>
      <c r="X199" s="18" t="s">
        <v>6339</v>
      </c>
      <c r="Y199" s="19">
        <v>0</v>
      </c>
      <c r="Z199" s="18" t="s">
        <v>6339</v>
      </c>
      <c r="AA199" s="18" t="s">
        <v>6374</v>
      </c>
      <c r="AB199" s="18" t="s">
        <v>6339</v>
      </c>
      <c r="AC199" t="s">
        <v>6355</v>
      </c>
      <c r="AD199" t="s">
        <v>6340</v>
      </c>
      <c r="AE199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(NULL,4060790,242,0,0,3132628680,42370,'NA','CRA 3 4  43 ',0,'jvillamil','NA');</v>
      </c>
    </row>
    <row r="200" spans="1:31" hidden="1" x14ac:dyDescent="0.25">
      <c r="A200">
        <v>10009926</v>
      </c>
      <c r="B200" t="s">
        <v>6384</v>
      </c>
      <c r="C200" t="s">
        <v>6346</v>
      </c>
      <c r="D200" t="s">
        <v>6339</v>
      </c>
      <c r="E200" s="15">
        <v>4081988</v>
      </c>
      <c r="F200" s="15" t="s">
        <v>6339</v>
      </c>
      <c r="G200" t="s">
        <v>4426</v>
      </c>
      <c r="H200" t="str">
        <f>VLOOKUP($E200,'BD DAVID'!$B$5:$M$1143,10,FALSE)</f>
        <v>Boyaca</v>
      </c>
      <c r="J200">
        <f>VLOOKUP(K200,'[1]INSERT MUNICIPIO'!E$2:F$867,2,FALSE)</f>
        <v>204</v>
      </c>
      <c r="K200" t="str">
        <f>VLOOKUP($E200,'BD DAVID'!$B$5:$M$1144,12,FALSE)</f>
        <v>COMBITA</v>
      </c>
      <c r="L200" t="s">
        <v>6339</v>
      </c>
      <c r="M200">
        <v>0</v>
      </c>
      <c r="N200" t="s">
        <v>6339</v>
      </c>
      <c r="O200">
        <v>0</v>
      </c>
      <c r="P200" t="s">
        <v>6339</v>
      </c>
      <c r="Q200">
        <f>VLOOKUP(E200,'BD DAVID'!$B$5:$H$1171,7,FALSE)</f>
        <v>3114582029</v>
      </c>
      <c r="R200" t="s">
        <v>6339</v>
      </c>
      <c r="S200" s="18">
        <v>42370</v>
      </c>
      <c r="T200" s="18" t="s">
        <v>6339</v>
      </c>
      <c r="U200" s="24" t="s">
        <v>6355</v>
      </c>
      <c r="V200" s="18" t="s">
        <v>6339</v>
      </c>
      <c r="W200" s="18" t="str">
        <f>VLOOKUP(E200,'BD DAVID'!$B$5:$G$1143,6,FALSE)</f>
        <v xml:space="preserve">CR 5 5 64 </v>
      </c>
      <c r="X200" s="18" t="s">
        <v>6339</v>
      </c>
      <c r="Y200" s="19">
        <v>0</v>
      </c>
      <c r="Z200" s="18" t="s">
        <v>6339</v>
      </c>
      <c r="AA200" s="18" t="s">
        <v>6374</v>
      </c>
      <c r="AB200" s="18" t="s">
        <v>6339</v>
      </c>
      <c r="AC200" t="s">
        <v>6355</v>
      </c>
      <c r="AD200" t="s">
        <v>6340</v>
      </c>
      <c r="AE200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(NULL,4081988,204,0,0,3114582029,42370,'NA','CR 5 5 64 ',0,'jvillamil','NA');</v>
      </c>
    </row>
    <row r="201" spans="1:31" hidden="1" x14ac:dyDescent="0.25">
      <c r="A201">
        <v>10009936</v>
      </c>
      <c r="B201" t="s">
        <v>6384</v>
      </c>
      <c r="C201" t="s">
        <v>6346</v>
      </c>
      <c r="D201" t="s">
        <v>6339</v>
      </c>
      <c r="E201" s="15">
        <v>4123343</v>
      </c>
      <c r="F201" s="15" t="s">
        <v>6339</v>
      </c>
      <c r="G201" t="s">
        <v>2710</v>
      </c>
      <c r="H201" t="str">
        <f>VLOOKUP($E201,'BD DAVID'!$B$5:$M$1143,10,FALSE)</f>
        <v>Boyaca</v>
      </c>
      <c r="J201">
        <f>VLOOKUP(K201,'[1]INSERT MUNICIPIO'!E$2:F$867,2,FALSE)</f>
        <v>276</v>
      </c>
      <c r="K201" t="str">
        <f>VLOOKUP($E201,'BD DAVID'!$B$5:$M$1144,12,FALSE)</f>
        <v>SOGAMOSO</v>
      </c>
      <c r="L201" t="s">
        <v>6339</v>
      </c>
      <c r="M201">
        <v>0</v>
      </c>
      <c r="N201" t="s">
        <v>6339</v>
      </c>
      <c r="O201">
        <v>0</v>
      </c>
      <c r="P201" t="s">
        <v>6339</v>
      </c>
      <c r="Q201">
        <f>VLOOKUP(E201,'BD DAVID'!$B$5:$H$1171,7,FALSE)</f>
        <v>3138323118</v>
      </c>
      <c r="R201" t="s">
        <v>6339</v>
      </c>
      <c r="S201" s="18">
        <v>42370</v>
      </c>
      <c r="T201" s="18" t="s">
        <v>6339</v>
      </c>
      <c r="U201" s="24" t="s">
        <v>6355</v>
      </c>
      <c r="V201" s="18" t="s">
        <v>6339</v>
      </c>
      <c r="W201" s="18" t="str">
        <f>VLOOKUP(E201,'BD DAVID'!$B$5:$G$1143,6,FALSE)</f>
        <v xml:space="preserve">DG 59 11 C 123 </v>
      </c>
      <c r="X201" s="18" t="s">
        <v>6339</v>
      </c>
      <c r="Y201" s="19">
        <v>0</v>
      </c>
      <c r="Z201" s="18" t="s">
        <v>6339</v>
      </c>
      <c r="AA201" s="18" t="s">
        <v>6374</v>
      </c>
      <c r="AB201" s="18" t="s">
        <v>6339</v>
      </c>
      <c r="AC201" t="s">
        <v>6355</v>
      </c>
      <c r="AD201" t="s">
        <v>6340</v>
      </c>
      <c r="AE201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(NULL,4123343,276,0,0,3138323118,42370,'NA','DG 59 11 C 123 ',0,'jvillamil','NA');</v>
      </c>
    </row>
    <row r="202" spans="1:31" hidden="1" x14ac:dyDescent="0.25">
      <c r="A202">
        <v>10009956</v>
      </c>
      <c r="B202" t="s">
        <v>6384</v>
      </c>
      <c r="C202" t="s">
        <v>6346</v>
      </c>
      <c r="D202" t="s">
        <v>6339</v>
      </c>
      <c r="E202" s="15">
        <v>4164884</v>
      </c>
      <c r="F202" s="15" t="s">
        <v>6339</v>
      </c>
      <c r="G202" t="s">
        <v>2719</v>
      </c>
      <c r="H202" t="str">
        <f>VLOOKUP($E202,'BD DAVID'!$B$5:$M$1143,10,FALSE)</f>
        <v>Boyaca</v>
      </c>
      <c r="J202">
        <f>VLOOKUP(K202,'[1]INSERT MUNICIPIO'!E$2:F$867,2,FALSE)</f>
        <v>232</v>
      </c>
      <c r="K202" t="str">
        <f>VLOOKUP($E202,'BD DAVID'!$B$5:$M$1144,12,FALSE)</f>
        <v>MIRAFLORES</v>
      </c>
      <c r="L202" t="s">
        <v>6339</v>
      </c>
      <c r="M202">
        <v>0</v>
      </c>
      <c r="N202" t="s">
        <v>6339</v>
      </c>
      <c r="O202">
        <v>0</v>
      </c>
      <c r="P202" t="s">
        <v>6339</v>
      </c>
      <c r="Q202">
        <f>VLOOKUP(E202,'BD DAVID'!$B$5:$H$1171,7,FALSE)</f>
        <v>3112633890</v>
      </c>
      <c r="R202" t="s">
        <v>6339</v>
      </c>
      <c r="S202" s="18">
        <v>42370</v>
      </c>
      <c r="T202" s="18" t="s">
        <v>6339</v>
      </c>
      <c r="U202" s="24" t="s">
        <v>6355</v>
      </c>
      <c r="V202" s="18" t="s">
        <v>6339</v>
      </c>
      <c r="W202" s="18" t="str">
        <f>VLOOKUP(E202,'BD DAVID'!$B$5:$G$1143,6,FALSE)</f>
        <v xml:space="preserve">CR 8 5 67 </v>
      </c>
      <c r="X202" s="18" t="s">
        <v>6339</v>
      </c>
      <c r="Y202" s="19">
        <v>0</v>
      </c>
      <c r="Z202" s="18" t="s">
        <v>6339</v>
      </c>
      <c r="AA202" s="18" t="s">
        <v>6374</v>
      </c>
      <c r="AB202" s="18" t="s">
        <v>6339</v>
      </c>
      <c r="AC202" t="s">
        <v>6355</v>
      </c>
      <c r="AD202" t="s">
        <v>6340</v>
      </c>
      <c r="AE202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(NULL,4164884,232,0,0,3112633890,42370,'NA','CR 8 5 67 ',0,'jvillamil','NA');</v>
      </c>
    </row>
    <row r="203" spans="1:31" hidden="1" x14ac:dyDescent="0.25">
      <c r="A203">
        <v>10016233</v>
      </c>
      <c r="B203" t="s">
        <v>6384</v>
      </c>
      <c r="C203" t="s">
        <v>6346</v>
      </c>
      <c r="D203" t="s">
        <v>6339</v>
      </c>
      <c r="E203" s="15">
        <v>4188436</v>
      </c>
      <c r="F203" s="15" t="s">
        <v>6339</v>
      </c>
      <c r="G203" t="s">
        <v>4399</v>
      </c>
      <c r="H203" t="str">
        <f>VLOOKUP($E203,'BD DAVID'!$B$5:$M$1143,10,FALSE)</f>
        <v>Boyaca</v>
      </c>
      <c r="J203">
        <f>VLOOKUP(K203,'[1]INSERT MUNICIPIO'!E$2:F$867,2,FALSE)</f>
        <v>293</v>
      </c>
      <c r="K203" t="str">
        <f>VLOOKUP($E203,'BD DAVID'!$B$5:$M$1144,12,FALSE)</f>
        <v>TOTA</v>
      </c>
      <c r="L203" t="s">
        <v>6339</v>
      </c>
      <c r="M203">
        <v>0</v>
      </c>
      <c r="N203" t="s">
        <v>6339</v>
      </c>
      <c r="O203">
        <v>0</v>
      </c>
      <c r="P203" t="s">
        <v>6339</v>
      </c>
      <c r="Q203">
        <f>VLOOKUP(E203,'BD DAVID'!$B$5:$H$1171,7,FALSE)</f>
        <v>3134674755</v>
      </c>
      <c r="R203" t="s">
        <v>6339</v>
      </c>
      <c r="S203" s="18">
        <v>42370</v>
      </c>
      <c r="T203" s="18" t="s">
        <v>6339</v>
      </c>
      <c r="U203" s="24" t="s">
        <v>6355</v>
      </c>
      <c r="V203" s="18" t="s">
        <v>6339</v>
      </c>
      <c r="W203" s="18" t="str">
        <f>VLOOKUP(E203,'BD DAVID'!$B$5:$G$1143,6,FALSE)</f>
        <v xml:space="preserve">CR 3 3 23 </v>
      </c>
      <c r="X203" s="18" t="s">
        <v>6339</v>
      </c>
      <c r="Y203" s="19">
        <v>0</v>
      </c>
      <c r="Z203" s="18" t="s">
        <v>6339</v>
      </c>
      <c r="AA203" s="18" t="s">
        <v>6374</v>
      </c>
      <c r="AB203" s="18" t="s">
        <v>6339</v>
      </c>
      <c r="AC203" t="s">
        <v>6355</v>
      </c>
      <c r="AD203" t="s">
        <v>6340</v>
      </c>
      <c r="AE203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(NULL,4188436,293,0,0,3134674755,42370,'NA','CR 3 3 23 ',0,'jvillamil','NA');</v>
      </c>
    </row>
    <row r="204" spans="1:31" hidden="1" x14ac:dyDescent="0.25">
      <c r="A204">
        <v>10009969</v>
      </c>
      <c r="B204" t="s">
        <v>6384</v>
      </c>
      <c r="C204" t="s">
        <v>6346</v>
      </c>
      <c r="D204" t="s">
        <v>6339</v>
      </c>
      <c r="E204" s="15">
        <v>4192350</v>
      </c>
      <c r="F204" s="15" t="s">
        <v>6339</v>
      </c>
      <c r="G204" t="s">
        <v>4304</v>
      </c>
      <c r="H204" t="str">
        <f>VLOOKUP($E204,'BD DAVID'!$B$5:$M$1143,10,FALSE)</f>
        <v>Boyaca</v>
      </c>
      <c r="J204">
        <f>VLOOKUP(K204,'[1]INSERT MUNICIPIO'!E$2:F$867,2,FALSE)</f>
        <v>244</v>
      </c>
      <c r="K204" t="str">
        <f>VLOOKUP($E204,'BD DAVID'!$B$5:$M$1144,12,FALSE)</f>
        <v>PAIPA</v>
      </c>
      <c r="L204" t="s">
        <v>6339</v>
      </c>
      <c r="M204">
        <v>0</v>
      </c>
      <c r="N204" t="s">
        <v>6339</v>
      </c>
      <c r="O204">
        <v>0</v>
      </c>
      <c r="P204" t="s">
        <v>6339</v>
      </c>
      <c r="Q204">
        <f>VLOOKUP(E204,'BD DAVID'!$B$5:$H$1171,7,FALSE)</f>
        <v>3204931927</v>
      </c>
      <c r="R204" t="s">
        <v>6339</v>
      </c>
      <c r="S204" s="18">
        <v>42370</v>
      </c>
      <c r="T204" s="18" t="s">
        <v>6339</v>
      </c>
      <c r="U204" s="24" t="s">
        <v>6355</v>
      </c>
      <c r="V204" s="18" t="s">
        <v>6339</v>
      </c>
      <c r="W204" s="18" t="str">
        <f>VLOOKUP(E204,'BD DAVID'!$B$5:$G$1143,6,FALSE)</f>
        <v xml:space="preserve">VDA PEÑA AMARILLA </v>
      </c>
      <c r="X204" s="18" t="s">
        <v>6339</v>
      </c>
      <c r="Y204" s="19">
        <v>0</v>
      </c>
      <c r="Z204" s="18" t="s">
        <v>6339</v>
      </c>
      <c r="AA204" s="18" t="s">
        <v>6374</v>
      </c>
      <c r="AB204" s="18" t="s">
        <v>6339</v>
      </c>
      <c r="AC204" t="s">
        <v>6355</v>
      </c>
      <c r="AD204" t="s">
        <v>6340</v>
      </c>
      <c r="AE204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(NULL,4192350,244,0,0,3204931927,42370,'NA','VDA PEÑA AMARILLA ',0,'jvillamil','NA');</v>
      </c>
    </row>
    <row r="205" spans="1:31" hidden="1" x14ac:dyDescent="0.25">
      <c r="A205">
        <v>10016239</v>
      </c>
      <c r="B205" t="s">
        <v>6384</v>
      </c>
      <c r="C205" t="s">
        <v>6346</v>
      </c>
      <c r="D205" t="s">
        <v>6339</v>
      </c>
      <c r="E205" s="15">
        <v>4211865</v>
      </c>
      <c r="F205" s="15" t="s">
        <v>6339</v>
      </c>
      <c r="G205" t="s">
        <v>2828</v>
      </c>
      <c r="H205" t="str">
        <f>VLOOKUP($E205,'BD DAVID'!$B$5:$M$1143,10,FALSE)</f>
        <v>Boyaca</v>
      </c>
      <c r="J205">
        <f>VLOOKUP(K205,'[1]INSERT MUNICIPIO'!E$2:F$867,2,FALSE)</f>
        <v>250</v>
      </c>
      <c r="K205" t="str">
        <f>VLOOKUP($E205,'BD DAVID'!$B$5:$M$1144,12,FALSE)</f>
        <v>PESCA</v>
      </c>
      <c r="L205" t="s">
        <v>6339</v>
      </c>
      <c r="M205">
        <v>0</v>
      </c>
      <c r="N205" t="s">
        <v>6339</v>
      </c>
      <c r="O205">
        <v>0</v>
      </c>
      <c r="P205" t="s">
        <v>6339</v>
      </c>
      <c r="Q205">
        <f>VLOOKUP(E205,'BD DAVID'!$B$5:$H$1171,7,FALSE)</f>
        <v>3103496365</v>
      </c>
      <c r="R205" t="s">
        <v>6339</v>
      </c>
      <c r="S205" s="18">
        <v>42370</v>
      </c>
      <c r="T205" s="18" t="s">
        <v>6339</v>
      </c>
      <c r="U205" s="24" t="s">
        <v>6355</v>
      </c>
      <c r="V205" s="18" t="s">
        <v>6339</v>
      </c>
      <c r="W205" s="18" t="str">
        <f>VLOOKUP(E205,'BD DAVID'!$B$5:$G$1143,6,FALSE)</f>
        <v xml:space="preserve">CR 5 5 139 </v>
      </c>
      <c r="X205" s="18" t="s">
        <v>6339</v>
      </c>
      <c r="Y205" s="19">
        <v>0</v>
      </c>
      <c r="Z205" s="18" t="s">
        <v>6339</v>
      </c>
      <c r="AA205" s="18" t="s">
        <v>6374</v>
      </c>
      <c r="AB205" s="18" t="s">
        <v>6339</v>
      </c>
      <c r="AC205" t="s">
        <v>6355</v>
      </c>
      <c r="AD205" t="s">
        <v>6340</v>
      </c>
      <c r="AE205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(NULL,4211865,250,0,0,3103496365,42370,'NA','CR 5 5 139 ',0,'jvillamil','NA');</v>
      </c>
    </row>
    <row r="206" spans="1:31" hidden="1" x14ac:dyDescent="0.25">
      <c r="A206">
        <v>10010077</v>
      </c>
      <c r="B206" t="s">
        <v>6384</v>
      </c>
      <c r="C206" t="s">
        <v>6346</v>
      </c>
      <c r="D206" t="s">
        <v>6339</v>
      </c>
      <c r="E206" s="15">
        <v>4248330</v>
      </c>
      <c r="F206" s="15" t="s">
        <v>6339</v>
      </c>
      <c r="G206" t="s">
        <v>4066</v>
      </c>
      <c r="H206" t="str">
        <f>VLOOKUP($E206,'BD DAVID'!$B$5:$M$1143,10,FALSE)</f>
        <v>Boyaca</v>
      </c>
      <c r="J206">
        <f>VLOOKUP(K206,'[1]INSERT MUNICIPIO'!E$2:F$867,2,FALSE)</f>
        <v>272</v>
      </c>
      <c r="K206" t="str">
        <f>VLOOKUP($E206,'BD DAVID'!$B$5:$M$1144,12,FALSE)</f>
        <v>SIACHOQUE</v>
      </c>
      <c r="L206" t="s">
        <v>6339</v>
      </c>
      <c r="M206">
        <v>0</v>
      </c>
      <c r="N206" t="s">
        <v>6339</v>
      </c>
      <c r="O206">
        <v>0</v>
      </c>
      <c r="P206" t="s">
        <v>6339</v>
      </c>
      <c r="Q206">
        <f>VLOOKUP(E206,'BD DAVID'!$B$5:$H$1171,7,FALSE)</f>
        <v>3105554316</v>
      </c>
      <c r="R206" t="s">
        <v>6339</v>
      </c>
      <c r="S206" s="18">
        <v>42370</v>
      </c>
      <c r="T206" s="18" t="s">
        <v>6339</v>
      </c>
      <c r="U206" s="24" t="s">
        <v>6355</v>
      </c>
      <c r="V206" s="18" t="s">
        <v>6339</v>
      </c>
      <c r="W206" s="18" t="str">
        <f>VLOOKUP(E206,'BD DAVID'!$B$5:$G$1143,6,FALSE)</f>
        <v xml:space="preserve">CL 4 3 16 </v>
      </c>
      <c r="X206" s="18" t="s">
        <v>6339</v>
      </c>
      <c r="Y206" s="19">
        <v>0</v>
      </c>
      <c r="Z206" s="18" t="s">
        <v>6339</v>
      </c>
      <c r="AA206" s="18" t="s">
        <v>6374</v>
      </c>
      <c r="AB206" s="18" t="s">
        <v>6339</v>
      </c>
      <c r="AC206" t="s">
        <v>6355</v>
      </c>
      <c r="AD206" t="s">
        <v>6340</v>
      </c>
      <c r="AE206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(NULL,4248330,272,0,0,3105554316,42370,'NA','CL 4 3 16 ',0,'jvillamil','NA');</v>
      </c>
    </row>
    <row r="207" spans="1:31" hidden="1" x14ac:dyDescent="0.25">
      <c r="A207">
        <v>10010078</v>
      </c>
      <c r="B207" t="s">
        <v>6384</v>
      </c>
      <c r="C207" t="s">
        <v>6346</v>
      </c>
      <c r="D207" t="s">
        <v>6339</v>
      </c>
      <c r="E207" s="15">
        <v>4248504</v>
      </c>
      <c r="F207" s="15" t="s">
        <v>6339</v>
      </c>
      <c r="G207" t="s">
        <v>1886</v>
      </c>
      <c r="H207" t="str">
        <f>VLOOKUP($E207,'BD DAVID'!$B$5:$M$1143,10,FALSE)</f>
        <v>Boyaca</v>
      </c>
      <c r="J207">
        <f>VLOOKUP(K207,'[1]INSERT MUNICIPIO'!E$2:F$867,2,FALSE)</f>
        <v>272</v>
      </c>
      <c r="K207" t="str">
        <f>VLOOKUP($E207,'BD DAVID'!$B$5:$M$1144,12,FALSE)</f>
        <v>SIACHOQUE</v>
      </c>
      <c r="L207" t="s">
        <v>6339</v>
      </c>
      <c r="M207">
        <v>0</v>
      </c>
      <c r="N207" t="s">
        <v>6339</v>
      </c>
      <c r="O207">
        <v>0</v>
      </c>
      <c r="P207" t="s">
        <v>6339</v>
      </c>
      <c r="Q207">
        <f>VLOOKUP(E207,'BD DAVID'!$B$5:$H$1171,7,FALSE)</f>
        <v>3103434296</v>
      </c>
      <c r="R207" t="s">
        <v>6339</v>
      </c>
      <c r="S207" s="18">
        <v>42370</v>
      </c>
      <c r="T207" s="18" t="s">
        <v>6339</v>
      </c>
      <c r="U207" s="24" t="s">
        <v>6355</v>
      </c>
      <c r="V207" s="18" t="s">
        <v>6339</v>
      </c>
      <c r="W207" s="18" t="str">
        <f>VLOOKUP(E207,'BD DAVID'!$B$5:$G$1143,6,FALSE)</f>
        <v xml:space="preserve">CR 6 1 120 </v>
      </c>
      <c r="X207" s="18" t="s">
        <v>6339</v>
      </c>
      <c r="Y207" s="19">
        <v>0</v>
      </c>
      <c r="Z207" s="18" t="s">
        <v>6339</v>
      </c>
      <c r="AA207" s="18" t="s">
        <v>6374</v>
      </c>
      <c r="AB207" s="18" t="s">
        <v>6339</v>
      </c>
      <c r="AC207" t="s">
        <v>6355</v>
      </c>
      <c r="AD207" t="s">
        <v>6340</v>
      </c>
      <c r="AE207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(NULL,4248504,272,0,0,3103434296,42370,'NA','CR 6 1 120 ',0,'jvillamil','NA');</v>
      </c>
    </row>
    <row r="208" spans="1:31" hidden="1" x14ac:dyDescent="0.25">
      <c r="A208">
        <v>10017597</v>
      </c>
      <c r="B208" t="s">
        <v>6384</v>
      </c>
      <c r="C208" t="s">
        <v>6346</v>
      </c>
      <c r="D208" t="s">
        <v>6339</v>
      </c>
      <c r="E208" s="15">
        <v>4250908</v>
      </c>
      <c r="F208" s="15" t="s">
        <v>6339</v>
      </c>
      <c r="G208" t="s">
        <v>2816</v>
      </c>
      <c r="H208" t="str">
        <f>VLOOKUP($E208,'BD DAVID'!$B$5:$M$1143,10,FALSE)</f>
        <v>Boyaca</v>
      </c>
      <c r="J208">
        <f>VLOOKUP(K208,'[1]INSERT MUNICIPIO'!E$2:F$867,2,FALSE)</f>
        <v>289</v>
      </c>
      <c r="K208" t="str">
        <f>VLOOKUP($E208,'BD DAVID'!$B$5:$M$1144,12,FALSE)</f>
        <v>TIPACOQUE</v>
      </c>
      <c r="L208" t="s">
        <v>6339</v>
      </c>
      <c r="M208">
        <v>0</v>
      </c>
      <c r="N208" t="s">
        <v>6339</v>
      </c>
      <c r="O208">
        <v>0</v>
      </c>
      <c r="P208" t="s">
        <v>6339</v>
      </c>
      <c r="Q208">
        <f>VLOOKUP(E208,'BD DAVID'!$B$5:$H$1171,7,FALSE)</f>
        <v>987889177</v>
      </c>
      <c r="R208" t="s">
        <v>6339</v>
      </c>
      <c r="S208" s="18">
        <v>42370</v>
      </c>
      <c r="T208" s="18" t="s">
        <v>6339</v>
      </c>
      <c r="U208" s="24" t="s">
        <v>6355</v>
      </c>
      <c r="V208" s="18" t="s">
        <v>6339</v>
      </c>
      <c r="W208" s="18" t="str">
        <f>VLOOKUP(E208,'BD DAVID'!$B$5:$G$1143,6,FALSE)</f>
        <v xml:space="preserve">CR 4 8 50 </v>
      </c>
      <c r="X208" s="18" t="s">
        <v>6339</v>
      </c>
      <c r="Y208" s="19">
        <v>0</v>
      </c>
      <c r="Z208" s="18" t="s">
        <v>6339</v>
      </c>
      <c r="AA208" s="18" t="s">
        <v>6374</v>
      </c>
      <c r="AB208" s="18" t="s">
        <v>6339</v>
      </c>
      <c r="AC208" t="s">
        <v>6355</v>
      </c>
      <c r="AD208" t="s">
        <v>6340</v>
      </c>
      <c r="AE208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(NULL,4250908,289,0,0,987889177,42370,'NA','CR 4 8 50 ',0,'jvillamil','NA');</v>
      </c>
    </row>
    <row r="209" spans="1:31" hidden="1" x14ac:dyDescent="0.25">
      <c r="A209">
        <v>10017183</v>
      </c>
      <c r="B209" t="s">
        <v>6384</v>
      </c>
      <c r="C209" t="s">
        <v>6346</v>
      </c>
      <c r="D209" t="s">
        <v>6339</v>
      </c>
      <c r="E209" s="15">
        <v>4252882</v>
      </c>
      <c r="F209" s="15" t="s">
        <v>6339</v>
      </c>
      <c r="G209" t="s">
        <v>2005</v>
      </c>
      <c r="H209" t="str">
        <f>VLOOKUP($E209,'BD DAVID'!$B$5:$M$1143,10,FALSE)</f>
        <v>Boyaca</v>
      </c>
      <c r="J209">
        <f>VLOOKUP(K209,'[1]INSERT MUNICIPIO'!E$2:F$867,2,FALSE)</f>
        <v>273</v>
      </c>
      <c r="K209" t="str">
        <f>VLOOKUP($E209,'BD DAVID'!$B$5:$M$1144,12,FALSE)</f>
        <v>SOATA</v>
      </c>
      <c r="L209" t="s">
        <v>6339</v>
      </c>
      <c r="M209">
        <v>0</v>
      </c>
      <c r="N209" t="s">
        <v>6339</v>
      </c>
      <c r="O209">
        <v>0</v>
      </c>
      <c r="P209" t="s">
        <v>6339</v>
      </c>
      <c r="Q209">
        <f>VLOOKUP(E209,'BD DAVID'!$B$5:$H$1171,7,FALSE)</f>
        <v>0</v>
      </c>
      <c r="R209" t="s">
        <v>6339</v>
      </c>
      <c r="S209" s="18">
        <v>42370</v>
      </c>
      <c r="T209" s="18" t="s">
        <v>6339</v>
      </c>
      <c r="U209" s="24" t="s">
        <v>6355</v>
      </c>
      <c r="V209" s="18" t="s">
        <v>6339</v>
      </c>
      <c r="W209" s="18" t="str">
        <f>VLOOKUP(E209,'BD DAVID'!$B$5:$G$1143,6,FALSE)</f>
        <v xml:space="preserve">CR 5 6 03 </v>
      </c>
      <c r="X209" s="18" t="s">
        <v>6339</v>
      </c>
      <c r="Y209" s="19">
        <v>0</v>
      </c>
      <c r="Z209" s="18" t="s">
        <v>6339</v>
      </c>
      <c r="AA209" s="18" t="s">
        <v>6374</v>
      </c>
      <c r="AB209" s="18" t="s">
        <v>6339</v>
      </c>
      <c r="AC209" t="s">
        <v>6355</v>
      </c>
      <c r="AD209" t="s">
        <v>6340</v>
      </c>
      <c r="AE209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(NULL,4252882,273,0,0,0,42370,'NA','CR 5 6 03 ',0,'jvillamil','NA');</v>
      </c>
    </row>
    <row r="210" spans="1:31" hidden="1" x14ac:dyDescent="0.25">
      <c r="A210">
        <v>10010088</v>
      </c>
      <c r="B210" t="s">
        <v>6384</v>
      </c>
      <c r="C210" t="s">
        <v>6346</v>
      </c>
      <c r="D210" t="s">
        <v>6339</v>
      </c>
      <c r="E210" s="15">
        <v>4266975</v>
      </c>
      <c r="F210" s="15" t="s">
        <v>6339</v>
      </c>
      <c r="G210" t="s">
        <v>4851</v>
      </c>
      <c r="H210" t="str">
        <f>VLOOKUP($E210,'BD DAVID'!$B$5:$M$1143,10,FALSE)</f>
        <v>Boyaca</v>
      </c>
      <c r="J210">
        <f>VLOOKUP(K210,'[1]INSERT MUNICIPIO'!E$2:F$867,2,FALSE)</f>
        <v>244</v>
      </c>
      <c r="K210" t="str">
        <f>VLOOKUP($E210,'BD DAVID'!$B$5:$M$1144,12,FALSE)</f>
        <v>PAIPA</v>
      </c>
      <c r="L210" t="s">
        <v>6339</v>
      </c>
      <c r="M210">
        <v>0</v>
      </c>
      <c r="N210" t="s">
        <v>6339</v>
      </c>
      <c r="O210">
        <v>0</v>
      </c>
      <c r="P210" t="s">
        <v>6339</v>
      </c>
      <c r="Q210">
        <f>VLOOKUP(E210,'BD DAVID'!$B$5:$H$1171,7,FALSE)</f>
        <v>3123506715</v>
      </c>
      <c r="R210" t="s">
        <v>6339</v>
      </c>
      <c r="S210" s="18">
        <v>42370</v>
      </c>
      <c r="T210" s="18" t="s">
        <v>6339</v>
      </c>
      <c r="U210" s="24" t="s">
        <v>6355</v>
      </c>
      <c r="V210" s="18" t="s">
        <v>6339</v>
      </c>
      <c r="W210" s="18" t="str">
        <f>VLOOKUP(E210,'BD DAVID'!$B$5:$G$1143,6,FALSE)</f>
        <v xml:space="preserve">CL 24 24 37 </v>
      </c>
      <c r="X210" s="18" t="s">
        <v>6339</v>
      </c>
      <c r="Y210" s="19">
        <v>0</v>
      </c>
      <c r="Z210" s="18" t="s">
        <v>6339</v>
      </c>
      <c r="AA210" s="18" t="s">
        <v>6374</v>
      </c>
      <c r="AB210" s="18" t="s">
        <v>6339</v>
      </c>
      <c r="AC210" t="s">
        <v>6355</v>
      </c>
      <c r="AD210" t="s">
        <v>6340</v>
      </c>
      <c r="AE210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(NULL,4266975,244,0,0,3123506715,42370,'NA','CL 24 24 37 ',0,'jvillamil','NA');</v>
      </c>
    </row>
    <row r="211" spans="1:31" hidden="1" x14ac:dyDescent="0.25">
      <c r="A211">
        <v>10010089</v>
      </c>
      <c r="B211" t="s">
        <v>6384</v>
      </c>
      <c r="C211" t="s">
        <v>6346</v>
      </c>
      <c r="D211" t="s">
        <v>6339</v>
      </c>
      <c r="E211" s="15">
        <v>4267815</v>
      </c>
      <c r="F211" s="15" t="s">
        <v>6339</v>
      </c>
      <c r="G211" t="s">
        <v>5232</v>
      </c>
      <c r="H211" t="str">
        <f>VLOOKUP($E211,'BD DAVID'!$B$5:$M$1143,10,FALSE)</f>
        <v>Boyaca</v>
      </c>
      <c r="J211">
        <f>VLOOKUP(K211,'[1]INSERT MUNICIPIO'!E$2:F$867,2,FALSE)</f>
        <v>268</v>
      </c>
      <c r="K211" t="str">
        <f>VLOOKUP($E211,'BD DAVID'!$B$5:$M$1144,12,FALSE)</f>
        <v>SANTA SOFIA</v>
      </c>
      <c r="L211" t="s">
        <v>6339</v>
      </c>
      <c r="M211">
        <v>0</v>
      </c>
      <c r="N211" t="s">
        <v>6339</v>
      </c>
      <c r="O211">
        <v>0</v>
      </c>
      <c r="P211" t="s">
        <v>6339</v>
      </c>
      <c r="Q211">
        <f>VLOOKUP(E211,'BD DAVID'!$B$5:$H$1171,7,FALSE)</f>
        <v>3134187057</v>
      </c>
      <c r="R211" t="s">
        <v>6339</v>
      </c>
      <c r="S211" s="18">
        <v>42370</v>
      </c>
      <c r="T211" s="18" t="s">
        <v>6339</v>
      </c>
      <c r="U211" s="24" t="s">
        <v>6355</v>
      </c>
      <c r="V211" s="18" t="s">
        <v>6339</v>
      </c>
      <c r="W211" s="18" t="str">
        <f>VLOOKUP(E211,'BD DAVID'!$B$5:$G$1143,6,FALSE)</f>
        <v xml:space="preserve">CL 5 4 60 </v>
      </c>
      <c r="X211" s="18" t="s">
        <v>6339</v>
      </c>
      <c r="Y211" s="19">
        <v>0</v>
      </c>
      <c r="Z211" s="18" t="s">
        <v>6339</v>
      </c>
      <c r="AA211" s="18" t="s">
        <v>6374</v>
      </c>
      <c r="AB211" s="18" t="s">
        <v>6339</v>
      </c>
      <c r="AC211" t="s">
        <v>6355</v>
      </c>
      <c r="AD211" t="s">
        <v>6340</v>
      </c>
      <c r="AE211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(NULL,4267815,268,0,0,3134187057,42370,'NA','CL 5 4 60 ',0,'jvillamil','NA');</v>
      </c>
    </row>
    <row r="212" spans="1:31" hidden="1" x14ac:dyDescent="0.25">
      <c r="A212">
        <v>10010196</v>
      </c>
      <c r="B212" t="s">
        <v>6384</v>
      </c>
      <c r="C212" t="s">
        <v>6346</v>
      </c>
      <c r="D212" t="s">
        <v>6339</v>
      </c>
      <c r="E212" s="15">
        <v>4291288</v>
      </c>
      <c r="F212" s="15" t="s">
        <v>6339</v>
      </c>
      <c r="G212" t="s">
        <v>1790</v>
      </c>
      <c r="H212" t="str">
        <f>VLOOKUP($E212,'BD DAVID'!$B$5:$M$1143,10,FALSE)</f>
        <v>Boyaca</v>
      </c>
      <c r="J212">
        <f>VLOOKUP(K212,'[1]INSERT MUNICIPIO'!E$2:F$867,2,FALSE)</f>
        <v>286</v>
      </c>
      <c r="K212" t="str">
        <f>VLOOKUP($E212,'BD DAVID'!$B$5:$M$1144,12,FALSE)</f>
        <v>TIBANA</v>
      </c>
      <c r="L212" t="s">
        <v>6339</v>
      </c>
      <c r="M212">
        <v>0</v>
      </c>
      <c r="N212" t="s">
        <v>6339</v>
      </c>
      <c r="O212">
        <v>0</v>
      </c>
      <c r="P212" t="s">
        <v>6339</v>
      </c>
      <c r="Q212">
        <f>VLOOKUP(E212,'BD DAVID'!$B$5:$H$1171,7,FALSE)</f>
        <v>3103493947</v>
      </c>
      <c r="R212" t="s">
        <v>6339</v>
      </c>
      <c r="S212" s="18">
        <v>42370</v>
      </c>
      <c r="T212" s="18" t="s">
        <v>6339</v>
      </c>
      <c r="U212" s="24" t="s">
        <v>6355</v>
      </c>
      <c r="V212" s="18" t="s">
        <v>6339</v>
      </c>
      <c r="W212" s="18" t="str">
        <f>VLOOKUP(E212,'BD DAVID'!$B$5:$G$1143,6,FALSE)</f>
        <v xml:space="preserve">CL 6 6 36 </v>
      </c>
      <c r="X212" s="18" t="s">
        <v>6339</v>
      </c>
      <c r="Y212" s="19">
        <v>0</v>
      </c>
      <c r="Z212" s="18" t="s">
        <v>6339</v>
      </c>
      <c r="AA212" s="18" t="s">
        <v>6374</v>
      </c>
      <c r="AB212" s="18" t="s">
        <v>6339</v>
      </c>
      <c r="AC212" t="s">
        <v>6355</v>
      </c>
      <c r="AD212" t="s">
        <v>6340</v>
      </c>
      <c r="AE212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(NULL,4291288,286,0,0,3103493947,42370,'NA','CL 6 6 36 ',0,'jvillamil','NA');</v>
      </c>
    </row>
    <row r="213" spans="1:31" hidden="1" x14ac:dyDescent="0.25">
      <c r="A213">
        <v>10017290</v>
      </c>
      <c r="B213" t="s">
        <v>6384</v>
      </c>
      <c r="C213" t="s">
        <v>6346</v>
      </c>
      <c r="D213" t="s">
        <v>6339</v>
      </c>
      <c r="E213" s="15">
        <v>4291322</v>
      </c>
      <c r="F213" s="15" t="s">
        <v>6339</v>
      </c>
      <c r="G213" t="s">
        <v>3826</v>
      </c>
      <c r="H213" t="str">
        <f>VLOOKUP($E213,'BD DAVID'!$B$5:$M$1143,10,FALSE)</f>
        <v>Boyaca</v>
      </c>
      <c r="J213">
        <f>VLOOKUP(K213,'[1]INSERT MUNICIPIO'!E$2:F$867,2,FALSE)</f>
        <v>299</v>
      </c>
      <c r="K213" t="str">
        <f>VLOOKUP($E213,'BD DAVID'!$B$5:$M$1144,12,FALSE)</f>
        <v>UMBITA</v>
      </c>
      <c r="L213" t="s">
        <v>6339</v>
      </c>
      <c r="M213">
        <v>0</v>
      </c>
      <c r="N213" t="s">
        <v>6339</v>
      </c>
      <c r="O213">
        <v>0</v>
      </c>
      <c r="P213" t="s">
        <v>6339</v>
      </c>
      <c r="Q213">
        <f>VLOOKUP(E213,'BD DAVID'!$B$5:$H$1171,7,FALSE)</f>
        <v>3142972157</v>
      </c>
      <c r="R213" t="s">
        <v>6339</v>
      </c>
      <c r="S213" s="18">
        <v>42370</v>
      </c>
      <c r="T213" s="18" t="s">
        <v>6339</v>
      </c>
      <c r="U213" s="24" t="s">
        <v>6355</v>
      </c>
      <c r="V213" s="18" t="s">
        <v>6339</v>
      </c>
      <c r="W213" s="18" t="str">
        <f>VLOOKUP(E213,'BD DAVID'!$B$5:$G$1143,6,FALSE)</f>
        <v xml:space="preserve">VDA PAVAS </v>
      </c>
      <c r="X213" s="18" t="s">
        <v>6339</v>
      </c>
      <c r="Y213" s="19">
        <v>0</v>
      </c>
      <c r="Z213" s="18" t="s">
        <v>6339</v>
      </c>
      <c r="AA213" s="18" t="s">
        <v>6374</v>
      </c>
      <c r="AB213" s="18" t="s">
        <v>6339</v>
      </c>
      <c r="AC213" t="s">
        <v>6355</v>
      </c>
      <c r="AD213" t="s">
        <v>6340</v>
      </c>
      <c r="AE213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(NULL,4291322,299,0,0,3142972157,42370,'NA','VDA PAVAS ',0,'jvillamil','NA');</v>
      </c>
    </row>
    <row r="214" spans="1:31" s="20" customFormat="1" hidden="1" x14ac:dyDescent="0.25">
      <c r="A214">
        <v>10010201</v>
      </c>
      <c r="B214" t="s">
        <v>6384</v>
      </c>
      <c r="C214" t="s">
        <v>6346</v>
      </c>
      <c r="D214" t="s">
        <v>6339</v>
      </c>
      <c r="E214" s="15">
        <v>4291434</v>
      </c>
      <c r="F214" s="15" t="s">
        <v>6339</v>
      </c>
      <c r="G214" t="s">
        <v>3918</v>
      </c>
      <c r="H214" t="str">
        <f>VLOOKUP($E214,'BD DAVID'!$B$5:$M$1143,10,FALSE)</f>
        <v>Boyaca</v>
      </c>
      <c r="I214"/>
      <c r="J214">
        <f>VLOOKUP(K214,'[1]INSERT MUNICIPIO'!E$2:F$867,2,FALSE)</f>
        <v>299</v>
      </c>
      <c r="K214" t="str">
        <f>VLOOKUP($E214,'BD DAVID'!$B$5:$M$1144,12,FALSE)</f>
        <v>UMBITA</v>
      </c>
      <c r="L214" t="s">
        <v>6339</v>
      </c>
      <c r="M214">
        <v>0</v>
      </c>
      <c r="N214" t="s">
        <v>6339</v>
      </c>
      <c r="O214">
        <v>0</v>
      </c>
      <c r="P214" t="s">
        <v>6339</v>
      </c>
      <c r="Q214">
        <f>VLOOKUP(E214,'BD DAVID'!$B$5:$H$1171,7,FALSE)</f>
        <v>3105589376</v>
      </c>
      <c r="R214" t="s">
        <v>6339</v>
      </c>
      <c r="S214" s="18">
        <v>42370</v>
      </c>
      <c r="T214" s="18" t="s">
        <v>6339</v>
      </c>
      <c r="U214" s="24" t="s">
        <v>6355</v>
      </c>
      <c r="V214" s="18" t="s">
        <v>6339</v>
      </c>
      <c r="W214" s="18" t="str">
        <f>VLOOKUP(E214,'BD DAVID'!$B$5:$G$1143,6,FALSE)</f>
        <v xml:space="preserve">CL 4 3 08 </v>
      </c>
      <c r="X214" s="18" t="s">
        <v>6339</v>
      </c>
      <c r="Y214" s="19">
        <v>0</v>
      </c>
      <c r="Z214" s="18" t="s">
        <v>6339</v>
      </c>
      <c r="AA214" s="18" t="s">
        <v>6374</v>
      </c>
      <c r="AB214" s="18" t="s">
        <v>6339</v>
      </c>
      <c r="AC214" t="s">
        <v>6355</v>
      </c>
      <c r="AD214" s="20" t="s">
        <v>6340</v>
      </c>
      <c r="AE214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(NULL,4291434,299,0,0,3105589376,42370,'NA','CL 4 3 08 ',0,'jvillamil','NA');</v>
      </c>
    </row>
    <row r="215" spans="1:31" s="20" customFormat="1" hidden="1" x14ac:dyDescent="0.25">
      <c r="A215">
        <v>10010218</v>
      </c>
      <c r="B215" t="s">
        <v>6384</v>
      </c>
      <c r="C215" t="s">
        <v>6346</v>
      </c>
      <c r="D215" t="s">
        <v>6339</v>
      </c>
      <c r="E215" s="15">
        <v>4293692</v>
      </c>
      <c r="F215" s="15" t="s">
        <v>6339</v>
      </c>
      <c r="G215" t="s">
        <v>4654</v>
      </c>
      <c r="H215" t="str">
        <f>VLOOKUP($E215,'BD DAVID'!$B$5:$M$1143,10,FALSE)</f>
        <v>Boyaca</v>
      </c>
      <c r="I215"/>
      <c r="J215">
        <f>VLOOKUP(K215,'[1]INSERT MUNICIPIO'!E$2:F$867,2,FALSE)</f>
        <v>302</v>
      </c>
      <c r="K215" t="str">
        <f>VLOOKUP($E215,'BD DAVID'!$B$5:$M$1144,12,FALSE)</f>
        <v>VIRACACHA</v>
      </c>
      <c r="L215" t="s">
        <v>6339</v>
      </c>
      <c r="M215">
        <v>0</v>
      </c>
      <c r="N215" t="s">
        <v>6339</v>
      </c>
      <c r="O215">
        <v>0</v>
      </c>
      <c r="P215" t="s">
        <v>6339</v>
      </c>
      <c r="Q215">
        <f>VLOOKUP(E215,'BD DAVID'!$B$5:$H$1171,7,FALSE)</f>
        <v>3114879118</v>
      </c>
      <c r="R215" t="s">
        <v>6339</v>
      </c>
      <c r="S215" s="18">
        <v>42370</v>
      </c>
      <c r="T215" s="18" t="s">
        <v>6339</v>
      </c>
      <c r="U215" s="24" t="s">
        <v>6355</v>
      </c>
      <c r="V215" s="18" t="s">
        <v>6339</v>
      </c>
      <c r="W215" s="18" t="str">
        <f>VLOOKUP(E215,'BD DAVID'!$B$5:$G$1143,6,FALSE)</f>
        <v xml:space="preserve">VDA CHEN ALTO </v>
      </c>
      <c r="X215" s="18" t="s">
        <v>6339</v>
      </c>
      <c r="Y215" s="19">
        <v>0</v>
      </c>
      <c r="Z215" s="18" t="s">
        <v>6339</v>
      </c>
      <c r="AA215" s="18" t="s">
        <v>6374</v>
      </c>
      <c r="AB215" s="18" t="s">
        <v>6339</v>
      </c>
      <c r="AC215" t="s">
        <v>6355</v>
      </c>
      <c r="AD215" s="20" t="s">
        <v>6340</v>
      </c>
      <c r="AE215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(NULL,4293692,302,0,0,3114879118,42370,'NA','VDA CHEN ALTO ',0,'jvillamil','NA');</v>
      </c>
    </row>
    <row r="216" spans="1:31" hidden="1" x14ac:dyDescent="0.25">
      <c r="A216">
        <v>10010416</v>
      </c>
      <c r="B216" t="s">
        <v>6384</v>
      </c>
      <c r="C216" t="s">
        <v>6346</v>
      </c>
      <c r="D216" t="s">
        <v>6339</v>
      </c>
      <c r="E216" s="15">
        <v>6744099</v>
      </c>
      <c r="F216" s="15" t="s">
        <v>6339</v>
      </c>
      <c r="G216" t="s">
        <v>2692</v>
      </c>
      <c r="H216" t="str">
        <f>VLOOKUP($E216,'BD DAVID'!$B$5:$M$1143,10,FALSE)</f>
        <v>Boyaca</v>
      </c>
      <c r="J216">
        <f>VLOOKUP(K216,'[1]INSERT MUNICIPIO'!E$2:F$867,2,FALSE)</f>
        <v>290</v>
      </c>
      <c r="K216" t="str">
        <f>VLOOKUP($E216,'BD DAVID'!$B$5:$M$1144,12,FALSE)</f>
        <v>TOCA</v>
      </c>
      <c r="L216" t="s">
        <v>6339</v>
      </c>
      <c r="M216">
        <v>0</v>
      </c>
      <c r="N216" t="s">
        <v>6339</v>
      </c>
      <c r="O216">
        <v>0</v>
      </c>
      <c r="P216" t="s">
        <v>6339</v>
      </c>
      <c r="Q216">
        <f>VLOOKUP(E216,'BD DAVID'!$B$5:$H$1171,7,FALSE)</f>
        <v>987368354</v>
      </c>
      <c r="R216" t="s">
        <v>6339</v>
      </c>
      <c r="S216" s="18">
        <v>42370</v>
      </c>
      <c r="T216" s="18" t="s">
        <v>6339</v>
      </c>
      <c r="U216" s="24" t="s">
        <v>6355</v>
      </c>
      <c r="V216" s="18" t="s">
        <v>6339</v>
      </c>
      <c r="W216" s="18" t="str">
        <f>VLOOKUP(E216,'BD DAVID'!$B$5:$G$1143,6,FALSE)</f>
        <v xml:space="preserve">CR 8 7 12 SALIDA PESCA </v>
      </c>
      <c r="X216" s="18" t="s">
        <v>6339</v>
      </c>
      <c r="Y216" s="19">
        <v>0</v>
      </c>
      <c r="Z216" s="18" t="s">
        <v>6339</v>
      </c>
      <c r="AA216" s="18" t="s">
        <v>6374</v>
      </c>
      <c r="AB216" s="18" t="s">
        <v>6339</v>
      </c>
      <c r="AC216" t="s">
        <v>6355</v>
      </c>
      <c r="AD216" t="s">
        <v>6340</v>
      </c>
      <c r="AE216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(NULL,6744099,290,0,0,987368354,42370,'NA','CR 8 7 12 SALIDA PESCA ',0,'jvillamil','NA');</v>
      </c>
    </row>
    <row r="217" spans="1:31" hidden="1" x14ac:dyDescent="0.25">
      <c r="A217">
        <v>10010433</v>
      </c>
      <c r="B217" t="s">
        <v>6384</v>
      </c>
      <c r="C217" t="s">
        <v>6346</v>
      </c>
      <c r="D217" t="s">
        <v>6339</v>
      </c>
      <c r="E217" s="15">
        <v>6751649</v>
      </c>
      <c r="F217" s="15" t="s">
        <v>6339</v>
      </c>
      <c r="G217" t="s">
        <v>4075</v>
      </c>
      <c r="H217" t="str">
        <f>VLOOKUP($E217,'BD DAVID'!$B$5:$M$1143,10,FALSE)</f>
        <v>Boyaca</v>
      </c>
      <c r="J217">
        <f>VLOOKUP(K217,'[1]INSERT MUNICIPIO'!E$2:F$867,2,FALSE)</f>
        <v>300</v>
      </c>
      <c r="K217" t="str">
        <f>VLOOKUP($E217,'BD DAVID'!$B$5:$M$1144,12,FALSE)</f>
        <v>VENTAQUEMADA</v>
      </c>
      <c r="L217" t="s">
        <v>6339</v>
      </c>
      <c r="M217">
        <v>0</v>
      </c>
      <c r="N217" t="s">
        <v>6339</v>
      </c>
      <c r="O217">
        <v>0</v>
      </c>
      <c r="P217" t="s">
        <v>6339</v>
      </c>
      <c r="Q217">
        <f>VLOOKUP(E217,'BD DAVID'!$B$5:$H$1171,7,FALSE)</f>
        <v>3142964409</v>
      </c>
      <c r="R217" t="s">
        <v>6339</v>
      </c>
      <c r="S217" s="18">
        <v>42370</v>
      </c>
      <c r="T217" s="18" t="s">
        <v>6339</v>
      </c>
      <c r="U217" s="24" t="s">
        <v>6355</v>
      </c>
      <c r="V217" s="18" t="s">
        <v>6339</v>
      </c>
      <c r="W217" s="18" t="str">
        <f>VLOOKUP(E217,'BD DAVID'!$B$5:$G$1143,6,FALSE)</f>
        <v xml:space="preserve">VDA MONTOYA SEC CASAVERDE </v>
      </c>
      <c r="X217" s="18" t="s">
        <v>6339</v>
      </c>
      <c r="Y217" s="19">
        <v>0</v>
      </c>
      <c r="Z217" s="18" t="s">
        <v>6339</v>
      </c>
      <c r="AA217" s="18" t="s">
        <v>6374</v>
      </c>
      <c r="AB217" s="18" t="s">
        <v>6339</v>
      </c>
      <c r="AC217" t="s">
        <v>6355</v>
      </c>
      <c r="AD217" t="s">
        <v>6340</v>
      </c>
      <c r="AE217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(NULL,6751649,300,0,0,3142964409,42370,'NA','VDA MONTOYA SEC CASAVERDE ',0,'jvillamil','NA');</v>
      </c>
    </row>
    <row r="218" spans="1:31" hidden="1" x14ac:dyDescent="0.25">
      <c r="A218">
        <v>10010451</v>
      </c>
      <c r="B218" t="s">
        <v>6384</v>
      </c>
      <c r="C218" t="s">
        <v>6346</v>
      </c>
      <c r="D218" t="s">
        <v>6339</v>
      </c>
      <c r="E218" s="15">
        <v>6760834</v>
      </c>
      <c r="F218" s="15" t="s">
        <v>6339</v>
      </c>
      <c r="G218" t="s">
        <v>4643</v>
      </c>
      <c r="H218" t="str">
        <f>VLOOKUP($E218,'BD DAVID'!$B$5:$M$1143,10,FALSE)</f>
        <v>Boyaca</v>
      </c>
      <c r="J218">
        <f>VLOOKUP(K218,'[1]INSERT MUNICIPIO'!E$2:F$867,2,FALSE)</f>
        <v>259</v>
      </c>
      <c r="K218" t="str">
        <f>VLOOKUP($E218,'BD DAVID'!$B$5:$M$1144,12,FALSE)</f>
        <v>SAMACA</v>
      </c>
      <c r="L218" t="s">
        <v>6339</v>
      </c>
      <c r="M218">
        <v>0</v>
      </c>
      <c r="N218" t="s">
        <v>6339</v>
      </c>
      <c r="O218">
        <v>0</v>
      </c>
      <c r="P218" t="s">
        <v>6339</v>
      </c>
      <c r="Q218">
        <f>VLOOKUP(E218,'BD DAVID'!$B$5:$H$1171,7,FALSE)</f>
        <v>3115213458</v>
      </c>
      <c r="R218" t="s">
        <v>6339</v>
      </c>
      <c r="S218" s="18">
        <v>42370</v>
      </c>
      <c r="T218" s="18" t="s">
        <v>6339</v>
      </c>
      <c r="U218" s="24" t="s">
        <v>6355</v>
      </c>
      <c r="V218" s="18" t="s">
        <v>6339</v>
      </c>
      <c r="W218" s="18" t="str">
        <f>VLOOKUP(E218,'BD DAVID'!$B$5:$G$1143,6,FALSE)</f>
        <v xml:space="preserve">VDA TIBAQUIRA SECTOR LA CUMBRE </v>
      </c>
      <c r="X218" s="18" t="s">
        <v>6339</v>
      </c>
      <c r="Y218" s="19">
        <v>0</v>
      </c>
      <c r="Z218" s="18" t="s">
        <v>6339</v>
      </c>
      <c r="AA218" s="18" t="s">
        <v>6374</v>
      </c>
      <c r="AB218" s="18" t="s">
        <v>6339</v>
      </c>
      <c r="AC218" t="s">
        <v>6355</v>
      </c>
      <c r="AD218" t="s">
        <v>6340</v>
      </c>
      <c r="AE218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(NULL,6760834,259,0,0,3115213458,42370,'NA','VDA TIBAQUIRA SECTOR LA CUMBRE ',0,'jvillamil','NA');</v>
      </c>
    </row>
    <row r="219" spans="1:31" s="20" customFormat="1" hidden="1" x14ac:dyDescent="0.25">
      <c r="A219">
        <v>10014627</v>
      </c>
      <c r="B219" t="s">
        <v>6384</v>
      </c>
      <c r="C219" t="s">
        <v>6346</v>
      </c>
      <c r="D219" t="s">
        <v>6339</v>
      </c>
      <c r="E219" s="15">
        <v>6764643</v>
      </c>
      <c r="F219" s="15" t="s">
        <v>6339</v>
      </c>
      <c r="G219" t="s">
        <v>4150</v>
      </c>
      <c r="H219" t="str">
        <f>VLOOKUP($E219,'BD DAVID'!$B$5:$M$1143,10,FALSE)</f>
        <v>Boyaca</v>
      </c>
      <c r="I219"/>
      <c r="J219">
        <f>VLOOKUP(K219,'[1]INSERT MUNICIPIO'!E$2:F$867,2,FALSE)</f>
        <v>279</v>
      </c>
      <c r="K219" t="str">
        <f>VLOOKUP($E219,'BD DAVID'!$B$5:$M$1144,12,FALSE)</f>
        <v>SORACA</v>
      </c>
      <c r="L219" t="s">
        <v>6339</v>
      </c>
      <c r="M219">
        <v>0</v>
      </c>
      <c r="N219" t="s">
        <v>6339</v>
      </c>
      <c r="O219">
        <v>0</v>
      </c>
      <c r="P219" t="s">
        <v>6339</v>
      </c>
      <c r="Q219">
        <f>VLOOKUP(E219,'BD DAVID'!$B$5:$H$1171,7,FALSE)</f>
        <v>3153166777</v>
      </c>
      <c r="R219" t="s">
        <v>6339</v>
      </c>
      <c r="S219" s="18">
        <v>42370</v>
      </c>
      <c r="T219" s="18" t="s">
        <v>6339</v>
      </c>
      <c r="U219" s="24" t="s">
        <v>6355</v>
      </c>
      <c r="V219" s="18" t="s">
        <v>6339</v>
      </c>
      <c r="W219" s="18" t="str">
        <f>VLOOKUP(E219,'BD DAVID'!$B$5:$G$1143,6,FALSE)</f>
        <v xml:space="preserve">CL 4 5 45 </v>
      </c>
      <c r="X219" s="18" t="s">
        <v>6339</v>
      </c>
      <c r="Y219" s="19">
        <v>0</v>
      </c>
      <c r="Z219" s="18" t="s">
        <v>6339</v>
      </c>
      <c r="AA219" s="18" t="s">
        <v>6374</v>
      </c>
      <c r="AB219" s="18" t="s">
        <v>6339</v>
      </c>
      <c r="AC219" t="s">
        <v>6355</v>
      </c>
      <c r="AD219" s="20" t="s">
        <v>6340</v>
      </c>
      <c r="AE219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(NULL,6764643,279,0,0,3153166777,42370,'NA','CL 4 5 45 ',0,'jvillamil','NA');</v>
      </c>
    </row>
    <row r="220" spans="1:31" s="20" customFormat="1" hidden="1" x14ac:dyDescent="0.25">
      <c r="A220">
        <v>10010481</v>
      </c>
      <c r="B220" t="s">
        <v>6384</v>
      </c>
      <c r="C220" t="s">
        <v>6346</v>
      </c>
      <c r="D220" t="s">
        <v>6339</v>
      </c>
      <c r="E220" s="15">
        <v>6775268</v>
      </c>
      <c r="F220" s="15" t="s">
        <v>6339</v>
      </c>
      <c r="G220" t="s">
        <v>4979</v>
      </c>
      <c r="H220" t="str">
        <f>VLOOKUP($E220,'BD DAVID'!$B$5:$M$1143,10,FALSE)</f>
        <v>Boyaca</v>
      </c>
      <c r="I220"/>
      <c r="J220">
        <f>VLOOKUP(K220,'[1]INSERT MUNICIPIO'!E$2:F$867,2,FALSE)</f>
        <v>197</v>
      </c>
      <c r="K220" t="str">
        <f>VLOOKUP($E220,'BD DAVID'!$B$5:$M$1144,12,FALSE)</f>
        <v>CHIQUIZA</v>
      </c>
      <c r="L220" t="s">
        <v>6339</v>
      </c>
      <c r="M220">
        <v>0</v>
      </c>
      <c r="N220" t="s">
        <v>6339</v>
      </c>
      <c r="O220">
        <v>0</v>
      </c>
      <c r="P220" t="s">
        <v>6339</v>
      </c>
      <c r="Q220">
        <f>VLOOKUP(E220,'BD DAVID'!$B$5:$H$1171,7,FALSE)</f>
        <v>3105554166</v>
      </c>
      <c r="R220" t="s">
        <v>6339</v>
      </c>
      <c r="S220" s="18">
        <v>42370</v>
      </c>
      <c r="T220" s="18" t="s">
        <v>6339</v>
      </c>
      <c r="U220" s="24" t="s">
        <v>6355</v>
      </c>
      <c r="V220" s="18" t="s">
        <v>6339</v>
      </c>
      <c r="W220" s="18" t="str">
        <f>VLOOKUP(E220,'BD DAVID'!$B$5:$G$1143,6,FALSE)</f>
        <v xml:space="preserve">CEN SAN PEDRO DE IGUAQUE </v>
      </c>
      <c r="X220" s="18" t="s">
        <v>6339</v>
      </c>
      <c r="Y220" s="19">
        <v>0</v>
      </c>
      <c r="Z220" s="18" t="s">
        <v>6339</v>
      </c>
      <c r="AA220" s="18" t="s">
        <v>6374</v>
      </c>
      <c r="AB220" s="18" t="s">
        <v>6339</v>
      </c>
      <c r="AC220" t="s">
        <v>6355</v>
      </c>
      <c r="AD220" s="20" t="s">
        <v>6340</v>
      </c>
      <c r="AE220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(NULL,6775268,197,0,0,3105554166,42370,'NA','CEN SAN PEDRO DE IGUAQUE ',0,'jvillamil','NA');</v>
      </c>
    </row>
    <row r="221" spans="1:31" hidden="1" x14ac:dyDescent="0.25">
      <c r="A221">
        <v>10010559</v>
      </c>
      <c r="B221" t="s">
        <v>6384</v>
      </c>
      <c r="C221" t="s">
        <v>6346</v>
      </c>
      <c r="D221" t="s">
        <v>6339</v>
      </c>
      <c r="E221" s="15">
        <v>7120221</v>
      </c>
      <c r="F221" s="15" t="s">
        <v>6339</v>
      </c>
      <c r="G221" t="s">
        <v>4769</v>
      </c>
      <c r="H221" t="str">
        <f>VLOOKUP($E221,'BD DAVID'!$B$5:$M$1143,10,FALSE)</f>
        <v>Boyaca</v>
      </c>
      <c r="J221">
        <f>VLOOKUP(K221,'[1]INSERT MUNICIPIO'!E$2:F$867,2,FALSE)</f>
        <v>197</v>
      </c>
      <c r="K221" t="str">
        <f>VLOOKUP($E221,'BD DAVID'!$B$5:$M$1144,12,FALSE)</f>
        <v>CHIQUIZA</v>
      </c>
      <c r="L221" t="s">
        <v>6339</v>
      </c>
      <c r="M221">
        <v>0</v>
      </c>
      <c r="N221" t="s">
        <v>6339</v>
      </c>
      <c r="O221">
        <v>0</v>
      </c>
      <c r="P221" t="s">
        <v>6339</v>
      </c>
      <c r="Q221">
        <f>VLOOKUP(E221,'BD DAVID'!$B$5:$H$1171,7,FALSE)</f>
        <v>3204197451</v>
      </c>
      <c r="R221" t="s">
        <v>6339</v>
      </c>
      <c r="S221" s="18">
        <v>42370</v>
      </c>
      <c r="T221" s="18" t="s">
        <v>6339</v>
      </c>
      <c r="U221" s="24" t="s">
        <v>6355</v>
      </c>
      <c r="V221" s="18" t="s">
        <v>6339</v>
      </c>
      <c r="W221" s="18" t="str">
        <f>VLOOKUP(E221,'BD DAVID'!$B$5:$G$1143,6,FALSE)</f>
        <v xml:space="preserve">VDA CERRO </v>
      </c>
      <c r="X221" s="18" t="s">
        <v>6339</v>
      </c>
      <c r="Y221" s="19">
        <v>0</v>
      </c>
      <c r="Z221" s="18" t="s">
        <v>6339</v>
      </c>
      <c r="AA221" s="18" t="s">
        <v>6374</v>
      </c>
      <c r="AB221" s="18" t="s">
        <v>6339</v>
      </c>
      <c r="AC221" t="s">
        <v>6355</v>
      </c>
      <c r="AD221" t="s">
        <v>6340</v>
      </c>
      <c r="AE221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(NULL,7120221,197,0,0,3204197451,42370,'NA','VDA CERRO ',0,'jvillamil','NA');</v>
      </c>
    </row>
    <row r="222" spans="1:31" s="20" customFormat="1" hidden="1" x14ac:dyDescent="0.25">
      <c r="A222">
        <v>10010560</v>
      </c>
      <c r="B222" t="s">
        <v>6384</v>
      </c>
      <c r="C222" t="s">
        <v>6346</v>
      </c>
      <c r="D222" t="s">
        <v>6339</v>
      </c>
      <c r="E222" s="15">
        <v>7124528</v>
      </c>
      <c r="F222" s="15" t="s">
        <v>6339</v>
      </c>
      <c r="G222" t="s">
        <v>1866</v>
      </c>
      <c r="H222" t="str">
        <f>VLOOKUP($E222,'BD DAVID'!$B$5:$M$1143,10,FALSE)</f>
        <v>Boyaca</v>
      </c>
      <c r="I222"/>
      <c r="J222">
        <f>VLOOKUP(K222,'[1]INSERT MUNICIPIO'!E$2:F$867,2,FALSE)</f>
        <v>282</v>
      </c>
      <c r="K222" t="str">
        <f>VLOOKUP($E222,'BD DAVID'!$B$5:$M$1144,12,FALSE)</f>
        <v>SUTAMARCHAN</v>
      </c>
      <c r="L222" t="s">
        <v>6339</v>
      </c>
      <c r="M222">
        <v>0</v>
      </c>
      <c r="N222" t="s">
        <v>6339</v>
      </c>
      <c r="O222">
        <v>0</v>
      </c>
      <c r="P222" t="s">
        <v>6339</v>
      </c>
      <c r="Q222">
        <f>VLOOKUP(E222,'BD DAVID'!$B$5:$H$1171,7,FALSE)</f>
        <v>3133972477</v>
      </c>
      <c r="R222" t="s">
        <v>6339</v>
      </c>
      <c r="S222" s="18">
        <v>42370</v>
      </c>
      <c r="T222" s="18" t="s">
        <v>6339</v>
      </c>
      <c r="U222" s="24" t="s">
        <v>6355</v>
      </c>
      <c r="V222" s="18" t="s">
        <v>6339</v>
      </c>
      <c r="W222" s="18" t="str">
        <f>VLOOKUP(E222,'BD DAVID'!$B$5:$G$1143,6,FALSE)</f>
        <v xml:space="preserve">CR 2 4 22 </v>
      </c>
      <c r="X222" s="18" t="s">
        <v>6339</v>
      </c>
      <c r="Y222" s="19">
        <v>0</v>
      </c>
      <c r="Z222" s="18" t="s">
        <v>6339</v>
      </c>
      <c r="AA222" s="18" t="s">
        <v>6374</v>
      </c>
      <c r="AB222" s="18" t="s">
        <v>6339</v>
      </c>
      <c r="AC222" t="s">
        <v>6355</v>
      </c>
      <c r="AD222" s="20" t="s">
        <v>6340</v>
      </c>
      <c r="AE222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(NULL,7124528,282,0,0,3133972477,42370,'NA','CR 2 4 22 ',0,'jvillamil','NA');</v>
      </c>
    </row>
    <row r="223" spans="1:31" hidden="1" x14ac:dyDescent="0.25">
      <c r="A223">
        <v>10015308</v>
      </c>
      <c r="B223" t="s">
        <v>6384</v>
      </c>
      <c r="C223" t="s">
        <v>6346</v>
      </c>
      <c r="D223" t="s">
        <v>6339</v>
      </c>
      <c r="E223" s="15">
        <v>7128002</v>
      </c>
      <c r="F223" s="15" t="s">
        <v>6339</v>
      </c>
      <c r="G223" t="s">
        <v>2651</v>
      </c>
      <c r="H223" t="str">
        <f>VLOOKUP($E223,'BD DAVID'!$B$5:$M$1143,10,FALSE)</f>
        <v>Boyaca</v>
      </c>
      <c r="J223">
        <f>VLOOKUP(K223,'[1]INSERT MUNICIPIO'!E$2:F$867,2,FALSE)</f>
        <v>258</v>
      </c>
      <c r="K223" t="str">
        <f>VLOOKUP($E223,'BD DAVID'!$B$5:$M$1144,12,FALSE)</f>
        <v>SACHICA</v>
      </c>
      <c r="L223" t="s">
        <v>6339</v>
      </c>
      <c r="M223">
        <v>0</v>
      </c>
      <c r="N223" t="s">
        <v>6339</v>
      </c>
      <c r="O223">
        <v>0</v>
      </c>
      <c r="P223" t="s">
        <v>6339</v>
      </c>
      <c r="Q223">
        <f>VLOOKUP(E223,'BD DAVID'!$B$5:$H$1171,7,FALSE)</f>
        <v>3208520512</v>
      </c>
      <c r="R223" t="s">
        <v>6339</v>
      </c>
      <c r="S223" s="18">
        <v>42370</v>
      </c>
      <c r="T223" s="18" t="s">
        <v>6339</v>
      </c>
      <c r="U223" s="24" t="s">
        <v>6355</v>
      </c>
      <c r="V223" s="18" t="s">
        <v>6339</v>
      </c>
      <c r="W223" s="18" t="str">
        <f>VLOOKUP(E223,'BD DAVID'!$B$5:$G$1143,6,FALSE)</f>
        <v xml:space="preserve">CR 3 4 46 </v>
      </c>
      <c r="X223" s="18" t="s">
        <v>6339</v>
      </c>
      <c r="Y223" s="19">
        <v>0</v>
      </c>
      <c r="Z223" s="18" t="s">
        <v>6339</v>
      </c>
      <c r="AA223" s="18" t="s">
        <v>6374</v>
      </c>
      <c r="AB223" s="18" t="s">
        <v>6339</v>
      </c>
      <c r="AC223" t="s">
        <v>6355</v>
      </c>
      <c r="AD223" t="s">
        <v>6340</v>
      </c>
      <c r="AE223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(NULL,7128002,258,0,0,3208520512,42370,'NA','CR 3 4 46 ',0,'jvillamil','NA');</v>
      </c>
    </row>
    <row r="224" spans="1:31" hidden="1" x14ac:dyDescent="0.25">
      <c r="A224">
        <v>10009869</v>
      </c>
      <c r="B224" t="s">
        <v>6384</v>
      </c>
      <c r="C224" t="s">
        <v>6346</v>
      </c>
      <c r="D224" t="s">
        <v>6339</v>
      </c>
      <c r="E224" s="15">
        <v>7161945</v>
      </c>
      <c r="F224" s="15" t="s">
        <v>6339</v>
      </c>
      <c r="G224" t="s">
        <v>3834</v>
      </c>
      <c r="H224" t="str">
        <f>VLOOKUP($E224,'BD DAVID'!$B$5:$M$1143,10,FALSE)</f>
        <v>Boyaca</v>
      </c>
      <c r="J224">
        <f>VLOOKUP(K224,'[1]INSERT MUNICIPIO'!E$2:F$867,2,FALSE)</f>
        <v>197</v>
      </c>
      <c r="K224" t="str">
        <f>VLOOKUP($E224,'BD DAVID'!$B$5:$M$1144,12,FALSE)</f>
        <v>CHIQUIZA</v>
      </c>
      <c r="L224" t="s">
        <v>6339</v>
      </c>
      <c r="M224">
        <v>0</v>
      </c>
      <c r="N224" t="s">
        <v>6339</v>
      </c>
      <c r="O224">
        <v>0</v>
      </c>
      <c r="P224" t="s">
        <v>6339</v>
      </c>
      <c r="Q224">
        <f>VLOOKUP(E224,'BD DAVID'!$B$5:$H$1171,7,FALSE)</f>
        <v>3142401446</v>
      </c>
      <c r="R224" t="s">
        <v>6339</v>
      </c>
      <c r="S224" s="18">
        <v>42370</v>
      </c>
      <c r="T224" s="18" t="s">
        <v>6339</v>
      </c>
      <c r="U224" s="24" t="s">
        <v>6355</v>
      </c>
      <c r="V224" s="18" t="s">
        <v>6339</v>
      </c>
      <c r="W224" s="18" t="str">
        <f>VLOOKUP(E224,'BD DAVID'!$B$5:$G$1143,6,FALSE)</f>
        <v xml:space="preserve">VDA CERRO </v>
      </c>
      <c r="X224" s="18" t="s">
        <v>6339</v>
      </c>
      <c r="Y224" s="19">
        <v>0</v>
      </c>
      <c r="Z224" s="18" t="s">
        <v>6339</v>
      </c>
      <c r="AA224" s="18" t="s">
        <v>6374</v>
      </c>
      <c r="AB224" s="18" t="s">
        <v>6339</v>
      </c>
      <c r="AC224" t="s">
        <v>6355</v>
      </c>
      <c r="AD224" t="s">
        <v>6340</v>
      </c>
      <c r="AE224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(NULL,7161945,197,0,0,3142401446,42370,'NA','VDA CERRO ',0,'jvillamil','NA');</v>
      </c>
    </row>
    <row r="225" spans="1:31" s="20" customFormat="1" hidden="1" x14ac:dyDescent="0.25">
      <c r="A225">
        <v>10010639</v>
      </c>
      <c r="B225" t="s">
        <v>6384</v>
      </c>
      <c r="C225" t="s">
        <v>6346</v>
      </c>
      <c r="D225" t="s">
        <v>6339</v>
      </c>
      <c r="E225" s="15">
        <v>7162358</v>
      </c>
      <c r="F225" s="15" t="s">
        <v>6339</v>
      </c>
      <c r="G225" t="s">
        <v>2686</v>
      </c>
      <c r="H225" t="str">
        <f>VLOOKUP($E225,'BD DAVID'!$B$5:$M$1143,10,FALSE)</f>
        <v>Boyaca</v>
      </c>
      <c r="I225"/>
      <c r="J225">
        <f>VLOOKUP(K225,'[1]INSERT MUNICIPIO'!E$2:F$867,2,FALSE)</f>
        <v>300</v>
      </c>
      <c r="K225" t="str">
        <f>VLOOKUP($E225,'BD DAVID'!$B$5:$M$1144,12,FALSE)</f>
        <v>VENTAQUEMADA</v>
      </c>
      <c r="L225" t="s">
        <v>6339</v>
      </c>
      <c r="M225">
        <v>0</v>
      </c>
      <c r="N225" t="s">
        <v>6339</v>
      </c>
      <c r="O225">
        <v>0</v>
      </c>
      <c r="P225" t="s">
        <v>6339</v>
      </c>
      <c r="Q225">
        <f>VLOOKUP(E225,'BD DAVID'!$B$5:$H$1171,7,FALSE)</f>
        <v>3124782408</v>
      </c>
      <c r="R225" t="s">
        <v>6339</v>
      </c>
      <c r="S225" s="18">
        <v>42370</v>
      </c>
      <c r="T225" s="18" t="s">
        <v>6339</v>
      </c>
      <c r="U225" s="24" t="s">
        <v>6355</v>
      </c>
      <c r="V225" s="18" t="s">
        <v>6339</v>
      </c>
      <c r="W225" s="18" t="str">
        <f>VLOOKUP(E225,'BD DAVID'!$B$5:$G$1143,6,FALSE)</f>
        <v xml:space="preserve">VDA PUENTE BOYACA SEC TIERR </v>
      </c>
      <c r="X225" s="18" t="s">
        <v>6339</v>
      </c>
      <c r="Y225" s="19">
        <v>0</v>
      </c>
      <c r="Z225" s="18" t="s">
        <v>6339</v>
      </c>
      <c r="AA225" s="18" t="s">
        <v>6374</v>
      </c>
      <c r="AB225" s="18" t="s">
        <v>6339</v>
      </c>
      <c r="AC225" t="s">
        <v>6355</v>
      </c>
      <c r="AD225" s="20" t="s">
        <v>6340</v>
      </c>
      <c r="AE225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(NULL,7162358,300,0,0,3124782408,42370,'NA','VDA PUENTE BOYACA SEC TIERR ',0,'jvillamil','NA');</v>
      </c>
    </row>
    <row r="226" spans="1:31" hidden="1" x14ac:dyDescent="0.25">
      <c r="A226">
        <v>10010669</v>
      </c>
      <c r="B226" t="s">
        <v>6384</v>
      </c>
      <c r="C226" t="s">
        <v>6346</v>
      </c>
      <c r="D226" t="s">
        <v>6339</v>
      </c>
      <c r="E226" s="15">
        <v>7169197</v>
      </c>
      <c r="F226" s="15" t="s">
        <v>6339</v>
      </c>
      <c r="G226" t="s">
        <v>4847</v>
      </c>
      <c r="H226" t="str">
        <f>VLOOKUP($E226,'BD DAVID'!$B$5:$M$1143,10,FALSE)</f>
        <v>Boyaca</v>
      </c>
      <c r="J226">
        <f>VLOOKUP(K226,'[1]INSERT MUNICIPIO'!E$2:F$867,2,FALSE)</f>
        <v>280</v>
      </c>
      <c r="K226" t="str">
        <f>VLOOKUP($E226,'BD DAVID'!$B$5:$M$1144,12,FALSE)</f>
        <v>SOTAQUIRA</v>
      </c>
      <c r="L226" t="s">
        <v>6339</v>
      </c>
      <c r="M226">
        <v>0</v>
      </c>
      <c r="N226" t="s">
        <v>6339</v>
      </c>
      <c r="O226">
        <v>0</v>
      </c>
      <c r="P226" t="s">
        <v>6339</v>
      </c>
      <c r="Q226">
        <f>VLOOKUP(E226,'BD DAVID'!$B$5:$H$1171,7,FALSE)</f>
        <v>3105741546</v>
      </c>
      <c r="R226" t="s">
        <v>6339</v>
      </c>
      <c r="S226" s="18">
        <v>42370</v>
      </c>
      <c r="T226" s="18" t="s">
        <v>6339</v>
      </c>
      <c r="U226" s="24" t="s">
        <v>6355</v>
      </c>
      <c r="V226" s="18" t="s">
        <v>6339</v>
      </c>
      <c r="W226" s="18" t="str">
        <f>VLOOKUP(E226,'BD DAVID'!$B$5:$G$1143,6,FALSE)</f>
        <v xml:space="preserve">VDA EL CEDRO </v>
      </c>
      <c r="X226" s="18" t="s">
        <v>6339</v>
      </c>
      <c r="Y226" s="19">
        <v>0</v>
      </c>
      <c r="Z226" s="18" t="s">
        <v>6339</v>
      </c>
      <c r="AA226" s="18" t="s">
        <v>6374</v>
      </c>
      <c r="AB226" s="18" t="s">
        <v>6339</v>
      </c>
      <c r="AC226" t="s">
        <v>6355</v>
      </c>
      <c r="AD226" t="s">
        <v>6340</v>
      </c>
      <c r="AE226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(NULL,7169197,280,0,0,3105741546,42370,'NA','VDA EL CEDRO ',0,'jvillamil','NA');</v>
      </c>
    </row>
    <row r="227" spans="1:31" hidden="1" x14ac:dyDescent="0.25">
      <c r="A227">
        <v>10014065</v>
      </c>
      <c r="B227" t="s">
        <v>6384</v>
      </c>
      <c r="C227" t="s">
        <v>6346</v>
      </c>
      <c r="D227" t="s">
        <v>6339</v>
      </c>
      <c r="E227" s="15">
        <v>7170215</v>
      </c>
      <c r="F227" s="15" t="s">
        <v>6339</v>
      </c>
      <c r="G227" t="s">
        <v>4321</v>
      </c>
      <c r="H227" t="str">
        <f>VLOOKUP($E227,'BD DAVID'!$B$5:$M$1143,10,FALSE)</f>
        <v>Boyaca</v>
      </c>
      <c r="J227">
        <f>VLOOKUP(K227,'[1]INSERT MUNICIPIO'!E$2:F$867,2,FALSE)</f>
        <v>294</v>
      </c>
      <c r="K227" t="str">
        <f>VLOOKUP($E227,'BD DAVID'!$B$5:$M$1144,12,FALSE)</f>
        <v>TUNJA</v>
      </c>
      <c r="L227" t="s">
        <v>6339</v>
      </c>
      <c r="M227">
        <v>0</v>
      </c>
      <c r="N227" t="s">
        <v>6339</v>
      </c>
      <c r="O227">
        <v>0</v>
      </c>
      <c r="P227" t="s">
        <v>6339</v>
      </c>
      <c r="Q227">
        <f>VLOOKUP(E227,'BD DAVID'!$B$5:$H$1171,7,FALSE)</f>
        <v>3208423565</v>
      </c>
      <c r="R227" t="s">
        <v>6339</v>
      </c>
      <c r="S227" s="18">
        <v>42370</v>
      </c>
      <c r="T227" s="18" t="s">
        <v>6339</v>
      </c>
      <c r="U227" s="24" t="s">
        <v>6355</v>
      </c>
      <c r="V227" s="18" t="s">
        <v>6339</v>
      </c>
      <c r="W227" s="18" t="str">
        <f>VLOOKUP(E227,'BD DAVID'!$B$5:$G$1143,6,FALSE)</f>
        <v xml:space="preserve">AV NORTE 54 05 </v>
      </c>
      <c r="X227" s="18" t="s">
        <v>6339</v>
      </c>
      <c r="Y227" s="19">
        <v>0</v>
      </c>
      <c r="Z227" s="18" t="s">
        <v>6339</v>
      </c>
      <c r="AA227" s="18" t="s">
        <v>6374</v>
      </c>
      <c r="AB227" s="18" t="s">
        <v>6339</v>
      </c>
      <c r="AC227" t="s">
        <v>6355</v>
      </c>
      <c r="AD227" t="s">
        <v>6340</v>
      </c>
      <c r="AE227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(NULL,7170215,294,0,0,3208423565,42370,'NA','AV NORTE 54 05 ',0,'jvillamil','NA');</v>
      </c>
    </row>
    <row r="228" spans="1:31" hidden="1" x14ac:dyDescent="0.25">
      <c r="A228">
        <v>10010679</v>
      </c>
      <c r="B228" t="s">
        <v>6384</v>
      </c>
      <c r="C228" t="s">
        <v>6346</v>
      </c>
      <c r="D228" t="s">
        <v>6339</v>
      </c>
      <c r="E228" s="15">
        <v>7172490</v>
      </c>
      <c r="F228" s="15" t="s">
        <v>6339</v>
      </c>
      <c r="G228" t="s">
        <v>1906</v>
      </c>
      <c r="H228" t="str">
        <f>VLOOKUP($E228,'BD DAVID'!$B$5:$M$1143,10,FALSE)</f>
        <v>Boyaca</v>
      </c>
      <c r="J228">
        <f>VLOOKUP(K228,'[1]INSERT MUNICIPIO'!E$2:F$867,2,FALSE)</f>
        <v>259</v>
      </c>
      <c r="K228" t="str">
        <f>VLOOKUP($E228,'BD DAVID'!$B$5:$M$1144,12,FALSE)</f>
        <v>SAMACA</v>
      </c>
      <c r="L228" t="s">
        <v>6339</v>
      </c>
      <c r="M228">
        <v>0</v>
      </c>
      <c r="N228" t="s">
        <v>6339</v>
      </c>
      <c r="O228">
        <v>0</v>
      </c>
      <c r="P228" t="s">
        <v>6339</v>
      </c>
      <c r="Q228">
        <f>VLOOKUP(E228,'BD DAVID'!$B$5:$H$1171,7,FALSE)</f>
        <v>987372937</v>
      </c>
      <c r="R228" t="s">
        <v>6339</v>
      </c>
      <c r="S228" s="18">
        <v>42370</v>
      </c>
      <c r="T228" s="18" t="s">
        <v>6339</v>
      </c>
      <c r="U228" s="24" t="s">
        <v>6355</v>
      </c>
      <c r="V228" s="18" t="s">
        <v>6339</v>
      </c>
      <c r="W228" s="18" t="str">
        <f>VLOOKUP(E228,'BD DAVID'!$B$5:$G$1143,6,FALSE)</f>
        <v xml:space="preserve">CR 5 11 43 LA CUMBRE </v>
      </c>
      <c r="X228" s="18" t="s">
        <v>6339</v>
      </c>
      <c r="Y228" s="19">
        <v>0</v>
      </c>
      <c r="Z228" s="18" t="s">
        <v>6339</v>
      </c>
      <c r="AA228" s="18" t="s">
        <v>6374</v>
      </c>
      <c r="AB228" s="18" t="s">
        <v>6339</v>
      </c>
      <c r="AC228" t="s">
        <v>6355</v>
      </c>
      <c r="AD228" t="s">
        <v>6340</v>
      </c>
      <c r="AE228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(NULL,7172490,259,0,0,987372937,42370,'NA','CR 5 11 43 LA CUMBRE ',0,'jvillamil','NA');</v>
      </c>
    </row>
    <row r="229" spans="1:31" s="20" customFormat="1" hidden="1" x14ac:dyDescent="0.25">
      <c r="A229">
        <v>10016607</v>
      </c>
      <c r="B229" t="s">
        <v>6384</v>
      </c>
      <c r="C229" t="s">
        <v>6346</v>
      </c>
      <c r="D229" t="s">
        <v>6339</v>
      </c>
      <c r="E229" s="15">
        <v>7172821</v>
      </c>
      <c r="F229" s="15" t="s">
        <v>6339</v>
      </c>
      <c r="G229" t="s">
        <v>5225</v>
      </c>
      <c r="H229" t="str">
        <f>VLOOKUP($E229,'BD DAVID'!$B$5:$M$1143,10,FALSE)</f>
        <v>Boyaca</v>
      </c>
      <c r="I229"/>
      <c r="J229">
        <f>VLOOKUP(K229,'[1]INSERT MUNICIPIO'!E$2:F$867,2,FALSE)</f>
        <v>211</v>
      </c>
      <c r="K229" t="str">
        <f>VLOOKUP($E229,'BD DAVID'!$B$5:$M$1144,12,FALSE)</f>
        <v>DUITAMA</v>
      </c>
      <c r="L229" t="s">
        <v>6339</v>
      </c>
      <c r="M229">
        <v>0</v>
      </c>
      <c r="N229" t="s">
        <v>6339</v>
      </c>
      <c r="O229">
        <v>0</v>
      </c>
      <c r="P229" t="s">
        <v>6339</v>
      </c>
      <c r="Q229">
        <f>VLOOKUP(E229,'BD DAVID'!$B$5:$H$1171,7,FALSE)</f>
        <v>3112170182</v>
      </c>
      <c r="R229" t="s">
        <v>6339</v>
      </c>
      <c r="S229" s="18">
        <v>42370</v>
      </c>
      <c r="T229" s="18" t="s">
        <v>6339</v>
      </c>
      <c r="U229" s="24" t="s">
        <v>6355</v>
      </c>
      <c r="V229" s="18" t="s">
        <v>6339</v>
      </c>
      <c r="W229" s="18" t="str">
        <f>VLOOKUP(E229,'BD DAVID'!$B$5:$G$1143,6,FALSE)</f>
        <v xml:space="preserve">CL 48 16 108 </v>
      </c>
      <c r="X229" s="18" t="s">
        <v>6339</v>
      </c>
      <c r="Y229" s="19">
        <v>0</v>
      </c>
      <c r="Z229" s="18" t="s">
        <v>6339</v>
      </c>
      <c r="AA229" s="18" t="s">
        <v>6374</v>
      </c>
      <c r="AB229" s="18" t="s">
        <v>6339</v>
      </c>
      <c r="AC229" t="s">
        <v>6355</v>
      </c>
      <c r="AD229" s="20" t="s">
        <v>6340</v>
      </c>
      <c r="AE229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(NULL,7172821,211,0,0,3112170182,42370,'NA','CL 48 16 108 ',0,'jvillamil','NA');</v>
      </c>
    </row>
    <row r="230" spans="1:31" hidden="1" x14ac:dyDescent="0.25">
      <c r="A230">
        <v>10018069</v>
      </c>
      <c r="B230" t="s">
        <v>6384</v>
      </c>
      <c r="C230" t="s">
        <v>6346</v>
      </c>
      <c r="D230" t="s">
        <v>6339</v>
      </c>
      <c r="E230" s="15">
        <v>7172890</v>
      </c>
      <c r="F230" s="15" t="s">
        <v>6339</v>
      </c>
      <c r="G230" t="s">
        <v>4046</v>
      </c>
      <c r="H230" t="str">
        <f>VLOOKUP($E230,'BD DAVID'!$B$5:$M$1143,10,FALSE)</f>
        <v>Boyaca</v>
      </c>
      <c r="J230">
        <f>VLOOKUP(K230,'[1]INSERT MUNICIPIO'!E$2:F$867,2,FALSE)</f>
        <v>236</v>
      </c>
      <c r="K230" t="str">
        <f>VLOOKUP($E230,'BD DAVID'!$B$5:$M$1144,12,FALSE)</f>
        <v>MOTAVITA</v>
      </c>
      <c r="L230" t="s">
        <v>6339</v>
      </c>
      <c r="M230">
        <v>0</v>
      </c>
      <c r="N230" t="s">
        <v>6339</v>
      </c>
      <c r="O230">
        <v>0</v>
      </c>
      <c r="P230" t="s">
        <v>6339</v>
      </c>
      <c r="Q230">
        <f>VLOOKUP(E230,'BD DAVID'!$B$5:$H$1171,7,FALSE)</f>
        <v>3204114918</v>
      </c>
      <c r="R230" t="s">
        <v>6339</v>
      </c>
      <c r="S230" s="18">
        <v>42370</v>
      </c>
      <c r="T230" s="18" t="s">
        <v>6339</v>
      </c>
      <c r="U230" s="24" t="s">
        <v>6355</v>
      </c>
      <c r="V230" s="18" t="s">
        <v>6339</v>
      </c>
      <c r="W230" s="18" t="str">
        <f>VLOOKUP(E230,'BD DAVID'!$B$5:$G$1143,6,FALSE)</f>
        <v xml:space="preserve">VDA SOTEPANELAS </v>
      </c>
      <c r="X230" s="18" t="s">
        <v>6339</v>
      </c>
      <c r="Y230" s="19">
        <v>0</v>
      </c>
      <c r="Z230" s="18" t="s">
        <v>6339</v>
      </c>
      <c r="AA230" s="18" t="s">
        <v>6374</v>
      </c>
      <c r="AB230" s="18" t="s">
        <v>6339</v>
      </c>
      <c r="AC230" t="s">
        <v>6355</v>
      </c>
      <c r="AD230" t="s">
        <v>6340</v>
      </c>
      <c r="AE230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(NULL,7172890,236,0,0,3204114918,42370,'NA','VDA SOTEPANELAS ',0,'jvillamil','NA');</v>
      </c>
    </row>
    <row r="231" spans="1:31" s="20" customFormat="1" hidden="1" x14ac:dyDescent="0.25">
      <c r="A231">
        <v>10010695</v>
      </c>
      <c r="B231" t="s">
        <v>6384</v>
      </c>
      <c r="C231" t="s">
        <v>6346</v>
      </c>
      <c r="D231" t="s">
        <v>6339</v>
      </c>
      <c r="E231" s="15">
        <v>7176401</v>
      </c>
      <c r="F231" s="15" t="s">
        <v>6339</v>
      </c>
      <c r="G231" t="s">
        <v>3735</v>
      </c>
      <c r="H231" t="str">
        <f>VLOOKUP($E231,'BD DAVID'!$B$5:$M$1143,10,FALSE)</f>
        <v>Boyaca</v>
      </c>
      <c r="I231"/>
      <c r="J231">
        <f>VLOOKUP(K231,'[1]INSERT MUNICIPIO'!E$2:F$867,2,FALSE)</f>
        <v>279</v>
      </c>
      <c r="K231" t="str">
        <f>VLOOKUP($E231,'BD DAVID'!$B$5:$M$1144,12,FALSE)</f>
        <v>SORACA</v>
      </c>
      <c r="L231" t="s">
        <v>6339</v>
      </c>
      <c r="M231">
        <v>0</v>
      </c>
      <c r="N231" t="s">
        <v>6339</v>
      </c>
      <c r="O231">
        <v>0</v>
      </c>
      <c r="P231" t="s">
        <v>6339</v>
      </c>
      <c r="Q231">
        <f>VLOOKUP(E231,'BD DAVID'!$B$5:$H$1171,7,FALSE)</f>
        <v>3103051909</v>
      </c>
      <c r="R231" t="s">
        <v>6339</v>
      </c>
      <c r="S231" s="18">
        <v>42370</v>
      </c>
      <c r="T231" s="18" t="s">
        <v>6339</v>
      </c>
      <c r="U231" s="24" t="s">
        <v>6355</v>
      </c>
      <c r="V231" s="18" t="s">
        <v>6339</v>
      </c>
      <c r="W231" s="18" t="str">
        <f>VLOOKUP(E231,'BD DAVID'!$B$5:$G$1143,6,FALSE)</f>
        <v xml:space="preserve">CR 5 6 43 </v>
      </c>
      <c r="X231" s="18" t="s">
        <v>6339</v>
      </c>
      <c r="Y231" s="19">
        <v>0</v>
      </c>
      <c r="Z231" s="18" t="s">
        <v>6339</v>
      </c>
      <c r="AA231" s="18" t="s">
        <v>6374</v>
      </c>
      <c r="AB231" s="18" t="s">
        <v>6339</v>
      </c>
      <c r="AC231" t="s">
        <v>6355</v>
      </c>
      <c r="AD231" s="20" t="s">
        <v>6340</v>
      </c>
      <c r="AE231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(NULL,7176401,279,0,0,3103051909,42370,'NA','CR 5 6 43 ',0,'jvillamil','NA');</v>
      </c>
    </row>
    <row r="232" spans="1:31" hidden="1" x14ac:dyDescent="0.25">
      <c r="A232">
        <v>10010703</v>
      </c>
      <c r="B232" t="s">
        <v>6384</v>
      </c>
      <c r="C232" t="s">
        <v>6346</v>
      </c>
      <c r="D232" t="s">
        <v>6339</v>
      </c>
      <c r="E232" s="15">
        <v>7181687</v>
      </c>
      <c r="F232" s="15" t="s">
        <v>6339</v>
      </c>
      <c r="G232" t="s">
        <v>4677</v>
      </c>
      <c r="H232" t="str">
        <f>VLOOKUP($E232,'BD DAVID'!$B$5:$M$1143,10,FALSE)</f>
        <v>Boyaca</v>
      </c>
      <c r="J232">
        <f>VLOOKUP(K232,'[1]INSERT MUNICIPIO'!E$2:F$867,2,FALSE)</f>
        <v>294</v>
      </c>
      <c r="K232" t="str">
        <f>VLOOKUP($E232,'BD DAVID'!$B$5:$M$1144,12,FALSE)</f>
        <v>TUNJA</v>
      </c>
      <c r="L232" t="s">
        <v>6339</v>
      </c>
      <c r="M232">
        <v>0</v>
      </c>
      <c r="N232" t="s">
        <v>6339</v>
      </c>
      <c r="O232">
        <v>0</v>
      </c>
      <c r="P232" t="s">
        <v>6339</v>
      </c>
      <c r="Q232">
        <f>VLOOKUP(E232,'BD DAVID'!$B$5:$H$1171,7,FALSE)</f>
        <v>3202325205</v>
      </c>
      <c r="R232" t="s">
        <v>6339</v>
      </c>
      <c r="S232" s="18">
        <v>42370</v>
      </c>
      <c r="T232" s="18" t="s">
        <v>6339</v>
      </c>
      <c r="U232" s="24" t="s">
        <v>6355</v>
      </c>
      <c r="V232" s="18" t="s">
        <v>6339</v>
      </c>
      <c r="W232" s="18" t="str">
        <f>VLOOKUP(E232,'BD DAVID'!$B$5:$G$1143,6,FALSE)</f>
        <v xml:space="preserve">CL 2 15 47 SUR </v>
      </c>
      <c r="X232" s="18" t="s">
        <v>6339</v>
      </c>
      <c r="Y232" s="19">
        <v>0</v>
      </c>
      <c r="Z232" s="18" t="s">
        <v>6339</v>
      </c>
      <c r="AA232" s="18" t="s">
        <v>6374</v>
      </c>
      <c r="AB232" s="18" t="s">
        <v>6339</v>
      </c>
      <c r="AC232" t="s">
        <v>6355</v>
      </c>
      <c r="AD232" t="s">
        <v>6340</v>
      </c>
      <c r="AE232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(NULL,7181687,294,0,0,3202325205,42370,'NA','CL 2 15 47 SUR ',0,'jvillamil','NA');</v>
      </c>
    </row>
    <row r="233" spans="1:31" hidden="1" x14ac:dyDescent="0.25">
      <c r="A233">
        <v>10017555</v>
      </c>
      <c r="B233" t="s">
        <v>6384</v>
      </c>
      <c r="C233" t="s">
        <v>6346</v>
      </c>
      <c r="D233" t="s">
        <v>6339</v>
      </c>
      <c r="E233" s="15">
        <v>7182530</v>
      </c>
      <c r="F233" s="15" t="s">
        <v>6339</v>
      </c>
      <c r="G233" t="s">
        <v>4813</v>
      </c>
      <c r="H233" t="str">
        <f>VLOOKUP($E233,'BD DAVID'!$B$5:$M$1143,10,FALSE)</f>
        <v>Boyaca</v>
      </c>
      <c r="J233">
        <f>VLOOKUP(K233,'[1]INSERT MUNICIPIO'!E$2:F$867,2,FALSE)</f>
        <v>204</v>
      </c>
      <c r="K233" t="str">
        <f>VLOOKUP($E233,'BD DAVID'!$B$5:$M$1144,12,FALSE)</f>
        <v>COMBITA</v>
      </c>
      <c r="L233" t="s">
        <v>6339</v>
      </c>
      <c r="M233">
        <v>0</v>
      </c>
      <c r="N233" t="s">
        <v>6339</v>
      </c>
      <c r="O233">
        <v>0</v>
      </c>
      <c r="P233" t="s">
        <v>6339</v>
      </c>
      <c r="Q233">
        <f>VLOOKUP(E233,'BD DAVID'!$B$5:$H$1171,7,FALSE)</f>
        <v>3102823220</v>
      </c>
      <c r="R233" t="s">
        <v>6339</v>
      </c>
      <c r="S233" s="18">
        <v>42370</v>
      </c>
      <c r="T233" s="18" t="s">
        <v>6339</v>
      </c>
      <c r="U233" s="24" t="s">
        <v>6355</v>
      </c>
      <c r="V233" s="18" t="s">
        <v>6339</v>
      </c>
      <c r="W233" s="18" t="str">
        <f>VLOOKUP(E233,'BD DAVID'!$B$5:$G$1143,6,FALSE)</f>
        <v xml:space="preserve">VDA SANTA BARBARA </v>
      </c>
      <c r="X233" s="18" t="s">
        <v>6339</v>
      </c>
      <c r="Y233" s="19">
        <v>0</v>
      </c>
      <c r="Z233" s="18" t="s">
        <v>6339</v>
      </c>
      <c r="AA233" s="18" t="s">
        <v>6374</v>
      </c>
      <c r="AB233" s="18" t="s">
        <v>6339</v>
      </c>
      <c r="AC233" t="s">
        <v>6355</v>
      </c>
      <c r="AD233" t="s">
        <v>6340</v>
      </c>
      <c r="AE233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(NULL,7182530,204,0,0,3102823220,42370,'NA','VDA SANTA BARBARA ',0,'jvillamil','NA');</v>
      </c>
    </row>
    <row r="234" spans="1:31" hidden="1" x14ac:dyDescent="0.25">
      <c r="A234">
        <v>10017600</v>
      </c>
      <c r="B234" t="s">
        <v>6384</v>
      </c>
      <c r="C234" t="s">
        <v>6346</v>
      </c>
      <c r="D234" t="s">
        <v>6339</v>
      </c>
      <c r="E234" s="15">
        <v>7185676</v>
      </c>
      <c r="F234" s="15" t="s">
        <v>6339</v>
      </c>
      <c r="G234" t="s">
        <v>4673</v>
      </c>
      <c r="H234" t="str">
        <f>VLOOKUP($E234,'BD DAVID'!$B$5:$M$1143,10,FALSE)</f>
        <v>Boyaca</v>
      </c>
      <c r="J234">
        <f>VLOOKUP(K234,'[1]INSERT MUNICIPIO'!E$2:F$867,2,FALSE)</f>
        <v>294</v>
      </c>
      <c r="K234" t="str">
        <f>VLOOKUP($E234,'BD DAVID'!$B$5:$M$1144,12,FALSE)</f>
        <v>TUNJA</v>
      </c>
      <c r="L234" t="s">
        <v>6339</v>
      </c>
      <c r="M234">
        <v>0</v>
      </c>
      <c r="N234" t="s">
        <v>6339</v>
      </c>
      <c r="O234">
        <v>0</v>
      </c>
      <c r="P234" t="s">
        <v>6339</v>
      </c>
      <c r="Q234">
        <f>VLOOKUP(E234,'BD DAVID'!$B$5:$H$1171,7,FALSE)</f>
        <v>3143011794</v>
      </c>
      <c r="R234" t="s">
        <v>6339</v>
      </c>
      <c r="S234" s="18">
        <v>42370</v>
      </c>
      <c r="T234" s="18" t="s">
        <v>6339</v>
      </c>
      <c r="U234" s="24" t="s">
        <v>6355</v>
      </c>
      <c r="V234" s="18" t="s">
        <v>6339</v>
      </c>
      <c r="W234" s="18" t="str">
        <f>VLOOKUP(E234,'BD DAVID'!$B$5:$G$1143,6,FALSE)</f>
        <v xml:space="preserve">CL 4 15 79 </v>
      </c>
      <c r="X234" s="18" t="s">
        <v>6339</v>
      </c>
      <c r="Y234" s="19">
        <v>0</v>
      </c>
      <c r="Z234" s="18" t="s">
        <v>6339</v>
      </c>
      <c r="AA234" s="18" t="s">
        <v>6374</v>
      </c>
      <c r="AB234" s="18" t="s">
        <v>6339</v>
      </c>
      <c r="AC234" t="s">
        <v>6355</v>
      </c>
      <c r="AD234" t="s">
        <v>6340</v>
      </c>
      <c r="AE234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(NULL,7185676,294,0,0,3143011794,42370,'NA','CL 4 15 79 ',0,'jvillamil','NA');</v>
      </c>
    </row>
    <row r="235" spans="1:31" hidden="1" x14ac:dyDescent="0.25">
      <c r="A235">
        <v>10010800</v>
      </c>
      <c r="B235" t="s">
        <v>6384</v>
      </c>
      <c r="C235" t="s">
        <v>6346</v>
      </c>
      <c r="D235" t="s">
        <v>6339</v>
      </c>
      <c r="E235" s="15">
        <v>7307958</v>
      </c>
      <c r="F235" s="15" t="s">
        <v>6339</v>
      </c>
      <c r="G235" t="s">
        <v>4976</v>
      </c>
      <c r="H235" t="str">
        <f>VLOOKUP($E235,'BD DAVID'!$B$5:$M$1143,10,FALSE)</f>
        <v>Boyaca</v>
      </c>
      <c r="J235">
        <f>VLOOKUP(K235,'[1]INSERT MUNICIPIO'!E$2:F$867,2,FALSE)</f>
        <v>196</v>
      </c>
      <c r="K235" t="str">
        <f>VLOOKUP($E235,'BD DAVID'!$B$5:$M$1144,12,FALSE)</f>
        <v>CHIQUINQUIRA</v>
      </c>
      <c r="L235" t="s">
        <v>6339</v>
      </c>
      <c r="M235">
        <v>0</v>
      </c>
      <c r="N235" t="s">
        <v>6339</v>
      </c>
      <c r="O235">
        <v>0</v>
      </c>
      <c r="P235" t="s">
        <v>6339</v>
      </c>
      <c r="Q235">
        <f>VLOOKUP(E235,'BD DAVID'!$B$5:$H$1171,7,FALSE)</f>
        <v>987263624</v>
      </c>
      <c r="R235" t="s">
        <v>6339</v>
      </c>
      <c r="S235" s="18">
        <v>42370</v>
      </c>
      <c r="T235" s="18" t="s">
        <v>6339</v>
      </c>
      <c r="U235" s="24" t="s">
        <v>6355</v>
      </c>
      <c r="V235" s="18" t="s">
        <v>6339</v>
      </c>
      <c r="W235" s="18" t="str">
        <f>VLOOKUP(E235,'BD DAVID'!$B$5:$G$1143,6,FALSE)</f>
        <v xml:space="preserve">CR 10 22 81 </v>
      </c>
      <c r="X235" s="18" t="s">
        <v>6339</v>
      </c>
      <c r="Y235" s="19">
        <v>0</v>
      </c>
      <c r="Z235" s="18" t="s">
        <v>6339</v>
      </c>
      <c r="AA235" s="18" t="s">
        <v>6374</v>
      </c>
      <c r="AB235" s="18" t="s">
        <v>6339</v>
      </c>
      <c r="AC235" t="s">
        <v>6355</v>
      </c>
      <c r="AD235" t="s">
        <v>6340</v>
      </c>
      <c r="AE235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(NULL,7307958,196,0,0,987263624,42370,'NA','CR 10 22 81 ',0,'jvillamil','NA');</v>
      </c>
    </row>
    <row r="236" spans="1:31" hidden="1" x14ac:dyDescent="0.25">
      <c r="A236">
        <v>10010801</v>
      </c>
      <c r="B236" t="s">
        <v>6384</v>
      </c>
      <c r="C236" t="s">
        <v>6346</v>
      </c>
      <c r="D236" t="s">
        <v>6339</v>
      </c>
      <c r="E236" s="15">
        <v>7313149</v>
      </c>
      <c r="F236" s="15" t="s">
        <v>6339</v>
      </c>
      <c r="G236" t="s">
        <v>1818</v>
      </c>
      <c r="H236" t="str">
        <f>VLOOKUP($E236,'BD DAVID'!$B$5:$M$1143,10,FALSE)</f>
        <v>Boyaca</v>
      </c>
      <c r="J236">
        <f>VLOOKUP(K236,'[1]INSERT MUNICIPIO'!E$2:F$867,2,FALSE)</f>
        <v>196</v>
      </c>
      <c r="K236" t="str">
        <f>VLOOKUP($E236,'BD DAVID'!$B$5:$M$1144,12,FALSE)</f>
        <v>CHIQUINQUIRA</v>
      </c>
      <c r="L236" t="s">
        <v>6339</v>
      </c>
      <c r="M236">
        <v>0</v>
      </c>
      <c r="N236" t="s">
        <v>6339</v>
      </c>
      <c r="O236">
        <v>0</v>
      </c>
      <c r="P236" t="s">
        <v>6339</v>
      </c>
      <c r="Q236">
        <f>VLOOKUP(E236,'BD DAVID'!$B$5:$H$1171,7,FALSE)</f>
        <v>987266675</v>
      </c>
      <c r="R236" t="s">
        <v>6339</v>
      </c>
      <c r="S236" s="18">
        <v>42370</v>
      </c>
      <c r="T236" s="18" t="s">
        <v>6339</v>
      </c>
      <c r="U236" s="24" t="s">
        <v>6355</v>
      </c>
      <c r="V236" s="18" t="s">
        <v>6339</v>
      </c>
      <c r="W236" s="18" t="str">
        <f>VLOOKUP(E236,'BD DAVID'!$B$5:$G$1143,6,FALSE)</f>
        <v xml:space="preserve">CR 10 6 37 </v>
      </c>
      <c r="X236" s="18" t="s">
        <v>6339</v>
      </c>
      <c r="Y236" s="19">
        <v>0</v>
      </c>
      <c r="Z236" s="18" t="s">
        <v>6339</v>
      </c>
      <c r="AA236" s="18" t="s">
        <v>6374</v>
      </c>
      <c r="AB236" s="18" t="s">
        <v>6339</v>
      </c>
      <c r="AC236" t="s">
        <v>6355</v>
      </c>
      <c r="AD236" t="s">
        <v>6340</v>
      </c>
      <c r="AE236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(NULL,7313149,196,0,0,987266675,42370,'NA','CR 10 6 37 ',0,'jvillamil','NA');</v>
      </c>
    </row>
    <row r="237" spans="1:31" hidden="1" x14ac:dyDescent="0.25">
      <c r="A237">
        <v>10012046</v>
      </c>
      <c r="B237" t="s">
        <v>6384</v>
      </c>
      <c r="C237" t="s">
        <v>6346</v>
      </c>
      <c r="D237" t="s">
        <v>6339</v>
      </c>
      <c r="E237" s="15">
        <v>9320094</v>
      </c>
      <c r="F237" s="15" t="s">
        <v>6339</v>
      </c>
      <c r="G237" t="s">
        <v>4664</v>
      </c>
      <c r="H237" t="str">
        <f>VLOOKUP($E237,'BD DAVID'!$B$5:$M$1143,10,FALSE)</f>
        <v>Boyaca</v>
      </c>
      <c r="J237">
        <f>VLOOKUP(K237,'[1]INSERT MUNICIPIO'!E$2:F$867,2,FALSE)</f>
        <v>300</v>
      </c>
      <c r="K237" t="str">
        <f>VLOOKUP($E237,'BD DAVID'!$B$5:$M$1144,12,FALSE)</f>
        <v>VENTAQUEMADA</v>
      </c>
      <c r="L237" t="s">
        <v>6339</v>
      </c>
      <c r="M237">
        <v>0</v>
      </c>
      <c r="N237" t="s">
        <v>6339</v>
      </c>
      <c r="O237">
        <v>0</v>
      </c>
      <c r="P237" t="s">
        <v>6339</v>
      </c>
      <c r="Q237">
        <f>VLOOKUP(E237,'BD DAVID'!$B$5:$H$1171,7,FALSE)</f>
        <v>3114604288</v>
      </c>
      <c r="R237" t="s">
        <v>6339</v>
      </c>
      <c r="S237" s="18">
        <v>42370</v>
      </c>
      <c r="T237" s="18" t="s">
        <v>6339</v>
      </c>
      <c r="U237" s="24" t="s">
        <v>6355</v>
      </c>
      <c r="V237" s="18" t="s">
        <v>6339</v>
      </c>
      <c r="W237" s="18" t="str">
        <f>VLOOKUP(E237,'BD DAVID'!$B$5:$G$1143,6,FALSE)</f>
        <v xml:space="preserve">VDA PUENTE BOYACA </v>
      </c>
      <c r="X237" s="18" t="s">
        <v>6339</v>
      </c>
      <c r="Y237" s="19">
        <v>0</v>
      </c>
      <c r="Z237" s="18" t="s">
        <v>6339</v>
      </c>
      <c r="AA237" s="18" t="s">
        <v>6374</v>
      </c>
      <c r="AB237" s="18" t="s">
        <v>6339</v>
      </c>
      <c r="AC237" t="s">
        <v>6355</v>
      </c>
      <c r="AD237" t="s">
        <v>6340</v>
      </c>
      <c r="AE237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(NULL,9320094,300,0,0,3114604288,42370,'NA','VDA PUENTE BOYACA ',0,'jvillamil','NA');</v>
      </c>
    </row>
    <row r="238" spans="1:31" hidden="1" x14ac:dyDescent="0.25">
      <c r="A238">
        <v>10015761</v>
      </c>
      <c r="B238" t="s">
        <v>6384</v>
      </c>
      <c r="C238" t="s">
        <v>6346</v>
      </c>
      <c r="D238" t="s">
        <v>6339</v>
      </c>
      <c r="E238" s="15">
        <v>9535249</v>
      </c>
      <c r="F238" s="15" t="s">
        <v>6339</v>
      </c>
      <c r="G238" t="s">
        <v>4255</v>
      </c>
      <c r="H238" t="str">
        <f>VLOOKUP($E238,'BD DAVID'!$B$5:$M$1143,10,FALSE)</f>
        <v>Boyaca</v>
      </c>
      <c r="J238">
        <f>VLOOKUP(K238,'[1]INSERT MUNICIPIO'!E$2:F$867,2,FALSE)</f>
        <v>300</v>
      </c>
      <c r="K238" t="str">
        <f>VLOOKUP($E238,'BD DAVID'!$B$5:$M$1144,12,FALSE)</f>
        <v>VENTAQUEMADA</v>
      </c>
      <c r="L238" t="s">
        <v>6339</v>
      </c>
      <c r="M238">
        <v>0</v>
      </c>
      <c r="N238" t="s">
        <v>6339</v>
      </c>
      <c r="O238">
        <v>0</v>
      </c>
      <c r="P238" t="s">
        <v>6339</v>
      </c>
      <c r="Q238">
        <f>VLOOKUP(E238,'BD DAVID'!$B$5:$H$1171,7,FALSE)</f>
        <v>3144291101</v>
      </c>
      <c r="R238" t="s">
        <v>6339</v>
      </c>
      <c r="S238" s="18">
        <v>42370</v>
      </c>
      <c r="T238" s="18" t="s">
        <v>6339</v>
      </c>
      <c r="U238" s="24" t="s">
        <v>6355</v>
      </c>
      <c r="V238" s="18" t="s">
        <v>6339</v>
      </c>
      <c r="W238" s="18" t="str">
        <f>VLOOKUP(E238,'BD DAVID'!$B$5:$G$1143,6,FALSE)</f>
        <v xml:space="preserve">VDA BORJIQUE </v>
      </c>
      <c r="X238" s="18" t="s">
        <v>6339</v>
      </c>
      <c r="Y238" s="19">
        <v>0</v>
      </c>
      <c r="Z238" s="18" t="s">
        <v>6339</v>
      </c>
      <c r="AA238" s="18" t="s">
        <v>6374</v>
      </c>
      <c r="AB238" s="18" t="s">
        <v>6339</v>
      </c>
      <c r="AC238" t="s">
        <v>6355</v>
      </c>
      <c r="AD238" t="s">
        <v>6340</v>
      </c>
      <c r="AE238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(NULL,9535249,300,0,0,3144291101,42370,'NA','VDA BORJIQUE ',0,'jvillamil','NA');</v>
      </c>
    </row>
    <row r="239" spans="1:31" hidden="1" x14ac:dyDescent="0.25">
      <c r="A239">
        <v>10012164</v>
      </c>
      <c r="B239" t="s">
        <v>6384</v>
      </c>
      <c r="C239" t="s">
        <v>6346</v>
      </c>
      <c r="D239" t="s">
        <v>6339</v>
      </c>
      <c r="E239" s="15">
        <v>9535541</v>
      </c>
      <c r="F239" s="15" t="s">
        <v>6339</v>
      </c>
      <c r="G239" t="s">
        <v>4783</v>
      </c>
      <c r="H239" t="str">
        <f>VLOOKUP($E239,'BD DAVID'!$B$5:$M$1143,10,FALSE)</f>
        <v>Boyaca</v>
      </c>
      <c r="J239">
        <f>VLOOKUP(K239,'[1]INSERT MUNICIPIO'!E$2:F$867,2,FALSE)</f>
        <v>300</v>
      </c>
      <c r="K239" t="str">
        <f>VLOOKUP($E239,'BD DAVID'!$B$5:$M$1144,12,FALSE)</f>
        <v>VENTAQUEMADA</v>
      </c>
      <c r="L239" t="s">
        <v>6339</v>
      </c>
      <c r="M239">
        <v>0</v>
      </c>
      <c r="N239" t="s">
        <v>6339</v>
      </c>
      <c r="O239">
        <v>0</v>
      </c>
      <c r="P239" t="s">
        <v>6339</v>
      </c>
      <c r="Q239">
        <f>VLOOKUP(E239,'BD DAVID'!$B$5:$H$1171,7,FALSE)</f>
        <v>3174006230</v>
      </c>
      <c r="R239" t="s">
        <v>6339</v>
      </c>
      <c r="S239" s="18">
        <v>42370</v>
      </c>
      <c r="T239" s="18" t="s">
        <v>6339</v>
      </c>
      <c r="U239" s="24" t="s">
        <v>6355</v>
      </c>
      <c r="V239" s="18" t="s">
        <v>6339</v>
      </c>
      <c r="W239" s="18" t="str">
        <f>VLOOKUP(E239,'BD DAVID'!$B$5:$G$1143,6,FALSE)</f>
        <v xml:space="preserve">VDA EL CARMEN </v>
      </c>
      <c r="X239" s="18" t="s">
        <v>6339</v>
      </c>
      <c r="Y239" s="19">
        <v>0</v>
      </c>
      <c r="Z239" s="18" t="s">
        <v>6339</v>
      </c>
      <c r="AA239" s="18" t="s">
        <v>6374</v>
      </c>
      <c r="AB239" s="18" t="s">
        <v>6339</v>
      </c>
      <c r="AC239" t="s">
        <v>6355</v>
      </c>
      <c r="AD239" t="s">
        <v>6340</v>
      </c>
      <c r="AE239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(NULL,9535541,300,0,0,3174006230,42370,'NA','VDA EL CARMEN ',0,'jvillamil','NA');</v>
      </c>
    </row>
    <row r="240" spans="1:31" s="20" customFormat="1" hidden="1" x14ac:dyDescent="0.25">
      <c r="A240">
        <v>10008984</v>
      </c>
      <c r="B240" t="s">
        <v>6384</v>
      </c>
      <c r="C240" t="s">
        <v>6346</v>
      </c>
      <c r="D240" t="s">
        <v>6339</v>
      </c>
      <c r="E240" s="15">
        <v>17174077</v>
      </c>
      <c r="F240" s="15" t="s">
        <v>6339</v>
      </c>
      <c r="G240" t="s">
        <v>2197</v>
      </c>
      <c r="H240" t="str">
        <f>VLOOKUP($E240,'BD DAVID'!$B$5:$M$1143,10,FALSE)</f>
        <v>Boyaca</v>
      </c>
      <c r="I240"/>
      <c r="J240">
        <f>VLOOKUP(K240,'[1]INSERT MUNICIPIO'!E$2:F$867,2,FALSE)</f>
        <v>184</v>
      </c>
      <c r="K240" t="str">
        <f>VLOOKUP($E240,'BD DAVID'!$B$5:$M$1144,12,FALSE)</f>
        <v>BELEN</v>
      </c>
      <c r="L240" t="s">
        <v>6339</v>
      </c>
      <c r="M240">
        <v>0</v>
      </c>
      <c r="N240" t="s">
        <v>6339</v>
      </c>
      <c r="O240">
        <v>0</v>
      </c>
      <c r="P240" t="s">
        <v>6339</v>
      </c>
      <c r="Q240">
        <f>VLOOKUP(E240,'BD DAVID'!$B$5:$H$1171,7,FALSE)</f>
        <v>7870510</v>
      </c>
      <c r="R240" t="s">
        <v>6339</v>
      </c>
      <c r="S240" s="18">
        <v>42370</v>
      </c>
      <c r="T240" s="18" t="s">
        <v>6339</v>
      </c>
      <c r="U240" s="24" t="s">
        <v>6355</v>
      </c>
      <c r="V240" s="18" t="s">
        <v>6339</v>
      </c>
      <c r="W240" s="18" t="str">
        <f>VLOOKUP(E240,'BD DAVID'!$B$5:$G$1143,6,FALSE)</f>
        <v xml:space="preserve">CR 6 5 54 </v>
      </c>
      <c r="X240" s="18" t="s">
        <v>6339</v>
      </c>
      <c r="Y240" s="19">
        <v>0</v>
      </c>
      <c r="Z240" s="18" t="s">
        <v>6339</v>
      </c>
      <c r="AA240" s="18" t="s">
        <v>6374</v>
      </c>
      <c r="AB240" s="18" t="s">
        <v>6339</v>
      </c>
      <c r="AC240" t="s">
        <v>6355</v>
      </c>
      <c r="AD240" s="20" t="s">
        <v>6340</v>
      </c>
      <c r="AE240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(NULL,17174077,184,0,0,7870510,42370,'NA','CR 6 5 54 ',0,'jvillamil','NA');</v>
      </c>
    </row>
    <row r="241" spans="1:31" hidden="1" x14ac:dyDescent="0.25">
      <c r="A241">
        <v>10018068</v>
      </c>
      <c r="B241" t="s">
        <v>6384</v>
      </c>
      <c r="C241" t="s">
        <v>6346</v>
      </c>
      <c r="D241" t="s">
        <v>6339</v>
      </c>
      <c r="E241" s="15">
        <v>19412643</v>
      </c>
      <c r="F241" s="15" t="s">
        <v>6339</v>
      </c>
      <c r="G241" t="s">
        <v>4810</v>
      </c>
      <c r="H241" t="str">
        <f>VLOOKUP($E241,'BD DAVID'!$B$5:$M$1143,10,FALSE)</f>
        <v>Boyaca</v>
      </c>
      <c r="J241">
        <f>VLOOKUP(K241,'[1]INSERT MUNICIPIO'!E$2:F$867,2,FALSE)</f>
        <v>183</v>
      </c>
      <c r="K241" t="str">
        <f>VLOOKUP($E241,'BD DAVID'!$B$5:$M$1144,12,FALSE)</f>
        <v>ARCABUCO</v>
      </c>
      <c r="L241" t="s">
        <v>6339</v>
      </c>
      <c r="M241">
        <v>0</v>
      </c>
      <c r="N241" t="s">
        <v>6339</v>
      </c>
      <c r="O241">
        <v>0</v>
      </c>
      <c r="P241" t="s">
        <v>6339</v>
      </c>
      <c r="Q241">
        <f>VLOOKUP(E241,'BD DAVID'!$B$5:$H$1171,7,FALSE)</f>
        <v>3144229268</v>
      </c>
      <c r="R241" t="s">
        <v>6339</v>
      </c>
      <c r="S241" s="18">
        <v>42370</v>
      </c>
      <c r="T241" s="18" t="s">
        <v>6339</v>
      </c>
      <c r="U241" s="24" t="s">
        <v>6355</v>
      </c>
      <c r="V241" s="18" t="s">
        <v>6339</v>
      </c>
      <c r="W241" s="18" t="str">
        <f>VLOOKUP(E241,'BD DAVID'!$B$5:$G$1143,6,FALSE)</f>
        <v xml:space="preserve">VDA RUPATIVA </v>
      </c>
      <c r="X241" s="18" t="s">
        <v>6339</v>
      </c>
      <c r="Y241" s="19">
        <v>0</v>
      </c>
      <c r="Z241" s="18" t="s">
        <v>6339</v>
      </c>
      <c r="AA241" s="18" t="s">
        <v>6374</v>
      </c>
      <c r="AB241" s="18" t="s">
        <v>6339</v>
      </c>
      <c r="AC241" t="s">
        <v>6355</v>
      </c>
      <c r="AD241" t="s">
        <v>6340</v>
      </c>
      <c r="AE241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(NULL,19412643,183,0,0,3144229268,42370,'NA','VDA RUPATIVA ',0,'jvillamil','NA');</v>
      </c>
    </row>
    <row r="242" spans="1:31" hidden="1" x14ac:dyDescent="0.25">
      <c r="A242">
        <v>10017593</v>
      </c>
      <c r="B242" t="s">
        <v>6384</v>
      </c>
      <c r="C242" t="s">
        <v>6346</v>
      </c>
      <c r="D242" t="s">
        <v>6339</v>
      </c>
      <c r="E242" s="15">
        <v>19499776</v>
      </c>
      <c r="F242" s="15" t="s">
        <v>6339</v>
      </c>
      <c r="G242" t="s">
        <v>2218</v>
      </c>
      <c r="H242" t="str">
        <f>VLOOKUP($E242,'BD DAVID'!$B$5:$M$1143,10,FALSE)</f>
        <v>Boyaca</v>
      </c>
      <c r="J242">
        <f>VLOOKUP(K242,'[1]INSERT MUNICIPIO'!E$2:F$867,2,FALSE)</f>
        <v>257</v>
      </c>
      <c r="K242" t="str">
        <f>VLOOKUP($E242,'BD DAVID'!$B$5:$M$1144,12,FALSE)</f>
        <v>SABOYA</v>
      </c>
      <c r="L242" t="s">
        <v>6339</v>
      </c>
      <c r="M242">
        <v>0</v>
      </c>
      <c r="N242" t="s">
        <v>6339</v>
      </c>
      <c r="O242">
        <v>0</v>
      </c>
      <c r="P242" t="s">
        <v>6339</v>
      </c>
      <c r="Q242">
        <f>VLOOKUP(E242,'BD DAVID'!$B$5:$H$1171,7,FALSE)</f>
        <v>3112132166</v>
      </c>
      <c r="R242" t="s">
        <v>6339</v>
      </c>
      <c r="S242" s="18">
        <v>42370</v>
      </c>
      <c r="T242" s="18" t="s">
        <v>6339</v>
      </c>
      <c r="U242" s="24" t="s">
        <v>6355</v>
      </c>
      <c r="V242" s="18" t="s">
        <v>6339</v>
      </c>
      <c r="W242" s="18" t="str">
        <f>VLOOKUP(E242,'BD DAVID'!$B$5:$G$1143,6,FALSE)</f>
        <v xml:space="preserve">VDA MERCHAN </v>
      </c>
      <c r="X242" s="18" t="s">
        <v>6339</v>
      </c>
      <c r="Y242" s="19">
        <v>0</v>
      </c>
      <c r="Z242" s="18" t="s">
        <v>6339</v>
      </c>
      <c r="AA242" s="18" t="s">
        <v>6374</v>
      </c>
      <c r="AB242" s="18" t="s">
        <v>6339</v>
      </c>
      <c r="AC242" t="s">
        <v>6355</v>
      </c>
      <c r="AD242" t="s">
        <v>6340</v>
      </c>
      <c r="AE242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(NULL,19499776,257,0,0,3112132166,42370,'NA','VDA MERCHAN ',0,'jvillamil','NA');</v>
      </c>
    </row>
    <row r="243" spans="1:31" hidden="1" x14ac:dyDescent="0.25">
      <c r="A243">
        <v>10009148</v>
      </c>
      <c r="B243" t="s">
        <v>6384</v>
      </c>
      <c r="C243" t="s">
        <v>6346</v>
      </c>
      <c r="D243" t="s">
        <v>6339</v>
      </c>
      <c r="E243" s="15">
        <v>23284942</v>
      </c>
      <c r="F243" s="15" t="s">
        <v>6339</v>
      </c>
      <c r="G243" t="s">
        <v>4982</v>
      </c>
      <c r="H243" t="str">
        <f>VLOOKUP($E243,'BD DAVID'!$B$5:$M$1143,10,FALSE)</f>
        <v>Boyaca</v>
      </c>
      <c r="J243">
        <f>VLOOKUP(K243,'[1]INSERT MUNICIPIO'!E$2:F$867,2,FALSE)</f>
        <v>197</v>
      </c>
      <c r="K243" t="str">
        <f>VLOOKUP($E243,'BD DAVID'!$B$5:$M$1144,12,FALSE)</f>
        <v>CHIQUIZA</v>
      </c>
      <c r="L243" t="s">
        <v>6339</v>
      </c>
      <c r="M243">
        <v>0</v>
      </c>
      <c r="N243" t="s">
        <v>6339</v>
      </c>
      <c r="O243">
        <v>0</v>
      </c>
      <c r="P243" t="s">
        <v>6339</v>
      </c>
      <c r="Q243">
        <f>VLOOKUP(E243,'BD DAVID'!$B$5:$H$1171,7,FALSE)</f>
        <v>3112337620</v>
      </c>
      <c r="R243" t="s">
        <v>6339</v>
      </c>
      <c r="S243" s="18">
        <v>42370</v>
      </c>
      <c r="T243" s="18" t="s">
        <v>6339</v>
      </c>
      <c r="U243" s="24" t="s">
        <v>6355</v>
      </c>
      <c r="V243" s="18" t="s">
        <v>6339</v>
      </c>
      <c r="W243" s="18" t="str">
        <f>VLOOKUP(E243,'BD DAVID'!$B$5:$G$1143,6,FALSE)</f>
        <v xml:space="preserve">SEC PUENTE PIEDRA </v>
      </c>
      <c r="X243" s="18" t="s">
        <v>6339</v>
      </c>
      <c r="Y243" s="19">
        <v>0</v>
      </c>
      <c r="Z243" s="18" t="s">
        <v>6339</v>
      </c>
      <c r="AA243" s="18" t="s">
        <v>6374</v>
      </c>
      <c r="AB243" s="18" t="s">
        <v>6339</v>
      </c>
      <c r="AC243" t="s">
        <v>6355</v>
      </c>
      <c r="AD243" t="s">
        <v>6340</v>
      </c>
      <c r="AE243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(NULL,23284942,197,0,0,3112337620,42370,'NA','SEC PUENTE PIEDRA ',0,'jvillamil','NA');</v>
      </c>
    </row>
    <row r="244" spans="1:31" hidden="1" x14ac:dyDescent="0.25">
      <c r="A244">
        <v>10009155</v>
      </c>
      <c r="B244" t="s">
        <v>6384</v>
      </c>
      <c r="C244" t="s">
        <v>6346</v>
      </c>
      <c r="D244" t="s">
        <v>6339</v>
      </c>
      <c r="E244" s="15">
        <v>23315189</v>
      </c>
      <c r="F244" s="15" t="s">
        <v>6339</v>
      </c>
      <c r="G244" t="s">
        <v>3889</v>
      </c>
      <c r="H244" t="str">
        <f>VLOOKUP($E244,'BD DAVID'!$B$5:$M$1143,10,FALSE)</f>
        <v>Boyaca</v>
      </c>
      <c r="J244">
        <f>VLOOKUP(K244,'[1]INSERT MUNICIPIO'!E$2:F$867,2,FALSE)</f>
        <v>183</v>
      </c>
      <c r="K244" t="str">
        <f>VLOOKUP($E244,'BD DAVID'!$B$5:$M$1144,12,FALSE)</f>
        <v>ARCABUCO</v>
      </c>
      <c r="L244" t="s">
        <v>6339</v>
      </c>
      <c r="M244">
        <v>0</v>
      </c>
      <c r="N244" t="s">
        <v>6339</v>
      </c>
      <c r="O244">
        <v>0</v>
      </c>
      <c r="P244" t="s">
        <v>6339</v>
      </c>
      <c r="Q244">
        <f>VLOOKUP(E244,'BD DAVID'!$B$5:$H$1171,7,FALSE)</f>
        <v>987360104</v>
      </c>
      <c r="R244" t="s">
        <v>6339</v>
      </c>
      <c r="S244" s="18">
        <v>42370</v>
      </c>
      <c r="T244" s="18" t="s">
        <v>6339</v>
      </c>
      <c r="U244" s="24" t="s">
        <v>6355</v>
      </c>
      <c r="V244" s="18" t="s">
        <v>6339</v>
      </c>
      <c r="W244" s="18" t="str">
        <f>VLOOKUP(E244,'BD DAVID'!$B$5:$G$1143,6,FALSE)</f>
        <v xml:space="preserve">CR 4 6 15 </v>
      </c>
      <c r="X244" s="18" t="s">
        <v>6339</v>
      </c>
      <c r="Y244" s="19">
        <v>0</v>
      </c>
      <c r="Z244" s="18" t="s">
        <v>6339</v>
      </c>
      <c r="AA244" s="18" t="s">
        <v>6374</v>
      </c>
      <c r="AB244" s="18" t="s">
        <v>6339</v>
      </c>
      <c r="AC244" t="s">
        <v>6355</v>
      </c>
      <c r="AD244" t="s">
        <v>6340</v>
      </c>
      <c r="AE244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(NULL,23315189,183,0,0,987360104,42370,'NA','CR 4 6 15 ',0,'jvillamil','NA');</v>
      </c>
    </row>
    <row r="245" spans="1:31" hidden="1" x14ac:dyDescent="0.25">
      <c r="A245">
        <v>10009156</v>
      </c>
      <c r="B245" t="s">
        <v>6384</v>
      </c>
      <c r="C245" t="s">
        <v>6346</v>
      </c>
      <c r="D245" t="s">
        <v>6339</v>
      </c>
      <c r="E245" s="15">
        <v>23322626</v>
      </c>
      <c r="F245" s="15" t="s">
        <v>6339</v>
      </c>
      <c r="G245" t="s">
        <v>4232</v>
      </c>
      <c r="H245" t="str">
        <f>VLOOKUP($E245,'BD DAVID'!$B$5:$M$1143,10,FALSE)</f>
        <v>Boyaca</v>
      </c>
      <c r="J245">
        <f>VLOOKUP(K245,'[1]INSERT MUNICIPIO'!E$2:F$867,2,FALSE)</f>
        <v>184</v>
      </c>
      <c r="K245" t="str">
        <f>VLOOKUP($E245,'BD DAVID'!$B$5:$M$1144,12,FALSE)</f>
        <v>BELEN</v>
      </c>
      <c r="L245" t="s">
        <v>6339</v>
      </c>
      <c r="M245">
        <v>0</v>
      </c>
      <c r="N245" t="s">
        <v>6339</v>
      </c>
      <c r="O245">
        <v>0</v>
      </c>
      <c r="P245" t="s">
        <v>6339</v>
      </c>
      <c r="Q245">
        <f>VLOOKUP(E245,'BD DAVID'!$B$5:$H$1171,7,FALSE)</f>
        <v>3112196854</v>
      </c>
      <c r="R245" t="s">
        <v>6339</v>
      </c>
      <c r="S245" s="18">
        <v>42370</v>
      </c>
      <c r="T245" s="18" t="s">
        <v>6339</v>
      </c>
      <c r="U245" s="24" t="s">
        <v>6355</v>
      </c>
      <c r="V245" s="18" t="s">
        <v>6339</v>
      </c>
      <c r="W245" s="18" t="str">
        <f>VLOOKUP(E245,'BD DAVID'!$B$5:$G$1143,6,FALSE)</f>
        <v xml:space="preserve">CL 6 5 35 </v>
      </c>
      <c r="X245" s="18" t="s">
        <v>6339</v>
      </c>
      <c r="Y245" s="19">
        <v>0</v>
      </c>
      <c r="Z245" s="18" t="s">
        <v>6339</v>
      </c>
      <c r="AA245" s="18" t="s">
        <v>6374</v>
      </c>
      <c r="AB245" s="18" t="s">
        <v>6339</v>
      </c>
      <c r="AC245" t="s">
        <v>6355</v>
      </c>
      <c r="AD245" t="s">
        <v>6340</v>
      </c>
      <c r="AE245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(NULL,23322626,184,0,0,3112196854,42370,'NA','CL 6 5 35 ',0,'jvillamil','NA');</v>
      </c>
    </row>
    <row r="246" spans="1:31" hidden="1" x14ac:dyDescent="0.25">
      <c r="A246">
        <v>10009158</v>
      </c>
      <c r="B246" t="s">
        <v>6384</v>
      </c>
      <c r="C246" t="s">
        <v>6346</v>
      </c>
      <c r="D246" t="s">
        <v>6339</v>
      </c>
      <c r="E246" s="15">
        <v>23360477</v>
      </c>
      <c r="F246" s="15" t="s">
        <v>6339</v>
      </c>
      <c r="G246" t="s">
        <v>4521</v>
      </c>
      <c r="H246" t="str">
        <f>VLOOKUP($E246,'BD DAVID'!$B$5:$M$1143,10,FALSE)</f>
        <v>Boyaca</v>
      </c>
      <c r="J246">
        <f>VLOOKUP(K246,'[1]INSERT MUNICIPIO'!E$2:F$867,2,FALSE)</f>
        <v>279</v>
      </c>
      <c r="K246" t="str">
        <f>VLOOKUP($E246,'BD DAVID'!$B$5:$M$1144,12,FALSE)</f>
        <v>SORACA</v>
      </c>
      <c r="L246" t="s">
        <v>6339</v>
      </c>
      <c r="M246">
        <v>0</v>
      </c>
      <c r="N246" t="s">
        <v>6339</v>
      </c>
      <c r="O246">
        <v>0</v>
      </c>
      <c r="P246" t="s">
        <v>6339</v>
      </c>
      <c r="Q246">
        <f>VLOOKUP(E246,'BD DAVID'!$B$5:$H$1171,7,FALSE)</f>
        <v>3208063300</v>
      </c>
      <c r="R246" t="s">
        <v>6339</v>
      </c>
      <c r="S246" s="18">
        <v>42370</v>
      </c>
      <c r="T246" s="18" t="s">
        <v>6339</v>
      </c>
      <c r="U246" s="24" t="s">
        <v>6355</v>
      </c>
      <c r="V246" s="18" t="s">
        <v>6339</v>
      </c>
      <c r="W246" s="18" t="str">
        <f>VLOOKUP(E246,'BD DAVID'!$B$5:$G$1143,6,FALSE)</f>
        <v xml:space="preserve">CR 4 A 5 33 </v>
      </c>
      <c r="X246" s="18" t="s">
        <v>6339</v>
      </c>
      <c r="Y246" s="19">
        <v>0</v>
      </c>
      <c r="Z246" s="18" t="s">
        <v>6339</v>
      </c>
      <c r="AA246" s="18" t="s">
        <v>6374</v>
      </c>
      <c r="AB246" s="18" t="s">
        <v>6339</v>
      </c>
      <c r="AC246" t="s">
        <v>6355</v>
      </c>
      <c r="AD246" t="s">
        <v>6340</v>
      </c>
      <c r="AE246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(NULL,23360477,279,0,0,3208063300,42370,'NA','CR 4 A 5 33 ',0,'jvillamil','NA');</v>
      </c>
    </row>
    <row r="247" spans="1:31" hidden="1" x14ac:dyDescent="0.25">
      <c r="A247">
        <v>10013462</v>
      </c>
      <c r="B247" t="s">
        <v>6384</v>
      </c>
      <c r="C247" t="s">
        <v>6346</v>
      </c>
      <c r="D247" t="s">
        <v>6339</v>
      </c>
      <c r="E247" s="15">
        <v>23474792</v>
      </c>
      <c r="F247" s="15" t="s">
        <v>6339</v>
      </c>
      <c r="G247" t="s">
        <v>4088</v>
      </c>
      <c r="H247" t="str">
        <f>VLOOKUP($E247,'BD DAVID'!$B$5:$M$1143,10,FALSE)</f>
        <v>Boyaca</v>
      </c>
      <c r="J247">
        <f>VLOOKUP(K247,'[1]INSERT MUNICIPIO'!E$2:F$867,2,FALSE)</f>
        <v>296</v>
      </c>
      <c r="K247" t="str">
        <f>VLOOKUP($E247,'BD DAVID'!$B$5:$M$1144,12,FALSE)</f>
        <v>TURMEQUE</v>
      </c>
      <c r="L247" t="s">
        <v>6339</v>
      </c>
      <c r="M247">
        <v>0</v>
      </c>
      <c r="N247" t="s">
        <v>6339</v>
      </c>
      <c r="O247">
        <v>0</v>
      </c>
      <c r="P247" t="s">
        <v>6339</v>
      </c>
      <c r="Q247">
        <f>VLOOKUP(E247,'BD DAVID'!$B$5:$H$1171,7,FALSE)</f>
        <v>3112091884</v>
      </c>
      <c r="R247" t="s">
        <v>6339</v>
      </c>
      <c r="S247" s="18">
        <v>42370</v>
      </c>
      <c r="T247" s="18" t="s">
        <v>6339</v>
      </c>
      <c r="U247" s="24" t="s">
        <v>6355</v>
      </c>
      <c r="V247" s="18" t="s">
        <v>6339</v>
      </c>
      <c r="W247" s="18" t="str">
        <f>VLOOKUP(E247,'BD DAVID'!$B$5:$G$1143,6,FALSE)</f>
        <v xml:space="preserve">PLAZA DE MERCADO TURMEQUE </v>
      </c>
      <c r="X247" s="18" t="s">
        <v>6339</v>
      </c>
      <c r="Y247" s="19">
        <v>0</v>
      </c>
      <c r="Z247" s="18" t="s">
        <v>6339</v>
      </c>
      <c r="AA247" s="18" t="s">
        <v>6374</v>
      </c>
      <c r="AB247" s="18" t="s">
        <v>6339</v>
      </c>
      <c r="AC247" t="s">
        <v>6355</v>
      </c>
      <c r="AD247" t="s">
        <v>6340</v>
      </c>
      <c r="AE247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(NULL,23474792,296,0,0,3112091884,42370,'NA','PLAZA DE MERCADO TURMEQUE ',0,'jvillamil','NA');</v>
      </c>
    </row>
    <row r="248" spans="1:31" s="20" customFormat="1" hidden="1" x14ac:dyDescent="0.25">
      <c r="A248">
        <v>10009165</v>
      </c>
      <c r="B248" t="s">
        <v>6384</v>
      </c>
      <c r="C248" t="s">
        <v>6346</v>
      </c>
      <c r="D248" t="s">
        <v>6339</v>
      </c>
      <c r="E248" s="15">
        <v>23501534</v>
      </c>
      <c r="F248" s="15" t="s">
        <v>6339</v>
      </c>
      <c r="G248" t="s">
        <v>4271</v>
      </c>
      <c r="H248" t="str">
        <f>VLOOKUP($E248,'BD DAVID'!$B$5:$M$1143,10,FALSE)</f>
        <v>Boyaca</v>
      </c>
      <c r="I248"/>
      <c r="J248">
        <f>VLOOKUP(K248,'[1]INSERT MUNICIPIO'!E$2:F$867,2,FALSE)</f>
        <v>197</v>
      </c>
      <c r="K248" t="str">
        <f>VLOOKUP($E248,'BD DAVID'!$B$5:$M$1144,12,FALSE)</f>
        <v>CHIQUIZA</v>
      </c>
      <c r="L248" t="s">
        <v>6339</v>
      </c>
      <c r="M248">
        <v>0</v>
      </c>
      <c r="N248" t="s">
        <v>6339</v>
      </c>
      <c r="O248">
        <v>0</v>
      </c>
      <c r="P248" t="s">
        <v>6339</v>
      </c>
      <c r="Q248">
        <f>VLOOKUP(E248,'BD DAVID'!$B$5:$H$1171,7,FALSE)</f>
        <v>3102508203</v>
      </c>
      <c r="R248" t="s">
        <v>6339</v>
      </c>
      <c r="S248" s="18">
        <v>42370</v>
      </c>
      <c r="T248" s="18" t="s">
        <v>6339</v>
      </c>
      <c r="U248" s="24" t="s">
        <v>6355</v>
      </c>
      <c r="V248" s="18" t="s">
        <v>6339</v>
      </c>
      <c r="W248" s="18" t="str">
        <f>VLOOKUP(E248,'BD DAVID'!$B$5:$G$1143,6,FALSE)</f>
        <v xml:space="preserve">VDA VERGARA </v>
      </c>
      <c r="X248" s="18" t="s">
        <v>6339</v>
      </c>
      <c r="Y248" s="19">
        <v>0</v>
      </c>
      <c r="Z248" s="18" t="s">
        <v>6339</v>
      </c>
      <c r="AA248" s="18" t="s">
        <v>6374</v>
      </c>
      <c r="AB248" s="18" t="s">
        <v>6339</v>
      </c>
      <c r="AC248" t="s">
        <v>6355</v>
      </c>
      <c r="AD248" s="20" t="s">
        <v>6340</v>
      </c>
      <c r="AE248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(NULL,23501534,197,0,0,3102508203,42370,'NA','VDA VERGARA ',0,'jvillamil','NA');</v>
      </c>
    </row>
    <row r="249" spans="1:31" s="20" customFormat="1" hidden="1" x14ac:dyDescent="0.25">
      <c r="A249">
        <v>10018067</v>
      </c>
      <c r="B249" t="s">
        <v>6384</v>
      </c>
      <c r="C249" t="s">
        <v>6346</v>
      </c>
      <c r="D249" t="s">
        <v>6339</v>
      </c>
      <c r="E249" s="15">
        <v>23583076</v>
      </c>
      <c r="F249" s="15" t="s">
        <v>6339</v>
      </c>
      <c r="G249" t="s">
        <v>4043</v>
      </c>
      <c r="H249" t="str">
        <f>VLOOKUP($E249,'BD DAVID'!$B$5:$M$1143,10,FALSE)</f>
        <v>Boyaca</v>
      </c>
      <c r="I249"/>
      <c r="J249">
        <f>VLOOKUP(K249,'[1]INSERT MUNICIPIO'!E$2:F$867,2,FALSE)</f>
        <v>276</v>
      </c>
      <c r="K249" t="str">
        <f>VLOOKUP($E249,'BD DAVID'!$B$5:$M$1144,12,FALSE)</f>
        <v>SOGAMOSO</v>
      </c>
      <c r="L249" t="s">
        <v>6339</v>
      </c>
      <c r="M249">
        <v>0</v>
      </c>
      <c r="N249" t="s">
        <v>6339</v>
      </c>
      <c r="O249">
        <v>0</v>
      </c>
      <c r="P249" t="s">
        <v>6339</v>
      </c>
      <c r="Q249">
        <f>VLOOKUP(E249,'BD DAVID'!$B$5:$H$1171,7,FALSE)</f>
        <v>3115575175</v>
      </c>
      <c r="R249" t="s">
        <v>6339</v>
      </c>
      <c r="S249" s="18">
        <v>42370</v>
      </c>
      <c r="T249" s="18" t="s">
        <v>6339</v>
      </c>
      <c r="U249" s="24" t="s">
        <v>6355</v>
      </c>
      <c r="V249" s="18" t="s">
        <v>6339</v>
      </c>
      <c r="W249" s="18" t="str">
        <f>VLOOKUP(E249,'BD DAVID'!$B$5:$G$1143,6,FALSE)</f>
        <v xml:space="preserve">CR 20 12 21 </v>
      </c>
      <c r="X249" s="18" t="s">
        <v>6339</v>
      </c>
      <c r="Y249" s="19">
        <v>0</v>
      </c>
      <c r="Z249" s="18" t="s">
        <v>6339</v>
      </c>
      <c r="AA249" s="18" t="s">
        <v>6374</v>
      </c>
      <c r="AB249" s="18" t="s">
        <v>6339</v>
      </c>
      <c r="AC249" t="s">
        <v>6355</v>
      </c>
      <c r="AD249" s="20" t="s">
        <v>6340</v>
      </c>
      <c r="AE249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(NULL,23583076,276,0,0,3115575175,42370,'NA','CR 20 12 21 ',0,'jvillamil','NA');</v>
      </c>
    </row>
    <row r="250" spans="1:31" s="20" customFormat="1" hidden="1" x14ac:dyDescent="0.25">
      <c r="A250">
        <v>10009166</v>
      </c>
      <c r="B250" t="s">
        <v>6384</v>
      </c>
      <c r="C250" t="s">
        <v>6346</v>
      </c>
      <c r="D250" t="s">
        <v>6339</v>
      </c>
      <c r="E250" s="15">
        <v>23682030</v>
      </c>
      <c r="F250" s="15" t="s">
        <v>6339</v>
      </c>
      <c r="G250" t="s">
        <v>2257</v>
      </c>
      <c r="H250" t="str">
        <f>VLOOKUP($E250,'BD DAVID'!$B$5:$M$1143,10,FALSE)</f>
        <v>Boyaca</v>
      </c>
      <c r="I250"/>
      <c r="J250">
        <f>VLOOKUP(K250,'[1]INSERT MUNICIPIO'!E$2:F$867,2,FALSE)</f>
        <v>226</v>
      </c>
      <c r="K250" t="str">
        <f>VLOOKUP($E250,'BD DAVID'!$B$5:$M$1144,12,FALSE)</f>
        <v>LA CAPILLA</v>
      </c>
      <c r="L250" t="s">
        <v>6339</v>
      </c>
      <c r="M250">
        <v>0</v>
      </c>
      <c r="N250" t="s">
        <v>6339</v>
      </c>
      <c r="O250">
        <v>0</v>
      </c>
      <c r="P250" t="s">
        <v>6339</v>
      </c>
      <c r="Q250">
        <f>VLOOKUP(E250,'BD DAVID'!$B$5:$H$1171,7,FALSE)</f>
        <v>987539154</v>
      </c>
      <c r="R250" t="s">
        <v>6339</v>
      </c>
      <c r="S250" s="18">
        <v>42370</v>
      </c>
      <c r="T250" s="18" t="s">
        <v>6339</v>
      </c>
      <c r="U250" s="24" t="s">
        <v>6355</v>
      </c>
      <c r="V250" s="18" t="s">
        <v>6339</v>
      </c>
      <c r="W250" s="18" t="str">
        <f>VLOOKUP(E250,'BD DAVID'!$B$5:$G$1143,6,FALSE)</f>
        <v xml:space="preserve">CR 5 4 04 </v>
      </c>
      <c r="X250" s="18" t="s">
        <v>6339</v>
      </c>
      <c r="Y250" s="19">
        <v>0</v>
      </c>
      <c r="Z250" s="18" t="s">
        <v>6339</v>
      </c>
      <c r="AA250" s="18" t="s">
        <v>6374</v>
      </c>
      <c r="AB250" s="18" t="s">
        <v>6339</v>
      </c>
      <c r="AC250" t="s">
        <v>6355</v>
      </c>
      <c r="AD250" s="20" t="s">
        <v>6340</v>
      </c>
      <c r="AE250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(NULL,23682030,226,0,0,987539154,42370,'NA','CR 5 4 04 ',0,'jvillamil','NA');</v>
      </c>
    </row>
    <row r="251" spans="1:31" hidden="1" x14ac:dyDescent="0.25">
      <c r="A251">
        <v>10009167</v>
      </c>
      <c r="B251" t="s">
        <v>6384</v>
      </c>
      <c r="C251" t="s">
        <v>6346</v>
      </c>
      <c r="D251" t="s">
        <v>6339</v>
      </c>
      <c r="E251" s="15">
        <v>23770221</v>
      </c>
      <c r="F251" s="15" t="s">
        <v>6339</v>
      </c>
      <c r="G251" t="s">
        <v>4010</v>
      </c>
      <c r="H251" t="str">
        <f>VLOOKUP($E251,'BD DAVID'!$B$5:$M$1143,10,FALSE)</f>
        <v>Boyaca</v>
      </c>
      <c r="J251">
        <f>VLOOKUP(K251,'[1]INSERT MUNICIPIO'!E$2:F$867,2,FALSE)</f>
        <v>234</v>
      </c>
      <c r="K251" t="str">
        <f>VLOOKUP($E251,'BD DAVID'!$B$5:$M$1144,12,FALSE)</f>
        <v>MONGUI</v>
      </c>
      <c r="L251" t="s">
        <v>6339</v>
      </c>
      <c r="M251">
        <v>0</v>
      </c>
      <c r="N251" t="s">
        <v>6339</v>
      </c>
      <c r="O251">
        <v>0</v>
      </c>
      <c r="P251" t="s">
        <v>6339</v>
      </c>
      <c r="Q251">
        <f>VLOOKUP(E251,'BD DAVID'!$B$5:$H$1171,7,FALSE)</f>
        <v>3107859784</v>
      </c>
      <c r="R251" t="s">
        <v>6339</v>
      </c>
      <c r="S251" s="18">
        <v>42370</v>
      </c>
      <c r="T251" s="18" t="s">
        <v>6339</v>
      </c>
      <c r="U251" s="24" t="s">
        <v>6355</v>
      </c>
      <c r="V251" s="18" t="s">
        <v>6339</v>
      </c>
      <c r="W251" s="18" t="str">
        <f>VLOOKUP(E251,'BD DAVID'!$B$5:$G$1143,6,FALSE)</f>
        <v xml:space="preserve">VDA TEGUA </v>
      </c>
      <c r="X251" s="18" t="s">
        <v>6339</v>
      </c>
      <c r="Y251" s="19">
        <v>0</v>
      </c>
      <c r="Z251" s="18" t="s">
        <v>6339</v>
      </c>
      <c r="AA251" s="18" t="s">
        <v>6374</v>
      </c>
      <c r="AB251" s="18" t="s">
        <v>6339</v>
      </c>
      <c r="AC251" t="s">
        <v>6355</v>
      </c>
      <c r="AD251" t="s">
        <v>6340</v>
      </c>
      <c r="AE251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(NULL,23770221,234,0,0,3107859784,42370,'NA','VDA TEGUA ',0,'jvillamil','NA');</v>
      </c>
    </row>
    <row r="252" spans="1:31" hidden="1" x14ac:dyDescent="0.25">
      <c r="A252">
        <v>10009169</v>
      </c>
      <c r="B252" t="s">
        <v>6384</v>
      </c>
      <c r="C252" t="s">
        <v>6346</v>
      </c>
      <c r="D252" t="s">
        <v>6339</v>
      </c>
      <c r="E252" s="15">
        <v>23857092</v>
      </c>
      <c r="F252" s="15" t="s">
        <v>6339</v>
      </c>
      <c r="G252" t="s">
        <v>4661</v>
      </c>
      <c r="H252" t="str">
        <f>VLOOKUP($E252,'BD DAVID'!$B$5:$M$1143,10,FALSE)</f>
        <v>Boyaca</v>
      </c>
      <c r="J252">
        <f>VLOOKUP(K252,'[1]INSERT MUNICIPIO'!E$2:F$867,2,FALSE)</f>
        <v>280</v>
      </c>
      <c r="K252" t="str">
        <f>VLOOKUP($E252,'BD DAVID'!$B$5:$M$1144,12,FALSE)</f>
        <v>SOTAQUIRA</v>
      </c>
      <c r="L252" t="s">
        <v>6339</v>
      </c>
      <c r="M252">
        <v>0</v>
      </c>
      <c r="N252" t="s">
        <v>6339</v>
      </c>
      <c r="O252">
        <v>0</v>
      </c>
      <c r="P252" t="s">
        <v>6339</v>
      </c>
      <c r="Q252">
        <f>VLOOKUP(E252,'BD DAVID'!$B$5:$H$1171,7,FALSE)</f>
        <v>3144227876</v>
      </c>
      <c r="R252" t="s">
        <v>6339</v>
      </c>
      <c r="S252" s="18">
        <v>42370</v>
      </c>
      <c r="T252" s="18" t="s">
        <v>6339</v>
      </c>
      <c r="U252" s="24" t="s">
        <v>6355</v>
      </c>
      <c r="V252" s="18" t="s">
        <v>6339</v>
      </c>
      <c r="W252" s="18" t="str">
        <f>VLOOKUP(E252,'BD DAVID'!$B$5:$G$1143,6,FALSE)</f>
        <v xml:space="preserve">VDA CARREÑO SEC EL MANZANO </v>
      </c>
      <c r="X252" s="18" t="s">
        <v>6339</v>
      </c>
      <c r="Y252" s="19">
        <v>0</v>
      </c>
      <c r="Z252" s="18" t="s">
        <v>6339</v>
      </c>
      <c r="AA252" s="18" t="s">
        <v>6374</v>
      </c>
      <c r="AB252" s="18" t="s">
        <v>6339</v>
      </c>
      <c r="AC252" t="s">
        <v>6355</v>
      </c>
      <c r="AD252" t="s">
        <v>6340</v>
      </c>
      <c r="AE252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(NULL,23857092,280,0,0,3144227876,42370,'NA','VDA CARREÑO SEC EL MANZANO ',0,'jvillamil','NA');</v>
      </c>
    </row>
    <row r="253" spans="1:31" hidden="1" x14ac:dyDescent="0.25">
      <c r="A253">
        <v>10009170</v>
      </c>
      <c r="B253" t="s">
        <v>6384</v>
      </c>
      <c r="C253" t="s">
        <v>6346</v>
      </c>
      <c r="D253" t="s">
        <v>6339</v>
      </c>
      <c r="E253" s="15">
        <v>23857499</v>
      </c>
      <c r="F253" s="15" t="s">
        <v>6339</v>
      </c>
      <c r="G253" t="s">
        <v>3275</v>
      </c>
      <c r="H253" t="str">
        <f>VLOOKUP($E253,'BD DAVID'!$B$5:$M$1143,10,FALSE)</f>
        <v>Boyaca</v>
      </c>
      <c r="J253">
        <f>VLOOKUP(K253,'[1]INSERT MUNICIPIO'!E$2:F$867,2,FALSE)</f>
        <v>294</v>
      </c>
      <c r="K253" t="str">
        <f>VLOOKUP($E253,'BD DAVID'!$B$5:$M$1144,12,FALSE)</f>
        <v>TUNJA</v>
      </c>
      <c r="L253" t="s">
        <v>6339</v>
      </c>
      <c r="M253">
        <v>0</v>
      </c>
      <c r="N253" t="s">
        <v>6339</v>
      </c>
      <c r="O253">
        <v>0</v>
      </c>
      <c r="P253" t="s">
        <v>6339</v>
      </c>
      <c r="Q253">
        <f>VLOOKUP(E253,'BD DAVID'!$B$5:$H$1171,7,FALSE)</f>
        <v>3105856761</v>
      </c>
      <c r="R253" t="s">
        <v>6339</v>
      </c>
      <c r="S253" s="18">
        <v>42370</v>
      </c>
      <c r="T253" s="18" t="s">
        <v>6339</v>
      </c>
      <c r="U253" s="24" t="s">
        <v>6355</v>
      </c>
      <c r="V253" s="18" t="s">
        <v>6339</v>
      </c>
      <c r="W253" s="18" t="str">
        <f>VLOOKUP(E253,'BD DAVID'!$B$5:$G$1143,6,FALSE)</f>
        <v xml:space="preserve">CL 7 S 12 86 </v>
      </c>
      <c r="X253" s="18" t="s">
        <v>6339</v>
      </c>
      <c r="Y253" s="19">
        <v>0</v>
      </c>
      <c r="Z253" s="18" t="s">
        <v>6339</v>
      </c>
      <c r="AA253" s="18" t="s">
        <v>6374</v>
      </c>
      <c r="AB253" s="18" t="s">
        <v>6339</v>
      </c>
      <c r="AC253" t="s">
        <v>6355</v>
      </c>
      <c r="AD253" t="s">
        <v>6340</v>
      </c>
      <c r="AE253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(NULL,23857499,294,0,0,3105856761,42370,'NA','CL 7 S 12 86 ',0,'jvillamil','NA');</v>
      </c>
    </row>
    <row r="254" spans="1:31" hidden="1" x14ac:dyDescent="0.25">
      <c r="A254">
        <v>10009172</v>
      </c>
      <c r="B254" t="s">
        <v>6384</v>
      </c>
      <c r="C254" t="s">
        <v>6346</v>
      </c>
      <c r="D254" t="s">
        <v>6339</v>
      </c>
      <c r="E254" s="15">
        <v>23924909</v>
      </c>
      <c r="F254" s="15" t="s">
        <v>6339</v>
      </c>
      <c r="G254" t="s">
        <v>4384</v>
      </c>
      <c r="H254" t="str">
        <f>VLOOKUP($E254,'BD DAVID'!$B$5:$M$1143,10,FALSE)</f>
        <v>Boyaca</v>
      </c>
      <c r="J254">
        <f>VLOOKUP(K254,'[1]INSERT MUNICIPIO'!E$2:F$867,2,FALSE)</f>
        <v>250</v>
      </c>
      <c r="K254" t="str">
        <f>VLOOKUP($E254,'BD DAVID'!$B$5:$M$1144,12,FALSE)</f>
        <v>PESCA</v>
      </c>
      <c r="L254" t="s">
        <v>6339</v>
      </c>
      <c r="M254">
        <v>0</v>
      </c>
      <c r="N254" t="s">
        <v>6339</v>
      </c>
      <c r="O254">
        <v>0</v>
      </c>
      <c r="P254" t="s">
        <v>6339</v>
      </c>
      <c r="Q254">
        <f>VLOOKUP(E254,'BD DAVID'!$B$5:$H$1171,7,FALSE)</f>
        <v>3115315352</v>
      </c>
      <c r="R254" t="s">
        <v>6339</v>
      </c>
      <c r="S254" s="18">
        <v>42370</v>
      </c>
      <c r="T254" s="18" t="s">
        <v>6339</v>
      </c>
      <c r="U254" s="24" t="s">
        <v>6355</v>
      </c>
      <c r="V254" s="18" t="s">
        <v>6339</v>
      </c>
      <c r="W254" s="18" t="str">
        <f>VLOOKUP(E254,'BD DAVID'!$B$5:$G$1143,6,FALSE)</f>
        <v xml:space="preserve">CR 4 1 90 </v>
      </c>
      <c r="X254" s="18" t="s">
        <v>6339</v>
      </c>
      <c r="Y254" s="19">
        <v>0</v>
      </c>
      <c r="Z254" s="18" t="s">
        <v>6339</v>
      </c>
      <c r="AA254" s="18" t="s">
        <v>6374</v>
      </c>
      <c r="AB254" s="18" t="s">
        <v>6339</v>
      </c>
      <c r="AC254" t="s">
        <v>6355</v>
      </c>
      <c r="AD254" t="s">
        <v>6340</v>
      </c>
      <c r="AE254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(NULL,23924909,250,0,0,3115315352,42370,'NA','CR 4 1 90 ',0,'jvillamil','NA');</v>
      </c>
    </row>
    <row r="255" spans="1:31" hidden="1" x14ac:dyDescent="0.25">
      <c r="A255">
        <v>10017535</v>
      </c>
      <c r="B255" t="s">
        <v>6384</v>
      </c>
      <c r="C255" t="s">
        <v>6346</v>
      </c>
      <c r="D255" t="s">
        <v>6339</v>
      </c>
      <c r="E255" s="15">
        <v>24070039</v>
      </c>
      <c r="F255" s="15" t="s">
        <v>6339</v>
      </c>
      <c r="G255" t="s">
        <v>2342</v>
      </c>
      <c r="H255" t="str">
        <f>VLOOKUP($E255,'BD DAVID'!$B$5:$M$1143,10,FALSE)</f>
        <v>Boyaca</v>
      </c>
      <c r="J255">
        <f>VLOOKUP(K255,'[1]INSERT MUNICIPIO'!E$2:F$867,2,FALSE)</f>
        <v>272</v>
      </c>
      <c r="K255" t="str">
        <f>VLOOKUP($E255,'BD DAVID'!$B$5:$M$1144,12,FALSE)</f>
        <v>SIACHOQUE</v>
      </c>
      <c r="L255" t="s">
        <v>6339</v>
      </c>
      <c r="M255">
        <v>0</v>
      </c>
      <c r="N255" t="s">
        <v>6339</v>
      </c>
      <c r="O255">
        <v>0</v>
      </c>
      <c r="P255" t="s">
        <v>6339</v>
      </c>
      <c r="Q255">
        <f>VLOOKUP(E255,'BD DAVID'!$B$5:$H$1171,7,FALSE)</f>
        <v>3123746387</v>
      </c>
      <c r="R255" t="s">
        <v>6339</v>
      </c>
      <c r="S255" s="18">
        <v>42370</v>
      </c>
      <c r="T255" s="18" t="s">
        <v>6339</v>
      </c>
      <c r="U255" s="24" t="s">
        <v>6355</v>
      </c>
      <c r="V255" s="18" t="s">
        <v>6339</v>
      </c>
      <c r="W255" s="18" t="str">
        <f>VLOOKUP(E255,'BD DAVID'!$B$5:$G$1143,6,FALSE)</f>
        <v xml:space="preserve">CATOLICO AGUILAR ROSA ISABEL </v>
      </c>
      <c r="X255" s="18" t="s">
        <v>6339</v>
      </c>
      <c r="Y255" s="19">
        <v>0</v>
      </c>
      <c r="Z255" s="18" t="s">
        <v>6339</v>
      </c>
      <c r="AA255" s="18" t="s">
        <v>6374</v>
      </c>
      <c r="AB255" s="18" t="s">
        <v>6339</v>
      </c>
      <c r="AC255" t="s">
        <v>6355</v>
      </c>
      <c r="AD255" t="s">
        <v>6340</v>
      </c>
      <c r="AE255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(NULL,24070039,272,0,0,3123746387,42370,'NA','CATOLICO AGUILAR ROSA ISABEL ',0,'jvillamil','NA');</v>
      </c>
    </row>
    <row r="256" spans="1:31" hidden="1" x14ac:dyDescent="0.25">
      <c r="A256">
        <v>10018058</v>
      </c>
      <c r="B256" t="s">
        <v>6384</v>
      </c>
      <c r="C256" t="s">
        <v>6346</v>
      </c>
      <c r="D256" t="s">
        <v>6339</v>
      </c>
      <c r="E256" s="15">
        <v>24187529</v>
      </c>
      <c r="F256" s="15" t="s">
        <v>6339</v>
      </c>
      <c r="G256" t="s">
        <v>1914</v>
      </c>
      <c r="H256" t="str">
        <f>VLOOKUP($E256,'BD DAVID'!$B$5:$M$1143,10,FALSE)</f>
        <v>Boyaca</v>
      </c>
      <c r="J256">
        <f>VLOOKUP(K256,'[1]INSERT MUNICIPIO'!E$2:F$867,2,FALSE)</f>
        <v>294</v>
      </c>
      <c r="K256" t="str">
        <f>VLOOKUP($E256,'BD DAVID'!$B$5:$M$1144,12,FALSE)</f>
        <v>TUNJA</v>
      </c>
      <c r="L256" t="s">
        <v>6339</v>
      </c>
      <c r="M256">
        <v>0</v>
      </c>
      <c r="N256" t="s">
        <v>6339</v>
      </c>
      <c r="O256">
        <v>0</v>
      </c>
      <c r="P256" t="s">
        <v>6339</v>
      </c>
      <c r="Q256">
        <f>VLOOKUP(E256,'BD DAVID'!$B$5:$H$1171,7,FALSE)</f>
        <v>3208338751</v>
      </c>
      <c r="R256" t="s">
        <v>6339</v>
      </c>
      <c r="S256" s="18">
        <v>42370</v>
      </c>
      <c r="T256" s="18" t="s">
        <v>6339</v>
      </c>
      <c r="U256" s="24" t="s">
        <v>6355</v>
      </c>
      <c r="V256" s="18" t="s">
        <v>6339</v>
      </c>
      <c r="W256" s="18" t="str">
        <f>VLOOKUP(E256,'BD DAVID'!$B$5:$G$1143,6,FALSE)</f>
        <v xml:space="preserve">CR 3 6 17 </v>
      </c>
      <c r="X256" s="18" t="s">
        <v>6339</v>
      </c>
      <c r="Y256" s="19">
        <v>0</v>
      </c>
      <c r="Z256" s="18" t="s">
        <v>6339</v>
      </c>
      <c r="AA256" s="18" t="s">
        <v>6374</v>
      </c>
      <c r="AB256" s="18" t="s">
        <v>6339</v>
      </c>
      <c r="AC256" t="s">
        <v>6355</v>
      </c>
      <c r="AD256" t="s">
        <v>6340</v>
      </c>
      <c r="AE256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(NULL,24187529,294,0,0,3208338751,42370,'NA','CR 3 6 17 ',0,'jvillamil','NA');</v>
      </c>
    </row>
    <row r="257" spans="1:31" hidden="1" x14ac:dyDescent="0.25">
      <c r="A257">
        <v>10009214</v>
      </c>
      <c r="B257" t="s">
        <v>6384</v>
      </c>
      <c r="C257" t="s">
        <v>6346</v>
      </c>
      <c r="D257" t="s">
        <v>6339</v>
      </c>
      <c r="E257" s="15">
        <v>24202227</v>
      </c>
      <c r="F257" s="15" t="s">
        <v>6339</v>
      </c>
      <c r="G257" t="s">
        <v>2181</v>
      </c>
      <c r="H257" t="str">
        <f>VLOOKUP($E257,'BD DAVID'!$B$5:$M$1143,10,FALSE)</f>
        <v>Boyaca</v>
      </c>
      <c r="J257">
        <f>VLOOKUP(K257,'[1]INSERT MUNICIPIO'!E$2:F$867,2,FALSE)</f>
        <v>294</v>
      </c>
      <c r="K257" t="str">
        <f>VLOOKUP($E257,'BD DAVID'!$B$5:$M$1144,12,FALSE)</f>
        <v>TUNJA</v>
      </c>
      <c r="L257" t="s">
        <v>6339</v>
      </c>
      <c r="M257">
        <v>0</v>
      </c>
      <c r="N257" t="s">
        <v>6339</v>
      </c>
      <c r="O257">
        <v>0</v>
      </c>
      <c r="P257" t="s">
        <v>6339</v>
      </c>
      <c r="Q257">
        <f>VLOOKUP(E257,'BD DAVID'!$B$5:$H$1171,7,FALSE)</f>
        <v>3124776882</v>
      </c>
      <c r="R257" t="s">
        <v>6339</v>
      </c>
      <c r="S257" s="18">
        <v>42370</v>
      </c>
      <c r="T257" s="18" t="s">
        <v>6339</v>
      </c>
      <c r="U257" s="24" t="s">
        <v>6355</v>
      </c>
      <c r="V257" s="18" t="s">
        <v>6339</v>
      </c>
      <c r="W257" s="18" t="str">
        <f>VLOOKUP(E257,'BD DAVID'!$B$5:$G$1143,6,FALSE)</f>
        <v xml:space="preserve">CR 8 5 25 </v>
      </c>
      <c r="X257" s="18" t="s">
        <v>6339</v>
      </c>
      <c r="Y257" s="19">
        <v>0</v>
      </c>
      <c r="Z257" s="18" t="s">
        <v>6339</v>
      </c>
      <c r="AA257" s="18" t="s">
        <v>6374</v>
      </c>
      <c r="AB257" s="18" t="s">
        <v>6339</v>
      </c>
      <c r="AC257" t="s">
        <v>6355</v>
      </c>
      <c r="AD257" t="s">
        <v>6340</v>
      </c>
      <c r="AE257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(NULL,24202227,294,0,0,3124776882,42370,'NA','CR 8 5 25 ',0,'jvillamil','NA');</v>
      </c>
    </row>
    <row r="258" spans="1:31" hidden="1" x14ac:dyDescent="0.25">
      <c r="A258">
        <v>10009216</v>
      </c>
      <c r="B258" t="s">
        <v>6384</v>
      </c>
      <c r="C258" t="s">
        <v>6346</v>
      </c>
      <c r="D258" t="s">
        <v>6339</v>
      </c>
      <c r="E258" s="15">
        <v>24211745</v>
      </c>
      <c r="F258" s="15" t="s">
        <v>6339</v>
      </c>
      <c r="G258" t="s">
        <v>3423</v>
      </c>
      <c r="H258" t="str">
        <f>VLOOKUP($E258,'BD DAVID'!$B$5:$M$1143,10,FALSE)</f>
        <v>Boyaca</v>
      </c>
      <c r="J258">
        <f>VLOOKUP(K258,'[1]INSERT MUNICIPIO'!E$2:F$867,2,FALSE)</f>
        <v>299</v>
      </c>
      <c r="K258" t="str">
        <f>VLOOKUP($E258,'BD DAVID'!$B$5:$M$1144,12,FALSE)</f>
        <v>UMBITA</v>
      </c>
      <c r="L258" t="s">
        <v>6339</v>
      </c>
      <c r="M258">
        <v>0</v>
      </c>
      <c r="N258" t="s">
        <v>6339</v>
      </c>
      <c r="O258">
        <v>0</v>
      </c>
      <c r="P258" t="s">
        <v>6339</v>
      </c>
      <c r="Q258">
        <f>VLOOKUP(E258,'BD DAVID'!$B$5:$H$1171,7,FALSE)</f>
        <v>3204925514</v>
      </c>
      <c r="R258" t="s">
        <v>6339</v>
      </c>
      <c r="S258" s="18">
        <v>42370</v>
      </c>
      <c r="T258" s="18" t="s">
        <v>6339</v>
      </c>
      <c r="U258" s="24" t="s">
        <v>6355</v>
      </c>
      <c r="V258" s="18" t="s">
        <v>6339</v>
      </c>
      <c r="W258" s="18" t="str">
        <f>VLOOKUP(E258,'BD DAVID'!$B$5:$G$1143,6,FALSE)</f>
        <v xml:space="preserve">CR 4 4 03 </v>
      </c>
      <c r="X258" s="18" t="s">
        <v>6339</v>
      </c>
      <c r="Y258" s="19">
        <v>0</v>
      </c>
      <c r="Z258" s="18" t="s">
        <v>6339</v>
      </c>
      <c r="AA258" s="18" t="s">
        <v>6374</v>
      </c>
      <c r="AB258" s="18" t="s">
        <v>6339</v>
      </c>
      <c r="AC258" t="s">
        <v>6355</v>
      </c>
      <c r="AD258" t="s">
        <v>6340</v>
      </c>
      <c r="AE258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(NULL,24211745,299,0,0,3204925514,42370,'NA','CR 4 4 03 ',0,'jvillamil','NA');</v>
      </c>
    </row>
    <row r="259" spans="1:31" hidden="1" x14ac:dyDescent="0.25">
      <c r="A259">
        <v>10009217</v>
      </c>
      <c r="B259" t="s">
        <v>6384</v>
      </c>
      <c r="C259" t="s">
        <v>6346</v>
      </c>
      <c r="D259" t="s">
        <v>6339</v>
      </c>
      <c r="E259" s="15">
        <v>24212610</v>
      </c>
      <c r="F259" s="15" t="s">
        <v>6339</v>
      </c>
      <c r="G259" t="s">
        <v>4721</v>
      </c>
      <c r="H259" t="str">
        <f>VLOOKUP($E259,'BD DAVID'!$B$5:$M$1143,10,FALSE)</f>
        <v>Boyaca</v>
      </c>
      <c r="J259">
        <f>VLOOKUP(K259,'[1]INSERT MUNICIPIO'!E$2:F$867,2,FALSE)</f>
        <v>299</v>
      </c>
      <c r="K259" t="str">
        <f>VLOOKUP($E259,'BD DAVID'!$B$5:$M$1144,12,FALSE)</f>
        <v>UMBITA</v>
      </c>
      <c r="L259" t="s">
        <v>6339</v>
      </c>
      <c r="M259">
        <v>0</v>
      </c>
      <c r="N259" t="s">
        <v>6339</v>
      </c>
      <c r="O259">
        <v>0</v>
      </c>
      <c r="P259" t="s">
        <v>6339</v>
      </c>
      <c r="Q259">
        <f>VLOOKUP(E259,'BD DAVID'!$B$5:$H$1171,7,FALSE)</f>
        <v>3125868798</v>
      </c>
      <c r="R259" t="s">
        <v>6339</v>
      </c>
      <c r="S259" s="18">
        <v>42370</v>
      </c>
      <c r="T259" s="18" t="s">
        <v>6339</v>
      </c>
      <c r="U259" s="24" t="s">
        <v>6355</v>
      </c>
      <c r="V259" s="18" t="s">
        <v>6339</v>
      </c>
      <c r="W259" s="18" t="str">
        <f>VLOOKUP(E259,'BD DAVID'!$B$5:$G$1143,6,FALSE)</f>
        <v xml:space="preserve">VDA MOLINO </v>
      </c>
      <c r="X259" s="18" t="s">
        <v>6339</v>
      </c>
      <c r="Y259" s="19">
        <v>0</v>
      </c>
      <c r="Z259" s="18" t="s">
        <v>6339</v>
      </c>
      <c r="AA259" s="18" t="s">
        <v>6374</v>
      </c>
      <c r="AB259" s="18" t="s">
        <v>6339</v>
      </c>
      <c r="AC259" t="s">
        <v>6355</v>
      </c>
      <c r="AD259" t="s">
        <v>6340</v>
      </c>
      <c r="AE259" t="str">
        <f t="shared" ref="AE259:AE322" si="4">_xlfn.CONCAT(B259,C259,D259,E259,F259,J259,L259,M259,N259,O259,P259,Q259,R259,S259,T259,"'",U259,"'",V259,"'",W259,"'",X259,Y259,Z259,"'",AA259,"'",AB259,"'",AC259,"'",AD259)</f>
        <v>Insert into cliente_municipio(id_clientemunicipio,id_cliente,id_municipio,hect_cliente,hectsemb_cliente,tel_cliente,fcumpleanos_cliente,email_cliente,direccion_cliente,vtotalcompras_cliente,id_usuario,contacto_cliente) values (NULL,24212610,299,0,0,3125868798,42370,'NA','VDA MOLINO ',0,'jvillamil','NA');</v>
      </c>
    </row>
    <row r="260" spans="1:31" hidden="1" x14ac:dyDescent="0.25">
      <c r="A260">
        <v>10015142</v>
      </c>
      <c r="B260" t="s">
        <v>6384</v>
      </c>
      <c r="C260" t="s">
        <v>6346</v>
      </c>
      <c r="D260" t="s">
        <v>6339</v>
      </c>
      <c r="E260" s="15">
        <v>24219165</v>
      </c>
      <c r="F260" s="15" t="s">
        <v>6339</v>
      </c>
      <c r="G260" t="s">
        <v>4258</v>
      </c>
      <c r="H260" t="str">
        <f>VLOOKUP($E260,'BD DAVID'!$B$5:$M$1143,10,FALSE)</f>
        <v>Boyaca</v>
      </c>
      <c r="J260">
        <f>VLOOKUP(K260,'[1]INSERT MUNICIPIO'!E$2:F$867,2,FALSE)</f>
        <v>294</v>
      </c>
      <c r="K260" t="str">
        <f>VLOOKUP($E260,'BD DAVID'!$B$5:$M$1144,12,FALSE)</f>
        <v>TUNJA</v>
      </c>
      <c r="L260" t="s">
        <v>6339</v>
      </c>
      <c r="M260">
        <v>0</v>
      </c>
      <c r="N260" t="s">
        <v>6339</v>
      </c>
      <c r="O260">
        <v>0</v>
      </c>
      <c r="P260" t="s">
        <v>6339</v>
      </c>
      <c r="Q260">
        <f>VLOOKUP(E260,'BD DAVID'!$B$5:$H$1171,7,FALSE)</f>
        <v>3118807769</v>
      </c>
      <c r="R260" t="s">
        <v>6339</v>
      </c>
      <c r="S260" s="18">
        <v>42370</v>
      </c>
      <c r="T260" s="18" t="s">
        <v>6339</v>
      </c>
      <c r="U260" s="24" t="s">
        <v>6355</v>
      </c>
      <c r="V260" s="18" t="s">
        <v>6339</v>
      </c>
      <c r="W260" s="18" t="str">
        <f>VLOOKUP(E260,'BD DAVID'!$B$5:$G$1143,6,FALSE)</f>
        <v xml:space="preserve">TUNJA-CENTRO </v>
      </c>
      <c r="X260" s="18" t="s">
        <v>6339</v>
      </c>
      <c r="Y260" s="19">
        <v>0</v>
      </c>
      <c r="Z260" s="18" t="s">
        <v>6339</v>
      </c>
      <c r="AA260" s="18" t="s">
        <v>6374</v>
      </c>
      <c r="AB260" s="18" t="s">
        <v>6339</v>
      </c>
      <c r="AC260" t="s">
        <v>6355</v>
      </c>
      <c r="AD260" t="s">
        <v>6340</v>
      </c>
      <c r="AE260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(NULL,24219165,294,0,0,3118807769,42370,'NA','TUNJA-CENTRO ',0,'jvillamil','NA');</v>
      </c>
    </row>
    <row r="261" spans="1:31" hidden="1" x14ac:dyDescent="0.25">
      <c r="A261">
        <v>10009222</v>
      </c>
      <c r="B261" t="s">
        <v>6384</v>
      </c>
      <c r="C261" t="s">
        <v>6346</v>
      </c>
      <c r="D261" t="s">
        <v>6339</v>
      </c>
      <c r="E261" s="15">
        <v>24219290</v>
      </c>
      <c r="F261" s="15" t="s">
        <v>6339</v>
      </c>
      <c r="G261" t="s">
        <v>4785</v>
      </c>
      <c r="H261" t="str">
        <f>VLOOKUP($E261,'BD DAVID'!$B$5:$M$1143,10,FALSE)</f>
        <v>Boyaca</v>
      </c>
      <c r="J261">
        <f>VLOOKUP(K261,'[1]INSERT MUNICIPIO'!E$2:F$867,2,FALSE)</f>
        <v>300</v>
      </c>
      <c r="K261" t="str">
        <f>VLOOKUP($E261,'BD DAVID'!$B$5:$M$1144,12,FALSE)</f>
        <v>VENTAQUEMADA</v>
      </c>
      <c r="L261" t="s">
        <v>6339</v>
      </c>
      <c r="M261">
        <v>0</v>
      </c>
      <c r="N261" t="s">
        <v>6339</v>
      </c>
      <c r="O261">
        <v>0</v>
      </c>
      <c r="P261" t="s">
        <v>6339</v>
      </c>
      <c r="Q261">
        <f>VLOOKUP(E261,'BD DAVID'!$B$5:$H$1171,7,FALSE)</f>
        <v>3204293624</v>
      </c>
      <c r="R261" t="s">
        <v>6339</v>
      </c>
      <c r="S261" s="18">
        <v>42370</v>
      </c>
      <c r="T261" s="18" t="s">
        <v>6339</v>
      </c>
      <c r="U261" s="24" t="s">
        <v>6355</v>
      </c>
      <c r="V261" s="18" t="s">
        <v>6339</v>
      </c>
      <c r="W261" s="18" t="str">
        <f>VLOOKUP(E261,'BD DAVID'!$B$5:$G$1143,6,FALSE)</f>
        <v xml:space="preserve">SEC TIERRA NEGRA </v>
      </c>
      <c r="X261" s="18" t="s">
        <v>6339</v>
      </c>
      <c r="Y261" s="19">
        <v>0</v>
      </c>
      <c r="Z261" s="18" t="s">
        <v>6339</v>
      </c>
      <c r="AA261" s="18" t="s">
        <v>6374</v>
      </c>
      <c r="AB261" s="18" t="s">
        <v>6339</v>
      </c>
      <c r="AC261" t="s">
        <v>6355</v>
      </c>
      <c r="AD261" t="s">
        <v>6340</v>
      </c>
      <c r="AE261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(NULL,24219290,300,0,0,3204293624,42370,'NA','SEC TIERRA NEGRA ',0,'jvillamil','NA');</v>
      </c>
    </row>
    <row r="262" spans="1:31" hidden="1" x14ac:dyDescent="0.25">
      <c r="A262">
        <v>10009223</v>
      </c>
      <c r="B262" t="s">
        <v>6384</v>
      </c>
      <c r="C262" t="s">
        <v>6346</v>
      </c>
      <c r="D262" t="s">
        <v>6339</v>
      </c>
      <c r="E262" s="15">
        <v>24219461</v>
      </c>
      <c r="F262" s="15" t="s">
        <v>6339</v>
      </c>
      <c r="G262" t="s">
        <v>4788</v>
      </c>
      <c r="H262" t="str">
        <f>VLOOKUP($E262,'BD DAVID'!$B$5:$M$1143,10,FALSE)</f>
        <v>Boyaca</v>
      </c>
      <c r="J262">
        <f>VLOOKUP(K262,'[1]INSERT MUNICIPIO'!E$2:F$867,2,FALSE)</f>
        <v>300</v>
      </c>
      <c r="K262" t="str">
        <f>VLOOKUP($E262,'BD DAVID'!$B$5:$M$1144,12,FALSE)</f>
        <v>VENTAQUEMADA</v>
      </c>
      <c r="L262" t="s">
        <v>6339</v>
      </c>
      <c r="M262">
        <v>0</v>
      </c>
      <c r="N262" t="s">
        <v>6339</v>
      </c>
      <c r="O262">
        <v>0</v>
      </c>
      <c r="P262" t="s">
        <v>6339</v>
      </c>
      <c r="Q262">
        <f>VLOOKUP(E262,'BD DAVID'!$B$5:$H$1171,7,FALSE)</f>
        <v>987366035</v>
      </c>
      <c r="R262" t="s">
        <v>6339</v>
      </c>
      <c r="S262" s="18">
        <v>42370</v>
      </c>
      <c r="T262" s="18" t="s">
        <v>6339</v>
      </c>
      <c r="U262" s="24" t="s">
        <v>6355</v>
      </c>
      <c r="V262" s="18" t="s">
        <v>6339</v>
      </c>
      <c r="W262" s="18" t="str">
        <f>VLOOKUP(E262,'BD DAVID'!$B$5:$G$1143,6,FALSE)</f>
        <v xml:space="preserve">CR 12 8 85 </v>
      </c>
      <c r="X262" s="18" t="s">
        <v>6339</v>
      </c>
      <c r="Y262" s="19">
        <v>0</v>
      </c>
      <c r="Z262" s="18" t="s">
        <v>6339</v>
      </c>
      <c r="AA262" s="18" t="s">
        <v>6374</v>
      </c>
      <c r="AB262" s="18" t="s">
        <v>6339</v>
      </c>
      <c r="AC262" t="s">
        <v>6355</v>
      </c>
      <c r="AD262" t="s">
        <v>6340</v>
      </c>
      <c r="AE262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(NULL,24219461,300,0,0,987366035,42370,'NA','CR 12 8 85 ',0,'jvillamil','NA');</v>
      </c>
    </row>
    <row r="263" spans="1:31" s="20" customFormat="1" hidden="1" x14ac:dyDescent="0.25">
      <c r="A263">
        <v>10015532</v>
      </c>
      <c r="B263" t="s">
        <v>6384</v>
      </c>
      <c r="C263" t="s">
        <v>6346</v>
      </c>
      <c r="D263" t="s">
        <v>6339</v>
      </c>
      <c r="E263" s="15">
        <v>33367879</v>
      </c>
      <c r="F263" s="15" t="s">
        <v>6339</v>
      </c>
      <c r="G263" t="s">
        <v>3836</v>
      </c>
      <c r="H263" t="str">
        <f>VLOOKUP($E263,'BD DAVID'!$B$5:$M$1143,10,FALSE)</f>
        <v>Boyaca</v>
      </c>
      <c r="I263"/>
      <c r="J263">
        <f>VLOOKUP(K263,'[1]INSERT MUNICIPIO'!E$2:F$867,2,FALSE)</f>
        <v>300</v>
      </c>
      <c r="K263" t="str">
        <f>VLOOKUP($E263,'BD DAVID'!$B$5:$M$1144,12,FALSE)</f>
        <v>VENTAQUEMADA</v>
      </c>
      <c r="L263" t="s">
        <v>6339</v>
      </c>
      <c r="M263">
        <v>0</v>
      </c>
      <c r="N263" t="s">
        <v>6339</v>
      </c>
      <c r="O263">
        <v>0</v>
      </c>
      <c r="P263" t="s">
        <v>6339</v>
      </c>
      <c r="Q263">
        <f>VLOOKUP(E263,'BD DAVID'!$B$5:$H$1171,7,FALSE)</f>
        <v>0</v>
      </c>
      <c r="R263" t="s">
        <v>6339</v>
      </c>
      <c r="S263" s="18">
        <v>42370</v>
      </c>
      <c r="T263" s="18" t="s">
        <v>6339</v>
      </c>
      <c r="U263" s="24" t="s">
        <v>6355</v>
      </c>
      <c r="V263" s="18" t="s">
        <v>6339</v>
      </c>
      <c r="W263" s="18" t="str">
        <f>VLOOKUP(E263,'BD DAVID'!$B$5:$G$1143,6,FALSE)</f>
        <v xml:space="preserve">VDA MONTOYA </v>
      </c>
      <c r="X263" s="18" t="s">
        <v>6339</v>
      </c>
      <c r="Y263" s="19">
        <v>0</v>
      </c>
      <c r="Z263" s="18" t="s">
        <v>6339</v>
      </c>
      <c r="AA263" s="18" t="s">
        <v>6374</v>
      </c>
      <c r="AB263" s="18" t="s">
        <v>6339</v>
      </c>
      <c r="AC263" t="s">
        <v>6355</v>
      </c>
      <c r="AD263" s="20" t="s">
        <v>6340</v>
      </c>
      <c r="AE263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(NULL,33367879,300,0,0,0,42370,'NA','VDA MONTOYA ',0,'jvillamil','NA');</v>
      </c>
    </row>
    <row r="264" spans="1:31" s="20" customFormat="1" hidden="1" x14ac:dyDescent="0.25">
      <c r="A264">
        <v>10009740</v>
      </c>
      <c r="B264" t="s">
        <v>6384</v>
      </c>
      <c r="C264" t="s">
        <v>6346</v>
      </c>
      <c r="D264" t="s">
        <v>6339</v>
      </c>
      <c r="E264" s="15">
        <v>33655080</v>
      </c>
      <c r="F264" s="15" t="s">
        <v>6339</v>
      </c>
      <c r="G264" t="s">
        <v>2202</v>
      </c>
      <c r="H264" t="str">
        <f>VLOOKUP($E264,'BD DAVID'!$B$5:$M$1143,10,FALSE)</f>
        <v>Boyaca</v>
      </c>
      <c r="I264"/>
      <c r="J264">
        <f>VLOOKUP(K264,'[1]INSERT MUNICIPIO'!E$2:F$867,2,FALSE)</f>
        <v>197</v>
      </c>
      <c r="K264" t="str">
        <f>VLOOKUP($E264,'BD DAVID'!$B$5:$M$1144,12,FALSE)</f>
        <v>CHIQUIZA</v>
      </c>
      <c r="L264" t="s">
        <v>6339</v>
      </c>
      <c r="M264">
        <v>0</v>
      </c>
      <c r="N264" t="s">
        <v>6339</v>
      </c>
      <c r="O264">
        <v>0</v>
      </c>
      <c r="P264" t="s">
        <v>6339</v>
      </c>
      <c r="Q264">
        <f>VLOOKUP(E264,'BD DAVID'!$B$5:$H$1171,7,FALSE)</f>
        <v>3143087214</v>
      </c>
      <c r="R264" t="s">
        <v>6339</v>
      </c>
      <c r="S264" s="18">
        <v>42370</v>
      </c>
      <c r="T264" s="18" t="s">
        <v>6339</v>
      </c>
      <c r="U264" s="24" t="s">
        <v>6355</v>
      </c>
      <c r="V264" s="18" t="s">
        <v>6339</v>
      </c>
      <c r="W264" s="18" t="str">
        <f>VLOOKUP(E264,'BD DAVID'!$B$5:$G$1143,6,FALSE)</f>
        <v xml:space="preserve">VDA EL CERRO </v>
      </c>
      <c r="X264" s="18" t="s">
        <v>6339</v>
      </c>
      <c r="Y264" s="19">
        <v>0</v>
      </c>
      <c r="Z264" s="18" t="s">
        <v>6339</v>
      </c>
      <c r="AA264" s="18" t="s">
        <v>6374</v>
      </c>
      <c r="AB264" s="18" t="s">
        <v>6339</v>
      </c>
      <c r="AC264" t="s">
        <v>6355</v>
      </c>
      <c r="AD264" s="20" t="s">
        <v>6340</v>
      </c>
      <c r="AE264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(NULL,33655080,197,0,0,3143087214,42370,'NA','VDA EL CERRO ',0,'jvillamil','NA');</v>
      </c>
    </row>
    <row r="265" spans="1:31" s="20" customFormat="1" hidden="1" x14ac:dyDescent="0.25">
      <c r="A265">
        <v>10009838</v>
      </c>
      <c r="B265" t="s">
        <v>6384</v>
      </c>
      <c r="C265" t="s">
        <v>6346</v>
      </c>
      <c r="D265" t="s">
        <v>6339</v>
      </c>
      <c r="E265" s="15">
        <v>40014129</v>
      </c>
      <c r="F265" s="15" t="s">
        <v>6339</v>
      </c>
      <c r="G265" t="s">
        <v>3294</v>
      </c>
      <c r="H265" t="str">
        <f>VLOOKUP($E265,'BD DAVID'!$B$5:$M$1143,10,FALSE)</f>
        <v>Boyaca</v>
      </c>
      <c r="I265"/>
      <c r="J265">
        <f>VLOOKUP(K265,'[1]INSERT MUNICIPIO'!E$2:F$867,2,FALSE)</f>
        <v>300</v>
      </c>
      <c r="K265" t="str">
        <f>VLOOKUP($E265,'BD DAVID'!$B$5:$M$1144,12,FALSE)</f>
        <v>VENTAQUEMADA</v>
      </c>
      <c r="L265" t="s">
        <v>6339</v>
      </c>
      <c r="M265">
        <v>0</v>
      </c>
      <c r="N265" t="s">
        <v>6339</v>
      </c>
      <c r="O265">
        <v>0</v>
      </c>
      <c r="P265" t="s">
        <v>6339</v>
      </c>
      <c r="Q265">
        <f>VLOOKUP(E265,'BD DAVID'!$B$5:$H$1171,7,FALSE)</f>
        <v>987366573</v>
      </c>
      <c r="R265" t="s">
        <v>6339</v>
      </c>
      <c r="S265" s="18">
        <v>42370</v>
      </c>
      <c r="T265" s="18" t="s">
        <v>6339</v>
      </c>
      <c r="U265" s="24" t="s">
        <v>6355</v>
      </c>
      <c r="V265" s="18" t="s">
        <v>6339</v>
      </c>
      <c r="W265" s="18" t="str">
        <f>VLOOKUP(E265,'BD DAVID'!$B$5:$G$1143,6,FALSE)</f>
        <v xml:space="preserve">VDA MONTOYA </v>
      </c>
      <c r="X265" s="18" t="s">
        <v>6339</v>
      </c>
      <c r="Y265" s="19">
        <v>0</v>
      </c>
      <c r="Z265" s="18" t="s">
        <v>6339</v>
      </c>
      <c r="AA265" s="18" t="s">
        <v>6374</v>
      </c>
      <c r="AB265" s="18" t="s">
        <v>6339</v>
      </c>
      <c r="AC265" t="s">
        <v>6355</v>
      </c>
      <c r="AD265" s="20" t="s">
        <v>6340</v>
      </c>
      <c r="AE265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(NULL,40014129,300,0,0,987366573,42370,'NA','VDA MONTOYA ',0,'jvillamil','NA');</v>
      </c>
    </row>
    <row r="266" spans="1:31" hidden="1" x14ac:dyDescent="0.25">
      <c r="A266">
        <v>10009839</v>
      </c>
      <c r="B266" t="s">
        <v>6384</v>
      </c>
      <c r="C266" t="s">
        <v>6346</v>
      </c>
      <c r="D266" t="s">
        <v>6339</v>
      </c>
      <c r="E266" s="15">
        <v>40019275</v>
      </c>
      <c r="F266" s="15" t="s">
        <v>6339</v>
      </c>
      <c r="G266" t="s">
        <v>4492</v>
      </c>
      <c r="H266" t="str">
        <f>VLOOKUP($E266,'BD DAVID'!$B$5:$M$1143,10,FALSE)</f>
        <v>Boyaca</v>
      </c>
      <c r="J266">
        <f>VLOOKUP(K266,'[1]INSERT MUNICIPIO'!E$2:F$867,2,FALSE)</f>
        <v>272</v>
      </c>
      <c r="K266" t="str">
        <f>VLOOKUP($E266,'BD DAVID'!$B$5:$M$1144,12,FALSE)</f>
        <v>SIACHOQUE</v>
      </c>
      <c r="L266" t="s">
        <v>6339</v>
      </c>
      <c r="M266">
        <v>0</v>
      </c>
      <c r="N266" t="s">
        <v>6339</v>
      </c>
      <c r="O266">
        <v>0</v>
      </c>
      <c r="P266" t="s">
        <v>6339</v>
      </c>
      <c r="Q266">
        <f>VLOOKUP(E266,'BD DAVID'!$B$5:$H$1171,7,FALSE)</f>
        <v>3138324633</v>
      </c>
      <c r="R266" t="s">
        <v>6339</v>
      </c>
      <c r="S266" s="18">
        <v>42370</v>
      </c>
      <c r="T266" s="18" t="s">
        <v>6339</v>
      </c>
      <c r="U266" s="24" t="s">
        <v>6355</v>
      </c>
      <c r="V266" s="18" t="s">
        <v>6339</v>
      </c>
      <c r="W266" s="18" t="str">
        <f>VLOOKUP(E266,'BD DAVID'!$B$5:$G$1143,6,FALSE)</f>
        <v xml:space="preserve">CR 6 2 22 </v>
      </c>
      <c r="X266" s="18" t="s">
        <v>6339</v>
      </c>
      <c r="Y266" s="19">
        <v>0</v>
      </c>
      <c r="Z266" s="18" t="s">
        <v>6339</v>
      </c>
      <c r="AA266" s="18" t="s">
        <v>6374</v>
      </c>
      <c r="AB266" s="18" t="s">
        <v>6339</v>
      </c>
      <c r="AC266" t="s">
        <v>6355</v>
      </c>
      <c r="AD266" t="s">
        <v>6340</v>
      </c>
      <c r="AE266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(NULL,40019275,272,0,0,3138324633,42370,'NA','CR 6 2 22 ',0,'jvillamil','NA');</v>
      </c>
    </row>
    <row r="267" spans="1:31" hidden="1" x14ac:dyDescent="0.25">
      <c r="A267">
        <v>10009840</v>
      </c>
      <c r="B267" t="s">
        <v>6384</v>
      </c>
      <c r="C267" t="s">
        <v>6346</v>
      </c>
      <c r="D267" t="s">
        <v>6339</v>
      </c>
      <c r="E267" s="15">
        <v>40024546</v>
      </c>
      <c r="F267" s="15" t="s">
        <v>6339</v>
      </c>
      <c r="G267" t="s">
        <v>2299</v>
      </c>
      <c r="H267" t="str">
        <f>VLOOKUP($E267,'BD DAVID'!$B$5:$M$1143,10,FALSE)</f>
        <v>Boyaca</v>
      </c>
      <c r="J267">
        <f>VLOOKUP(K267,'[1]INSERT MUNICIPIO'!E$2:F$867,2,FALSE)</f>
        <v>294</v>
      </c>
      <c r="K267" t="str">
        <f>VLOOKUP($E267,'BD DAVID'!$B$5:$M$1144,12,FALSE)</f>
        <v>TUNJA</v>
      </c>
      <c r="L267" t="s">
        <v>6339</v>
      </c>
      <c r="M267">
        <v>0</v>
      </c>
      <c r="N267" t="s">
        <v>6339</v>
      </c>
      <c r="O267">
        <v>0</v>
      </c>
      <c r="P267" t="s">
        <v>6339</v>
      </c>
      <c r="Q267">
        <f>VLOOKUP(E267,'BD DAVID'!$B$5:$H$1171,7,FALSE)</f>
        <v>987455252</v>
      </c>
      <c r="R267" t="s">
        <v>6339</v>
      </c>
      <c r="S267" s="18">
        <v>42370</v>
      </c>
      <c r="T267" s="18" t="s">
        <v>6339</v>
      </c>
      <c r="U267" s="24" t="s">
        <v>6355</v>
      </c>
      <c r="V267" s="18" t="s">
        <v>6339</v>
      </c>
      <c r="W267" s="18" t="str">
        <f>VLOOKUP(E267,'BD DAVID'!$B$5:$G$1143,6,FALSE)</f>
        <v xml:space="preserve">CR 13 3 41 SUR </v>
      </c>
      <c r="X267" s="18" t="s">
        <v>6339</v>
      </c>
      <c r="Y267" s="19">
        <v>0</v>
      </c>
      <c r="Z267" s="18" t="s">
        <v>6339</v>
      </c>
      <c r="AA267" s="18" t="s">
        <v>6374</v>
      </c>
      <c r="AB267" s="18" t="s">
        <v>6339</v>
      </c>
      <c r="AC267" t="s">
        <v>6355</v>
      </c>
      <c r="AD267" t="s">
        <v>6340</v>
      </c>
      <c r="AE267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(NULL,40024546,294,0,0,987455252,42370,'NA','CR 13 3 41 SUR ',0,'jvillamil','NA');</v>
      </c>
    </row>
    <row r="268" spans="1:31" hidden="1" x14ac:dyDescent="0.25">
      <c r="A268">
        <v>10009843</v>
      </c>
      <c r="B268" t="s">
        <v>6384</v>
      </c>
      <c r="C268" t="s">
        <v>6346</v>
      </c>
      <c r="D268" t="s">
        <v>6339</v>
      </c>
      <c r="E268" s="15">
        <v>40026954</v>
      </c>
      <c r="F268" s="15" t="s">
        <v>6339</v>
      </c>
      <c r="G268" t="s">
        <v>3486</v>
      </c>
      <c r="H268" t="str">
        <f>VLOOKUP($E268,'BD DAVID'!$B$5:$M$1143,10,FALSE)</f>
        <v>Boyaca</v>
      </c>
      <c r="J268">
        <f>VLOOKUP(K268,'[1]INSERT MUNICIPIO'!E$2:F$867,2,FALSE)</f>
        <v>236</v>
      </c>
      <c r="K268" t="str">
        <f>VLOOKUP($E268,'BD DAVID'!$B$5:$M$1144,12,FALSE)</f>
        <v>MOTAVITA</v>
      </c>
      <c r="L268" t="s">
        <v>6339</v>
      </c>
      <c r="M268">
        <v>0</v>
      </c>
      <c r="N268" t="s">
        <v>6339</v>
      </c>
      <c r="O268">
        <v>0</v>
      </c>
      <c r="P268" t="s">
        <v>6339</v>
      </c>
      <c r="Q268">
        <f>VLOOKUP(E268,'BD DAVID'!$B$5:$H$1171,7,FALSE)</f>
        <v>3134823603</v>
      </c>
      <c r="R268" t="s">
        <v>6339</v>
      </c>
      <c r="S268" s="18">
        <v>42370</v>
      </c>
      <c r="T268" s="18" t="s">
        <v>6339</v>
      </c>
      <c r="U268" s="24" t="s">
        <v>6355</v>
      </c>
      <c r="V268" s="18" t="s">
        <v>6339</v>
      </c>
      <c r="W268" s="18" t="str">
        <f>VLOOKUP(E268,'BD DAVID'!$B$5:$G$1143,6,FALSE)</f>
        <v xml:space="preserve">VDA VERSALLES </v>
      </c>
      <c r="X268" s="18" t="s">
        <v>6339</v>
      </c>
      <c r="Y268" s="19">
        <v>0</v>
      </c>
      <c r="Z268" s="18" t="s">
        <v>6339</v>
      </c>
      <c r="AA268" s="18" t="s">
        <v>6374</v>
      </c>
      <c r="AB268" s="18" t="s">
        <v>6339</v>
      </c>
      <c r="AC268" t="s">
        <v>6355</v>
      </c>
      <c r="AD268" t="s">
        <v>6340</v>
      </c>
      <c r="AE268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(NULL,40026954,236,0,0,3134823603,42370,'NA','VDA VERSALLES ',0,'jvillamil','NA');</v>
      </c>
    </row>
    <row r="269" spans="1:31" hidden="1" x14ac:dyDescent="0.25">
      <c r="A269">
        <v>10017498</v>
      </c>
      <c r="B269" t="s">
        <v>6384</v>
      </c>
      <c r="C269" t="s">
        <v>6346</v>
      </c>
      <c r="D269" t="s">
        <v>6339</v>
      </c>
      <c r="E269" s="15">
        <v>40028657</v>
      </c>
      <c r="F269" s="15" t="s">
        <v>6339</v>
      </c>
      <c r="G269" t="s">
        <v>5054</v>
      </c>
      <c r="H269" t="str">
        <f>VLOOKUP($E269,'BD DAVID'!$B$5:$M$1143,10,FALSE)</f>
        <v>Boyaca</v>
      </c>
      <c r="J269">
        <f>VLOOKUP(K269,'[1]INSERT MUNICIPIO'!E$2:F$867,2,FALSE)</f>
        <v>183</v>
      </c>
      <c r="K269" t="str">
        <f>VLOOKUP($E269,'BD DAVID'!$B$5:$M$1144,12,FALSE)</f>
        <v>ARCABUCO</v>
      </c>
      <c r="L269" t="s">
        <v>6339</v>
      </c>
      <c r="M269">
        <v>0</v>
      </c>
      <c r="N269" t="s">
        <v>6339</v>
      </c>
      <c r="O269">
        <v>0</v>
      </c>
      <c r="P269" t="s">
        <v>6339</v>
      </c>
      <c r="Q269">
        <f>VLOOKUP(E269,'BD DAVID'!$B$5:$H$1171,7,FALSE)</f>
        <v>3133480837</v>
      </c>
      <c r="R269" t="s">
        <v>6339</v>
      </c>
      <c r="S269" s="18">
        <v>42370</v>
      </c>
      <c r="T269" s="18" t="s">
        <v>6339</v>
      </c>
      <c r="U269" s="24" t="s">
        <v>6355</v>
      </c>
      <c r="V269" s="18" t="s">
        <v>6339</v>
      </c>
      <c r="W269" s="18" t="str">
        <f>VLOOKUP(E269,'BD DAVID'!$B$5:$G$1143,6,FALSE)</f>
        <v xml:space="preserve">VDA QUIRBAQUIRAZ KM 24 VIA ARCABUCO </v>
      </c>
      <c r="X269" s="18" t="s">
        <v>6339</v>
      </c>
      <c r="Y269" s="19">
        <v>0</v>
      </c>
      <c r="Z269" s="18" t="s">
        <v>6339</v>
      </c>
      <c r="AA269" s="18" t="s">
        <v>6374</v>
      </c>
      <c r="AB269" s="18" t="s">
        <v>6339</v>
      </c>
      <c r="AC269" t="s">
        <v>6355</v>
      </c>
      <c r="AD269" t="s">
        <v>6340</v>
      </c>
      <c r="AE269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(NULL,40028657,183,0,0,3133480837,42370,'NA','VDA QUIRBAQUIRAZ KM 24 VIA ARCABUCO ',0,'jvillamil','NA');</v>
      </c>
    </row>
    <row r="270" spans="1:31" hidden="1" x14ac:dyDescent="0.25">
      <c r="A270">
        <v>10017184</v>
      </c>
      <c r="B270" t="s">
        <v>6384</v>
      </c>
      <c r="C270" t="s">
        <v>6346</v>
      </c>
      <c r="D270" t="s">
        <v>6339</v>
      </c>
      <c r="E270" s="15">
        <v>40029678</v>
      </c>
      <c r="F270" s="15" t="s">
        <v>6339</v>
      </c>
      <c r="G270" t="s">
        <v>2032</v>
      </c>
      <c r="H270" t="str">
        <f>VLOOKUP($E270,'BD DAVID'!$B$5:$M$1143,10,FALSE)</f>
        <v>Boyaca</v>
      </c>
      <c r="J270">
        <f>VLOOKUP(K270,'[1]INSERT MUNICIPIO'!E$2:F$867,2,FALSE)</f>
        <v>209</v>
      </c>
      <c r="K270" t="str">
        <f>VLOOKUP($E270,'BD DAVID'!$B$5:$M$1144,12,FALSE)</f>
        <v>CUCAITA</v>
      </c>
      <c r="L270" t="s">
        <v>6339</v>
      </c>
      <c r="M270">
        <v>0</v>
      </c>
      <c r="N270" t="s">
        <v>6339</v>
      </c>
      <c r="O270">
        <v>0</v>
      </c>
      <c r="P270" t="s">
        <v>6339</v>
      </c>
      <c r="Q270">
        <f>VLOOKUP(E270,'BD DAVID'!$B$5:$H$1171,7,FALSE)</f>
        <v>0</v>
      </c>
      <c r="R270" t="s">
        <v>6339</v>
      </c>
      <c r="S270" s="18">
        <v>42370</v>
      </c>
      <c r="T270" s="18" t="s">
        <v>6339</v>
      </c>
      <c r="U270" s="24" t="s">
        <v>6355</v>
      </c>
      <c r="V270" s="18" t="s">
        <v>6339</v>
      </c>
      <c r="W270" s="18" t="str">
        <f>VLOOKUP(E270,'BD DAVID'!$B$5:$G$1143,6,FALSE)</f>
        <v xml:space="preserve">CL 6 3 98 </v>
      </c>
      <c r="X270" s="18" t="s">
        <v>6339</v>
      </c>
      <c r="Y270" s="19">
        <v>0</v>
      </c>
      <c r="Z270" s="18" t="s">
        <v>6339</v>
      </c>
      <c r="AA270" s="18" t="s">
        <v>6374</v>
      </c>
      <c r="AB270" s="18" t="s">
        <v>6339</v>
      </c>
      <c r="AC270" t="s">
        <v>6355</v>
      </c>
      <c r="AD270" t="s">
        <v>6340</v>
      </c>
      <c r="AE270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(NULL,40029678,209,0,0,0,42370,'NA','CL 6 3 98 ',0,'jvillamil','NA');</v>
      </c>
    </row>
    <row r="271" spans="1:31" hidden="1" x14ac:dyDescent="0.25">
      <c r="A271">
        <v>10016483</v>
      </c>
      <c r="B271" t="s">
        <v>6384</v>
      </c>
      <c r="C271" t="s">
        <v>6346</v>
      </c>
      <c r="D271" t="s">
        <v>6339</v>
      </c>
      <c r="E271" s="15">
        <v>40037679</v>
      </c>
      <c r="F271" s="15" t="s">
        <v>6339</v>
      </c>
      <c r="G271" t="s">
        <v>4318</v>
      </c>
      <c r="H271" t="str">
        <f>VLOOKUP($E271,'BD DAVID'!$B$5:$M$1143,10,FALSE)</f>
        <v>Boyaca</v>
      </c>
      <c r="J271">
        <f>VLOOKUP(K271,'[1]INSERT MUNICIPIO'!E$2:F$867,2,FALSE)</f>
        <v>294</v>
      </c>
      <c r="K271" t="str">
        <f>VLOOKUP($E271,'BD DAVID'!$B$5:$M$1144,12,FALSE)</f>
        <v>TUNJA</v>
      </c>
      <c r="L271" t="s">
        <v>6339</v>
      </c>
      <c r="M271">
        <v>0</v>
      </c>
      <c r="N271" t="s">
        <v>6339</v>
      </c>
      <c r="O271">
        <v>0</v>
      </c>
      <c r="P271" t="s">
        <v>6339</v>
      </c>
      <c r="Q271">
        <f>VLOOKUP(E271,'BD DAVID'!$B$5:$H$1171,7,FALSE)</f>
        <v>3208423565</v>
      </c>
      <c r="R271" t="s">
        <v>6339</v>
      </c>
      <c r="S271" s="18">
        <v>42370</v>
      </c>
      <c r="T271" s="18" t="s">
        <v>6339</v>
      </c>
      <c r="U271" s="24" t="s">
        <v>6355</v>
      </c>
      <c r="V271" s="18" t="s">
        <v>6339</v>
      </c>
      <c r="W271" s="18" t="str">
        <f>VLOOKUP(E271,'BD DAVID'!$B$5:$G$1143,6,FALSE)</f>
        <v xml:space="preserve">CL 54 6 20 </v>
      </c>
      <c r="X271" s="18" t="s">
        <v>6339</v>
      </c>
      <c r="Y271" s="19">
        <v>0</v>
      </c>
      <c r="Z271" s="18" t="s">
        <v>6339</v>
      </c>
      <c r="AA271" s="18" t="s">
        <v>6374</v>
      </c>
      <c r="AB271" s="18" t="s">
        <v>6339</v>
      </c>
      <c r="AC271" t="s">
        <v>6355</v>
      </c>
      <c r="AD271" t="s">
        <v>6340</v>
      </c>
      <c r="AE271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(NULL,40037679,294,0,0,3208423565,42370,'NA','CL 54 6 20 ',0,'jvillamil','NA');</v>
      </c>
    </row>
    <row r="272" spans="1:31" hidden="1" x14ac:dyDescent="0.25">
      <c r="A272">
        <v>10009848</v>
      </c>
      <c r="B272" t="s">
        <v>6384</v>
      </c>
      <c r="C272" t="s">
        <v>6346</v>
      </c>
      <c r="D272" t="s">
        <v>6339</v>
      </c>
      <c r="E272" s="15">
        <v>40038353</v>
      </c>
      <c r="F272" s="15" t="s">
        <v>6339</v>
      </c>
      <c r="G272" t="s">
        <v>2659</v>
      </c>
      <c r="H272" t="str">
        <f>VLOOKUP($E272,'BD DAVID'!$B$5:$M$1143,10,FALSE)</f>
        <v>Boyaca</v>
      </c>
      <c r="J272">
        <f>VLOOKUP(K272,'[1]INSERT MUNICIPIO'!E$2:F$867,2,FALSE)</f>
        <v>236</v>
      </c>
      <c r="K272" t="str">
        <f>VLOOKUP($E272,'BD DAVID'!$B$5:$M$1144,12,FALSE)</f>
        <v>MOTAVITA</v>
      </c>
      <c r="L272" t="s">
        <v>6339</v>
      </c>
      <c r="M272">
        <v>0</v>
      </c>
      <c r="N272" t="s">
        <v>6339</v>
      </c>
      <c r="O272">
        <v>0</v>
      </c>
      <c r="P272" t="s">
        <v>6339</v>
      </c>
      <c r="Q272">
        <f>VLOOKUP(E272,'BD DAVID'!$B$5:$H$1171,7,FALSE)</f>
        <v>3133494172</v>
      </c>
      <c r="R272" t="s">
        <v>6339</v>
      </c>
      <c r="S272" s="18">
        <v>42370</v>
      </c>
      <c r="T272" s="18" t="s">
        <v>6339</v>
      </c>
      <c r="U272" s="24" t="s">
        <v>6355</v>
      </c>
      <c r="V272" s="18" t="s">
        <v>6339</v>
      </c>
      <c r="W272" s="18" t="str">
        <f>VLOOKUP(E272,'BD DAVID'!$B$5:$G$1143,6,FALSE)</f>
        <v xml:space="preserve">VDA SOTE </v>
      </c>
      <c r="X272" s="18" t="s">
        <v>6339</v>
      </c>
      <c r="Y272" s="19">
        <v>0</v>
      </c>
      <c r="Z272" s="18" t="s">
        <v>6339</v>
      </c>
      <c r="AA272" s="18" t="s">
        <v>6374</v>
      </c>
      <c r="AB272" s="18" t="s">
        <v>6339</v>
      </c>
      <c r="AC272" t="s">
        <v>6355</v>
      </c>
      <c r="AD272" t="s">
        <v>6340</v>
      </c>
      <c r="AE272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(NULL,40038353,236,0,0,3133494172,42370,'NA','VDA SOTE ',0,'jvillamil','NA');</v>
      </c>
    </row>
    <row r="273" spans="1:31" hidden="1" x14ac:dyDescent="0.25">
      <c r="A273">
        <v>10009851</v>
      </c>
      <c r="B273" t="s">
        <v>6384</v>
      </c>
      <c r="C273" t="s">
        <v>6346</v>
      </c>
      <c r="D273" t="s">
        <v>6339</v>
      </c>
      <c r="E273" s="15">
        <v>40041614</v>
      </c>
      <c r="F273" s="15" t="s">
        <v>6339</v>
      </c>
      <c r="G273" t="s">
        <v>4667</v>
      </c>
      <c r="H273" t="str">
        <f>VLOOKUP($E273,'BD DAVID'!$B$5:$M$1143,10,FALSE)</f>
        <v>Boyaca</v>
      </c>
      <c r="J273">
        <f>VLOOKUP(K273,'[1]INSERT MUNICIPIO'!E$2:F$867,2,FALSE)</f>
        <v>294</v>
      </c>
      <c r="K273" t="str">
        <f>VLOOKUP($E273,'BD DAVID'!$B$5:$M$1144,12,FALSE)</f>
        <v>TUNJA</v>
      </c>
      <c r="L273" t="s">
        <v>6339</v>
      </c>
      <c r="M273">
        <v>0</v>
      </c>
      <c r="N273" t="s">
        <v>6339</v>
      </c>
      <c r="O273">
        <v>0</v>
      </c>
      <c r="P273" t="s">
        <v>6339</v>
      </c>
      <c r="Q273">
        <f>VLOOKUP(E273,'BD DAVID'!$B$5:$H$1171,7,FALSE)</f>
        <v>3132135368</v>
      </c>
      <c r="R273" t="s">
        <v>6339</v>
      </c>
      <c r="S273" s="18">
        <v>42370</v>
      </c>
      <c r="T273" s="18" t="s">
        <v>6339</v>
      </c>
      <c r="U273" s="24" t="s">
        <v>6355</v>
      </c>
      <c r="V273" s="18" t="s">
        <v>6339</v>
      </c>
      <c r="W273" s="18" t="str">
        <f>VLOOKUP(E273,'BD DAVID'!$B$5:$G$1143,6,FALSE)</f>
        <v xml:space="preserve">CR 1 35 313 </v>
      </c>
      <c r="X273" s="18" t="s">
        <v>6339</v>
      </c>
      <c r="Y273" s="19">
        <v>0</v>
      </c>
      <c r="Z273" s="18" t="s">
        <v>6339</v>
      </c>
      <c r="AA273" s="18" t="s">
        <v>6374</v>
      </c>
      <c r="AB273" s="18" t="s">
        <v>6339</v>
      </c>
      <c r="AC273" t="s">
        <v>6355</v>
      </c>
      <c r="AD273" t="s">
        <v>6340</v>
      </c>
      <c r="AE273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(NULL,40041614,294,0,0,3132135368,42370,'NA','CR 1 35 313 ',0,'jvillamil','NA');</v>
      </c>
    </row>
    <row r="274" spans="1:31" hidden="1" x14ac:dyDescent="0.25">
      <c r="A274">
        <v>10015714</v>
      </c>
      <c r="B274" t="s">
        <v>6384</v>
      </c>
      <c r="C274" t="s">
        <v>6346</v>
      </c>
      <c r="D274" t="s">
        <v>6339</v>
      </c>
      <c r="E274" s="15">
        <v>40042418</v>
      </c>
      <c r="F274" s="15" t="s">
        <v>6339</v>
      </c>
      <c r="G274" t="s">
        <v>3843</v>
      </c>
      <c r="H274" t="str">
        <f>VLOOKUP($E274,'BD DAVID'!$B$5:$M$1143,10,FALSE)</f>
        <v>Boyaca</v>
      </c>
      <c r="J274">
        <f>VLOOKUP(K274,'[1]INSERT MUNICIPIO'!E$2:F$867,2,FALSE)</f>
        <v>294</v>
      </c>
      <c r="K274" t="str">
        <f>VLOOKUP($E274,'BD DAVID'!$B$5:$M$1144,12,FALSE)</f>
        <v>TUNJA</v>
      </c>
      <c r="L274" t="s">
        <v>6339</v>
      </c>
      <c r="M274">
        <v>0</v>
      </c>
      <c r="N274" t="s">
        <v>6339</v>
      </c>
      <c r="O274">
        <v>0</v>
      </c>
      <c r="P274" t="s">
        <v>6339</v>
      </c>
      <c r="Q274">
        <f>VLOOKUP(E274,'BD DAVID'!$B$5:$H$1171,7,FALSE)</f>
        <v>3143891681</v>
      </c>
      <c r="R274" t="s">
        <v>6339</v>
      </c>
      <c r="S274" s="18">
        <v>42370</v>
      </c>
      <c r="T274" s="18" t="s">
        <v>6339</v>
      </c>
      <c r="U274" s="24" t="s">
        <v>6355</v>
      </c>
      <c r="V274" s="18" t="s">
        <v>6339</v>
      </c>
      <c r="W274" s="18" t="str">
        <f>VLOOKUP(E274,'BD DAVID'!$B$5:$G$1143,6,FALSE)</f>
        <v xml:space="preserve">CR 13 6 06 SUR SEC PLAZA DE MERC </v>
      </c>
      <c r="X274" s="18" t="s">
        <v>6339</v>
      </c>
      <c r="Y274" s="19">
        <v>0</v>
      </c>
      <c r="Z274" s="18" t="s">
        <v>6339</v>
      </c>
      <c r="AA274" s="18" t="s">
        <v>6374</v>
      </c>
      <c r="AB274" s="18" t="s">
        <v>6339</v>
      </c>
      <c r="AC274" t="s">
        <v>6355</v>
      </c>
      <c r="AD274" t="s">
        <v>6340</v>
      </c>
      <c r="AE274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(NULL,40042418,294,0,0,3143891681,42370,'NA','CR 13 6 06 SUR SEC PLAZA DE MERC ',0,'jvillamil','NA');</v>
      </c>
    </row>
    <row r="275" spans="1:31" hidden="1" x14ac:dyDescent="0.25">
      <c r="A275">
        <v>10009957</v>
      </c>
      <c r="B275" t="s">
        <v>6384</v>
      </c>
      <c r="C275" t="s">
        <v>6346</v>
      </c>
      <c r="D275" t="s">
        <v>6339</v>
      </c>
      <c r="E275" s="15">
        <v>41676788</v>
      </c>
      <c r="F275" s="15" t="s">
        <v>6339</v>
      </c>
      <c r="G275" t="s">
        <v>1877</v>
      </c>
      <c r="H275" t="str">
        <f>VLOOKUP($E275,'BD DAVID'!$B$5:$M$1143,10,FALSE)</f>
        <v>Boyaca</v>
      </c>
      <c r="J275">
        <f>VLOOKUP(K275,'[1]INSERT MUNICIPIO'!E$2:F$867,2,FALSE)</f>
        <v>211</v>
      </c>
      <c r="K275" t="str">
        <f>VLOOKUP($E275,'BD DAVID'!$B$5:$M$1144,12,FALSE)</f>
        <v>DUITAMA</v>
      </c>
      <c r="L275" t="s">
        <v>6339</v>
      </c>
      <c r="M275">
        <v>0</v>
      </c>
      <c r="N275" t="s">
        <v>6339</v>
      </c>
      <c r="O275">
        <v>0</v>
      </c>
      <c r="P275" t="s">
        <v>6339</v>
      </c>
      <c r="Q275">
        <f>VLOOKUP(E275,'BD DAVID'!$B$5:$H$1171,7,FALSE)</f>
        <v>987700964</v>
      </c>
      <c r="R275" t="s">
        <v>6339</v>
      </c>
      <c r="S275" s="18">
        <v>42370</v>
      </c>
      <c r="T275" s="18" t="s">
        <v>6339</v>
      </c>
      <c r="U275" s="24" t="s">
        <v>6355</v>
      </c>
      <c r="V275" s="18" t="s">
        <v>6339</v>
      </c>
      <c r="W275" s="18" t="str">
        <f>VLOOKUP(E275,'BD DAVID'!$B$5:$G$1143,6,FALSE)</f>
        <v xml:space="preserve">CR 12 9 04 </v>
      </c>
      <c r="X275" s="18" t="s">
        <v>6339</v>
      </c>
      <c r="Y275" s="19">
        <v>0</v>
      </c>
      <c r="Z275" s="18" t="s">
        <v>6339</v>
      </c>
      <c r="AA275" s="18" t="s">
        <v>6374</v>
      </c>
      <c r="AB275" s="18" t="s">
        <v>6339</v>
      </c>
      <c r="AC275" t="s">
        <v>6355</v>
      </c>
      <c r="AD275" t="s">
        <v>6340</v>
      </c>
      <c r="AE275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(NULL,41676788,211,0,0,987700964,42370,'NA','CR 12 9 04 ',0,'jvillamil','NA');</v>
      </c>
    </row>
    <row r="276" spans="1:31" hidden="1" x14ac:dyDescent="0.25">
      <c r="A276">
        <v>10010191</v>
      </c>
      <c r="B276" t="s">
        <v>6384</v>
      </c>
      <c r="C276" t="s">
        <v>6346</v>
      </c>
      <c r="D276" t="s">
        <v>6339</v>
      </c>
      <c r="E276" s="15">
        <v>42911680</v>
      </c>
      <c r="F276" s="15" t="s">
        <v>6339</v>
      </c>
      <c r="G276" t="s">
        <v>1788</v>
      </c>
      <c r="H276" t="str">
        <f>VLOOKUP($E276,'BD DAVID'!$B$5:$M$1143,10,FALSE)</f>
        <v>Boyaca</v>
      </c>
      <c r="J276">
        <f>VLOOKUP(K276,'[1]INSERT MUNICIPIO'!E$2:F$867,2,FALSE)</f>
        <v>299</v>
      </c>
      <c r="K276" t="str">
        <f>VLOOKUP($E276,'BD DAVID'!$B$5:$M$1144,12,FALSE)</f>
        <v>UMBITA</v>
      </c>
      <c r="L276" t="s">
        <v>6339</v>
      </c>
      <c r="M276">
        <v>0</v>
      </c>
      <c r="N276" t="s">
        <v>6339</v>
      </c>
      <c r="O276">
        <v>0</v>
      </c>
      <c r="P276" t="s">
        <v>6339</v>
      </c>
      <c r="Q276">
        <f>VLOOKUP(E276,'BD DAVID'!$B$5:$H$1171,7,FALSE)</f>
        <v>3112360438</v>
      </c>
      <c r="R276" t="s">
        <v>6339</v>
      </c>
      <c r="S276" s="18">
        <v>42370</v>
      </c>
      <c r="T276" s="18" t="s">
        <v>6339</v>
      </c>
      <c r="U276" s="24" t="s">
        <v>6355</v>
      </c>
      <c r="V276" s="18" t="s">
        <v>6339</v>
      </c>
      <c r="W276" s="18" t="str">
        <f>VLOOKUP(E276,'BD DAVID'!$B$5:$G$1143,6,FALSE)</f>
        <v xml:space="preserve">VDA PAVAS </v>
      </c>
      <c r="X276" s="18" t="s">
        <v>6339</v>
      </c>
      <c r="Y276" s="19">
        <v>0</v>
      </c>
      <c r="Z276" s="18" t="s">
        <v>6339</v>
      </c>
      <c r="AA276" s="18" t="s">
        <v>6374</v>
      </c>
      <c r="AB276" s="18" t="s">
        <v>6339</v>
      </c>
      <c r="AC276" t="s">
        <v>6355</v>
      </c>
      <c r="AD276" t="s">
        <v>6340</v>
      </c>
      <c r="AE276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(NULL,42911680,299,0,0,3112360438,42370,'NA','VDA PAVAS ',0,'jvillamil','NA');</v>
      </c>
    </row>
    <row r="277" spans="1:31" hidden="1" x14ac:dyDescent="0.25">
      <c r="A277">
        <v>10010254</v>
      </c>
      <c r="B277" t="s">
        <v>6384</v>
      </c>
      <c r="C277" t="s">
        <v>6346</v>
      </c>
      <c r="D277" t="s">
        <v>6339</v>
      </c>
      <c r="E277" s="15">
        <v>46368083</v>
      </c>
      <c r="F277" s="15" t="s">
        <v>6339</v>
      </c>
      <c r="G277" t="s">
        <v>4591</v>
      </c>
      <c r="H277" t="str">
        <f>VLOOKUP($E277,'BD DAVID'!$B$5:$M$1143,10,FALSE)</f>
        <v>Boyaca</v>
      </c>
      <c r="J277">
        <f>VLOOKUP(K277,'[1]INSERT MUNICIPIO'!E$2:F$867,2,FALSE)</f>
        <v>293</v>
      </c>
      <c r="K277" t="str">
        <f>VLOOKUP($E277,'BD DAVID'!$B$5:$M$1144,12,FALSE)</f>
        <v>TOTA</v>
      </c>
      <c r="L277" t="s">
        <v>6339</v>
      </c>
      <c r="M277">
        <v>0</v>
      </c>
      <c r="N277" t="s">
        <v>6339</v>
      </c>
      <c r="O277">
        <v>0</v>
      </c>
      <c r="P277" t="s">
        <v>6339</v>
      </c>
      <c r="Q277">
        <f>VLOOKUP(E277,'BD DAVID'!$B$5:$H$1171,7,FALSE)</f>
        <v>3123153947</v>
      </c>
      <c r="R277" t="s">
        <v>6339</v>
      </c>
      <c r="S277" s="18">
        <v>42370</v>
      </c>
      <c r="T277" s="18" t="s">
        <v>6339</v>
      </c>
      <c r="U277" s="24" t="s">
        <v>6355</v>
      </c>
      <c r="V277" s="18" t="s">
        <v>6339</v>
      </c>
      <c r="W277" s="18" t="str">
        <f>VLOOKUP(E277,'BD DAVID'!$B$5:$G$1143,6,FALSE)</f>
        <v xml:space="preserve">CR 3 3 23 </v>
      </c>
      <c r="X277" s="18" t="s">
        <v>6339</v>
      </c>
      <c r="Y277" s="19">
        <v>0</v>
      </c>
      <c r="Z277" s="18" t="s">
        <v>6339</v>
      </c>
      <c r="AA277" s="18" t="s">
        <v>6374</v>
      </c>
      <c r="AB277" s="18" t="s">
        <v>6339</v>
      </c>
      <c r="AC277" t="s">
        <v>6355</v>
      </c>
      <c r="AD277" t="s">
        <v>6340</v>
      </c>
      <c r="AE277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(NULL,46368083,293,0,0,3123153947,42370,'NA','CR 3 3 23 ',0,'jvillamil','NA');</v>
      </c>
    </row>
    <row r="278" spans="1:31" hidden="1" x14ac:dyDescent="0.25">
      <c r="A278">
        <v>10010256</v>
      </c>
      <c r="B278" t="s">
        <v>6384</v>
      </c>
      <c r="C278" t="s">
        <v>6346</v>
      </c>
      <c r="D278" t="s">
        <v>6339</v>
      </c>
      <c r="E278" s="15">
        <v>46381306</v>
      </c>
      <c r="F278" s="15" t="s">
        <v>6339</v>
      </c>
      <c r="G278" t="s">
        <v>1782</v>
      </c>
      <c r="H278" t="str">
        <f>VLOOKUP($E278,'BD DAVID'!$B$5:$M$1143,10,FALSE)</f>
        <v>Boyaca</v>
      </c>
      <c r="J278">
        <f>VLOOKUP(K278,'[1]INSERT MUNICIPIO'!E$2:F$867,2,FALSE)</f>
        <v>182</v>
      </c>
      <c r="K278" t="str">
        <f>VLOOKUP($E278,'BD DAVID'!$B$5:$M$1144,12,FALSE)</f>
        <v>AQUITANIA</v>
      </c>
      <c r="L278" t="s">
        <v>6339</v>
      </c>
      <c r="M278">
        <v>0</v>
      </c>
      <c r="N278" t="s">
        <v>6339</v>
      </c>
      <c r="O278">
        <v>0</v>
      </c>
      <c r="P278" t="s">
        <v>6339</v>
      </c>
      <c r="Q278">
        <f>VLOOKUP(E278,'BD DAVID'!$B$5:$H$1171,7,FALSE)</f>
        <v>3203011655</v>
      </c>
      <c r="R278" t="s">
        <v>6339</v>
      </c>
      <c r="S278" s="18">
        <v>42370</v>
      </c>
      <c r="T278" s="18" t="s">
        <v>6339</v>
      </c>
      <c r="U278" s="24" t="s">
        <v>6355</v>
      </c>
      <c r="V278" s="18" t="s">
        <v>6339</v>
      </c>
      <c r="W278" s="18" t="str">
        <f>VLOOKUP(E278,'BD DAVID'!$B$5:$G$1143,6,FALSE)</f>
        <v xml:space="preserve">KM 14 VIA SOGAMOSO EL CRUCERO </v>
      </c>
      <c r="X278" s="18" t="s">
        <v>6339</v>
      </c>
      <c r="Y278" s="19">
        <v>0</v>
      </c>
      <c r="Z278" s="18" t="s">
        <v>6339</v>
      </c>
      <c r="AA278" s="18" t="s">
        <v>6374</v>
      </c>
      <c r="AB278" s="18" t="s">
        <v>6339</v>
      </c>
      <c r="AC278" t="s">
        <v>6355</v>
      </c>
      <c r="AD278" t="s">
        <v>6340</v>
      </c>
      <c r="AE278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(NULL,46381306,182,0,0,3203011655,42370,'NA','KM 14 VIA SOGAMOSO EL CRUCERO ',0,'jvillamil','NA');</v>
      </c>
    </row>
    <row r="279" spans="1:31" hidden="1" x14ac:dyDescent="0.25">
      <c r="A279">
        <v>10010258</v>
      </c>
      <c r="B279" t="s">
        <v>6384</v>
      </c>
      <c r="C279" t="s">
        <v>6346</v>
      </c>
      <c r="D279" t="s">
        <v>6339</v>
      </c>
      <c r="E279" s="15">
        <v>46454186</v>
      </c>
      <c r="F279" s="15" t="s">
        <v>6339</v>
      </c>
      <c r="G279" t="s">
        <v>2046</v>
      </c>
      <c r="H279" t="str">
        <f>VLOOKUP($E279,'BD DAVID'!$B$5:$M$1143,10,FALSE)</f>
        <v>Boyaca</v>
      </c>
      <c r="J279">
        <f>VLOOKUP(K279,'[1]INSERT MUNICIPIO'!E$2:F$867,2,FALSE)</f>
        <v>238</v>
      </c>
      <c r="K279" t="str">
        <f>VLOOKUP($E279,'BD DAVID'!$B$5:$M$1144,12,FALSE)</f>
        <v>NOBSA</v>
      </c>
      <c r="L279" t="s">
        <v>6339</v>
      </c>
      <c r="M279">
        <v>0</v>
      </c>
      <c r="N279" t="s">
        <v>6339</v>
      </c>
      <c r="O279">
        <v>0</v>
      </c>
      <c r="P279" t="s">
        <v>6339</v>
      </c>
      <c r="Q279">
        <f>VLOOKUP(E279,'BD DAVID'!$B$5:$H$1171,7,FALSE)</f>
        <v>3208542651</v>
      </c>
      <c r="R279" t="s">
        <v>6339</v>
      </c>
      <c r="S279" s="18">
        <v>42370</v>
      </c>
      <c r="T279" s="18" t="s">
        <v>6339</v>
      </c>
      <c r="U279" s="24" t="s">
        <v>6355</v>
      </c>
      <c r="V279" s="18" t="s">
        <v>6339</v>
      </c>
      <c r="W279" s="18" t="str">
        <f>VLOOKUP(E279,'BD DAVID'!$B$5:$G$1143,6,FALSE)</f>
        <v xml:space="preserve">KM 6 VIA DUITAMA NOBSA </v>
      </c>
      <c r="X279" s="18" t="s">
        <v>6339</v>
      </c>
      <c r="Y279" s="19">
        <v>0</v>
      </c>
      <c r="Z279" s="18" t="s">
        <v>6339</v>
      </c>
      <c r="AA279" s="18" t="s">
        <v>6374</v>
      </c>
      <c r="AB279" s="18" t="s">
        <v>6339</v>
      </c>
      <c r="AC279" t="s">
        <v>6355</v>
      </c>
      <c r="AD279" t="s">
        <v>6340</v>
      </c>
      <c r="AE279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(NULL,46454186,238,0,0,3208542651,42370,'NA','KM 6 VIA DUITAMA NOBSA ',0,'jvillamil','NA');</v>
      </c>
    </row>
    <row r="280" spans="1:31" hidden="1" x14ac:dyDescent="0.25">
      <c r="A280">
        <v>10017042</v>
      </c>
      <c r="B280" t="s">
        <v>6384</v>
      </c>
      <c r="C280" t="s">
        <v>6346</v>
      </c>
      <c r="D280" t="s">
        <v>6339</v>
      </c>
      <c r="E280" s="15">
        <v>46457571</v>
      </c>
      <c r="F280" s="15" t="s">
        <v>6339</v>
      </c>
      <c r="G280" t="s">
        <v>4799</v>
      </c>
      <c r="H280" t="str">
        <f>VLOOKUP($E280,'BD DAVID'!$B$5:$M$1143,10,FALSE)</f>
        <v>Boyaca</v>
      </c>
      <c r="J280">
        <f>VLOOKUP(K280,'[1]INSERT MUNICIPIO'!E$2:F$867,2,FALSE)</f>
        <v>211</v>
      </c>
      <c r="K280" t="str">
        <f>VLOOKUP($E280,'BD DAVID'!$B$5:$M$1144,12,FALSE)</f>
        <v>DUITAMA</v>
      </c>
      <c r="L280" t="s">
        <v>6339</v>
      </c>
      <c r="M280">
        <v>0</v>
      </c>
      <c r="N280" t="s">
        <v>6339</v>
      </c>
      <c r="O280">
        <v>0</v>
      </c>
      <c r="P280" t="s">
        <v>6339</v>
      </c>
      <c r="Q280">
        <f>VLOOKUP(E280,'BD DAVID'!$B$5:$H$1171,7,FALSE)</f>
        <v>3213139736</v>
      </c>
      <c r="R280" t="s">
        <v>6339</v>
      </c>
      <c r="S280" s="18">
        <v>42370</v>
      </c>
      <c r="T280" s="18" t="s">
        <v>6339</v>
      </c>
      <c r="U280" s="24" t="s">
        <v>6355</v>
      </c>
      <c r="V280" s="18" t="s">
        <v>6339</v>
      </c>
      <c r="W280" s="18" t="str">
        <f>VLOOKUP(E280,'BD DAVID'!$B$5:$G$1143,6,FALSE)</f>
        <v xml:space="preserve">CR 38 22 53 </v>
      </c>
      <c r="X280" s="18" t="s">
        <v>6339</v>
      </c>
      <c r="Y280" s="19">
        <v>0</v>
      </c>
      <c r="Z280" s="18" t="s">
        <v>6339</v>
      </c>
      <c r="AA280" s="18" t="s">
        <v>6374</v>
      </c>
      <c r="AB280" s="18" t="s">
        <v>6339</v>
      </c>
      <c r="AC280" t="s">
        <v>6355</v>
      </c>
      <c r="AD280" t="s">
        <v>6340</v>
      </c>
      <c r="AE280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(NULL,46457571,211,0,0,3213139736,42370,'NA','CR 38 22 53 ',0,'jvillamil','NA');</v>
      </c>
    </row>
    <row r="281" spans="1:31" hidden="1" x14ac:dyDescent="0.25">
      <c r="A281">
        <v>10015279</v>
      </c>
      <c r="B281" t="s">
        <v>6384</v>
      </c>
      <c r="C281" t="s">
        <v>6346</v>
      </c>
      <c r="D281" t="s">
        <v>6339</v>
      </c>
      <c r="E281" s="15">
        <v>72325090</v>
      </c>
      <c r="F281" s="15" t="s">
        <v>6339</v>
      </c>
      <c r="G281" t="s">
        <v>5159</v>
      </c>
      <c r="H281" t="str">
        <f>VLOOKUP($E281,'BD DAVID'!$B$5:$M$1143,10,FALSE)</f>
        <v>Boyaca</v>
      </c>
      <c r="J281">
        <f>VLOOKUP(K281,'[1]INSERT MUNICIPIO'!E$2:F$867,2,FALSE)</f>
        <v>254</v>
      </c>
      <c r="K281" t="str">
        <f>VLOOKUP($E281,'BD DAVID'!$B$5:$M$1144,12,FALSE)</f>
        <v>RAMIRIQUI</v>
      </c>
      <c r="L281" t="s">
        <v>6339</v>
      </c>
      <c r="M281">
        <v>0</v>
      </c>
      <c r="N281" t="s">
        <v>6339</v>
      </c>
      <c r="O281">
        <v>0</v>
      </c>
      <c r="P281" t="s">
        <v>6339</v>
      </c>
      <c r="Q281">
        <f>VLOOKUP(E281,'BD DAVID'!$B$5:$H$1171,7,FALSE)</f>
        <v>3118827243</v>
      </c>
      <c r="R281" t="s">
        <v>6339</v>
      </c>
      <c r="S281" s="18">
        <v>42370</v>
      </c>
      <c r="T281" s="18" t="s">
        <v>6339</v>
      </c>
      <c r="U281" s="24" t="s">
        <v>6355</v>
      </c>
      <c r="V281" s="18" t="s">
        <v>6339</v>
      </c>
      <c r="W281" s="18" t="str">
        <f>VLOOKUP(E281,'BD DAVID'!$B$5:$G$1143,6,FALSE)</f>
        <v xml:space="preserve">DG 2 5 73 BR EL CARMEN </v>
      </c>
      <c r="X281" s="18" t="s">
        <v>6339</v>
      </c>
      <c r="Y281" s="19">
        <v>0</v>
      </c>
      <c r="Z281" s="18" t="s">
        <v>6339</v>
      </c>
      <c r="AA281" s="18" t="s">
        <v>6374</v>
      </c>
      <c r="AB281" s="18" t="s">
        <v>6339</v>
      </c>
      <c r="AC281" t="s">
        <v>6355</v>
      </c>
      <c r="AD281" t="s">
        <v>6340</v>
      </c>
      <c r="AE281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(NULL,72325090,254,0,0,3118827243,42370,'NA','DG 2 5 73 BR EL CARMEN ',0,'jvillamil','NA');</v>
      </c>
    </row>
    <row r="282" spans="1:31" hidden="1" x14ac:dyDescent="0.25">
      <c r="A282">
        <v>10010789</v>
      </c>
      <c r="B282" t="s">
        <v>6384</v>
      </c>
      <c r="C282" t="s">
        <v>6346</v>
      </c>
      <c r="D282" t="s">
        <v>6339</v>
      </c>
      <c r="E282" s="15">
        <v>72326708</v>
      </c>
      <c r="F282" s="15" t="s">
        <v>6339</v>
      </c>
      <c r="G282" t="s">
        <v>1942</v>
      </c>
      <c r="H282" t="str">
        <f>VLOOKUP($E282,'BD DAVID'!$B$5:$M$1143,10,FALSE)</f>
        <v>Boyaca</v>
      </c>
      <c r="J282">
        <f>VLOOKUP(K282,'[1]INSERT MUNICIPIO'!E$2:F$867,2,FALSE)</f>
        <v>254</v>
      </c>
      <c r="K282" t="str">
        <f>VLOOKUP($E282,'BD DAVID'!$B$5:$M$1144,12,FALSE)</f>
        <v>RAMIRIQUI</v>
      </c>
      <c r="L282" t="s">
        <v>6339</v>
      </c>
      <c r="M282">
        <v>0</v>
      </c>
      <c r="N282" t="s">
        <v>6339</v>
      </c>
      <c r="O282">
        <v>0</v>
      </c>
      <c r="P282" t="s">
        <v>6339</v>
      </c>
      <c r="Q282">
        <f>VLOOKUP(E282,'BD DAVID'!$B$5:$H$1171,7,FALSE)</f>
        <v>3107879710</v>
      </c>
      <c r="R282" t="s">
        <v>6339</v>
      </c>
      <c r="S282" s="18">
        <v>42370</v>
      </c>
      <c r="T282" s="18" t="s">
        <v>6339</v>
      </c>
      <c r="U282" s="24" t="s">
        <v>6355</v>
      </c>
      <c r="V282" s="18" t="s">
        <v>6339</v>
      </c>
      <c r="W282" s="18" t="str">
        <f>VLOOKUP(E282,'BD DAVID'!$B$5:$G$1143,6,FALSE)</f>
        <v xml:space="preserve">CL 9 7 16 </v>
      </c>
      <c r="X282" s="18" t="s">
        <v>6339</v>
      </c>
      <c r="Y282" s="19">
        <v>0</v>
      </c>
      <c r="Z282" s="18" t="s">
        <v>6339</v>
      </c>
      <c r="AA282" s="18" t="s">
        <v>6374</v>
      </c>
      <c r="AB282" s="18" t="s">
        <v>6339</v>
      </c>
      <c r="AC282" t="s">
        <v>6355</v>
      </c>
      <c r="AD282" t="s">
        <v>6340</v>
      </c>
      <c r="AE282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(NULL,72326708,254,0,0,3107879710,42370,'NA','CL 9 7 16 ',0,'jvillamil','NA');</v>
      </c>
    </row>
    <row r="283" spans="1:31" s="20" customFormat="1" hidden="1" x14ac:dyDescent="0.25">
      <c r="A283">
        <v>10010840</v>
      </c>
      <c r="B283" t="s">
        <v>6384</v>
      </c>
      <c r="C283" t="s">
        <v>6346</v>
      </c>
      <c r="D283" t="s">
        <v>6339</v>
      </c>
      <c r="E283" s="15">
        <v>74326094</v>
      </c>
      <c r="F283" s="15" t="s">
        <v>6339</v>
      </c>
      <c r="G283" t="s">
        <v>3233</v>
      </c>
      <c r="H283" t="str">
        <f>VLOOKUP($E283,'BD DAVID'!$B$5:$M$1143,10,FALSE)</f>
        <v>Boyaca</v>
      </c>
      <c r="I283"/>
      <c r="J283">
        <f>VLOOKUP(K283,'[1]INSERT MUNICIPIO'!E$2:F$867,2,FALSE)</f>
        <v>184</v>
      </c>
      <c r="K283" t="str">
        <f>VLOOKUP($E283,'BD DAVID'!$B$5:$M$1144,12,FALSE)</f>
        <v>BELEN</v>
      </c>
      <c r="L283" t="s">
        <v>6339</v>
      </c>
      <c r="M283">
        <v>0</v>
      </c>
      <c r="N283" t="s">
        <v>6339</v>
      </c>
      <c r="O283">
        <v>0</v>
      </c>
      <c r="P283" t="s">
        <v>6339</v>
      </c>
      <c r="Q283">
        <f>VLOOKUP(E283,'BD DAVID'!$B$5:$H$1171,7,FALSE)</f>
        <v>987870210</v>
      </c>
      <c r="R283" t="s">
        <v>6339</v>
      </c>
      <c r="S283" s="18">
        <v>42370</v>
      </c>
      <c r="T283" s="18" t="s">
        <v>6339</v>
      </c>
      <c r="U283" s="24" t="s">
        <v>6355</v>
      </c>
      <c r="V283" s="18" t="s">
        <v>6339</v>
      </c>
      <c r="W283" s="18" t="str">
        <f>VLOOKUP(E283,'BD DAVID'!$B$5:$G$1143,6,FALSE)</f>
        <v xml:space="preserve">CR 5 1 08 </v>
      </c>
      <c r="X283" s="18" t="s">
        <v>6339</v>
      </c>
      <c r="Y283" s="19">
        <v>0</v>
      </c>
      <c r="Z283" s="18" t="s">
        <v>6339</v>
      </c>
      <c r="AA283" s="18" t="s">
        <v>6374</v>
      </c>
      <c r="AB283" s="18" t="s">
        <v>6339</v>
      </c>
      <c r="AC283" t="s">
        <v>6355</v>
      </c>
      <c r="AD283" s="20" t="s">
        <v>6340</v>
      </c>
      <c r="AE283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(NULL,74326094,184,0,0,987870210,42370,'NA','CR 5 1 08 ',0,'jvillamil','NA');</v>
      </c>
    </row>
    <row r="284" spans="1:31" s="20" customFormat="1" hidden="1" x14ac:dyDescent="0.25">
      <c r="A284">
        <v>10010915</v>
      </c>
      <c r="B284" t="s">
        <v>6384</v>
      </c>
      <c r="C284" t="s">
        <v>6346</v>
      </c>
      <c r="D284" t="s">
        <v>6339</v>
      </c>
      <c r="E284" s="15">
        <v>74333619</v>
      </c>
      <c r="F284" s="15" t="s">
        <v>6339</v>
      </c>
      <c r="G284" t="s">
        <v>3426</v>
      </c>
      <c r="H284" t="str">
        <f>VLOOKUP($E284,'BD DAVID'!$B$5:$M$1143,10,FALSE)</f>
        <v>Boyaca</v>
      </c>
      <c r="I284"/>
      <c r="J284">
        <f>VLOOKUP(K284,'[1]INSERT MUNICIPIO'!E$2:F$867,2,FALSE)</f>
        <v>197</v>
      </c>
      <c r="K284" t="str">
        <f>VLOOKUP($E284,'BD DAVID'!$B$5:$M$1144,12,FALSE)</f>
        <v>CHIQUIZA</v>
      </c>
      <c r="L284" t="s">
        <v>6339</v>
      </c>
      <c r="M284">
        <v>0</v>
      </c>
      <c r="N284" t="s">
        <v>6339</v>
      </c>
      <c r="O284">
        <v>0</v>
      </c>
      <c r="P284" t="s">
        <v>6339</v>
      </c>
      <c r="Q284">
        <f>VLOOKUP(E284,'BD DAVID'!$B$5:$H$1171,7,FALSE)</f>
        <v>3118272838</v>
      </c>
      <c r="R284" t="s">
        <v>6339</v>
      </c>
      <c r="S284" s="18">
        <v>42370</v>
      </c>
      <c r="T284" s="18" t="s">
        <v>6339</v>
      </c>
      <c r="U284" s="24" t="s">
        <v>6355</v>
      </c>
      <c r="V284" s="18" t="s">
        <v>6339</v>
      </c>
      <c r="W284" s="18" t="str">
        <f>VLOOKUP(E284,'BD DAVID'!$B$5:$G$1143,6,FALSE)</f>
        <v xml:space="preserve">CL 5 4 45 </v>
      </c>
      <c r="X284" s="18" t="s">
        <v>6339</v>
      </c>
      <c r="Y284" s="19">
        <v>0</v>
      </c>
      <c r="Z284" s="18" t="s">
        <v>6339</v>
      </c>
      <c r="AA284" s="18" t="s">
        <v>6374</v>
      </c>
      <c r="AB284" s="18" t="s">
        <v>6339</v>
      </c>
      <c r="AC284" t="s">
        <v>6355</v>
      </c>
      <c r="AD284" s="20" t="s">
        <v>6340</v>
      </c>
      <c r="AE284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(NULL,74333619,197,0,0,3118272838,42370,'NA','CL 5 4 45 ',0,'jvillamil','NA');</v>
      </c>
    </row>
    <row r="285" spans="1:31" hidden="1" x14ac:dyDescent="0.25">
      <c r="A285">
        <v>10018060</v>
      </c>
      <c r="B285" t="s">
        <v>6384</v>
      </c>
      <c r="C285" t="s">
        <v>6346</v>
      </c>
      <c r="D285" t="s">
        <v>6339</v>
      </c>
      <c r="E285" s="15">
        <v>74334661</v>
      </c>
      <c r="F285" s="15" t="s">
        <v>6339</v>
      </c>
      <c r="G285" t="s">
        <v>3720</v>
      </c>
      <c r="H285" t="str">
        <f>VLOOKUP($E285,'BD DAVID'!$B$5:$M$1143,10,FALSE)</f>
        <v>Boyaca</v>
      </c>
      <c r="J285">
        <f>VLOOKUP(K285,'[1]INSERT MUNICIPIO'!E$2:F$867,2,FALSE)</f>
        <v>296</v>
      </c>
      <c r="K285" t="str">
        <f>VLOOKUP($E285,'BD DAVID'!$B$5:$M$1144,12,FALSE)</f>
        <v>TURMEQUE</v>
      </c>
      <c r="L285" t="s">
        <v>6339</v>
      </c>
      <c r="M285">
        <v>0</v>
      </c>
      <c r="N285" t="s">
        <v>6339</v>
      </c>
      <c r="O285">
        <v>0</v>
      </c>
      <c r="P285" t="s">
        <v>6339</v>
      </c>
      <c r="Q285">
        <f>VLOOKUP(E285,'BD DAVID'!$B$5:$H$1171,7,FALSE)</f>
        <v>3223242050</v>
      </c>
      <c r="R285" t="s">
        <v>6339</v>
      </c>
      <c r="S285" s="18">
        <v>42370</v>
      </c>
      <c r="T285" s="18" t="s">
        <v>6339</v>
      </c>
      <c r="U285" s="24" t="s">
        <v>6355</v>
      </c>
      <c r="V285" s="18" t="s">
        <v>6339</v>
      </c>
      <c r="W285" s="18" t="str">
        <f>VLOOKUP(E285,'BD DAVID'!$B$5:$G$1143,6,FALSE)</f>
        <v xml:space="preserve">CR 4 4 25 </v>
      </c>
      <c r="X285" s="18" t="s">
        <v>6339</v>
      </c>
      <c r="Y285" s="19">
        <v>0</v>
      </c>
      <c r="Z285" s="18" t="s">
        <v>6339</v>
      </c>
      <c r="AA285" s="18" t="s">
        <v>6374</v>
      </c>
      <c r="AB285" s="18" t="s">
        <v>6339</v>
      </c>
      <c r="AC285" t="s">
        <v>6355</v>
      </c>
      <c r="AD285" t="s">
        <v>6340</v>
      </c>
      <c r="AE285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(NULL,74334661,296,0,0,3223242050,42370,'NA','CR 4 4 25 ',0,'jvillamil','NA');</v>
      </c>
    </row>
    <row r="286" spans="1:31" hidden="1" x14ac:dyDescent="0.25">
      <c r="A286">
        <v>10010924</v>
      </c>
      <c r="B286" t="s">
        <v>6384</v>
      </c>
      <c r="C286" t="s">
        <v>6346</v>
      </c>
      <c r="D286" t="s">
        <v>6339</v>
      </c>
      <c r="E286" s="15">
        <v>74357273</v>
      </c>
      <c r="F286" s="15" t="s">
        <v>6339</v>
      </c>
      <c r="G286" t="s">
        <v>2689</v>
      </c>
      <c r="H286" t="str">
        <f>VLOOKUP($E286,'BD DAVID'!$B$5:$M$1143,10,FALSE)</f>
        <v>Boyaca</v>
      </c>
      <c r="J286">
        <f>VLOOKUP(K286,'[1]INSERT MUNICIPIO'!E$2:F$867,2,FALSE)</f>
        <v>259</v>
      </c>
      <c r="K286" t="str">
        <f>VLOOKUP($E286,'BD DAVID'!$B$5:$M$1144,12,FALSE)</f>
        <v>SAMACA</v>
      </c>
      <c r="L286" t="s">
        <v>6339</v>
      </c>
      <c r="M286">
        <v>0</v>
      </c>
      <c r="N286" t="s">
        <v>6339</v>
      </c>
      <c r="O286">
        <v>0</v>
      </c>
      <c r="P286" t="s">
        <v>6339</v>
      </c>
      <c r="Q286">
        <f>VLOOKUP(E286,'BD DAVID'!$B$5:$H$1171,7,FALSE)</f>
        <v>3133077484</v>
      </c>
      <c r="R286" t="s">
        <v>6339</v>
      </c>
      <c r="S286" s="18">
        <v>42370</v>
      </c>
      <c r="T286" s="18" t="s">
        <v>6339</v>
      </c>
      <c r="U286" s="24" t="s">
        <v>6355</v>
      </c>
      <c r="V286" s="18" t="s">
        <v>6339</v>
      </c>
      <c r="W286" s="18" t="str">
        <f>VLOOKUP(E286,'BD DAVID'!$B$5:$G$1143,6,FALSE)</f>
        <v xml:space="preserve">VDA EL GACAL </v>
      </c>
      <c r="X286" s="18" t="s">
        <v>6339</v>
      </c>
      <c r="Y286" s="19">
        <v>0</v>
      </c>
      <c r="Z286" s="18" t="s">
        <v>6339</v>
      </c>
      <c r="AA286" s="18" t="s">
        <v>6374</v>
      </c>
      <c r="AB286" s="18" t="s">
        <v>6339</v>
      </c>
      <c r="AC286" t="s">
        <v>6355</v>
      </c>
      <c r="AD286" t="s">
        <v>6340</v>
      </c>
      <c r="AE286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(NULL,74357273,259,0,0,3133077484,42370,'NA','VDA EL GACAL ',0,'jvillamil','NA');</v>
      </c>
    </row>
    <row r="287" spans="1:31" hidden="1" x14ac:dyDescent="0.25">
      <c r="A287">
        <v>10016895</v>
      </c>
      <c r="B287" t="s">
        <v>6384</v>
      </c>
      <c r="C287" t="s">
        <v>6346</v>
      </c>
      <c r="D287" t="s">
        <v>6339</v>
      </c>
      <c r="E287" s="15">
        <v>74362683</v>
      </c>
      <c r="F287" s="15" t="s">
        <v>6339</v>
      </c>
      <c r="G287" t="s">
        <v>2024</v>
      </c>
      <c r="H287" t="str">
        <f>VLOOKUP($E287,'BD DAVID'!$B$5:$M$1143,10,FALSE)</f>
        <v>Boyaca</v>
      </c>
      <c r="J287">
        <f>VLOOKUP(K287,'[1]INSERT MUNICIPIO'!E$2:F$867,2,FALSE)</f>
        <v>238</v>
      </c>
      <c r="K287" t="str">
        <f>VLOOKUP($E287,'BD DAVID'!$B$5:$M$1144,12,FALSE)</f>
        <v>NOBSA</v>
      </c>
      <c r="L287" t="s">
        <v>6339</v>
      </c>
      <c r="M287">
        <v>0</v>
      </c>
      <c r="N287" t="s">
        <v>6339</v>
      </c>
      <c r="O287">
        <v>0</v>
      </c>
      <c r="P287" t="s">
        <v>6339</v>
      </c>
      <c r="Q287">
        <f>VLOOKUP(E287,'BD DAVID'!$B$5:$H$1171,7,FALSE)</f>
        <v>3214667958</v>
      </c>
      <c r="R287" t="s">
        <v>6339</v>
      </c>
      <c r="S287" s="18">
        <v>42370</v>
      </c>
      <c r="T287" s="18" t="s">
        <v>6339</v>
      </c>
      <c r="U287" s="24" t="s">
        <v>6355</v>
      </c>
      <c r="V287" s="18" t="s">
        <v>6339</v>
      </c>
      <c r="W287" s="18" t="str">
        <f>VLOOKUP(E287,'BD DAVID'!$B$5:$G$1143,6,FALSE)</f>
        <v xml:space="preserve">KM 8 VIA DUITAMA NOBSA SEC ACAPULCO </v>
      </c>
      <c r="X287" s="18" t="s">
        <v>6339</v>
      </c>
      <c r="Y287" s="19">
        <v>0</v>
      </c>
      <c r="Z287" s="18" t="s">
        <v>6339</v>
      </c>
      <c r="AA287" s="18" t="s">
        <v>6374</v>
      </c>
      <c r="AB287" s="18" t="s">
        <v>6339</v>
      </c>
      <c r="AC287" t="s">
        <v>6355</v>
      </c>
      <c r="AD287" t="s">
        <v>6340</v>
      </c>
      <c r="AE287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(NULL,74362683,238,0,0,3214667958,42370,'NA','KM 8 VIA DUITAMA NOBSA SEC ACAPULCO ',0,'jvillamil','NA');</v>
      </c>
    </row>
    <row r="288" spans="1:31" hidden="1" x14ac:dyDescent="0.25">
      <c r="A288">
        <v>10014681</v>
      </c>
      <c r="B288" t="s">
        <v>6384</v>
      </c>
      <c r="C288" t="s">
        <v>6346</v>
      </c>
      <c r="D288" t="s">
        <v>6339</v>
      </c>
      <c r="E288" s="15">
        <v>74364561</v>
      </c>
      <c r="F288" s="15" t="s">
        <v>6339</v>
      </c>
      <c r="G288" t="s">
        <v>2677</v>
      </c>
      <c r="H288" t="str">
        <f>VLOOKUP($E288,'BD DAVID'!$B$5:$M$1143,10,FALSE)</f>
        <v>Boyaca</v>
      </c>
      <c r="J288">
        <f>VLOOKUP(K288,'[1]INSERT MUNICIPIO'!E$2:F$867,2,FALSE)</f>
        <v>296</v>
      </c>
      <c r="K288" t="str">
        <f>VLOOKUP($E288,'BD DAVID'!$B$5:$M$1144,12,FALSE)</f>
        <v>TURMEQUE</v>
      </c>
      <c r="L288" t="s">
        <v>6339</v>
      </c>
      <c r="M288">
        <v>0</v>
      </c>
      <c r="N288" t="s">
        <v>6339</v>
      </c>
      <c r="O288">
        <v>0</v>
      </c>
      <c r="P288" t="s">
        <v>6339</v>
      </c>
      <c r="Q288">
        <f>VLOOKUP(E288,'BD DAVID'!$B$5:$H$1171,7,FALSE)</f>
        <v>3125080470</v>
      </c>
      <c r="R288" t="s">
        <v>6339</v>
      </c>
      <c r="S288" s="18">
        <v>42370</v>
      </c>
      <c r="T288" s="18" t="s">
        <v>6339</v>
      </c>
      <c r="U288" s="24" t="s">
        <v>6355</v>
      </c>
      <c r="V288" s="18" t="s">
        <v>6339</v>
      </c>
      <c r="W288" s="18" t="str">
        <f>VLOOKUP(E288,'BD DAVID'!$B$5:$G$1143,6,FALSE)</f>
        <v xml:space="preserve">CR 4 5 20 </v>
      </c>
      <c r="X288" s="18" t="s">
        <v>6339</v>
      </c>
      <c r="Y288" s="19">
        <v>0</v>
      </c>
      <c r="Z288" s="18" t="s">
        <v>6339</v>
      </c>
      <c r="AA288" s="18" t="s">
        <v>6374</v>
      </c>
      <c r="AB288" s="18" t="s">
        <v>6339</v>
      </c>
      <c r="AC288" t="s">
        <v>6355</v>
      </c>
      <c r="AD288" t="s">
        <v>6340</v>
      </c>
      <c r="AE288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(NULL,74364561,296,0,0,3125080470,42370,'NA','CR 4 5 20 ',0,'jvillamil','NA');</v>
      </c>
    </row>
    <row r="289" spans="1:31" hidden="1" x14ac:dyDescent="0.25">
      <c r="A289">
        <v>10010953</v>
      </c>
      <c r="B289" t="s">
        <v>6384</v>
      </c>
      <c r="C289" t="s">
        <v>6346</v>
      </c>
      <c r="D289" t="s">
        <v>6339</v>
      </c>
      <c r="E289" s="15">
        <v>74378887</v>
      </c>
      <c r="F289" s="15" t="s">
        <v>6339</v>
      </c>
      <c r="G289" t="s">
        <v>4337</v>
      </c>
      <c r="H289" t="str">
        <f>VLOOKUP($E289,'BD DAVID'!$B$5:$M$1143,10,FALSE)</f>
        <v>Boyaca</v>
      </c>
      <c r="J289">
        <f>VLOOKUP(K289,'[1]INSERT MUNICIPIO'!E$2:F$867,2,FALSE)</f>
        <v>206</v>
      </c>
      <c r="K289" t="str">
        <f>VLOOKUP($E289,'BD DAVID'!$B$5:$M$1144,12,FALSE)</f>
        <v>CORRALES</v>
      </c>
      <c r="L289" t="s">
        <v>6339</v>
      </c>
      <c r="M289">
        <v>0</v>
      </c>
      <c r="N289" t="s">
        <v>6339</v>
      </c>
      <c r="O289">
        <v>0</v>
      </c>
      <c r="P289" t="s">
        <v>6339</v>
      </c>
      <c r="Q289">
        <f>VLOOKUP(E289,'BD DAVID'!$B$5:$H$1171,7,FALSE)</f>
        <v>3124922218</v>
      </c>
      <c r="R289" t="s">
        <v>6339</v>
      </c>
      <c r="S289" s="18">
        <v>42370</v>
      </c>
      <c r="T289" s="18" t="s">
        <v>6339</v>
      </c>
      <c r="U289" s="24" t="s">
        <v>6355</v>
      </c>
      <c r="V289" s="18" t="s">
        <v>6339</v>
      </c>
      <c r="W289" s="18" t="str">
        <f>VLOOKUP(E289,'BD DAVID'!$B$5:$G$1143,6,FALSE)</f>
        <v xml:space="preserve">VDA BUENA VISTA </v>
      </c>
      <c r="X289" s="18" t="s">
        <v>6339</v>
      </c>
      <c r="Y289" s="19">
        <v>0</v>
      </c>
      <c r="Z289" s="18" t="s">
        <v>6339</v>
      </c>
      <c r="AA289" s="18" t="s">
        <v>6374</v>
      </c>
      <c r="AB289" s="18" t="s">
        <v>6339</v>
      </c>
      <c r="AC289" t="s">
        <v>6355</v>
      </c>
      <c r="AD289" t="s">
        <v>6340</v>
      </c>
      <c r="AE289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(NULL,74378887,206,0,0,3124922218,42370,'NA','VDA BUENA VISTA ',0,'jvillamil','NA');</v>
      </c>
    </row>
    <row r="290" spans="1:31" hidden="1" x14ac:dyDescent="0.25">
      <c r="A290">
        <v>10010961</v>
      </c>
      <c r="B290" t="s">
        <v>6384</v>
      </c>
      <c r="C290" t="s">
        <v>6346</v>
      </c>
      <c r="D290" t="s">
        <v>6339</v>
      </c>
      <c r="E290" s="15">
        <v>74439231</v>
      </c>
      <c r="F290" s="15" t="s">
        <v>6339</v>
      </c>
      <c r="G290" t="s">
        <v>4288</v>
      </c>
      <c r="H290" t="str">
        <f>VLOOKUP($E290,'BD DAVID'!$B$5:$M$1143,10,FALSE)</f>
        <v>Boyaca</v>
      </c>
      <c r="J290">
        <f>VLOOKUP(K290,'[1]INSERT MUNICIPIO'!E$2:F$867,2,FALSE)</f>
        <v>196</v>
      </c>
      <c r="K290" t="str">
        <f>VLOOKUP($E290,'BD DAVID'!$B$5:$M$1144,12,FALSE)</f>
        <v>CHIQUINQUIRA</v>
      </c>
      <c r="L290" t="s">
        <v>6339</v>
      </c>
      <c r="M290">
        <v>0</v>
      </c>
      <c r="N290" t="s">
        <v>6339</v>
      </c>
      <c r="O290">
        <v>0</v>
      </c>
      <c r="P290" t="s">
        <v>6339</v>
      </c>
      <c r="Q290">
        <f>VLOOKUP(E290,'BD DAVID'!$B$5:$H$1171,7,FALSE)</f>
        <v>987264497</v>
      </c>
      <c r="R290" t="s">
        <v>6339</v>
      </c>
      <c r="S290" s="18">
        <v>42370</v>
      </c>
      <c r="T290" s="18" t="s">
        <v>6339</v>
      </c>
      <c r="U290" s="24" t="s">
        <v>6355</v>
      </c>
      <c r="V290" s="18" t="s">
        <v>6339</v>
      </c>
      <c r="W290" s="18" t="str">
        <f>VLOOKUP(E290,'BD DAVID'!$B$5:$G$1143,6,FALSE)</f>
        <v xml:space="preserve">CR 12 10 03 </v>
      </c>
      <c r="X290" s="18" t="s">
        <v>6339</v>
      </c>
      <c r="Y290" s="19">
        <v>0</v>
      </c>
      <c r="Z290" s="18" t="s">
        <v>6339</v>
      </c>
      <c r="AA290" s="18" t="s">
        <v>6374</v>
      </c>
      <c r="AB290" s="18" t="s">
        <v>6339</v>
      </c>
      <c r="AC290" t="s">
        <v>6355</v>
      </c>
      <c r="AD290" t="s">
        <v>6340</v>
      </c>
      <c r="AE290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(NULL,74439231,196,0,0,987264497,42370,'NA','CR 12 10 03 ',0,'jvillamil','NA');</v>
      </c>
    </row>
    <row r="291" spans="1:31" hidden="1" x14ac:dyDescent="0.25">
      <c r="A291">
        <v>10012472</v>
      </c>
      <c r="B291" t="s">
        <v>6384</v>
      </c>
      <c r="C291" t="s">
        <v>6346</v>
      </c>
      <c r="D291" t="s">
        <v>6339</v>
      </c>
      <c r="E291" s="15">
        <v>79451108</v>
      </c>
      <c r="F291" s="15" t="s">
        <v>6339</v>
      </c>
      <c r="G291" t="s">
        <v>4214</v>
      </c>
      <c r="H291" t="str">
        <f>VLOOKUP($E291,'BD DAVID'!$B$5:$M$1143,10,FALSE)</f>
        <v>Boyaca</v>
      </c>
      <c r="J291">
        <f>VLOOKUP(K291,'[1]INSERT MUNICIPIO'!E$2:F$867,2,FALSE)</f>
        <v>276</v>
      </c>
      <c r="K291" t="str">
        <f>VLOOKUP($E291,'BD DAVID'!$B$5:$M$1144,12,FALSE)</f>
        <v>SOGAMOSO</v>
      </c>
      <c r="L291" t="s">
        <v>6339</v>
      </c>
      <c r="M291">
        <v>0</v>
      </c>
      <c r="N291" t="s">
        <v>6339</v>
      </c>
      <c r="O291">
        <v>0</v>
      </c>
      <c r="P291" t="s">
        <v>6339</v>
      </c>
      <c r="Q291">
        <f>VLOOKUP(E291,'BD DAVID'!$B$5:$H$1171,7,FALSE)</f>
        <v>987721108</v>
      </c>
      <c r="R291" t="s">
        <v>6339</v>
      </c>
      <c r="S291" s="18">
        <v>42370</v>
      </c>
      <c r="T291" s="18" t="s">
        <v>6339</v>
      </c>
      <c r="U291" s="24" t="s">
        <v>6355</v>
      </c>
      <c r="V291" s="18" t="s">
        <v>6339</v>
      </c>
      <c r="W291" s="18" t="str">
        <f>VLOOKUP(E291,'BD DAVID'!$B$5:$G$1143,6,FALSE)</f>
        <v xml:space="preserve">CL 14 18 78 </v>
      </c>
      <c r="X291" s="18" t="s">
        <v>6339</v>
      </c>
      <c r="Y291" s="19">
        <v>0</v>
      </c>
      <c r="Z291" s="18" t="s">
        <v>6339</v>
      </c>
      <c r="AA291" s="18" t="s">
        <v>6374</v>
      </c>
      <c r="AB291" s="18" t="s">
        <v>6339</v>
      </c>
      <c r="AC291" t="s">
        <v>6355</v>
      </c>
      <c r="AD291" t="s">
        <v>6340</v>
      </c>
      <c r="AE291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(NULL,79451108,276,0,0,987721108,42370,'NA','CL 14 18 78 ',0,'jvillamil','NA');</v>
      </c>
    </row>
    <row r="292" spans="1:31" hidden="1" x14ac:dyDescent="0.25">
      <c r="A292">
        <v>10011555</v>
      </c>
      <c r="B292" t="s">
        <v>6384</v>
      </c>
      <c r="C292" t="s">
        <v>6346</v>
      </c>
      <c r="D292" t="s">
        <v>6339</v>
      </c>
      <c r="E292" s="15">
        <v>820003266</v>
      </c>
      <c r="F292" s="15" t="s">
        <v>6339</v>
      </c>
      <c r="G292" t="s">
        <v>1500</v>
      </c>
      <c r="H292" t="str">
        <f>VLOOKUP($E292,'BD DAVID'!$B$5:$M$1143,10,FALSE)</f>
        <v>Boyaca</v>
      </c>
      <c r="J292">
        <f>VLOOKUP(K292,'[1]INSERT MUNICIPIO'!E$2:F$867,2,FALSE)</f>
        <v>294</v>
      </c>
      <c r="K292" t="str">
        <f>VLOOKUP($E292,'BD DAVID'!$B$5:$M$1144,12,FALSE)</f>
        <v>TUNJA</v>
      </c>
      <c r="L292" t="s">
        <v>6339</v>
      </c>
      <c r="M292">
        <v>0</v>
      </c>
      <c r="N292" t="s">
        <v>6339</v>
      </c>
      <c r="O292">
        <v>0</v>
      </c>
      <c r="P292" t="s">
        <v>6339</v>
      </c>
      <c r="Q292">
        <f>VLOOKUP(E292,'BD DAVID'!$B$5:$H$1171,7,FALSE)</f>
        <v>7368436</v>
      </c>
      <c r="R292" t="s">
        <v>6339</v>
      </c>
      <c r="S292" s="18">
        <v>42370</v>
      </c>
      <c r="T292" s="18" t="s">
        <v>6339</v>
      </c>
      <c r="U292" s="24" t="s">
        <v>6355</v>
      </c>
      <c r="V292" s="18" t="s">
        <v>6339</v>
      </c>
      <c r="W292" s="18" t="str">
        <f>VLOOKUP(E292,'BD DAVID'!$B$5:$G$1143,6,FALSE)</f>
        <v xml:space="preserve">CL 4 7 53 </v>
      </c>
      <c r="X292" s="18" t="s">
        <v>6339</v>
      </c>
      <c r="Y292" s="19">
        <v>0</v>
      </c>
      <c r="Z292" s="18" t="s">
        <v>6339</v>
      </c>
      <c r="AA292" s="18" t="s">
        <v>6374</v>
      </c>
      <c r="AB292" s="18" t="s">
        <v>6339</v>
      </c>
      <c r="AC292" t="s">
        <v>6355</v>
      </c>
      <c r="AD292" t="s">
        <v>6340</v>
      </c>
      <c r="AE292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(NULL,820003266,294,0,0,7368436,42370,'NA','CL 4 7 53 ',0,'jvillamil','NA');</v>
      </c>
    </row>
    <row r="293" spans="1:31" s="20" customFormat="1" hidden="1" x14ac:dyDescent="0.25">
      <c r="A293">
        <v>10011556</v>
      </c>
      <c r="B293" t="s">
        <v>6384</v>
      </c>
      <c r="C293" t="s">
        <v>6346</v>
      </c>
      <c r="D293" t="s">
        <v>6339</v>
      </c>
      <c r="E293" s="15">
        <v>820004891</v>
      </c>
      <c r="F293" s="15" t="s">
        <v>6339</v>
      </c>
      <c r="G293" t="s">
        <v>2856</v>
      </c>
      <c r="H293" t="str">
        <f>VLOOKUP($E293,'BD DAVID'!$B$5:$M$1143,10,FALSE)</f>
        <v>Boyaca</v>
      </c>
      <c r="I293"/>
      <c r="J293">
        <f>VLOOKUP(K293,'[1]INSERT MUNICIPIO'!E$2:F$867,2,FALSE)</f>
        <v>299</v>
      </c>
      <c r="K293" t="str">
        <f>VLOOKUP($E293,'BD DAVID'!$B$5:$M$1144,12,FALSE)</f>
        <v>UMBITA</v>
      </c>
      <c r="L293" t="s">
        <v>6339</v>
      </c>
      <c r="M293">
        <v>0</v>
      </c>
      <c r="N293" t="s">
        <v>6339</v>
      </c>
      <c r="O293">
        <v>0</v>
      </c>
      <c r="P293" t="s">
        <v>6339</v>
      </c>
      <c r="Q293">
        <f>VLOOKUP(E293,'BD DAVID'!$B$5:$H$1171,7,FALSE)</f>
        <v>987441044</v>
      </c>
      <c r="R293" t="s">
        <v>6339</v>
      </c>
      <c r="S293" s="18">
        <v>42370</v>
      </c>
      <c r="T293" s="18" t="s">
        <v>6339</v>
      </c>
      <c r="U293" s="24" t="s">
        <v>6355</v>
      </c>
      <c r="V293" s="18" t="s">
        <v>6339</v>
      </c>
      <c r="W293" s="18" t="str">
        <f>VLOOKUP(E293,'BD DAVID'!$B$5:$G$1143,6,FALSE)</f>
        <v xml:space="preserve">CR 5 4 28 </v>
      </c>
      <c r="X293" s="18" t="s">
        <v>6339</v>
      </c>
      <c r="Y293" s="19">
        <v>0</v>
      </c>
      <c r="Z293" s="18" t="s">
        <v>6339</v>
      </c>
      <c r="AA293" s="18" t="s">
        <v>6374</v>
      </c>
      <c r="AB293" s="18" t="s">
        <v>6339</v>
      </c>
      <c r="AC293" t="s">
        <v>6355</v>
      </c>
      <c r="AD293" s="20" t="s">
        <v>6340</v>
      </c>
      <c r="AE293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(NULL,820004891,299,0,0,987441044,42370,'NA','CR 5 4 28 ',0,'jvillamil','NA');</v>
      </c>
    </row>
    <row r="294" spans="1:31" hidden="1" x14ac:dyDescent="0.25">
      <c r="A294">
        <v>10011829</v>
      </c>
      <c r="B294" t="s">
        <v>6384</v>
      </c>
      <c r="C294" t="s">
        <v>6346</v>
      </c>
      <c r="D294" t="s">
        <v>6339</v>
      </c>
      <c r="E294" s="15">
        <v>900034026</v>
      </c>
      <c r="F294" s="15" t="s">
        <v>6339</v>
      </c>
      <c r="G294" t="s">
        <v>5310</v>
      </c>
      <c r="H294" t="str">
        <f>VLOOKUP($E294,'BD DAVID'!$B$5:$M$1143,10,FALSE)</f>
        <v>Boyaca</v>
      </c>
      <c r="J294">
        <f>VLOOKUP(K294,'[1]INSERT MUNICIPIO'!E$2:F$867,2,FALSE)</f>
        <v>294</v>
      </c>
      <c r="K294" t="str">
        <f>VLOOKUP($E294,'BD DAVID'!$B$5:$M$1144,12,FALSE)</f>
        <v>TUNJA</v>
      </c>
      <c r="L294" t="s">
        <v>6339</v>
      </c>
      <c r="M294">
        <v>0</v>
      </c>
      <c r="N294" t="s">
        <v>6339</v>
      </c>
      <c r="O294">
        <v>0</v>
      </c>
      <c r="P294" t="s">
        <v>6339</v>
      </c>
      <c r="Q294">
        <f>VLOOKUP(E294,'BD DAVID'!$B$5:$H$1171,7,FALSE)</f>
        <v>987455093</v>
      </c>
      <c r="R294" t="s">
        <v>6339</v>
      </c>
      <c r="S294" s="18">
        <v>42370</v>
      </c>
      <c r="T294" s="18" t="s">
        <v>6339</v>
      </c>
      <c r="U294" s="24" t="s">
        <v>6355</v>
      </c>
      <c r="V294" s="18" t="s">
        <v>6339</v>
      </c>
      <c r="W294" s="18" t="str">
        <f>VLOOKUP(E294,'BD DAVID'!$B$5:$G$1143,6,FALSE)</f>
        <v xml:space="preserve">CL 7 13 46 SUR </v>
      </c>
      <c r="X294" s="18" t="s">
        <v>6339</v>
      </c>
      <c r="Y294" s="19">
        <v>0</v>
      </c>
      <c r="Z294" s="18" t="s">
        <v>6339</v>
      </c>
      <c r="AA294" s="18" t="s">
        <v>6374</v>
      </c>
      <c r="AB294" s="18" t="s">
        <v>6339</v>
      </c>
      <c r="AC294" t="s">
        <v>6355</v>
      </c>
      <c r="AD294" t="s">
        <v>6340</v>
      </c>
      <c r="AE294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(NULL,900034026,294,0,0,987455093,42370,'NA','CL 7 13 46 SUR ',0,'jvillamil','NA');</v>
      </c>
    </row>
    <row r="295" spans="1:31" hidden="1" x14ac:dyDescent="0.25">
      <c r="A295">
        <v>10011872</v>
      </c>
      <c r="B295" t="s">
        <v>6384</v>
      </c>
      <c r="C295" t="s">
        <v>6346</v>
      </c>
      <c r="D295" t="s">
        <v>6339</v>
      </c>
      <c r="E295" s="15">
        <v>900144317</v>
      </c>
      <c r="F295" s="15" t="s">
        <v>6339</v>
      </c>
      <c r="G295" t="s">
        <v>1740</v>
      </c>
      <c r="H295" t="str">
        <f>VLOOKUP($E295,'BD DAVID'!$B$5:$M$1143,10,FALSE)</f>
        <v>Boyaca</v>
      </c>
      <c r="J295">
        <f>VLOOKUP(K295,'[1]INSERT MUNICIPIO'!E$2:F$867,2,FALSE)</f>
        <v>196</v>
      </c>
      <c r="K295" t="str">
        <f>VLOOKUP($E295,'BD DAVID'!$B$5:$M$1144,12,FALSE)</f>
        <v>CHIQUINQUIRA</v>
      </c>
      <c r="L295" t="s">
        <v>6339</v>
      </c>
      <c r="M295">
        <v>0</v>
      </c>
      <c r="N295" t="s">
        <v>6339</v>
      </c>
      <c r="O295">
        <v>0</v>
      </c>
      <c r="P295" t="s">
        <v>6339</v>
      </c>
      <c r="Q295">
        <f>VLOOKUP(E295,'BD DAVID'!$B$5:$H$1171,7,FALSE)</f>
        <v>987266951</v>
      </c>
      <c r="R295" t="s">
        <v>6339</v>
      </c>
      <c r="S295" s="18">
        <v>42370</v>
      </c>
      <c r="T295" s="18" t="s">
        <v>6339</v>
      </c>
      <c r="U295" s="24" t="s">
        <v>6355</v>
      </c>
      <c r="V295" s="18" t="s">
        <v>6339</v>
      </c>
      <c r="W295" s="18" t="str">
        <f>VLOOKUP(E295,'BD DAVID'!$B$5:$G$1143,6,FALSE)</f>
        <v xml:space="preserve">CL 10 8 59 </v>
      </c>
      <c r="X295" s="18" t="s">
        <v>6339</v>
      </c>
      <c r="Y295" s="19">
        <v>0</v>
      </c>
      <c r="Z295" s="18" t="s">
        <v>6339</v>
      </c>
      <c r="AA295" s="18" t="s">
        <v>6374</v>
      </c>
      <c r="AB295" s="18" t="s">
        <v>6339</v>
      </c>
      <c r="AC295" t="s">
        <v>6355</v>
      </c>
      <c r="AD295" t="s">
        <v>6340</v>
      </c>
      <c r="AE295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(NULL,900144317,196,0,0,987266951,42370,'NA','CL 10 8 59 ',0,'jvillamil','NA');</v>
      </c>
    </row>
    <row r="296" spans="1:31" hidden="1" x14ac:dyDescent="0.25">
      <c r="A296">
        <v>10011878</v>
      </c>
      <c r="B296" t="s">
        <v>6384</v>
      </c>
      <c r="C296" t="s">
        <v>6346</v>
      </c>
      <c r="D296" t="s">
        <v>6339</v>
      </c>
      <c r="E296" s="15">
        <v>900161445</v>
      </c>
      <c r="F296" s="15" t="s">
        <v>6339</v>
      </c>
      <c r="G296" t="s">
        <v>3644</v>
      </c>
      <c r="H296" t="str">
        <f>VLOOKUP($E296,'BD DAVID'!$B$5:$M$1143,10,FALSE)</f>
        <v>Boyaca</v>
      </c>
      <c r="J296">
        <f>VLOOKUP(K296,'[1]INSERT MUNICIPIO'!E$2:F$867,2,FALSE)</f>
        <v>300</v>
      </c>
      <c r="K296" t="str">
        <f>VLOOKUP($E296,'BD DAVID'!$B$5:$M$1144,12,FALSE)</f>
        <v>VENTAQUEMADA</v>
      </c>
      <c r="L296" t="s">
        <v>6339</v>
      </c>
      <c r="M296">
        <v>0</v>
      </c>
      <c r="N296" t="s">
        <v>6339</v>
      </c>
      <c r="O296">
        <v>0</v>
      </c>
      <c r="P296" t="s">
        <v>6339</v>
      </c>
      <c r="Q296">
        <f>VLOOKUP(E296,'BD DAVID'!$B$5:$H$1171,7,FALSE)</f>
        <v>987366404</v>
      </c>
      <c r="R296" t="s">
        <v>6339</v>
      </c>
      <c r="S296" s="18">
        <v>42370</v>
      </c>
      <c r="T296" s="18" t="s">
        <v>6339</v>
      </c>
      <c r="U296" s="24" t="s">
        <v>6355</v>
      </c>
      <c r="V296" s="18" t="s">
        <v>6339</v>
      </c>
      <c r="W296" s="18" t="str">
        <f>VLOOKUP(E296,'BD DAVID'!$B$5:$G$1143,6,FALSE)</f>
        <v xml:space="preserve">CR 5 5 72 </v>
      </c>
      <c r="X296" s="18" t="s">
        <v>6339</v>
      </c>
      <c r="Y296" s="19">
        <v>0</v>
      </c>
      <c r="Z296" s="18" t="s">
        <v>6339</v>
      </c>
      <c r="AA296" s="18" t="s">
        <v>6374</v>
      </c>
      <c r="AB296" s="18" t="s">
        <v>6339</v>
      </c>
      <c r="AC296" t="s">
        <v>6355</v>
      </c>
      <c r="AD296" t="s">
        <v>6340</v>
      </c>
      <c r="AE296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(NULL,900161445,300,0,0,987366404,42370,'NA','CR 5 5 72 ',0,'jvillamil','NA');</v>
      </c>
    </row>
    <row r="297" spans="1:31" hidden="1" x14ac:dyDescent="0.25">
      <c r="A297">
        <v>10011890</v>
      </c>
      <c r="B297" t="s">
        <v>6384</v>
      </c>
      <c r="C297" t="s">
        <v>6346</v>
      </c>
      <c r="D297" t="s">
        <v>6339</v>
      </c>
      <c r="E297" s="15">
        <v>900201541</v>
      </c>
      <c r="F297" s="15" t="s">
        <v>6339</v>
      </c>
      <c r="G297" t="s">
        <v>3572</v>
      </c>
      <c r="H297" t="str">
        <f>VLOOKUP($E297,'BD DAVID'!$B$5:$M$1143,10,FALSE)</f>
        <v>Boyaca</v>
      </c>
      <c r="J297">
        <f>VLOOKUP(K297,'[1]INSERT MUNICIPIO'!E$2:F$867,2,FALSE)</f>
        <v>294</v>
      </c>
      <c r="K297" t="str">
        <f>VLOOKUP($E297,'BD DAVID'!$B$5:$M$1144,12,FALSE)</f>
        <v>TUNJA</v>
      </c>
      <c r="L297" t="s">
        <v>6339</v>
      </c>
      <c r="M297">
        <v>0</v>
      </c>
      <c r="N297" t="s">
        <v>6339</v>
      </c>
      <c r="O297">
        <v>0</v>
      </c>
      <c r="P297" t="s">
        <v>6339</v>
      </c>
      <c r="Q297">
        <f>VLOOKUP(E297,'BD DAVID'!$B$5:$H$1171,7,FALSE)</f>
        <v>987402929</v>
      </c>
      <c r="R297" t="s">
        <v>6339</v>
      </c>
      <c r="S297" s="18">
        <v>42370</v>
      </c>
      <c r="T297" s="18" t="s">
        <v>6339</v>
      </c>
      <c r="U297" s="24" t="s">
        <v>6355</v>
      </c>
      <c r="V297" s="18" t="s">
        <v>6339</v>
      </c>
      <c r="W297" s="18" t="str">
        <f>VLOOKUP(E297,'BD DAVID'!$B$5:$G$1143,6,FALSE)</f>
        <v xml:space="preserve">CL 33 13 45 </v>
      </c>
      <c r="X297" s="18" t="s">
        <v>6339</v>
      </c>
      <c r="Y297" s="19">
        <v>0</v>
      </c>
      <c r="Z297" s="18" t="s">
        <v>6339</v>
      </c>
      <c r="AA297" s="18" t="s">
        <v>6374</v>
      </c>
      <c r="AB297" s="18" t="s">
        <v>6339</v>
      </c>
      <c r="AC297" t="s">
        <v>6355</v>
      </c>
      <c r="AD297" t="s">
        <v>6340</v>
      </c>
      <c r="AE297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(NULL,900201541,294,0,0,987402929,42370,'NA','CL 33 13 45 ',0,'jvillamil','NA');</v>
      </c>
    </row>
    <row r="298" spans="1:31" s="20" customFormat="1" hidden="1" x14ac:dyDescent="0.25">
      <c r="A298">
        <v>10014038</v>
      </c>
      <c r="B298" t="s">
        <v>6384</v>
      </c>
      <c r="C298" t="s">
        <v>6346</v>
      </c>
      <c r="D298" t="s">
        <v>6339</v>
      </c>
      <c r="E298" s="15">
        <v>900306424</v>
      </c>
      <c r="F298" s="15" t="s">
        <v>6339</v>
      </c>
      <c r="G298" t="s">
        <v>1946</v>
      </c>
      <c r="H298" t="str">
        <f>VLOOKUP($E298,'BD DAVID'!$B$5:$M$1143,10,FALSE)</f>
        <v>Boyaca</v>
      </c>
      <c r="I298"/>
      <c r="J298">
        <f>VLOOKUP(K298,'[1]INSERT MUNICIPIO'!E$2:F$867,2,FALSE)</f>
        <v>294</v>
      </c>
      <c r="K298" t="str">
        <f>VLOOKUP($E298,'BD DAVID'!$B$5:$M$1144,12,FALSE)</f>
        <v>TUNJA</v>
      </c>
      <c r="L298" t="s">
        <v>6339</v>
      </c>
      <c r="M298">
        <v>0</v>
      </c>
      <c r="N298" t="s">
        <v>6339</v>
      </c>
      <c r="O298">
        <v>0</v>
      </c>
      <c r="P298" t="s">
        <v>6339</v>
      </c>
      <c r="Q298">
        <f>VLOOKUP(E298,'BD DAVID'!$B$5:$H$1171,7,FALSE)</f>
        <v>917455506</v>
      </c>
      <c r="R298" t="s">
        <v>6339</v>
      </c>
      <c r="S298" s="18">
        <v>42370</v>
      </c>
      <c r="T298" s="18" t="s">
        <v>6339</v>
      </c>
      <c r="U298" s="24" t="s">
        <v>6355</v>
      </c>
      <c r="V298" s="18" t="s">
        <v>6339</v>
      </c>
      <c r="W298" s="18" t="str">
        <f>VLOOKUP(E298,'BD DAVID'!$B$5:$G$1143,6,FALSE)</f>
        <v xml:space="preserve">CR 13 4 18 SUR BRR SAN CARLOS </v>
      </c>
      <c r="X298" s="18" t="s">
        <v>6339</v>
      </c>
      <c r="Y298" s="19">
        <v>0</v>
      </c>
      <c r="Z298" s="18" t="s">
        <v>6339</v>
      </c>
      <c r="AA298" s="18" t="s">
        <v>6374</v>
      </c>
      <c r="AB298" s="18" t="s">
        <v>6339</v>
      </c>
      <c r="AC298" t="s">
        <v>6355</v>
      </c>
      <c r="AD298" s="20" t="s">
        <v>6340</v>
      </c>
      <c r="AE298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(NULL,900306424,294,0,0,917455506,42370,'NA','CR 13 4 18 SUR BRR SAN CARLOS ',0,'jvillamil','NA');</v>
      </c>
    </row>
    <row r="299" spans="1:31" hidden="1" x14ac:dyDescent="0.25">
      <c r="A299">
        <v>10011943</v>
      </c>
      <c r="B299" t="s">
        <v>6384</v>
      </c>
      <c r="C299" t="s">
        <v>6346</v>
      </c>
      <c r="D299" t="s">
        <v>6339</v>
      </c>
      <c r="E299" s="15">
        <v>900369584</v>
      </c>
      <c r="F299" s="15" t="s">
        <v>6339</v>
      </c>
      <c r="G299" t="s">
        <v>4793</v>
      </c>
      <c r="H299" t="str">
        <f>VLOOKUP($E299,'BD DAVID'!$B$5:$M$1143,10,FALSE)</f>
        <v>Boyaca</v>
      </c>
      <c r="J299">
        <f>VLOOKUP(K299,'[1]INSERT MUNICIPIO'!E$2:F$867,2,FALSE)</f>
        <v>300</v>
      </c>
      <c r="K299" t="str">
        <f>VLOOKUP($E299,'BD DAVID'!$B$5:$M$1144,12,FALSE)</f>
        <v>VENTAQUEMADA</v>
      </c>
      <c r="L299" t="s">
        <v>6339</v>
      </c>
      <c r="M299">
        <v>0</v>
      </c>
      <c r="N299" t="s">
        <v>6339</v>
      </c>
      <c r="O299">
        <v>0</v>
      </c>
      <c r="P299" t="s">
        <v>6339</v>
      </c>
      <c r="Q299">
        <f>VLOOKUP(E299,'BD DAVID'!$B$5:$H$1171,7,FALSE)</f>
        <v>3153162182</v>
      </c>
      <c r="R299" t="s">
        <v>6339</v>
      </c>
      <c r="S299" s="18">
        <v>42370</v>
      </c>
      <c r="T299" s="18" t="s">
        <v>6339</v>
      </c>
      <c r="U299" s="24" t="s">
        <v>6355</v>
      </c>
      <c r="V299" s="18" t="s">
        <v>6339</v>
      </c>
      <c r="W299" s="18" t="str">
        <f>VLOOKUP(E299,'BD DAVID'!$B$5:$G$1143,6,FALSE)</f>
        <v xml:space="preserve">CL 6 3 110 </v>
      </c>
      <c r="X299" s="18" t="s">
        <v>6339</v>
      </c>
      <c r="Y299" s="19">
        <v>0</v>
      </c>
      <c r="Z299" s="18" t="s">
        <v>6339</v>
      </c>
      <c r="AA299" s="18" t="s">
        <v>6374</v>
      </c>
      <c r="AB299" s="18" t="s">
        <v>6339</v>
      </c>
      <c r="AC299" t="s">
        <v>6355</v>
      </c>
      <c r="AD299" t="s">
        <v>6340</v>
      </c>
      <c r="AE299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(NULL,900369584,300,0,0,3153162182,42370,'NA','CL 6 3 110 ',0,'jvillamil','NA');</v>
      </c>
    </row>
    <row r="300" spans="1:31" hidden="1" x14ac:dyDescent="0.25">
      <c r="A300">
        <v>10011950</v>
      </c>
      <c r="B300" t="s">
        <v>6384</v>
      </c>
      <c r="C300" t="s">
        <v>6346</v>
      </c>
      <c r="D300" t="s">
        <v>6339</v>
      </c>
      <c r="E300" s="15">
        <v>900385242</v>
      </c>
      <c r="F300" s="15" t="s">
        <v>6339</v>
      </c>
      <c r="G300" t="s">
        <v>1664</v>
      </c>
      <c r="H300" t="str">
        <f>VLOOKUP($E300,'BD DAVID'!$B$5:$M$1143,10,FALSE)</f>
        <v>Boyaca</v>
      </c>
      <c r="J300">
        <f>VLOOKUP(K300,'[1]INSERT MUNICIPIO'!E$2:F$867,2,FALSE)</f>
        <v>276</v>
      </c>
      <c r="K300" t="str">
        <f>VLOOKUP($E300,'BD DAVID'!$B$5:$M$1144,12,FALSE)</f>
        <v>SOGAMOSO</v>
      </c>
      <c r="L300" t="s">
        <v>6339</v>
      </c>
      <c r="M300">
        <v>0</v>
      </c>
      <c r="N300" t="s">
        <v>6339</v>
      </c>
      <c r="O300">
        <v>0</v>
      </c>
      <c r="P300" t="s">
        <v>6339</v>
      </c>
      <c r="Q300">
        <f>VLOOKUP(E300,'BD DAVID'!$B$5:$H$1171,7,FALSE)</f>
        <v>3186940406</v>
      </c>
      <c r="R300" t="s">
        <v>6339</v>
      </c>
      <c r="S300" s="18">
        <v>42370</v>
      </c>
      <c r="T300" s="18" t="s">
        <v>6339</v>
      </c>
      <c r="U300" s="24" t="s">
        <v>6355</v>
      </c>
      <c r="V300" s="18" t="s">
        <v>6339</v>
      </c>
      <c r="W300" s="18" t="str">
        <f>VLOOKUP(E300,'BD DAVID'!$B$5:$G$1143,6,FALSE)</f>
        <v xml:space="preserve">AV 15 15 100 </v>
      </c>
      <c r="X300" s="18" t="s">
        <v>6339</v>
      </c>
      <c r="Y300" s="19">
        <v>0</v>
      </c>
      <c r="Z300" s="18" t="s">
        <v>6339</v>
      </c>
      <c r="AA300" s="18" t="s">
        <v>6374</v>
      </c>
      <c r="AB300" s="18" t="s">
        <v>6339</v>
      </c>
      <c r="AC300" t="s">
        <v>6355</v>
      </c>
      <c r="AD300" t="s">
        <v>6340</v>
      </c>
      <c r="AE300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(NULL,900385242,276,0,0,3186940406,42370,'NA','AV 15 15 100 ',0,'jvillamil','NA');</v>
      </c>
    </row>
    <row r="301" spans="1:31" hidden="1" x14ac:dyDescent="0.25">
      <c r="A301">
        <v>10011957</v>
      </c>
      <c r="B301" t="s">
        <v>6384</v>
      </c>
      <c r="C301" t="s">
        <v>6346</v>
      </c>
      <c r="D301" t="s">
        <v>6339</v>
      </c>
      <c r="E301" s="15">
        <v>900405205</v>
      </c>
      <c r="F301" s="15" t="s">
        <v>6339</v>
      </c>
      <c r="G301" t="s">
        <v>1848</v>
      </c>
      <c r="H301" t="str">
        <f>VLOOKUP($E301,'BD DAVID'!$B$5:$M$1143,10,FALSE)</f>
        <v>Boyaca</v>
      </c>
      <c r="J301">
        <f>VLOOKUP(K301,'[1]INSERT MUNICIPIO'!E$2:F$867,2,FALSE)</f>
        <v>294</v>
      </c>
      <c r="K301" t="str">
        <f>VLOOKUP($E301,'BD DAVID'!$B$5:$M$1144,12,FALSE)</f>
        <v>TUNJA</v>
      </c>
      <c r="L301" t="s">
        <v>6339</v>
      </c>
      <c r="M301">
        <v>0</v>
      </c>
      <c r="N301" t="s">
        <v>6339</v>
      </c>
      <c r="O301">
        <v>0</v>
      </c>
      <c r="P301" t="s">
        <v>6339</v>
      </c>
      <c r="Q301">
        <f>VLOOKUP(E301,'BD DAVID'!$B$5:$H$1171,7,FALSE)</f>
        <v>987455023</v>
      </c>
      <c r="R301" t="s">
        <v>6339</v>
      </c>
      <c r="S301" s="18">
        <v>42370</v>
      </c>
      <c r="T301" s="18" t="s">
        <v>6339</v>
      </c>
      <c r="U301" s="24" t="s">
        <v>6355</v>
      </c>
      <c r="V301" s="18" t="s">
        <v>6339</v>
      </c>
      <c r="W301" s="18" t="str">
        <f>VLOOKUP(E301,'BD DAVID'!$B$5:$G$1143,6,FALSE)</f>
        <v xml:space="preserve">CR 13 4 26 SUR </v>
      </c>
      <c r="X301" s="18" t="s">
        <v>6339</v>
      </c>
      <c r="Y301" s="19">
        <v>0</v>
      </c>
      <c r="Z301" s="18" t="s">
        <v>6339</v>
      </c>
      <c r="AA301" s="18" t="s">
        <v>6374</v>
      </c>
      <c r="AB301" s="18" t="s">
        <v>6339</v>
      </c>
      <c r="AC301" t="s">
        <v>6355</v>
      </c>
      <c r="AD301" t="s">
        <v>6340</v>
      </c>
      <c r="AE301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(NULL,900405205,294,0,0,987455023,42370,'NA','CR 13 4 26 SUR ',0,'jvillamil','NA');</v>
      </c>
    </row>
    <row r="302" spans="1:31" s="20" customFormat="1" hidden="1" x14ac:dyDescent="0.25">
      <c r="A302">
        <v>10011960</v>
      </c>
      <c r="B302" t="s">
        <v>6384</v>
      </c>
      <c r="C302" t="s">
        <v>6346</v>
      </c>
      <c r="D302" t="s">
        <v>6339</v>
      </c>
      <c r="E302" s="15">
        <v>900407457</v>
      </c>
      <c r="F302" s="15" t="s">
        <v>6339</v>
      </c>
      <c r="G302" t="s">
        <v>2556</v>
      </c>
      <c r="H302" t="str">
        <f>VLOOKUP($E302,'BD DAVID'!$B$5:$M$1143,10,FALSE)</f>
        <v>Boyaca</v>
      </c>
      <c r="I302"/>
      <c r="J302">
        <f>VLOOKUP(K302,'[1]INSERT MUNICIPIO'!E$2:F$867,2,FALSE)</f>
        <v>294</v>
      </c>
      <c r="K302" t="str">
        <f>VLOOKUP($E302,'BD DAVID'!$B$5:$M$1144,12,FALSE)</f>
        <v>TUNJA</v>
      </c>
      <c r="L302" t="s">
        <v>6339</v>
      </c>
      <c r="M302">
        <v>0</v>
      </c>
      <c r="N302" t="s">
        <v>6339</v>
      </c>
      <c r="O302">
        <v>0</v>
      </c>
      <c r="P302" t="s">
        <v>6339</v>
      </c>
      <c r="Q302">
        <f>VLOOKUP(E302,'BD DAVID'!$B$5:$H$1171,7,FALSE)</f>
        <v>987455025</v>
      </c>
      <c r="R302" t="s">
        <v>6339</v>
      </c>
      <c r="S302" s="18">
        <v>42370</v>
      </c>
      <c r="T302" s="18" t="s">
        <v>6339</v>
      </c>
      <c r="U302" s="24" t="s">
        <v>6355</v>
      </c>
      <c r="V302" s="18" t="s">
        <v>6339</v>
      </c>
      <c r="W302" s="18" t="str">
        <f>VLOOKUP(E302,'BD DAVID'!$B$5:$G$1143,6,FALSE)</f>
        <v xml:space="preserve">AV ORIENTAL 2 A 56 SUR </v>
      </c>
      <c r="X302" s="18" t="s">
        <v>6339</v>
      </c>
      <c r="Y302" s="19">
        <v>0</v>
      </c>
      <c r="Z302" s="18" t="s">
        <v>6339</v>
      </c>
      <c r="AA302" s="18" t="s">
        <v>6374</v>
      </c>
      <c r="AB302" s="18" t="s">
        <v>6339</v>
      </c>
      <c r="AC302" t="s">
        <v>6355</v>
      </c>
      <c r="AD302" s="20" t="s">
        <v>6340</v>
      </c>
      <c r="AE302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(NULL,900407457,294,0,0,987455025,42370,'NA','AV ORIENTAL 2 A 56 SUR ',0,'jvillamil','NA');</v>
      </c>
    </row>
    <row r="303" spans="1:31" hidden="1" x14ac:dyDescent="0.25">
      <c r="A303">
        <v>10011966</v>
      </c>
      <c r="B303" t="s">
        <v>6384</v>
      </c>
      <c r="C303" t="s">
        <v>6346</v>
      </c>
      <c r="D303" t="s">
        <v>6339</v>
      </c>
      <c r="E303" s="15">
        <v>900414986</v>
      </c>
      <c r="F303" s="15" t="s">
        <v>6339</v>
      </c>
      <c r="G303" t="s">
        <v>3596</v>
      </c>
      <c r="H303" t="str">
        <f>VLOOKUP($E303,'BD DAVID'!$B$5:$M$1143,10,FALSE)</f>
        <v>Boyaca</v>
      </c>
      <c r="J303">
        <f>VLOOKUP(K303,'[1]INSERT MUNICIPIO'!E$2:F$867,2,FALSE)</f>
        <v>239</v>
      </c>
      <c r="K303" t="str">
        <f>VLOOKUP($E303,'BD DAVID'!$B$5:$M$1144,12,FALSE)</f>
        <v>NUEVO COLON</v>
      </c>
      <c r="L303" t="s">
        <v>6339</v>
      </c>
      <c r="M303">
        <v>0</v>
      </c>
      <c r="N303" t="s">
        <v>6339</v>
      </c>
      <c r="O303">
        <v>0</v>
      </c>
      <c r="P303" t="s">
        <v>6339</v>
      </c>
      <c r="Q303">
        <f>VLOOKUP(E303,'BD DAVID'!$B$5:$H$1171,7,FALSE)</f>
        <v>3115146114</v>
      </c>
      <c r="R303" t="s">
        <v>6339</v>
      </c>
      <c r="S303" s="18">
        <v>42370</v>
      </c>
      <c r="T303" s="18" t="s">
        <v>6339</v>
      </c>
      <c r="U303" s="24" t="s">
        <v>6355</v>
      </c>
      <c r="V303" s="18" t="s">
        <v>6339</v>
      </c>
      <c r="W303" s="18" t="str">
        <f>VLOOKUP(E303,'BD DAVID'!$B$5:$G$1143,6,FALSE)</f>
        <v xml:space="preserve">VDA SORCA </v>
      </c>
      <c r="X303" s="18" t="s">
        <v>6339</v>
      </c>
      <c r="Y303" s="19">
        <v>0</v>
      </c>
      <c r="Z303" s="18" t="s">
        <v>6339</v>
      </c>
      <c r="AA303" s="18" t="s">
        <v>6374</v>
      </c>
      <c r="AB303" s="18" t="s">
        <v>6339</v>
      </c>
      <c r="AC303" t="s">
        <v>6355</v>
      </c>
      <c r="AD303" t="s">
        <v>6340</v>
      </c>
      <c r="AE303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(NULL,900414986,239,0,0,3115146114,42370,'NA','VDA SORCA ',0,'jvillamil','NA');</v>
      </c>
    </row>
    <row r="304" spans="1:31" hidden="1" x14ac:dyDescent="0.25">
      <c r="A304">
        <v>10011976</v>
      </c>
      <c r="B304" t="s">
        <v>6384</v>
      </c>
      <c r="C304" t="s">
        <v>6346</v>
      </c>
      <c r="D304" t="s">
        <v>6339</v>
      </c>
      <c r="E304" s="15">
        <v>900432694</v>
      </c>
      <c r="F304" s="15" t="s">
        <v>6339</v>
      </c>
      <c r="G304" t="s">
        <v>3557</v>
      </c>
      <c r="H304" t="str">
        <f>VLOOKUP($E304,'BD DAVID'!$B$5:$M$1143,10,FALSE)</f>
        <v>Boyaca</v>
      </c>
      <c r="J304">
        <f>VLOOKUP(K304,'[1]INSERT MUNICIPIO'!E$2:F$867,2,FALSE)</f>
        <v>300</v>
      </c>
      <c r="K304" t="str">
        <f>VLOOKUP($E304,'BD DAVID'!$B$5:$M$1144,12,FALSE)</f>
        <v>VENTAQUEMADA</v>
      </c>
      <c r="L304" t="s">
        <v>6339</v>
      </c>
      <c r="M304">
        <v>0</v>
      </c>
      <c r="N304" t="s">
        <v>6339</v>
      </c>
      <c r="O304">
        <v>0</v>
      </c>
      <c r="P304" t="s">
        <v>6339</v>
      </c>
      <c r="Q304">
        <f>VLOOKUP(E304,'BD DAVID'!$B$5:$H$1171,7,FALSE)</f>
        <v>3102049480</v>
      </c>
      <c r="R304" t="s">
        <v>6339</v>
      </c>
      <c r="S304" s="18">
        <v>42370</v>
      </c>
      <c r="T304" s="18" t="s">
        <v>6339</v>
      </c>
      <c r="U304" s="24" t="s">
        <v>6355</v>
      </c>
      <c r="V304" s="18" t="s">
        <v>6339</v>
      </c>
      <c r="W304" s="18" t="str">
        <f>VLOOKUP(E304,'BD DAVID'!$B$5:$G$1143,6,FALSE)</f>
        <v xml:space="preserve">VDA PUENTE DE BOYACA </v>
      </c>
      <c r="X304" s="18" t="s">
        <v>6339</v>
      </c>
      <c r="Y304" s="19">
        <v>0</v>
      </c>
      <c r="Z304" s="18" t="s">
        <v>6339</v>
      </c>
      <c r="AA304" s="18" t="s">
        <v>6374</v>
      </c>
      <c r="AB304" s="18" t="s">
        <v>6339</v>
      </c>
      <c r="AC304" t="s">
        <v>6355</v>
      </c>
      <c r="AD304" t="s">
        <v>6340</v>
      </c>
      <c r="AE304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(NULL,900432694,300,0,0,3102049480,42370,'NA','VDA PUENTE DE BOYACA ',0,'jvillamil','NA');</v>
      </c>
    </row>
    <row r="305" spans="1:31" s="14" customFormat="1" hidden="1" x14ac:dyDescent="0.25">
      <c r="A305" s="14">
        <v>10011980</v>
      </c>
      <c r="B305" s="14" t="s">
        <v>6384</v>
      </c>
      <c r="C305" s="14" t="s">
        <v>6346</v>
      </c>
      <c r="D305" s="14" t="s">
        <v>6339</v>
      </c>
      <c r="E305" s="16">
        <v>900440825</v>
      </c>
      <c r="F305" s="16" t="s">
        <v>6339</v>
      </c>
      <c r="G305" s="14" t="s">
        <v>3209</v>
      </c>
      <c r="H305" s="14" t="str">
        <f>VLOOKUP($E305,'BD DAVID'!$B$5:$M$1143,10,FALSE)</f>
        <v>Boyaca</v>
      </c>
      <c r="J305" s="14">
        <f>VLOOKUP(K305,'[1]INSERT MUNICIPIO'!E$2:F$867,2,FALSE)</f>
        <v>290</v>
      </c>
      <c r="K305" s="14" t="str">
        <f>VLOOKUP($E305,'BD DAVID'!$B$5:$M$1144,12,FALSE)</f>
        <v>TOCA</v>
      </c>
      <c r="L305" s="14" t="s">
        <v>6339</v>
      </c>
      <c r="M305" s="14">
        <v>0</v>
      </c>
      <c r="N305" s="14" t="s">
        <v>6339</v>
      </c>
      <c r="O305" s="14">
        <v>0</v>
      </c>
      <c r="P305" s="14" t="s">
        <v>6339</v>
      </c>
      <c r="Q305" s="14">
        <f>VLOOKUP(E305,'BD DAVID'!$B$5:$H$1171,7,FALSE)</f>
        <v>3118082847</v>
      </c>
      <c r="R305" s="14" t="s">
        <v>6339</v>
      </c>
      <c r="S305" s="25">
        <v>42370</v>
      </c>
      <c r="T305" s="25" t="s">
        <v>6339</v>
      </c>
      <c r="U305" s="26" t="s">
        <v>6355</v>
      </c>
      <c r="V305" s="25" t="s">
        <v>6339</v>
      </c>
      <c r="W305" s="25" t="str">
        <f>VLOOKUP(E305,'BD DAVID'!$B$5:$G$1143,6,FALSE)</f>
        <v xml:space="preserve">CR 8 3 60 </v>
      </c>
      <c r="X305" s="25" t="s">
        <v>6339</v>
      </c>
      <c r="Y305" s="27">
        <v>0</v>
      </c>
      <c r="Z305" s="25" t="s">
        <v>6339</v>
      </c>
      <c r="AA305" s="25" t="s">
        <v>6374</v>
      </c>
      <c r="AB305" s="25" t="s">
        <v>6339</v>
      </c>
      <c r="AC305" s="14" t="s">
        <v>6355</v>
      </c>
      <c r="AD305" s="14" t="s">
        <v>6340</v>
      </c>
      <c r="AE305" s="14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(NULL,900440825,290,0,0,3118082847,42370,'NA','CR 8 3 60 ',0,'jvillamil','NA');</v>
      </c>
    </row>
    <row r="306" spans="1:31" hidden="1" x14ac:dyDescent="0.25">
      <c r="A306">
        <v>10013548</v>
      </c>
      <c r="B306" t="s">
        <v>6384</v>
      </c>
      <c r="C306" t="s">
        <v>6346</v>
      </c>
      <c r="D306" t="s">
        <v>6339</v>
      </c>
      <c r="E306" s="15">
        <v>900571240</v>
      </c>
      <c r="F306" s="15" t="s">
        <v>6339</v>
      </c>
      <c r="G306" t="s">
        <v>2960</v>
      </c>
      <c r="H306" t="str">
        <f>VLOOKUP($E306,'BD DAVID'!$B$5:$M$1143,10,FALSE)</f>
        <v>Boyaca</v>
      </c>
      <c r="J306">
        <f>VLOOKUP(K306,'[1]INSERT MUNICIPIO'!E$2:F$867,2,FALSE)</f>
        <v>196</v>
      </c>
      <c r="K306" t="str">
        <f>VLOOKUP($E306,'BD DAVID'!$B$5:$M$1144,12,FALSE)</f>
        <v>CHIQUINQUIRA</v>
      </c>
      <c r="L306" t="s">
        <v>6339</v>
      </c>
      <c r="M306">
        <v>0</v>
      </c>
      <c r="N306" t="s">
        <v>6339</v>
      </c>
      <c r="O306">
        <v>0</v>
      </c>
      <c r="P306" t="s">
        <v>6339</v>
      </c>
      <c r="Q306">
        <f>VLOOKUP(E306,'BD DAVID'!$B$5:$H$1171,7,FALSE)</f>
        <v>3134799115</v>
      </c>
      <c r="R306" t="s">
        <v>6339</v>
      </c>
      <c r="S306" s="18">
        <v>42370</v>
      </c>
      <c r="T306" s="18" t="s">
        <v>6339</v>
      </c>
      <c r="U306" s="24" t="s">
        <v>6355</v>
      </c>
      <c r="V306" s="18" t="s">
        <v>6339</v>
      </c>
      <c r="W306" s="18" t="str">
        <f>VLOOKUP(E306,'BD DAVID'!$B$5:$G$1143,6,FALSE)</f>
        <v xml:space="preserve">CR  10 9 25 </v>
      </c>
      <c r="X306" s="18" t="s">
        <v>6339</v>
      </c>
      <c r="Y306" s="19">
        <v>0</v>
      </c>
      <c r="Z306" s="18" t="s">
        <v>6339</v>
      </c>
      <c r="AA306" s="18" t="s">
        <v>6374</v>
      </c>
      <c r="AB306" s="18" t="s">
        <v>6339</v>
      </c>
      <c r="AC306" t="s">
        <v>6355</v>
      </c>
      <c r="AD306" t="s">
        <v>6340</v>
      </c>
      <c r="AE306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(NULL,900571240,196,0,0,3134799115,42370,'NA','CR  10 9 25 ',0,'jvillamil','NA');</v>
      </c>
    </row>
    <row r="307" spans="1:31" hidden="1" x14ac:dyDescent="0.25">
      <c r="A307">
        <v>10015545</v>
      </c>
      <c r="B307" t="s">
        <v>6384</v>
      </c>
      <c r="C307" t="s">
        <v>6346</v>
      </c>
      <c r="D307" t="s">
        <v>6339</v>
      </c>
      <c r="E307" s="15">
        <v>900749866</v>
      </c>
      <c r="F307" s="15" t="s">
        <v>6339</v>
      </c>
      <c r="G307" t="s">
        <v>4202</v>
      </c>
      <c r="H307" t="str">
        <f>VLOOKUP($E307,'BD DAVID'!$B$5:$M$1143,10,FALSE)</f>
        <v>Boyaca</v>
      </c>
      <c r="J307">
        <f>VLOOKUP(K307,'[1]INSERT MUNICIPIO'!E$2:F$867,2,FALSE)</f>
        <v>211</v>
      </c>
      <c r="K307" t="str">
        <f>VLOOKUP($E307,'BD DAVID'!$B$5:$M$1144,12,FALSE)</f>
        <v>DUITAMA</v>
      </c>
      <c r="L307" t="s">
        <v>6339</v>
      </c>
      <c r="M307">
        <v>0</v>
      </c>
      <c r="N307" t="s">
        <v>6339</v>
      </c>
      <c r="O307">
        <v>0</v>
      </c>
      <c r="P307" t="s">
        <v>6339</v>
      </c>
      <c r="Q307">
        <f>VLOOKUP(E307,'BD DAVID'!$B$5:$H$1171,7,FALSE)</f>
        <v>7601676</v>
      </c>
      <c r="R307" t="s">
        <v>6339</v>
      </c>
      <c r="S307" s="18">
        <v>42370</v>
      </c>
      <c r="T307" s="18" t="s">
        <v>6339</v>
      </c>
      <c r="U307" s="24" t="s">
        <v>6355</v>
      </c>
      <c r="V307" s="18" t="s">
        <v>6339</v>
      </c>
      <c r="W307" s="18" t="str">
        <f>VLOOKUP(E307,'BD DAVID'!$B$5:$G$1143,6,FALSE)</f>
        <v xml:space="preserve">CL 3 9 99 </v>
      </c>
      <c r="X307" s="18" t="s">
        <v>6339</v>
      </c>
      <c r="Y307" s="19">
        <v>0</v>
      </c>
      <c r="Z307" s="18" t="s">
        <v>6339</v>
      </c>
      <c r="AA307" s="18" t="s">
        <v>6374</v>
      </c>
      <c r="AB307" s="18" t="s">
        <v>6339</v>
      </c>
      <c r="AC307" t="s">
        <v>6355</v>
      </c>
      <c r="AD307" t="s">
        <v>6340</v>
      </c>
      <c r="AE307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(NULL,900749866,211,0,0,7601676,42370,'NA','CL 3 9 99 ',0,'jvillamil','NA');</v>
      </c>
    </row>
    <row r="308" spans="1:31" hidden="1" x14ac:dyDescent="0.25">
      <c r="A308">
        <v>10015549</v>
      </c>
      <c r="B308" t="s">
        <v>6384</v>
      </c>
      <c r="C308" t="s">
        <v>6346</v>
      </c>
      <c r="D308" t="s">
        <v>6339</v>
      </c>
      <c r="E308" s="15">
        <v>900775482</v>
      </c>
      <c r="F308" s="15" t="s">
        <v>6339</v>
      </c>
      <c r="G308" t="s">
        <v>2733</v>
      </c>
      <c r="H308" t="str">
        <f>VLOOKUP($E308,'BD DAVID'!$B$5:$M$1143,10,FALSE)</f>
        <v>Boyaca</v>
      </c>
      <c r="J308">
        <f>VLOOKUP(K308,'[1]INSERT MUNICIPIO'!E$2:F$867,2,FALSE)</f>
        <v>294</v>
      </c>
      <c r="K308" t="str">
        <f>VLOOKUP($E308,'BD DAVID'!$B$5:$M$1144,12,FALSE)</f>
        <v>TUNJA</v>
      </c>
      <c r="L308" t="s">
        <v>6339</v>
      </c>
      <c r="M308">
        <v>0</v>
      </c>
      <c r="N308" t="s">
        <v>6339</v>
      </c>
      <c r="O308">
        <v>0</v>
      </c>
      <c r="P308" t="s">
        <v>6339</v>
      </c>
      <c r="Q308">
        <f>VLOOKUP(E308,'BD DAVID'!$B$5:$H$1171,7,FALSE)</f>
        <v>3115714052</v>
      </c>
      <c r="R308" t="s">
        <v>6339</v>
      </c>
      <c r="S308" s="18">
        <v>42370</v>
      </c>
      <c r="T308" s="18" t="s">
        <v>6339</v>
      </c>
      <c r="U308" s="24" t="s">
        <v>6355</v>
      </c>
      <c r="V308" s="18" t="s">
        <v>6339</v>
      </c>
      <c r="W308" s="18" t="str">
        <f>VLOOKUP(E308,'BD DAVID'!$B$5:$G$1143,6,FALSE)</f>
        <v xml:space="preserve">CL 1F 49 149 OF 523 </v>
      </c>
      <c r="X308" s="18" t="s">
        <v>6339</v>
      </c>
      <c r="Y308" s="19">
        <v>0</v>
      </c>
      <c r="Z308" s="18" t="s">
        <v>6339</v>
      </c>
      <c r="AA308" s="18" t="s">
        <v>6374</v>
      </c>
      <c r="AB308" s="18" t="s">
        <v>6339</v>
      </c>
      <c r="AC308" t="s">
        <v>6355</v>
      </c>
      <c r="AD308" t="s">
        <v>6340</v>
      </c>
      <c r="AE308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(NULL,900775482,294,0,0,3115714052,42370,'NA','CL 1F 49 149 OF 523 ',0,'jvillamil','NA');</v>
      </c>
    </row>
    <row r="309" spans="1:31" hidden="1" x14ac:dyDescent="0.25">
      <c r="A309">
        <v>10015529</v>
      </c>
      <c r="B309" t="s">
        <v>6384</v>
      </c>
      <c r="C309" t="s">
        <v>6346</v>
      </c>
      <c r="D309" t="s">
        <v>6339</v>
      </c>
      <c r="E309" s="15">
        <v>900803721</v>
      </c>
      <c r="F309" s="15" t="s">
        <v>6339</v>
      </c>
      <c r="G309" s="14" t="s">
        <v>6344</v>
      </c>
      <c r="H309" t="str">
        <f>VLOOKUP($E309,'BD DAVID'!$B$5:$M$1143,10,FALSE)</f>
        <v>Boyaca</v>
      </c>
      <c r="J309">
        <f>VLOOKUP(K309,'[1]INSERT MUNICIPIO'!E$2:F$867,2,FALSE)</f>
        <v>297</v>
      </c>
      <c r="K309" t="str">
        <f>VLOOKUP($E309,'BD DAVID'!$B$5:$M$1144,12,FALSE)</f>
        <v>TUTA</v>
      </c>
      <c r="L309" t="s">
        <v>6339</v>
      </c>
      <c r="M309">
        <v>0</v>
      </c>
      <c r="N309" t="s">
        <v>6339</v>
      </c>
      <c r="O309">
        <v>0</v>
      </c>
      <c r="P309" t="s">
        <v>6339</v>
      </c>
      <c r="Q309">
        <f>VLOOKUP(E309,'BD DAVID'!$B$5:$H$1171,7,FALSE)</f>
        <v>3124822618</v>
      </c>
      <c r="R309" t="s">
        <v>6339</v>
      </c>
      <c r="S309" s="18">
        <v>42370</v>
      </c>
      <c r="T309" s="18" t="s">
        <v>6339</v>
      </c>
      <c r="U309" s="24" t="s">
        <v>6355</v>
      </c>
      <c r="V309" s="18" t="s">
        <v>6339</v>
      </c>
      <c r="W309" s="18" t="str">
        <f>VLOOKUP(E309,'BD DAVID'!$B$5:$G$1143,6,FALSE)</f>
        <v xml:space="preserve">VDA RIO DE PIEDRAS </v>
      </c>
      <c r="X309" s="18" t="s">
        <v>6339</v>
      </c>
      <c r="Y309" s="19">
        <v>0</v>
      </c>
      <c r="Z309" s="18" t="s">
        <v>6339</v>
      </c>
      <c r="AA309" s="18" t="s">
        <v>6374</v>
      </c>
      <c r="AB309" s="18" t="s">
        <v>6339</v>
      </c>
      <c r="AC309" t="s">
        <v>6355</v>
      </c>
      <c r="AD309" t="s">
        <v>6340</v>
      </c>
      <c r="AE309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(NULL,900803721,297,0,0,3124822618,42370,'NA','VDA RIO DE PIEDRAS ',0,'jvillamil','NA');</v>
      </c>
    </row>
    <row r="310" spans="1:31" hidden="1" x14ac:dyDescent="0.25">
      <c r="A310">
        <v>10017108</v>
      </c>
      <c r="B310" t="s">
        <v>6384</v>
      </c>
      <c r="C310" t="s">
        <v>6346</v>
      </c>
      <c r="D310" t="s">
        <v>6339</v>
      </c>
      <c r="E310" s="15">
        <v>900926508</v>
      </c>
      <c r="F310" s="15" t="s">
        <v>6339</v>
      </c>
      <c r="G310" t="s">
        <v>1562</v>
      </c>
      <c r="H310" t="str">
        <f>VLOOKUP($E310,'BD DAVID'!$B$5:$M$1143,10,FALSE)</f>
        <v>Boyaca</v>
      </c>
      <c r="J310">
        <f>VLOOKUP(K310,'[1]INSERT MUNICIPIO'!E$2:F$867,2,FALSE)</f>
        <v>244</v>
      </c>
      <c r="K310" t="str">
        <f>VLOOKUP($E310,'BD DAVID'!$B$5:$M$1144,12,FALSE)</f>
        <v>PAIPA</v>
      </c>
      <c r="L310" t="s">
        <v>6339</v>
      </c>
      <c r="M310">
        <v>0</v>
      </c>
      <c r="N310" t="s">
        <v>6339</v>
      </c>
      <c r="O310">
        <v>0</v>
      </c>
      <c r="P310" t="s">
        <v>6339</v>
      </c>
      <c r="Q310">
        <f>VLOOKUP(E310,'BD DAVID'!$B$5:$H$1171,7,FALSE)</f>
        <v>3118980141</v>
      </c>
      <c r="R310" t="s">
        <v>6339</v>
      </c>
      <c r="S310" s="18">
        <v>42370</v>
      </c>
      <c r="T310" s="18" t="s">
        <v>6339</v>
      </c>
      <c r="U310" s="24" t="s">
        <v>6355</v>
      </c>
      <c r="V310" s="18" t="s">
        <v>6339</v>
      </c>
      <c r="W310" s="18" t="str">
        <f>VLOOKUP(E310,'BD DAVID'!$B$5:$G$1143,6,FALSE)</f>
        <v xml:space="preserve">CL 24 24 45 BR LOS ROSALES </v>
      </c>
      <c r="X310" s="18" t="s">
        <v>6339</v>
      </c>
      <c r="Y310" s="19">
        <v>0</v>
      </c>
      <c r="Z310" s="18" t="s">
        <v>6339</v>
      </c>
      <c r="AA310" s="18" t="s">
        <v>6374</v>
      </c>
      <c r="AB310" s="18" t="s">
        <v>6339</v>
      </c>
      <c r="AC310" t="s">
        <v>6355</v>
      </c>
      <c r="AD310" t="s">
        <v>6340</v>
      </c>
      <c r="AE310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(NULL,900926508,244,0,0,3118980141,42370,'NA','CL 24 24 45 BR LOS ROSALES ',0,'jvillamil','NA');</v>
      </c>
    </row>
    <row r="311" spans="1:31" hidden="1" x14ac:dyDescent="0.25">
      <c r="A311">
        <v>10018063</v>
      </c>
      <c r="B311" t="s">
        <v>6384</v>
      </c>
      <c r="C311" t="s">
        <v>6346</v>
      </c>
      <c r="D311" t="s">
        <v>6339</v>
      </c>
      <c r="E311" s="15">
        <v>1049617702</v>
      </c>
      <c r="F311" s="15" t="s">
        <v>6339</v>
      </c>
      <c r="G311" t="s">
        <v>3965</v>
      </c>
      <c r="H311" t="str">
        <f>VLOOKUP($E311,'BD DAVID'!$B$5:$M$1143,10,FALSE)</f>
        <v>Boyaca</v>
      </c>
      <c r="J311">
        <f>VLOOKUP(K311,'[1]INSERT MUNICIPIO'!E$2:F$867,2,FALSE)</f>
        <v>204</v>
      </c>
      <c r="K311" t="str">
        <f>VLOOKUP($E311,'BD DAVID'!$B$5:$M$1144,12,FALSE)</f>
        <v>COMBITA</v>
      </c>
      <c r="L311" t="s">
        <v>6339</v>
      </c>
      <c r="M311">
        <v>0</v>
      </c>
      <c r="N311" t="s">
        <v>6339</v>
      </c>
      <c r="O311">
        <v>0</v>
      </c>
      <c r="P311" t="s">
        <v>6339</v>
      </c>
      <c r="Q311">
        <f>VLOOKUP(E311,'BD DAVID'!$B$5:$H$1171,7,FALSE)</f>
        <v>3167547945</v>
      </c>
      <c r="R311" t="s">
        <v>6339</v>
      </c>
      <c r="S311" s="18">
        <v>42370</v>
      </c>
      <c r="T311" s="18" t="s">
        <v>6339</v>
      </c>
      <c r="U311" s="24" t="s">
        <v>6355</v>
      </c>
      <c r="V311" s="18" t="s">
        <v>6339</v>
      </c>
      <c r="W311" s="18" t="str">
        <f>VLOOKUP(E311,'BD DAVID'!$B$5:$G$1143,6,FALSE)</f>
        <v xml:space="preserve">VDA STA BARBARA </v>
      </c>
      <c r="X311" s="18" t="s">
        <v>6339</v>
      </c>
      <c r="Y311" s="19">
        <v>0</v>
      </c>
      <c r="Z311" s="18" t="s">
        <v>6339</v>
      </c>
      <c r="AA311" s="18" t="s">
        <v>6374</v>
      </c>
      <c r="AB311" s="18" t="s">
        <v>6339</v>
      </c>
      <c r="AC311" t="s">
        <v>6355</v>
      </c>
      <c r="AD311" t="s">
        <v>6340</v>
      </c>
      <c r="AE311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(NULL,1049617702,204,0,0,3167547945,42370,'NA','VDA STA BARBARA ',0,'jvillamil','NA');</v>
      </c>
    </row>
    <row r="312" spans="1:31" hidden="1" x14ac:dyDescent="0.25">
      <c r="A312">
        <v>10018070</v>
      </c>
      <c r="B312" t="s">
        <v>6384</v>
      </c>
      <c r="C312" t="s">
        <v>6346</v>
      </c>
      <c r="D312" t="s">
        <v>6339</v>
      </c>
      <c r="E312" s="15">
        <v>1049631078</v>
      </c>
      <c r="F312" s="15" t="s">
        <v>6339</v>
      </c>
      <c r="G312" t="s">
        <v>4139</v>
      </c>
      <c r="H312" t="str">
        <f>VLOOKUP($E312,'BD DAVID'!$B$5:$M$1143,10,FALSE)</f>
        <v>Boyaca</v>
      </c>
      <c r="J312">
        <f>VLOOKUP(K312,'[1]INSERT MUNICIPIO'!E$2:F$867,2,FALSE)</f>
        <v>299</v>
      </c>
      <c r="K312" t="str">
        <f>VLOOKUP($E312,'BD DAVID'!$B$5:$M$1144,12,FALSE)</f>
        <v>UMBITA</v>
      </c>
      <c r="L312" t="s">
        <v>6339</v>
      </c>
      <c r="M312">
        <v>0</v>
      </c>
      <c r="N312" t="s">
        <v>6339</v>
      </c>
      <c r="O312">
        <v>0</v>
      </c>
      <c r="P312" t="s">
        <v>6339</v>
      </c>
      <c r="Q312">
        <f>VLOOKUP(E312,'BD DAVID'!$B$5:$H$1171,7,FALSE)</f>
        <v>3115505981</v>
      </c>
      <c r="R312" t="s">
        <v>6339</v>
      </c>
      <c r="S312" s="18">
        <v>42370</v>
      </c>
      <c r="T312" s="18" t="s">
        <v>6339</v>
      </c>
      <c r="U312" s="24" t="s">
        <v>6355</v>
      </c>
      <c r="V312" s="18" t="s">
        <v>6339</v>
      </c>
      <c r="W312" s="18" t="str">
        <f>VLOOKUP(E312,'BD DAVID'!$B$5:$G$1143,6,FALSE)</f>
        <v xml:space="preserve">VDA CHUSCAL </v>
      </c>
      <c r="X312" s="18" t="s">
        <v>6339</v>
      </c>
      <c r="Y312" s="19">
        <v>0</v>
      </c>
      <c r="Z312" s="18" t="s">
        <v>6339</v>
      </c>
      <c r="AA312" s="18" t="s">
        <v>6374</v>
      </c>
      <c r="AB312" s="18" t="s">
        <v>6339</v>
      </c>
      <c r="AC312" t="s">
        <v>6355</v>
      </c>
      <c r="AD312" t="s">
        <v>6340</v>
      </c>
      <c r="AE312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(NULL,1049631078,299,0,0,3115505981,42370,'NA','VDA CHUSCAL ',0,'jvillamil','NA');</v>
      </c>
    </row>
    <row r="313" spans="1:31" hidden="1" x14ac:dyDescent="0.25">
      <c r="A313">
        <v>10014823</v>
      </c>
      <c r="B313" t="s">
        <v>6384</v>
      </c>
      <c r="C313" t="s">
        <v>6346</v>
      </c>
      <c r="D313" t="s">
        <v>6339</v>
      </c>
      <c r="E313" s="15">
        <v>1049642512</v>
      </c>
      <c r="F313" s="15" t="s">
        <v>6339</v>
      </c>
      <c r="G313" t="s">
        <v>4791</v>
      </c>
      <c r="H313" t="str">
        <f>VLOOKUP($E313,'BD DAVID'!$B$5:$M$1143,10,FALSE)</f>
        <v>Boyaca</v>
      </c>
      <c r="J313">
        <f>VLOOKUP(K313,'[1]INSERT MUNICIPIO'!E$2:F$867,2,FALSE)</f>
        <v>300</v>
      </c>
      <c r="K313" t="str">
        <f>VLOOKUP($E313,'BD DAVID'!$B$5:$M$1144,12,FALSE)</f>
        <v>VENTAQUEMADA</v>
      </c>
      <c r="L313" t="s">
        <v>6339</v>
      </c>
      <c r="M313">
        <v>0</v>
      </c>
      <c r="N313" t="s">
        <v>6339</v>
      </c>
      <c r="O313">
        <v>0</v>
      </c>
      <c r="P313" t="s">
        <v>6339</v>
      </c>
      <c r="Q313">
        <f>VLOOKUP(E313,'BD DAVID'!$B$5:$H$1171,7,FALSE)</f>
        <v>3118807769</v>
      </c>
      <c r="R313" t="s">
        <v>6339</v>
      </c>
      <c r="S313" s="18">
        <v>42370</v>
      </c>
      <c r="T313" s="18" t="s">
        <v>6339</v>
      </c>
      <c r="U313" s="24" t="s">
        <v>6355</v>
      </c>
      <c r="V313" s="18" t="s">
        <v>6339</v>
      </c>
      <c r="W313" s="18" t="str">
        <f>VLOOKUP(E313,'BD DAVID'!$B$5:$G$1143,6,FALSE)</f>
        <v xml:space="preserve">VDA MONTOYA </v>
      </c>
      <c r="X313" s="18" t="s">
        <v>6339</v>
      </c>
      <c r="Y313" s="19">
        <v>0</v>
      </c>
      <c r="Z313" s="18" t="s">
        <v>6339</v>
      </c>
      <c r="AA313" s="18" t="s">
        <v>6374</v>
      </c>
      <c r="AB313" s="18" t="s">
        <v>6339</v>
      </c>
      <c r="AC313" t="s">
        <v>6355</v>
      </c>
      <c r="AD313" t="s">
        <v>6340</v>
      </c>
      <c r="AE313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(NULL,1049642512,300,0,0,3118807769,42370,'NA','VDA MONTOYA ',0,'jvillamil','NA');</v>
      </c>
    </row>
    <row r="314" spans="1:31" hidden="1" x14ac:dyDescent="0.25">
      <c r="A314">
        <v>10016556</v>
      </c>
      <c r="B314" t="s">
        <v>6384</v>
      </c>
      <c r="C314" t="s">
        <v>6346</v>
      </c>
      <c r="D314" t="s">
        <v>6339</v>
      </c>
      <c r="E314" s="15">
        <v>1051240521</v>
      </c>
      <c r="F314" s="15" t="s">
        <v>6339</v>
      </c>
      <c r="G314" t="s">
        <v>5146</v>
      </c>
      <c r="H314" t="str">
        <f>VLOOKUP($E314,'BD DAVID'!$B$5:$M$1143,10,FALSE)</f>
        <v>Boyaca</v>
      </c>
      <c r="J314">
        <f>VLOOKUP(K314,'[1]INSERT MUNICIPIO'!E$2:F$867,2,FALSE)</f>
        <v>209</v>
      </c>
      <c r="K314" t="str">
        <f>VLOOKUP($E314,'BD DAVID'!$B$5:$M$1144,12,FALSE)</f>
        <v>CUCAITA</v>
      </c>
      <c r="L314" t="s">
        <v>6339</v>
      </c>
      <c r="M314">
        <v>0</v>
      </c>
      <c r="N314" t="s">
        <v>6339</v>
      </c>
      <c r="O314">
        <v>0</v>
      </c>
      <c r="P314" t="s">
        <v>6339</v>
      </c>
      <c r="Q314">
        <f>VLOOKUP(E314,'BD DAVID'!$B$5:$H$1171,7,FALSE)</f>
        <v>0</v>
      </c>
      <c r="R314" t="s">
        <v>6339</v>
      </c>
      <c r="S314" s="18">
        <v>42370</v>
      </c>
      <c r="T314" s="18" t="s">
        <v>6339</v>
      </c>
      <c r="U314" s="24" t="s">
        <v>6355</v>
      </c>
      <c r="V314" s="18" t="s">
        <v>6339</v>
      </c>
      <c r="W314" s="18" t="str">
        <f>VLOOKUP(E314,'BD DAVID'!$B$5:$G$1143,6,FALSE)</f>
        <v xml:space="preserve">CL 9 7 104 </v>
      </c>
      <c r="X314" s="18" t="s">
        <v>6339</v>
      </c>
      <c r="Y314" s="19">
        <v>0</v>
      </c>
      <c r="Z314" s="18" t="s">
        <v>6339</v>
      </c>
      <c r="AA314" s="18" t="s">
        <v>6374</v>
      </c>
      <c r="AB314" s="18" t="s">
        <v>6339</v>
      </c>
      <c r="AC314" t="s">
        <v>6355</v>
      </c>
      <c r="AD314" t="s">
        <v>6340</v>
      </c>
      <c r="AE314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(NULL,1051240521,209,0,0,0,42370,'NA','CL 9 7 104 ',0,'jvillamil','NA');</v>
      </c>
    </row>
    <row r="315" spans="1:31" hidden="1" x14ac:dyDescent="0.25">
      <c r="A315">
        <v>10014198</v>
      </c>
      <c r="B315" t="s">
        <v>6384</v>
      </c>
      <c r="C315" t="s">
        <v>6346</v>
      </c>
      <c r="D315" t="s">
        <v>6339</v>
      </c>
      <c r="E315" s="15">
        <v>1051475761</v>
      </c>
      <c r="F315" s="15" t="s">
        <v>6339</v>
      </c>
      <c r="G315" t="s">
        <v>2248</v>
      </c>
      <c r="H315" t="str">
        <f>VLOOKUP($E315,'BD DAVID'!$B$5:$M$1143,10,FALSE)</f>
        <v>Boyaca</v>
      </c>
      <c r="J315">
        <f>VLOOKUP(K315,'[1]INSERT MUNICIPIO'!E$2:F$867,2,FALSE)</f>
        <v>182</v>
      </c>
      <c r="K315" t="str">
        <f>VLOOKUP($E315,'BD DAVID'!$B$5:$M$1144,12,FALSE)</f>
        <v>AQUITANIA</v>
      </c>
      <c r="L315" t="s">
        <v>6339</v>
      </c>
      <c r="M315">
        <v>0</v>
      </c>
      <c r="N315" t="s">
        <v>6339</v>
      </c>
      <c r="O315">
        <v>0</v>
      </c>
      <c r="P315" t="s">
        <v>6339</v>
      </c>
      <c r="Q315">
        <f>VLOOKUP(E315,'BD DAVID'!$B$5:$H$1171,7,FALSE)</f>
        <v>3107873607</v>
      </c>
      <c r="R315" t="s">
        <v>6339</v>
      </c>
      <c r="S315" s="18">
        <v>42370</v>
      </c>
      <c r="T315" s="18" t="s">
        <v>6339</v>
      </c>
      <c r="U315" s="24" t="s">
        <v>6355</v>
      </c>
      <c r="V315" s="18" t="s">
        <v>6339</v>
      </c>
      <c r="W315" s="18" t="str">
        <f>VLOOKUP(E315,'BD DAVID'!$B$5:$G$1143,6,FALSE)</f>
        <v xml:space="preserve">CR 9 5 20 </v>
      </c>
      <c r="X315" s="18" t="s">
        <v>6339</v>
      </c>
      <c r="Y315" s="19">
        <v>0</v>
      </c>
      <c r="Z315" s="18" t="s">
        <v>6339</v>
      </c>
      <c r="AA315" s="18" t="s">
        <v>6374</v>
      </c>
      <c r="AB315" s="18" t="s">
        <v>6339</v>
      </c>
      <c r="AC315" t="s">
        <v>6355</v>
      </c>
      <c r="AD315" t="s">
        <v>6340</v>
      </c>
      <c r="AE315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(NULL,1051475761,182,0,0,3107873607,42370,'NA','CR 9 5 20 ',0,'jvillamil','NA');</v>
      </c>
    </row>
    <row r="316" spans="1:31" hidden="1" x14ac:dyDescent="0.25">
      <c r="A316">
        <v>10017553</v>
      </c>
      <c r="B316" t="s">
        <v>6384</v>
      </c>
      <c r="C316" t="s">
        <v>6346</v>
      </c>
      <c r="D316" t="s">
        <v>6339</v>
      </c>
      <c r="E316" s="15">
        <v>1052312192</v>
      </c>
      <c r="F316" s="15" t="s">
        <v>6339</v>
      </c>
      <c r="G316" t="s">
        <v>2305</v>
      </c>
      <c r="H316" t="str">
        <f>VLOOKUP($E316,'BD DAVID'!$B$5:$M$1143,10,FALSE)</f>
        <v>Boyaca</v>
      </c>
      <c r="J316">
        <f>VLOOKUP(K316,'[1]INSERT MUNICIPIO'!E$2:F$867,2,FALSE)</f>
        <v>211</v>
      </c>
      <c r="K316" t="str">
        <f>VLOOKUP($E316,'BD DAVID'!$B$5:$M$1144,12,FALSE)</f>
        <v>DUITAMA</v>
      </c>
      <c r="L316" t="s">
        <v>6339</v>
      </c>
      <c r="M316">
        <v>0</v>
      </c>
      <c r="N316" t="s">
        <v>6339</v>
      </c>
      <c r="O316">
        <v>0</v>
      </c>
      <c r="P316" t="s">
        <v>6339</v>
      </c>
      <c r="Q316">
        <f>VLOOKUP(E316,'BD DAVID'!$B$5:$H$1171,7,FALSE)</f>
        <v>3133596090</v>
      </c>
      <c r="R316" t="s">
        <v>6339</v>
      </c>
      <c r="S316" s="18">
        <v>42370</v>
      </c>
      <c r="T316" s="18" t="s">
        <v>6339</v>
      </c>
      <c r="U316" s="24" t="s">
        <v>6355</v>
      </c>
      <c r="V316" s="18" t="s">
        <v>6339</v>
      </c>
      <c r="W316" s="18" t="str">
        <f>VLOOKUP(E316,'BD DAVID'!$B$5:$G$1143,6,FALSE)</f>
        <v xml:space="preserve">VDA EL BOSQUE SECTOR CARACOLES ALTO </v>
      </c>
      <c r="X316" s="18" t="s">
        <v>6339</v>
      </c>
      <c r="Y316" s="19">
        <v>0</v>
      </c>
      <c r="Z316" s="18" t="s">
        <v>6339</v>
      </c>
      <c r="AA316" s="18" t="s">
        <v>6374</v>
      </c>
      <c r="AB316" s="18" t="s">
        <v>6339</v>
      </c>
      <c r="AC316" t="s">
        <v>6355</v>
      </c>
      <c r="AD316" t="s">
        <v>6340</v>
      </c>
      <c r="AE316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(NULL,1052312192,211,0,0,3133596090,42370,'NA','VDA EL BOSQUE SECTOR CARACOLES ALTO ',0,'jvillamil','NA');</v>
      </c>
    </row>
    <row r="317" spans="1:31" hidden="1" x14ac:dyDescent="0.25">
      <c r="A317">
        <v>10018066</v>
      </c>
      <c r="B317" t="s">
        <v>6384</v>
      </c>
      <c r="C317" t="s">
        <v>6346</v>
      </c>
      <c r="D317" t="s">
        <v>6339</v>
      </c>
      <c r="E317" s="15">
        <v>1054372977</v>
      </c>
      <c r="F317" s="15" t="s">
        <v>6339</v>
      </c>
      <c r="G317" t="s">
        <v>4841</v>
      </c>
      <c r="H317" t="str">
        <f>VLOOKUP($E317,'BD DAVID'!$B$5:$M$1143,10,FALSE)</f>
        <v>Boyaca</v>
      </c>
      <c r="J317">
        <f>VLOOKUP(K317,'[1]INSERT MUNICIPIO'!E$2:F$867,2,FALSE)</f>
        <v>183</v>
      </c>
      <c r="K317" t="str">
        <f>VLOOKUP($E317,'BD DAVID'!$B$5:$M$1144,12,FALSE)</f>
        <v>ARCABUCO</v>
      </c>
      <c r="L317" t="s">
        <v>6339</v>
      </c>
      <c r="M317">
        <v>0</v>
      </c>
      <c r="N317" t="s">
        <v>6339</v>
      </c>
      <c r="O317">
        <v>0</v>
      </c>
      <c r="P317" t="s">
        <v>6339</v>
      </c>
      <c r="Q317">
        <f>VLOOKUP(E317,'BD DAVID'!$B$5:$H$1171,7,FALSE)</f>
        <v>3114621508</v>
      </c>
      <c r="R317" t="s">
        <v>6339</v>
      </c>
      <c r="S317" s="18">
        <v>42370</v>
      </c>
      <c r="T317" s="18" t="s">
        <v>6339</v>
      </c>
      <c r="U317" s="24" t="s">
        <v>6355</v>
      </c>
      <c r="V317" s="18" t="s">
        <v>6339</v>
      </c>
      <c r="W317" s="18" t="str">
        <f>VLOOKUP(E317,'BD DAVID'!$B$5:$G$1143,6,FALSE)</f>
        <v xml:space="preserve">VDA QUIBAQUIRA </v>
      </c>
      <c r="X317" s="18" t="s">
        <v>6339</v>
      </c>
      <c r="Y317" s="19">
        <v>0</v>
      </c>
      <c r="Z317" s="18" t="s">
        <v>6339</v>
      </c>
      <c r="AA317" s="18" t="s">
        <v>6374</v>
      </c>
      <c r="AB317" s="18" t="s">
        <v>6339</v>
      </c>
      <c r="AC317" t="s">
        <v>6355</v>
      </c>
      <c r="AD317" t="s">
        <v>6340</v>
      </c>
      <c r="AE317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(NULL,1054372977,183,0,0,3114621508,42370,'NA','VDA QUIBAQUIRA ',0,'jvillamil','NA');</v>
      </c>
    </row>
    <row r="318" spans="1:31" hidden="1" x14ac:dyDescent="0.25">
      <c r="A318">
        <v>10008476</v>
      </c>
      <c r="B318" t="s">
        <v>6384</v>
      </c>
      <c r="C318" t="s">
        <v>6346</v>
      </c>
      <c r="D318" t="s">
        <v>6339</v>
      </c>
      <c r="E318" s="15">
        <v>1055670021</v>
      </c>
      <c r="F318" s="15" t="s">
        <v>6339</v>
      </c>
      <c r="G318" t="s">
        <v>5229</v>
      </c>
      <c r="H318" t="str">
        <f>VLOOKUP($E318,'BD DAVID'!$B$5:$M$1143,10,FALSE)</f>
        <v>Boyaca</v>
      </c>
      <c r="J318">
        <f>VLOOKUP(K318,'[1]INSERT MUNICIPIO'!E$2:F$867,2,FALSE)</f>
        <v>258</v>
      </c>
      <c r="K318" t="str">
        <f>VLOOKUP($E318,'BD DAVID'!$B$5:$M$1144,12,FALSE)</f>
        <v>SACHICA</v>
      </c>
      <c r="L318" t="s">
        <v>6339</v>
      </c>
      <c r="M318">
        <v>0</v>
      </c>
      <c r="N318" t="s">
        <v>6339</v>
      </c>
      <c r="O318">
        <v>0</v>
      </c>
      <c r="P318" t="s">
        <v>6339</v>
      </c>
      <c r="Q318">
        <f>VLOOKUP(E318,'BD DAVID'!$B$5:$H$1171,7,FALSE)</f>
        <v>3123198581</v>
      </c>
      <c r="R318" t="s">
        <v>6339</v>
      </c>
      <c r="S318" s="18">
        <v>42370</v>
      </c>
      <c r="T318" s="18" t="s">
        <v>6339</v>
      </c>
      <c r="U318" s="24" t="s">
        <v>6355</v>
      </c>
      <c r="V318" s="18" t="s">
        <v>6339</v>
      </c>
      <c r="W318" s="18" t="str">
        <f>VLOOKUP(E318,'BD DAVID'!$B$5:$G$1143,6,FALSE)</f>
        <v xml:space="preserve">CL 5 2 21 </v>
      </c>
      <c r="X318" s="18" t="s">
        <v>6339</v>
      </c>
      <c r="Y318" s="19">
        <v>0</v>
      </c>
      <c r="Z318" s="18" t="s">
        <v>6339</v>
      </c>
      <c r="AA318" s="18" t="s">
        <v>6374</v>
      </c>
      <c r="AB318" s="18" t="s">
        <v>6339</v>
      </c>
      <c r="AC318" t="s">
        <v>6355</v>
      </c>
      <c r="AD318" t="s">
        <v>6340</v>
      </c>
      <c r="AE318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(NULL,1055670021,258,0,0,3123198581,42370,'NA','CL 5 2 21 ',0,'jvillamil','NA');</v>
      </c>
    </row>
    <row r="319" spans="1:31" hidden="1" x14ac:dyDescent="0.25">
      <c r="A319">
        <v>10016116</v>
      </c>
      <c r="B319" t="s">
        <v>6384</v>
      </c>
      <c r="C319" t="s">
        <v>6346</v>
      </c>
      <c r="D319" t="s">
        <v>6339</v>
      </c>
      <c r="E319" s="15">
        <v>1055670192</v>
      </c>
      <c r="F319" s="15" t="s">
        <v>6339</v>
      </c>
      <c r="G319" t="s">
        <v>5227</v>
      </c>
      <c r="H319" t="str">
        <f>VLOOKUP($E319,'BD DAVID'!$B$5:$M$1143,10,FALSE)</f>
        <v>Boyaca</v>
      </c>
      <c r="J319">
        <f>VLOOKUP(K319,'[1]INSERT MUNICIPIO'!E$2:F$867,2,FALSE)</f>
        <v>301</v>
      </c>
      <c r="K319" t="str">
        <f>VLOOKUP($E319,'BD DAVID'!$B$5:$M$1144,12,FALSE)</f>
        <v>VILLA DE LEYVA</v>
      </c>
      <c r="L319" t="s">
        <v>6339</v>
      </c>
      <c r="M319">
        <v>0</v>
      </c>
      <c r="N319" t="s">
        <v>6339</v>
      </c>
      <c r="O319">
        <v>0</v>
      </c>
      <c r="P319" t="s">
        <v>6339</v>
      </c>
      <c r="Q319">
        <f>VLOOKUP(E319,'BD DAVID'!$B$5:$H$1171,7,FALSE)</f>
        <v>3143554625</v>
      </c>
      <c r="R319" t="s">
        <v>6339</v>
      </c>
      <c r="S319" s="18">
        <v>42370</v>
      </c>
      <c r="T319" s="18" t="s">
        <v>6339</v>
      </c>
      <c r="U319" s="24" t="s">
        <v>6355</v>
      </c>
      <c r="V319" s="18" t="s">
        <v>6339</v>
      </c>
      <c r="W319" s="18" t="str">
        <f>VLOOKUP(E319,'BD DAVID'!$B$5:$G$1143,6,FALSE)</f>
        <v xml:space="preserve">CR 9 7 19 </v>
      </c>
      <c r="X319" s="18" t="s">
        <v>6339</v>
      </c>
      <c r="Y319" s="19">
        <v>0</v>
      </c>
      <c r="Z319" s="18" t="s">
        <v>6339</v>
      </c>
      <c r="AA319" s="18" t="s">
        <v>6374</v>
      </c>
      <c r="AB319" s="18" t="s">
        <v>6339</v>
      </c>
      <c r="AC319" t="s">
        <v>6355</v>
      </c>
      <c r="AD319" t="s">
        <v>6340</v>
      </c>
      <c r="AE319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(NULL,1055670192,301,0,0,3143554625,42370,'NA','CR 9 7 19 ',0,'jvillamil','NA');</v>
      </c>
    </row>
    <row r="320" spans="1:31" hidden="1" x14ac:dyDescent="0.25">
      <c r="A320">
        <v>10008477</v>
      </c>
      <c r="B320" t="s">
        <v>6384</v>
      </c>
      <c r="C320" t="s">
        <v>6346</v>
      </c>
      <c r="D320" t="s">
        <v>6339</v>
      </c>
      <c r="E320" s="15">
        <v>1056074372</v>
      </c>
      <c r="F320" s="15" t="s">
        <v>6339</v>
      </c>
      <c r="G320" t="s">
        <v>4173</v>
      </c>
      <c r="H320" t="str">
        <f>VLOOKUP($E320,'BD DAVID'!$B$5:$M$1143,10,FALSE)</f>
        <v>Boyaca</v>
      </c>
      <c r="J320">
        <f>VLOOKUP(K320,'[1]INSERT MUNICIPIO'!E$2:F$867,2,FALSE)</f>
        <v>279</v>
      </c>
      <c r="K320" t="str">
        <f>VLOOKUP($E320,'BD DAVID'!$B$5:$M$1144,12,FALSE)</f>
        <v>SORACA</v>
      </c>
      <c r="L320" t="s">
        <v>6339</v>
      </c>
      <c r="M320">
        <v>0</v>
      </c>
      <c r="N320" t="s">
        <v>6339</v>
      </c>
      <c r="O320">
        <v>0</v>
      </c>
      <c r="P320" t="s">
        <v>6339</v>
      </c>
      <c r="Q320">
        <f>VLOOKUP(E320,'BD DAVID'!$B$5:$H$1171,7,FALSE)</f>
        <v>3162497728</v>
      </c>
      <c r="R320" t="s">
        <v>6339</v>
      </c>
      <c r="S320" s="18">
        <v>42370</v>
      </c>
      <c r="T320" s="18" t="s">
        <v>6339</v>
      </c>
      <c r="U320" s="24" t="s">
        <v>6355</v>
      </c>
      <c r="V320" s="18" t="s">
        <v>6339</v>
      </c>
      <c r="W320" s="18" t="str">
        <f>VLOOKUP(E320,'BD DAVID'!$B$5:$G$1143,6,FALSE)</f>
        <v xml:space="preserve">VDA QUEBRADA VIEJA </v>
      </c>
      <c r="X320" s="18" t="s">
        <v>6339</v>
      </c>
      <c r="Y320" s="19">
        <v>0</v>
      </c>
      <c r="Z320" s="18" t="s">
        <v>6339</v>
      </c>
      <c r="AA320" s="18" t="s">
        <v>6374</v>
      </c>
      <c r="AB320" s="18" t="s">
        <v>6339</v>
      </c>
      <c r="AC320" t="s">
        <v>6355</v>
      </c>
      <c r="AD320" t="s">
        <v>6340</v>
      </c>
      <c r="AE320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(NULL,1056074372,279,0,0,3162497728,42370,'NA','VDA QUEBRADA VIEJA ',0,'jvillamil','NA');</v>
      </c>
    </row>
    <row r="321" spans="1:31" hidden="1" x14ac:dyDescent="0.25">
      <c r="A321">
        <v>10015472</v>
      </c>
      <c r="B321" t="s">
        <v>6384</v>
      </c>
      <c r="C321" t="s">
        <v>6346</v>
      </c>
      <c r="D321" t="s">
        <v>6339</v>
      </c>
      <c r="E321" s="15">
        <v>1056482062</v>
      </c>
      <c r="F321" s="15" t="s">
        <v>6339</v>
      </c>
      <c r="G321" t="s">
        <v>4190</v>
      </c>
      <c r="H321" t="str">
        <f>VLOOKUP($E321,'BD DAVID'!$B$5:$M$1143,10,FALSE)</f>
        <v>Boyaca</v>
      </c>
      <c r="J321">
        <f>VLOOKUP(K321,'[1]INSERT MUNICIPIO'!E$2:F$867,2,FALSE)</f>
        <v>294</v>
      </c>
      <c r="K321" t="str">
        <f>VLOOKUP($E321,'BD DAVID'!$B$5:$M$1144,12,FALSE)</f>
        <v>TUNJA</v>
      </c>
      <c r="L321" t="s">
        <v>6339</v>
      </c>
      <c r="M321">
        <v>0</v>
      </c>
      <c r="N321" t="s">
        <v>6339</v>
      </c>
      <c r="O321">
        <v>0</v>
      </c>
      <c r="P321" t="s">
        <v>6339</v>
      </c>
      <c r="Q321">
        <f>VLOOKUP(E321,'BD DAVID'!$B$5:$H$1171,7,FALSE)</f>
        <v>311250634</v>
      </c>
      <c r="R321" t="s">
        <v>6339</v>
      </c>
      <c r="S321" s="18">
        <v>42370</v>
      </c>
      <c r="T321" s="18" t="s">
        <v>6339</v>
      </c>
      <c r="U321" s="24" t="s">
        <v>6355</v>
      </c>
      <c r="V321" s="18" t="s">
        <v>6339</v>
      </c>
      <c r="W321" s="18" t="str">
        <f>VLOOKUP(E321,'BD DAVID'!$B$5:$G$1143,6,FALSE)</f>
        <v xml:space="preserve">CL 2 3 66 </v>
      </c>
      <c r="X321" s="18" t="s">
        <v>6339</v>
      </c>
      <c r="Y321" s="19">
        <v>0</v>
      </c>
      <c r="Z321" s="18" t="s">
        <v>6339</v>
      </c>
      <c r="AA321" s="18" t="s">
        <v>6374</v>
      </c>
      <c r="AB321" s="18" t="s">
        <v>6339</v>
      </c>
      <c r="AC321" t="s">
        <v>6355</v>
      </c>
      <c r="AD321" t="s">
        <v>6340</v>
      </c>
      <c r="AE321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(NULL,1056482062,294,0,0,311250634,42370,'NA','CL 2 3 66 ',0,'jvillamil','NA');</v>
      </c>
    </row>
    <row r="322" spans="1:31" hidden="1" x14ac:dyDescent="0.25">
      <c r="A322">
        <v>10017496</v>
      </c>
      <c r="B322" t="s">
        <v>6384</v>
      </c>
      <c r="C322" t="s">
        <v>6346</v>
      </c>
      <c r="D322" t="s">
        <v>6339</v>
      </c>
      <c r="E322" s="15">
        <v>1056954289</v>
      </c>
      <c r="F322" s="15" t="s">
        <v>6339</v>
      </c>
      <c r="G322" t="s">
        <v>2035</v>
      </c>
      <c r="H322" t="str">
        <f>VLOOKUP($E322,'BD DAVID'!$B$5:$M$1143,10,FALSE)</f>
        <v>Boyaca</v>
      </c>
      <c r="J322">
        <f>VLOOKUP(K322,'[1]INSERT MUNICIPIO'!E$2:F$867,2,FALSE)</f>
        <v>300</v>
      </c>
      <c r="K322" t="str">
        <f>VLOOKUP($E322,'BD DAVID'!$B$5:$M$1144,12,FALSE)</f>
        <v>VENTAQUEMADA</v>
      </c>
      <c r="L322" t="s">
        <v>6339</v>
      </c>
      <c r="M322">
        <v>0</v>
      </c>
      <c r="N322" t="s">
        <v>6339</v>
      </c>
      <c r="O322">
        <v>0</v>
      </c>
      <c r="P322" t="s">
        <v>6339</v>
      </c>
      <c r="Q322">
        <f>VLOOKUP(E322,'BD DAVID'!$B$5:$H$1171,7,FALSE)</f>
        <v>3132515027</v>
      </c>
      <c r="R322" t="s">
        <v>6339</v>
      </c>
      <c r="S322" s="18">
        <v>42370</v>
      </c>
      <c r="T322" s="18" t="s">
        <v>6339</v>
      </c>
      <c r="U322" s="24" t="s">
        <v>6355</v>
      </c>
      <c r="V322" s="18" t="s">
        <v>6339</v>
      </c>
      <c r="W322" s="18" t="str">
        <f>VLOOKUP(E322,'BD DAVID'!$B$5:$G$1143,6,FALSE)</f>
        <v xml:space="preserve">CR 5 3 95 </v>
      </c>
      <c r="X322" s="18" t="s">
        <v>6339</v>
      </c>
      <c r="Y322" s="19">
        <v>0</v>
      </c>
      <c r="Z322" s="18" t="s">
        <v>6339</v>
      </c>
      <c r="AA322" s="18" t="s">
        <v>6374</v>
      </c>
      <c r="AB322" s="18" t="s">
        <v>6339</v>
      </c>
      <c r="AC322" t="s">
        <v>6355</v>
      </c>
      <c r="AD322" t="s">
        <v>6340</v>
      </c>
      <c r="AE322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(NULL,1056954289,300,0,0,3132515027,42370,'NA','CR 5 3 95 ',0,'jvillamil','NA');</v>
      </c>
    </row>
    <row r="323" spans="1:31" hidden="1" x14ac:dyDescent="0.25">
      <c r="A323">
        <v>10015176</v>
      </c>
      <c r="B323" t="s">
        <v>6384</v>
      </c>
      <c r="C323" t="s">
        <v>6346</v>
      </c>
      <c r="D323" t="s">
        <v>6339</v>
      </c>
      <c r="E323" s="15">
        <v>1056954866</v>
      </c>
      <c r="F323" s="15" t="s">
        <v>6339</v>
      </c>
      <c r="G323" t="s">
        <v>4512</v>
      </c>
      <c r="H323" t="str">
        <f>VLOOKUP($E323,'BD DAVID'!$B$5:$M$1143,10,FALSE)</f>
        <v>Boyaca</v>
      </c>
      <c r="J323">
        <f>VLOOKUP(K323,'[1]INSERT MUNICIPIO'!E$2:F$867,2,FALSE)</f>
        <v>300</v>
      </c>
      <c r="K323" t="str">
        <f>VLOOKUP($E323,'BD DAVID'!$B$5:$M$1144,12,FALSE)</f>
        <v>VENTAQUEMADA</v>
      </c>
      <c r="L323" t="s">
        <v>6339</v>
      </c>
      <c r="M323">
        <v>0</v>
      </c>
      <c r="N323" t="s">
        <v>6339</v>
      </c>
      <c r="O323">
        <v>0</v>
      </c>
      <c r="P323" t="s">
        <v>6339</v>
      </c>
      <c r="Q323">
        <f>VLOOKUP(E323,'BD DAVID'!$B$5:$H$1171,7,FALSE)</f>
        <v>3122621936</v>
      </c>
      <c r="R323" t="s">
        <v>6339</v>
      </c>
      <c r="S323" s="18">
        <v>42370</v>
      </c>
      <c r="T323" s="18" t="s">
        <v>6339</v>
      </c>
      <c r="U323" s="24" t="s">
        <v>6355</v>
      </c>
      <c r="V323" s="18" t="s">
        <v>6339</v>
      </c>
      <c r="W323" s="18" t="str">
        <f>VLOOKUP(E323,'BD DAVID'!$B$5:$G$1143,6,FALSE)</f>
        <v xml:space="preserve">VDA EL CARMEN SEC ALBARRACIN </v>
      </c>
      <c r="X323" s="18" t="s">
        <v>6339</v>
      </c>
      <c r="Y323" s="19">
        <v>0</v>
      </c>
      <c r="Z323" s="18" t="s">
        <v>6339</v>
      </c>
      <c r="AA323" s="18" t="s">
        <v>6374</v>
      </c>
      <c r="AB323" s="18" t="s">
        <v>6339</v>
      </c>
      <c r="AC323" t="s">
        <v>6355</v>
      </c>
      <c r="AD323" t="s">
        <v>6340</v>
      </c>
      <c r="AE323" t="str">
        <f t="shared" ref="AE323:AE386" si="5">_xlfn.CONCAT(B323,C323,D323,E323,F323,J323,L323,M323,N323,O323,P323,Q323,R323,S323,T323,"'",U323,"'",V323,"'",W323,"'",X323,Y323,Z323,"'",AA323,"'",AB323,"'",AC323,"'",AD323)</f>
        <v>Insert into cliente_municipio(id_clientemunicipio,id_cliente,id_municipio,hect_cliente,hectsemb_cliente,tel_cliente,fcumpleanos_cliente,email_cliente,direccion_cliente,vtotalcompras_cliente,id_usuario,contacto_cliente) values (NULL,1056954866,300,0,0,3122621936,42370,'NA','VDA EL CARMEN SEC ALBARRACIN ',0,'jvillamil','NA');</v>
      </c>
    </row>
    <row r="324" spans="1:31" hidden="1" x14ac:dyDescent="0.25">
      <c r="A324">
        <v>10016611</v>
      </c>
      <c r="B324" t="s">
        <v>6384</v>
      </c>
      <c r="C324" t="s">
        <v>6346</v>
      </c>
      <c r="D324" t="s">
        <v>6339</v>
      </c>
      <c r="E324" s="15">
        <v>1057185738</v>
      </c>
      <c r="F324" s="15" t="s">
        <v>6339</v>
      </c>
      <c r="G324" t="s">
        <v>5043</v>
      </c>
      <c r="H324" t="str">
        <f>VLOOKUP($E324,'BD DAVID'!$B$5:$M$1143,10,FALSE)</f>
        <v>Boyaca</v>
      </c>
      <c r="J324">
        <f>VLOOKUP(K324,'[1]INSERT MUNICIPIO'!E$2:F$867,2,FALSE)</f>
        <v>272</v>
      </c>
      <c r="K324" t="str">
        <f>VLOOKUP($E324,'BD DAVID'!$B$5:$M$1144,12,FALSE)</f>
        <v>SIACHOQUE</v>
      </c>
      <c r="L324" t="s">
        <v>6339</v>
      </c>
      <c r="M324">
        <v>0</v>
      </c>
      <c r="N324" t="s">
        <v>6339</v>
      </c>
      <c r="O324">
        <v>0</v>
      </c>
      <c r="P324" t="s">
        <v>6339</v>
      </c>
      <c r="Q324">
        <f>VLOOKUP(E324,'BD DAVID'!$B$5:$H$1171,7,FALSE)</f>
        <v>3195676962</v>
      </c>
      <c r="R324" t="s">
        <v>6339</v>
      </c>
      <c r="S324" s="18">
        <v>42370</v>
      </c>
      <c r="T324" s="18" t="s">
        <v>6339</v>
      </c>
      <c r="U324" s="24" t="s">
        <v>6355</v>
      </c>
      <c r="V324" s="18" t="s">
        <v>6339</v>
      </c>
      <c r="W324" s="18" t="str">
        <f>VLOOKUP(E324,'BD DAVID'!$B$5:$G$1143,6,FALSE)</f>
        <v xml:space="preserve">VDA TURGA </v>
      </c>
      <c r="X324" s="18" t="s">
        <v>6339</v>
      </c>
      <c r="Y324" s="19">
        <v>0</v>
      </c>
      <c r="Z324" s="18" t="s">
        <v>6339</v>
      </c>
      <c r="AA324" s="18" t="s">
        <v>6374</v>
      </c>
      <c r="AB324" s="18" t="s">
        <v>6339</v>
      </c>
      <c r="AC324" t="s">
        <v>6355</v>
      </c>
      <c r="AD324" t="s">
        <v>6340</v>
      </c>
      <c r="AE324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(NULL,1057185738,272,0,0,3195676962,42370,'NA','VDA TURGA ',0,'jvillamil','NA');</v>
      </c>
    </row>
    <row r="325" spans="1:31" hidden="1" x14ac:dyDescent="0.25">
      <c r="A325">
        <v>10013438</v>
      </c>
      <c r="B325" t="s">
        <v>6384</v>
      </c>
      <c r="C325" t="s">
        <v>6346</v>
      </c>
      <c r="D325" t="s">
        <v>6339</v>
      </c>
      <c r="E325" s="15">
        <v>1057214047</v>
      </c>
      <c r="F325" s="15" t="s">
        <v>6339</v>
      </c>
      <c r="G325" t="s">
        <v>1993</v>
      </c>
      <c r="H325" t="str">
        <f>VLOOKUP($E325,'BD DAVID'!$B$5:$M$1143,10,FALSE)</f>
        <v>Boyaca</v>
      </c>
      <c r="J325">
        <f>VLOOKUP(K325,'[1]INSERT MUNICIPIO'!E$2:F$867,2,FALSE)</f>
        <v>301</v>
      </c>
      <c r="K325" t="str">
        <f>VLOOKUP($E325,'BD DAVID'!$B$5:$M$1144,12,FALSE)</f>
        <v>VILLA DE LEYVA</v>
      </c>
      <c r="L325" t="s">
        <v>6339</v>
      </c>
      <c r="M325">
        <v>0</v>
      </c>
      <c r="N325" t="s">
        <v>6339</v>
      </c>
      <c r="O325">
        <v>0</v>
      </c>
      <c r="P325" t="s">
        <v>6339</v>
      </c>
      <c r="Q325">
        <f>VLOOKUP(E325,'BD DAVID'!$B$5:$H$1171,7,FALSE)</f>
        <v>3202097482</v>
      </c>
      <c r="R325" t="s">
        <v>6339</v>
      </c>
      <c r="S325" s="18">
        <v>42370</v>
      </c>
      <c r="T325" s="18" t="s">
        <v>6339</v>
      </c>
      <c r="U325" s="24" t="s">
        <v>6355</v>
      </c>
      <c r="V325" s="18" t="s">
        <v>6339</v>
      </c>
      <c r="W325" s="18" t="str">
        <f>VLOOKUP(E325,'BD DAVID'!$B$5:$G$1143,6,FALSE)</f>
        <v xml:space="preserve">CR 9 7 117 </v>
      </c>
      <c r="X325" s="18" t="s">
        <v>6339</v>
      </c>
      <c r="Y325" s="19">
        <v>0</v>
      </c>
      <c r="Z325" s="18" t="s">
        <v>6339</v>
      </c>
      <c r="AA325" s="18" t="s">
        <v>6374</v>
      </c>
      <c r="AB325" s="18" t="s">
        <v>6339</v>
      </c>
      <c r="AC325" t="s">
        <v>6355</v>
      </c>
      <c r="AD325" t="s">
        <v>6340</v>
      </c>
      <c r="AE325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(NULL,1057214047,301,0,0,3202097482,42370,'NA','CR 9 7 117 ',0,'jvillamil','NA');</v>
      </c>
    </row>
    <row r="326" spans="1:31" s="14" customFormat="1" hidden="1" x14ac:dyDescent="0.25">
      <c r="A326" s="14">
        <v>10014846</v>
      </c>
      <c r="B326" s="14" t="s">
        <v>6384</v>
      </c>
      <c r="C326" s="14" t="s">
        <v>6346</v>
      </c>
      <c r="D326" s="14" t="s">
        <v>6339</v>
      </c>
      <c r="E326" s="16">
        <v>34545468</v>
      </c>
      <c r="F326" s="16" t="s">
        <v>6339</v>
      </c>
      <c r="G326" s="14" t="s">
        <v>2354</v>
      </c>
      <c r="H326" s="14" t="str">
        <f>VLOOKUP($E326,'BD DAVID'!$B$5:$M$1143,10,FALSE)</f>
        <v>Cauca</v>
      </c>
      <c r="J326" s="14">
        <f>VLOOKUP(K326,'[1]INSERT MUNICIPIO'!E$2:F$867,2,FALSE)</f>
        <v>623</v>
      </c>
      <c r="K326" s="14" t="str">
        <f>VLOOKUP($E326,'BD DAVID'!$B$5:$M$1144,12,FALSE)</f>
        <v>POPAYAN</v>
      </c>
      <c r="L326" s="14" t="s">
        <v>6339</v>
      </c>
      <c r="M326" s="14">
        <v>0</v>
      </c>
      <c r="N326" s="14" t="s">
        <v>6339</v>
      </c>
      <c r="O326" s="14">
        <v>0</v>
      </c>
      <c r="P326" s="14" t="s">
        <v>6339</v>
      </c>
      <c r="Q326" s="14">
        <f>VLOOKUP(E326,'BD DAVID'!$B$5:$H$1171,7,FALSE)</f>
        <v>3148304818</v>
      </c>
      <c r="R326" s="14" t="s">
        <v>6339</v>
      </c>
      <c r="S326" s="25">
        <v>42370</v>
      </c>
      <c r="T326" s="25" t="s">
        <v>6339</v>
      </c>
      <c r="U326" s="26" t="s">
        <v>6355</v>
      </c>
      <c r="V326" s="25" t="s">
        <v>6339</v>
      </c>
      <c r="W326" s="25" t="str">
        <f>VLOOKUP(E326,'BD DAVID'!$B$5:$G$1143,6,FALSE)</f>
        <v xml:space="preserve">CR 6 4 88 </v>
      </c>
      <c r="X326" s="25" t="s">
        <v>6339</v>
      </c>
      <c r="Y326" s="27">
        <v>0</v>
      </c>
      <c r="Z326" s="25" t="s">
        <v>6339</v>
      </c>
      <c r="AA326" s="25" t="s">
        <v>6365</v>
      </c>
      <c r="AB326" s="25" t="s">
        <v>6339</v>
      </c>
      <c r="AC326" s="14" t="s">
        <v>6355</v>
      </c>
      <c r="AD326" s="14" t="s">
        <v>6340</v>
      </c>
      <c r="AE326" s="14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(NULL,34545468,623,0,0,3148304818,42370,'NA','CR 6 4 88 ',0,'dchavez','NA');</v>
      </c>
    </row>
    <row r="327" spans="1:31" hidden="1" x14ac:dyDescent="0.25">
      <c r="A327">
        <v>10013810</v>
      </c>
      <c r="B327" t="s">
        <v>6384</v>
      </c>
      <c r="C327" t="s">
        <v>6346</v>
      </c>
      <c r="D327" t="s">
        <v>6339</v>
      </c>
      <c r="E327" s="15">
        <v>800166277</v>
      </c>
      <c r="F327" s="15" t="s">
        <v>6339</v>
      </c>
      <c r="G327" t="s">
        <v>2624</v>
      </c>
      <c r="H327" t="str">
        <f>VLOOKUP($E327,'BD DAVID'!$B$5:$M$1143,10,FALSE)</f>
        <v>Cauca</v>
      </c>
      <c r="J327">
        <f>VLOOKUP(K327,'[1]INSERT MUNICIPIO'!E$2:F$867,2,FALSE)</f>
        <v>623</v>
      </c>
      <c r="K327" t="str">
        <f>VLOOKUP($E327,'BD DAVID'!$B$5:$M$1144,12,FALSE)</f>
        <v>POPAYAN</v>
      </c>
      <c r="L327" t="s">
        <v>6339</v>
      </c>
      <c r="M327">
        <v>0</v>
      </c>
      <c r="N327" t="s">
        <v>6339</v>
      </c>
      <c r="O327">
        <v>0</v>
      </c>
      <c r="P327" t="s">
        <v>6339</v>
      </c>
      <c r="Q327">
        <f>VLOOKUP(E327,'BD DAVID'!$B$5:$H$1171,7,FALSE)</f>
        <v>928239530</v>
      </c>
      <c r="R327" t="s">
        <v>6339</v>
      </c>
      <c r="S327" s="18">
        <v>42370</v>
      </c>
      <c r="T327" s="18" t="s">
        <v>6339</v>
      </c>
      <c r="U327" s="24" t="s">
        <v>6355</v>
      </c>
      <c r="V327" s="18" t="s">
        <v>6339</v>
      </c>
      <c r="W327" s="18" t="str">
        <f>VLOOKUP(E327,'BD DAVID'!$B$5:$G$1143,6,FALSE)</f>
        <v xml:space="preserve">CR 7 1N 28 OF 5 O 2 ED EDGAR NEGRET </v>
      </c>
      <c r="X327" s="18" t="s">
        <v>6339</v>
      </c>
      <c r="Y327" s="19">
        <v>0</v>
      </c>
      <c r="Z327" s="18" t="s">
        <v>6339</v>
      </c>
      <c r="AA327" s="18" t="s">
        <v>6368</v>
      </c>
      <c r="AB327" s="18" t="s">
        <v>6339</v>
      </c>
      <c r="AC327" t="s">
        <v>6355</v>
      </c>
      <c r="AD327" t="s">
        <v>6340</v>
      </c>
      <c r="AE327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(NULL,800166277,623,0,0,928239530,42370,'NA','CR 7 1N 28 OF 5 O 2 ED EDGAR NEGRET ',0,'eyepez','NA');</v>
      </c>
    </row>
    <row r="328" spans="1:31" hidden="1" x14ac:dyDescent="0.25">
      <c r="A328">
        <v>10009060</v>
      </c>
      <c r="B328" t="s">
        <v>6384</v>
      </c>
      <c r="C328" t="s">
        <v>6346</v>
      </c>
      <c r="D328" t="s">
        <v>6339</v>
      </c>
      <c r="E328" s="15">
        <v>203206</v>
      </c>
      <c r="F328" s="15" t="s">
        <v>6339</v>
      </c>
      <c r="G328" t="s">
        <v>2310</v>
      </c>
      <c r="H328" t="str">
        <f>VLOOKUP($E328,'BD DAVID'!$B$5:$M$1143,10,FALSE)</f>
        <v>Cundinamarca</v>
      </c>
      <c r="J328">
        <f>VLOOKUP(K328,'[1]INSERT MUNICIPIO'!E$2:F$867,2,FALSE)</f>
        <v>318</v>
      </c>
      <c r="K328" t="str">
        <f>VLOOKUP($E328,'BD DAVID'!$B$5:$M$1144,12,FALSE)</f>
        <v>CAQUEZA</v>
      </c>
      <c r="L328" t="s">
        <v>6339</v>
      </c>
      <c r="M328">
        <v>0</v>
      </c>
      <c r="N328" t="s">
        <v>6339</v>
      </c>
      <c r="O328">
        <v>0</v>
      </c>
      <c r="P328" t="s">
        <v>6339</v>
      </c>
      <c r="Q328">
        <f>VLOOKUP(E328,'BD DAVID'!$B$5:$H$1171,7,FALSE)</f>
        <v>918480106</v>
      </c>
      <c r="R328" t="s">
        <v>6339</v>
      </c>
      <c r="S328" s="18">
        <v>42370</v>
      </c>
      <c r="T328" s="18" t="s">
        <v>6339</v>
      </c>
      <c r="U328" s="24" t="s">
        <v>6355</v>
      </c>
      <c r="V328" s="18" t="s">
        <v>6339</v>
      </c>
      <c r="W328" s="18" t="str">
        <f>VLOOKUP(E328,'BD DAVID'!$B$5:$G$1143,6,FALSE)</f>
        <v xml:space="preserve">CL 2 3 84 </v>
      </c>
      <c r="X328" s="18" t="s">
        <v>6339</v>
      </c>
      <c r="Y328" s="19">
        <v>0</v>
      </c>
      <c r="Z328" s="18" t="s">
        <v>6339</v>
      </c>
      <c r="AA328" s="18" t="s">
        <v>6370</v>
      </c>
      <c r="AB328" s="18" t="s">
        <v>6339</v>
      </c>
      <c r="AC328" t="s">
        <v>6355</v>
      </c>
      <c r="AD328" t="s">
        <v>6340</v>
      </c>
      <c r="AE328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(NULL,203206,318,0,0,918480106,42370,'NA','CL 2 3 84 ',0,'gmarentes','NA');</v>
      </c>
    </row>
    <row r="329" spans="1:31" s="14" customFormat="1" x14ac:dyDescent="0.25">
      <c r="A329" s="14">
        <v>10009128</v>
      </c>
      <c r="B329" s="14" t="s">
        <v>6384</v>
      </c>
      <c r="C329" s="14" t="s">
        <v>6346</v>
      </c>
      <c r="D329" s="14" t="s">
        <v>6339</v>
      </c>
      <c r="E329" s="16">
        <v>217721</v>
      </c>
      <c r="F329" s="16" t="s">
        <v>6339</v>
      </c>
      <c r="G329" s="14" t="s">
        <v>5151</v>
      </c>
      <c r="H329" s="14" t="str">
        <f>VLOOKUP($E329,'BD DAVID'!$B$5:$M$1143,10,FALSE)</f>
        <v>Cundinamarca</v>
      </c>
      <c r="I329" t="str">
        <f>VLOOKUP(E329,'SQL INSERT CLIENTE'!C1:G850,5,)</f>
        <v>AGRICULTOR</v>
      </c>
      <c r="J329" s="14">
        <f>VLOOKUP(K329,'[1]INSERT MUNICIPIO'!E$2:F$867,2,FALSE)</f>
        <v>360</v>
      </c>
      <c r="K329" s="14" t="str">
        <f>VLOOKUP($E329,'BD DAVID'!$B$5:$M$1144,12,FALSE)</f>
        <v>MADRID</v>
      </c>
      <c r="L329" s="14" t="s">
        <v>6339</v>
      </c>
      <c r="M329" s="14">
        <v>0</v>
      </c>
      <c r="N329" s="14" t="s">
        <v>6339</v>
      </c>
      <c r="O329" s="14">
        <v>0</v>
      </c>
      <c r="P329" s="14" t="s">
        <v>6339</v>
      </c>
      <c r="Q329" s="14">
        <f>VLOOKUP(E329,'BD DAVID'!$B$5:$H$1171,7,FALSE)</f>
        <v>9999999</v>
      </c>
      <c r="R329" s="14" t="s">
        <v>6339</v>
      </c>
      <c r="S329" s="25">
        <v>42370</v>
      </c>
      <c r="T329" s="25" t="s">
        <v>6339</v>
      </c>
      <c r="U329" s="26" t="s">
        <v>6355</v>
      </c>
      <c r="V329" s="25" t="s">
        <v>6339</v>
      </c>
      <c r="W329" s="25" t="str">
        <f>VLOOKUP(E329,'BD DAVID'!$B$5:$G$1143,6,FALSE)</f>
        <v xml:space="preserve">CL 4 6 61 </v>
      </c>
      <c r="X329" s="25" t="s">
        <v>6339</v>
      </c>
      <c r="Y329" s="27">
        <v>0</v>
      </c>
      <c r="Z329" s="25" t="s">
        <v>6339</v>
      </c>
      <c r="AA329" s="25" t="s">
        <v>6379</v>
      </c>
      <c r="AB329" s="25" t="s">
        <v>6339</v>
      </c>
      <c r="AC329" s="14" t="s">
        <v>6355</v>
      </c>
      <c r="AD329" s="14" t="s">
        <v>6340</v>
      </c>
      <c r="AE329" s="14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(NULL,217721,360,0,0,9999999,42370,'NA','CL 4 6 61 ',0,'rvelasquez','NA');</v>
      </c>
    </row>
    <row r="330" spans="1:31" x14ac:dyDescent="0.25">
      <c r="A330">
        <v>10009937</v>
      </c>
      <c r="B330" t="s">
        <v>6384</v>
      </c>
      <c r="C330" t="s">
        <v>6346</v>
      </c>
      <c r="D330" t="s">
        <v>6339</v>
      </c>
      <c r="E330" s="15">
        <v>412379</v>
      </c>
      <c r="F330" s="15" t="s">
        <v>6339</v>
      </c>
      <c r="G330" t="s">
        <v>5103</v>
      </c>
      <c r="H330" t="str">
        <f>VLOOKUP($E330,'BD DAVID'!$B$5:$M$1143,10,FALSE)</f>
        <v>Cundinamarca</v>
      </c>
      <c r="I330" t="str">
        <f>VLOOKUP(E330,'SQL INSERT CLIENTE'!C2:G851,5,)</f>
        <v>DISTRIBUIDOR</v>
      </c>
      <c r="J330">
        <f>VLOOKUP(K330,'[1]INSERT MUNICIPIO'!E$2:F$867,2,FALSE)</f>
        <v>397</v>
      </c>
      <c r="K330" t="str">
        <f>VLOOKUP($E330,'BD DAVID'!$B$5:$M$1144,12,FALSE)</f>
        <v>TABIO</v>
      </c>
      <c r="L330" t="s">
        <v>6339</v>
      </c>
      <c r="M330">
        <v>0</v>
      </c>
      <c r="N330" t="s">
        <v>6339</v>
      </c>
      <c r="O330">
        <v>0</v>
      </c>
      <c r="P330" t="s">
        <v>6339</v>
      </c>
      <c r="Q330">
        <f>VLOOKUP(E330,'BD DAVID'!$B$5:$H$1171,7,FALSE)</f>
        <v>918648222</v>
      </c>
      <c r="R330" t="s">
        <v>6339</v>
      </c>
      <c r="S330" s="18">
        <v>42370</v>
      </c>
      <c r="T330" s="18" t="s">
        <v>6339</v>
      </c>
      <c r="U330" s="24" t="s">
        <v>6355</v>
      </c>
      <c r="V330" s="18" t="s">
        <v>6339</v>
      </c>
      <c r="W330" s="18" t="str">
        <f>VLOOKUP(E330,'BD DAVID'!$B$5:$G$1143,6,FALSE)</f>
        <v xml:space="preserve">CR 1 3 41 </v>
      </c>
      <c r="X330" s="18" t="s">
        <v>6339</v>
      </c>
      <c r="Y330" s="19">
        <v>0</v>
      </c>
      <c r="Z330" s="18" t="s">
        <v>6339</v>
      </c>
      <c r="AA330" s="18" t="s">
        <v>6379</v>
      </c>
      <c r="AB330" s="18" t="s">
        <v>6339</v>
      </c>
      <c r="AC330" t="s">
        <v>6355</v>
      </c>
      <c r="AD330" t="s">
        <v>6340</v>
      </c>
      <c r="AE330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(NULL,412379,397,0,0,918648222,42370,'NA','CR 1 3 41 ',0,'rvelasquez','NA');</v>
      </c>
    </row>
    <row r="331" spans="1:31" x14ac:dyDescent="0.25">
      <c r="A331">
        <v>10009044</v>
      </c>
      <c r="B331" t="s">
        <v>6384</v>
      </c>
      <c r="C331" t="s">
        <v>6346</v>
      </c>
      <c r="D331" t="s">
        <v>6339</v>
      </c>
      <c r="E331" s="15">
        <v>1933650</v>
      </c>
      <c r="F331" s="15" t="s">
        <v>6339</v>
      </c>
      <c r="G331" t="s">
        <v>1904</v>
      </c>
      <c r="H331" t="str">
        <f>VLOOKUP($E331,'BD DAVID'!$B$5:$M$1143,10,FALSE)</f>
        <v>Cundinamarca</v>
      </c>
      <c r="I331" t="str">
        <f>VLOOKUP(E331,'SQL INSERT CLIENTE'!C3:G852,5,)</f>
        <v>AGRICULTOR</v>
      </c>
      <c r="J331">
        <f>VLOOKUP(K331,'[1]INSERT MUNICIPIO'!E$2:F$867,2,FALSE)</f>
        <v>312</v>
      </c>
      <c r="K331" t="str">
        <f>VLOOKUP($E331,'BD DAVID'!$B$5:$M$1144,12,FALSE)</f>
        <v>BOGOTÁ D.C.</v>
      </c>
      <c r="L331" t="s">
        <v>6339</v>
      </c>
      <c r="M331">
        <v>0</v>
      </c>
      <c r="N331" t="s">
        <v>6339</v>
      </c>
      <c r="O331">
        <v>0</v>
      </c>
      <c r="P331" t="s">
        <v>6339</v>
      </c>
      <c r="Q331">
        <f>VLOOKUP(E331,'BD DAVID'!$B$5:$H$1171,7,FALSE)</f>
        <v>3108837299</v>
      </c>
      <c r="R331" t="s">
        <v>6339</v>
      </c>
      <c r="S331" s="18">
        <v>42370</v>
      </c>
      <c r="T331" s="18" t="s">
        <v>6339</v>
      </c>
      <c r="U331" s="24" t="s">
        <v>6355</v>
      </c>
      <c r="V331" s="18" t="s">
        <v>6339</v>
      </c>
      <c r="W331" s="18" t="str">
        <f>VLOOKUP(E331,'BD DAVID'!$B$5:$G$1143,6,FALSE)</f>
        <v xml:space="preserve">CL 18 106 14 </v>
      </c>
      <c r="X331" s="18" t="s">
        <v>6339</v>
      </c>
      <c r="Y331" s="19">
        <v>0</v>
      </c>
      <c r="Z331" s="18" t="s">
        <v>6339</v>
      </c>
      <c r="AA331" s="18" t="s">
        <v>6379</v>
      </c>
      <c r="AB331" s="18" t="s">
        <v>6339</v>
      </c>
      <c r="AC331" t="s">
        <v>6355</v>
      </c>
      <c r="AD331" t="s">
        <v>6340</v>
      </c>
      <c r="AE331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(NULL,1933650,312,0,0,3108837299,42370,'NA','CL 18 106 14 ',0,'rvelasquez','NA');</v>
      </c>
    </row>
    <row r="332" spans="1:31" x14ac:dyDescent="0.25">
      <c r="A332">
        <v>10009323</v>
      </c>
      <c r="B332" t="s">
        <v>6384</v>
      </c>
      <c r="C332" t="s">
        <v>6346</v>
      </c>
      <c r="D332" t="s">
        <v>6339</v>
      </c>
      <c r="E332" s="15">
        <v>2984847</v>
      </c>
      <c r="F332" s="15" t="s">
        <v>6339</v>
      </c>
      <c r="G332" t="s">
        <v>2254</v>
      </c>
      <c r="H332" t="str">
        <f>VLOOKUP($E332,'BD DAVID'!$B$5:$M$1143,10,FALSE)</f>
        <v>Cundinamarca</v>
      </c>
      <c r="I332" t="str">
        <f>VLOOKUP(E332,'SQL INSERT CLIENTE'!C4:G853,5,)</f>
        <v>DISTRIBUIDOR</v>
      </c>
      <c r="J332">
        <f>VLOOKUP(K332,'[1]INSERT MUNICIPIO'!E$2:F$867,2,FALSE)</f>
        <v>319</v>
      </c>
      <c r="K332" t="str">
        <f>VLOOKUP($E332,'BD DAVID'!$B$5:$M$1144,12,FALSE)</f>
        <v>CARMEN DE CARUPA</v>
      </c>
      <c r="L332" t="s">
        <v>6339</v>
      </c>
      <c r="M332">
        <v>0</v>
      </c>
      <c r="N332" t="s">
        <v>6339</v>
      </c>
      <c r="O332">
        <v>0</v>
      </c>
      <c r="P332" t="s">
        <v>6339</v>
      </c>
      <c r="Q332">
        <f>VLOOKUP(E332,'BD DAVID'!$B$5:$H$1171,7,FALSE)</f>
        <v>3133836837</v>
      </c>
      <c r="R332" t="s">
        <v>6339</v>
      </c>
      <c r="S332" s="18">
        <v>42370</v>
      </c>
      <c r="T332" s="18" t="s">
        <v>6339</v>
      </c>
      <c r="U332" s="24" t="s">
        <v>6355</v>
      </c>
      <c r="V332" s="18" t="s">
        <v>6339</v>
      </c>
      <c r="W332" s="18" t="str">
        <f>VLOOKUP(E332,'BD DAVID'!$B$5:$G$1143,6,FALSE)</f>
        <v xml:space="preserve">CL 3 2 24 </v>
      </c>
      <c r="X332" s="18" t="s">
        <v>6339</v>
      </c>
      <c r="Y332" s="19">
        <v>0</v>
      </c>
      <c r="Z332" s="18" t="s">
        <v>6339</v>
      </c>
      <c r="AA332" s="18" t="s">
        <v>6379</v>
      </c>
      <c r="AB332" s="18" t="s">
        <v>6339</v>
      </c>
      <c r="AC332" t="s">
        <v>6355</v>
      </c>
      <c r="AD332" t="s">
        <v>6340</v>
      </c>
      <c r="AE332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(NULL,2984847,319,0,0,3133836837,42370,'NA','CL 3 2 24 ',0,'rvelasquez','NA');</v>
      </c>
    </row>
    <row r="333" spans="1:31" hidden="1" x14ac:dyDescent="0.25">
      <c r="A333">
        <v>10009415</v>
      </c>
      <c r="B333" t="s">
        <v>6384</v>
      </c>
      <c r="C333" t="s">
        <v>6346</v>
      </c>
      <c r="D333" t="s">
        <v>6339</v>
      </c>
      <c r="E333" s="15">
        <v>3003158</v>
      </c>
      <c r="F333" s="15" t="s">
        <v>6339</v>
      </c>
      <c r="G333" t="s">
        <v>5134</v>
      </c>
      <c r="H333" t="str">
        <f>VLOOKUP($E333,'BD DAVID'!$B$5:$M$1143,10,FALSE)</f>
        <v>Cundinamarca</v>
      </c>
      <c r="J333">
        <f>VLOOKUP(K333,'[1]INSERT MUNICIPIO'!E$2:F$867,2,FALSE)</f>
        <v>312</v>
      </c>
      <c r="K333" t="str">
        <f>VLOOKUP($E333,'BD DAVID'!$B$5:$M$1144,12,FALSE)</f>
        <v>BOGOTÁ D.C.</v>
      </c>
      <c r="L333" t="s">
        <v>6339</v>
      </c>
      <c r="M333">
        <v>0</v>
      </c>
      <c r="N333" t="s">
        <v>6339</v>
      </c>
      <c r="O333">
        <v>0</v>
      </c>
      <c r="P333" t="s">
        <v>6339</v>
      </c>
      <c r="Q333">
        <f>VLOOKUP(E333,'BD DAVID'!$B$5:$H$1171,7,FALSE)</f>
        <v>912431110</v>
      </c>
      <c r="R333" t="s">
        <v>6339</v>
      </c>
      <c r="S333" s="18">
        <v>42370</v>
      </c>
      <c r="T333" s="18" t="s">
        <v>6339</v>
      </c>
      <c r="U333" s="24" t="s">
        <v>6355</v>
      </c>
      <c r="V333" s="18" t="s">
        <v>6339</v>
      </c>
      <c r="W333" s="18" t="str">
        <f>VLOOKUP(E333,'BD DAVID'!$B$5:$G$1143,6,FALSE)</f>
        <v xml:space="preserve">CL 11 15 19 </v>
      </c>
      <c r="X333" s="18" t="s">
        <v>6339</v>
      </c>
      <c r="Y333" s="19">
        <v>0</v>
      </c>
      <c r="Z333" s="18" t="s">
        <v>6339</v>
      </c>
      <c r="AA333" s="18" t="s">
        <v>6370</v>
      </c>
      <c r="AB333" s="18" t="s">
        <v>6339</v>
      </c>
      <c r="AC333" t="s">
        <v>6355</v>
      </c>
      <c r="AD333" t="s">
        <v>6340</v>
      </c>
      <c r="AE333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(NULL,3003158,312,0,0,912431110,42370,'NA','CL 11 15 19 ',0,'gmarentes','NA');</v>
      </c>
    </row>
    <row r="334" spans="1:31" hidden="1" x14ac:dyDescent="0.25">
      <c r="A334">
        <v>10009424</v>
      </c>
      <c r="B334" t="s">
        <v>6384</v>
      </c>
      <c r="C334" t="s">
        <v>6346</v>
      </c>
      <c r="D334" t="s">
        <v>6339</v>
      </c>
      <c r="E334" s="15">
        <v>3022802</v>
      </c>
      <c r="F334" s="15" t="s">
        <v>6339</v>
      </c>
      <c r="G334" t="s">
        <v>3779</v>
      </c>
      <c r="H334" t="str">
        <f>VLOOKUP($E334,'BD DAVID'!$B$5:$M$1143,10,FALSE)</f>
        <v>Cundinamarca</v>
      </c>
      <c r="J334">
        <f>VLOOKUP(K334,'[1]INSERT MUNICIPIO'!E$2:F$867,2,FALSE)</f>
        <v>377</v>
      </c>
      <c r="K334" t="str">
        <f>VLOOKUP($E334,'BD DAVID'!$B$5:$M$1144,12,FALSE)</f>
        <v>QUETAME</v>
      </c>
      <c r="L334" t="s">
        <v>6339</v>
      </c>
      <c r="M334">
        <v>0</v>
      </c>
      <c r="N334" t="s">
        <v>6339</v>
      </c>
      <c r="O334">
        <v>0</v>
      </c>
      <c r="P334" t="s">
        <v>6339</v>
      </c>
      <c r="Q334">
        <f>VLOOKUP(E334,'BD DAVID'!$B$5:$H$1171,7,FALSE)</f>
        <v>3105504737</v>
      </c>
      <c r="R334" t="s">
        <v>6339</v>
      </c>
      <c r="S334" s="18">
        <v>42370</v>
      </c>
      <c r="T334" s="18" t="s">
        <v>6339</v>
      </c>
      <c r="U334" s="24" t="s">
        <v>6355</v>
      </c>
      <c r="V334" s="18" t="s">
        <v>6339</v>
      </c>
      <c r="W334" s="18" t="str">
        <f>VLOOKUP(E334,'BD DAVID'!$B$5:$G$1143,6,FALSE)</f>
        <v xml:space="preserve">TR 2 3 41 </v>
      </c>
      <c r="X334" s="18" t="s">
        <v>6339</v>
      </c>
      <c r="Y334" s="19">
        <v>0</v>
      </c>
      <c r="Z334" s="18" t="s">
        <v>6339</v>
      </c>
      <c r="AA334" s="18" t="s">
        <v>6370</v>
      </c>
      <c r="AB334" s="18" t="s">
        <v>6339</v>
      </c>
      <c r="AC334" t="s">
        <v>6355</v>
      </c>
      <c r="AD334" t="s">
        <v>6340</v>
      </c>
      <c r="AE334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(NULL,3022802,377,0,0,3105504737,42370,'NA','TR 2 3 41 ',0,'gmarentes','NA');</v>
      </c>
    </row>
    <row r="335" spans="1:31" x14ac:dyDescent="0.25">
      <c r="A335">
        <v>10013490</v>
      </c>
      <c r="B335" t="s">
        <v>6384</v>
      </c>
      <c r="C335" t="s">
        <v>6346</v>
      </c>
      <c r="D335" t="s">
        <v>6339</v>
      </c>
      <c r="E335" s="15">
        <v>3091263</v>
      </c>
      <c r="F335" s="15" t="s">
        <v>6339</v>
      </c>
      <c r="G335" t="s">
        <v>2813</v>
      </c>
      <c r="H335" t="str">
        <f>VLOOKUP($E335,'BD DAVID'!$B$5:$M$1143,10,FALSE)</f>
        <v>Cundinamarca</v>
      </c>
      <c r="I335" t="str">
        <f>VLOOKUP(E335,'SQL INSERT CLIENTE'!C7:G856,5,)</f>
        <v>DISTRIBUIDOR</v>
      </c>
      <c r="J335">
        <f>VLOOKUP(K335,'[1]INSERT MUNICIPIO'!E$2:F$867,2,FALSE)</f>
        <v>359</v>
      </c>
      <c r="K335" t="str">
        <f>VLOOKUP($E335,'BD DAVID'!$B$5:$M$1144,12,FALSE)</f>
        <v>MACHETA</v>
      </c>
      <c r="L335" t="s">
        <v>6339</v>
      </c>
      <c r="M335">
        <v>0</v>
      </c>
      <c r="N335" t="s">
        <v>6339</v>
      </c>
      <c r="O335">
        <v>0</v>
      </c>
      <c r="P335" t="s">
        <v>6339</v>
      </c>
      <c r="Q335">
        <f>VLOOKUP(E335,'BD DAVID'!$B$5:$H$1171,7,FALSE)</f>
        <v>3115451439</v>
      </c>
      <c r="R335" t="s">
        <v>6339</v>
      </c>
      <c r="S335" s="18">
        <v>42370</v>
      </c>
      <c r="T335" s="18" t="s">
        <v>6339</v>
      </c>
      <c r="U335" s="24" t="s">
        <v>6355</v>
      </c>
      <c r="V335" s="18" t="s">
        <v>6339</v>
      </c>
      <c r="W335" s="18" t="str">
        <f>VLOOKUP(E335,'BD DAVID'!$B$5:$G$1143,6,FALSE)</f>
        <v xml:space="preserve">CR 5 5 07 </v>
      </c>
      <c r="X335" s="18" t="s">
        <v>6339</v>
      </c>
      <c r="Y335" s="19">
        <v>0</v>
      </c>
      <c r="Z335" s="18" t="s">
        <v>6339</v>
      </c>
      <c r="AA335" s="18" t="s">
        <v>6379</v>
      </c>
      <c r="AB335" s="18" t="s">
        <v>6339</v>
      </c>
      <c r="AC335" t="s">
        <v>6355</v>
      </c>
      <c r="AD335" t="s">
        <v>6340</v>
      </c>
      <c r="AE335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(NULL,3091263,359,0,0,3115451439,42370,'NA','CR 5 5 07 ',0,'rvelasquez','NA');</v>
      </c>
    </row>
    <row r="336" spans="1:31" x14ac:dyDescent="0.25">
      <c r="A336">
        <v>10009438</v>
      </c>
      <c r="B336" t="s">
        <v>6384</v>
      </c>
      <c r="C336" t="s">
        <v>6346</v>
      </c>
      <c r="D336" t="s">
        <v>6339</v>
      </c>
      <c r="E336" s="15">
        <v>3100345</v>
      </c>
      <c r="F336" s="15" t="s">
        <v>6339</v>
      </c>
      <c r="G336" t="s">
        <v>2282</v>
      </c>
      <c r="H336" t="str">
        <f>VLOOKUP($E336,'BD DAVID'!$B$5:$M$1143,10,FALSE)</f>
        <v>Cundinamarca</v>
      </c>
      <c r="I336" t="str">
        <f>VLOOKUP(E336,'SQL INSERT CLIENTE'!C8:G857,5,)</f>
        <v>AGRICULTOR</v>
      </c>
      <c r="J336">
        <f>VLOOKUP(K336,'[1]INSERT MUNICIPIO'!E$2:F$867,2,FALSE)</f>
        <v>363</v>
      </c>
      <c r="K336" t="str">
        <f>VLOOKUP($E336,'BD DAVID'!$B$5:$M$1144,12,FALSE)</f>
        <v>MOSQUERA</v>
      </c>
      <c r="L336" t="s">
        <v>6339</v>
      </c>
      <c r="M336">
        <v>0</v>
      </c>
      <c r="N336" t="s">
        <v>6339</v>
      </c>
      <c r="O336">
        <v>0</v>
      </c>
      <c r="P336" t="s">
        <v>6339</v>
      </c>
      <c r="Q336">
        <f>VLOOKUP(E336,'BD DAVID'!$B$5:$H$1171,7,FALSE)</f>
        <v>3107975879</v>
      </c>
      <c r="R336" t="s">
        <v>6339</v>
      </c>
      <c r="S336" s="18">
        <v>42370</v>
      </c>
      <c r="T336" s="18" t="s">
        <v>6339</v>
      </c>
      <c r="U336" s="24" t="s">
        <v>6355</v>
      </c>
      <c r="V336" s="18" t="s">
        <v>6339</v>
      </c>
      <c r="W336" s="18" t="str">
        <f>VLOOKUP(E336,'BD DAVID'!$B$5:$G$1143,6,FALSE)</f>
        <v xml:space="preserve">CLL 20 10 79E </v>
      </c>
      <c r="X336" s="18" t="s">
        <v>6339</v>
      </c>
      <c r="Y336" s="19">
        <v>0</v>
      </c>
      <c r="Z336" s="18" t="s">
        <v>6339</v>
      </c>
      <c r="AA336" s="18" t="s">
        <v>6379</v>
      </c>
      <c r="AB336" s="18" t="s">
        <v>6339</v>
      </c>
      <c r="AC336" t="s">
        <v>6355</v>
      </c>
      <c r="AD336" t="s">
        <v>6340</v>
      </c>
      <c r="AE336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(NULL,3100345,363,0,0,3107975879,42370,'NA','CLL 20 10 79E ',0,'rvelasquez','NA');</v>
      </c>
    </row>
    <row r="337" spans="1:31" x14ac:dyDescent="0.25">
      <c r="A337">
        <v>10017285</v>
      </c>
      <c r="B337" t="s">
        <v>6384</v>
      </c>
      <c r="C337" t="s">
        <v>6346</v>
      </c>
      <c r="D337" t="s">
        <v>6339</v>
      </c>
      <c r="E337" s="15">
        <v>3100576</v>
      </c>
      <c r="F337" s="15" t="s">
        <v>6339</v>
      </c>
      <c r="G337" t="s">
        <v>3260</v>
      </c>
      <c r="H337" t="str">
        <f>VLOOKUP($E337,'BD DAVID'!$B$5:$M$1143,10,FALSE)</f>
        <v>Cundinamarca</v>
      </c>
      <c r="I337" t="str">
        <f>VLOOKUP(E337,'SQL INSERT CLIENTE'!C9:G858,5,)</f>
        <v>DISTRIBUIDOR</v>
      </c>
      <c r="J337">
        <f>VLOOKUP(K337,'[1]INSERT MUNICIPIO'!E$2:F$867,2,FALSE)</f>
        <v>363</v>
      </c>
      <c r="K337" t="str">
        <f>VLOOKUP($E337,'BD DAVID'!$B$5:$M$1144,12,FALSE)</f>
        <v>MOSQUERA</v>
      </c>
      <c r="L337" t="s">
        <v>6339</v>
      </c>
      <c r="M337">
        <v>0</v>
      </c>
      <c r="N337" t="s">
        <v>6339</v>
      </c>
      <c r="O337">
        <v>0</v>
      </c>
      <c r="P337" t="s">
        <v>6339</v>
      </c>
      <c r="Q337">
        <f>VLOOKUP(E337,'BD DAVID'!$B$5:$H$1171,7,FALSE)</f>
        <v>3105658560</v>
      </c>
      <c r="R337" t="s">
        <v>6339</v>
      </c>
      <c r="S337" s="18">
        <v>42370</v>
      </c>
      <c r="T337" s="18" t="s">
        <v>6339</v>
      </c>
      <c r="U337" s="24" t="s">
        <v>6355</v>
      </c>
      <c r="V337" s="18" t="s">
        <v>6339</v>
      </c>
      <c r="W337" s="18" t="str">
        <f>VLOOKUP(E337,'BD DAVID'!$B$5:$G$1143,6,FALSE)</f>
        <v xml:space="preserve">CR 3 2 06 SUR </v>
      </c>
      <c r="X337" s="18" t="s">
        <v>6339</v>
      </c>
      <c r="Y337" s="19">
        <v>0</v>
      </c>
      <c r="Z337" s="18" t="s">
        <v>6339</v>
      </c>
      <c r="AA337" s="18" t="s">
        <v>6379</v>
      </c>
      <c r="AB337" s="18" t="s">
        <v>6339</v>
      </c>
      <c r="AC337" t="s">
        <v>6355</v>
      </c>
      <c r="AD337" t="s">
        <v>6340</v>
      </c>
      <c r="AE337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(NULL,3100576,363,0,0,3105658560,42370,'NA','CR 3 2 06 SUR ',0,'rvelasquez','NA');</v>
      </c>
    </row>
    <row r="338" spans="1:31" hidden="1" x14ac:dyDescent="0.25">
      <c r="A338">
        <v>10014250</v>
      </c>
      <c r="B338" t="s">
        <v>6384</v>
      </c>
      <c r="C338" t="s">
        <v>6346</v>
      </c>
      <c r="D338" t="s">
        <v>6339</v>
      </c>
      <c r="E338" s="15">
        <v>3110903</v>
      </c>
      <c r="F338" s="15" t="s">
        <v>6339</v>
      </c>
      <c r="G338" t="s">
        <v>1428</v>
      </c>
      <c r="H338" t="str">
        <f>VLOOKUP($E338,'BD DAVID'!$B$5:$M$1143,10,FALSE)</f>
        <v>Cundinamarca</v>
      </c>
      <c r="J338">
        <f>VLOOKUP(K338,'[1]INSERT MUNICIPIO'!E$2:F$867,2,FALSE)</f>
        <v>314</v>
      </c>
      <c r="K338" t="str">
        <f>VLOOKUP($E338,'BD DAVID'!$B$5:$M$1144,12,FALSE)</f>
        <v>CABRERA</v>
      </c>
      <c r="L338" t="s">
        <v>6339</v>
      </c>
      <c r="M338">
        <v>0</v>
      </c>
      <c r="N338" t="s">
        <v>6339</v>
      </c>
      <c r="O338">
        <v>0</v>
      </c>
      <c r="P338" t="s">
        <v>6339</v>
      </c>
      <c r="Q338">
        <f>VLOOKUP(E338,'BD DAVID'!$B$5:$H$1171,7,FALSE)</f>
        <v>3143326289</v>
      </c>
      <c r="R338" t="s">
        <v>6339</v>
      </c>
      <c r="S338" s="18">
        <v>42370</v>
      </c>
      <c r="T338" s="18" t="s">
        <v>6339</v>
      </c>
      <c r="U338" s="24" t="s">
        <v>6355</v>
      </c>
      <c r="V338" s="18" t="s">
        <v>6339</v>
      </c>
      <c r="W338" s="18" t="str">
        <f>VLOOKUP(E338,'BD DAVID'!$B$5:$G$1143,6,FALSE)</f>
        <v xml:space="preserve">VDA LA PEPINA </v>
      </c>
      <c r="X338" s="18" t="s">
        <v>6339</v>
      </c>
      <c r="Y338" s="19">
        <v>0</v>
      </c>
      <c r="Z338" s="18" t="s">
        <v>6339</v>
      </c>
      <c r="AA338" s="18" t="s">
        <v>6370</v>
      </c>
      <c r="AB338" s="18" t="s">
        <v>6339</v>
      </c>
      <c r="AC338" t="s">
        <v>6355</v>
      </c>
      <c r="AD338" t="s">
        <v>6340</v>
      </c>
      <c r="AE338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(NULL,3110903,314,0,0,3143326289,42370,'NA','VDA LA PEPINA ',0,'gmarentes','NA');</v>
      </c>
    </row>
    <row r="339" spans="1:31" hidden="1" x14ac:dyDescent="0.25">
      <c r="A339">
        <v>10012276</v>
      </c>
      <c r="B339" t="s">
        <v>6384</v>
      </c>
      <c r="C339" t="s">
        <v>6346</v>
      </c>
      <c r="D339" t="s">
        <v>6339</v>
      </c>
      <c r="E339" s="15">
        <v>3151916</v>
      </c>
      <c r="F339" s="15" t="s">
        <v>6339</v>
      </c>
      <c r="G339" t="s">
        <v>1922</v>
      </c>
      <c r="H339" t="str">
        <f>VLOOKUP($E339,'BD DAVID'!$B$5:$M$1143,10,FALSE)</f>
        <v>Cundinamarca</v>
      </c>
      <c r="J339">
        <f>VLOOKUP(K339,'[1]INSERT MUNICIPIO'!E$2:F$867,2,FALSE)</f>
        <v>322</v>
      </c>
      <c r="K339" t="str">
        <f>VLOOKUP($E339,'BD DAVID'!$B$5:$M$1144,12,FALSE)</f>
        <v>CHIPAQUE</v>
      </c>
      <c r="L339" t="s">
        <v>6339</v>
      </c>
      <c r="M339">
        <v>0</v>
      </c>
      <c r="N339" t="s">
        <v>6339</v>
      </c>
      <c r="O339">
        <v>0</v>
      </c>
      <c r="P339" t="s">
        <v>6339</v>
      </c>
      <c r="Q339">
        <f>VLOOKUP(E339,'BD DAVID'!$B$5:$H$1171,7,FALSE)</f>
        <v>3202262291</v>
      </c>
      <c r="R339" t="s">
        <v>6339</v>
      </c>
      <c r="S339" s="18">
        <v>42370</v>
      </c>
      <c r="T339" s="18" t="s">
        <v>6339</v>
      </c>
      <c r="U339" s="24" t="s">
        <v>6355</v>
      </c>
      <c r="V339" s="18" t="s">
        <v>6339</v>
      </c>
      <c r="W339" s="18" t="str">
        <f>VLOOKUP(E339,'BD DAVID'!$B$5:$G$1143,6,FALSE)</f>
        <v xml:space="preserve">CL 4 2 52 </v>
      </c>
      <c r="X339" s="18" t="s">
        <v>6339</v>
      </c>
      <c r="Y339" s="19">
        <v>0</v>
      </c>
      <c r="Z339" s="18" t="s">
        <v>6339</v>
      </c>
      <c r="AA339" s="18" t="s">
        <v>6370</v>
      </c>
      <c r="AB339" s="18" t="s">
        <v>6339</v>
      </c>
      <c r="AC339" t="s">
        <v>6355</v>
      </c>
      <c r="AD339" t="s">
        <v>6340</v>
      </c>
      <c r="AE339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(NULL,3151916,322,0,0,3202262291,42370,'NA','CL 4 2 52 ',0,'gmarentes','NA');</v>
      </c>
    </row>
    <row r="340" spans="1:31" hidden="1" x14ac:dyDescent="0.25">
      <c r="A340">
        <v>10009492</v>
      </c>
      <c r="B340" t="s">
        <v>6384</v>
      </c>
      <c r="C340" t="s">
        <v>6346</v>
      </c>
      <c r="D340" t="s">
        <v>6339</v>
      </c>
      <c r="E340" s="15">
        <v>3151999</v>
      </c>
      <c r="F340" s="15" t="s">
        <v>6339</v>
      </c>
      <c r="G340" t="s">
        <v>1925</v>
      </c>
      <c r="H340" t="str">
        <f>VLOOKUP($E340,'BD DAVID'!$B$5:$M$1143,10,FALSE)</f>
        <v>Cundinamarca</v>
      </c>
      <c r="J340">
        <f>VLOOKUP(K340,'[1]INSERT MUNICIPIO'!E$2:F$867,2,FALSE)</f>
        <v>322</v>
      </c>
      <c r="K340" t="str">
        <f>VLOOKUP($E340,'BD DAVID'!$B$5:$M$1144,12,FALSE)</f>
        <v>CHIPAQUE</v>
      </c>
      <c r="L340" t="s">
        <v>6339</v>
      </c>
      <c r="M340">
        <v>0</v>
      </c>
      <c r="N340" t="s">
        <v>6339</v>
      </c>
      <c r="O340">
        <v>0</v>
      </c>
      <c r="P340" t="s">
        <v>6339</v>
      </c>
      <c r="Q340">
        <f>VLOOKUP(E340,'BD DAVID'!$B$5:$H$1171,7,FALSE)</f>
        <v>3167418719</v>
      </c>
      <c r="R340" t="s">
        <v>6339</v>
      </c>
      <c r="S340" s="18">
        <v>42370</v>
      </c>
      <c r="T340" s="18" t="s">
        <v>6339</v>
      </c>
      <c r="U340" s="24" t="s">
        <v>6355</v>
      </c>
      <c r="V340" s="18" t="s">
        <v>6339</v>
      </c>
      <c r="W340" s="18" t="str">
        <f>VLOOKUP(E340,'BD DAVID'!$B$5:$G$1143,6,FALSE)</f>
        <v xml:space="preserve">CL 4 1 45 </v>
      </c>
      <c r="X340" s="18" t="s">
        <v>6339</v>
      </c>
      <c r="Y340" s="19">
        <v>0</v>
      </c>
      <c r="Z340" s="18" t="s">
        <v>6339</v>
      </c>
      <c r="AA340" s="18" t="s">
        <v>6370</v>
      </c>
      <c r="AB340" s="18" t="s">
        <v>6339</v>
      </c>
      <c r="AC340" t="s">
        <v>6355</v>
      </c>
      <c r="AD340" t="s">
        <v>6340</v>
      </c>
      <c r="AE340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(NULL,3151999,322,0,0,3167418719,42370,'NA','CL 4 1 45 ',0,'gmarentes','NA');</v>
      </c>
    </row>
    <row r="341" spans="1:31" s="20" customFormat="1" x14ac:dyDescent="0.25">
      <c r="A341">
        <v>10009538</v>
      </c>
      <c r="B341" t="s">
        <v>6384</v>
      </c>
      <c r="C341" t="s">
        <v>6346</v>
      </c>
      <c r="D341" t="s">
        <v>6339</v>
      </c>
      <c r="E341" s="15">
        <v>3165733</v>
      </c>
      <c r="F341" s="15" t="s">
        <v>6339</v>
      </c>
      <c r="G341" t="s">
        <v>4498</v>
      </c>
      <c r="H341" t="str">
        <f>VLOOKUP($E341,'BD DAVID'!$B$5:$M$1143,10,FALSE)</f>
        <v>Cundinamarca</v>
      </c>
      <c r="I341" t="str">
        <f>VLOOKUP(E341,'SQL INSERT CLIENTE'!C13:G862,5,)</f>
        <v>DISTRIBUIDOR</v>
      </c>
      <c r="J341">
        <f>VLOOKUP(K341,'[1]INSERT MUNICIPIO'!E$2:F$867,2,FALSE)</f>
        <v>360</v>
      </c>
      <c r="K341" t="str">
        <f>VLOOKUP($E341,'BD DAVID'!$B$5:$M$1144,12,FALSE)</f>
        <v>MADRID</v>
      </c>
      <c r="L341" t="s">
        <v>6339</v>
      </c>
      <c r="M341">
        <v>0</v>
      </c>
      <c r="N341" t="s">
        <v>6339</v>
      </c>
      <c r="O341">
        <v>0</v>
      </c>
      <c r="P341" t="s">
        <v>6339</v>
      </c>
      <c r="Q341">
        <f>VLOOKUP(E341,'BD DAVID'!$B$5:$H$1171,7,FALSE)</f>
        <v>918254390</v>
      </c>
      <c r="R341" t="s">
        <v>6339</v>
      </c>
      <c r="S341" s="18">
        <v>42370</v>
      </c>
      <c r="T341" s="18" t="s">
        <v>6339</v>
      </c>
      <c r="U341" s="24" t="s">
        <v>6355</v>
      </c>
      <c r="V341" s="18" t="s">
        <v>6339</v>
      </c>
      <c r="W341" s="18" t="str">
        <f>VLOOKUP(E341,'BD DAVID'!$B$5:$G$1143,6,FALSE)</f>
        <v xml:space="preserve">CR 6 14 13 </v>
      </c>
      <c r="X341" s="18" t="s">
        <v>6339</v>
      </c>
      <c r="Y341" s="19">
        <v>0</v>
      </c>
      <c r="Z341" s="18" t="s">
        <v>6339</v>
      </c>
      <c r="AA341" s="18" t="s">
        <v>6379</v>
      </c>
      <c r="AB341" s="18" t="s">
        <v>6339</v>
      </c>
      <c r="AC341" t="s">
        <v>6355</v>
      </c>
      <c r="AD341" s="20" t="s">
        <v>6340</v>
      </c>
      <c r="AE341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(NULL,3165733,360,0,0,918254390,42370,'NA','CR 6 14 13 ',0,'rvelasquez','NA');</v>
      </c>
    </row>
    <row r="342" spans="1:31" x14ac:dyDescent="0.25">
      <c r="A342">
        <v>10009539</v>
      </c>
      <c r="B342" t="s">
        <v>6384</v>
      </c>
      <c r="C342" t="s">
        <v>6346</v>
      </c>
      <c r="D342" t="s">
        <v>6339</v>
      </c>
      <c r="E342" s="15">
        <v>3169205</v>
      </c>
      <c r="F342" s="15" t="s">
        <v>6339</v>
      </c>
      <c r="G342" t="s">
        <v>4057</v>
      </c>
      <c r="H342" t="str">
        <f>VLOOKUP($E342,'BD DAVID'!$B$5:$M$1143,10,FALSE)</f>
        <v>Cundinamarca</v>
      </c>
      <c r="I342" t="str">
        <f>VLOOKUP(E342,'SQL INSERT CLIENTE'!C14:G863,5,)</f>
        <v>DISTRIBUIDOR</v>
      </c>
      <c r="J342">
        <f>VLOOKUP(K342,'[1]INSERT MUNICIPIO'!E$2:F$867,2,FALSE)</f>
        <v>386</v>
      </c>
      <c r="K342" t="str">
        <f>VLOOKUP($E342,'BD DAVID'!$B$5:$M$1144,12,FALSE)</f>
        <v>SESQUILE</v>
      </c>
      <c r="L342" t="s">
        <v>6339</v>
      </c>
      <c r="M342">
        <v>0</v>
      </c>
      <c r="N342" t="s">
        <v>6339</v>
      </c>
      <c r="O342">
        <v>0</v>
      </c>
      <c r="P342" t="s">
        <v>6339</v>
      </c>
      <c r="Q342">
        <f>VLOOKUP(E342,'BD DAVID'!$B$5:$H$1171,7,FALSE)</f>
        <v>3112638344</v>
      </c>
      <c r="R342" t="s">
        <v>6339</v>
      </c>
      <c r="S342" s="18">
        <v>42370</v>
      </c>
      <c r="T342" s="18" t="s">
        <v>6339</v>
      </c>
      <c r="U342" s="24" t="s">
        <v>6355</v>
      </c>
      <c r="V342" s="18" t="s">
        <v>6339</v>
      </c>
      <c r="W342" s="18" t="str">
        <f>VLOOKUP(E342,'BD DAVID'!$B$5:$G$1143,6,FALSE)</f>
        <v xml:space="preserve">ESTACION DE SERVICIO LA PLAYA </v>
      </c>
      <c r="X342" s="18" t="s">
        <v>6339</v>
      </c>
      <c r="Y342" s="19">
        <v>0</v>
      </c>
      <c r="Z342" s="18" t="s">
        <v>6339</v>
      </c>
      <c r="AA342" s="18" t="s">
        <v>6379</v>
      </c>
      <c r="AB342" s="18" t="s">
        <v>6339</v>
      </c>
      <c r="AC342" t="s">
        <v>6355</v>
      </c>
      <c r="AD342" t="s">
        <v>6340</v>
      </c>
      <c r="AE342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(NULL,3169205,386,0,0,3112638344,42370,'NA','ESTACION DE SERVICIO LA PLAYA ',0,'rvelasquez','NA');</v>
      </c>
    </row>
    <row r="343" spans="1:31" x14ac:dyDescent="0.25">
      <c r="A343">
        <v>10009540</v>
      </c>
      <c r="B343" t="s">
        <v>6384</v>
      </c>
      <c r="C343" t="s">
        <v>6346</v>
      </c>
      <c r="D343" t="s">
        <v>6339</v>
      </c>
      <c r="E343" s="15">
        <v>3169700</v>
      </c>
      <c r="F343" s="15" t="s">
        <v>6339</v>
      </c>
      <c r="G343" t="s">
        <v>3452</v>
      </c>
      <c r="H343" t="str">
        <f>VLOOKUP($E343,'BD DAVID'!$B$5:$M$1143,10,FALSE)</f>
        <v>Cundinamarca</v>
      </c>
      <c r="I343" t="str">
        <f>VLOOKUP(E343,'SQL INSERT CLIENTE'!C15:G864,5,)</f>
        <v>DISTRIBUIDOR</v>
      </c>
      <c r="J343">
        <f>VLOOKUP(K343,'[1]INSERT MUNICIPIO'!E$2:F$867,2,FALSE)</f>
        <v>386</v>
      </c>
      <c r="K343" t="str">
        <f>VLOOKUP($E343,'BD DAVID'!$B$5:$M$1144,12,FALSE)</f>
        <v>SESQUILE</v>
      </c>
      <c r="L343" t="s">
        <v>6339</v>
      </c>
      <c r="M343">
        <v>0</v>
      </c>
      <c r="N343" t="s">
        <v>6339</v>
      </c>
      <c r="O343">
        <v>0</v>
      </c>
      <c r="P343" t="s">
        <v>6339</v>
      </c>
      <c r="Q343">
        <f>VLOOKUP(E343,'BD DAVID'!$B$5:$H$1171,7,FALSE)</f>
        <v>3112004256</v>
      </c>
      <c r="R343" t="s">
        <v>6339</v>
      </c>
      <c r="S343" s="18">
        <v>42370</v>
      </c>
      <c r="T343" s="18" t="s">
        <v>6339</v>
      </c>
      <c r="U343" s="24" t="s">
        <v>6355</v>
      </c>
      <c r="V343" s="18" t="s">
        <v>6339</v>
      </c>
      <c r="W343" s="18" t="str">
        <f>VLOOKUP(E343,'BD DAVID'!$B$5:$G$1143,6,FALSE)</f>
        <v xml:space="preserve">VDA RANCHERIA </v>
      </c>
      <c r="X343" s="18" t="s">
        <v>6339</v>
      </c>
      <c r="Y343" s="19">
        <v>0</v>
      </c>
      <c r="Z343" s="18" t="s">
        <v>6339</v>
      </c>
      <c r="AA343" s="18" t="s">
        <v>6379</v>
      </c>
      <c r="AB343" s="18" t="s">
        <v>6339</v>
      </c>
      <c r="AC343" t="s">
        <v>6355</v>
      </c>
      <c r="AD343" t="s">
        <v>6340</v>
      </c>
      <c r="AE343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(NULL,3169700,386,0,0,3112004256,42370,'NA','VDA RANCHERIA ',0,'rvelasquez','NA');</v>
      </c>
    </row>
    <row r="344" spans="1:31" x14ac:dyDescent="0.25">
      <c r="A344">
        <v>10009586</v>
      </c>
      <c r="B344" t="s">
        <v>6384</v>
      </c>
      <c r="C344" t="s">
        <v>6346</v>
      </c>
      <c r="D344" t="s">
        <v>6339</v>
      </c>
      <c r="E344" s="15">
        <v>3195434</v>
      </c>
      <c r="F344" s="15" t="s">
        <v>6339</v>
      </c>
      <c r="G344" t="s">
        <v>1981</v>
      </c>
      <c r="H344" t="str">
        <f>VLOOKUP($E344,'BD DAVID'!$B$5:$M$1143,10,FALSE)</f>
        <v>Cundinamarca</v>
      </c>
      <c r="I344" t="str">
        <f>VLOOKUP(E344,'SQL INSERT CLIENTE'!C16:G865,5,)</f>
        <v>AGRICULTOR</v>
      </c>
      <c r="J344">
        <f>VLOOKUP(K344,'[1]INSERT MUNICIPIO'!E$2:F$867,2,FALSE)</f>
        <v>420</v>
      </c>
      <c r="K344" t="str">
        <f>VLOOKUP($E344,'BD DAVID'!$B$5:$M$1144,12,FALSE)</f>
        <v>ZIPAQUIRA</v>
      </c>
      <c r="L344" t="s">
        <v>6339</v>
      </c>
      <c r="M344">
        <v>0</v>
      </c>
      <c r="N344" t="s">
        <v>6339</v>
      </c>
      <c r="O344">
        <v>0</v>
      </c>
      <c r="P344" t="s">
        <v>6339</v>
      </c>
      <c r="Q344">
        <f>VLOOKUP(E344,'BD DAVID'!$B$5:$H$1171,7,FALSE)</f>
        <v>8647154</v>
      </c>
      <c r="R344" t="s">
        <v>6339</v>
      </c>
      <c r="S344" s="18">
        <v>42370</v>
      </c>
      <c r="T344" s="18" t="s">
        <v>6339</v>
      </c>
      <c r="U344" s="24" t="s">
        <v>6355</v>
      </c>
      <c r="V344" s="18" t="s">
        <v>6339</v>
      </c>
      <c r="W344" s="18" t="str">
        <f>VLOOKUP(E344,'BD DAVID'!$B$5:$G$1143,6,FALSE)</f>
        <v xml:space="preserve">VDA SAN JORGE </v>
      </c>
      <c r="X344" s="18" t="s">
        <v>6339</v>
      </c>
      <c r="Y344" s="19">
        <v>0</v>
      </c>
      <c r="Z344" s="18" t="s">
        <v>6339</v>
      </c>
      <c r="AA344" s="18" t="s">
        <v>6379</v>
      </c>
      <c r="AB344" s="18" t="s">
        <v>6339</v>
      </c>
      <c r="AC344" t="s">
        <v>6355</v>
      </c>
      <c r="AD344" t="s">
        <v>6340</v>
      </c>
      <c r="AE344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(NULL,3195434,420,0,0,8647154,42370,'NA','VDA SAN JORGE ',0,'rvelasquez','NA');</v>
      </c>
    </row>
    <row r="345" spans="1:31" hidden="1" x14ac:dyDescent="0.25">
      <c r="A345">
        <v>10009615</v>
      </c>
      <c r="B345" t="s">
        <v>6384</v>
      </c>
      <c r="C345" t="s">
        <v>6346</v>
      </c>
      <c r="D345" t="s">
        <v>6339</v>
      </c>
      <c r="E345" s="15">
        <v>3220712</v>
      </c>
      <c r="F345" s="15" t="s">
        <v>6339</v>
      </c>
      <c r="G345" t="s">
        <v>4867</v>
      </c>
      <c r="H345" t="str">
        <f>VLOOKUP($E345,'BD DAVID'!$B$5:$M$1143,10,FALSE)</f>
        <v>Cundinamarca</v>
      </c>
      <c r="J345">
        <f>VLOOKUP(K345,'[1]INSERT MUNICIPIO'!E$2:F$867,2,FALSE)</f>
        <v>323</v>
      </c>
      <c r="K345" t="str">
        <f>VLOOKUP($E345,'BD DAVID'!$B$5:$M$1144,12,FALSE)</f>
        <v>CHOACHI</v>
      </c>
      <c r="L345" t="s">
        <v>6339</v>
      </c>
      <c r="M345">
        <v>0</v>
      </c>
      <c r="N345" t="s">
        <v>6339</v>
      </c>
      <c r="O345">
        <v>0</v>
      </c>
      <c r="P345" t="s">
        <v>6339</v>
      </c>
      <c r="Q345">
        <f>VLOOKUP(E345,'BD DAVID'!$B$5:$H$1171,7,FALSE)</f>
        <v>918485257</v>
      </c>
      <c r="R345" t="s">
        <v>6339</v>
      </c>
      <c r="S345" s="18">
        <v>42370</v>
      </c>
      <c r="T345" s="18" t="s">
        <v>6339</v>
      </c>
      <c r="U345" s="24" t="s">
        <v>6355</v>
      </c>
      <c r="V345" s="18" t="s">
        <v>6339</v>
      </c>
      <c r="W345" s="18" t="str">
        <f>VLOOKUP(E345,'BD DAVID'!$B$5:$G$1143,6,FALSE)</f>
        <v xml:space="preserve">CR 2 4 53 </v>
      </c>
      <c r="X345" s="18" t="s">
        <v>6339</v>
      </c>
      <c r="Y345" s="19">
        <v>0</v>
      </c>
      <c r="Z345" s="18" t="s">
        <v>6339</v>
      </c>
      <c r="AA345" s="18" t="s">
        <v>6370</v>
      </c>
      <c r="AB345" s="18" t="s">
        <v>6339</v>
      </c>
      <c r="AC345" t="s">
        <v>6355</v>
      </c>
      <c r="AD345" t="s">
        <v>6340</v>
      </c>
      <c r="AE345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(NULL,3220712,323,0,0,918485257,42370,'NA','CR 2 4 53 ',0,'gmarentes','NA');</v>
      </c>
    </row>
    <row r="346" spans="1:31" x14ac:dyDescent="0.25">
      <c r="A346">
        <v>10009658</v>
      </c>
      <c r="B346" t="s">
        <v>6384</v>
      </c>
      <c r="C346" t="s">
        <v>6346</v>
      </c>
      <c r="D346" t="s">
        <v>6339</v>
      </c>
      <c r="E346" s="15">
        <v>3240770</v>
      </c>
      <c r="F346" s="15" t="s">
        <v>6339</v>
      </c>
      <c r="G346" t="s">
        <v>4518</v>
      </c>
      <c r="H346" t="str">
        <f>VLOOKUP($E346,'BD DAVID'!$B$5:$M$1143,10,FALSE)</f>
        <v>Cundinamarca</v>
      </c>
      <c r="I346" t="str">
        <f>VLOOKUP(E346,'SQL INSERT CLIENTE'!C18:G867,5,)</f>
        <v>DISTRIBUIDOR</v>
      </c>
      <c r="J346">
        <f>VLOOKUP(K346,'[1]INSERT MUNICIPIO'!E$2:F$867,2,FALSE)</f>
        <v>415</v>
      </c>
      <c r="K346" t="str">
        <f>VLOOKUP($E346,'BD DAVID'!$B$5:$M$1144,12,FALSE)</f>
        <v>VILLAPINZON</v>
      </c>
      <c r="L346" t="s">
        <v>6339</v>
      </c>
      <c r="M346">
        <v>0</v>
      </c>
      <c r="N346" t="s">
        <v>6339</v>
      </c>
      <c r="O346">
        <v>0</v>
      </c>
      <c r="P346" t="s">
        <v>6339</v>
      </c>
      <c r="Q346">
        <f>VLOOKUP(E346,'BD DAVID'!$B$5:$H$1171,7,FALSE)</f>
        <v>918585339</v>
      </c>
      <c r="R346" t="s">
        <v>6339</v>
      </c>
      <c r="S346" s="18">
        <v>42370</v>
      </c>
      <c r="T346" s="18" t="s">
        <v>6339</v>
      </c>
      <c r="U346" s="24" t="s">
        <v>6355</v>
      </c>
      <c r="V346" s="18" t="s">
        <v>6339</v>
      </c>
      <c r="W346" s="18" t="str">
        <f>VLOOKUP(E346,'BD DAVID'!$B$5:$G$1143,6,FALSE)</f>
        <v xml:space="preserve">CR 5 2 92 </v>
      </c>
      <c r="X346" s="18" t="s">
        <v>6339</v>
      </c>
      <c r="Y346" s="19">
        <v>0</v>
      </c>
      <c r="Z346" s="18" t="s">
        <v>6339</v>
      </c>
      <c r="AA346" s="18" t="s">
        <v>6379</v>
      </c>
      <c r="AB346" s="18" t="s">
        <v>6339</v>
      </c>
      <c r="AC346" t="s">
        <v>6355</v>
      </c>
      <c r="AD346" t="s">
        <v>6340</v>
      </c>
      <c r="AE346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(NULL,3240770,415,0,0,918585339,42370,'NA','CR 5 2 92 ',0,'rvelasquez','NA');</v>
      </c>
    </row>
    <row r="347" spans="1:31" x14ac:dyDescent="0.25">
      <c r="A347">
        <v>10009697</v>
      </c>
      <c r="B347" t="s">
        <v>6384</v>
      </c>
      <c r="C347" t="s">
        <v>6346</v>
      </c>
      <c r="D347" t="s">
        <v>6339</v>
      </c>
      <c r="E347" s="15">
        <v>3242238</v>
      </c>
      <c r="F347" s="15" t="s">
        <v>6339</v>
      </c>
      <c r="G347" t="s">
        <v>3263</v>
      </c>
      <c r="H347" t="str">
        <f>VLOOKUP($E347,'BD DAVID'!$B$5:$M$1143,10,FALSE)</f>
        <v>Cundinamarca</v>
      </c>
      <c r="I347" t="str">
        <f>VLOOKUP(E347,'SQL INSERT CLIENTE'!C19:G868,5,)</f>
        <v>DISTRIBUIDOR</v>
      </c>
      <c r="J347">
        <f>VLOOKUP(K347,'[1]INSERT MUNICIPIO'!E$2:F$867,2,FALSE)</f>
        <v>415</v>
      </c>
      <c r="K347" t="str">
        <f>VLOOKUP($E347,'BD DAVID'!$B$5:$M$1144,12,FALSE)</f>
        <v>VILLAPINZON</v>
      </c>
      <c r="L347" t="s">
        <v>6339</v>
      </c>
      <c r="M347">
        <v>0</v>
      </c>
      <c r="N347" t="s">
        <v>6339</v>
      </c>
      <c r="O347">
        <v>0</v>
      </c>
      <c r="P347" t="s">
        <v>6339</v>
      </c>
      <c r="Q347">
        <f>VLOOKUP(E347,'BD DAVID'!$B$5:$H$1171,7,FALSE)</f>
        <v>918565365</v>
      </c>
      <c r="R347" t="s">
        <v>6339</v>
      </c>
      <c r="S347" s="18">
        <v>42370</v>
      </c>
      <c r="T347" s="18" t="s">
        <v>6339</v>
      </c>
      <c r="U347" s="24" t="s">
        <v>6355</v>
      </c>
      <c r="V347" s="18" t="s">
        <v>6339</v>
      </c>
      <c r="W347" s="18" t="str">
        <f>VLOOKUP(E347,'BD DAVID'!$B$5:$G$1143,6,FALSE)</f>
        <v xml:space="preserve">CR 5 3 02 </v>
      </c>
      <c r="X347" s="18" t="s">
        <v>6339</v>
      </c>
      <c r="Y347" s="19">
        <v>0</v>
      </c>
      <c r="Z347" s="18" t="s">
        <v>6339</v>
      </c>
      <c r="AA347" s="18" t="s">
        <v>6379</v>
      </c>
      <c r="AB347" s="18" t="s">
        <v>6339</v>
      </c>
      <c r="AC347" t="s">
        <v>6355</v>
      </c>
      <c r="AD347" t="s">
        <v>6340</v>
      </c>
      <c r="AE347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(NULL,3242238,415,0,0,918565365,42370,'NA','CR 5 3 02 ',0,'rvelasquez','NA');</v>
      </c>
    </row>
    <row r="348" spans="1:31" x14ac:dyDescent="0.25">
      <c r="A348">
        <v>10009707</v>
      </c>
      <c r="B348" t="s">
        <v>6384</v>
      </c>
      <c r="C348" t="s">
        <v>6346</v>
      </c>
      <c r="D348" t="s">
        <v>6339</v>
      </c>
      <c r="E348" s="15">
        <v>3242673</v>
      </c>
      <c r="F348" s="15" t="s">
        <v>6339</v>
      </c>
      <c r="G348" t="s">
        <v>3241</v>
      </c>
      <c r="H348" t="str">
        <f>VLOOKUP($E348,'BD DAVID'!$B$5:$M$1143,10,FALSE)</f>
        <v>Cundinamarca</v>
      </c>
      <c r="I348" t="str">
        <f>VLOOKUP(E348,'SQL INSERT CLIENTE'!C20:G869,5,)</f>
        <v>DISTRIBUIDOR</v>
      </c>
      <c r="J348">
        <f>VLOOKUP(K348,'[1]INSERT MUNICIPIO'!E$2:F$867,2,FALSE)</f>
        <v>415</v>
      </c>
      <c r="K348" t="str">
        <f>VLOOKUP($E348,'BD DAVID'!$B$5:$M$1144,12,FALSE)</f>
        <v>VILLAPINZON</v>
      </c>
      <c r="L348" t="s">
        <v>6339</v>
      </c>
      <c r="M348">
        <v>0</v>
      </c>
      <c r="N348" t="s">
        <v>6339</v>
      </c>
      <c r="O348">
        <v>0</v>
      </c>
      <c r="P348" t="s">
        <v>6339</v>
      </c>
      <c r="Q348">
        <f>VLOOKUP(E348,'BD DAVID'!$B$5:$H$1171,7,FALSE)</f>
        <v>918589135</v>
      </c>
      <c r="R348" t="s">
        <v>6339</v>
      </c>
      <c r="S348" s="18">
        <v>42370</v>
      </c>
      <c r="T348" s="18" t="s">
        <v>6339</v>
      </c>
      <c r="U348" s="24" t="s">
        <v>6355</v>
      </c>
      <c r="V348" s="18" t="s">
        <v>6339</v>
      </c>
      <c r="W348" s="18" t="str">
        <f>VLOOKUP(E348,'BD DAVID'!$B$5:$G$1143,6,FALSE)</f>
        <v xml:space="preserve">CR 5 2 16 </v>
      </c>
      <c r="X348" s="18" t="s">
        <v>6339</v>
      </c>
      <c r="Y348" s="19">
        <v>0</v>
      </c>
      <c r="Z348" s="18" t="s">
        <v>6339</v>
      </c>
      <c r="AA348" s="18" t="s">
        <v>6379</v>
      </c>
      <c r="AB348" s="18" t="s">
        <v>6339</v>
      </c>
      <c r="AC348" t="s">
        <v>6355</v>
      </c>
      <c r="AD348" t="s">
        <v>6340</v>
      </c>
      <c r="AE348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(NULL,3242673,415,0,0,918589135,42370,'NA','CR 5 2 16 ',0,'rvelasquez','NA');</v>
      </c>
    </row>
    <row r="349" spans="1:31" x14ac:dyDescent="0.25">
      <c r="A349">
        <v>10009720</v>
      </c>
      <c r="B349" t="s">
        <v>6384</v>
      </c>
      <c r="C349" t="s">
        <v>6346</v>
      </c>
      <c r="D349" t="s">
        <v>6339</v>
      </c>
      <c r="E349" s="15">
        <v>3242934</v>
      </c>
      <c r="F349" s="15" t="s">
        <v>6339</v>
      </c>
      <c r="G349" t="s">
        <v>4343</v>
      </c>
      <c r="H349" t="str">
        <f>VLOOKUP($E349,'BD DAVID'!$B$5:$M$1143,10,FALSE)</f>
        <v>Cundinamarca</v>
      </c>
      <c r="I349" t="str">
        <f>VLOOKUP(E349,'SQL INSERT CLIENTE'!C21:G870,5,)</f>
        <v>AGRICULTOR</v>
      </c>
      <c r="J349">
        <f>VLOOKUP(K349,'[1]INSERT MUNICIPIO'!E$2:F$867,2,FALSE)</f>
        <v>386</v>
      </c>
      <c r="K349" t="str">
        <f>VLOOKUP($E349,'BD DAVID'!$B$5:$M$1144,12,FALSE)</f>
        <v>SESQUILE</v>
      </c>
      <c r="L349" t="s">
        <v>6339</v>
      </c>
      <c r="M349">
        <v>0</v>
      </c>
      <c r="N349" t="s">
        <v>6339</v>
      </c>
      <c r="O349">
        <v>0</v>
      </c>
      <c r="P349" t="s">
        <v>6339</v>
      </c>
      <c r="Q349">
        <f>VLOOKUP(E349,'BD DAVID'!$B$5:$H$1171,7,FALSE)</f>
        <v>918589089</v>
      </c>
      <c r="R349" t="s">
        <v>6339</v>
      </c>
      <c r="S349" s="18">
        <v>42370</v>
      </c>
      <c r="T349" s="18" t="s">
        <v>6339</v>
      </c>
      <c r="U349" s="24" t="s">
        <v>6355</v>
      </c>
      <c r="V349" s="18" t="s">
        <v>6339</v>
      </c>
      <c r="W349" s="18" t="str">
        <f>VLOOKUP(E349,'BD DAVID'!$B$5:$G$1143,6,FALSE)</f>
        <v xml:space="preserve">CR 6 A 4 A 19 </v>
      </c>
      <c r="X349" s="18" t="s">
        <v>6339</v>
      </c>
      <c r="Y349" s="19">
        <v>0</v>
      </c>
      <c r="Z349" s="18" t="s">
        <v>6339</v>
      </c>
      <c r="AA349" s="18" t="s">
        <v>6379</v>
      </c>
      <c r="AB349" s="18" t="s">
        <v>6339</v>
      </c>
      <c r="AC349" t="s">
        <v>6355</v>
      </c>
      <c r="AD349" t="s">
        <v>6340</v>
      </c>
      <c r="AE349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(NULL,3242934,386,0,0,918589089,42370,'NA','CR 6 A 4 A 19 ',0,'rvelasquez','NA');</v>
      </c>
    </row>
    <row r="350" spans="1:31" x14ac:dyDescent="0.25">
      <c r="A350">
        <v>10012061</v>
      </c>
      <c r="B350" t="s">
        <v>6384</v>
      </c>
      <c r="C350" t="s">
        <v>6346</v>
      </c>
      <c r="D350" t="s">
        <v>6339</v>
      </c>
      <c r="E350" s="15">
        <v>3262542</v>
      </c>
      <c r="F350" s="15" t="s">
        <v>6339</v>
      </c>
      <c r="G350" t="s">
        <v>2221</v>
      </c>
      <c r="H350" t="str">
        <f>VLOOKUP($E350,'BD DAVID'!$B$5:$M$1143,10,FALSE)</f>
        <v>Cundinamarca</v>
      </c>
      <c r="I350" t="str">
        <f>VLOOKUP(E350,'SQL INSERT CLIENTE'!C22:G871,5,)</f>
        <v>DISTRIBUIDOR</v>
      </c>
      <c r="J350">
        <f>VLOOKUP(K350,'[1]INSERT MUNICIPIO'!E$2:F$867,2,FALSE)</f>
        <v>315</v>
      </c>
      <c r="K350" t="str">
        <f>VLOOKUP($E350,'BD DAVID'!$B$5:$M$1144,12,FALSE)</f>
        <v>CACHIPAY</v>
      </c>
      <c r="L350" t="s">
        <v>6339</v>
      </c>
      <c r="M350">
        <v>0</v>
      </c>
      <c r="N350" t="s">
        <v>6339</v>
      </c>
      <c r="O350">
        <v>0</v>
      </c>
      <c r="P350" t="s">
        <v>6339</v>
      </c>
      <c r="Q350">
        <f>VLOOKUP(E350,'BD DAVID'!$B$5:$H$1171,7,FALSE)</f>
        <v>3105834591</v>
      </c>
      <c r="R350" t="s">
        <v>6339</v>
      </c>
      <c r="S350" s="18">
        <v>42370</v>
      </c>
      <c r="T350" s="18" t="s">
        <v>6339</v>
      </c>
      <c r="U350" s="24" t="s">
        <v>6355</v>
      </c>
      <c r="V350" s="18" t="s">
        <v>6339</v>
      </c>
      <c r="W350" s="18" t="str">
        <f>VLOOKUP(E350,'BD DAVID'!$B$5:$G$1143,6,FALSE)</f>
        <v xml:space="preserve">CR 5 2 10 LC 101 </v>
      </c>
      <c r="X350" s="18" t="s">
        <v>6339</v>
      </c>
      <c r="Y350" s="19">
        <v>0</v>
      </c>
      <c r="Z350" s="18" t="s">
        <v>6339</v>
      </c>
      <c r="AA350" s="18" t="s">
        <v>6379</v>
      </c>
      <c r="AB350" s="18" t="s">
        <v>6339</v>
      </c>
      <c r="AC350" t="s">
        <v>6355</v>
      </c>
      <c r="AD350" t="s">
        <v>6340</v>
      </c>
      <c r="AE350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(NULL,3262542,315,0,0,3105834591,42370,'NA','CR 5 2 10 LC 101 ',0,'rvelasquez','NA');</v>
      </c>
    </row>
    <row r="351" spans="1:31" x14ac:dyDescent="0.25">
      <c r="A351">
        <v>10009983</v>
      </c>
      <c r="B351" t="s">
        <v>6384</v>
      </c>
      <c r="C351" t="s">
        <v>6346</v>
      </c>
      <c r="D351" t="s">
        <v>6339</v>
      </c>
      <c r="E351" s="15">
        <v>4215889</v>
      </c>
      <c r="F351" s="15" t="s">
        <v>6339</v>
      </c>
      <c r="G351" t="s">
        <v>2579</v>
      </c>
      <c r="H351" t="str">
        <f>VLOOKUP($E351,'BD DAVID'!$B$5:$M$1143,10,FALSE)</f>
        <v>Cundinamarca</v>
      </c>
      <c r="J351">
        <f>VLOOKUP(K351,'[1]INSERT MUNICIPIO'!E$2:F$867,2,FALSE)</f>
        <v>360</v>
      </c>
      <c r="K351" t="str">
        <f>VLOOKUP($E351,'BD DAVID'!$B$5:$M$1144,12,FALSE)</f>
        <v>MADRID</v>
      </c>
      <c r="L351" t="s">
        <v>6339</v>
      </c>
      <c r="M351">
        <v>0</v>
      </c>
      <c r="N351" t="s">
        <v>6339</v>
      </c>
      <c r="O351">
        <v>0</v>
      </c>
      <c r="P351" t="s">
        <v>6339</v>
      </c>
      <c r="Q351">
        <f>VLOOKUP(E351,'BD DAVID'!$B$5:$H$1171,7,FALSE)</f>
        <v>3108077107</v>
      </c>
      <c r="R351" t="s">
        <v>6339</v>
      </c>
      <c r="S351" s="18">
        <v>42370</v>
      </c>
      <c r="T351" s="18" t="s">
        <v>6339</v>
      </c>
      <c r="U351" s="24" t="s">
        <v>6355</v>
      </c>
      <c r="V351" s="18" t="s">
        <v>6339</v>
      </c>
      <c r="W351" s="18" t="str">
        <f>VLOOKUP(E351,'BD DAVID'!$B$5:$G$1143,6,FALSE)</f>
        <v xml:space="preserve">CR 5 9 12 </v>
      </c>
      <c r="X351" s="18" t="s">
        <v>6339</v>
      </c>
      <c r="Y351" s="19">
        <v>0</v>
      </c>
      <c r="Z351" s="18" t="s">
        <v>6339</v>
      </c>
      <c r="AA351" s="18" t="s">
        <v>6379</v>
      </c>
      <c r="AB351" s="18" t="s">
        <v>6339</v>
      </c>
      <c r="AC351" t="s">
        <v>6355</v>
      </c>
      <c r="AD351" t="s">
        <v>6340</v>
      </c>
      <c r="AE351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(NULL,4215889,360,0,0,3108077107,42370,'NA','CR 5 9 12 ',0,'rvelasquez','NA');</v>
      </c>
    </row>
    <row r="352" spans="1:31" x14ac:dyDescent="0.25">
      <c r="A352">
        <v>10017599</v>
      </c>
      <c r="B352" t="s">
        <v>6384</v>
      </c>
      <c r="C352" t="s">
        <v>6346</v>
      </c>
      <c r="D352" t="s">
        <v>6339</v>
      </c>
      <c r="E352" s="15">
        <v>4248581</v>
      </c>
      <c r="F352" s="15" t="s">
        <v>6339</v>
      </c>
      <c r="G352" t="s">
        <v>2122</v>
      </c>
      <c r="H352" t="str">
        <f>VLOOKUP($E352,'BD DAVID'!$B$5:$M$1143,10,FALSE)</f>
        <v>Cundinamarca</v>
      </c>
      <c r="J352">
        <f>VLOOKUP(K352,'[1]INSERT MUNICIPIO'!E$2:F$867,2,FALSE)</f>
        <v>326</v>
      </c>
      <c r="K352" t="str">
        <f>VLOOKUP($E352,'BD DAVID'!$B$5:$M$1144,12,FALSE)</f>
        <v>COTA</v>
      </c>
      <c r="L352" t="s">
        <v>6339</v>
      </c>
      <c r="M352">
        <v>0</v>
      </c>
      <c r="N352" t="s">
        <v>6339</v>
      </c>
      <c r="O352">
        <v>0</v>
      </c>
      <c r="P352" t="s">
        <v>6339</v>
      </c>
      <c r="Q352">
        <f>VLOOKUP(E352,'BD DAVID'!$B$5:$H$1171,7,FALSE)</f>
        <v>3112365319</v>
      </c>
      <c r="R352" t="s">
        <v>6339</v>
      </c>
      <c r="S352" s="18">
        <v>42370</v>
      </c>
      <c r="T352" s="18" t="s">
        <v>6339</v>
      </c>
      <c r="U352" s="24" t="s">
        <v>6355</v>
      </c>
      <c r="V352" s="18" t="s">
        <v>6339</v>
      </c>
      <c r="W352" s="18" t="str">
        <f>VLOOKUP(E352,'BD DAVID'!$B$5:$G$1143,6,FALSE)</f>
        <v xml:space="preserve">CL 100 19 61 </v>
      </c>
      <c r="X352" s="18" t="s">
        <v>6339</v>
      </c>
      <c r="Y352" s="19">
        <v>0</v>
      </c>
      <c r="Z352" s="18" t="s">
        <v>6339</v>
      </c>
      <c r="AA352" s="18" t="s">
        <v>6379</v>
      </c>
      <c r="AB352" s="18" t="s">
        <v>6339</v>
      </c>
      <c r="AC352" t="s">
        <v>6355</v>
      </c>
      <c r="AD352" t="s">
        <v>6340</v>
      </c>
      <c r="AE352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(NULL,4248581,326,0,0,3112365319,42370,'NA','CL 100 19 61 ',0,'rvelasquez','NA');</v>
      </c>
    </row>
    <row r="353" spans="1:31" hidden="1" x14ac:dyDescent="0.25">
      <c r="A353">
        <v>10010297</v>
      </c>
      <c r="B353" t="s">
        <v>6384</v>
      </c>
      <c r="C353" t="s">
        <v>6346</v>
      </c>
      <c r="D353" t="s">
        <v>6339</v>
      </c>
      <c r="E353" s="15">
        <v>5767701</v>
      </c>
      <c r="F353" s="15" t="s">
        <v>6339</v>
      </c>
      <c r="G353" t="s">
        <v>3402</v>
      </c>
      <c r="H353" t="str">
        <f>VLOOKUP($E353,'BD DAVID'!$B$5:$M$1143,10,FALSE)</f>
        <v>Cundinamarca</v>
      </c>
      <c r="J353">
        <f>VLOOKUP(K353,'[1]INSERT MUNICIPIO'!E$2:F$867,2,FALSE)</f>
        <v>312</v>
      </c>
      <c r="K353" t="str">
        <f>VLOOKUP($E353,'BD DAVID'!$B$5:$M$1144,12,FALSE)</f>
        <v>BOGOTÁ D.C.</v>
      </c>
      <c r="L353" t="s">
        <v>6339</v>
      </c>
      <c r="M353">
        <v>0</v>
      </c>
      <c r="N353" t="s">
        <v>6339</v>
      </c>
      <c r="O353">
        <v>0</v>
      </c>
      <c r="P353" t="s">
        <v>6339</v>
      </c>
      <c r="Q353">
        <f>VLOOKUP(E353,'BD DAVID'!$B$5:$H$1171,7,FALSE)</f>
        <v>913429886</v>
      </c>
      <c r="R353" t="s">
        <v>6339</v>
      </c>
      <c r="S353" s="18">
        <v>42370</v>
      </c>
      <c r="T353" s="18" t="s">
        <v>6339</v>
      </c>
      <c r="U353" s="24" t="s">
        <v>6355</v>
      </c>
      <c r="V353" s="18" t="s">
        <v>6339</v>
      </c>
      <c r="W353" s="18" t="str">
        <f>VLOOKUP(E353,'BD DAVID'!$B$5:$G$1143,6,FALSE)</f>
        <v xml:space="preserve">CL 11 15 A 36 </v>
      </c>
      <c r="X353" s="18" t="s">
        <v>6339</v>
      </c>
      <c r="Y353" s="19">
        <v>0</v>
      </c>
      <c r="Z353" s="18" t="s">
        <v>6339</v>
      </c>
      <c r="AA353" s="18" t="s">
        <v>6370</v>
      </c>
      <c r="AB353" s="18" t="s">
        <v>6339</v>
      </c>
      <c r="AC353" t="s">
        <v>6355</v>
      </c>
      <c r="AD353" t="s">
        <v>6340</v>
      </c>
      <c r="AE353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(NULL,5767701,312,0,0,913429886,42370,'NA','CL 11 15 A 36 ',0,'gmarentes','NA');</v>
      </c>
    </row>
    <row r="354" spans="1:31" x14ac:dyDescent="0.25">
      <c r="A354">
        <v>10015380</v>
      </c>
      <c r="B354" t="s">
        <v>6384</v>
      </c>
      <c r="C354" t="s">
        <v>6346</v>
      </c>
      <c r="D354" t="s">
        <v>6339</v>
      </c>
      <c r="E354" s="15">
        <v>6017727</v>
      </c>
      <c r="F354" s="15" t="s">
        <v>6339</v>
      </c>
      <c r="G354" t="s">
        <v>2260</v>
      </c>
      <c r="H354" t="str">
        <f>VLOOKUP($E354,'BD DAVID'!$B$5:$M$1143,10,FALSE)</f>
        <v>Cundinamarca</v>
      </c>
      <c r="J354">
        <f>VLOOKUP(K354,'[1]INSERT MUNICIPIO'!E$2:F$867,2,FALSE)</f>
        <v>312</v>
      </c>
      <c r="K354" t="str">
        <f>VLOOKUP($E354,'BD DAVID'!$B$5:$M$1144,12,FALSE)</f>
        <v>BOGOTÁ D.C.</v>
      </c>
      <c r="L354" t="s">
        <v>6339</v>
      </c>
      <c r="M354">
        <v>0</v>
      </c>
      <c r="N354" t="s">
        <v>6339</v>
      </c>
      <c r="O354">
        <v>0</v>
      </c>
      <c r="P354" t="s">
        <v>6339</v>
      </c>
      <c r="Q354">
        <f>VLOOKUP(E354,'BD DAVID'!$B$5:$H$1171,7,FALSE)</f>
        <v>3178420086</v>
      </c>
      <c r="R354" t="s">
        <v>6339</v>
      </c>
      <c r="S354" s="18">
        <v>42370</v>
      </c>
      <c r="T354" s="18" t="s">
        <v>6339</v>
      </c>
      <c r="U354" s="24" t="s">
        <v>6355</v>
      </c>
      <c r="V354" s="18" t="s">
        <v>6339</v>
      </c>
      <c r="W354" s="18" t="str">
        <f>VLOOKUP(E354,'BD DAVID'!$B$5:$G$1143,6,FALSE)</f>
        <v xml:space="preserve">CL 75 94 31 </v>
      </c>
      <c r="X354" s="18" t="s">
        <v>6339</v>
      </c>
      <c r="Y354" s="19">
        <v>0</v>
      </c>
      <c r="Z354" s="18" t="s">
        <v>6339</v>
      </c>
      <c r="AA354" s="18" t="s">
        <v>6379</v>
      </c>
      <c r="AB354" s="18" t="s">
        <v>6339</v>
      </c>
      <c r="AC354" t="s">
        <v>6355</v>
      </c>
      <c r="AD354" t="s">
        <v>6340</v>
      </c>
      <c r="AE354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(NULL,6017727,312,0,0,3178420086,42370,'NA','CL 75 94 31 ',0,'rvelasquez','NA');</v>
      </c>
    </row>
    <row r="355" spans="1:31" x14ac:dyDescent="0.25">
      <c r="A355">
        <v>10010455</v>
      </c>
      <c r="B355" t="s">
        <v>6384</v>
      </c>
      <c r="C355" t="s">
        <v>6346</v>
      </c>
      <c r="D355" t="s">
        <v>6339</v>
      </c>
      <c r="E355" s="15">
        <v>6763130</v>
      </c>
      <c r="F355" s="15" t="s">
        <v>6339</v>
      </c>
      <c r="G355" t="s">
        <v>2291</v>
      </c>
      <c r="H355" t="str">
        <f>VLOOKUP($E355,'BD DAVID'!$B$5:$M$1143,10,FALSE)</f>
        <v>Cundinamarca</v>
      </c>
      <c r="J355">
        <f>VLOOKUP(K355,'[1]INSERT MUNICIPIO'!E$2:F$867,2,FALSE)</f>
        <v>312</v>
      </c>
      <c r="K355" t="str">
        <f>VLOOKUP($E355,'BD DAVID'!$B$5:$M$1144,12,FALSE)</f>
        <v>BOGOTÁ D.C.</v>
      </c>
      <c r="L355" t="s">
        <v>6339</v>
      </c>
      <c r="M355">
        <v>0</v>
      </c>
      <c r="N355" t="s">
        <v>6339</v>
      </c>
      <c r="O355">
        <v>0</v>
      </c>
      <c r="P355" t="s">
        <v>6339</v>
      </c>
      <c r="Q355">
        <f>VLOOKUP(E355,'BD DAVID'!$B$5:$H$1171,7,FALSE)</f>
        <v>912923109</v>
      </c>
      <c r="R355" t="s">
        <v>6339</v>
      </c>
      <c r="S355" s="18">
        <v>42370</v>
      </c>
      <c r="T355" s="18" t="s">
        <v>6339</v>
      </c>
      <c r="U355" s="24" t="s">
        <v>6355</v>
      </c>
      <c r="V355" s="18" t="s">
        <v>6339</v>
      </c>
      <c r="W355" s="18" t="str">
        <f>VLOOKUP(E355,'BD DAVID'!$B$5:$G$1143,6,FALSE)</f>
        <v xml:space="preserve">CL 8 B 78 54 </v>
      </c>
      <c r="X355" s="18" t="s">
        <v>6339</v>
      </c>
      <c r="Y355" s="19">
        <v>0</v>
      </c>
      <c r="Z355" s="18" t="s">
        <v>6339</v>
      </c>
      <c r="AA355" s="18" t="s">
        <v>6379</v>
      </c>
      <c r="AB355" s="18" t="s">
        <v>6339</v>
      </c>
      <c r="AC355" t="s">
        <v>6355</v>
      </c>
      <c r="AD355" t="s">
        <v>6340</v>
      </c>
      <c r="AE355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(NULL,6763130,312,0,0,912923109,42370,'NA','CL 8 B 78 54 ',0,'rvelasquez','NA');</v>
      </c>
    </row>
    <row r="356" spans="1:31" x14ac:dyDescent="0.25">
      <c r="A356">
        <v>10008422</v>
      </c>
      <c r="B356" t="s">
        <v>6384</v>
      </c>
      <c r="C356" t="s">
        <v>6346</v>
      </c>
      <c r="D356" t="s">
        <v>6339</v>
      </c>
      <c r="E356" s="15">
        <v>10295450</v>
      </c>
      <c r="F356" s="15" t="s">
        <v>6339</v>
      </c>
      <c r="G356" t="s">
        <v>4266</v>
      </c>
      <c r="H356" t="str">
        <f>VLOOKUP($E356,'BD DAVID'!$B$5:$M$1143,10,FALSE)</f>
        <v>Cundinamarca</v>
      </c>
      <c r="J356">
        <f>VLOOKUP(K356,'[1]INSERT MUNICIPIO'!E$2:F$867,2,FALSE)</f>
        <v>312</v>
      </c>
      <c r="K356" t="str">
        <f>VLOOKUP($E356,'BD DAVID'!$B$5:$M$1144,12,FALSE)</f>
        <v>BOGOTÁ D.C.</v>
      </c>
      <c r="L356" t="s">
        <v>6339</v>
      </c>
      <c r="M356">
        <v>0</v>
      </c>
      <c r="N356" t="s">
        <v>6339</v>
      </c>
      <c r="O356">
        <v>0</v>
      </c>
      <c r="P356" t="s">
        <v>6339</v>
      </c>
      <c r="Q356">
        <f>VLOOKUP(E356,'BD DAVID'!$B$5:$H$1171,7,FALSE)</f>
        <v>3186507106</v>
      </c>
      <c r="R356" t="s">
        <v>6339</v>
      </c>
      <c r="S356" s="18">
        <v>42370</v>
      </c>
      <c r="T356" s="18" t="s">
        <v>6339</v>
      </c>
      <c r="U356" s="24" t="s">
        <v>6355</v>
      </c>
      <c r="V356" s="18" t="s">
        <v>6339</v>
      </c>
      <c r="W356" s="18" t="str">
        <f>VLOOKUP(E356,'BD DAVID'!$B$5:$G$1143,6,FALSE)</f>
        <v xml:space="preserve">TV 4 59 34 </v>
      </c>
      <c r="X356" s="18" t="s">
        <v>6339</v>
      </c>
      <c r="Y356" s="19">
        <v>0</v>
      </c>
      <c r="Z356" s="18" t="s">
        <v>6339</v>
      </c>
      <c r="AA356" s="18" t="s">
        <v>6379</v>
      </c>
      <c r="AB356" s="18" t="s">
        <v>6339</v>
      </c>
      <c r="AC356" t="s">
        <v>6355</v>
      </c>
      <c r="AD356" t="s">
        <v>6340</v>
      </c>
      <c r="AE356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(NULL,10295450,312,0,0,3186507106,42370,'NA','TV 4 59 34 ',0,'rvelasquez','NA');</v>
      </c>
    </row>
    <row r="357" spans="1:31" x14ac:dyDescent="0.25">
      <c r="A357">
        <v>10014425</v>
      </c>
      <c r="B357" t="s">
        <v>6384</v>
      </c>
      <c r="C357" t="s">
        <v>6346</v>
      </c>
      <c r="D357" t="s">
        <v>6339</v>
      </c>
      <c r="E357" s="15">
        <v>11255509</v>
      </c>
      <c r="F357" s="15" t="s">
        <v>6339</v>
      </c>
      <c r="G357" t="s">
        <v>2251</v>
      </c>
      <c r="H357" t="str">
        <f>VLOOKUP($E357,'BD DAVID'!$B$5:$M$1143,10,FALSE)</f>
        <v>Cundinamarca</v>
      </c>
      <c r="J357">
        <f>VLOOKUP(K357,'[1]INSERT MUNICIPIO'!E$2:F$867,2,FALSE)</f>
        <v>324</v>
      </c>
      <c r="K357" t="str">
        <f>VLOOKUP($E357,'BD DAVID'!$B$5:$M$1144,12,FALSE)</f>
        <v>CHOCONTA</v>
      </c>
      <c r="L357" t="s">
        <v>6339</v>
      </c>
      <c r="M357">
        <v>0</v>
      </c>
      <c r="N357" t="s">
        <v>6339</v>
      </c>
      <c r="O357">
        <v>0</v>
      </c>
      <c r="P357" t="s">
        <v>6339</v>
      </c>
      <c r="Q357">
        <f>VLOOKUP(E357,'BD DAVID'!$B$5:$H$1171,7,FALSE)</f>
        <v>3107992365</v>
      </c>
      <c r="R357" t="s">
        <v>6339</v>
      </c>
      <c r="S357" s="18">
        <v>42370</v>
      </c>
      <c r="T357" s="18" t="s">
        <v>6339</v>
      </c>
      <c r="U357" s="24" t="s">
        <v>6355</v>
      </c>
      <c r="V357" s="18" t="s">
        <v>6339</v>
      </c>
      <c r="W357" s="18" t="str">
        <f>VLOOKUP(E357,'BD DAVID'!$B$5:$G$1143,6,FALSE)</f>
        <v xml:space="preserve">CR 5 7 41 </v>
      </c>
      <c r="X357" s="18" t="s">
        <v>6339</v>
      </c>
      <c r="Y357" s="19">
        <v>0</v>
      </c>
      <c r="Z357" s="18" t="s">
        <v>6339</v>
      </c>
      <c r="AA357" s="18" t="s">
        <v>6379</v>
      </c>
      <c r="AB357" s="18" t="s">
        <v>6339</v>
      </c>
      <c r="AC357" t="s">
        <v>6355</v>
      </c>
      <c r="AD357" t="s">
        <v>6340</v>
      </c>
      <c r="AE357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(NULL,11255509,324,0,0,3107992365,42370,'NA','CR 5 7 41 ',0,'rvelasquez','NA');</v>
      </c>
    </row>
    <row r="358" spans="1:31" s="20" customFormat="1" x14ac:dyDescent="0.25">
      <c r="A358">
        <v>10008690</v>
      </c>
      <c r="B358" t="s">
        <v>6384</v>
      </c>
      <c r="C358" t="s">
        <v>6346</v>
      </c>
      <c r="D358" t="s">
        <v>6339</v>
      </c>
      <c r="E358" s="15">
        <v>11333168</v>
      </c>
      <c r="F358" s="15" t="s">
        <v>6339</v>
      </c>
      <c r="G358" t="s">
        <v>5189</v>
      </c>
      <c r="H358" t="str">
        <f>VLOOKUP($E358,'BD DAVID'!$B$5:$M$1143,10,FALSE)</f>
        <v>Cundinamarca</v>
      </c>
      <c r="I358"/>
      <c r="J358">
        <f>VLOOKUP(K358,'[1]INSERT MUNICIPIO'!E$2:F$867,2,FALSE)</f>
        <v>325</v>
      </c>
      <c r="K358" t="str">
        <f>VLOOKUP($E358,'BD DAVID'!$B$5:$M$1144,12,FALSE)</f>
        <v>COGUA</v>
      </c>
      <c r="L358" t="s">
        <v>6339</v>
      </c>
      <c r="M358">
        <v>0</v>
      </c>
      <c r="N358" t="s">
        <v>6339</v>
      </c>
      <c r="O358">
        <v>0</v>
      </c>
      <c r="P358" t="s">
        <v>6339</v>
      </c>
      <c r="Q358">
        <f>VLOOKUP(E358,'BD DAVID'!$B$5:$H$1171,7,FALSE)</f>
        <v>918502141</v>
      </c>
      <c r="R358" t="s">
        <v>6339</v>
      </c>
      <c r="S358" s="18">
        <v>42370</v>
      </c>
      <c r="T358" s="18" t="s">
        <v>6339</v>
      </c>
      <c r="U358" s="24" t="s">
        <v>6355</v>
      </c>
      <c r="V358" s="18" t="s">
        <v>6339</v>
      </c>
      <c r="W358" s="18" t="str">
        <f>VLOOKUP(E358,'BD DAVID'!$B$5:$G$1143,6,FALSE)</f>
        <v xml:space="preserve">CR 4 2 00 </v>
      </c>
      <c r="X358" s="18" t="s">
        <v>6339</v>
      </c>
      <c r="Y358" s="19">
        <v>0</v>
      </c>
      <c r="Z358" s="18" t="s">
        <v>6339</v>
      </c>
      <c r="AA358" s="18" t="s">
        <v>6379</v>
      </c>
      <c r="AB358" s="18" t="s">
        <v>6339</v>
      </c>
      <c r="AC358" t="s">
        <v>6355</v>
      </c>
      <c r="AD358" s="20" t="s">
        <v>6340</v>
      </c>
      <c r="AE358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(NULL,11333168,325,0,0,918502141,42370,'NA','CR 4 2 00 ',0,'rvelasquez','NA');</v>
      </c>
    </row>
    <row r="359" spans="1:31" s="20" customFormat="1" hidden="1" x14ac:dyDescent="0.25">
      <c r="A359">
        <v>10008743</v>
      </c>
      <c r="B359" t="s">
        <v>6384</v>
      </c>
      <c r="C359" t="s">
        <v>6346</v>
      </c>
      <c r="D359" t="s">
        <v>6339</v>
      </c>
      <c r="E359" s="15">
        <v>11383908</v>
      </c>
      <c r="F359" s="15" t="s">
        <v>6339</v>
      </c>
      <c r="G359" t="s">
        <v>4529</v>
      </c>
      <c r="H359" t="str">
        <f>VLOOKUP($E359,'BD DAVID'!$B$5:$M$1143,10,FALSE)</f>
        <v>Cundinamarca</v>
      </c>
      <c r="I359"/>
      <c r="J359">
        <f>VLOOKUP(K359,'[1]INSERT MUNICIPIO'!E$2:F$867,2,FALSE)</f>
        <v>312</v>
      </c>
      <c r="K359" t="str">
        <f>VLOOKUP($E359,'BD DAVID'!$B$5:$M$1144,12,FALSE)</f>
        <v>BOGOTÁ D.C.</v>
      </c>
      <c r="L359" t="s">
        <v>6339</v>
      </c>
      <c r="M359">
        <v>0</v>
      </c>
      <c r="N359" t="s">
        <v>6339</v>
      </c>
      <c r="O359">
        <v>0</v>
      </c>
      <c r="P359" t="s">
        <v>6339</v>
      </c>
      <c r="Q359">
        <f>VLOOKUP(E359,'BD DAVID'!$B$5:$H$1171,7,FALSE)</f>
        <v>917708548</v>
      </c>
      <c r="R359" t="s">
        <v>6339</v>
      </c>
      <c r="S359" s="18">
        <v>42370</v>
      </c>
      <c r="T359" s="18" t="s">
        <v>6339</v>
      </c>
      <c r="U359" s="24" t="s">
        <v>6355</v>
      </c>
      <c r="V359" s="18" t="s">
        <v>6339</v>
      </c>
      <c r="W359" s="18" t="str">
        <f>VLOOKUP(E359,'BD DAVID'!$B$5:$G$1143,6,FALSE)</f>
        <v xml:space="preserve">CR 3 138F 04 SUR </v>
      </c>
      <c r="X359" s="18" t="s">
        <v>6339</v>
      </c>
      <c r="Y359" s="19">
        <v>0</v>
      </c>
      <c r="Z359" s="18" t="s">
        <v>6339</v>
      </c>
      <c r="AA359" s="18" t="s">
        <v>6370</v>
      </c>
      <c r="AB359" s="18" t="s">
        <v>6339</v>
      </c>
      <c r="AC359" t="s">
        <v>6355</v>
      </c>
      <c r="AD359" s="20" t="s">
        <v>6340</v>
      </c>
      <c r="AE359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(NULL,11383908,312,0,0,917708548,42370,'NA','CR 3 138F 04 SUR ',0,'gmarentes','NA');</v>
      </c>
    </row>
    <row r="360" spans="1:31" s="20" customFormat="1" hidden="1" x14ac:dyDescent="0.25">
      <c r="A360">
        <v>10008749</v>
      </c>
      <c r="B360" t="s">
        <v>6384</v>
      </c>
      <c r="C360" t="s">
        <v>6346</v>
      </c>
      <c r="D360" t="s">
        <v>6339</v>
      </c>
      <c r="E360" s="15">
        <v>11385530</v>
      </c>
      <c r="F360" s="15" t="s">
        <v>6339</v>
      </c>
      <c r="G360" t="s">
        <v>2889</v>
      </c>
      <c r="H360" t="str">
        <f>VLOOKUP($E360,'BD DAVID'!$B$5:$M$1143,10,FALSE)</f>
        <v>Cundinamarca</v>
      </c>
      <c r="I360"/>
      <c r="J360">
        <f>VLOOKUP(K360,'[1]INSERT MUNICIPIO'!E$2:F$867,2,FALSE)</f>
        <v>314</v>
      </c>
      <c r="K360" t="str">
        <f>VLOOKUP($E360,'BD DAVID'!$B$5:$M$1144,12,FALSE)</f>
        <v>CABRERA</v>
      </c>
      <c r="L360" t="s">
        <v>6339</v>
      </c>
      <c r="M360">
        <v>0</v>
      </c>
      <c r="N360" t="s">
        <v>6339</v>
      </c>
      <c r="O360">
        <v>0</v>
      </c>
      <c r="P360" t="s">
        <v>6339</v>
      </c>
      <c r="Q360">
        <f>VLOOKUP(E360,'BD DAVID'!$B$5:$H$1171,7,FALSE)</f>
        <v>3107733417</v>
      </c>
      <c r="R360" t="s">
        <v>6339</v>
      </c>
      <c r="S360" s="18">
        <v>42370</v>
      </c>
      <c r="T360" s="18" t="s">
        <v>6339</v>
      </c>
      <c r="U360" s="24" t="s">
        <v>6355</v>
      </c>
      <c r="V360" s="18" t="s">
        <v>6339</v>
      </c>
      <c r="W360" s="18" t="str">
        <f>VLOOKUP(E360,'BD DAVID'!$B$5:$G$1143,6,FALSE)</f>
        <v xml:space="preserve">CL 2 2 22 </v>
      </c>
      <c r="X360" s="18" t="s">
        <v>6339</v>
      </c>
      <c r="Y360" s="19">
        <v>0</v>
      </c>
      <c r="Z360" s="18" t="s">
        <v>6339</v>
      </c>
      <c r="AA360" s="18" t="s">
        <v>6370</v>
      </c>
      <c r="AB360" s="18" t="s">
        <v>6339</v>
      </c>
      <c r="AC360" t="s">
        <v>6355</v>
      </c>
      <c r="AD360" s="20" t="s">
        <v>6340</v>
      </c>
      <c r="AE360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(NULL,11385530,314,0,0,3107733417,42370,'NA','CL 2 2 22 ',0,'gmarentes','NA');</v>
      </c>
    </row>
    <row r="361" spans="1:31" s="20" customFormat="1" hidden="1" x14ac:dyDescent="0.25">
      <c r="A361">
        <v>10008757</v>
      </c>
      <c r="B361" t="s">
        <v>6384</v>
      </c>
      <c r="C361" t="s">
        <v>6346</v>
      </c>
      <c r="D361" t="s">
        <v>6339</v>
      </c>
      <c r="E361" s="15">
        <v>11405203</v>
      </c>
      <c r="F361" s="15" t="s">
        <v>6339</v>
      </c>
      <c r="G361" t="s">
        <v>3437</v>
      </c>
      <c r="H361" t="str">
        <f>VLOOKUP($E361,'BD DAVID'!$B$5:$M$1143,10,FALSE)</f>
        <v>Cundinamarca</v>
      </c>
      <c r="I361"/>
      <c r="J361">
        <f>VLOOKUP(K361,'[1]INSERT MUNICIPIO'!E$2:F$867,2,FALSE)</f>
        <v>318</v>
      </c>
      <c r="K361" t="str">
        <f>VLOOKUP($E361,'BD DAVID'!$B$5:$M$1144,12,FALSE)</f>
        <v>CAQUEZA</v>
      </c>
      <c r="L361" t="s">
        <v>6339</v>
      </c>
      <c r="M361">
        <v>0</v>
      </c>
      <c r="N361" t="s">
        <v>6339</v>
      </c>
      <c r="O361">
        <v>0</v>
      </c>
      <c r="P361" t="s">
        <v>6339</v>
      </c>
      <c r="Q361">
        <f>VLOOKUP(E361,'BD DAVID'!$B$5:$H$1171,7,FALSE)</f>
        <v>918480903</v>
      </c>
      <c r="R361" t="s">
        <v>6339</v>
      </c>
      <c r="S361" s="18">
        <v>42370</v>
      </c>
      <c r="T361" s="18" t="s">
        <v>6339</v>
      </c>
      <c r="U361" s="24" t="s">
        <v>6355</v>
      </c>
      <c r="V361" s="18" t="s">
        <v>6339</v>
      </c>
      <c r="W361" s="18" t="str">
        <f>VLOOKUP(E361,'BD DAVID'!$B$5:$G$1143,6,FALSE)</f>
        <v xml:space="preserve">CL 3 3 48 </v>
      </c>
      <c r="X361" s="18" t="s">
        <v>6339</v>
      </c>
      <c r="Y361" s="19">
        <v>0</v>
      </c>
      <c r="Z361" s="18" t="s">
        <v>6339</v>
      </c>
      <c r="AA361" s="18" t="s">
        <v>6370</v>
      </c>
      <c r="AB361" s="18" t="s">
        <v>6339</v>
      </c>
      <c r="AC361" t="s">
        <v>6355</v>
      </c>
      <c r="AD361" s="20" t="s">
        <v>6340</v>
      </c>
      <c r="AE361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(NULL,11405203,318,0,0,918480903,42370,'NA','CL 3 3 48 ',0,'gmarentes','NA');</v>
      </c>
    </row>
    <row r="362" spans="1:31" hidden="1" x14ac:dyDescent="0.25">
      <c r="A362">
        <v>10008758</v>
      </c>
      <c r="B362" t="s">
        <v>6384</v>
      </c>
      <c r="C362" t="s">
        <v>6346</v>
      </c>
      <c r="D362" t="s">
        <v>6339</v>
      </c>
      <c r="E362" s="15">
        <v>11406708</v>
      </c>
      <c r="F362" s="15" t="s">
        <v>6339</v>
      </c>
      <c r="G362" t="s">
        <v>2366</v>
      </c>
      <c r="H362" t="str">
        <f>VLOOKUP($E362,'BD DAVID'!$B$5:$M$1143,10,FALSE)</f>
        <v>Cundinamarca</v>
      </c>
      <c r="J362">
        <f>VLOOKUP(K362,'[1]INSERT MUNICIPIO'!E$2:F$867,2,FALSE)</f>
        <v>318</v>
      </c>
      <c r="K362" t="str">
        <f>VLOOKUP($E362,'BD DAVID'!$B$5:$M$1144,12,FALSE)</f>
        <v>CAQUEZA</v>
      </c>
      <c r="L362" t="s">
        <v>6339</v>
      </c>
      <c r="M362">
        <v>0</v>
      </c>
      <c r="N362" t="s">
        <v>6339</v>
      </c>
      <c r="O362">
        <v>0</v>
      </c>
      <c r="P362" t="s">
        <v>6339</v>
      </c>
      <c r="Q362">
        <f>VLOOKUP(E362,'BD DAVID'!$B$5:$H$1171,7,FALSE)</f>
        <v>3133964048</v>
      </c>
      <c r="R362" t="s">
        <v>6339</v>
      </c>
      <c r="S362" s="18">
        <v>42370</v>
      </c>
      <c r="T362" s="18" t="s">
        <v>6339</v>
      </c>
      <c r="U362" s="24" t="s">
        <v>6355</v>
      </c>
      <c r="V362" s="18" t="s">
        <v>6339</v>
      </c>
      <c r="W362" s="18" t="str">
        <f>VLOOKUP(E362,'BD DAVID'!$B$5:$G$1143,6,FALSE)</f>
        <v xml:space="preserve">CL 3 4 57 </v>
      </c>
      <c r="X362" s="18" t="s">
        <v>6339</v>
      </c>
      <c r="Y362" s="19">
        <v>0</v>
      </c>
      <c r="Z362" s="18" t="s">
        <v>6339</v>
      </c>
      <c r="AA362" s="18" t="s">
        <v>6370</v>
      </c>
      <c r="AB362" s="18" t="s">
        <v>6339</v>
      </c>
      <c r="AC362" t="s">
        <v>6355</v>
      </c>
      <c r="AD362" t="s">
        <v>6340</v>
      </c>
      <c r="AE362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(NULL,11406708,318,0,0,3133964048,42370,'NA','CL 3 4 57 ',0,'gmarentes','NA');</v>
      </c>
    </row>
    <row r="363" spans="1:31" hidden="1" x14ac:dyDescent="0.25">
      <c r="A363">
        <v>10008760</v>
      </c>
      <c r="B363" t="s">
        <v>6384</v>
      </c>
      <c r="C363" t="s">
        <v>6346</v>
      </c>
      <c r="D363" t="s">
        <v>6339</v>
      </c>
      <c r="E363" s="15">
        <v>11409358</v>
      </c>
      <c r="F363" s="15" t="s">
        <v>6339</v>
      </c>
      <c r="G363" t="s">
        <v>2315</v>
      </c>
      <c r="H363" t="str">
        <f>VLOOKUP($E363,'BD DAVID'!$B$5:$M$1143,10,FALSE)</f>
        <v>Cundinamarca</v>
      </c>
      <c r="J363">
        <f>VLOOKUP(K363,'[1]INSERT MUNICIPIO'!E$2:F$867,2,FALSE)</f>
        <v>377</v>
      </c>
      <c r="K363" t="str">
        <f>VLOOKUP($E363,'BD DAVID'!$B$5:$M$1144,12,FALSE)</f>
        <v>QUETAME</v>
      </c>
      <c r="L363" t="s">
        <v>6339</v>
      </c>
      <c r="M363">
        <v>0</v>
      </c>
      <c r="N363" t="s">
        <v>6339</v>
      </c>
      <c r="O363">
        <v>0</v>
      </c>
      <c r="P363" t="s">
        <v>6339</v>
      </c>
      <c r="Q363">
        <f>VLOOKUP(E363,'BD DAVID'!$B$5:$H$1171,7,FALSE)</f>
        <v>3214533032</v>
      </c>
      <c r="R363" t="s">
        <v>6339</v>
      </c>
      <c r="S363" s="18">
        <v>42370</v>
      </c>
      <c r="T363" s="18" t="s">
        <v>6339</v>
      </c>
      <c r="U363" s="24" t="s">
        <v>6355</v>
      </c>
      <c r="V363" s="18" t="s">
        <v>6339</v>
      </c>
      <c r="W363" s="18" t="str">
        <f>VLOOKUP(E363,'BD DAVID'!$B$5:$G$1143,6,FALSE)</f>
        <v xml:space="preserve">CR 4 1-64 </v>
      </c>
      <c r="X363" s="18" t="s">
        <v>6339</v>
      </c>
      <c r="Y363" s="19">
        <v>0</v>
      </c>
      <c r="Z363" s="18" t="s">
        <v>6339</v>
      </c>
      <c r="AA363" s="18" t="s">
        <v>6370</v>
      </c>
      <c r="AB363" s="18" t="s">
        <v>6339</v>
      </c>
      <c r="AC363" t="s">
        <v>6355</v>
      </c>
      <c r="AD363" t="s">
        <v>6340</v>
      </c>
      <c r="AE363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(NULL,11409358,377,0,0,3214533032,42370,'NA','CR 4 1-64 ',0,'gmarentes','NA');</v>
      </c>
    </row>
    <row r="364" spans="1:31" x14ac:dyDescent="0.25">
      <c r="A364">
        <v>10013971</v>
      </c>
      <c r="B364" t="s">
        <v>6384</v>
      </c>
      <c r="C364" t="s">
        <v>6346</v>
      </c>
      <c r="D364" t="s">
        <v>6339</v>
      </c>
      <c r="E364" s="15">
        <v>11431130</v>
      </c>
      <c r="F364" s="15" t="s">
        <v>6339</v>
      </c>
      <c r="G364" t="s">
        <v>3475</v>
      </c>
      <c r="H364" t="str">
        <f>VLOOKUP($E364,'BD DAVID'!$B$5:$M$1143,10,FALSE)</f>
        <v>Cundinamarca</v>
      </c>
      <c r="J364">
        <f>VLOOKUP(K364,'[1]INSERT MUNICIPIO'!E$2:F$867,2,FALSE)</f>
        <v>419</v>
      </c>
      <c r="K364" t="str">
        <f>VLOOKUP($E364,'BD DAVID'!$B$5:$M$1144,12,FALSE)</f>
        <v>ZIPACON</v>
      </c>
      <c r="L364" t="s">
        <v>6339</v>
      </c>
      <c r="M364">
        <v>0</v>
      </c>
      <c r="N364" t="s">
        <v>6339</v>
      </c>
      <c r="O364">
        <v>0</v>
      </c>
      <c r="P364" t="s">
        <v>6339</v>
      </c>
      <c r="Q364">
        <f>VLOOKUP(E364,'BD DAVID'!$B$5:$H$1171,7,FALSE)</f>
        <v>3112637455</v>
      </c>
      <c r="R364" t="s">
        <v>6339</v>
      </c>
      <c r="S364" s="18">
        <v>42370</v>
      </c>
      <c r="T364" s="18" t="s">
        <v>6339</v>
      </c>
      <c r="U364" s="24" t="s">
        <v>6355</v>
      </c>
      <c r="V364" s="18" t="s">
        <v>6339</v>
      </c>
      <c r="W364" s="18" t="str">
        <f>VLOOKUP(E364,'BD DAVID'!$B$5:$G$1143,6,FALSE)</f>
        <v xml:space="preserve">CL 6 4 04 </v>
      </c>
      <c r="X364" s="18" t="s">
        <v>6339</v>
      </c>
      <c r="Y364" s="19">
        <v>0</v>
      </c>
      <c r="Z364" s="18" t="s">
        <v>6339</v>
      </c>
      <c r="AA364" s="18" t="s">
        <v>6379</v>
      </c>
      <c r="AB364" s="18" t="s">
        <v>6339</v>
      </c>
      <c r="AC364" t="s">
        <v>6355</v>
      </c>
      <c r="AD364" t="s">
        <v>6340</v>
      </c>
      <c r="AE364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(NULL,11431130,419,0,0,3112637455,42370,'NA','CL 6 4 04 ',0,'rvelasquez','NA');</v>
      </c>
    </row>
    <row r="365" spans="1:31" x14ac:dyDescent="0.25">
      <c r="A365">
        <v>10015700</v>
      </c>
      <c r="B365" t="s">
        <v>6384</v>
      </c>
      <c r="C365" t="s">
        <v>6346</v>
      </c>
      <c r="D365" t="s">
        <v>6339</v>
      </c>
      <c r="E365" s="15">
        <v>11448163</v>
      </c>
      <c r="F365" s="15" t="s">
        <v>6339</v>
      </c>
      <c r="G365" t="s">
        <v>4807</v>
      </c>
      <c r="H365" t="str">
        <f>VLOOKUP($E365,'BD DAVID'!$B$5:$M$1143,10,FALSE)</f>
        <v>Cundinamarca</v>
      </c>
      <c r="J365">
        <f>VLOOKUP(K365,'[1]INSERT MUNICIPIO'!E$2:F$867,2,FALSE)</f>
        <v>392</v>
      </c>
      <c r="K365" t="str">
        <f>VLOOKUP($E365,'BD DAVID'!$B$5:$M$1144,12,FALSE)</f>
        <v>SUBACHOQUE</v>
      </c>
      <c r="L365" t="s">
        <v>6339</v>
      </c>
      <c r="M365">
        <v>0</v>
      </c>
      <c r="N365" t="s">
        <v>6339</v>
      </c>
      <c r="O365">
        <v>0</v>
      </c>
      <c r="P365" t="s">
        <v>6339</v>
      </c>
      <c r="Q365">
        <f>VLOOKUP(E365,'BD DAVID'!$B$5:$H$1171,7,FALSE)</f>
        <v>3133791779</v>
      </c>
      <c r="R365" t="s">
        <v>6339</v>
      </c>
      <c r="S365" s="18">
        <v>42370</v>
      </c>
      <c r="T365" s="18" t="s">
        <v>6339</v>
      </c>
      <c r="U365" s="24" t="s">
        <v>6355</v>
      </c>
      <c r="V365" s="18" t="s">
        <v>6339</v>
      </c>
      <c r="W365" s="18" t="str">
        <f>VLOOKUP(E365,'BD DAVID'!$B$5:$G$1143,6,FALSE)</f>
        <v xml:space="preserve">CR 5 2 08 </v>
      </c>
      <c r="X365" s="18" t="s">
        <v>6339</v>
      </c>
      <c r="Y365" s="19">
        <v>0</v>
      </c>
      <c r="Z365" s="18" t="s">
        <v>6339</v>
      </c>
      <c r="AA365" s="18" t="s">
        <v>6379</v>
      </c>
      <c r="AB365" s="18" t="s">
        <v>6339</v>
      </c>
      <c r="AC365" t="s">
        <v>6355</v>
      </c>
      <c r="AD365" t="s">
        <v>6340</v>
      </c>
      <c r="AE365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(NULL,11448163,392,0,0,3133791779,42370,'NA','CR 5 2 08 ',0,'rvelasquez','NA');</v>
      </c>
    </row>
    <row r="366" spans="1:31" x14ac:dyDescent="0.25">
      <c r="A366">
        <v>10008777</v>
      </c>
      <c r="B366" t="s">
        <v>6384</v>
      </c>
      <c r="C366" t="s">
        <v>6346</v>
      </c>
      <c r="D366" t="s">
        <v>6339</v>
      </c>
      <c r="E366" s="15">
        <v>11510798</v>
      </c>
      <c r="F366" s="15" t="s">
        <v>6339</v>
      </c>
      <c r="G366" t="s">
        <v>3214</v>
      </c>
      <c r="H366" t="str">
        <f>VLOOKUP($E366,'BD DAVID'!$B$5:$M$1143,10,FALSE)</f>
        <v>Cundinamarca</v>
      </c>
      <c r="J366">
        <f>VLOOKUP(K366,'[1]INSERT MUNICIPIO'!E$2:F$867,2,FALSE)</f>
        <v>363</v>
      </c>
      <c r="K366" t="str">
        <f>VLOOKUP($E366,'BD DAVID'!$B$5:$M$1144,12,FALSE)</f>
        <v>MOSQUERA</v>
      </c>
      <c r="L366" t="s">
        <v>6339</v>
      </c>
      <c r="M366">
        <v>0</v>
      </c>
      <c r="N366" t="s">
        <v>6339</v>
      </c>
      <c r="O366">
        <v>0</v>
      </c>
      <c r="P366" t="s">
        <v>6339</v>
      </c>
      <c r="Q366">
        <f>VLOOKUP(E366,'BD DAVID'!$B$5:$H$1171,7,FALSE)</f>
        <v>3132610087</v>
      </c>
      <c r="R366" t="s">
        <v>6339</v>
      </c>
      <c r="S366" s="18">
        <v>42370</v>
      </c>
      <c r="T366" s="18" t="s">
        <v>6339</v>
      </c>
      <c r="U366" s="24" t="s">
        <v>6355</v>
      </c>
      <c r="V366" s="18" t="s">
        <v>6339</v>
      </c>
      <c r="W366" s="18" t="str">
        <f>VLOOKUP(E366,'BD DAVID'!$B$5:$G$1143,6,FALSE)</f>
        <v xml:space="preserve">PA MONDOÑEDO </v>
      </c>
      <c r="X366" s="18" t="s">
        <v>6339</v>
      </c>
      <c r="Y366" s="19">
        <v>0</v>
      </c>
      <c r="Z366" s="18" t="s">
        <v>6339</v>
      </c>
      <c r="AA366" s="18" t="s">
        <v>6379</v>
      </c>
      <c r="AB366" s="18" t="s">
        <v>6339</v>
      </c>
      <c r="AC366" t="s">
        <v>6355</v>
      </c>
      <c r="AD366" t="s">
        <v>6340</v>
      </c>
      <c r="AE366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(NULL,11510798,363,0,0,3132610087,42370,'NA','PA MONDOÑEDO ',0,'rvelasquez','NA');</v>
      </c>
    </row>
    <row r="367" spans="1:31" x14ac:dyDescent="0.25">
      <c r="A367">
        <v>10008780</v>
      </c>
      <c r="B367" t="s">
        <v>6384</v>
      </c>
      <c r="C367" t="s">
        <v>6346</v>
      </c>
      <c r="D367" t="s">
        <v>6339</v>
      </c>
      <c r="E367" s="15">
        <v>11518196</v>
      </c>
      <c r="F367" s="15" t="s">
        <v>6339</v>
      </c>
      <c r="G367" t="s">
        <v>4583</v>
      </c>
      <c r="H367" t="str">
        <f>VLOOKUP($E367,'BD DAVID'!$B$5:$M$1143,10,FALSE)</f>
        <v>Cundinamarca</v>
      </c>
      <c r="J367">
        <f>VLOOKUP(K367,'[1]INSERT MUNICIPIO'!E$2:F$867,2,FALSE)</f>
        <v>369</v>
      </c>
      <c r="K367" t="str">
        <f>VLOOKUP($E367,'BD DAVID'!$B$5:$M$1144,12,FALSE)</f>
        <v>PACHO</v>
      </c>
      <c r="L367" t="s">
        <v>6339</v>
      </c>
      <c r="M367">
        <v>0</v>
      </c>
      <c r="N367" t="s">
        <v>6339</v>
      </c>
      <c r="O367">
        <v>0</v>
      </c>
      <c r="P367" t="s">
        <v>6339</v>
      </c>
      <c r="Q367">
        <f>VLOOKUP(E367,'BD DAVID'!$B$5:$H$1171,7,FALSE)</f>
        <v>918541064</v>
      </c>
      <c r="R367" t="s">
        <v>6339</v>
      </c>
      <c r="S367" s="18">
        <v>42370</v>
      </c>
      <c r="T367" s="18" t="s">
        <v>6339</v>
      </c>
      <c r="U367" s="24" t="s">
        <v>6355</v>
      </c>
      <c r="V367" s="18" t="s">
        <v>6339</v>
      </c>
      <c r="W367" s="18" t="str">
        <f>VLOOKUP(E367,'BD DAVID'!$B$5:$G$1143,6,FALSE)</f>
        <v xml:space="preserve">CL 8 14 20 </v>
      </c>
      <c r="X367" s="18" t="s">
        <v>6339</v>
      </c>
      <c r="Y367" s="19">
        <v>0</v>
      </c>
      <c r="Z367" s="18" t="s">
        <v>6339</v>
      </c>
      <c r="AA367" s="18" t="s">
        <v>6379</v>
      </c>
      <c r="AB367" s="18" t="s">
        <v>6339</v>
      </c>
      <c r="AC367" t="s">
        <v>6355</v>
      </c>
      <c r="AD367" t="s">
        <v>6340</v>
      </c>
      <c r="AE367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(NULL,11518196,369,0,0,918541064,42370,'NA','CL 8 14 20 ',0,'rvelasquez','NA');</v>
      </c>
    </row>
    <row r="368" spans="1:31" hidden="1" x14ac:dyDescent="0.25">
      <c r="A368">
        <v>10012780</v>
      </c>
      <c r="B368" t="s">
        <v>6384</v>
      </c>
      <c r="C368" t="s">
        <v>6346</v>
      </c>
      <c r="D368" t="s">
        <v>6339</v>
      </c>
      <c r="E368" s="15">
        <v>16608198</v>
      </c>
      <c r="F368" s="15" t="s">
        <v>6339</v>
      </c>
      <c r="G368" t="s">
        <v>3683</v>
      </c>
      <c r="H368" t="str">
        <f>VLOOKUP($E368,'BD DAVID'!$B$5:$M$1143,10,FALSE)</f>
        <v>Cundinamarca</v>
      </c>
      <c r="J368">
        <f>VLOOKUP(K368,'[1]INSERT MUNICIPIO'!E$2:F$867,2,FALSE)</f>
        <v>440</v>
      </c>
      <c r="K368" t="str">
        <f>VLOOKUP($E368,'BD DAVID'!$B$5:$M$1144,12,FALSE)</f>
        <v>CALI</v>
      </c>
      <c r="L368" t="s">
        <v>6339</v>
      </c>
      <c r="M368">
        <v>0</v>
      </c>
      <c r="N368" t="s">
        <v>6339</v>
      </c>
      <c r="O368">
        <v>0</v>
      </c>
      <c r="P368" t="s">
        <v>6339</v>
      </c>
      <c r="Q368">
        <f>VLOOKUP(E368,'BD DAVID'!$B$5:$H$1171,7,FALSE)</f>
        <v>3113343546</v>
      </c>
      <c r="R368" t="s">
        <v>6339</v>
      </c>
      <c r="S368" s="18">
        <v>42370</v>
      </c>
      <c r="T368" s="18" t="s">
        <v>6339</v>
      </c>
      <c r="U368" s="24" t="s">
        <v>6355</v>
      </c>
      <c r="V368" s="18" t="s">
        <v>6339</v>
      </c>
      <c r="W368" s="18" t="str">
        <f>VLOOKUP(E368,'BD DAVID'!$B$5:$G$1143,6,FALSE)</f>
        <v xml:space="preserve">CL 11A 43 85 BRR DEPARTAMENTAL </v>
      </c>
      <c r="X368" s="18" t="s">
        <v>6339</v>
      </c>
      <c r="Y368" s="19">
        <v>0</v>
      </c>
      <c r="Z368" s="18" t="s">
        <v>6339</v>
      </c>
      <c r="AA368" s="18" t="s">
        <v>6381</v>
      </c>
      <c r="AB368" s="18" t="s">
        <v>6339</v>
      </c>
      <c r="AC368" t="s">
        <v>6355</v>
      </c>
      <c r="AD368" t="s">
        <v>6340</v>
      </c>
      <c r="AE368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(NULL,16608198,440,0,0,3113343546,42370,'NA','CL 11A 43 85 BRR DEPARTAMENTAL ',0,'wcruz','NA');</v>
      </c>
    </row>
    <row r="369" spans="1:31" hidden="1" x14ac:dyDescent="0.25">
      <c r="A369">
        <v>10009000</v>
      </c>
      <c r="B369" t="s">
        <v>6384</v>
      </c>
      <c r="C369" t="s">
        <v>6346</v>
      </c>
      <c r="D369" t="s">
        <v>6339</v>
      </c>
      <c r="E369" s="15">
        <v>19056254</v>
      </c>
      <c r="F369" s="15" t="s">
        <v>6339</v>
      </c>
      <c r="G369" t="s">
        <v>3408</v>
      </c>
      <c r="H369" t="str">
        <f>VLOOKUP($E369,'BD DAVID'!$B$5:$M$1143,10,FALSE)</f>
        <v>Cundinamarca</v>
      </c>
      <c r="J369">
        <f>VLOOKUP(K369,'[1]INSERT MUNICIPIO'!E$2:F$867,2,FALSE)</f>
        <v>322</v>
      </c>
      <c r="K369" t="str">
        <f>VLOOKUP($E369,'BD DAVID'!$B$5:$M$1144,12,FALSE)</f>
        <v>CHIPAQUE</v>
      </c>
      <c r="L369" t="s">
        <v>6339</v>
      </c>
      <c r="M369">
        <v>0</v>
      </c>
      <c r="N369" t="s">
        <v>6339</v>
      </c>
      <c r="O369">
        <v>0</v>
      </c>
      <c r="P369" t="s">
        <v>6339</v>
      </c>
      <c r="Q369">
        <f>VLOOKUP(E369,'BD DAVID'!$B$5:$H$1171,7,FALSE)</f>
        <v>3112260119</v>
      </c>
      <c r="R369" t="s">
        <v>6339</v>
      </c>
      <c r="S369" s="18">
        <v>42370</v>
      </c>
      <c r="T369" s="18" t="s">
        <v>6339</v>
      </c>
      <c r="U369" s="24" t="s">
        <v>6355</v>
      </c>
      <c r="V369" s="18" t="s">
        <v>6339</v>
      </c>
      <c r="W369" s="18" t="str">
        <f>VLOOKUP(E369,'BD DAVID'!$B$5:$G$1143,6,FALSE)</f>
        <v xml:space="preserve">CL 4 4 17 </v>
      </c>
      <c r="X369" s="18" t="s">
        <v>6339</v>
      </c>
      <c r="Y369" s="19">
        <v>0</v>
      </c>
      <c r="Z369" s="18" t="s">
        <v>6339</v>
      </c>
      <c r="AA369" s="18" t="s">
        <v>6370</v>
      </c>
      <c r="AB369" s="18" t="s">
        <v>6339</v>
      </c>
      <c r="AC369" t="s">
        <v>6355</v>
      </c>
      <c r="AD369" t="s">
        <v>6340</v>
      </c>
      <c r="AE369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(NULL,19056254,322,0,0,3112260119,42370,'NA','CL 4 4 17 ',0,'gmarentes','NA');</v>
      </c>
    </row>
    <row r="370" spans="1:31" hidden="1" x14ac:dyDescent="0.25">
      <c r="A370">
        <v>10009030</v>
      </c>
      <c r="B370" t="s">
        <v>6384</v>
      </c>
      <c r="C370" t="s">
        <v>6346</v>
      </c>
      <c r="D370" t="s">
        <v>6339</v>
      </c>
      <c r="E370" s="15">
        <v>19189213</v>
      </c>
      <c r="F370" s="15" t="s">
        <v>6339</v>
      </c>
      <c r="G370" t="s">
        <v>5017</v>
      </c>
      <c r="H370" t="str">
        <f>VLOOKUP($E370,'BD DAVID'!$B$5:$M$1143,10,FALSE)</f>
        <v>Cundinamarca</v>
      </c>
      <c r="J370">
        <f>VLOOKUP(K370,'[1]INSERT MUNICIPIO'!E$2:F$867,2,FALSE)</f>
        <v>312</v>
      </c>
      <c r="K370" t="str">
        <f>VLOOKUP($E370,'BD DAVID'!$B$5:$M$1144,12,FALSE)</f>
        <v>BOGOTÁ D.C.</v>
      </c>
      <c r="L370" t="s">
        <v>6339</v>
      </c>
      <c r="M370">
        <v>0</v>
      </c>
      <c r="N370" t="s">
        <v>6339</v>
      </c>
      <c r="O370">
        <v>0</v>
      </c>
      <c r="P370" t="s">
        <v>6339</v>
      </c>
      <c r="Q370">
        <f>VLOOKUP(E370,'BD DAVID'!$B$5:$H$1171,7,FALSE)</f>
        <v>913456161</v>
      </c>
      <c r="R370" t="s">
        <v>6339</v>
      </c>
      <c r="S370" s="18">
        <v>42370</v>
      </c>
      <c r="T370" s="18" t="s">
        <v>6339</v>
      </c>
      <c r="U370" s="24" t="s">
        <v>6355</v>
      </c>
      <c r="V370" s="18" t="s">
        <v>6339</v>
      </c>
      <c r="W370" s="18" t="str">
        <f>VLOOKUP(E370,'BD DAVID'!$B$5:$G$1143,6,FALSE)</f>
        <v xml:space="preserve">CL 69 14 29 </v>
      </c>
      <c r="X370" s="18" t="s">
        <v>6339</v>
      </c>
      <c r="Y370" s="19">
        <v>0</v>
      </c>
      <c r="Z370" s="18" t="s">
        <v>6339</v>
      </c>
      <c r="AA370" s="18" t="s">
        <v>6370</v>
      </c>
      <c r="AB370" s="18" t="s">
        <v>6339</v>
      </c>
      <c r="AC370" t="s">
        <v>6355</v>
      </c>
      <c r="AD370" t="s">
        <v>6340</v>
      </c>
      <c r="AE370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(NULL,19189213,312,0,0,913456161,42370,'NA','CL 69 14 29 ',0,'gmarentes','NA');</v>
      </c>
    </row>
    <row r="371" spans="1:31" x14ac:dyDescent="0.25">
      <c r="A371">
        <v>10017661</v>
      </c>
      <c r="B371" t="s">
        <v>6384</v>
      </c>
      <c r="C371" t="s">
        <v>6346</v>
      </c>
      <c r="D371" t="s">
        <v>6339</v>
      </c>
      <c r="E371" s="15">
        <v>19491115</v>
      </c>
      <c r="F371" s="15" t="s">
        <v>6339</v>
      </c>
      <c r="G371" t="s">
        <v>2105</v>
      </c>
      <c r="H371" t="str">
        <f>VLOOKUP($E371,'BD DAVID'!$B$5:$M$1143,10,FALSE)</f>
        <v>Cundinamarca</v>
      </c>
      <c r="J371">
        <f>VLOOKUP(K371,'[1]INSERT MUNICIPIO'!E$2:F$867,2,FALSE)</f>
        <v>312</v>
      </c>
      <c r="K371" t="str">
        <f>VLOOKUP($E371,'BD DAVID'!$B$5:$M$1144,12,FALSE)</f>
        <v>BOGOTÁ D.C.</v>
      </c>
      <c r="L371" t="s">
        <v>6339</v>
      </c>
      <c r="M371">
        <v>0</v>
      </c>
      <c r="N371" t="s">
        <v>6339</v>
      </c>
      <c r="O371">
        <v>0</v>
      </c>
      <c r="P371" t="s">
        <v>6339</v>
      </c>
      <c r="Q371">
        <f>VLOOKUP(E371,'BD DAVID'!$B$5:$H$1171,7,FALSE)</f>
        <v>3106139516</v>
      </c>
      <c r="R371" t="s">
        <v>6339</v>
      </c>
      <c r="S371" s="18">
        <v>42370</v>
      </c>
      <c r="T371" s="18" t="s">
        <v>6339</v>
      </c>
      <c r="U371" s="24" t="s">
        <v>6355</v>
      </c>
      <c r="V371" s="18" t="s">
        <v>6339</v>
      </c>
      <c r="W371" s="18" t="str">
        <f>VLOOKUP(E371,'BD DAVID'!$B$5:$G$1143,6,FALSE)</f>
        <v xml:space="preserve">CL 100 19 61 </v>
      </c>
      <c r="X371" s="18" t="s">
        <v>6339</v>
      </c>
      <c r="Y371" s="19">
        <v>0</v>
      </c>
      <c r="Z371" s="18" t="s">
        <v>6339</v>
      </c>
      <c r="AA371" s="18" t="s">
        <v>6379</v>
      </c>
      <c r="AB371" s="18" t="s">
        <v>6339</v>
      </c>
      <c r="AC371" t="s">
        <v>6355</v>
      </c>
      <c r="AD371" t="s">
        <v>6340</v>
      </c>
      <c r="AE371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(NULL,19491115,312,0,0,3106139516,42370,'NA','CL 100 19 61 ',0,'rvelasquez','NA');</v>
      </c>
    </row>
    <row r="372" spans="1:31" hidden="1" x14ac:dyDescent="0.25">
      <c r="A372">
        <v>10009062</v>
      </c>
      <c r="B372" t="s">
        <v>6384</v>
      </c>
      <c r="C372" t="s">
        <v>6346</v>
      </c>
      <c r="D372" t="s">
        <v>6339</v>
      </c>
      <c r="E372" s="15">
        <v>20368813</v>
      </c>
      <c r="F372" s="15" t="s">
        <v>6339</v>
      </c>
      <c r="G372" t="s">
        <v>2336</v>
      </c>
      <c r="H372" t="str">
        <f>VLOOKUP($E372,'BD DAVID'!$B$5:$M$1143,10,FALSE)</f>
        <v>Cundinamarca</v>
      </c>
      <c r="J372">
        <f>VLOOKUP(K372,'[1]INSERT MUNICIPIO'!E$2:F$867,2,FALSE)</f>
        <v>354</v>
      </c>
      <c r="K372" t="str">
        <f>VLOOKUP($E372,'BD DAVID'!$B$5:$M$1144,12,FALSE)</f>
        <v>LA MESA</v>
      </c>
      <c r="L372" t="s">
        <v>6339</v>
      </c>
      <c r="M372">
        <v>0</v>
      </c>
      <c r="N372" t="s">
        <v>6339</v>
      </c>
      <c r="O372">
        <v>0</v>
      </c>
      <c r="P372" t="s">
        <v>6339</v>
      </c>
      <c r="Q372">
        <f>VLOOKUP(E372,'BD DAVID'!$B$5:$H$1171,7,FALSE)</f>
        <v>918471106</v>
      </c>
      <c r="R372" t="s">
        <v>6339</v>
      </c>
      <c r="S372" s="18">
        <v>42370</v>
      </c>
      <c r="T372" s="18" t="s">
        <v>6339</v>
      </c>
      <c r="U372" s="24" t="s">
        <v>6355</v>
      </c>
      <c r="V372" s="18" t="s">
        <v>6339</v>
      </c>
      <c r="W372" s="18" t="str">
        <f>VLOOKUP(E372,'BD DAVID'!$B$5:$G$1143,6,FALSE)</f>
        <v xml:space="preserve">CL 8 18 20 </v>
      </c>
      <c r="X372" s="18" t="s">
        <v>6339</v>
      </c>
      <c r="Y372" s="19">
        <v>0</v>
      </c>
      <c r="Z372" s="18" t="s">
        <v>6339</v>
      </c>
      <c r="AA372" s="18" t="s">
        <v>6370</v>
      </c>
      <c r="AB372" s="18" t="s">
        <v>6339</v>
      </c>
      <c r="AC372" t="s">
        <v>6355</v>
      </c>
      <c r="AD372" t="s">
        <v>6340</v>
      </c>
      <c r="AE372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(NULL,20368813,354,0,0,918471106,42370,'NA','CL 8 18 20 ',0,'gmarentes','NA');</v>
      </c>
    </row>
    <row r="373" spans="1:31" hidden="1" x14ac:dyDescent="0.25">
      <c r="A373">
        <v>10014506</v>
      </c>
      <c r="B373" t="s">
        <v>6384</v>
      </c>
      <c r="C373" t="s">
        <v>6346</v>
      </c>
      <c r="D373" t="s">
        <v>6339</v>
      </c>
      <c r="E373" s="15">
        <v>20484925</v>
      </c>
      <c r="F373" s="15" t="s">
        <v>6339</v>
      </c>
      <c r="G373" t="s">
        <v>4194</v>
      </c>
      <c r="H373" t="str">
        <f>VLOOKUP($E373,'BD DAVID'!$B$5:$M$1143,10,FALSE)</f>
        <v>Cundinamarca</v>
      </c>
      <c r="J373">
        <f>VLOOKUP(K373,'[1]INSERT MUNICIPIO'!E$2:F$867,2,FALSE)</f>
        <v>332</v>
      </c>
      <c r="K373" t="str">
        <f>VLOOKUP($E373,'BD DAVID'!$B$5:$M$1144,12,FALSE)</f>
        <v>FOMEQUE</v>
      </c>
      <c r="L373" t="s">
        <v>6339</v>
      </c>
      <c r="M373">
        <v>0</v>
      </c>
      <c r="N373" t="s">
        <v>6339</v>
      </c>
      <c r="O373">
        <v>0</v>
      </c>
      <c r="P373" t="s">
        <v>6339</v>
      </c>
      <c r="Q373">
        <f>VLOOKUP(E373,'BD DAVID'!$B$5:$H$1171,7,FALSE)</f>
        <v>3134039850</v>
      </c>
      <c r="R373" t="s">
        <v>6339</v>
      </c>
      <c r="S373" s="18">
        <v>42370</v>
      </c>
      <c r="T373" s="18" t="s">
        <v>6339</v>
      </c>
      <c r="U373" s="24" t="s">
        <v>6355</v>
      </c>
      <c r="V373" s="18" t="s">
        <v>6339</v>
      </c>
      <c r="W373" s="18" t="str">
        <f>VLOOKUP(E373,'BD DAVID'!$B$5:$G$1143,6,FALSE)</f>
        <v xml:space="preserve">CL 2 25 27 </v>
      </c>
      <c r="X373" s="18" t="s">
        <v>6339</v>
      </c>
      <c r="Y373" s="19">
        <v>0</v>
      </c>
      <c r="Z373" s="18" t="s">
        <v>6339</v>
      </c>
      <c r="AA373" s="18" t="s">
        <v>6370</v>
      </c>
      <c r="AB373" s="18" t="s">
        <v>6339</v>
      </c>
      <c r="AC373" t="s">
        <v>6355</v>
      </c>
      <c r="AD373" t="s">
        <v>6340</v>
      </c>
      <c r="AE373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(NULL,20484925,332,0,0,3134039850,42370,'NA','CL 2 25 27 ',0,'gmarentes','NA');</v>
      </c>
    </row>
    <row r="374" spans="1:31" hidden="1" x14ac:dyDescent="0.25">
      <c r="A374">
        <v>10017139</v>
      </c>
      <c r="B374" t="s">
        <v>6384</v>
      </c>
      <c r="C374" t="s">
        <v>6346</v>
      </c>
      <c r="D374" t="s">
        <v>6339</v>
      </c>
      <c r="E374" s="15">
        <v>20546138</v>
      </c>
      <c r="F374" s="15" t="s">
        <v>6339</v>
      </c>
      <c r="G374" t="s">
        <v>4310</v>
      </c>
      <c r="H374" t="str">
        <f>VLOOKUP($E374,'BD DAVID'!$B$5:$M$1143,10,FALSE)</f>
        <v>Cundinamarca</v>
      </c>
      <c r="J374">
        <f>VLOOKUP(K374,'[1]INSERT MUNICIPIO'!E$2:F$867,2,FALSE)</f>
        <v>333</v>
      </c>
      <c r="K374" t="str">
        <f>VLOOKUP($E374,'BD DAVID'!$B$5:$M$1144,12,FALSE)</f>
        <v>FOSCA</v>
      </c>
      <c r="L374" t="s">
        <v>6339</v>
      </c>
      <c r="M374">
        <v>0</v>
      </c>
      <c r="N374" t="s">
        <v>6339</v>
      </c>
      <c r="O374">
        <v>0</v>
      </c>
      <c r="P374" t="s">
        <v>6339</v>
      </c>
      <c r="Q374">
        <f>VLOOKUP(E374,'BD DAVID'!$B$5:$H$1171,7,FALSE)</f>
        <v>914890186</v>
      </c>
      <c r="R374" t="s">
        <v>6339</v>
      </c>
      <c r="S374" s="18">
        <v>42370</v>
      </c>
      <c r="T374" s="18" t="s">
        <v>6339</v>
      </c>
      <c r="U374" s="24" t="s">
        <v>6355</v>
      </c>
      <c r="V374" s="18" t="s">
        <v>6339</v>
      </c>
      <c r="W374" s="18" t="str">
        <f>VLOOKUP(E374,'BD DAVID'!$B$5:$G$1143,6,FALSE)</f>
        <v xml:space="preserve">CL 3 2 31 </v>
      </c>
      <c r="X374" s="18" t="s">
        <v>6339</v>
      </c>
      <c r="Y374" s="19">
        <v>0</v>
      </c>
      <c r="Z374" s="18" t="s">
        <v>6339</v>
      </c>
      <c r="AA374" s="18" t="s">
        <v>6370</v>
      </c>
      <c r="AB374" s="18" t="s">
        <v>6339</v>
      </c>
      <c r="AC374" t="s">
        <v>6355</v>
      </c>
      <c r="AD374" t="s">
        <v>6340</v>
      </c>
      <c r="AE374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(NULL,20546138,333,0,0,914890186,42370,'NA','CL 3 2 31 ',0,'gmarentes','NA');</v>
      </c>
    </row>
    <row r="375" spans="1:31" hidden="1" x14ac:dyDescent="0.25">
      <c r="A375">
        <v>10012994</v>
      </c>
      <c r="B375" t="s">
        <v>6384</v>
      </c>
      <c r="C375" t="s">
        <v>6346</v>
      </c>
      <c r="D375" t="s">
        <v>6339</v>
      </c>
      <c r="E375" s="15">
        <v>20564505</v>
      </c>
      <c r="F375" s="15" t="s">
        <v>6339</v>
      </c>
      <c r="G375" t="s">
        <v>3771</v>
      </c>
      <c r="H375" t="str">
        <f>VLOOKUP($E375,'BD DAVID'!$B$5:$M$1143,10,FALSE)</f>
        <v>Cundinamarca</v>
      </c>
      <c r="J375">
        <f>VLOOKUP(K375,'[1]INSERT MUNICIPIO'!E$2:F$867,2,FALSE)</f>
        <v>312</v>
      </c>
      <c r="K375" t="str">
        <f>VLOOKUP($E375,'BD DAVID'!$B$5:$M$1144,12,FALSE)</f>
        <v>BOGOTÁ D.C.</v>
      </c>
      <c r="L375" t="s">
        <v>6339</v>
      </c>
      <c r="M375">
        <v>0</v>
      </c>
      <c r="N375" t="s">
        <v>6339</v>
      </c>
      <c r="O375">
        <v>0</v>
      </c>
      <c r="P375" t="s">
        <v>6339</v>
      </c>
      <c r="Q375">
        <f>VLOOKUP(E375,'BD DAVID'!$B$5:$H$1171,7,FALSE)</f>
        <v>3203135144</v>
      </c>
      <c r="R375" t="s">
        <v>6339</v>
      </c>
      <c r="S375" s="18">
        <v>42370</v>
      </c>
      <c r="T375" s="18" t="s">
        <v>6339</v>
      </c>
      <c r="U375" s="24" t="s">
        <v>6355</v>
      </c>
      <c r="V375" s="18" t="s">
        <v>6339</v>
      </c>
      <c r="W375" s="18" t="str">
        <f>VLOOKUP(E375,'BD DAVID'!$B$5:$G$1143,6,FALSE)</f>
        <v xml:space="preserve">CR 14 137 35 </v>
      </c>
      <c r="X375" s="18" t="s">
        <v>6339</v>
      </c>
      <c r="Y375" s="19">
        <v>0</v>
      </c>
      <c r="Z375" s="18" t="s">
        <v>6339</v>
      </c>
      <c r="AA375" s="18" t="s">
        <v>6370</v>
      </c>
      <c r="AB375" s="18" t="s">
        <v>6339</v>
      </c>
      <c r="AC375" t="s">
        <v>6355</v>
      </c>
      <c r="AD375" t="s">
        <v>6340</v>
      </c>
      <c r="AE375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(NULL,20564505,312,0,0,3203135144,42370,'NA','CR 14 137 35 ',0,'gmarentes','NA');</v>
      </c>
    </row>
    <row r="376" spans="1:31" hidden="1" x14ac:dyDescent="0.25">
      <c r="A376">
        <v>10009070</v>
      </c>
      <c r="B376" t="s">
        <v>6384</v>
      </c>
      <c r="C376" t="s">
        <v>6346</v>
      </c>
      <c r="D376" t="s">
        <v>6339</v>
      </c>
      <c r="E376" s="15">
        <v>20564950</v>
      </c>
      <c r="F376" s="15" t="s">
        <v>6339</v>
      </c>
      <c r="G376" t="s">
        <v>4926</v>
      </c>
      <c r="H376" t="str">
        <f>VLOOKUP($E376,'BD DAVID'!$B$5:$M$1143,10,FALSE)</f>
        <v>Cundinamarca</v>
      </c>
      <c r="J376">
        <f>VLOOKUP(K376,'[1]INSERT MUNICIPIO'!E$2:F$867,2,FALSE)</f>
        <v>407</v>
      </c>
      <c r="K376" t="str">
        <f>VLOOKUP($E376,'BD DAVID'!$B$5:$M$1144,12,FALSE)</f>
        <v>UBAQUE</v>
      </c>
      <c r="L376" t="s">
        <v>6339</v>
      </c>
      <c r="M376">
        <v>0</v>
      </c>
      <c r="N376" t="s">
        <v>6339</v>
      </c>
      <c r="O376">
        <v>0</v>
      </c>
      <c r="P376" t="s">
        <v>6339</v>
      </c>
      <c r="Q376">
        <f>VLOOKUP(E376,'BD DAVID'!$B$5:$H$1171,7,FALSE)</f>
        <v>918487126</v>
      </c>
      <c r="R376" t="s">
        <v>6339</v>
      </c>
      <c r="S376" s="18">
        <v>42370</v>
      </c>
      <c r="T376" s="18" t="s">
        <v>6339</v>
      </c>
      <c r="U376" s="24" t="s">
        <v>6355</v>
      </c>
      <c r="V376" s="18" t="s">
        <v>6339</v>
      </c>
      <c r="W376" s="18" t="str">
        <f>VLOOKUP(E376,'BD DAVID'!$B$5:$G$1143,6,FALSE)</f>
        <v xml:space="preserve">CL 2 4 67 </v>
      </c>
      <c r="X376" s="18" t="s">
        <v>6339</v>
      </c>
      <c r="Y376" s="19">
        <v>0</v>
      </c>
      <c r="Z376" s="18" t="s">
        <v>6339</v>
      </c>
      <c r="AA376" s="18" t="s">
        <v>6370</v>
      </c>
      <c r="AB376" s="18" t="s">
        <v>6339</v>
      </c>
      <c r="AC376" t="s">
        <v>6355</v>
      </c>
      <c r="AD376" t="s">
        <v>6340</v>
      </c>
      <c r="AE376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(NULL,20564950,407,0,0,918487126,42370,'NA','CL 2 4 67 ',0,'gmarentes','NA');</v>
      </c>
    </row>
    <row r="377" spans="1:31" x14ac:dyDescent="0.25">
      <c r="A377">
        <v>10012918</v>
      </c>
      <c r="B377" t="s">
        <v>6384</v>
      </c>
      <c r="C377" t="s">
        <v>6346</v>
      </c>
      <c r="D377" t="s">
        <v>6339</v>
      </c>
      <c r="E377" s="15">
        <v>20646076</v>
      </c>
      <c r="F377" s="15" t="s">
        <v>6339</v>
      </c>
      <c r="G377" t="s">
        <v>1984</v>
      </c>
      <c r="H377" t="str">
        <f>VLOOKUP($E377,'BD DAVID'!$B$5:$M$1143,10,FALSE)</f>
        <v>Cundinamarca</v>
      </c>
      <c r="J377">
        <f>VLOOKUP(K377,'[1]INSERT MUNICIPIO'!E$2:F$867,2,FALSE)</f>
        <v>345</v>
      </c>
      <c r="K377" t="str">
        <f>VLOOKUP($E377,'BD DAVID'!$B$5:$M$1144,12,FALSE)</f>
        <v>GUASCA</v>
      </c>
      <c r="L377" t="s">
        <v>6339</v>
      </c>
      <c r="M377">
        <v>0</v>
      </c>
      <c r="N377" t="s">
        <v>6339</v>
      </c>
      <c r="O377">
        <v>0</v>
      </c>
      <c r="P377" t="s">
        <v>6339</v>
      </c>
      <c r="Q377">
        <f>VLOOKUP(E377,'BD DAVID'!$B$5:$H$1171,7,FALSE)</f>
        <v>3115768980</v>
      </c>
      <c r="R377" t="s">
        <v>6339</v>
      </c>
      <c r="S377" s="18">
        <v>42370</v>
      </c>
      <c r="T377" s="18" t="s">
        <v>6339</v>
      </c>
      <c r="U377" s="24" t="s">
        <v>6355</v>
      </c>
      <c r="V377" s="18" t="s">
        <v>6339</v>
      </c>
      <c r="W377" s="18" t="str">
        <f>VLOOKUP(E377,'BD DAVID'!$B$5:$G$1143,6,FALSE)</f>
        <v xml:space="preserve">CL 1 2 07 </v>
      </c>
      <c r="X377" s="18" t="s">
        <v>6339</v>
      </c>
      <c r="Y377" s="19">
        <v>0</v>
      </c>
      <c r="Z377" s="18" t="s">
        <v>6339</v>
      </c>
      <c r="AA377" s="18" t="s">
        <v>6379</v>
      </c>
      <c r="AB377" s="18" t="s">
        <v>6339</v>
      </c>
      <c r="AC377" t="s">
        <v>6355</v>
      </c>
      <c r="AD377" t="s">
        <v>6340</v>
      </c>
      <c r="AE377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(NULL,20646076,345,0,0,3115768980,42370,'NA','CL 1 2 07 ',0,'rvelasquez','NA');</v>
      </c>
    </row>
    <row r="378" spans="1:31" hidden="1" x14ac:dyDescent="0.25">
      <c r="A378">
        <v>10009079</v>
      </c>
      <c r="B378" t="s">
        <v>6384</v>
      </c>
      <c r="C378" t="s">
        <v>6346</v>
      </c>
      <c r="D378" t="s">
        <v>6339</v>
      </c>
      <c r="E378" s="15">
        <v>20753345</v>
      </c>
      <c r="F378" s="15" t="s">
        <v>6339</v>
      </c>
      <c r="G378" t="s">
        <v>4710</v>
      </c>
      <c r="H378" t="str">
        <f>VLOOKUP($E378,'BD DAVID'!$B$5:$M$1143,10,FALSE)</f>
        <v>Cundinamarca</v>
      </c>
      <c r="J378">
        <f>VLOOKUP(K378,'[1]INSERT MUNICIPIO'!E$2:F$867,2,FALSE)</f>
        <v>312</v>
      </c>
      <c r="K378" t="str">
        <f>VLOOKUP($E378,'BD DAVID'!$B$5:$M$1144,12,FALSE)</f>
        <v>BOGOTÁ D.C.</v>
      </c>
      <c r="L378" t="s">
        <v>6339</v>
      </c>
      <c r="M378">
        <v>0</v>
      </c>
      <c r="N378" t="s">
        <v>6339</v>
      </c>
      <c r="O378">
        <v>0</v>
      </c>
      <c r="P378" t="s">
        <v>6339</v>
      </c>
      <c r="Q378">
        <f>VLOOKUP(E378,'BD DAVID'!$B$5:$H$1171,7,FALSE)</f>
        <v>3165194163</v>
      </c>
      <c r="R378" t="s">
        <v>6339</v>
      </c>
      <c r="S378" s="18">
        <v>42370</v>
      </c>
      <c r="T378" s="18" t="s">
        <v>6339</v>
      </c>
      <c r="U378" s="24" t="s">
        <v>6355</v>
      </c>
      <c r="V378" s="18" t="s">
        <v>6339</v>
      </c>
      <c r="W378" s="18" t="str">
        <f>VLOOKUP(E378,'BD DAVID'!$B$5:$G$1143,6,FALSE)</f>
        <v xml:space="preserve">CR 3 138 05 SUR </v>
      </c>
      <c r="X378" s="18" t="s">
        <v>6339</v>
      </c>
      <c r="Y378" s="19">
        <v>0</v>
      </c>
      <c r="Z378" s="18" t="s">
        <v>6339</v>
      </c>
      <c r="AA378" s="18" t="s">
        <v>6370</v>
      </c>
      <c r="AB378" s="18" t="s">
        <v>6339</v>
      </c>
      <c r="AC378" t="s">
        <v>6355</v>
      </c>
      <c r="AD378" t="s">
        <v>6340</v>
      </c>
      <c r="AE378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(NULL,20753345,312,0,0,3165194163,42370,'NA','CR 3 138 05 SUR ',0,'gmarentes','NA');</v>
      </c>
    </row>
    <row r="379" spans="1:31" hidden="1" x14ac:dyDescent="0.25">
      <c r="A379">
        <v>10009094</v>
      </c>
      <c r="B379" t="s">
        <v>6384</v>
      </c>
      <c r="C379" t="s">
        <v>6346</v>
      </c>
      <c r="D379" t="s">
        <v>6339</v>
      </c>
      <c r="E379" s="15">
        <v>20885500</v>
      </c>
      <c r="F379" s="15" t="s">
        <v>6339</v>
      </c>
      <c r="G379" t="s">
        <v>2224</v>
      </c>
      <c r="H379" t="str">
        <f>VLOOKUP($E379,'BD DAVID'!$B$5:$M$1143,10,FALSE)</f>
        <v>Cundinamarca</v>
      </c>
      <c r="J379">
        <f>VLOOKUP(K379,'[1]INSERT MUNICIPIO'!E$2:F$867,2,FALSE)</f>
        <v>381</v>
      </c>
      <c r="K379" t="str">
        <f>VLOOKUP($E379,'BD DAVID'!$B$5:$M$1144,12,FALSE)</f>
        <v>SAN BERNARDO</v>
      </c>
      <c r="L379" t="s">
        <v>6339</v>
      </c>
      <c r="M379">
        <v>0</v>
      </c>
      <c r="N379" t="s">
        <v>6339</v>
      </c>
      <c r="O379">
        <v>0</v>
      </c>
      <c r="P379" t="s">
        <v>6339</v>
      </c>
      <c r="Q379">
        <f>VLOOKUP(E379,'BD DAVID'!$B$5:$H$1171,7,FALSE)</f>
        <v>3105747863</v>
      </c>
      <c r="R379" t="s">
        <v>6339</v>
      </c>
      <c r="S379" s="18">
        <v>42370</v>
      </c>
      <c r="T379" s="18" t="s">
        <v>6339</v>
      </c>
      <c r="U379" s="24" t="s">
        <v>6355</v>
      </c>
      <c r="V379" s="18" t="s">
        <v>6339</v>
      </c>
      <c r="W379" s="18" t="str">
        <f>VLOOKUP(E379,'BD DAVID'!$B$5:$G$1143,6,FALSE)</f>
        <v xml:space="preserve">CR 3  6 01 </v>
      </c>
      <c r="X379" s="18" t="s">
        <v>6339</v>
      </c>
      <c r="Y379" s="19">
        <v>0</v>
      </c>
      <c r="Z379" s="18" t="s">
        <v>6339</v>
      </c>
      <c r="AA379" s="18" t="s">
        <v>6370</v>
      </c>
      <c r="AB379" s="18" t="s">
        <v>6339</v>
      </c>
      <c r="AC379" t="s">
        <v>6355</v>
      </c>
      <c r="AD379" t="s">
        <v>6340</v>
      </c>
      <c r="AE379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(NULL,20885500,381,0,0,3105747863,42370,'NA','CR 3  6 01 ',0,'gmarentes','NA');</v>
      </c>
    </row>
    <row r="380" spans="1:31" hidden="1" x14ac:dyDescent="0.25">
      <c r="A380">
        <v>10009096</v>
      </c>
      <c r="B380" t="s">
        <v>6384</v>
      </c>
      <c r="C380" t="s">
        <v>6346</v>
      </c>
      <c r="D380" t="s">
        <v>6339</v>
      </c>
      <c r="E380" s="15">
        <v>20887025</v>
      </c>
      <c r="F380" s="15" t="s">
        <v>6339</v>
      </c>
      <c r="G380" t="s">
        <v>1424</v>
      </c>
      <c r="H380" t="str">
        <f>VLOOKUP($E380,'BD DAVID'!$B$5:$M$1143,10,FALSE)</f>
        <v>Cundinamarca</v>
      </c>
      <c r="J380">
        <f>VLOOKUP(K380,'[1]INSERT MUNICIPIO'!E$2:F$867,2,FALSE)</f>
        <v>381</v>
      </c>
      <c r="K380" t="str">
        <f>VLOOKUP($E380,'BD DAVID'!$B$5:$M$1144,12,FALSE)</f>
        <v>SAN BERNARDO</v>
      </c>
      <c r="L380" t="s">
        <v>6339</v>
      </c>
      <c r="M380">
        <v>0</v>
      </c>
      <c r="N380" t="s">
        <v>6339</v>
      </c>
      <c r="O380">
        <v>0</v>
      </c>
      <c r="P380" t="s">
        <v>6339</v>
      </c>
      <c r="Q380">
        <f>VLOOKUP(E380,'BD DAVID'!$B$5:$H$1171,7,FALSE)</f>
        <v>918680099</v>
      </c>
      <c r="R380" t="s">
        <v>6339</v>
      </c>
      <c r="S380" s="18">
        <v>42370</v>
      </c>
      <c r="T380" s="18" t="s">
        <v>6339</v>
      </c>
      <c r="U380" s="24" t="s">
        <v>6355</v>
      </c>
      <c r="V380" s="18" t="s">
        <v>6339</v>
      </c>
      <c r="W380" s="18" t="str">
        <f>VLOOKUP(E380,'BD DAVID'!$B$5:$G$1143,6,FALSE)</f>
        <v xml:space="preserve">CL 7 3 59 </v>
      </c>
      <c r="X380" s="18" t="s">
        <v>6339</v>
      </c>
      <c r="Y380" s="19">
        <v>0</v>
      </c>
      <c r="Z380" s="18" t="s">
        <v>6339</v>
      </c>
      <c r="AA380" s="18" t="s">
        <v>6370</v>
      </c>
      <c r="AB380" s="18" t="s">
        <v>6339</v>
      </c>
      <c r="AC380" t="s">
        <v>6355</v>
      </c>
      <c r="AD380" t="s">
        <v>6340</v>
      </c>
      <c r="AE380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(NULL,20887025,381,0,0,918680099,42370,'NA','CL 7 3 59 ',0,'gmarentes','NA');</v>
      </c>
    </row>
    <row r="381" spans="1:31" hidden="1" x14ac:dyDescent="0.25">
      <c r="A381">
        <v>10009110</v>
      </c>
      <c r="B381" t="s">
        <v>6384</v>
      </c>
      <c r="C381" t="s">
        <v>6346</v>
      </c>
      <c r="D381" t="s">
        <v>6339</v>
      </c>
      <c r="E381" s="15">
        <v>21061587</v>
      </c>
      <c r="F381" s="15" t="s">
        <v>6339</v>
      </c>
      <c r="G381" t="s">
        <v>3962</v>
      </c>
      <c r="H381" t="str">
        <f>VLOOKUP($E381,'BD DAVID'!$B$5:$M$1143,10,FALSE)</f>
        <v>Cundinamarca</v>
      </c>
      <c r="J381">
        <f>VLOOKUP(K381,'[1]INSERT MUNICIPIO'!E$2:F$867,2,FALSE)</f>
        <v>409</v>
      </c>
      <c r="K381" t="str">
        <f>VLOOKUP($E381,'BD DAVID'!$B$5:$M$1144,12,FALSE)</f>
        <v>UNE</v>
      </c>
      <c r="L381" t="s">
        <v>6339</v>
      </c>
      <c r="M381">
        <v>0</v>
      </c>
      <c r="N381" t="s">
        <v>6339</v>
      </c>
      <c r="O381">
        <v>0</v>
      </c>
      <c r="P381" t="s">
        <v>6339</v>
      </c>
      <c r="Q381">
        <f>VLOOKUP(E381,'BD DAVID'!$B$5:$H$1171,7,FALSE)</f>
        <v>918488382</v>
      </c>
      <c r="R381" t="s">
        <v>6339</v>
      </c>
      <c r="S381" s="18">
        <v>42370</v>
      </c>
      <c r="T381" s="18" t="s">
        <v>6339</v>
      </c>
      <c r="U381" s="24" t="s">
        <v>6355</v>
      </c>
      <c r="V381" s="18" t="s">
        <v>6339</v>
      </c>
      <c r="W381" s="18" t="str">
        <f>VLOOKUP(E381,'BD DAVID'!$B$5:$G$1143,6,FALSE)</f>
        <v xml:space="preserve">AV 2 2 34 </v>
      </c>
      <c r="X381" s="18" t="s">
        <v>6339</v>
      </c>
      <c r="Y381" s="19">
        <v>0</v>
      </c>
      <c r="Z381" s="18" t="s">
        <v>6339</v>
      </c>
      <c r="AA381" s="18" t="s">
        <v>6370</v>
      </c>
      <c r="AB381" s="18" t="s">
        <v>6339</v>
      </c>
      <c r="AC381" t="s">
        <v>6355</v>
      </c>
      <c r="AD381" t="s">
        <v>6340</v>
      </c>
      <c r="AE381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(NULL,21061587,409,0,0,918488382,42370,'NA','AV 2 2 34 ',0,'gmarentes','NA');</v>
      </c>
    </row>
    <row r="382" spans="1:31" hidden="1" x14ac:dyDescent="0.25">
      <c r="A382">
        <v>10009127</v>
      </c>
      <c r="B382" t="s">
        <v>6384</v>
      </c>
      <c r="C382" t="s">
        <v>6346</v>
      </c>
      <c r="D382" t="s">
        <v>6339</v>
      </c>
      <c r="E382" s="15">
        <v>21074199</v>
      </c>
      <c r="F382" s="15" t="s">
        <v>6339</v>
      </c>
      <c r="G382" t="s">
        <v>2725</v>
      </c>
      <c r="H382" t="str">
        <f>VLOOKUP($E382,'BD DAVID'!$B$5:$M$1143,10,FALSE)</f>
        <v>Cundinamarca</v>
      </c>
      <c r="J382">
        <f>VLOOKUP(K382,'[1]INSERT MUNICIPIO'!E$2:F$867,2,FALSE)</f>
        <v>312</v>
      </c>
      <c r="K382" t="str">
        <f>VLOOKUP($E382,'BD DAVID'!$B$5:$M$1144,12,FALSE)</f>
        <v>BOGOTÁ D.C.</v>
      </c>
      <c r="L382" t="s">
        <v>6339</v>
      </c>
      <c r="M382">
        <v>0</v>
      </c>
      <c r="N382" t="s">
        <v>6339</v>
      </c>
      <c r="O382">
        <v>0</v>
      </c>
      <c r="P382" t="s">
        <v>6339</v>
      </c>
      <c r="Q382">
        <f>VLOOKUP(E382,'BD DAVID'!$B$5:$H$1171,7,FALSE)</f>
        <v>917708116</v>
      </c>
      <c r="R382" t="s">
        <v>6339</v>
      </c>
      <c r="S382" s="18">
        <v>42370</v>
      </c>
      <c r="T382" s="18" t="s">
        <v>6339</v>
      </c>
      <c r="U382" s="24" t="s">
        <v>6355</v>
      </c>
      <c r="V382" s="18" t="s">
        <v>6339</v>
      </c>
      <c r="W382" s="18" t="str">
        <f>VLOOKUP(E382,'BD DAVID'!$B$5:$G$1143,6,FALSE)</f>
        <v xml:space="preserve">CR 3 17 C 51 S </v>
      </c>
      <c r="X382" s="18" t="s">
        <v>6339</v>
      </c>
      <c r="Y382" s="19">
        <v>0</v>
      </c>
      <c r="Z382" s="18" t="s">
        <v>6339</v>
      </c>
      <c r="AA382" s="18" t="s">
        <v>6370</v>
      </c>
      <c r="AB382" s="18" t="s">
        <v>6339</v>
      </c>
      <c r="AC382" t="s">
        <v>6355</v>
      </c>
      <c r="AD382" t="s">
        <v>6340</v>
      </c>
      <c r="AE382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(NULL,21074199,312,0,0,917708116,42370,'NA','CR 3 17 C 51 S ',0,'gmarentes','NA');</v>
      </c>
    </row>
    <row r="383" spans="1:31" x14ac:dyDescent="0.25">
      <c r="A383">
        <v>10009116</v>
      </c>
      <c r="B383" t="s">
        <v>6384</v>
      </c>
      <c r="C383" t="s">
        <v>6346</v>
      </c>
      <c r="D383" t="s">
        <v>6339</v>
      </c>
      <c r="E383" s="15">
        <v>21103422</v>
      </c>
      <c r="F383" s="15" t="s">
        <v>6339</v>
      </c>
      <c r="G383" t="s">
        <v>4737</v>
      </c>
      <c r="H383" t="str">
        <f>VLOOKUP($E383,'BD DAVID'!$B$5:$M$1143,10,FALSE)</f>
        <v>Cundinamarca</v>
      </c>
      <c r="J383">
        <f>VLOOKUP(K383,'[1]INSERT MUNICIPIO'!E$2:F$867,2,FALSE)</f>
        <v>358</v>
      </c>
      <c r="K383" t="str">
        <f>VLOOKUP($E383,'BD DAVID'!$B$5:$M$1144,12,FALSE)</f>
        <v>LENGUAZAQUE</v>
      </c>
      <c r="L383" t="s">
        <v>6339</v>
      </c>
      <c r="M383">
        <v>0</v>
      </c>
      <c r="N383" t="s">
        <v>6339</v>
      </c>
      <c r="O383">
        <v>0</v>
      </c>
      <c r="P383" t="s">
        <v>6339</v>
      </c>
      <c r="Q383">
        <f>VLOOKUP(E383,'BD DAVID'!$B$5:$H$1171,7,FALSE)</f>
        <v>3132091226</v>
      </c>
      <c r="R383" t="s">
        <v>6339</v>
      </c>
      <c r="S383" s="18">
        <v>42370</v>
      </c>
      <c r="T383" s="18" t="s">
        <v>6339</v>
      </c>
      <c r="U383" s="24" t="s">
        <v>6355</v>
      </c>
      <c r="V383" s="18" t="s">
        <v>6339</v>
      </c>
      <c r="W383" s="18" t="str">
        <f>VLOOKUP(E383,'BD DAVID'!$B$5:$G$1143,6,FALSE)</f>
        <v xml:space="preserve">VDA ESPINAL </v>
      </c>
      <c r="X383" s="18" t="s">
        <v>6339</v>
      </c>
      <c r="Y383" s="19">
        <v>0</v>
      </c>
      <c r="Z383" s="18" t="s">
        <v>6339</v>
      </c>
      <c r="AA383" s="18" t="s">
        <v>6379</v>
      </c>
      <c r="AB383" s="18" t="s">
        <v>6339</v>
      </c>
      <c r="AC383" t="s">
        <v>6355</v>
      </c>
      <c r="AD383" t="s">
        <v>6340</v>
      </c>
      <c r="AE383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(NULL,21103422,358,0,0,3132091226,42370,'NA','VDA ESPINAL ',0,'rvelasquez','NA');</v>
      </c>
    </row>
    <row r="384" spans="1:31" x14ac:dyDescent="0.25">
      <c r="A384">
        <v>10014162</v>
      </c>
      <c r="B384" t="s">
        <v>6384</v>
      </c>
      <c r="C384" t="s">
        <v>6346</v>
      </c>
      <c r="D384" t="s">
        <v>6339</v>
      </c>
      <c r="E384" s="15">
        <v>21103504</v>
      </c>
      <c r="F384" s="15" t="s">
        <v>6339</v>
      </c>
      <c r="G384" t="s">
        <v>2166</v>
      </c>
      <c r="H384" t="str">
        <f>VLOOKUP($E384,'BD DAVID'!$B$5:$M$1143,10,FALSE)</f>
        <v>Cundinamarca</v>
      </c>
      <c r="J384">
        <f>VLOOKUP(K384,'[1]INSERT MUNICIPIO'!E$2:F$867,2,FALSE)</f>
        <v>415</v>
      </c>
      <c r="K384" t="str">
        <f>VLOOKUP($E384,'BD DAVID'!$B$5:$M$1144,12,FALSE)</f>
        <v>VILLAPINZON</v>
      </c>
      <c r="L384" t="s">
        <v>6339</v>
      </c>
      <c r="M384">
        <v>0</v>
      </c>
      <c r="N384" t="s">
        <v>6339</v>
      </c>
      <c r="O384">
        <v>0</v>
      </c>
      <c r="P384" t="s">
        <v>6339</v>
      </c>
      <c r="Q384">
        <f>VLOOKUP(E384,'BD DAVID'!$B$5:$H$1171,7,FALSE)</f>
        <v>3125107706</v>
      </c>
      <c r="R384" t="s">
        <v>6339</v>
      </c>
      <c r="S384" s="18">
        <v>42370</v>
      </c>
      <c r="T384" s="18" t="s">
        <v>6339</v>
      </c>
      <c r="U384" s="24" t="s">
        <v>6355</v>
      </c>
      <c r="V384" s="18" t="s">
        <v>6339</v>
      </c>
      <c r="W384" s="18" t="str">
        <f>VLOOKUP(E384,'BD DAVID'!$B$5:$G$1143,6,FALSE)</f>
        <v xml:space="preserve">CLL 3 1 14 </v>
      </c>
      <c r="X384" s="18" t="s">
        <v>6339</v>
      </c>
      <c r="Y384" s="19">
        <v>0</v>
      </c>
      <c r="Z384" s="18" t="s">
        <v>6339</v>
      </c>
      <c r="AA384" s="18" t="s">
        <v>6379</v>
      </c>
      <c r="AB384" s="18" t="s">
        <v>6339</v>
      </c>
      <c r="AC384" t="s">
        <v>6355</v>
      </c>
      <c r="AD384" t="s">
        <v>6340</v>
      </c>
      <c r="AE384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(NULL,21103504,415,0,0,3125107706,42370,'NA','CLL 3 1 14 ',0,'rvelasquez','NA');</v>
      </c>
    </row>
    <row r="385" spans="1:31" hidden="1" x14ac:dyDescent="0.25">
      <c r="A385">
        <v>10009259</v>
      </c>
      <c r="B385" t="s">
        <v>6384</v>
      </c>
      <c r="C385" t="s">
        <v>6346</v>
      </c>
      <c r="D385" t="s">
        <v>6339</v>
      </c>
      <c r="E385" s="15">
        <v>28788394</v>
      </c>
      <c r="F385" s="15" t="s">
        <v>6339</v>
      </c>
      <c r="G385" t="s">
        <v>4505</v>
      </c>
      <c r="H385" t="str">
        <f>VLOOKUP($E385,'BD DAVID'!$B$5:$M$1143,10,FALSE)</f>
        <v>Cundinamarca</v>
      </c>
      <c r="J385">
        <f>VLOOKUP(K385,'[1]INSERT MUNICIPIO'!E$2:F$867,2,FALSE)</f>
        <v>808</v>
      </c>
      <c r="K385" t="str">
        <f>VLOOKUP($E385,'BD DAVID'!$B$5:$M$1144,12,FALSE)</f>
        <v>ICONONZO</v>
      </c>
      <c r="L385" t="s">
        <v>6339</v>
      </c>
      <c r="M385">
        <v>0</v>
      </c>
      <c r="N385" t="s">
        <v>6339</v>
      </c>
      <c r="O385">
        <v>0</v>
      </c>
      <c r="P385" t="s">
        <v>6339</v>
      </c>
      <c r="Q385">
        <f>VLOOKUP(E385,'BD DAVID'!$B$5:$H$1171,7,FALSE)</f>
        <v>3114572097</v>
      </c>
      <c r="R385" t="s">
        <v>6339</v>
      </c>
      <c r="S385" s="18">
        <v>42370</v>
      </c>
      <c r="T385" s="18" t="s">
        <v>6339</v>
      </c>
      <c r="U385" s="24" t="s">
        <v>6355</v>
      </c>
      <c r="V385" s="18" t="s">
        <v>6339</v>
      </c>
      <c r="W385" s="18" t="str">
        <f>VLOOKUP(E385,'BD DAVID'!$B$5:$G$1143,6,FALSE)</f>
        <v xml:space="preserve">CR 5 5 31 </v>
      </c>
      <c r="X385" s="18" t="s">
        <v>6339</v>
      </c>
      <c r="Y385" s="19">
        <v>0</v>
      </c>
      <c r="Z385" s="18" t="s">
        <v>6339</v>
      </c>
      <c r="AA385" s="18" t="s">
        <v>6370</v>
      </c>
      <c r="AB385" s="18" t="s">
        <v>6339</v>
      </c>
      <c r="AC385" t="s">
        <v>6355</v>
      </c>
      <c r="AD385" t="s">
        <v>6340</v>
      </c>
      <c r="AE385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(NULL,28788394,808,0,0,3114572097,42370,'NA','CR 5 5 31 ',0,'gmarentes','NA');</v>
      </c>
    </row>
    <row r="386" spans="1:31" hidden="1" x14ac:dyDescent="0.25">
      <c r="A386">
        <v>10009616</v>
      </c>
      <c r="B386" t="s">
        <v>6384</v>
      </c>
      <c r="C386" t="s">
        <v>6346</v>
      </c>
      <c r="D386" t="s">
        <v>6339</v>
      </c>
      <c r="E386" s="15">
        <v>32209356</v>
      </c>
      <c r="F386" s="15" t="s">
        <v>6339</v>
      </c>
      <c r="G386" t="s">
        <v>4091</v>
      </c>
      <c r="H386" t="str">
        <f>VLOOKUP($E386,'BD DAVID'!$B$5:$M$1143,10,FALSE)</f>
        <v>Cundinamarca</v>
      </c>
      <c r="J386">
        <f>VLOOKUP(K386,'[1]INSERT MUNICIPIO'!E$2:F$867,2,FALSE)</f>
        <v>332</v>
      </c>
      <c r="K386" t="str">
        <f>VLOOKUP($E386,'BD DAVID'!$B$5:$M$1144,12,FALSE)</f>
        <v>FOMEQUE</v>
      </c>
      <c r="L386" t="s">
        <v>6339</v>
      </c>
      <c r="M386">
        <v>0</v>
      </c>
      <c r="N386" t="s">
        <v>6339</v>
      </c>
      <c r="O386">
        <v>0</v>
      </c>
      <c r="P386" t="s">
        <v>6339</v>
      </c>
      <c r="Q386">
        <f>VLOOKUP(E386,'BD DAVID'!$B$5:$H$1171,7,FALSE)</f>
        <v>918485059</v>
      </c>
      <c r="R386" t="s">
        <v>6339</v>
      </c>
      <c r="S386" s="18">
        <v>42370</v>
      </c>
      <c r="T386" s="18" t="s">
        <v>6339</v>
      </c>
      <c r="U386" s="24" t="s">
        <v>6355</v>
      </c>
      <c r="V386" s="18" t="s">
        <v>6339</v>
      </c>
      <c r="W386" s="18" t="str">
        <f>VLOOKUP(E386,'BD DAVID'!$B$5:$G$1143,6,FALSE)</f>
        <v xml:space="preserve">CR 2 4 18 </v>
      </c>
      <c r="X386" s="18" t="s">
        <v>6339</v>
      </c>
      <c r="Y386" s="19">
        <v>0</v>
      </c>
      <c r="Z386" s="18" t="s">
        <v>6339</v>
      </c>
      <c r="AA386" s="18" t="s">
        <v>6370</v>
      </c>
      <c r="AB386" s="18" t="s">
        <v>6339</v>
      </c>
      <c r="AC386" t="s">
        <v>6355</v>
      </c>
      <c r="AD386" t="s">
        <v>6340</v>
      </c>
      <c r="AE386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(NULL,32209356,332,0,0,918485059,42370,'NA','CR 2 4 18 ',0,'gmarentes','NA');</v>
      </c>
    </row>
    <row r="387" spans="1:31" hidden="1" x14ac:dyDescent="0.25">
      <c r="A387">
        <v>10009773</v>
      </c>
      <c r="B387" t="s">
        <v>6384</v>
      </c>
      <c r="C387" t="s">
        <v>6346</v>
      </c>
      <c r="D387" t="s">
        <v>6339</v>
      </c>
      <c r="E387" s="15">
        <v>35375316</v>
      </c>
      <c r="F387" s="15" t="s">
        <v>6339</v>
      </c>
      <c r="G387" t="s">
        <v>4548</v>
      </c>
      <c r="H387" t="str">
        <f>VLOOKUP($E387,'BD DAVID'!$B$5:$M$1143,10,FALSE)</f>
        <v>Cundinamarca</v>
      </c>
      <c r="J387">
        <f>VLOOKUP(K387,'[1]INSERT MUNICIPIO'!E$2:F$867,2,FALSE)</f>
        <v>328</v>
      </c>
      <c r="K387" t="str">
        <f>VLOOKUP($E387,'BD DAVID'!$B$5:$M$1144,12,FALSE)</f>
        <v>MESITAS DEL COLEGIO</v>
      </c>
      <c r="L387" t="s">
        <v>6339</v>
      </c>
      <c r="M387">
        <v>0</v>
      </c>
      <c r="N387" t="s">
        <v>6339</v>
      </c>
      <c r="O387">
        <v>0</v>
      </c>
      <c r="P387" t="s">
        <v>6339</v>
      </c>
      <c r="Q387">
        <f>VLOOKUP(E387,'BD DAVID'!$B$5:$H$1171,7,FALSE)</f>
        <v>847502</v>
      </c>
      <c r="R387" t="s">
        <v>6339</v>
      </c>
      <c r="S387" s="18">
        <v>42370</v>
      </c>
      <c r="T387" s="18" t="s">
        <v>6339</v>
      </c>
      <c r="U387" s="24" t="s">
        <v>6355</v>
      </c>
      <c r="V387" s="18" t="s">
        <v>6339</v>
      </c>
      <c r="W387" s="18" t="str">
        <f>VLOOKUP(E387,'BD DAVID'!$B$5:$G$1143,6,FALSE)</f>
        <v xml:space="preserve">CR 6 7 37 </v>
      </c>
      <c r="X387" s="18" t="s">
        <v>6339</v>
      </c>
      <c r="Y387" s="19">
        <v>0</v>
      </c>
      <c r="Z387" s="18" t="s">
        <v>6339</v>
      </c>
      <c r="AA387" s="18" t="s">
        <v>6370</v>
      </c>
      <c r="AB387" s="18" t="s">
        <v>6339</v>
      </c>
      <c r="AC387" t="s">
        <v>6355</v>
      </c>
      <c r="AD387" t="s">
        <v>6340</v>
      </c>
      <c r="AE387" t="str">
        <f t="shared" ref="AE387:AE450" si="6">_xlfn.CONCAT(B387,C387,D387,E387,F387,J387,L387,M387,N387,O387,P387,Q387,R387,S387,T387,"'",U387,"'",V387,"'",W387,"'",X387,Y387,Z387,"'",AA387,"'",AB387,"'",AC387,"'",AD387)</f>
        <v>Insert into cliente_municipio(id_clientemunicipio,id_cliente,id_municipio,hect_cliente,hectsemb_cliente,tel_cliente,fcumpleanos_cliente,email_cliente,direccion_cliente,vtotalcompras_cliente,id_usuario,contacto_cliente) values (NULL,35375316,328,0,0,847502,42370,'NA','CR 6 7 37 ',0,'gmarentes','NA');</v>
      </c>
    </row>
    <row r="388" spans="1:31" hidden="1" x14ac:dyDescent="0.25">
      <c r="A388">
        <v>10009782</v>
      </c>
      <c r="B388" t="s">
        <v>6384</v>
      </c>
      <c r="C388" t="s">
        <v>6346</v>
      </c>
      <c r="D388" t="s">
        <v>6339</v>
      </c>
      <c r="E388" s="15">
        <v>35513900</v>
      </c>
      <c r="F388" s="15" t="s">
        <v>6339</v>
      </c>
      <c r="G388" t="s">
        <v>4531</v>
      </c>
      <c r="H388" t="str">
        <f>VLOOKUP($E388,'BD DAVID'!$B$5:$M$1143,10,FALSE)</f>
        <v>Cundinamarca</v>
      </c>
      <c r="J388">
        <f>VLOOKUP(K388,'[1]INSERT MUNICIPIO'!E$2:F$867,2,FALSE)</f>
        <v>312</v>
      </c>
      <c r="K388" t="str">
        <f>VLOOKUP($E388,'BD DAVID'!$B$5:$M$1144,12,FALSE)</f>
        <v>BOGOTÁ D.C.</v>
      </c>
      <c r="L388" t="s">
        <v>6339</v>
      </c>
      <c r="M388">
        <v>0</v>
      </c>
      <c r="N388" t="s">
        <v>6339</v>
      </c>
      <c r="O388">
        <v>0</v>
      </c>
      <c r="P388" t="s">
        <v>6339</v>
      </c>
      <c r="Q388">
        <f>VLOOKUP(E388,'BD DAVID'!$B$5:$H$1171,7,FALSE)</f>
        <v>917708548</v>
      </c>
      <c r="R388" t="s">
        <v>6339</v>
      </c>
      <c r="S388" s="18">
        <v>42370</v>
      </c>
      <c r="T388" s="18" t="s">
        <v>6339</v>
      </c>
      <c r="U388" s="24" t="s">
        <v>6355</v>
      </c>
      <c r="V388" s="18" t="s">
        <v>6339</v>
      </c>
      <c r="W388" s="18" t="str">
        <f>VLOOKUP(E388,'BD DAVID'!$B$5:$G$1143,6,FALSE)</f>
        <v xml:space="preserve">CR 3 138 D 24 SUR </v>
      </c>
      <c r="X388" s="18" t="s">
        <v>6339</v>
      </c>
      <c r="Y388" s="19">
        <v>0</v>
      </c>
      <c r="Z388" s="18" t="s">
        <v>6339</v>
      </c>
      <c r="AA388" s="18" t="s">
        <v>6370</v>
      </c>
      <c r="AB388" s="18" t="s">
        <v>6339</v>
      </c>
      <c r="AC388" t="s">
        <v>6355</v>
      </c>
      <c r="AD388" t="s">
        <v>6340</v>
      </c>
      <c r="AE388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(NULL,35513900,312,0,0,917708548,42370,'NA','CR 3 138 D 24 SUR ',0,'gmarentes','NA');</v>
      </c>
    </row>
    <row r="389" spans="1:31" x14ac:dyDescent="0.25">
      <c r="A389">
        <v>10009803</v>
      </c>
      <c r="B389" t="s">
        <v>6384</v>
      </c>
      <c r="C389" t="s">
        <v>6346</v>
      </c>
      <c r="D389" t="s">
        <v>6339</v>
      </c>
      <c r="E389" s="15">
        <v>38246039</v>
      </c>
      <c r="F389" s="15" t="s">
        <v>6339</v>
      </c>
      <c r="G389" t="s">
        <v>3662</v>
      </c>
      <c r="H389" t="str">
        <f>VLOOKUP($E389,'BD DAVID'!$B$5:$M$1143,10,FALSE)</f>
        <v>Cundinamarca</v>
      </c>
      <c r="J389">
        <f>VLOOKUP(K389,'[1]INSERT MUNICIPIO'!E$2:F$867,2,FALSE)</f>
        <v>324</v>
      </c>
      <c r="K389" t="str">
        <f>VLOOKUP($E389,'BD DAVID'!$B$5:$M$1144,12,FALSE)</f>
        <v>CHOCONTA</v>
      </c>
      <c r="L389" t="s">
        <v>6339</v>
      </c>
      <c r="M389">
        <v>0</v>
      </c>
      <c r="N389" t="s">
        <v>6339</v>
      </c>
      <c r="O389">
        <v>0</v>
      </c>
      <c r="P389" t="s">
        <v>6339</v>
      </c>
      <c r="Q389">
        <f>VLOOKUP(E389,'BD DAVID'!$B$5:$H$1171,7,FALSE)</f>
        <v>918562332</v>
      </c>
      <c r="R389" t="s">
        <v>6339</v>
      </c>
      <c r="S389" s="18">
        <v>42370</v>
      </c>
      <c r="T389" s="18" t="s">
        <v>6339</v>
      </c>
      <c r="U389" s="24" t="s">
        <v>6355</v>
      </c>
      <c r="V389" s="18" t="s">
        <v>6339</v>
      </c>
      <c r="W389" s="18" t="str">
        <f>VLOOKUP(E389,'BD DAVID'!$B$5:$G$1143,6,FALSE)</f>
        <v xml:space="preserve">CL 10 B 4 05 </v>
      </c>
      <c r="X389" s="18" t="s">
        <v>6339</v>
      </c>
      <c r="Y389" s="19">
        <v>0</v>
      </c>
      <c r="Z389" s="18" t="s">
        <v>6339</v>
      </c>
      <c r="AA389" s="18" t="s">
        <v>6379</v>
      </c>
      <c r="AB389" s="18" t="s">
        <v>6339</v>
      </c>
      <c r="AC389" t="s">
        <v>6355</v>
      </c>
      <c r="AD389" t="s">
        <v>6340</v>
      </c>
      <c r="AE389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(NULL,38246039,324,0,0,918562332,42370,'NA','CL 10 B 4 05 ',0,'rvelasquez','NA');</v>
      </c>
    </row>
    <row r="390" spans="1:31" hidden="1" x14ac:dyDescent="0.25">
      <c r="A390">
        <v>10009818</v>
      </c>
      <c r="B390" t="s">
        <v>6384</v>
      </c>
      <c r="C390" t="s">
        <v>6346</v>
      </c>
      <c r="D390" t="s">
        <v>6339</v>
      </c>
      <c r="E390" s="15">
        <v>39611509</v>
      </c>
      <c r="F390" s="15" t="s">
        <v>6339</v>
      </c>
      <c r="G390" t="s">
        <v>4715</v>
      </c>
      <c r="H390" t="str">
        <f>VLOOKUP($E390,'BD DAVID'!$B$5:$M$1143,10,FALSE)</f>
        <v>Cundinamarca</v>
      </c>
      <c r="J390">
        <f>VLOOKUP(K390,'[1]INSERT MUNICIPIO'!E$2:F$867,2,FALSE)</f>
        <v>336</v>
      </c>
      <c r="K390" t="str">
        <f>VLOOKUP($E390,'BD DAVID'!$B$5:$M$1144,12,FALSE)</f>
        <v>FUSAGASUGA</v>
      </c>
      <c r="L390" t="s">
        <v>6339</v>
      </c>
      <c r="M390">
        <v>0</v>
      </c>
      <c r="N390" t="s">
        <v>6339</v>
      </c>
      <c r="O390">
        <v>0</v>
      </c>
      <c r="P390" t="s">
        <v>6339</v>
      </c>
      <c r="Q390">
        <f>VLOOKUP(E390,'BD DAVID'!$B$5:$H$1171,7,FALSE)</f>
        <v>918866462</v>
      </c>
      <c r="R390" t="s">
        <v>6339</v>
      </c>
      <c r="S390" s="18">
        <v>42370</v>
      </c>
      <c r="T390" s="18" t="s">
        <v>6339</v>
      </c>
      <c r="U390" s="24" t="s">
        <v>6355</v>
      </c>
      <c r="V390" s="18" t="s">
        <v>6339</v>
      </c>
      <c r="W390" s="18" t="str">
        <f>VLOOKUP(E390,'BD DAVID'!$B$5:$G$1143,6,FALSE)</f>
        <v xml:space="preserve">CR 8 10 A 02 </v>
      </c>
      <c r="X390" s="18" t="s">
        <v>6339</v>
      </c>
      <c r="Y390" s="19">
        <v>0</v>
      </c>
      <c r="Z390" s="18" t="s">
        <v>6339</v>
      </c>
      <c r="AA390" s="18" t="s">
        <v>6370</v>
      </c>
      <c r="AB390" s="18" t="s">
        <v>6339</v>
      </c>
      <c r="AC390" t="s">
        <v>6355</v>
      </c>
      <c r="AD390" t="s">
        <v>6340</v>
      </c>
      <c r="AE390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(NULL,39611509,336,0,0,918866462,42370,'NA','CR 8 10 A 02 ',0,'gmarentes','NA');</v>
      </c>
    </row>
    <row r="391" spans="1:31" x14ac:dyDescent="0.25">
      <c r="A391">
        <v>10013164</v>
      </c>
      <c r="B391" t="s">
        <v>6384</v>
      </c>
      <c r="C391" t="s">
        <v>6346</v>
      </c>
      <c r="D391" t="s">
        <v>6339</v>
      </c>
      <c r="E391" s="15">
        <v>39622668</v>
      </c>
      <c r="F391" s="15" t="s">
        <v>6339</v>
      </c>
      <c r="G391" t="s">
        <v>3869</v>
      </c>
      <c r="H391" t="str">
        <f>VLOOKUP($E391,'BD DAVID'!$B$5:$M$1143,10,FALSE)</f>
        <v>Cundinamarca</v>
      </c>
      <c r="J391">
        <f>VLOOKUP(K391,'[1]INSERT MUNICIPIO'!E$2:F$867,2,FALSE)</f>
        <v>312</v>
      </c>
      <c r="K391" t="str">
        <f>VLOOKUP($E391,'BD DAVID'!$B$5:$M$1144,12,FALSE)</f>
        <v>BOGOTÁ D.C.</v>
      </c>
      <c r="L391" t="s">
        <v>6339</v>
      </c>
      <c r="M391">
        <v>0</v>
      </c>
      <c r="N391" t="s">
        <v>6339</v>
      </c>
      <c r="O391">
        <v>0</v>
      </c>
      <c r="P391" t="s">
        <v>6339</v>
      </c>
      <c r="Q391">
        <f>VLOOKUP(E391,'BD DAVID'!$B$5:$H$1171,7,FALSE)</f>
        <v>3213139740</v>
      </c>
      <c r="R391" t="s">
        <v>6339</v>
      </c>
      <c r="S391" s="18">
        <v>42370</v>
      </c>
      <c r="T391" s="18" t="s">
        <v>6339</v>
      </c>
      <c r="U391" s="24" t="s">
        <v>6355</v>
      </c>
      <c r="V391" s="18" t="s">
        <v>6339</v>
      </c>
      <c r="W391" s="18" t="str">
        <f>VLOOKUP(E391,'BD DAVID'!$B$5:$G$1143,6,FALSE)</f>
        <v xml:space="preserve">CL 17 6 30 </v>
      </c>
      <c r="X391" s="18" t="s">
        <v>6339</v>
      </c>
      <c r="Y391" s="19">
        <v>0</v>
      </c>
      <c r="Z391" s="18" t="s">
        <v>6339</v>
      </c>
      <c r="AA391" s="18" t="s">
        <v>6379</v>
      </c>
      <c r="AB391" s="18" t="s">
        <v>6339</v>
      </c>
      <c r="AC391" t="s">
        <v>6355</v>
      </c>
      <c r="AD391" t="s">
        <v>6340</v>
      </c>
      <c r="AE391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(NULL,39622668,312,0,0,3213139740,42370,'NA','CL 17 6 30 ',0,'rvelasquez','NA');</v>
      </c>
    </row>
    <row r="392" spans="1:31" hidden="1" x14ac:dyDescent="0.25">
      <c r="A392">
        <v>10009859</v>
      </c>
      <c r="B392" t="s">
        <v>6384</v>
      </c>
      <c r="C392" t="s">
        <v>6346</v>
      </c>
      <c r="D392" t="s">
        <v>6339</v>
      </c>
      <c r="E392" s="15">
        <v>40412434</v>
      </c>
      <c r="F392" s="15" t="s">
        <v>6339</v>
      </c>
      <c r="G392" t="s">
        <v>2274</v>
      </c>
      <c r="H392" t="str">
        <f>VLOOKUP($E392,'BD DAVID'!$B$5:$M$1143,10,FALSE)</f>
        <v>Cundinamarca</v>
      </c>
      <c r="J392">
        <f>VLOOKUP(K392,'[1]INSERT MUNICIPIO'!E$2:F$867,2,FALSE)</f>
        <v>318</v>
      </c>
      <c r="K392" t="str">
        <f>VLOOKUP($E392,'BD DAVID'!$B$5:$M$1144,12,FALSE)</f>
        <v>CAQUEZA</v>
      </c>
      <c r="L392" t="s">
        <v>6339</v>
      </c>
      <c r="M392">
        <v>0</v>
      </c>
      <c r="N392" t="s">
        <v>6339</v>
      </c>
      <c r="O392">
        <v>0</v>
      </c>
      <c r="P392" t="s">
        <v>6339</v>
      </c>
      <c r="Q392">
        <f>VLOOKUP(E392,'BD DAVID'!$B$5:$H$1171,7,FALSE)</f>
        <v>918480056</v>
      </c>
      <c r="R392" t="s">
        <v>6339</v>
      </c>
      <c r="S392" s="18">
        <v>42370</v>
      </c>
      <c r="T392" s="18" t="s">
        <v>6339</v>
      </c>
      <c r="U392" s="24" t="s">
        <v>6355</v>
      </c>
      <c r="V392" s="18" t="s">
        <v>6339</v>
      </c>
      <c r="W392" s="18" t="str">
        <f>VLOOKUP(E392,'BD DAVID'!$B$5:$G$1143,6,FALSE)</f>
        <v xml:space="preserve">CL 3 4 43 </v>
      </c>
      <c r="X392" s="18" t="s">
        <v>6339</v>
      </c>
      <c r="Y392" s="19">
        <v>0</v>
      </c>
      <c r="Z392" s="18" t="s">
        <v>6339</v>
      </c>
      <c r="AA392" s="18" t="s">
        <v>6370</v>
      </c>
      <c r="AB392" s="18" t="s">
        <v>6339</v>
      </c>
      <c r="AC392" t="s">
        <v>6355</v>
      </c>
      <c r="AD392" t="s">
        <v>6340</v>
      </c>
      <c r="AE392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(NULL,40412434,318,0,0,918480056,42370,'NA','CL 3 4 43 ',0,'gmarentes','NA');</v>
      </c>
    </row>
    <row r="393" spans="1:31" hidden="1" x14ac:dyDescent="0.25">
      <c r="A393">
        <v>10012679</v>
      </c>
      <c r="B393" t="s">
        <v>6384</v>
      </c>
      <c r="C393" t="s">
        <v>6346</v>
      </c>
      <c r="D393" t="s">
        <v>6339</v>
      </c>
      <c r="E393" s="15">
        <v>40764082</v>
      </c>
      <c r="F393" s="15" t="s">
        <v>6339</v>
      </c>
      <c r="G393" t="s">
        <v>2937</v>
      </c>
      <c r="H393" t="str">
        <f>VLOOKUP($E393,'BD DAVID'!$B$5:$M$1143,10,FALSE)</f>
        <v>Cundinamarca</v>
      </c>
      <c r="J393">
        <f>VLOOKUP(K393,'[1]INSERT MUNICIPIO'!E$2:F$867,2,FALSE)</f>
        <v>66</v>
      </c>
      <c r="K393" t="str">
        <f>VLOOKUP($E393,'BD DAVID'!$B$5:$M$1144,12,FALSE)</f>
        <v>GRANADA</v>
      </c>
      <c r="L393" t="s">
        <v>6339</v>
      </c>
      <c r="M393">
        <v>0</v>
      </c>
      <c r="N393" t="s">
        <v>6339</v>
      </c>
      <c r="O393">
        <v>0</v>
      </c>
      <c r="P393" t="s">
        <v>6339</v>
      </c>
      <c r="Q393">
        <f>VLOOKUP(E393,'BD DAVID'!$B$5:$H$1171,7,FALSE)</f>
        <v>3202152316</v>
      </c>
      <c r="R393" t="s">
        <v>6339</v>
      </c>
      <c r="S393" s="18">
        <v>42370</v>
      </c>
      <c r="T393" s="18" t="s">
        <v>6339</v>
      </c>
      <c r="U393" s="24" t="s">
        <v>6355</v>
      </c>
      <c r="V393" s="18" t="s">
        <v>6339</v>
      </c>
      <c r="W393" s="18" t="str">
        <f>VLOOKUP(E393,'BD DAVID'!$B$5:$G$1143,6,FALSE)</f>
        <v xml:space="preserve">CL 10 15 25 </v>
      </c>
      <c r="X393" s="18" t="s">
        <v>6339</v>
      </c>
      <c r="Y393" s="19">
        <v>0</v>
      </c>
      <c r="Z393" s="18" t="s">
        <v>6339</v>
      </c>
      <c r="AA393" s="18" t="s">
        <v>6370</v>
      </c>
      <c r="AB393" s="18" t="s">
        <v>6339</v>
      </c>
      <c r="AC393" t="s">
        <v>6355</v>
      </c>
      <c r="AD393" t="s">
        <v>6340</v>
      </c>
      <c r="AE393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(NULL,40764082,66,0,0,3202152316,42370,'NA','CL 10 15 25 ',0,'gmarentes','NA');</v>
      </c>
    </row>
    <row r="394" spans="1:31" hidden="1" x14ac:dyDescent="0.25">
      <c r="A394">
        <v>10009945</v>
      </c>
      <c r="B394" t="s">
        <v>6384</v>
      </c>
      <c r="C394" t="s">
        <v>6346</v>
      </c>
      <c r="D394" t="s">
        <v>6339</v>
      </c>
      <c r="E394" s="15">
        <v>41389125</v>
      </c>
      <c r="F394" s="15" t="s">
        <v>6339</v>
      </c>
      <c r="G394" t="s">
        <v>4693</v>
      </c>
      <c r="H394" t="str">
        <f>VLOOKUP($E394,'BD DAVID'!$B$5:$M$1143,10,FALSE)</f>
        <v>Cundinamarca</v>
      </c>
      <c r="J394">
        <f>VLOOKUP(K394,'[1]INSERT MUNICIPIO'!E$2:F$867,2,FALSE)</f>
        <v>407</v>
      </c>
      <c r="K394" t="str">
        <f>VLOOKUP($E394,'BD DAVID'!$B$5:$M$1144,12,FALSE)</f>
        <v>UBAQUE</v>
      </c>
      <c r="L394" t="s">
        <v>6339</v>
      </c>
      <c r="M394">
        <v>0</v>
      </c>
      <c r="N394" t="s">
        <v>6339</v>
      </c>
      <c r="O394">
        <v>0</v>
      </c>
      <c r="P394" t="s">
        <v>6339</v>
      </c>
      <c r="Q394">
        <f>VLOOKUP(E394,'BD DAVID'!$B$5:$H$1171,7,FALSE)</f>
        <v>918487105</v>
      </c>
      <c r="R394" t="s">
        <v>6339</v>
      </c>
      <c r="S394" s="18">
        <v>42370</v>
      </c>
      <c r="T394" s="18" t="s">
        <v>6339</v>
      </c>
      <c r="U394" s="24" t="s">
        <v>6355</v>
      </c>
      <c r="V394" s="18" t="s">
        <v>6339</v>
      </c>
      <c r="W394" s="18" t="str">
        <f>VLOOKUP(E394,'BD DAVID'!$B$5:$G$1143,6,FALSE)</f>
        <v xml:space="preserve">CL 2 4 28 </v>
      </c>
      <c r="X394" s="18" t="s">
        <v>6339</v>
      </c>
      <c r="Y394" s="19">
        <v>0</v>
      </c>
      <c r="Z394" s="18" t="s">
        <v>6339</v>
      </c>
      <c r="AA394" s="18" t="s">
        <v>6370</v>
      </c>
      <c r="AB394" s="18" t="s">
        <v>6339</v>
      </c>
      <c r="AC394" t="s">
        <v>6355</v>
      </c>
      <c r="AD394" t="s">
        <v>6340</v>
      </c>
      <c r="AE394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(NULL,41389125,407,0,0,918487105,42370,'NA','CL 2 4 28 ',0,'gmarentes','NA');</v>
      </c>
    </row>
    <row r="395" spans="1:31" x14ac:dyDescent="0.25">
      <c r="A395">
        <v>10009953</v>
      </c>
      <c r="B395" t="s">
        <v>6384</v>
      </c>
      <c r="C395" t="s">
        <v>6346</v>
      </c>
      <c r="D395" t="s">
        <v>6339</v>
      </c>
      <c r="E395" s="15">
        <v>41578295</v>
      </c>
      <c r="F395" s="15" t="s">
        <v>6339</v>
      </c>
      <c r="G395" t="s">
        <v>2883</v>
      </c>
      <c r="H395" t="str">
        <f>VLOOKUP($E395,'BD DAVID'!$B$5:$M$1143,10,FALSE)</f>
        <v>Cundinamarca</v>
      </c>
      <c r="J395">
        <f>VLOOKUP(K395,'[1]INSERT MUNICIPIO'!E$2:F$867,2,FALSE)</f>
        <v>326</v>
      </c>
      <c r="K395" t="str">
        <f>VLOOKUP($E395,'BD DAVID'!$B$5:$M$1144,12,FALSE)</f>
        <v>COTA</v>
      </c>
      <c r="L395" t="s">
        <v>6339</v>
      </c>
      <c r="M395">
        <v>0</v>
      </c>
      <c r="N395" t="s">
        <v>6339</v>
      </c>
      <c r="O395">
        <v>0</v>
      </c>
      <c r="P395" t="s">
        <v>6339</v>
      </c>
      <c r="Q395">
        <f>VLOOKUP(E395,'BD DAVID'!$B$5:$H$1171,7,FALSE)</f>
        <v>918640500</v>
      </c>
      <c r="R395" t="s">
        <v>6339</v>
      </c>
      <c r="S395" s="18">
        <v>42370</v>
      </c>
      <c r="T395" s="18" t="s">
        <v>6339</v>
      </c>
      <c r="U395" s="24" t="s">
        <v>6355</v>
      </c>
      <c r="V395" s="18" t="s">
        <v>6339</v>
      </c>
      <c r="W395" s="18" t="str">
        <f>VLOOKUP(E395,'BD DAVID'!$B$5:$G$1143,6,FALSE)</f>
        <v xml:space="preserve">CR 5 14 A 26 </v>
      </c>
      <c r="X395" s="18" t="s">
        <v>6339</v>
      </c>
      <c r="Y395" s="19">
        <v>0</v>
      </c>
      <c r="Z395" s="18" t="s">
        <v>6339</v>
      </c>
      <c r="AA395" s="18" t="s">
        <v>6379</v>
      </c>
      <c r="AB395" s="18" t="s">
        <v>6339</v>
      </c>
      <c r="AC395" t="s">
        <v>6355</v>
      </c>
      <c r="AD395" t="s">
        <v>6340</v>
      </c>
      <c r="AE395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(NULL,41578295,326,0,0,918640500,42370,'NA','CR 5 14 A 26 ',0,'rvelasquez','NA');</v>
      </c>
    </row>
    <row r="396" spans="1:31" hidden="1" x14ac:dyDescent="0.25">
      <c r="A396">
        <v>10018061</v>
      </c>
      <c r="B396" t="s">
        <v>6384</v>
      </c>
      <c r="C396" t="s">
        <v>6346</v>
      </c>
      <c r="D396" t="s">
        <v>6339</v>
      </c>
      <c r="E396" s="15">
        <v>41955417</v>
      </c>
      <c r="F396" s="15" t="s">
        <v>6339</v>
      </c>
      <c r="G396" t="s">
        <v>4156</v>
      </c>
      <c r="H396" t="str">
        <f>VLOOKUP($E396,'BD DAVID'!$B$5:$M$1143,10,FALSE)</f>
        <v>Cundinamarca</v>
      </c>
      <c r="J396">
        <f>VLOOKUP(K396,'[1]INSERT MUNICIPIO'!E$2:F$867,2,FALSE)</f>
        <v>373</v>
      </c>
      <c r="K396" t="str">
        <f>VLOOKUP($E396,'BD DAVID'!$B$5:$M$1144,12,FALSE)</f>
        <v>PASCA</v>
      </c>
      <c r="L396" t="s">
        <v>6339</v>
      </c>
      <c r="M396">
        <v>0</v>
      </c>
      <c r="N396" t="s">
        <v>6339</v>
      </c>
      <c r="O396">
        <v>0</v>
      </c>
      <c r="P396" t="s">
        <v>6339</v>
      </c>
      <c r="Q396">
        <f>VLOOKUP(E396,'BD DAVID'!$B$5:$H$1171,7,FALSE)</f>
        <v>3142310629</v>
      </c>
      <c r="R396" t="s">
        <v>6339</v>
      </c>
      <c r="S396" s="18">
        <v>42370</v>
      </c>
      <c r="T396" s="18" t="s">
        <v>6339</v>
      </c>
      <c r="U396" s="24" t="s">
        <v>6355</v>
      </c>
      <c r="V396" s="18" t="s">
        <v>6339</v>
      </c>
      <c r="W396" s="18" t="str">
        <f>VLOOKUP(E396,'BD DAVID'!$B$5:$G$1143,6,FALSE)</f>
        <v xml:space="preserve">CL 7 5 56 </v>
      </c>
      <c r="X396" s="18" t="s">
        <v>6339</v>
      </c>
      <c r="Y396" s="19">
        <v>0</v>
      </c>
      <c r="Z396" s="18" t="s">
        <v>6339</v>
      </c>
      <c r="AA396" s="18" t="s">
        <v>6370</v>
      </c>
      <c r="AB396" s="18" t="s">
        <v>6339</v>
      </c>
      <c r="AC396" t="s">
        <v>6355</v>
      </c>
      <c r="AD396" t="s">
        <v>6340</v>
      </c>
      <c r="AE396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(NULL,41955417,373,0,0,3142310629,42370,'NA','CL 7 5 56 ',0,'gmarentes','NA');</v>
      </c>
    </row>
    <row r="397" spans="1:31" x14ac:dyDescent="0.25">
      <c r="A397">
        <v>10012652</v>
      </c>
      <c r="B397" t="s">
        <v>6384</v>
      </c>
      <c r="C397" t="s">
        <v>6346</v>
      </c>
      <c r="D397" t="s">
        <v>6339</v>
      </c>
      <c r="E397" s="15">
        <v>51889263</v>
      </c>
      <c r="F397" s="15" t="s">
        <v>6339</v>
      </c>
      <c r="G397" t="s">
        <v>4049</v>
      </c>
      <c r="H397" t="str">
        <f>VLOOKUP($E397,'BD DAVID'!$B$5:$M$1143,10,FALSE)</f>
        <v>Cundinamarca</v>
      </c>
      <c r="J397">
        <f>VLOOKUP(K397,'[1]INSERT MUNICIPIO'!E$2:F$867,2,FALSE)</f>
        <v>307</v>
      </c>
      <c r="K397" t="str">
        <f>VLOOKUP($E397,'BD DAVID'!$B$5:$M$1144,12,FALSE)</f>
        <v>ANOLAIMA</v>
      </c>
      <c r="L397" t="s">
        <v>6339</v>
      </c>
      <c r="M397">
        <v>0</v>
      </c>
      <c r="N397" t="s">
        <v>6339</v>
      </c>
      <c r="O397">
        <v>0</v>
      </c>
      <c r="P397" t="s">
        <v>6339</v>
      </c>
      <c r="Q397">
        <f>VLOOKUP(E397,'BD DAVID'!$B$5:$H$1171,7,FALSE)</f>
        <v>922833181</v>
      </c>
      <c r="R397" t="s">
        <v>6339</v>
      </c>
      <c r="S397" s="18">
        <v>42370</v>
      </c>
      <c r="T397" s="18" t="s">
        <v>6339</v>
      </c>
      <c r="U397" s="24" t="s">
        <v>6355</v>
      </c>
      <c r="V397" s="18" t="s">
        <v>6339</v>
      </c>
      <c r="W397" s="18" t="str">
        <f>VLOOKUP(E397,'BD DAVID'!$B$5:$G$1143,6,FALSE)</f>
        <v xml:space="preserve">CL 3 6 150 BRR CHICO </v>
      </c>
      <c r="X397" s="18" t="s">
        <v>6339</v>
      </c>
      <c r="Y397" s="19">
        <v>0</v>
      </c>
      <c r="Z397" s="18" t="s">
        <v>6339</v>
      </c>
      <c r="AA397" s="18" t="s">
        <v>6379</v>
      </c>
      <c r="AB397" s="18" t="s">
        <v>6339</v>
      </c>
      <c r="AC397" t="s">
        <v>6355</v>
      </c>
      <c r="AD397" t="s">
        <v>6340</v>
      </c>
      <c r="AE397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(NULL,51889263,307,0,0,922833181,42370,'NA','CL 3 6 150 BRR CHICO ',0,'rvelasquez','NA');</v>
      </c>
    </row>
    <row r="398" spans="1:31" hidden="1" x14ac:dyDescent="0.25">
      <c r="A398">
        <v>10014102</v>
      </c>
      <c r="B398" t="s">
        <v>6384</v>
      </c>
      <c r="C398" t="s">
        <v>6346</v>
      </c>
      <c r="D398" t="s">
        <v>6339</v>
      </c>
      <c r="E398" s="15">
        <v>52087264</v>
      </c>
      <c r="F398" s="15" t="s">
        <v>6339</v>
      </c>
      <c r="G398" t="s">
        <v>2351</v>
      </c>
      <c r="H398" t="str">
        <f>VLOOKUP($E398,'BD DAVID'!$B$5:$M$1143,10,FALSE)</f>
        <v>Cundinamarca</v>
      </c>
      <c r="J398">
        <f>VLOOKUP(K398,'[1]INSERT MUNICIPIO'!E$2:F$867,2,FALSE)</f>
        <v>323</v>
      </c>
      <c r="K398" t="str">
        <f>VLOOKUP($E398,'BD DAVID'!$B$5:$M$1144,12,FALSE)</f>
        <v>CHOACHI</v>
      </c>
      <c r="L398" t="s">
        <v>6339</v>
      </c>
      <c r="M398">
        <v>0</v>
      </c>
      <c r="N398" t="s">
        <v>6339</v>
      </c>
      <c r="O398">
        <v>0</v>
      </c>
      <c r="P398" t="s">
        <v>6339</v>
      </c>
      <c r="Q398">
        <f>VLOOKUP(E398,'BD DAVID'!$B$5:$H$1171,7,FALSE)</f>
        <v>3106190504</v>
      </c>
      <c r="R398" t="s">
        <v>6339</v>
      </c>
      <c r="S398" s="18">
        <v>42370</v>
      </c>
      <c r="T398" s="18" t="s">
        <v>6339</v>
      </c>
      <c r="U398" s="24" t="s">
        <v>6355</v>
      </c>
      <c r="V398" s="18" t="s">
        <v>6339</v>
      </c>
      <c r="W398" s="18" t="str">
        <f>VLOOKUP(E398,'BD DAVID'!$B$5:$G$1143,6,FALSE)</f>
        <v xml:space="preserve">CL 5 2 68 </v>
      </c>
      <c r="X398" s="18" t="s">
        <v>6339</v>
      </c>
      <c r="Y398" s="19">
        <v>0</v>
      </c>
      <c r="Z398" s="18" t="s">
        <v>6339</v>
      </c>
      <c r="AA398" s="18" t="s">
        <v>6370</v>
      </c>
      <c r="AB398" s="18" t="s">
        <v>6339</v>
      </c>
      <c r="AC398" t="s">
        <v>6355</v>
      </c>
      <c r="AD398" t="s">
        <v>6340</v>
      </c>
      <c r="AE398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(NULL,52087264,323,0,0,3106190504,42370,'NA','CL 5 2 68 ',0,'gmarentes','NA');</v>
      </c>
    </row>
    <row r="399" spans="1:31" hidden="1" x14ac:dyDescent="0.25">
      <c r="A399">
        <v>10015647</v>
      </c>
      <c r="B399" t="s">
        <v>6384</v>
      </c>
      <c r="C399" t="s">
        <v>6346</v>
      </c>
      <c r="D399" t="s">
        <v>6339</v>
      </c>
      <c r="E399" s="15">
        <v>52888194</v>
      </c>
      <c r="F399" s="15" t="s">
        <v>6339</v>
      </c>
      <c r="G399" t="s">
        <v>2748</v>
      </c>
      <c r="H399" t="str">
        <f>VLOOKUP($E399,'BD DAVID'!$B$5:$M$1143,10,FALSE)</f>
        <v>Cundinamarca</v>
      </c>
      <c r="J399">
        <f>VLOOKUP(K399,'[1]INSERT MUNICIPIO'!E$2:F$867,2,FALSE)</f>
        <v>171</v>
      </c>
      <c r="K399" t="str">
        <f>VLOOKUP($E399,'BD DAVID'!$B$5:$M$1144,12,FALSE)</f>
        <v>VENECIA</v>
      </c>
      <c r="L399" t="s">
        <v>6339</v>
      </c>
      <c r="M399">
        <v>0</v>
      </c>
      <c r="N399" t="s">
        <v>6339</v>
      </c>
      <c r="O399">
        <v>0</v>
      </c>
      <c r="P399" t="s">
        <v>6339</v>
      </c>
      <c r="Q399">
        <f>VLOOKUP(E399,'BD DAVID'!$B$5:$H$1171,7,FALSE)</f>
        <v>3133956529</v>
      </c>
      <c r="R399" t="s">
        <v>6339</v>
      </c>
      <c r="S399" s="18">
        <v>42370</v>
      </c>
      <c r="T399" s="18" t="s">
        <v>6339</v>
      </c>
      <c r="U399" s="24" t="s">
        <v>6355</v>
      </c>
      <c r="V399" s="18" t="s">
        <v>6339</v>
      </c>
      <c r="W399" s="18" t="str">
        <f>VLOOKUP(E399,'BD DAVID'!$B$5:$G$1143,6,FALSE)</f>
        <v xml:space="preserve">CL 2 3 03 </v>
      </c>
      <c r="X399" s="18" t="s">
        <v>6339</v>
      </c>
      <c r="Y399" s="19">
        <v>0</v>
      </c>
      <c r="Z399" s="18" t="s">
        <v>6339</v>
      </c>
      <c r="AA399" s="18" t="s">
        <v>6370</v>
      </c>
      <c r="AB399" s="18" t="s">
        <v>6339</v>
      </c>
      <c r="AC399" t="s">
        <v>6355</v>
      </c>
      <c r="AD399" t="s">
        <v>6340</v>
      </c>
      <c r="AE399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(NULL,52888194,171,0,0,3133956529,42370,'NA','CL 2 3 03 ',0,'gmarentes','NA');</v>
      </c>
    </row>
    <row r="400" spans="1:31" s="20" customFormat="1" hidden="1" x14ac:dyDescent="0.25">
      <c r="A400">
        <v>10010380</v>
      </c>
      <c r="B400" t="s">
        <v>6384</v>
      </c>
      <c r="C400" t="s">
        <v>6346</v>
      </c>
      <c r="D400" t="s">
        <v>6339</v>
      </c>
      <c r="E400" s="15">
        <v>60346986</v>
      </c>
      <c r="F400" s="15" t="s">
        <v>6339</v>
      </c>
      <c r="G400" t="s">
        <v>3282</v>
      </c>
      <c r="H400" t="str">
        <f>VLOOKUP($E400,'BD DAVID'!$B$5:$M$1143,10,FALSE)</f>
        <v>Cundinamarca</v>
      </c>
      <c r="I400"/>
      <c r="J400">
        <f>VLOOKUP(K400,'[1]INSERT MUNICIPIO'!E$2:F$867,2,FALSE)</f>
        <v>312</v>
      </c>
      <c r="K400" t="str">
        <f>VLOOKUP($E400,'BD DAVID'!$B$5:$M$1144,12,FALSE)</f>
        <v>BOGOTÁ D.C.</v>
      </c>
      <c r="L400" t="s">
        <v>6339</v>
      </c>
      <c r="M400">
        <v>0</v>
      </c>
      <c r="N400" t="s">
        <v>6339</v>
      </c>
      <c r="O400">
        <v>0</v>
      </c>
      <c r="P400" t="s">
        <v>6339</v>
      </c>
      <c r="Q400">
        <f>VLOOKUP(E400,'BD DAVID'!$B$5:$H$1171,7,FALSE)</f>
        <v>913345450</v>
      </c>
      <c r="R400" t="s">
        <v>6339</v>
      </c>
      <c r="S400" s="18">
        <v>42370</v>
      </c>
      <c r="T400" s="18" t="s">
        <v>6339</v>
      </c>
      <c r="U400" s="24" t="s">
        <v>6355</v>
      </c>
      <c r="V400" s="18" t="s">
        <v>6339</v>
      </c>
      <c r="W400" s="18" t="str">
        <f>VLOOKUP(E400,'BD DAVID'!$B$5:$G$1143,6,FALSE)</f>
        <v xml:space="preserve">CL 11 15 39 </v>
      </c>
      <c r="X400" s="18" t="s">
        <v>6339</v>
      </c>
      <c r="Y400" s="19">
        <v>0</v>
      </c>
      <c r="Z400" s="18" t="s">
        <v>6339</v>
      </c>
      <c r="AA400" s="18" t="s">
        <v>6370</v>
      </c>
      <c r="AB400" s="18" t="s">
        <v>6339</v>
      </c>
      <c r="AC400" t="s">
        <v>6355</v>
      </c>
      <c r="AD400" s="20" t="s">
        <v>6340</v>
      </c>
      <c r="AE400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(NULL,60346986,312,0,0,913345450,42370,'NA','CL 11 15 39 ',0,'gmarentes','NA');</v>
      </c>
    </row>
    <row r="401" spans="1:31" hidden="1" x14ac:dyDescent="0.25">
      <c r="A401">
        <v>10010931</v>
      </c>
      <c r="B401" t="s">
        <v>6384</v>
      </c>
      <c r="C401" t="s">
        <v>6346</v>
      </c>
      <c r="D401" t="s">
        <v>6339</v>
      </c>
      <c r="E401" s="15">
        <v>74364229</v>
      </c>
      <c r="F401" s="15" t="s">
        <v>6339</v>
      </c>
      <c r="G401" t="s">
        <v>3497</v>
      </c>
      <c r="H401" t="str">
        <f>VLOOKUP($E401,'BD DAVID'!$B$5:$M$1143,10,FALSE)</f>
        <v>Cundinamarca</v>
      </c>
      <c r="J401">
        <f>VLOOKUP(K401,'[1]INSERT MUNICIPIO'!E$2:F$867,2,FALSE)</f>
        <v>312</v>
      </c>
      <c r="K401" t="str">
        <f>VLOOKUP($E401,'BD DAVID'!$B$5:$M$1144,12,FALSE)</f>
        <v>BOGOTÁ D.C.</v>
      </c>
      <c r="L401" t="s">
        <v>6339</v>
      </c>
      <c r="M401">
        <v>0</v>
      </c>
      <c r="N401" t="s">
        <v>6339</v>
      </c>
      <c r="O401">
        <v>0</v>
      </c>
      <c r="P401" t="s">
        <v>6339</v>
      </c>
      <c r="Q401">
        <f>VLOOKUP(E401,'BD DAVID'!$B$5:$H$1171,7,FALSE)</f>
        <v>3108075753</v>
      </c>
      <c r="R401" t="s">
        <v>6339</v>
      </c>
      <c r="S401" s="18">
        <v>42370</v>
      </c>
      <c r="T401" s="18" t="s">
        <v>6339</v>
      </c>
      <c r="U401" s="24" t="s">
        <v>6355</v>
      </c>
      <c r="V401" s="18" t="s">
        <v>6339</v>
      </c>
      <c r="W401" s="18" t="str">
        <f>VLOOKUP(E401,'BD DAVID'!$B$5:$G$1143,6,FALSE)</f>
        <v xml:space="preserve">CL 11 15 53 </v>
      </c>
      <c r="X401" s="18" t="s">
        <v>6339</v>
      </c>
      <c r="Y401" s="19">
        <v>0</v>
      </c>
      <c r="Z401" s="18" t="s">
        <v>6339</v>
      </c>
      <c r="AA401" s="18" t="s">
        <v>6370</v>
      </c>
      <c r="AB401" s="18" t="s">
        <v>6339</v>
      </c>
      <c r="AC401" t="s">
        <v>6355</v>
      </c>
      <c r="AD401" t="s">
        <v>6340</v>
      </c>
      <c r="AE401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(NULL,74364229,312,0,0,3108075753,42370,'NA','CL 11 15 53 ',0,'gmarentes','NA');</v>
      </c>
    </row>
    <row r="402" spans="1:31" x14ac:dyDescent="0.25">
      <c r="A402">
        <v>10010989</v>
      </c>
      <c r="B402" t="s">
        <v>6384</v>
      </c>
      <c r="C402" t="s">
        <v>6346</v>
      </c>
      <c r="D402" t="s">
        <v>6339</v>
      </c>
      <c r="E402" s="15">
        <v>79136418</v>
      </c>
      <c r="F402" s="15" t="s">
        <v>6339</v>
      </c>
      <c r="G402" t="s">
        <v>2153</v>
      </c>
      <c r="H402" t="str">
        <f>VLOOKUP($E402,'BD DAVID'!$B$5:$M$1143,10,FALSE)</f>
        <v>Cundinamarca</v>
      </c>
      <c r="J402">
        <f>VLOOKUP(K402,'[1]INSERT MUNICIPIO'!E$2:F$867,2,FALSE)</f>
        <v>334</v>
      </c>
      <c r="K402" t="str">
        <f>VLOOKUP($E402,'BD DAVID'!$B$5:$M$1144,12,FALSE)</f>
        <v>FUNZA</v>
      </c>
      <c r="L402" t="s">
        <v>6339</v>
      </c>
      <c r="M402">
        <v>0</v>
      </c>
      <c r="N402" t="s">
        <v>6339</v>
      </c>
      <c r="O402">
        <v>0</v>
      </c>
      <c r="P402" t="s">
        <v>6339</v>
      </c>
      <c r="Q402">
        <f>VLOOKUP(E402,'BD DAVID'!$B$5:$H$1171,7,FALSE)</f>
        <v>918263299</v>
      </c>
      <c r="R402" t="s">
        <v>6339</v>
      </c>
      <c r="S402" s="18">
        <v>42370</v>
      </c>
      <c r="T402" s="18" t="s">
        <v>6339</v>
      </c>
      <c r="U402" s="24" t="s">
        <v>6355</v>
      </c>
      <c r="V402" s="18" t="s">
        <v>6339</v>
      </c>
      <c r="W402" s="18" t="str">
        <f>VLOOKUP(E402,'BD DAVID'!$B$5:$G$1143,6,FALSE)</f>
        <v xml:space="preserve">CL 22 8 B 19 </v>
      </c>
      <c r="X402" s="18" t="s">
        <v>6339</v>
      </c>
      <c r="Y402" s="19">
        <v>0</v>
      </c>
      <c r="Z402" s="18" t="s">
        <v>6339</v>
      </c>
      <c r="AA402" s="18" t="s">
        <v>6379</v>
      </c>
      <c r="AB402" s="18" t="s">
        <v>6339</v>
      </c>
      <c r="AC402" t="s">
        <v>6355</v>
      </c>
      <c r="AD402" t="s">
        <v>6340</v>
      </c>
      <c r="AE402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(NULL,79136418,334,0,0,918263299,42370,'NA','CL 22 8 B 19 ',0,'rvelasquez','NA');</v>
      </c>
    </row>
    <row r="403" spans="1:31" hidden="1" x14ac:dyDescent="0.25">
      <c r="A403">
        <v>10011056</v>
      </c>
      <c r="B403" t="s">
        <v>6384</v>
      </c>
      <c r="C403" t="s">
        <v>6346</v>
      </c>
      <c r="D403" t="s">
        <v>6339</v>
      </c>
      <c r="E403" s="15">
        <v>79184573</v>
      </c>
      <c r="F403" s="15" t="s">
        <v>6339</v>
      </c>
      <c r="G403" t="s">
        <v>4725</v>
      </c>
      <c r="H403" t="str">
        <f>VLOOKUP($E403,'BD DAVID'!$B$5:$M$1143,10,FALSE)</f>
        <v>Cundinamarca</v>
      </c>
      <c r="J403">
        <f>VLOOKUP(K403,'[1]INSERT MUNICIPIO'!E$2:F$867,2,FALSE)</f>
        <v>322</v>
      </c>
      <c r="K403" t="str">
        <f>VLOOKUP($E403,'BD DAVID'!$B$5:$M$1144,12,FALSE)</f>
        <v>CHIPAQUE</v>
      </c>
      <c r="L403" t="s">
        <v>6339</v>
      </c>
      <c r="M403">
        <v>0</v>
      </c>
      <c r="N403" t="s">
        <v>6339</v>
      </c>
      <c r="O403">
        <v>0</v>
      </c>
      <c r="P403" t="s">
        <v>6339</v>
      </c>
      <c r="Q403">
        <f>VLOOKUP(E403,'BD DAVID'!$B$5:$H$1171,7,FALSE)</f>
        <v>918484439</v>
      </c>
      <c r="R403" t="s">
        <v>6339</v>
      </c>
      <c r="S403" s="18">
        <v>42370</v>
      </c>
      <c r="T403" s="18" t="s">
        <v>6339</v>
      </c>
      <c r="U403" s="24" t="s">
        <v>6355</v>
      </c>
      <c r="V403" s="18" t="s">
        <v>6339</v>
      </c>
      <c r="W403" s="18" t="str">
        <f>VLOOKUP(E403,'BD DAVID'!$B$5:$G$1143,6,FALSE)</f>
        <v xml:space="preserve">CR 2 4 51 </v>
      </c>
      <c r="X403" s="18" t="s">
        <v>6339</v>
      </c>
      <c r="Y403" s="19">
        <v>0</v>
      </c>
      <c r="Z403" s="18" t="s">
        <v>6339</v>
      </c>
      <c r="AA403" s="18" t="s">
        <v>6370</v>
      </c>
      <c r="AB403" s="18" t="s">
        <v>6339</v>
      </c>
      <c r="AC403" t="s">
        <v>6355</v>
      </c>
      <c r="AD403" t="s">
        <v>6340</v>
      </c>
      <c r="AE403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(NULL,79184573,322,0,0,918484439,42370,'NA','CR 2 4 51 ',0,'gmarentes','NA');</v>
      </c>
    </row>
    <row r="404" spans="1:31" x14ac:dyDescent="0.25">
      <c r="A404">
        <v>10011105</v>
      </c>
      <c r="B404" t="s">
        <v>6384</v>
      </c>
      <c r="C404" t="s">
        <v>6346</v>
      </c>
      <c r="D404" t="s">
        <v>6339</v>
      </c>
      <c r="E404" s="15">
        <v>79319507</v>
      </c>
      <c r="F404" s="15" t="s">
        <v>6339</v>
      </c>
      <c r="G404" t="s">
        <v>3186</v>
      </c>
      <c r="H404" t="str">
        <f>VLOOKUP($E404,'BD DAVID'!$B$5:$M$1143,10,FALSE)</f>
        <v>Cundinamarca</v>
      </c>
      <c r="J404">
        <f>VLOOKUP(K404,'[1]INSERT MUNICIPIO'!E$2:F$867,2,FALSE)</f>
        <v>392</v>
      </c>
      <c r="K404" t="str">
        <f>VLOOKUP($E404,'BD DAVID'!$B$5:$M$1144,12,FALSE)</f>
        <v>SUBACHOQUE</v>
      </c>
      <c r="L404" t="s">
        <v>6339</v>
      </c>
      <c r="M404">
        <v>0</v>
      </c>
      <c r="N404" t="s">
        <v>6339</v>
      </c>
      <c r="O404">
        <v>0</v>
      </c>
      <c r="P404" t="s">
        <v>6339</v>
      </c>
      <c r="Q404">
        <f>VLOOKUP(E404,'BD DAVID'!$B$5:$H$1171,7,FALSE)</f>
        <v>3133967850</v>
      </c>
      <c r="R404" t="s">
        <v>6339</v>
      </c>
      <c r="S404" s="18">
        <v>42370</v>
      </c>
      <c r="T404" s="18" t="s">
        <v>6339</v>
      </c>
      <c r="U404" s="24" t="s">
        <v>6355</v>
      </c>
      <c r="V404" s="18" t="s">
        <v>6339</v>
      </c>
      <c r="W404" s="18" t="str">
        <f>VLOOKUP(E404,'BD DAVID'!$B$5:$G$1143,6,FALSE)</f>
        <v xml:space="preserve">CL 4 2 44 </v>
      </c>
      <c r="X404" s="18" t="s">
        <v>6339</v>
      </c>
      <c r="Y404" s="19">
        <v>0</v>
      </c>
      <c r="Z404" s="18" t="s">
        <v>6339</v>
      </c>
      <c r="AA404" s="18" t="s">
        <v>6379</v>
      </c>
      <c r="AB404" s="18" t="s">
        <v>6339</v>
      </c>
      <c r="AC404" t="s">
        <v>6355</v>
      </c>
      <c r="AD404" t="s">
        <v>6340</v>
      </c>
      <c r="AE404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(NULL,79319507,392,0,0,3133967850,42370,'NA','CL 4 2 44 ',0,'rvelasquez','NA');</v>
      </c>
    </row>
    <row r="405" spans="1:31" hidden="1" x14ac:dyDescent="0.25">
      <c r="A405">
        <v>10011141</v>
      </c>
      <c r="B405" t="s">
        <v>6384</v>
      </c>
      <c r="C405" t="s">
        <v>6346</v>
      </c>
      <c r="D405" t="s">
        <v>6339</v>
      </c>
      <c r="E405" s="15">
        <v>79654721</v>
      </c>
      <c r="F405" s="15" t="s">
        <v>6339</v>
      </c>
      <c r="G405" t="s">
        <v>3373</v>
      </c>
      <c r="H405" t="str">
        <f>VLOOKUP($E405,'BD DAVID'!$B$5:$M$1143,10,FALSE)</f>
        <v>Cundinamarca</v>
      </c>
      <c r="J405">
        <f>VLOOKUP(K405,'[1]INSERT MUNICIPIO'!E$2:F$867,2,FALSE)</f>
        <v>312</v>
      </c>
      <c r="K405" t="str">
        <f>VLOOKUP($E405,'BD DAVID'!$B$5:$M$1144,12,FALSE)</f>
        <v>BOGOTÁ D.C.</v>
      </c>
      <c r="L405" t="s">
        <v>6339</v>
      </c>
      <c r="M405">
        <v>0</v>
      </c>
      <c r="N405" t="s">
        <v>6339</v>
      </c>
      <c r="O405">
        <v>0</v>
      </c>
      <c r="P405" t="s">
        <v>6339</v>
      </c>
      <c r="Q405">
        <f>VLOOKUP(E405,'BD DAVID'!$B$5:$H$1171,7,FALSE)</f>
        <v>3412513</v>
      </c>
      <c r="R405" t="s">
        <v>6339</v>
      </c>
      <c r="S405" s="18">
        <v>42370</v>
      </c>
      <c r="T405" s="18" t="s">
        <v>6339</v>
      </c>
      <c r="U405" s="24" t="s">
        <v>6355</v>
      </c>
      <c r="V405" s="18" t="s">
        <v>6339</v>
      </c>
      <c r="W405" s="18" t="str">
        <f>VLOOKUP(E405,'BD DAVID'!$B$5:$G$1143,6,FALSE)</f>
        <v xml:space="preserve">CL 11 15 37 </v>
      </c>
      <c r="X405" s="18" t="s">
        <v>6339</v>
      </c>
      <c r="Y405" s="19">
        <v>0</v>
      </c>
      <c r="Z405" s="18" t="s">
        <v>6339</v>
      </c>
      <c r="AA405" s="18" t="s">
        <v>6370</v>
      </c>
      <c r="AB405" s="18" t="s">
        <v>6339</v>
      </c>
      <c r="AC405" t="s">
        <v>6355</v>
      </c>
      <c r="AD405" t="s">
        <v>6340</v>
      </c>
      <c r="AE405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(NULL,79654721,312,0,0,3412513,42370,'NA','CL 11 15 37 ',0,'gmarentes','NA');</v>
      </c>
    </row>
    <row r="406" spans="1:31" hidden="1" x14ac:dyDescent="0.25">
      <c r="A406">
        <v>10011142</v>
      </c>
      <c r="B406" t="s">
        <v>6384</v>
      </c>
      <c r="C406" t="s">
        <v>6346</v>
      </c>
      <c r="D406" t="s">
        <v>6339</v>
      </c>
      <c r="E406" s="15">
        <v>79664387</v>
      </c>
      <c r="F406" s="15" t="s">
        <v>6339</v>
      </c>
      <c r="G406" t="s">
        <v>4764</v>
      </c>
      <c r="H406" t="str">
        <f>VLOOKUP($E406,'BD DAVID'!$B$5:$M$1143,10,FALSE)</f>
        <v>Cundinamarca</v>
      </c>
      <c r="J406">
        <f>VLOOKUP(K406,'[1]INSERT MUNICIPIO'!E$2:F$867,2,FALSE)</f>
        <v>312</v>
      </c>
      <c r="K406" t="str">
        <f>VLOOKUP($E406,'BD DAVID'!$B$5:$M$1144,12,FALSE)</f>
        <v>BOGOTÁ D.C.</v>
      </c>
      <c r="L406" t="s">
        <v>6339</v>
      </c>
      <c r="M406">
        <v>0</v>
      </c>
      <c r="N406" t="s">
        <v>6339</v>
      </c>
      <c r="O406">
        <v>0</v>
      </c>
      <c r="P406" t="s">
        <v>6339</v>
      </c>
      <c r="Q406">
        <f>VLOOKUP(E406,'BD DAVID'!$B$5:$H$1171,7,FALSE)</f>
        <v>912104511</v>
      </c>
      <c r="R406" t="s">
        <v>6339</v>
      </c>
      <c r="S406" s="18">
        <v>42370</v>
      </c>
      <c r="T406" s="18" t="s">
        <v>6339</v>
      </c>
      <c r="U406" s="24" t="s">
        <v>6355</v>
      </c>
      <c r="V406" s="18" t="s">
        <v>6339</v>
      </c>
      <c r="W406" s="18" t="str">
        <f>VLOOKUP(E406,'BD DAVID'!$B$5:$G$1143,6,FALSE)</f>
        <v xml:space="preserve">CL 70 A 14 31 </v>
      </c>
      <c r="X406" s="18" t="s">
        <v>6339</v>
      </c>
      <c r="Y406" s="19">
        <v>0</v>
      </c>
      <c r="Z406" s="18" t="s">
        <v>6339</v>
      </c>
      <c r="AA406" s="18" t="s">
        <v>6370</v>
      </c>
      <c r="AB406" s="18" t="s">
        <v>6339</v>
      </c>
      <c r="AC406" t="s">
        <v>6355</v>
      </c>
      <c r="AD406" t="s">
        <v>6340</v>
      </c>
      <c r="AE406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(NULL,79664387,312,0,0,912104511,42370,'NA','CL 70 A 14 31 ',0,'gmarentes','NA');</v>
      </c>
    </row>
    <row r="407" spans="1:31" s="20" customFormat="1" hidden="1" x14ac:dyDescent="0.25">
      <c r="A407">
        <v>10013978</v>
      </c>
      <c r="B407" t="s">
        <v>6384</v>
      </c>
      <c r="C407" t="s">
        <v>6346</v>
      </c>
      <c r="D407" t="s">
        <v>6339</v>
      </c>
      <c r="E407" s="15">
        <v>79739521</v>
      </c>
      <c r="F407" s="15" t="s">
        <v>6339</v>
      </c>
      <c r="G407" t="s">
        <v>4616</v>
      </c>
      <c r="H407" t="str">
        <f>VLOOKUP($E407,'BD DAVID'!$B$5:$M$1143,10,FALSE)</f>
        <v>Cundinamarca</v>
      </c>
      <c r="I407"/>
      <c r="J407">
        <f>VLOOKUP(K407,'[1]INSERT MUNICIPIO'!E$2:F$867,2,FALSE)</f>
        <v>312</v>
      </c>
      <c r="K407" t="str">
        <f>VLOOKUP($E407,'BD DAVID'!$B$5:$M$1144,12,FALSE)</f>
        <v>BOGOTÁ D.C.</v>
      </c>
      <c r="L407" t="s">
        <v>6339</v>
      </c>
      <c r="M407">
        <v>0</v>
      </c>
      <c r="N407" t="s">
        <v>6339</v>
      </c>
      <c r="O407">
        <v>0</v>
      </c>
      <c r="P407" t="s">
        <v>6339</v>
      </c>
      <c r="Q407">
        <f>VLOOKUP(E407,'BD DAVID'!$B$5:$H$1171,7,FALSE)</f>
        <v>3174352107</v>
      </c>
      <c r="R407" t="s">
        <v>6339</v>
      </c>
      <c r="S407" s="18">
        <v>42370</v>
      </c>
      <c r="T407" s="18" t="s">
        <v>6339</v>
      </c>
      <c r="U407" s="24" t="s">
        <v>6355</v>
      </c>
      <c r="V407" s="18" t="s">
        <v>6339</v>
      </c>
      <c r="W407" s="18" t="str">
        <f>VLOOKUP(E407,'BD DAVID'!$B$5:$G$1143,6,FALSE)</f>
        <v xml:space="preserve">CL10A SUR 11A 47 </v>
      </c>
      <c r="X407" s="18" t="s">
        <v>6339</v>
      </c>
      <c r="Y407" s="19">
        <v>0</v>
      </c>
      <c r="Z407" s="18" t="s">
        <v>6339</v>
      </c>
      <c r="AA407" s="18" t="s">
        <v>6370</v>
      </c>
      <c r="AB407" s="18" t="s">
        <v>6339</v>
      </c>
      <c r="AC407" t="s">
        <v>6355</v>
      </c>
      <c r="AD407" s="20" t="s">
        <v>6340</v>
      </c>
      <c r="AE407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(NULL,79739521,312,0,0,3174352107,42370,'NA','CL10A SUR 11A 47 ',0,'gmarentes','NA');</v>
      </c>
    </row>
    <row r="408" spans="1:31" hidden="1" x14ac:dyDescent="0.25">
      <c r="A408">
        <v>10016225</v>
      </c>
      <c r="B408" t="s">
        <v>6384</v>
      </c>
      <c r="C408" t="s">
        <v>6346</v>
      </c>
      <c r="D408" t="s">
        <v>6339</v>
      </c>
      <c r="E408" s="15">
        <v>79814159</v>
      </c>
      <c r="F408" s="15" t="s">
        <v>6339</v>
      </c>
      <c r="G408" t="s">
        <v>4545</v>
      </c>
      <c r="H408" t="str">
        <f>VLOOKUP($E408,'BD DAVID'!$B$5:$M$1143,10,FALSE)</f>
        <v>Cundinamarca</v>
      </c>
      <c r="J408">
        <f>VLOOKUP(K408,'[1]INSERT MUNICIPIO'!E$2:F$867,2,FALSE)</f>
        <v>318</v>
      </c>
      <c r="K408" t="str">
        <f>VLOOKUP($E408,'BD DAVID'!$B$5:$M$1144,12,FALSE)</f>
        <v>CAQUEZA</v>
      </c>
      <c r="L408" t="s">
        <v>6339</v>
      </c>
      <c r="M408">
        <v>0</v>
      </c>
      <c r="N408" t="s">
        <v>6339</v>
      </c>
      <c r="O408">
        <v>0</v>
      </c>
      <c r="P408" t="s">
        <v>6339</v>
      </c>
      <c r="Q408">
        <f>VLOOKUP(E408,'BD DAVID'!$B$5:$H$1171,7,FALSE)</f>
        <v>3132622635</v>
      </c>
      <c r="R408" t="s">
        <v>6339</v>
      </c>
      <c r="S408" s="18">
        <v>42370</v>
      </c>
      <c r="T408" s="18" t="s">
        <v>6339</v>
      </c>
      <c r="U408" s="24" t="s">
        <v>6355</v>
      </c>
      <c r="V408" s="18" t="s">
        <v>6339</v>
      </c>
      <c r="W408" s="18" t="str">
        <f>VLOOKUP(E408,'BD DAVID'!$B$5:$G$1143,6,FALSE)</f>
        <v xml:space="preserve">VDA  CENTRO PISCINA </v>
      </c>
      <c r="X408" s="18" t="s">
        <v>6339</v>
      </c>
      <c r="Y408" s="19">
        <v>0</v>
      </c>
      <c r="Z408" s="18" t="s">
        <v>6339</v>
      </c>
      <c r="AA408" s="18" t="s">
        <v>6370</v>
      </c>
      <c r="AB408" s="18" t="s">
        <v>6339</v>
      </c>
      <c r="AC408" t="s">
        <v>6355</v>
      </c>
      <c r="AD408" t="s">
        <v>6340</v>
      </c>
      <c r="AE408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(NULL,79814159,318,0,0,3132622635,42370,'NA','VDA  CENTRO PISCINA ',0,'gmarentes','NA');</v>
      </c>
    </row>
    <row r="409" spans="1:31" x14ac:dyDescent="0.25">
      <c r="A409">
        <v>10011163</v>
      </c>
      <c r="B409" t="s">
        <v>6384</v>
      </c>
      <c r="C409" t="s">
        <v>6346</v>
      </c>
      <c r="D409" t="s">
        <v>6339</v>
      </c>
      <c r="E409" s="15">
        <v>79905889</v>
      </c>
      <c r="F409" s="15" t="s">
        <v>6339</v>
      </c>
      <c r="G409" t="s">
        <v>3718</v>
      </c>
      <c r="H409" t="str">
        <f>VLOOKUP($E409,'BD DAVID'!$B$5:$M$1143,10,FALSE)</f>
        <v>Cundinamarca</v>
      </c>
      <c r="J409">
        <f>VLOOKUP(K409,'[1]INSERT MUNICIPIO'!E$2:F$867,2,FALSE)</f>
        <v>353</v>
      </c>
      <c r="K409" t="str">
        <f>VLOOKUP($E409,'BD DAVID'!$B$5:$M$1144,12,FALSE)</f>
        <v>LA CALERA</v>
      </c>
      <c r="L409" t="s">
        <v>6339</v>
      </c>
      <c r="M409">
        <v>0</v>
      </c>
      <c r="N409" t="s">
        <v>6339</v>
      </c>
      <c r="O409">
        <v>0</v>
      </c>
      <c r="P409" t="s">
        <v>6339</v>
      </c>
      <c r="Q409">
        <f>VLOOKUP(E409,'BD DAVID'!$B$5:$H$1171,7,FALSE)</f>
        <v>3203392673</v>
      </c>
      <c r="R409" t="s">
        <v>6339</v>
      </c>
      <c r="S409" s="18">
        <v>42370</v>
      </c>
      <c r="T409" s="18" t="s">
        <v>6339</v>
      </c>
      <c r="U409" s="24" t="s">
        <v>6355</v>
      </c>
      <c r="V409" s="18" t="s">
        <v>6339</v>
      </c>
      <c r="W409" s="18" t="str">
        <f>VLOOKUP(E409,'BD DAVID'!$B$5:$G$1143,6,FALSE)</f>
        <v xml:space="preserve">CR 9 10 40 </v>
      </c>
      <c r="X409" s="18" t="s">
        <v>6339</v>
      </c>
      <c r="Y409" s="19">
        <v>0</v>
      </c>
      <c r="Z409" s="18" t="s">
        <v>6339</v>
      </c>
      <c r="AA409" s="18" t="s">
        <v>6379</v>
      </c>
      <c r="AB409" s="18" t="s">
        <v>6339</v>
      </c>
      <c r="AC409" t="s">
        <v>6355</v>
      </c>
      <c r="AD409" t="s">
        <v>6340</v>
      </c>
      <c r="AE409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(NULL,79905889,353,0,0,3203392673,42370,'NA','CR 9 10 40 ',0,'rvelasquez','NA');</v>
      </c>
    </row>
    <row r="410" spans="1:31" hidden="1" x14ac:dyDescent="0.25">
      <c r="A410">
        <v>10011168</v>
      </c>
      <c r="B410" t="s">
        <v>6384</v>
      </c>
      <c r="C410" t="s">
        <v>6346</v>
      </c>
      <c r="D410" t="s">
        <v>6339</v>
      </c>
      <c r="E410" s="15">
        <v>79959195</v>
      </c>
      <c r="F410" s="15" t="s">
        <v>6339</v>
      </c>
      <c r="G410" t="s">
        <v>4495</v>
      </c>
      <c r="H410" t="str">
        <f>VLOOKUP($E410,'BD DAVID'!$B$5:$M$1143,10,FALSE)</f>
        <v>Cundinamarca</v>
      </c>
      <c r="J410">
        <f>VLOOKUP(K410,'[1]INSERT MUNICIPIO'!E$2:F$867,2,FALSE)</f>
        <v>323</v>
      </c>
      <c r="K410" t="str">
        <f>VLOOKUP($E410,'BD DAVID'!$B$5:$M$1144,12,FALSE)</f>
        <v>CHOACHI</v>
      </c>
      <c r="L410" t="s">
        <v>6339</v>
      </c>
      <c r="M410">
        <v>0</v>
      </c>
      <c r="N410" t="s">
        <v>6339</v>
      </c>
      <c r="O410">
        <v>0</v>
      </c>
      <c r="P410" t="s">
        <v>6339</v>
      </c>
      <c r="Q410">
        <f>VLOOKUP(E410,'BD DAVID'!$B$5:$H$1171,7,FALSE)</f>
        <v>918486357</v>
      </c>
      <c r="R410" t="s">
        <v>6339</v>
      </c>
      <c r="S410" s="18">
        <v>42370</v>
      </c>
      <c r="T410" s="18" t="s">
        <v>6339</v>
      </c>
      <c r="U410" s="24" t="s">
        <v>6355</v>
      </c>
      <c r="V410" s="18" t="s">
        <v>6339</v>
      </c>
      <c r="W410" s="18" t="str">
        <f>VLOOKUP(E410,'BD DAVID'!$B$5:$G$1143,6,FALSE)</f>
        <v xml:space="preserve">CR 2 5 25 </v>
      </c>
      <c r="X410" s="18" t="s">
        <v>6339</v>
      </c>
      <c r="Y410" s="19">
        <v>0</v>
      </c>
      <c r="Z410" s="18" t="s">
        <v>6339</v>
      </c>
      <c r="AA410" s="18" t="s">
        <v>6370</v>
      </c>
      <c r="AB410" s="18" t="s">
        <v>6339</v>
      </c>
      <c r="AC410" t="s">
        <v>6355</v>
      </c>
      <c r="AD410" t="s">
        <v>6340</v>
      </c>
      <c r="AE410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(NULL,79959195,323,0,0,918486357,42370,'NA','CR 2 5 25 ',0,'gmarentes','NA');</v>
      </c>
    </row>
    <row r="411" spans="1:31" hidden="1" x14ac:dyDescent="0.25">
      <c r="A411">
        <v>10011271</v>
      </c>
      <c r="B411" t="s">
        <v>6384</v>
      </c>
      <c r="C411" t="s">
        <v>6346</v>
      </c>
      <c r="D411" t="s">
        <v>6339</v>
      </c>
      <c r="E411" s="15">
        <v>80063350</v>
      </c>
      <c r="F411" s="15" t="s">
        <v>6339</v>
      </c>
      <c r="G411" t="s">
        <v>3985</v>
      </c>
      <c r="H411" t="str">
        <f>VLOOKUP($E411,'BD DAVID'!$B$5:$M$1143,10,FALSE)</f>
        <v>Cundinamarca</v>
      </c>
      <c r="J411">
        <f>VLOOKUP(K411,'[1]INSERT MUNICIPIO'!E$2:F$867,2,FALSE)</f>
        <v>312</v>
      </c>
      <c r="K411" t="str">
        <f>VLOOKUP($E411,'BD DAVID'!$B$5:$M$1144,12,FALSE)</f>
        <v>BOGOTÁ D.C.</v>
      </c>
      <c r="L411" t="s">
        <v>6339</v>
      </c>
      <c r="M411">
        <v>0</v>
      </c>
      <c r="N411" t="s">
        <v>6339</v>
      </c>
      <c r="O411">
        <v>0</v>
      </c>
      <c r="P411" t="s">
        <v>6339</v>
      </c>
      <c r="Q411">
        <f>VLOOKUP(E411,'BD DAVID'!$B$5:$H$1171,7,FALSE)</f>
        <v>3203135144</v>
      </c>
      <c r="R411" t="s">
        <v>6339</v>
      </c>
      <c r="S411" s="18">
        <v>42370</v>
      </c>
      <c r="T411" s="18" t="s">
        <v>6339</v>
      </c>
      <c r="U411" s="24" t="s">
        <v>6355</v>
      </c>
      <c r="V411" s="18" t="s">
        <v>6339</v>
      </c>
      <c r="W411" s="18" t="str">
        <f>VLOOKUP(E411,'BD DAVID'!$B$5:$G$1143,6,FALSE)</f>
        <v xml:space="preserve">CR 6 F ESTE 114 07 </v>
      </c>
      <c r="X411" s="18" t="s">
        <v>6339</v>
      </c>
      <c r="Y411" s="19">
        <v>0</v>
      </c>
      <c r="Z411" s="18" t="s">
        <v>6339</v>
      </c>
      <c r="AA411" s="18" t="s">
        <v>6370</v>
      </c>
      <c r="AB411" s="18" t="s">
        <v>6339</v>
      </c>
      <c r="AC411" t="s">
        <v>6355</v>
      </c>
      <c r="AD411" t="s">
        <v>6340</v>
      </c>
      <c r="AE411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(NULL,80063350,312,0,0,3203135144,42370,'NA','CR 6 F ESTE 114 07 ',0,'gmarentes','NA');</v>
      </c>
    </row>
    <row r="412" spans="1:31" hidden="1" x14ac:dyDescent="0.25">
      <c r="A412">
        <v>10011274</v>
      </c>
      <c r="B412" t="s">
        <v>6384</v>
      </c>
      <c r="C412" t="s">
        <v>6346</v>
      </c>
      <c r="D412" t="s">
        <v>6339</v>
      </c>
      <c r="E412" s="15">
        <v>80108138</v>
      </c>
      <c r="F412" s="15" t="s">
        <v>6339</v>
      </c>
      <c r="G412" t="s">
        <v>3979</v>
      </c>
      <c r="H412" t="str">
        <f>VLOOKUP($E412,'BD DAVID'!$B$5:$M$1143,10,FALSE)</f>
        <v>Cundinamarca</v>
      </c>
      <c r="J412">
        <f>VLOOKUP(K412,'[1]INSERT MUNICIPIO'!E$2:F$867,2,FALSE)</f>
        <v>312</v>
      </c>
      <c r="K412" t="str">
        <f>VLOOKUP($E412,'BD DAVID'!$B$5:$M$1144,12,FALSE)</f>
        <v>BOGOTÁ D.C.</v>
      </c>
      <c r="L412" t="s">
        <v>6339</v>
      </c>
      <c r="M412">
        <v>0</v>
      </c>
      <c r="N412" t="s">
        <v>6339</v>
      </c>
      <c r="O412">
        <v>0</v>
      </c>
      <c r="P412" t="s">
        <v>6339</v>
      </c>
      <c r="Q412">
        <f>VLOOKUP(E412,'BD DAVID'!$B$5:$H$1171,7,FALSE)</f>
        <v>917708669</v>
      </c>
      <c r="R412" t="s">
        <v>6339</v>
      </c>
      <c r="S412" s="18">
        <v>42370</v>
      </c>
      <c r="T412" s="18" t="s">
        <v>6339</v>
      </c>
      <c r="U412" s="24" t="s">
        <v>6355</v>
      </c>
      <c r="V412" s="18" t="s">
        <v>6339</v>
      </c>
      <c r="W412" s="18" t="str">
        <f>VLOOKUP(E412,'BD DAVID'!$B$5:$G$1143,6,FALSE)</f>
        <v xml:space="preserve">CR 3 138 F 05 SUR </v>
      </c>
      <c r="X412" s="18" t="s">
        <v>6339</v>
      </c>
      <c r="Y412" s="19">
        <v>0</v>
      </c>
      <c r="Z412" s="18" t="s">
        <v>6339</v>
      </c>
      <c r="AA412" s="18" t="s">
        <v>6370</v>
      </c>
      <c r="AB412" s="18" t="s">
        <v>6339</v>
      </c>
      <c r="AC412" t="s">
        <v>6355</v>
      </c>
      <c r="AD412" t="s">
        <v>6340</v>
      </c>
      <c r="AE412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(NULL,80108138,312,0,0,917708669,42370,'NA','CR 3 138 F 05 SUR ',0,'gmarentes','NA');</v>
      </c>
    </row>
    <row r="413" spans="1:31" x14ac:dyDescent="0.25">
      <c r="A413">
        <v>10017889</v>
      </c>
      <c r="B413" t="s">
        <v>6384</v>
      </c>
      <c r="C413" t="s">
        <v>6346</v>
      </c>
      <c r="D413" t="s">
        <v>6339</v>
      </c>
      <c r="E413" s="15">
        <v>80311250</v>
      </c>
      <c r="F413" s="15" t="s">
        <v>6339</v>
      </c>
      <c r="G413" t="s">
        <v>4431</v>
      </c>
      <c r="H413" t="str">
        <f>VLOOKUP($E413,'BD DAVID'!$B$5:$M$1143,10,FALSE)</f>
        <v>Cundinamarca</v>
      </c>
      <c r="J413">
        <f>VLOOKUP(K413,'[1]INSERT MUNICIPIO'!E$2:F$867,2,FALSE)</f>
        <v>312</v>
      </c>
      <c r="K413" t="str">
        <f>VLOOKUP($E413,'BD DAVID'!$B$5:$M$1144,12,FALSE)</f>
        <v>BOGOTÁ D.C.</v>
      </c>
      <c r="L413" t="s">
        <v>6339</v>
      </c>
      <c r="M413">
        <v>0</v>
      </c>
      <c r="N413" t="s">
        <v>6339</v>
      </c>
      <c r="O413">
        <v>0</v>
      </c>
      <c r="P413" t="s">
        <v>6339</v>
      </c>
      <c r="Q413">
        <f>VLOOKUP(E413,'BD DAVID'!$B$5:$H$1171,7,FALSE)</f>
        <v>3132827922</v>
      </c>
      <c r="R413" t="s">
        <v>6339</v>
      </c>
      <c r="S413" s="18">
        <v>42370</v>
      </c>
      <c r="T413" s="18" t="s">
        <v>6339</v>
      </c>
      <c r="U413" s="24" t="s">
        <v>6355</v>
      </c>
      <c r="V413" s="18" t="s">
        <v>6339</v>
      </c>
      <c r="W413" s="18" t="str">
        <f>VLOOKUP(E413,'BD DAVID'!$B$5:$G$1143,6,FALSE)</f>
        <v xml:space="preserve">CL 41 SUR 88F 04 </v>
      </c>
      <c r="X413" s="18" t="s">
        <v>6339</v>
      </c>
      <c r="Y413" s="19">
        <v>0</v>
      </c>
      <c r="Z413" s="18" t="s">
        <v>6339</v>
      </c>
      <c r="AA413" s="18" t="s">
        <v>6379</v>
      </c>
      <c r="AB413" s="18" t="s">
        <v>6339</v>
      </c>
      <c r="AC413" t="s">
        <v>6355</v>
      </c>
      <c r="AD413" t="s">
        <v>6340</v>
      </c>
      <c r="AE413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(NULL,80311250,312,0,0,3132827922,42370,'NA','CL 41 SUR 88F 04 ',0,'rvelasquez','NA');</v>
      </c>
    </row>
    <row r="414" spans="1:31" x14ac:dyDescent="0.25">
      <c r="A414">
        <v>10011296</v>
      </c>
      <c r="B414" t="s">
        <v>6384</v>
      </c>
      <c r="C414" t="s">
        <v>6346</v>
      </c>
      <c r="D414" t="s">
        <v>6339</v>
      </c>
      <c r="E414" s="15">
        <v>80353254</v>
      </c>
      <c r="F414" s="15" t="s">
        <v>6339</v>
      </c>
      <c r="G414" t="s">
        <v>5148</v>
      </c>
      <c r="H414" t="str">
        <f>VLOOKUP($E414,'BD DAVID'!$B$5:$M$1143,10,FALSE)</f>
        <v>Cundinamarca</v>
      </c>
      <c r="J414">
        <f>VLOOKUP(K414,'[1]INSERT MUNICIPIO'!E$2:F$867,2,FALSE)</f>
        <v>360</v>
      </c>
      <c r="K414" t="str">
        <f>VLOOKUP($E414,'BD DAVID'!$B$5:$M$1144,12,FALSE)</f>
        <v>MADRID</v>
      </c>
      <c r="L414" t="s">
        <v>6339</v>
      </c>
      <c r="M414">
        <v>0</v>
      </c>
      <c r="N414" t="s">
        <v>6339</v>
      </c>
      <c r="O414">
        <v>0</v>
      </c>
      <c r="P414" t="s">
        <v>6339</v>
      </c>
      <c r="Q414">
        <f>VLOOKUP(E414,'BD DAVID'!$B$5:$H$1171,7,FALSE)</f>
        <v>3102535525</v>
      </c>
      <c r="R414" t="s">
        <v>6339</v>
      </c>
      <c r="S414" s="18">
        <v>42370</v>
      </c>
      <c r="T414" s="18" t="s">
        <v>6339</v>
      </c>
      <c r="U414" s="24" t="s">
        <v>6355</v>
      </c>
      <c r="V414" s="18" t="s">
        <v>6339</v>
      </c>
      <c r="W414" s="18" t="str">
        <f>VLOOKUP(E414,'BD DAVID'!$B$5:$G$1143,6,FALSE)</f>
        <v xml:space="preserve">CL 4 6 61 </v>
      </c>
      <c r="X414" s="18" t="s">
        <v>6339</v>
      </c>
      <c r="Y414" s="19">
        <v>0</v>
      </c>
      <c r="Z414" s="18" t="s">
        <v>6339</v>
      </c>
      <c r="AA414" s="18" t="s">
        <v>6379</v>
      </c>
      <c r="AB414" s="18" t="s">
        <v>6339</v>
      </c>
      <c r="AC414" t="s">
        <v>6355</v>
      </c>
      <c r="AD414" t="s">
        <v>6340</v>
      </c>
      <c r="AE414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(NULL,80353254,360,0,0,3102535525,42370,'NA','CL 4 6 61 ',0,'rvelasquez','NA');</v>
      </c>
    </row>
    <row r="415" spans="1:31" x14ac:dyDescent="0.25">
      <c r="A415">
        <v>10011300</v>
      </c>
      <c r="B415" t="s">
        <v>6384</v>
      </c>
      <c r="C415" t="s">
        <v>6346</v>
      </c>
      <c r="D415" t="s">
        <v>6339</v>
      </c>
      <c r="E415" s="15">
        <v>80380666</v>
      </c>
      <c r="F415" s="15" t="s">
        <v>6339</v>
      </c>
      <c r="G415" t="s">
        <v>5162</v>
      </c>
      <c r="H415" t="str">
        <f>VLOOKUP($E415,'BD DAVID'!$B$5:$M$1143,10,FALSE)</f>
        <v>Cundinamarca</v>
      </c>
      <c r="J415">
        <f>VLOOKUP(K415,'[1]INSERT MUNICIPIO'!E$2:F$867,2,FALSE)</f>
        <v>363</v>
      </c>
      <c r="K415" t="str">
        <f>VLOOKUP($E415,'BD DAVID'!$B$5:$M$1144,12,FALSE)</f>
        <v>MOSQUERA</v>
      </c>
      <c r="L415" t="s">
        <v>6339</v>
      </c>
      <c r="M415">
        <v>0</v>
      </c>
      <c r="N415" t="s">
        <v>6339</v>
      </c>
      <c r="O415">
        <v>0</v>
      </c>
      <c r="P415" t="s">
        <v>6339</v>
      </c>
      <c r="Q415">
        <f>VLOOKUP(E415,'BD DAVID'!$B$5:$H$1171,7,FALSE)</f>
        <v>3103404901</v>
      </c>
      <c r="R415" t="s">
        <v>6339</v>
      </c>
      <c r="S415" s="18">
        <v>42370</v>
      </c>
      <c r="T415" s="18" t="s">
        <v>6339</v>
      </c>
      <c r="U415" s="24" t="s">
        <v>6355</v>
      </c>
      <c r="V415" s="18" t="s">
        <v>6339</v>
      </c>
      <c r="W415" s="18" t="str">
        <f>VLOOKUP(E415,'BD DAVID'!$B$5:$G$1143,6,FALSE)</f>
        <v xml:space="preserve">VDA PARCELAS 2 FCA SAN JOSE </v>
      </c>
      <c r="X415" s="18" t="s">
        <v>6339</v>
      </c>
      <c r="Y415" s="19">
        <v>0</v>
      </c>
      <c r="Z415" s="18" t="s">
        <v>6339</v>
      </c>
      <c r="AA415" s="18" t="s">
        <v>6379</v>
      </c>
      <c r="AB415" s="18" t="s">
        <v>6339</v>
      </c>
      <c r="AC415" t="s">
        <v>6355</v>
      </c>
      <c r="AD415" t="s">
        <v>6340</v>
      </c>
      <c r="AE415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(NULL,80380666,363,0,0,3103404901,42370,'NA','VDA PARCELAS 2 FCA SAN JOSE ',0,'rvelasquez','NA');</v>
      </c>
    </row>
    <row r="416" spans="1:31" s="20" customFormat="1" hidden="1" x14ac:dyDescent="0.25">
      <c r="A416">
        <v>10011307</v>
      </c>
      <c r="B416" t="s">
        <v>6384</v>
      </c>
      <c r="C416" t="s">
        <v>6346</v>
      </c>
      <c r="D416" t="s">
        <v>6339</v>
      </c>
      <c r="E416" s="15">
        <v>80391480</v>
      </c>
      <c r="F416" s="15" t="s">
        <v>6339</v>
      </c>
      <c r="G416" t="s">
        <v>4801</v>
      </c>
      <c r="H416" t="str">
        <f>VLOOKUP($E416,'BD DAVID'!$B$5:$M$1143,10,FALSE)</f>
        <v>Cundinamarca</v>
      </c>
      <c r="I416"/>
      <c r="J416">
        <f>VLOOKUP(K416,'[1]INSERT MUNICIPIO'!E$2:F$867,2,FALSE)</f>
        <v>332</v>
      </c>
      <c r="K416" t="str">
        <f>VLOOKUP($E416,'BD DAVID'!$B$5:$M$1144,12,FALSE)</f>
        <v>FOMEQUE</v>
      </c>
      <c r="L416" t="s">
        <v>6339</v>
      </c>
      <c r="M416">
        <v>0</v>
      </c>
      <c r="N416" t="s">
        <v>6339</v>
      </c>
      <c r="O416">
        <v>0</v>
      </c>
      <c r="P416" t="s">
        <v>6339</v>
      </c>
      <c r="Q416">
        <f>VLOOKUP(E416,'BD DAVID'!$B$5:$H$1171,7,FALSE)</f>
        <v>3103439297</v>
      </c>
      <c r="R416" t="s">
        <v>6339</v>
      </c>
      <c r="S416" s="18">
        <v>42370</v>
      </c>
      <c r="T416" s="18" t="s">
        <v>6339</v>
      </c>
      <c r="U416" s="24" t="s">
        <v>6355</v>
      </c>
      <c r="V416" s="18" t="s">
        <v>6339</v>
      </c>
      <c r="W416" s="18" t="str">
        <f>VLOOKUP(E416,'BD DAVID'!$B$5:$G$1143,6,FALSE)</f>
        <v xml:space="preserve">CR 2 4 04 ESQ </v>
      </c>
      <c r="X416" s="18" t="s">
        <v>6339</v>
      </c>
      <c r="Y416" s="19">
        <v>0</v>
      </c>
      <c r="Z416" s="18" t="s">
        <v>6339</v>
      </c>
      <c r="AA416" s="18" t="s">
        <v>6370</v>
      </c>
      <c r="AB416" s="18" t="s">
        <v>6339</v>
      </c>
      <c r="AC416" t="s">
        <v>6355</v>
      </c>
      <c r="AD416" s="20" t="s">
        <v>6340</v>
      </c>
      <c r="AE416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(NULL,80391480,332,0,0,3103439297,42370,'NA','CR 2 4 04 ESQ ',0,'gmarentes','NA');</v>
      </c>
    </row>
    <row r="417" spans="1:31" x14ac:dyDescent="0.25">
      <c r="A417">
        <v>10011310</v>
      </c>
      <c r="B417" t="s">
        <v>6384</v>
      </c>
      <c r="C417" t="s">
        <v>6346</v>
      </c>
      <c r="D417" t="s">
        <v>6339</v>
      </c>
      <c r="E417" s="15">
        <v>80393166</v>
      </c>
      <c r="F417" s="15" t="s">
        <v>6339</v>
      </c>
      <c r="G417" t="s">
        <v>1421</v>
      </c>
      <c r="H417" t="str">
        <f>VLOOKUP($E417,'BD DAVID'!$B$5:$M$1143,10,FALSE)</f>
        <v>Cundinamarca</v>
      </c>
      <c r="J417">
        <f>VLOOKUP(K417,'[1]INSERT MUNICIPIO'!E$2:F$867,2,FALSE)</f>
        <v>392</v>
      </c>
      <c r="K417" t="str">
        <f>VLOOKUP($E417,'BD DAVID'!$B$5:$M$1144,12,FALSE)</f>
        <v>SUBACHOQUE</v>
      </c>
      <c r="L417" t="s">
        <v>6339</v>
      </c>
      <c r="M417">
        <v>0</v>
      </c>
      <c r="N417" t="s">
        <v>6339</v>
      </c>
      <c r="O417">
        <v>0</v>
      </c>
      <c r="P417" t="s">
        <v>6339</v>
      </c>
      <c r="Q417">
        <f>VLOOKUP(E417,'BD DAVID'!$B$5:$H$1171,7,FALSE)</f>
        <v>3203067070</v>
      </c>
      <c r="R417" t="s">
        <v>6339</v>
      </c>
      <c r="S417" s="18">
        <v>42370</v>
      </c>
      <c r="T417" s="18" t="s">
        <v>6339</v>
      </c>
      <c r="U417" s="24" t="s">
        <v>6355</v>
      </c>
      <c r="V417" s="18" t="s">
        <v>6339</v>
      </c>
      <c r="W417" s="18" t="str">
        <f>VLOOKUP(E417,'BD DAVID'!$B$5:$G$1143,6,FALSE)</f>
        <v xml:space="preserve">CL 3 42 17 </v>
      </c>
      <c r="X417" s="18" t="s">
        <v>6339</v>
      </c>
      <c r="Y417" s="19">
        <v>0</v>
      </c>
      <c r="Z417" s="18" t="s">
        <v>6339</v>
      </c>
      <c r="AA417" s="18" t="s">
        <v>6379</v>
      </c>
      <c r="AB417" s="18" t="s">
        <v>6339</v>
      </c>
      <c r="AC417" t="s">
        <v>6355</v>
      </c>
      <c r="AD417" t="s">
        <v>6340</v>
      </c>
      <c r="AE417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(NULL,80393166,392,0,0,3203067070,42370,'NA','CL 3 42 17 ',0,'rvelasquez','NA');</v>
      </c>
    </row>
    <row r="418" spans="1:31" x14ac:dyDescent="0.25">
      <c r="A418">
        <v>10011311</v>
      </c>
      <c r="B418" t="s">
        <v>6384</v>
      </c>
      <c r="C418" t="s">
        <v>6346</v>
      </c>
      <c r="D418" t="s">
        <v>6339</v>
      </c>
      <c r="E418" s="15">
        <v>80393267</v>
      </c>
      <c r="F418" s="15" t="s">
        <v>6339</v>
      </c>
      <c r="G418" t="s">
        <v>3481</v>
      </c>
      <c r="H418" t="str">
        <f>VLOOKUP($E418,'BD DAVID'!$B$5:$M$1143,10,FALSE)</f>
        <v>Cundinamarca</v>
      </c>
      <c r="J418">
        <f>VLOOKUP(K418,'[1]INSERT MUNICIPIO'!E$2:F$867,2,FALSE)</f>
        <v>392</v>
      </c>
      <c r="K418" t="str">
        <f>VLOOKUP($E418,'BD DAVID'!$B$5:$M$1144,12,FALSE)</f>
        <v>SUBACHOQUE</v>
      </c>
      <c r="L418" t="s">
        <v>6339</v>
      </c>
      <c r="M418">
        <v>0</v>
      </c>
      <c r="N418" t="s">
        <v>6339</v>
      </c>
      <c r="O418">
        <v>0</v>
      </c>
      <c r="P418" t="s">
        <v>6339</v>
      </c>
      <c r="Q418">
        <f>VLOOKUP(E418,'BD DAVID'!$B$5:$H$1171,7,FALSE)</f>
        <v>3143282613</v>
      </c>
      <c r="R418" t="s">
        <v>6339</v>
      </c>
      <c r="S418" s="18">
        <v>42370</v>
      </c>
      <c r="T418" s="18" t="s">
        <v>6339</v>
      </c>
      <c r="U418" s="24" t="s">
        <v>6355</v>
      </c>
      <c r="V418" s="18" t="s">
        <v>6339</v>
      </c>
      <c r="W418" s="18" t="str">
        <f>VLOOKUP(E418,'BD DAVID'!$B$5:$G$1143,6,FALSE)</f>
        <v xml:space="preserve">CL 1 1 152 </v>
      </c>
      <c r="X418" s="18" t="s">
        <v>6339</v>
      </c>
      <c r="Y418" s="19">
        <v>0</v>
      </c>
      <c r="Z418" s="18" t="s">
        <v>6339</v>
      </c>
      <c r="AA418" s="18" t="s">
        <v>6379</v>
      </c>
      <c r="AB418" s="18" t="s">
        <v>6339</v>
      </c>
      <c r="AC418" t="s">
        <v>6355</v>
      </c>
      <c r="AD418" t="s">
        <v>6340</v>
      </c>
      <c r="AE418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(NULL,80393267,392,0,0,3143282613,42370,'NA','CL 1 1 152 ',0,'rvelasquez','NA');</v>
      </c>
    </row>
    <row r="419" spans="1:31" s="20" customFormat="1" x14ac:dyDescent="0.25">
      <c r="A419">
        <v>10011314</v>
      </c>
      <c r="B419" t="s">
        <v>6384</v>
      </c>
      <c r="C419" t="s">
        <v>6346</v>
      </c>
      <c r="D419" t="s">
        <v>6339</v>
      </c>
      <c r="E419" s="15">
        <v>80393638</v>
      </c>
      <c r="F419" s="15" t="s">
        <v>6339</v>
      </c>
      <c r="G419" t="s">
        <v>3995</v>
      </c>
      <c r="H419" t="str">
        <f>VLOOKUP($E419,'BD DAVID'!$B$5:$M$1143,10,FALSE)</f>
        <v>Cundinamarca</v>
      </c>
      <c r="I419"/>
      <c r="J419">
        <f>VLOOKUP(K419,'[1]INSERT MUNICIPIO'!E$2:F$867,2,FALSE)</f>
        <v>360</v>
      </c>
      <c r="K419" t="str">
        <f>VLOOKUP($E419,'BD DAVID'!$B$5:$M$1144,12,FALSE)</f>
        <v>MADRID</v>
      </c>
      <c r="L419" t="s">
        <v>6339</v>
      </c>
      <c r="M419">
        <v>0</v>
      </c>
      <c r="N419" t="s">
        <v>6339</v>
      </c>
      <c r="O419">
        <v>0</v>
      </c>
      <c r="P419" t="s">
        <v>6339</v>
      </c>
      <c r="Q419">
        <f>VLOOKUP(E419,'BD DAVID'!$B$5:$H$1171,7,FALSE)</f>
        <v>3115895885</v>
      </c>
      <c r="R419" t="s">
        <v>6339</v>
      </c>
      <c r="S419" s="18">
        <v>42370</v>
      </c>
      <c r="T419" s="18" t="s">
        <v>6339</v>
      </c>
      <c r="U419" s="24" t="s">
        <v>6355</v>
      </c>
      <c r="V419" s="18" t="s">
        <v>6339</v>
      </c>
      <c r="W419" s="18" t="str">
        <f>VLOOKUP(E419,'BD DAVID'!$B$5:$G$1143,6,FALSE)</f>
        <v xml:space="preserve">VDA LA CUESTA </v>
      </c>
      <c r="X419" s="18" t="s">
        <v>6339</v>
      </c>
      <c r="Y419" s="19">
        <v>0</v>
      </c>
      <c r="Z419" s="18" t="s">
        <v>6339</v>
      </c>
      <c r="AA419" s="18" t="s">
        <v>6379</v>
      </c>
      <c r="AB419" s="18" t="s">
        <v>6339</v>
      </c>
      <c r="AC419" t="s">
        <v>6355</v>
      </c>
      <c r="AD419" s="20" t="s">
        <v>6340</v>
      </c>
      <c r="AE419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(NULL,80393638,360,0,0,3115895885,42370,'NA','VDA LA CUESTA ',0,'rvelasquez','NA');</v>
      </c>
    </row>
    <row r="420" spans="1:31" x14ac:dyDescent="0.25">
      <c r="A420">
        <v>10011366</v>
      </c>
      <c r="B420" t="s">
        <v>6384</v>
      </c>
      <c r="C420" t="s">
        <v>6346</v>
      </c>
      <c r="D420" t="s">
        <v>6339</v>
      </c>
      <c r="E420" s="15">
        <v>80398002</v>
      </c>
      <c r="F420" s="15" t="s">
        <v>6339</v>
      </c>
      <c r="G420" t="s">
        <v>3915</v>
      </c>
      <c r="H420" t="str">
        <f>VLOOKUP($E420,'BD DAVID'!$B$5:$M$1143,10,FALSE)</f>
        <v>Cundinamarca</v>
      </c>
      <c r="J420">
        <f>VLOOKUP(K420,'[1]INSERT MUNICIPIO'!E$2:F$867,2,FALSE)</f>
        <v>334</v>
      </c>
      <c r="K420" t="str">
        <f>VLOOKUP($E420,'BD DAVID'!$B$5:$M$1144,12,FALSE)</f>
        <v>FUNZA</v>
      </c>
      <c r="L420" t="s">
        <v>6339</v>
      </c>
      <c r="M420">
        <v>0</v>
      </c>
      <c r="N420" t="s">
        <v>6339</v>
      </c>
      <c r="O420">
        <v>0</v>
      </c>
      <c r="P420" t="s">
        <v>6339</v>
      </c>
      <c r="Q420">
        <f>VLOOKUP(E420,'BD DAVID'!$B$5:$H$1171,7,FALSE)</f>
        <v>3107827447</v>
      </c>
      <c r="R420" t="s">
        <v>6339</v>
      </c>
      <c r="S420" s="18">
        <v>42370</v>
      </c>
      <c r="T420" s="18" t="s">
        <v>6339</v>
      </c>
      <c r="U420" s="24" t="s">
        <v>6355</v>
      </c>
      <c r="V420" s="18" t="s">
        <v>6339</v>
      </c>
      <c r="W420" s="18" t="str">
        <f>VLOOKUP(E420,'BD DAVID'!$B$5:$G$1143,6,FALSE)</f>
        <v xml:space="preserve">AV 12 9 98 </v>
      </c>
      <c r="X420" s="18" t="s">
        <v>6339</v>
      </c>
      <c r="Y420" s="19">
        <v>0</v>
      </c>
      <c r="Z420" s="18" t="s">
        <v>6339</v>
      </c>
      <c r="AA420" s="18" t="s">
        <v>6379</v>
      </c>
      <c r="AB420" s="18" t="s">
        <v>6339</v>
      </c>
      <c r="AC420" t="s">
        <v>6355</v>
      </c>
      <c r="AD420" t="s">
        <v>6340</v>
      </c>
      <c r="AE420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(NULL,80398002,334,0,0,3107827447,42370,'NA','AV 12 9 98 ',0,'rvelasquez','NA');</v>
      </c>
    </row>
    <row r="421" spans="1:31" hidden="1" x14ac:dyDescent="0.25">
      <c r="A421">
        <v>10012542</v>
      </c>
      <c r="B421" t="s">
        <v>6384</v>
      </c>
      <c r="C421" t="s">
        <v>6346</v>
      </c>
      <c r="D421" t="s">
        <v>6339</v>
      </c>
      <c r="E421" s="15">
        <v>80450058</v>
      </c>
      <c r="F421" s="15" t="s">
        <v>6339</v>
      </c>
      <c r="G421" t="s">
        <v>1773</v>
      </c>
      <c r="H421" t="str">
        <f>VLOOKUP($E421,'BD DAVID'!$B$5:$M$1143,10,FALSE)</f>
        <v>Cundinamarca</v>
      </c>
      <c r="J421">
        <f>VLOOKUP(K421,'[1]INSERT MUNICIPIO'!E$2:F$867,2,FALSE)</f>
        <v>333</v>
      </c>
      <c r="K421" t="str">
        <f>VLOOKUP($E421,'BD DAVID'!$B$5:$M$1144,12,FALSE)</f>
        <v>FOSCA</v>
      </c>
      <c r="L421" t="s">
        <v>6339</v>
      </c>
      <c r="M421">
        <v>0</v>
      </c>
      <c r="N421" t="s">
        <v>6339</v>
      </c>
      <c r="O421">
        <v>0</v>
      </c>
      <c r="P421" t="s">
        <v>6339</v>
      </c>
      <c r="Q421">
        <f>VLOOKUP(E421,'BD DAVID'!$B$5:$H$1171,7,FALSE)</f>
        <v>3202193686</v>
      </c>
      <c r="R421" t="s">
        <v>6339</v>
      </c>
      <c r="S421" s="18">
        <v>42370</v>
      </c>
      <c r="T421" s="18" t="s">
        <v>6339</v>
      </c>
      <c r="U421" s="24" t="s">
        <v>6355</v>
      </c>
      <c r="V421" s="18" t="s">
        <v>6339</v>
      </c>
      <c r="W421" s="18" t="str">
        <f>VLOOKUP(E421,'BD DAVID'!$B$5:$G$1143,6,FALSE)</f>
        <v xml:space="preserve">VDA EL RAMAL </v>
      </c>
      <c r="X421" s="18" t="s">
        <v>6339</v>
      </c>
      <c r="Y421" s="19">
        <v>0</v>
      </c>
      <c r="Z421" s="18" t="s">
        <v>6339</v>
      </c>
      <c r="AA421" s="18" t="s">
        <v>6370</v>
      </c>
      <c r="AB421" s="18" t="s">
        <v>6339</v>
      </c>
      <c r="AC421" t="s">
        <v>6355</v>
      </c>
      <c r="AD421" t="s">
        <v>6340</v>
      </c>
      <c r="AE421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(NULL,80450058,333,0,0,3202193686,42370,'NA','VDA EL RAMAL ',0,'gmarentes','NA');</v>
      </c>
    </row>
    <row r="422" spans="1:31" hidden="1" x14ac:dyDescent="0.25">
      <c r="A422">
        <v>10018059</v>
      </c>
      <c r="B422" t="s">
        <v>6384</v>
      </c>
      <c r="C422" t="s">
        <v>6346</v>
      </c>
      <c r="D422" t="s">
        <v>6339</v>
      </c>
      <c r="E422" s="15">
        <v>80450108</v>
      </c>
      <c r="F422" s="15" t="s">
        <v>6339</v>
      </c>
      <c r="G422" t="s">
        <v>4876</v>
      </c>
      <c r="H422" t="str">
        <f>VLOOKUP($E422,'BD DAVID'!$B$5:$M$1143,10,FALSE)</f>
        <v>Cundinamarca</v>
      </c>
      <c r="J422">
        <f>VLOOKUP(K422,'[1]INSERT MUNICIPIO'!E$2:F$867,2,FALSE)</f>
        <v>333</v>
      </c>
      <c r="K422" t="str">
        <f>VLOOKUP($E422,'BD DAVID'!$B$5:$M$1144,12,FALSE)</f>
        <v>FOSCA</v>
      </c>
      <c r="L422" t="s">
        <v>6339</v>
      </c>
      <c r="M422">
        <v>0</v>
      </c>
      <c r="N422" t="s">
        <v>6339</v>
      </c>
      <c r="O422">
        <v>0</v>
      </c>
      <c r="P422" t="s">
        <v>6339</v>
      </c>
      <c r="Q422">
        <f>VLOOKUP(E422,'BD DAVID'!$B$5:$H$1171,7,FALSE)</f>
        <v>3208529476</v>
      </c>
      <c r="R422" t="s">
        <v>6339</v>
      </c>
      <c r="S422" s="18">
        <v>42370</v>
      </c>
      <c r="T422" s="18" t="s">
        <v>6339</v>
      </c>
      <c r="U422" s="24" t="s">
        <v>6355</v>
      </c>
      <c r="V422" s="18" t="s">
        <v>6339</v>
      </c>
      <c r="W422" s="18" t="str">
        <f>VLOOKUP(E422,'BD DAVID'!$B$5:$G$1143,6,FALSE)</f>
        <v xml:space="preserve">CL 3 3 21 </v>
      </c>
      <c r="X422" s="18" t="s">
        <v>6339</v>
      </c>
      <c r="Y422" s="19">
        <v>0</v>
      </c>
      <c r="Z422" s="18" t="s">
        <v>6339</v>
      </c>
      <c r="AA422" s="18" t="s">
        <v>6370</v>
      </c>
      <c r="AB422" s="18" t="s">
        <v>6339</v>
      </c>
      <c r="AC422" t="s">
        <v>6355</v>
      </c>
      <c r="AD422" t="s">
        <v>6340</v>
      </c>
      <c r="AE422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(NULL,80450108,333,0,0,3208529476,42370,'NA','CL 3 3 21 ',0,'gmarentes','NA');</v>
      </c>
    </row>
    <row r="423" spans="1:31" hidden="1" x14ac:dyDescent="0.25">
      <c r="A423">
        <v>10011379</v>
      </c>
      <c r="B423" t="s">
        <v>6384</v>
      </c>
      <c r="C423" t="s">
        <v>6346</v>
      </c>
      <c r="D423" t="s">
        <v>6339</v>
      </c>
      <c r="E423" s="15">
        <v>80450140</v>
      </c>
      <c r="F423" s="15" t="s">
        <v>6339</v>
      </c>
      <c r="G423" t="s">
        <v>1871</v>
      </c>
      <c r="H423" t="str">
        <f>VLOOKUP($E423,'BD DAVID'!$B$5:$M$1143,10,FALSE)</f>
        <v>Cundinamarca</v>
      </c>
      <c r="J423">
        <f>VLOOKUP(K423,'[1]INSERT MUNICIPIO'!E$2:F$867,2,FALSE)</f>
        <v>318</v>
      </c>
      <c r="K423" t="str">
        <f>VLOOKUP($E423,'BD DAVID'!$B$5:$M$1144,12,FALSE)</f>
        <v>CAQUEZA</v>
      </c>
      <c r="L423" t="s">
        <v>6339</v>
      </c>
      <c r="M423">
        <v>0</v>
      </c>
      <c r="N423" t="s">
        <v>6339</v>
      </c>
      <c r="O423">
        <v>0</v>
      </c>
      <c r="P423" t="s">
        <v>6339</v>
      </c>
      <c r="Q423">
        <f>VLOOKUP(E423,'BD DAVID'!$B$5:$H$1171,7,FALSE)</f>
        <v>948480238</v>
      </c>
      <c r="R423" t="s">
        <v>6339</v>
      </c>
      <c r="S423" s="18">
        <v>42370</v>
      </c>
      <c r="T423" s="18" t="s">
        <v>6339</v>
      </c>
      <c r="U423" s="24" t="s">
        <v>6355</v>
      </c>
      <c r="V423" s="18" t="s">
        <v>6339</v>
      </c>
      <c r="W423" s="18" t="str">
        <f>VLOOKUP(E423,'BD DAVID'!$B$5:$G$1143,6,FALSE)</f>
        <v xml:space="preserve">CL 3 5 51 </v>
      </c>
      <c r="X423" s="18" t="s">
        <v>6339</v>
      </c>
      <c r="Y423" s="19">
        <v>0</v>
      </c>
      <c r="Z423" s="18" t="s">
        <v>6339</v>
      </c>
      <c r="AA423" s="18" t="s">
        <v>6370</v>
      </c>
      <c r="AB423" s="18" t="s">
        <v>6339</v>
      </c>
      <c r="AC423" t="s">
        <v>6355</v>
      </c>
      <c r="AD423" t="s">
        <v>6340</v>
      </c>
      <c r="AE423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(NULL,80450140,318,0,0,948480238,42370,'NA','CL 3 5 51 ',0,'gmarentes','NA');</v>
      </c>
    </row>
    <row r="424" spans="1:31" hidden="1" x14ac:dyDescent="0.25">
      <c r="A424">
        <v>10011380</v>
      </c>
      <c r="B424" t="s">
        <v>6384</v>
      </c>
      <c r="C424" t="s">
        <v>6346</v>
      </c>
      <c r="D424" t="s">
        <v>6339</v>
      </c>
      <c r="E424" s="15">
        <v>80450272</v>
      </c>
      <c r="F424" s="15" t="s">
        <v>6339</v>
      </c>
      <c r="G424" t="s">
        <v>3782</v>
      </c>
      <c r="H424" t="str">
        <f>VLOOKUP($E424,'BD DAVID'!$B$5:$M$1143,10,FALSE)</f>
        <v>Cundinamarca</v>
      </c>
      <c r="J424">
        <f>VLOOKUP(K424,'[1]INSERT MUNICIPIO'!E$2:F$867,2,FALSE)</f>
        <v>377</v>
      </c>
      <c r="K424" t="str">
        <f>VLOOKUP($E424,'BD DAVID'!$B$5:$M$1144,12,FALSE)</f>
        <v>QUETAME</v>
      </c>
      <c r="L424" t="s">
        <v>6339</v>
      </c>
      <c r="M424">
        <v>0</v>
      </c>
      <c r="N424" t="s">
        <v>6339</v>
      </c>
      <c r="O424">
        <v>0</v>
      </c>
      <c r="P424" t="s">
        <v>6339</v>
      </c>
      <c r="Q424">
        <f>VLOOKUP(E424,'BD DAVID'!$B$5:$H$1171,7,FALSE)</f>
        <v>918493010</v>
      </c>
      <c r="R424" t="s">
        <v>6339</v>
      </c>
      <c r="S424" s="18">
        <v>42370</v>
      </c>
      <c r="T424" s="18" t="s">
        <v>6339</v>
      </c>
      <c r="U424" s="24" t="s">
        <v>6355</v>
      </c>
      <c r="V424" s="18" t="s">
        <v>6339</v>
      </c>
      <c r="W424" s="18" t="str">
        <f>VLOOKUP(E424,'BD DAVID'!$B$5:$G$1143,6,FALSE)</f>
        <v xml:space="preserve">CL 3 2 02 </v>
      </c>
      <c r="X424" s="18" t="s">
        <v>6339</v>
      </c>
      <c r="Y424" s="19">
        <v>0</v>
      </c>
      <c r="Z424" s="18" t="s">
        <v>6339</v>
      </c>
      <c r="AA424" s="18" t="s">
        <v>6370</v>
      </c>
      <c r="AB424" s="18" t="s">
        <v>6339</v>
      </c>
      <c r="AC424" t="s">
        <v>6355</v>
      </c>
      <c r="AD424" t="s">
        <v>6340</v>
      </c>
      <c r="AE424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(NULL,80450272,377,0,0,918493010,42370,'NA','CL 3 2 02 ',0,'gmarentes','NA');</v>
      </c>
    </row>
    <row r="425" spans="1:31" x14ac:dyDescent="0.25">
      <c r="A425">
        <v>10017246</v>
      </c>
      <c r="B425" t="s">
        <v>6384</v>
      </c>
      <c r="C425" t="s">
        <v>6346</v>
      </c>
      <c r="D425" t="s">
        <v>6339</v>
      </c>
      <c r="E425" s="15">
        <v>80466062</v>
      </c>
      <c r="F425" s="15" t="s">
        <v>6339</v>
      </c>
      <c r="G425" t="s">
        <v>2242</v>
      </c>
      <c r="H425" t="str">
        <f>VLOOKUP($E425,'BD DAVID'!$B$5:$M$1143,10,FALSE)</f>
        <v>Cundinamarca</v>
      </c>
      <c r="J425">
        <f>VLOOKUP(K425,'[1]INSERT MUNICIPIO'!E$2:F$867,2,FALSE)</f>
        <v>415</v>
      </c>
      <c r="K425" t="str">
        <f>VLOOKUP($E425,'BD DAVID'!$B$5:$M$1144,12,FALSE)</f>
        <v>VILLAPINZON</v>
      </c>
      <c r="L425" t="s">
        <v>6339</v>
      </c>
      <c r="M425">
        <v>0</v>
      </c>
      <c r="N425" t="s">
        <v>6339</v>
      </c>
      <c r="O425">
        <v>0</v>
      </c>
      <c r="P425" t="s">
        <v>6339</v>
      </c>
      <c r="Q425">
        <f>VLOOKUP(E425,'BD DAVID'!$B$5:$H$1171,7,FALSE)</f>
        <v>3214498813</v>
      </c>
      <c r="R425" t="s">
        <v>6339</v>
      </c>
      <c r="S425" s="18">
        <v>42370</v>
      </c>
      <c r="T425" s="18" t="s">
        <v>6339</v>
      </c>
      <c r="U425" s="24" t="s">
        <v>6355</v>
      </c>
      <c r="V425" s="18" t="s">
        <v>6339</v>
      </c>
      <c r="W425" s="18" t="str">
        <f>VLOOKUP(E425,'BD DAVID'!$B$5:$G$1143,6,FALSE)</f>
        <v xml:space="preserve">VDA SONSA </v>
      </c>
      <c r="X425" s="18" t="s">
        <v>6339</v>
      </c>
      <c r="Y425" s="19">
        <v>0</v>
      </c>
      <c r="Z425" s="18" t="s">
        <v>6339</v>
      </c>
      <c r="AA425" s="18" t="s">
        <v>6379</v>
      </c>
      <c r="AB425" s="18" t="s">
        <v>6339</v>
      </c>
      <c r="AC425" t="s">
        <v>6355</v>
      </c>
      <c r="AD425" t="s">
        <v>6340</v>
      </c>
      <c r="AE425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(NULL,80466062,415,0,0,3214498813,42370,'NA','VDA SONSA ',0,'rvelasquez','NA');</v>
      </c>
    </row>
    <row r="426" spans="1:31" x14ac:dyDescent="0.25">
      <c r="A426">
        <v>10011401</v>
      </c>
      <c r="B426" t="s">
        <v>6384</v>
      </c>
      <c r="C426" t="s">
        <v>6346</v>
      </c>
      <c r="D426" t="s">
        <v>6339</v>
      </c>
      <c r="E426" s="15">
        <v>80466710</v>
      </c>
      <c r="F426" s="15" t="s">
        <v>6339</v>
      </c>
      <c r="G426" t="s">
        <v>3354</v>
      </c>
      <c r="H426" t="str">
        <f>VLOOKUP($E426,'BD DAVID'!$B$5:$M$1143,10,FALSE)</f>
        <v>Cundinamarca</v>
      </c>
      <c r="J426">
        <f>VLOOKUP(K426,'[1]INSERT MUNICIPIO'!E$2:F$867,2,FALSE)</f>
        <v>415</v>
      </c>
      <c r="K426" t="str">
        <f>VLOOKUP($E426,'BD DAVID'!$B$5:$M$1144,12,FALSE)</f>
        <v>VILLAPINZON</v>
      </c>
      <c r="L426" t="s">
        <v>6339</v>
      </c>
      <c r="M426">
        <v>0</v>
      </c>
      <c r="N426" t="s">
        <v>6339</v>
      </c>
      <c r="O426">
        <v>0</v>
      </c>
      <c r="P426" t="s">
        <v>6339</v>
      </c>
      <c r="Q426">
        <f>VLOOKUP(E426,'BD DAVID'!$B$5:$H$1171,7,FALSE)</f>
        <v>3134319040</v>
      </c>
      <c r="R426" t="s">
        <v>6339</v>
      </c>
      <c r="S426" s="18">
        <v>42370</v>
      </c>
      <c r="T426" s="18" t="s">
        <v>6339</v>
      </c>
      <c r="U426" s="24" t="s">
        <v>6355</v>
      </c>
      <c r="V426" s="18" t="s">
        <v>6339</v>
      </c>
      <c r="W426" s="18" t="str">
        <f>VLOOKUP(E426,'BD DAVID'!$B$5:$G$1143,6,FALSE)</f>
        <v xml:space="preserve">CR 2 5 11 ESTE </v>
      </c>
      <c r="X426" s="18" t="s">
        <v>6339</v>
      </c>
      <c r="Y426" s="19">
        <v>0</v>
      </c>
      <c r="Z426" s="18" t="s">
        <v>6339</v>
      </c>
      <c r="AA426" s="18" t="s">
        <v>6379</v>
      </c>
      <c r="AB426" s="18" t="s">
        <v>6339</v>
      </c>
      <c r="AC426" t="s">
        <v>6355</v>
      </c>
      <c r="AD426" t="s">
        <v>6340</v>
      </c>
      <c r="AE426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(NULL,80466710,415,0,0,3134319040,42370,'NA','CR 2 5 11 ESTE ',0,'rvelasquez','NA');</v>
      </c>
    </row>
    <row r="427" spans="1:31" x14ac:dyDescent="0.25">
      <c r="A427">
        <v>10011433</v>
      </c>
      <c r="B427" t="s">
        <v>6384</v>
      </c>
      <c r="C427" t="s">
        <v>6346</v>
      </c>
      <c r="D427" t="s">
        <v>6339</v>
      </c>
      <c r="E427" s="15">
        <v>80467457</v>
      </c>
      <c r="F427" s="15" t="s">
        <v>6339</v>
      </c>
      <c r="G427" t="s">
        <v>2675</v>
      </c>
      <c r="H427" t="str">
        <f>VLOOKUP($E427,'BD DAVID'!$B$5:$M$1143,10,FALSE)</f>
        <v>Cundinamarca</v>
      </c>
      <c r="J427">
        <f>VLOOKUP(K427,'[1]INSERT MUNICIPIO'!E$2:F$867,2,FALSE)</f>
        <v>415</v>
      </c>
      <c r="K427" t="str">
        <f>VLOOKUP($E427,'BD DAVID'!$B$5:$M$1144,12,FALSE)</f>
        <v>VILLAPINZON</v>
      </c>
      <c r="L427" t="s">
        <v>6339</v>
      </c>
      <c r="M427">
        <v>0</v>
      </c>
      <c r="N427" t="s">
        <v>6339</v>
      </c>
      <c r="O427">
        <v>0</v>
      </c>
      <c r="P427" t="s">
        <v>6339</v>
      </c>
      <c r="Q427">
        <f>VLOOKUP(E427,'BD DAVID'!$B$5:$H$1171,7,FALSE)</f>
        <v>3107586873</v>
      </c>
      <c r="R427" t="s">
        <v>6339</v>
      </c>
      <c r="S427" s="18">
        <v>42370</v>
      </c>
      <c r="T427" s="18" t="s">
        <v>6339</v>
      </c>
      <c r="U427" s="24" t="s">
        <v>6355</v>
      </c>
      <c r="V427" s="18" t="s">
        <v>6339</v>
      </c>
      <c r="W427" s="18" t="str">
        <f>VLOOKUP(E427,'BD DAVID'!$B$5:$G$1143,6,FALSE)</f>
        <v xml:space="preserve">VDA BOSAVITA </v>
      </c>
      <c r="X427" s="18" t="s">
        <v>6339</v>
      </c>
      <c r="Y427" s="19">
        <v>0</v>
      </c>
      <c r="Z427" s="18" t="s">
        <v>6339</v>
      </c>
      <c r="AA427" s="18" t="s">
        <v>6379</v>
      </c>
      <c r="AB427" s="18" t="s">
        <v>6339</v>
      </c>
      <c r="AC427" t="s">
        <v>6355</v>
      </c>
      <c r="AD427" t="s">
        <v>6340</v>
      </c>
      <c r="AE427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(NULL,80467457,415,0,0,3107586873,42370,'NA','VDA BOSAVITA ',0,'rvelasquez','NA');</v>
      </c>
    </row>
    <row r="428" spans="1:31" x14ac:dyDescent="0.25">
      <c r="A428">
        <v>10011466</v>
      </c>
      <c r="B428" t="s">
        <v>6384</v>
      </c>
      <c r="C428" t="s">
        <v>6346</v>
      </c>
      <c r="D428" t="s">
        <v>6339</v>
      </c>
      <c r="E428" s="15">
        <v>80468489</v>
      </c>
      <c r="F428" s="15" t="s">
        <v>6339</v>
      </c>
      <c r="G428" t="s">
        <v>4687</v>
      </c>
      <c r="H428" t="str">
        <f>VLOOKUP($E428,'BD DAVID'!$B$5:$M$1143,10,FALSE)</f>
        <v>Cundinamarca</v>
      </c>
      <c r="J428">
        <f>VLOOKUP(K428,'[1]INSERT MUNICIPIO'!E$2:F$867,2,FALSE)</f>
        <v>415</v>
      </c>
      <c r="K428" t="str">
        <f>VLOOKUP($E428,'BD DAVID'!$B$5:$M$1144,12,FALSE)</f>
        <v>VILLAPINZON</v>
      </c>
      <c r="L428" t="s">
        <v>6339</v>
      </c>
      <c r="M428">
        <v>0</v>
      </c>
      <c r="N428" t="s">
        <v>6339</v>
      </c>
      <c r="O428">
        <v>0</v>
      </c>
      <c r="P428" t="s">
        <v>6339</v>
      </c>
      <c r="Q428">
        <f>VLOOKUP(E428,'BD DAVID'!$B$5:$H$1171,7,FALSE)</f>
        <v>3115358774</v>
      </c>
      <c r="R428" t="s">
        <v>6339</v>
      </c>
      <c r="S428" s="18">
        <v>42370</v>
      </c>
      <c r="T428" s="18" t="s">
        <v>6339</v>
      </c>
      <c r="U428" s="24" t="s">
        <v>6355</v>
      </c>
      <c r="V428" s="18" t="s">
        <v>6339</v>
      </c>
      <c r="W428" s="18" t="str">
        <f>VLOOKUP(E428,'BD DAVID'!$B$5:$G$1143,6,FALSE)</f>
        <v xml:space="preserve">CL 5 1 26 ESTE </v>
      </c>
      <c r="X428" s="18" t="s">
        <v>6339</v>
      </c>
      <c r="Y428" s="19">
        <v>0</v>
      </c>
      <c r="Z428" s="18" t="s">
        <v>6339</v>
      </c>
      <c r="AA428" s="18" t="s">
        <v>6379</v>
      </c>
      <c r="AB428" s="18" t="s">
        <v>6339</v>
      </c>
      <c r="AC428" t="s">
        <v>6355</v>
      </c>
      <c r="AD428" t="s">
        <v>6340</v>
      </c>
      <c r="AE428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(NULL,80468489,415,0,0,3115358774,42370,'NA','CL 5 1 26 ESTE ',0,'rvelasquez','NA');</v>
      </c>
    </row>
    <row r="429" spans="1:31" hidden="1" x14ac:dyDescent="0.25">
      <c r="A429">
        <v>10015858</v>
      </c>
      <c r="B429" t="s">
        <v>6384</v>
      </c>
      <c r="C429" t="s">
        <v>6346</v>
      </c>
      <c r="D429" t="s">
        <v>6339</v>
      </c>
      <c r="E429" s="15">
        <v>80525942</v>
      </c>
      <c r="F429" s="15" t="s">
        <v>6339</v>
      </c>
      <c r="G429" t="s">
        <v>3982</v>
      </c>
      <c r="H429" t="str">
        <f>VLOOKUP($E429,'BD DAVID'!$B$5:$M$1143,10,FALSE)</f>
        <v>Cundinamarca</v>
      </c>
      <c r="J429">
        <f>VLOOKUP(K429,'[1]INSERT MUNICIPIO'!E$2:F$867,2,FALSE)</f>
        <v>332</v>
      </c>
      <c r="K429" t="str">
        <f>VLOOKUP($E429,'BD DAVID'!$B$5:$M$1144,12,FALSE)</f>
        <v>FOMEQUE</v>
      </c>
      <c r="L429" t="s">
        <v>6339</v>
      </c>
      <c r="M429">
        <v>0</v>
      </c>
      <c r="N429" t="s">
        <v>6339</v>
      </c>
      <c r="O429">
        <v>0</v>
      </c>
      <c r="P429" t="s">
        <v>6339</v>
      </c>
      <c r="Q429">
        <f>VLOOKUP(E429,'BD DAVID'!$B$5:$H$1171,7,FALSE)</f>
        <v>3105607772</v>
      </c>
      <c r="R429" t="s">
        <v>6339</v>
      </c>
      <c r="S429" s="18">
        <v>42370</v>
      </c>
      <c r="T429" s="18" t="s">
        <v>6339</v>
      </c>
      <c r="U429" s="24" t="s">
        <v>6355</v>
      </c>
      <c r="V429" s="18" t="s">
        <v>6339</v>
      </c>
      <c r="W429" s="18" t="str">
        <f>VLOOKUP(E429,'BD DAVID'!$B$5:$G$1143,6,FALSE)</f>
        <v xml:space="preserve">CL 4 2 17 </v>
      </c>
      <c r="X429" s="18" t="s">
        <v>6339</v>
      </c>
      <c r="Y429" s="19">
        <v>0</v>
      </c>
      <c r="Z429" s="18" t="s">
        <v>6339</v>
      </c>
      <c r="AA429" s="18" t="s">
        <v>6370</v>
      </c>
      <c r="AB429" s="18" t="s">
        <v>6339</v>
      </c>
      <c r="AC429" t="s">
        <v>6355</v>
      </c>
      <c r="AD429" t="s">
        <v>6340</v>
      </c>
      <c r="AE429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(NULL,80525942,332,0,0,3105607772,42370,'NA','CL 4 2 17 ',0,'gmarentes','NA');</v>
      </c>
    </row>
    <row r="430" spans="1:31" x14ac:dyDescent="0.25">
      <c r="A430">
        <v>10011472</v>
      </c>
      <c r="B430" t="s">
        <v>6384</v>
      </c>
      <c r="C430" t="s">
        <v>6346</v>
      </c>
      <c r="D430" t="s">
        <v>6339</v>
      </c>
      <c r="E430" s="15">
        <v>80537752</v>
      </c>
      <c r="F430" s="15" t="s">
        <v>6339</v>
      </c>
      <c r="G430" t="s">
        <v>4844</v>
      </c>
      <c r="H430" t="str">
        <f>VLOOKUP($E430,'BD DAVID'!$B$5:$M$1143,10,FALSE)</f>
        <v>Cundinamarca</v>
      </c>
      <c r="J430">
        <f>VLOOKUP(K430,'[1]INSERT MUNICIPIO'!E$2:F$867,2,FALSE)</f>
        <v>392</v>
      </c>
      <c r="K430" t="str">
        <f>VLOOKUP($E430,'BD DAVID'!$B$5:$M$1144,12,FALSE)</f>
        <v>SUBACHOQUE</v>
      </c>
      <c r="L430" t="s">
        <v>6339</v>
      </c>
      <c r="M430">
        <v>0</v>
      </c>
      <c r="N430" t="s">
        <v>6339</v>
      </c>
      <c r="O430">
        <v>0</v>
      </c>
      <c r="P430" t="s">
        <v>6339</v>
      </c>
      <c r="Q430">
        <f>VLOOKUP(E430,'BD DAVID'!$B$5:$H$1171,7,FALSE)</f>
        <v>3123165363</v>
      </c>
      <c r="R430" t="s">
        <v>6339</v>
      </c>
      <c r="S430" s="18">
        <v>42370</v>
      </c>
      <c r="T430" s="18" t="s">
        <v>6339</v>
      </c>
      <c r="U430" s="24" t="s">
        <v>6355</v>
      </c>
      <c r="V430" s="18" t="s">
        <v>6339</v>
      </c>
      <c r="W430" s="18" t="str">
        <f>VLOOKUP(E430,'BD DAVID'!$B$5:$G$1143,6,FALSE)</f>
        <v xml:space="preserve">VDA EL GUAMAL </v>
      </c>
      <c r="X430" s="18" t="s">
        <v>6339</v>
      </c>
      <c r="Y430" s="19">
        <v>0</v>
      </c>
      <c r="Z430" s="18" t="s">
        <v>6339</v>
      </c>
      <c r="AA430" s="18" t="s">
        <v>6379</v>
      </c>
      <c r="AB430" s="18" t="s">
        <v>6339</v>
      </c>
      <c r="AC430" t="s">
        <v>6355</v>
      </c>
      <c r="AD430" t="s">
        <v>6340</v>
      </c>
      <c r="AE430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(NULL,80537752,392,0,0,3123165363,42370,'NA','VDA EL GUAMAL ',0,'rvelasquez','NA');</v>
      </c>
    </row>
    <row r="431" spans="1:31" x14ac:dyDescent="0.25">
      <c r="A431">
        <v>10011473</v>
      </c>
      <c r="B431" t="s">
        <v>6384</v>
      </c>
      <c r="C431" t="s">
        <v>6346</v>
      </c>
      <c r="D431" t="s">
        <v>6339</v>
      </c>
      <c r="E431" s="15">
        <v>80537840</v>
      </c>
      <c r="F431" s="15" t="s">
        <v>6339</v>
      </c>
      <c r="G431" t="s">
        <v>4077</v>
      </c>
      <c r="H431" t="str">
        <f>VLOOKUP($E431,'BD DAVID'!$B$5:$M$1143,10,FALSE)</f>
        <v>Cundinamarca</v>
      </c>
      <c r="J431">
        <f>VLOOKUP(K431,'[1]INSERT MUNICIPIO'!E$2:F$867,2,FALSE)</f>
        <v>420</v>
      </c>
      <c r="K431" t="str">
        <f>VLOOKUP($E431,'BD DAVID'!$B$5:$M$1144,12,FALSE)</f>
        <v>ZIPAQUIRA</v>
      </c>
      <c r="L431" t="s">
        <v>6339</v>
      </c>
      <c r="M431">
        <v>0</v>
      </c>
      <c r="N431" t="s">
        <v>6339</v>
      </c>
      <c r="O431">
        <v>0</v>
      </c>
      <c r="P431" t="s">
        <v>6339</v>
      </c>
      <c r="Q431">
        <f>VLOOKUP(E431,'BD DAVID'!$B$5:$H$1171,7,FALSE)</f>
        <v>918529603</v>
      </c>
      <c r="R431" t="s">
        <v>6339</v>
      </c>
      <c r="S431" s="18">
        <v>42370</v>
      </c>
      <c r="T431" s="18" t="s">
        <v>6339</v>
      </c>
      <c r="U431" s="24" t="s">
        <v>6355</v>
      </c>
      <c r="V431" s="18" t="s">
        <v>6339</v>
      </c>
      <c r="W431" s="18" t="str">
        <f>VLOOKUP(E431,'BD DAVID'!$B$5:$G$1143,6,FALSE)</f>
        <v xml:space="preserve">DG 4 "B" 27 46 BRR LAS VILLAS </v>
      </c>
      <c r="X431" s="18" t="s">
        <v>6339</v>
      </c>
      <c r="Y431" s="19">
        <v>0</v>
      </c>
      <c r="Z431" s="18" t="s">
        <v>6339</v>
      </c>
      <c r="AA431" s="18" t="s">
        <v>6379</v>
      </c>
      <c r="AB431" s="18" t="s">
        <v>6339</v>
      </c>
      <c r="AC431" t="s">
        <v>6355</v>
      </c>
      <c r="AD431" t="s">
        <v>6340</v>
      </c>
      <c r="AE431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(NULL,80537840,420,0,0,918529603,42370,'NA','DG 4 "B" 27 46 BRR LAS VILLAS ',0,'rvelasquez','NA');</v>
      </c>
    </row>
    <row r="432" spans="1:31" s="20" customFormat="1" x14ac:dyDescent="0.25">
      <c r="A432">
        <v>10017295</v>
      </c>
      <c r="B432" t="s">
        <v>6384</v>
      </c>
      <c r="C432" t="s">
        <v>6346</v>
      </c>
      <c r="D432" t="s">
        <v>6339</v>
      </c>
      <c r="E432" s="15">
        <v>80664178</v>
      </c>
      <c r="F432" s="15" t="s">
        <v>6339</v>
      </c>
      <c r="G432" t="s">
        <v>4115</v>
      </c>
      <c r="H432" t="str">
        <f>VLOOKUP($E432,'BD DAVID'!$B$5:$M$1143,10,FALSE)</f>
        <v>Cundinamarca</v>
      </c>
      <c r="I432"/>
      <c r="J432">
        <f>VLOOKUP(K432,'[1]INSERT MUNICIPIO'!E$2:F$867,2,FALSE)</f>
        <v>326</v>
      </c>
      <c r="K432" t="str">
        <f>VLOOKUP($E432,'BD DAVID'!$B$5:$M$1144,12,FALSE)</f>
        <v>COTA</v>
      </c>
      <c r="L432" t="s">
        <v>6339</v>
      </c>
      <c r="M432">
        <v>0</v>
      </c>
      <c r="N432" t="s">
        <v>6339</v>
      </c>
      <c r="O432">
        <v>0</v>
      </c>
      <c r="P432" t="s">
        <v>6339</v>
      </c>
      <c r="Q432">
        <f>VLOOKUP(E432,'BD DAVID'!$B$5:$H$1171,7,FALSE)</f>
        <v>3214088660</v>
      </c>
      <c r="R432" t="s">
        <v>6339</v>
      </c>
      <c r="S432" s="18">
        <v>42370</v>
      </c>
      <c r="T432" s="18" t="s">
        <v>6339</v>
      </c>
      <c r="U432" s="24" t="s">
        <v>6355</v>
      </c>
      <c r="V432" s="18" t="s">
        <v>6339</v>
      </c>
      <c r="W432" s="18" t="str">
        <f>VLOOKUP(E432,'BD DAVID'!$B$5:$G$1143,6,FALSE)</f>
        <v xml:space="preserve">CR 2B 12 48 </v>
      </c>
      <c r="X432" s="18" t="s">
        <v>6339</v>
      </c>
      <c r="Y432" s="19">
        <v>0</v>
      </c>
      <c r="Z432" s="18" t="s">
        <v>6339</v>
      </c>
      <c r="AA432" s="18" t="s">
        <v>6379</v>
      </c>
      <c r="AB432" s="18" t="s">
        <v>6339</v>
      </c>
      <c r="AC432" t="s">
        <v>6355</v>
      </c>
      <c r="AD432" s="20" t="s">
        <v>6340</v>
      </c>
      <c r="AE432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(NULL,80664178,326,0,0,3214088660,42370,'NA','CR 2B 12 48 ',0,'rvelasquez','NA');</v>
      </c>
    </row>
    <row r="433" spans="1:31" x14ac:dyDescent="0.25">
      <c r="A433">
        <v>10011028</v>
      </c>
      <c r="B433" t="s">
        <v>6384</v>
      </c>
      <c r="C433" t="s">
        <v>6346</v>
      </c>
      <c r="D433" t="s">
        <v>6339</v>
      </c>
      <c r="E433" s="15">
        <v>80725697</v>
      </c>
      <c r="F433" s="15" t="s">
        <v>6339</v>
      </c>
      <c r="G433" t="s">
        <v>5062</v>
      </c>
      <c r="H433" t="str">
        <f>VLOOKUP($E433,'BD DAVID'!$B$5:$M$1143,10,FALSE)</f>
        <v>Cundinamarca</v>
      </c>
      <c r="J433">
        <f>VLOOKUP(K433,'[1]INSERT MUNICIPIO'!E$2:F$867,2,FALSE)</f>
        <v>363</v>
      </c>
      <c r="K433" t="str">
        <f>VLOOKUP($E433,'BD DAVID'!$B$5:$M$1144,12,FALSE)</f>
        <v>MOSQUERA</v>
      </c>
      <c r="L433" t="s">
        <v>6339</v>
      </c>
      <c r="M433">
        <v>0</v>
      </c>
      <c r="N433" t="s">
        <v>6339</v>
      </c>
      <c r="O433">
        <v>0</v>
      </c>
      <c r="P433" t="s">
        <v>6339</v>
      </c>
      <c r="Q433">
        <f>VLOOKUP(E433,'BD DAVID'!$B$5:$H$1171,7,FALSE)</f>
        <v>3143121592</v>
      </c>
      <c r="R433" t="s">
        <v>6339</v>
      </c>
      <c r="S433" s="18">
        <v>42370</v>
      </c>
      <c r="T433" s="18" t="s">
        <v>6339</v>
      </c>
      <c r="U433" s="24" t="s">
        <v>6355</v>
      </c>
      <c r="V433" s="18" t="s">
        <v>6339</v>
      </c>
      <c r="W433" s="18" t="str">
        <f>VLOOKUP(E433,'BD DAVID'!$B$5:$G$1143,6,FALSE)</f>
        <v xml:space="preserve">CR 5 ESTE 18 50 BRR CORTIJOS </v>
      </c>
      <c r="X433" s="18" t="s">
        <v>6339</v>
      </c>
      <c r="Y433" s="19">
        <v>0</v>
      </c>
      <c r="Z433" s="18" t="s">
        <v>6339</v>
      </c>
      <c r="AA433" s="18" t="s">
        <v>6379</v>
      </c>
      <c r="AB433" s="18" t="s">
        <v>6339</v>
      </c>
      <c r="AC433" t="s">
        <v>6355</v>
      </c>
      <c r="AD433" t="s">
        <v>6340</v>
      </c>
      <c r="AE433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(NULL,80725697,363,0,0,3143121592,42370,'NA','CR 5 ESTE 18 50 BRR CORTIJOS ',0,'rvelasquez','NA');</v>
      </c>
    </row>
    <row r="434" spans="1:31" hidden="1" x14ac:dyDescent="0.25">
      <c r="A434">
        <v>10011559</v>
      </c>
      <c r="B434" t="s">
        <v>6384</v>
      </c>
      <c r="C434" t="s">
        <v>6346</v>
      </c>
      <c r="D434" t="s">
        <v>6339</v>
      </c>
      <c r="E434" s="15">
        <v>82390977</v>
      </c>
      <c r="F434" s="15" t="s">
        <v>6339</v>
      </c>
      <c r="G434" t="s">
        <v>4728</v>
      </c>
      <c r="H434" t="str">
        <f>VLOOKUP($E434,'BD DAVID'!$B$5:$M$1143,10,FALSE)</f>
        <v>Cundinamarca</v>
      </c>
      <c r="J434">
        <f>VLOOKUP(K434,'[1]INSERT MUNICIPIO'!E$2:F$867,2,FALSE)</f>
        <v>387</v>
      </c>
      <c r="K434" t="str">
        <f>VLOOKUP($E434,'BD DAVID'!$B$5:$M$1144,12,FALSE)</f>
        <v>SIBATE</v>
      </c>
      <c r="L434" t="s">
        <v>6339</v>
      </c>
      <c r="M434">
        <v>0</v>
      </c>
      <c r="N434" t="s">
        <v>6339</v>
      </c>
      <c r="O434">
        <v>0</v>
      </c>
      <c r="P434" t="s">
        <v>6339</v>
      </c>
      <c r="Q434">
        <f>VLOOKUP(E434,'BD DAVID'!$B$5:$H$1171,7,FALSE)</f>
        <v>3143111100</v>
      </c>
      <c r="R434" t="s">
        <v>6339</v>
      </c>
      <c r="S434" s="18">
        <v>42370</v>
      </c>
      <c r="T434" s="18" t="s">
        <v>6339</v>
      </c>
      <c r="U434" s="24" t="s">
        <v>6355</v>
      </c>
      <c r="V434" s="18" t="s">
        <v>6339</v>
      </c>
      <c r="W434" s="18" t="str">
        <f>VLOOKUP(E434,'BD DAVID'!$B$5:$G$1143,6,FALSE)</f>
        <v xml:space="preserve">CR 6 17 91 </v>
      </c>
      <c r="X434" s="18" t="s">
        <v>6339</v>
      </c>
      <c r="Y434" s="19">
        <v>0</v>
      </c>
      <c r="Z434" s="18" t="s">
        <v>6339</v>
      </c>
      <c r="AA434" s="18" t="s">
        <v>6370</v>
      </c>
      <c r="AB434" s="18" t="s">
        <v>6339</v>
      </c>
      <c r="AC434" t="s">
        <v>6355</v>
      </c>
      <c r="AD434" t="s">
        <v>6340</v>
      </c>
      <c r="AE434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(NULL,82390977,387,0,0,3143111100,42370,'NA','CR 6 17 91 ',0,'gmarentes','NA');</v>
      </c>
    </row>
    <row r="435" spans="1:31" s="20" customFormat="1" hidden="1" x14ac:dyDescent="0.25">
      <c r="A435">
        <v>10011560</v>
      </c>
      <c r="B435" t="s">
        <v>6384</v>
      </c>
      <c r="C435" t="s">
        <v>6346</v>
      </c>
      <c r="D435" t="s">
        <v>6339</v>
      </c>
      <c r="E435" s="15">
        <v>82392101</v>
      </c>
      <c r="F435" s="15" t="s">
        <v>6339</v>
      </c>
      <c r="G435" t="s">
        <v>3855</v>
      </c>
      <c r="H435" t="str">
        <f>VLOOKUP($E435,'BD DAVID'!$B$5:$M$1143,10,FALSE)</f>
        <v>Cundinamarca</v>
      </c>
      <c r="I435"/>
      <c r="J435">
        <f>VLOOKUP(K435,'[1]INSERT MUNICIPIO'!E$2:F$867,2,FALSE)</f>
        <v>336</v>
      </c>
      <c r="K435" t="str">
        <f>VLOOKUP($E435,'BD DAVID'!$B$5:$M$1144,12,FALSE)</f>
        <v>FUSAGASUGA</v>
      </c>
      <c r="L435" t="s">
        <v>6339</v>
      </c>
      <c r="M435">
        <v>0</v>
      </c>
      <c r="N435" t="s">
        <v>6339</v>
      </c>
      <c r="O435">
        <v>0</v>
      </c>
      <c r="P435" t="s">
        <v>6339</v>
      </c>
      <c r="Q435">
        <f>VLOOKUP(E435,'BD DAVID'!$B$5:$H$1171,7,FALSE)</f>
        <v>3112406418</v>
      </c>
      <c r="R435" t="s">
        <v>6339</v>
      </c>
      <c r="S435" s="18">
        <v>42370</v>
      </c>
      <c r="T435" s="18" t="s">
        <v>6339</v>
      </c>
      <c r="U435" s="24" t="s">
        <v>6355</v>
      </c>
      <c r="V435" s="18" t="s">
        <v>6339</v>
      </c>
      <c r="W435" s="18" t="str">
        <f>VLOOKUP(E435,'BD DAVID'!$B$5:$G$1143,6,FALSE)</f>
        <v xml:space="preserve">CR 12 7 A 25 </v>
      </c>
      <c r="X435" s="18" t="s">
        <v>6339</v>
      </c>
      <c r="Y435" s="19">
        <v>0</v>
      </c>
      <c r="Z435" s="18" t="s">
        <v>6339</v>
      </c>
      <c r="AA435" s="18" t="s">
        <v>6370</v>
      </c>
      <c r="AB435" s="18" t="s">
        <v>6339</v>
      </c>
      <c r="AC435" t="s">
        <v>6355</v>
      </c>
      <c r="AD435" s="20" t="s">
        <v>6340</v>
      </c>
      <c r="AE435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(NULL,82392101,336,0,0,3112406418,42370,'NA','CR 12 7 A 25 ',0,'gmarentes','NA');</v>
      </c>
    </row>
    <row r="436" spans="1:31" x14ac:dyDescent="0.25">
      <c r="A436">
        <v>10011786</v>
      </c>
      <c r="B436" t="s">
        <v>6384</v>
      </c>
      <c r="C436" t="s">
        <v>6346</v>
      </c>
      <c r="D436" t="s">
        <v>6339</v>
      </c>
      <c r="E436" s="15">
        <v>87571347</v>
      </c>
      <c r="F436" s="15" t="s">
        <v>6339</v>
      </c>
      <c r="G436" t="s">
        <v>2886</v>
      </c>
      <c r="H436" t="str">
        <f>VLOOKUP($E436,'BD DAVID'!$B$5:$M$1143,10,FALSE)</f>
        <v>Cundinamarca</v>
      </c>
      <c r="J436">
        <f>VLOOKUP(K436,'[1]INSERT MUNICIPIO'!E$2:F$867,2,FALSE)</f>
        <v>334</v>
      </c>
      <c r="K436" t="str">
        <f>VLOOKUP($E436,'BD DAVID'!$B$5:$M$1144,12,FALSE)</f>
        <v>FUNZA</v>
      </c>
      <c r="L436" t="s">
        <v>6339</v>
      </c>
      <c r="M436">
        <v>0</v>
      </c>
      <c r="N436" t="s">
        <v>6339</v>
      </c>
      <c r="O436">
        <v>0</v>
      </c>
      <c r="P436" t="s">
        <v>6339</v>
      </c>
      <c r="Q436">
        <f>VLOOKUP(E436,'BD DAVID'!$B$5:$H$1171,7,FALSE)</f>
        <v>3133498199</v>
      </c>
      <c r="R436" t="s">
        <v>6339</v>
      </c>
      <c r="S436" s="18">
        <v>42370</v>
      </c>
      <c r="T436" s="18" t="s">
        <v>6339</v>
      </c>
      <c r="U436" s="24" t="s">
        <v>6355</v>
      </c>
      <c r="V436" s="18" t="s">
        <v>6339</v>
      </c>
      <c r="W436" s="18" t="str">
        <f>VLOOKUP(E436,'BD DAVID'!$B$5:$G$1143,6,FALSE)</f>
        <v xml:space="preserve">CR 2 B 16 A 10 </v>
      </c>
      <c r="X436" s="18" t="s">
        <v>6339</v>
      </c>
      <c r="Y436" s="19">
        <v>0</v>
      </c>
      <c r="Z436" s="18" t="s">
        <v>6339</v>
      </c>
      <c r="AA436" s="18" t="s">
        <v>6379</v>
      </c>
      <c r="AB436" s="18" t="s">
        <v>6339</v>
      </c>
      <c r="AC436" t="s">
        <v>6355</v>
      </c>
      <c r="AD436" t="s">
        <v>6340</v>
      </c>
      <c r="AE436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(NULL,87571347,334,0,0,3133498199,42370,'NA','CR 2 B 16 A 10 ',0,'rvelasquez','NA');</v>
      </c>
    </row>
    <row r="437" spans="1:31" hidden="1" x14ac:dyDescent="0.25">
      <c r="A437">
        <v>10012028</v>
      </c>
      <c r="B437" t="s">
        <v>6384</v>
      </c>
      <c r="C437" t="s">
        <v>6346</v>
      </c>
      <c r="D437" t="s">
        <v>6339</v>
      </c>
      <c r="E437" s="15">
        <v>91218371</v>
      </c>
      <c r="F437" s="15" t="s">
        <v>6339</v>
      </c>
      <c r="G437" t="s">
        <v>4524</v>
      </c>
      <c r="H437" t="str">
        <f>VLOOKUP($E437,'BD DAVID'!$B$5:$M$1143,10,FALSE)</f>
        <v>Cundinamarca</v>
      </c>
      <c r="J437">
        <f>VLOOKUP(K437,'[1]INSERT MUNICIPIO'!E$2:F$867,2,FALSE)</f>
        <v>306</v>
      </c>
      <c r="K437" t="str">
        <f>VLOOKUP($E437,'BD DAVID'!$B$5:$M$1144,12,FALSE)</f>
        <v>ANAPOIMA</v>
      </c>
      <c r="L437" t="s">
        <v>6339</v>
      </c>
      <c r="M437">
        <v>0</v>
      </c>
      <c r="N437" t="s">
        <v>6339</v>
      </c>
      <c r="O437">
        <v>0</v>
      </c>
      <c r="P437" t="s">
        <v>6339</v>
      </c>
      <c r="Q437">
        <f>VLOOKUP(E437,'BD DAVID'!$B$5:$H$1171,7,FALSE)</f>
        <v>918993500</v>
      </c>
      <c r="R437" t="s">
        <v>6339</v>
      </c>
      <c r="S437" s="18">
        <v>42370</v>
      </c>
      <c r="T437" s="18" t="s">
        <v>6339</v>
      </c>
      <c r="U437" s="24" t="s">
        <v>6355</v>
      </c>
      <c r="V437" s="18" t="s">
        <v>6339</v>
      </c>
      <c r="W437" s="18" t="str">
        <f>VLOOKUP(E437,'BD DAVID'!$B$5:$G$1143,6,FALSE)</f>
        <v xml:space="preserve">CR 2 10 36 </v>
      </c>
      <c r="X437" s="18" t="s">
        <v>6339</v>
      </c>
      <c r="Y437" s="19">
        <v>0</v>
      </c>
      <c r="Z437" s="18" t="s">
        <v>6339</v>
      </c>
      <c r="AA437" s="18" t="s">
        <v>6370</v>
      </c>
      <c r="AB437" s="18" t="s">
        <v>6339</v>
      </c>
      <c r="AC437" t="s">
        <v>6355</v>
      </c>
      <c r="AD437" t="s">
        <v>6340</v>
      </c>
      <c r="AE437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(NULL,91218371,306,0,0,918993500,42370,'NA','CR 2 10 36 ',0,'gmarentes','NA');</v>
      </c>
    </row>
    <row r="438" spans="1:31" x14ac:dyDescent="0.25">
      <c r="A438">
        <v>10012076</v>
      </c>
      <c r="B438" t="s">
        <v>6384</v>
      </c>
      <c r="C438" t="s">
        <v>6346</v>
      </c>
      <c r="D438" t="s">
        <v>6339</v>
      </c>
      <c r="E438" s="15">
        <v>93349815</v>
      </c>
      <c r="F438" s="15" t="s">
        <v>6339</v>
      </c>
      <c r="G438" t="s">
        <v>4527</v>
      </c>
      <c r="H438" t="str">
        <f>VLOOKUP($E438,'BD DAVID'!$B$5:$M$1143,10,FALSE)</f>
        <v>Cundinamarca</v>
      </c>
      <c r="J438">
        <f>VLOOKUP(K438,'[1]INSERT MUNICIPIO'!E$2:F$867,2,FALSE)</f>
        <v>824</v>
      </c>
      <c r="K438" t="str">
        <f>VLOOKUP($E438,'BD DAVID'!$B$5:$M$1144,12,FALSE)</f>
        <v>SAN ANTONIO</v>
      </c>
      <c r="L438" t="s">
        <v>6339</v>
      </c>
      <c r="M438">
        <v>0</v>
      </c>
      <c r="N438" t="s">
        <v>6339</v>
      </c>
      <c r="O438">
        <v>0</v>
      </c>
      <c r="P438" t="s">
        <v>6339</v>
      </c>
      <c r="Q438">
        <f>VLOOKUP(E438,'BD DAVID'!$B$5:$H$1171,7,FALSE)</f>
        <v>3123760867</v>
      </c>
      <c r="R438" t="s">
        <v>6339</v>
      </c>
      <c r="S438" s="18">
        <v>42370</v>
      </c>
      <c r="T438" s="18" t="s">
        <v>6339</v>
      </c>
      <c r="U438" s="24" t="s">
        <v>6355</v>
      </c>
      <c r="V438" s="18" t="s">
        <v>6339</v>
      </c>
      <c r="W438" s="18" t="str">
        <f>VLOOKUP(E438,'BD DAVID'!$B$5:$G$1143,6,FALSE)</f>
        <v xml:space="preserve">VDA ALTO DE SAN ANTONIO </v>
      </c>
      <c r="X438" s="18" t="s">
        <v>6339</v>
      </c>
      <c r="Y438" s="19">
        <v>0</v>
      </c>
      <c r="Z438" s="18" t="s">
        <v>6339</v>
      </c>
      <c r="AA438" s="18" t="s">
        <v>6379</v>
      </c>
      <c r="AB438" s="18" t="s">
        <v>6339</v>
      </c>
      <c r="AC438" t="s">
        <v>6355</v>
      </c>
      <c r="AD438" t="s">
        <v>6340</v>
      </c>
      <c r="AE438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(NULL,93349815,824,0,0,3123760867,42370,'NA','VDA ALTO DE SAN ANTONIO ',0,'rvelasquez','NA');</v>
      </c>
    </row>
    <row r="439" spans="1:31" x14ac:dyDescent="0.25">
      <c r="A439">
        <v>10012077</v>
      </c>
      <c r="B439" t="s">
        <v>6384</v>
      </c>
      <c r="C439" t="s">
        <v>6346</v>
      </c>
      <c r="D439" t="s">
        <v>6339</v>
      </c>
      <c r="E439" s="15">
        <v>93366147</v>
      </c>
      <c r="F439" s="15" t="s">
        <v>6339</v>
      </c>
      <c r="G439" t="s">
        <v>5191</v>
      </c>
      <c r="H439" t="str">
        <f>VLOOKUP($E439,'BD DAVID'!$B$5:$M$1143,10,FALSE)</f>
        <v>Cundinamarca</v>
      </c>
      <c r="J439">
        <f>VLOOKUP(K439,'[1]INSERT MUNICIPIO'!E$2:F$867,2,FALSE)</f>
        <v>312</v>
      </c>
      <c r="K439" t="str">
        <f>VLOOKUP($E439,'BD DAVID'!$B$5:$M$1144,12,FALSE)</f>
        <v>BOGOTÁ D.C.</v>
      </c>
      <c r="L439" t="s">
        <v>6339</v>
      </c>
      <c r="M439">
        <v>0</v>
      </c>
      <c r="N439" t="s">
        <v>6339</v>
      </c>
      <c r="O439">
        <v>0</v>
      </c>
      <c r="P439" t="s">
        <v>6339</v>
      </c>
      <c r="Q439">
        <f>VLOOKUP(E439,'BD DAVID'!$B$5:$H$1171,7,FALSE)</f>
        <v>3115147774</v>
      </c>
      <c r="R439" t="s">
        <v>6339</v>
      </c>
      <c r="S439" s="18">
        <v>42370</v>
      </c>
      <c r="T439" s="18" t="s">
        <v>6339</v>
      </c>
      <c r="U439" s="24" t="s">
        <v>6355</v>
      </c>
      <c r="V439" s="18" t="s">
        <v>6339</v>
      </c>
      <c r="W439" s="18" t="str">
        <f>VLOOKUP(E439,'BD DAVID'!$B$5:$G$1143,6,FALSE)</f>
        <v xml:space="preserve">CL 145 A 21 59 APTO 201 </v>
      </c>
      <c r="X439" s="18" t="s">
        <v>6339</v>
      </c>
      <c r="Y439" s="19">
        <v>0</v>
      </c>
      <c r="Z439" s="18" t="s">
        <v>6339</v>
      </c>
      <c r="AA439" s="18" t="s">
        <v>6379</v>
      </c>
      <c r="AB439" s="18" t="s">
        <v>6339</v>
      </c>
      <c r="AC439" t="s">
        <v>6355</v>
      </c>
      <c r="AD439" t="s">
        <v>6340</v>
      </c>
      <c r="AE439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(NULL,93366147,312,0,0,3115147774,42370,'NA','CL 145 A 21 59 APTO 201 ',0,'rvelasquez','NA');</v>
      </c>
    </row>
    <row r="440" spans="1:31" hidden="1" x14ac:dyDescent="0.25">
      <c r="A440">
        <v>10010274</v>
      </c>
      <c r="B440" t="s">
        <v>6384</v>
      </c>
      <c r="C440" t="s">
        <v>6346</v>
      </c>
      <c r="D440" t="s">
        <v>6339</v>
      </c>
      <c r="E440" s="15">
        <v>518018972</v>
      </c>
      <c r="F440" s="15" t="s">
        <v>6339</v>
      </c>
      <c r="G440" t="s">
        <v>4974</v>
      </c>
      <c r="H440" t="str">
        <f>VLOOKUP($E440,'BD DAVID'!$B$5:$M$1143,10,FALSE)</f>
        <v>Cundinamarca</v>
      </c>
      <c r="J440">
        <f>VLOOKUP(K440,'[1]INSERT MUNICIPIO'!E$2:F$867,2,FALSE)</f>
        <v>336</v>
      </c>
      <c r="K440" t="str">
        <f>VLOOKUP($E440,'BD DAVID'!$B$5:$M$1144,12,FALSE)</f>
        <v>FUSAGASUGA</v>
      </c>
      <c r="L440" t="s">
        <v>6339</v>
      </c>
      <c r="M440">
        <v>0</v>
      </c>
      <c r="N440" t="s">
        <v>6339</v>
      </c>
      <c r="O440">
        <v>0</v>
      </c>
      <c r="P440" t="s">
        <v>6339</v>
      </c>
      <c r="Q440">
        <f>VLOOKUP(E440,'BD DAVID'!$B$5:$H$1171,7,FALSE)</f>
        <v>3112788931</v>
      </c>
      <c r="R440" t="s">
        <v>6339</v>
      </c>
      <c r="S440" s="18">
        <v>42370</v>
      </c>
      <c r="T440" s="18" t="s">
        <v>6339</v>
      </c>
      <c r="U440" s="24" t="s">
        <v>6355</v>
      </c>
      <c r="V440" s="18" t="s">
        <v>6339</v>
      </c>
      <c r="W440" s="18" t="str">
        <f>VLOOKUP(E440,'BD DAVID'!$B$5:$G$1143,6,FALSE)</f>
        <v xml:space="preserve">CL 7 A 11 14 </v>
      </c>
      <c r="X440" s="18" t="s">
        <v>6339</v>
      </c>
      <c r="Y440" s="19">
        <v>0</v>
      </c>
      <c r="Z440" s="18" t="s">
        <v>6339</v>
      </c>
      <c r="AA440" s="18" t="s">
        <v>6370</v>
      </c>
      <c r="AB440" s="18" t="s">
        <v>6339</v>
      </c>
      <c r="AC440" t="s">
        <v>6355</v>
      </c>
      <c r="AD440" t="s">
        <v>6340</v>
      </c>
      <c r="AE440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(NULL,518018972,336,0,0,3112788931,42370,'NA','CL 7 A 11 14 ',0,'gmarentes','NA');</v>
      </c>
    </row>
    <row r="441" spans="1:31" x14ac:dyDescent="0.25">
      <c r="A441">
        <v>10011250</v>
      </c>
      <c r="B441" t="s">
        <v>6384</v>
      </c>
      <c r="C441" t="s">
        <v>6346</v>
      </c>
      <c r="D441" t="s">
        <v>6339</v>
      </c>
      <c r="E441" s="15">
        <v>800159028</v>
      </c>
      <c r="F441" s="15" t="s">
        <v>6339</v>
      </c>
      <c r="G441" t="s">
        <v>1536</v>
      </c>
      <c r="H441" t="str">
        <f>VLOOKUP($E441,'BD DAVID'!$B$5:$M$1143,10,FALSE)</f>
        <v>Cundinamarca</v>
      </c>
      <c r="J441">
        <f>VLOOKUP(K441,'[1]INSERT MUNICIPIO'!E$2:F$867,2,FALSE)</f>
        <v>360</v>
      </c>
      <c r="K441" t="str">
        <f>VLOOKUP($E441,'BD DAVID'!$B$5:$M$1144,12,FALSE)</f>
        <v>MADRID</v>
      </c>
      <c r="L441" t="s">
        <v>6339</v>
      </c>
      <c r="M441">
        <v>0</v>
      </c>
      <c r="N441" t="s">
        <v>6339</v>
      </c>
      <c r="O441">
        <v>0</v>
      </c>
      <c r="P441" t="s">
        <v>6339</v>
      </c>
      <c r="Q441">
        <f>VLOOKUP(E441,'BD DAVID'!$B$5:$H$1171,7,FALSE)</f>
        <v>918209914</v>
      </c>
      <c r="R441" t="s">
        <v>6339</v>
      </c>
      <c r="S441" s="18">
        <v>42370</v>
      </c>
      <c r="T441" s="18" t="s">
        <v>6339</v>
      </c>
      <c r="U441" s="24" t="s">
        <v>6355</v>
      </c>
      <c r="V441" s="18" t="s">
        <v>6339</v>
      </c>
      <c r="W441" s="18" t="str">
        <f>VLOOKUP(E441,'BD DAVID'!$B$5:$G$1143,6,FALSE)</f>
        <v xml:space="preserve">CL 7 1 50 </v>
      </c>
      <c r="X441" s="18" t="s">
        <v>6339</v>
      </c>
      <c r="Y441" s="19">
        <v>0</v>
      </c>
      <c r="Z441" s="18" t="s">
        <v>6339</v>
      </c>
      <c r="AA441" s="18" t="s">
        <v>6379</v>
      </c>
      <c r="AB441" s="18" t="s">
        <v>6339</v>
      </c>
      <c r="AC441" t="s">
        <v>6355</v>
      </c>
      <c r="AD441" t="s">
        <v>6340</v>
      </c>
      <c r="AE441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(NULL,800159028,360,0,0,918209914,42370,'NA','CL 7 1 50 ',0,'rvelasquez','NA');</v>
      </c>
    </row>
    <row r="442" spans="1:31" hidden="1" x14ac:dyDescent="0.25">
      <c r="A442">
        <v>10011265</v>
      </c>
      <c r="B442" t="s">
        <v>6384</v>
      </c>
      <c r="C442" t="s">
        <v>6346</v>
      </c>
      <c r="D442" t="s">
        <v>6339</v>
      </c>
      <c r="E442" s="15">
        <v>800223743</v>
      </c>
      <c r="F442" s="15" t="s">
        <v>6339</v>
      </c>
      <c r="G442" t="s">
        <v>1616</v>
      </c>
      <c r="H442" t="str">
        <f>VLOOKUP($E442,'BD DAVID'!$B$5:$M$1143,10,FALSE)</f>
        <v>Cundinamarca</v>
      </c>
      <c r="J442">
        <f>VLOOKUP(K442,'[1]INSERT MUNICIPIO'!E$2:F$867,2,FALSE)</f>
        <v>409</v>
      </c>
      <c r="K442" t="str">
        <f>VLOOKUP($E442,'BD DAVID'!$B$5:$M$1144,12,FALSE)</f>
        <v>UNE</v>
      </c>
      <c r="L442" t="s">
        <v>6339</v>
      </c>
      <c r="M442">
        <v>0</v>
      </c>
      <c r="N442" t="s">
        <v>6339</v>
      </c>
      <c r="O442">
        <v>0</v>
      </c>
      <c r="P442" t="s">
        <v>6339</v>
      </c>
      <c r="Q442">
        <f>VLOOKUP(E442,'BD DAVID'!$B$5:$H$1171,7,FALSE)</f>
        <v>918488101</v>
      </c>
      <c r="R442" t="s">
        <v>6339</v>
      </c>
      <c r="S442" s="18">
        <v>42370</v>
      </c>
      <c r="T442" s="18" t="s">
        <v>6339</v>
      </c>
      <c r="U442" s="24" t="s">
        <v>6355</v>
      </c>
      <c r="V442" s="18" t="s">
        <v>6339</v>
      </c>
      <c r="W442" s="18" t="str">
        <f>VLOOKUP(E442,'BD DAVID'!$B$5:$G$1143,6,FALSE)</f>
        <v xml:space="preserve">CR 3 3 42 </v>
      </c>
      <c r="X442" s="18" t="s">
        <v>6339</v>
      </c>
      <c r="Y442" s="19">
        <v>0</v>
      </c>
      <c r="Z442" s="18" t="s">
        <v>6339</v>
      </c>
      <c r="AA442" s="18" t="s">
        <v>6370</v>
      </c>
      <c r="AB442" s="18" t="s">
        <v>6339</v>
      </c>
      <c r="AC442" t="s">
        <v>6355</v>
      </c>
      <c r="AD442" t="s">
        <v>6340</v>
      </c>
      <c r="AE442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(NULL,800223743,409,0,0,918488101,42370,'NA','CR 3 3 42 ',0,'gmarentes','NA');</v>
      </c>
    </row>
    <row r="443" spans="1:31" x14ac:dyDescent="0.25">
      <c r="A443">
        <v>10015705</v>
      </c>
      <c r="B443" t="s">
        <v>6384</v>
      </c>
      <c r="C443" t="s">
        <v>6346</v>
      </c>
      <c r="D443" t="s">
        <v>6339</v>
      </c>
      <c r="E443" s="15">
        <v>800225340</v>
      </c>
      <c r="F443" s="15" t="s">
        <v>6339</v>
      </c>
      <c r="G443" t="s">
        <v>5097</v>
      </c>
      <c r="H443" t="str">
        <f>VLOOKUP($E443,'BD DAVID'!$B$5:$M$1143,10,FALSE)</f>
        <v>Cundinamarca</v>
      </c>
      <c r="J443">
        <f>VLOOKUP(K443,'[1]INSERT MUNICIPIO'!E$2:F$867,2,FALSE)</f>
        <v>312</v>
      </c>
      <c r="K443" t="str">
        <f>VLOOKUP($E443,'BD DAVID'!$B$5:$M$1144,12,FALSE)</f>
        <v>BOGOTÁ D.C.</v>
      </c>
      <c r="L443" t="s">
        <v>6339</v>
      </c>
      <c r="M443">
        <v>0</v>
      </c>
      <c r="N443" t="s">
        <v>6339</v>
      </c>
      <c r="O443">
        <v>0</v>
      </c>
      <c r="P443" t="s">
        <v>6339</v>
      </c>
      <c r="Q443">
        <f>VLOOKUP(E443,'BD DAVID'!$B$5:$H$1171,7,FALSE)</f>
        <v>65000000</v>
      </c>
      <c r="R443" t="s">
        <v>6339</v>
      </c>
      <c r="S443" s="18">
        <v>42370</v>
      </c>
      <c r="T443" s="18" t="s">
        <v>6339</v>
      </c>
      <c r="U443" s="24" t="s">
        <v>6355</v>
      </c>
      <c r="V443" s="18" t="s">
        <v>6339</v>
      </c>
      <c r="W443" s="18" t="str">
        <f>VLOOKUP(E443,'BD DAVID'!$B$5:$G$1143,6,FALSE)</f>
        <v xml:space="preserve">CR 11 101 80 </v>
      </c>
      <c r="X443" s="18" t="s">
        <v>6339</v>
      </c>
      <c r="Y443" s="19">
        <v>0</v>
      </c>
      <c r="Z443" s="18" t="s">
        <v>6339</v>
      </c>
      <c r="AA443" s="18" t="s">
        <v>6379</v>
      </c>
      <c r="AB443" s="18" t="s">
        <v>6339</v>
      </c>
      <c r="AC443" t="s">
        <v>6355</v>
      </c>
      <c r="AD443" t="s">
        <v>6340</v>
      </c>
      <c r="AE443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(NULL,800225340,312,0,0,65000000,42370,'NA','CR 11 101 80 ',0,'rvelasquez','NA');</v>
      </c>
    </row>
    <row r="444" spans="1:31" x14ac:dyDescent="0.25">
      <c r="A444">
        <v>10013666</v>
      </c>
      <c r="B444" t="s">
        <v>6384</v>
      </c>
      <c r="C444" t="s">
        <v>6346</v>
      </c>
      <c r="D444" t="s">
        <v>6339</v>
      </c>
      <c r="E444" s="15">
        <v>800239996</v>
      </c>
      <c r="F444" s="15" t="s">
        <v>6339</v>
      </c>
      <c r="G444" t="s">
        <v>3288</v>
      </c>
      <c r="H444" t="str">
        <f>VLOOKUP($E444,'BD DAVID'!$B$5:$M$1143,10,FALSE)</f>
        <v>Cundinamarca</v>
      </c>
      <c r="J444">
        <f>VLOOKUP(K444,'[1]INSERT MUNICIPIO'!E$2:F$867,2,FALSE)</f>
        <v>321</v>
      </c>
      <c r="K444" t="str">
        <f>VLOOKUP($E444,'BD DAVID'!$B$5:$M$1144,12,FALSE)</f>
        <v>CHIA</v>
      </c>
      <c r="L444" t="s">
        <v>6339</v>
      </c>
      <c r="M444">
        <v>0</v>
      </c>
      <c r="N444" t="s">
        <v>6339</v>
      </c>
      <c r="O444">
        <v>0</v>
      </c>
      <c r="P444" t="s">
        <v>6339</v>
      </c>
      <c r="Q444">
        <f>VLOOKUP(E444,'BD DAVID'!$B$5:$H$1171,7,FALSE)</f>
        <v>918614030</v>
      </c>
      <c r="R444" t="s">
        <v>6339</v>
      </c>
      <c r="S444" s="18">
        <v>42370</v>
      </c>
      <c r="T444" s="18" t="s">
        <v>6339</v>
      </c>
      <c r="U444" s="24" t="s">
        <v>6355</v>
      </c>
      <c r="V444" s="18" t="s">
        <v>6339</v>
      </c>
      <c r="W444" s="18" t="str">
        <f>VLOOKUP(E444,'BD DAVID'!$B$5:$G$1143,6,FALSE)</f>
        <v xml:space="preserve">CC CENTRO CHIA LC 1114 </v>
      </c>
      <c r="X444" s="18" t="s">
        <v>6339</v>
      </c>
      <c r="Y444" s="19">
        <v>0</v>
      </c>
      <c r="Z444" s="18" t="s">
        <v>6339</v>
      </c>
      <c r="AA444" s="18" t="s">
        <v>6379</v>
      </c>
      <c r="AB444" s="18" t="s">
        <v>6339</v>
      </c>
      <c r="AC444" t="s">
        <v>6355</v>
      </c>
      <c r="AD444" t="s">
        <v>6340</v>
      </c>
      <c r="AE444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(NULL,800239996,321,0,0,918614030,42370,'NA','CC CENTRO CHIA LC 1114 ',0,'rvelasquez','NA');</v>
      </c>
    </row>
    <row r="445" spans="1:31" hidden="1" x14ac:dyDescent="0.25">
      <c r="A445">
        <v>10011294</v>
      </c>
      <c r="B445" t="s">
        <v>6384</v>
      </c>
      <c r="C445" t="s">
        <v>6346</v>
      </c>
      <c r="D445" t="s">
        <v>6339</v>
      </c>
      <c r="E445" s="15">
        <v>803402500</v>
      </c>
      <c r="F445" s="15" t="s">
        <v>6339</v>
      </c>
      <c r="G445" t="s">
        <v>3495</v>
      </c>
      <c r="H445" t="str">
        <f>VLOOKUP($E445,'BD DAVID'!$B$5:$M$1143,10,FALSE)</f>
        <v>Cundinamarca</v>
      </c>
      <c r="J445">
        <f>VLOOKUP(K445,'[1]INSERT MUNICIPIO'!E$2:F$867,2,FALSE)</f>
        <v>403</v>
      </c>
      <c r="K445" t="str">
        <f>VLOOKUP($E445,'BD DAVID'!$B$5:$M$1144,12,FALSE)</f>
        <v>TOCAIMA</v>
      </c>
      <c r="L445" t="s">
        <v>6339</v>
      </c>
      <c r="M445">
        <v>0</v>
      </c>
      <c r="N445" t="s">
        <v>6339</v>
      </c>
      <c r="O445">
        <v>0</v>
      </c>
      <c r="P445" t="s">
        <v>6339</v>
      </c>
      <c r="Q445">
        <f>VLOOKUP(E445,'BD DAVID'!$B$5:$H$1171,7,FALSE)</f>
        <v>8341449</v>
      </c>
      <c r="R445" t="s">
        <v>6339</v>
      </c>
      <c r="S445" s="18">
        <v>42370</v>
      </c>
      <c r="T445" s="18" t="s">
        <v>6339</v>
      </c>
      <c r="U445" s="24" t="s">
        <v>6355</v>
      </c>
      <c r="V445" s="18" t="s">
        <v>6339</v>
      </c>
      <c r="W445" s="18" t="str">
        <f>VLOOKUP(E445,'BD DAVID'!$B$5:$G$1143,6,FALSE)</f>
        <v xml:space="preserve">CR 9 2 02 </v>
      </c>
      <c r="X445" s="18" t="s">
        <v>6339</v>
      </c>
      <c r="Y445" s="19">
        <v>0</v>
      </c>
      <c r="Z445" s="18" t="s">
        <v>6339</v>
      </c>
      <c r="AA445" s="18" t="s">
        <v>6370</v>
      </c>
      <c r="AB445" s="18" t="s">
        <v>6339</v>
      </c>
      <c r="AC445" t="s">
        <v>6355</v>
      </c>
      <c r="AD445" t="s">
        <v>6340</v>
      </c>
      <c r="AE445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(NULL,803402500,403,0,0,8341449,42370,'NA','CR 9 2 02 ',0,'gmarentes','NA');</v>
      </c>
    </row>
    <row r="446" spans="1:31" x14ac:dyDescent="0.25">
      <c r="A446">
        <v>10011447</v>
      </c>
      <c r="B446" t="s">
        <v>6384</v>
      </c>
      <c r="C446" t="s">
        <v>6346</v>
      </c>
      <c r="D446" t="s">
        <v>6339</v>
      </c>
      <c r="E446" s="15">
        <v>804678740</v>
      </c>
      <c r="F446" s="15" t="s">
        <v>6339</v>
      </c>
      <c r="G446" t="s">
        <v>2117</v>
      </c>
      <c r="H446" t="str">
        <f>VLOOKUP($E446,'BD DAVID'!$B$5:$M$1143,10,FALSE)</f>
        <v>Cundinamarca</v>
      </c>
      <c r="J446">
        <f>VLOOKUP(K446,'[1]INSERT MUNICIPIO'!E$2:F$867,2,FALSE)</f>
        <v>415</v>
      </c>
      <c r="K446" t="str">
        <f>VLOOKUP($E446,'BD DAVID'!$B$5:$M$1144,12,FALSE)</f>
        <v>VILLAPINZON</v>
      </c>
      <c r="L446" t="s">
        <v>6339</v>
      </c>
      <c r="M446">
        <v>0</v>
      </c>
      <c r="N446" t="s">
        <v>6339</v>
      </c>
      <c r="O446">
        <v>0</v>
      </c>
      <c r="P446" t="s">
        <v>6339</v>
      </c>
      <c r="Q446">
        <f>VLOOKUP(E446,'BD DAVID'!$B$5:$H$1171,7,FALSE)</f>
        <v>3134839175</v>
      </c>
      <c r="R446" t="s">
        <v>6339</v>
      </c>
      <c r="S446" s="18">
        <v>42370</v>
      </c>
      <c r="T446" s="18" t="s">
        <v>6339</v>
      </c>
      <c r="U446" s="24" t="s">
        <v>6355</v>
      </c>
      <c r="V446" s="18" t="s">
        <v>6339</v>
      </c>
      <c r="W446" s="18" t="str">
        <f>VLOOKUP(E446,'BD DAVID'!$B$5:$G$1143,6,FALSE)</f>
        <v xml:space="preserve">VDA BOSAVITA </v>
      </c>
      <c r="X446" s="18" t="s">
        <v>6339</v>
      </c>
      <c r="Y446" s="19">
        <v>0</v>
      </c>
      <c r="Z446" s="18" t="s">
        <v>6339</v>
      </c>
      <c r="AA446" s="18" t="s">
        <v>6379</v>
      </c>
      <c r="AB446" s="18" t="s">
        <v>6339</v>
      </c>
      <c r="AC446" t="s">
        <v>6355</v>
      </c>
      <c r="AD446" t="s">
        <v>6340</v>
      </c>
      <c r="AE446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(NULL,804678740,415,0,0,3134839175,42370,'NA','VDA BOSAVITA ',0,'rvelasquez','NA');</v>
      </c>
    </row>
    <row r="447" spans="1:31" x14ac:dyDescent="0.25">
      <c r="A447">
        <v>10011499</v>
      </c>
      <c r="B447" t="s">
        <v>6384</v>
      </c>
      <c r="C447" t="s">
        <v>6346</v>
      </c>
      <c r="D447" t="s">
        <v>6339</v>
      </c>
      <c r="E447" s="15">
        <v>808001639</v>
      </c>
      <c r="F447" s="15" t="s">
        <v>6339</v>
      </c>
      <c r="G447" t="s">
        <v>1833</v>
      </c>
      <c r="H447" t="str">
        <f>VLOOKUP($E447,'BD DAVID'!$B$5:$M$1143,10,FALSE)</f>
        <v>Cundinamarca</v>
      </c>
      <c r="J447">
        <f>VLOOKUP(K447,'[1]INSERT MUNICIPIO'!E$2:F$867,2,FALSE)</f>
        <v>360</v>
      </c>
      <c r="K447" t="str">
        <f>VLOOKUP($E447,'BD DAVID'!$B$5:$M$1144,12,FALSE)</f>
        <v>MADRID</v>
      </c>
      <c r="L447" t="s">
        <v>6339</v>
      </c>
      <c r="M447">
        <v>0</v>
      </c>
      <c r="N447" t="s">
        <v>6339</v>
      </c>
      <c r="O447">
        <v>0</v>
      </c>
      <c r="P447" t="s">
        <v>6339</v>
      </c>
      <c r="Q447">
        <f>VLOOKUP(E447,'BD DAVID'!$B$5:$H$1171,7,FALSE)</f>
        <v>918289335</v>
      </c>
      <c r="R447" t="s">
        <v>6339</v>
      </c>
      <c r="S447" s="18">
        <v>42370</v>
      </c>
      <c r="T447" s="18" t="s">
        <v>6339</v>
      </c>
      <c r="U447" s="24" t="s">
        <v>6355</v>
      </c>
      <c r="V447" s="18" t="s">
        <v>6339</v>
      </c>
      <c r="W447" s="18" t="str">
        <f>VLOOKUP(E447,'BD DAVID'!$B$5:$G$1143,6,FALSE)</f>
        <v xml:space="preserve">KM 2.4 LT 1A VIA PUENTE PIEDRA </v>
      </c>
      <c r="X447" s="18" t="s">
        <v>6339</v>
      </c>
      <c r="Y447" s="19">
        <v>0</v>
      </c>
      <c r="Z447" s="18" t="s">
        <v>6339</v>
      </c>
      <c r="AA447" s="18" t="s">
        <v>6379</v>
      </c>
      <c r="AB447" s="18" t="s">
        <v>6339</v>
      </c>
      <c r="AC447" t="s">
        <v>6355</v>
      </c>
      <c r="AD447" t="s">
        <v>6340</v>
      </c>
      <c r="AE447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(NULL,808001639,360,0,0,918289335,42370,'NA','KM 2.4 LT 1A VIA PUENTE PIEDRA ',0,'rvelasquez','NA');</v>
      </c>
    </row>
    <row r="448" spans="1:31" hidden="1" x14ac:dyDescent="0.25">
      <c r="A448">
        <v>10011500</v>
      </c>
      <c r="B448" t="s">
        <v>6384</v>
      </c>
      <c r="C448" t="s">
        <v>6346</v>
      </c>
      <c r="D448" t="s">
        <v>6339</v>
      </c>
      <c r="E448" s="15">
        <v>808003068</v>
      </c>
      <c r="F448" s="15" t="s">
        <v>6339</v>
      </c>
      <c r="G448" t="s">
        <v>4461</v>
      </c>
      <c r="H448" t="str">
        <f>VLOOKUP($E448,'BD DAVID'!$B$5:$M$1143,10,FALSE)</f>
        <v>Cundinamarca</v>
      </c>
      <c r="J448">
        <f>VLOOKUP(K448,'[1]INSERT MUNICIPIO'!E$2:F$867,2,FALSE)</f>
        <v>314</v>
      </c>
      <c r="K448" t="str">
        <f>VLOOKUP($E448,'BD DAVID'!$B$5:$M$1144,12,FALSE)</f>
        <v>CABRERA</v>
      </c>
      <c r="L448" t="s">
        <v>6339</v>
      </c>
      <c r="M448">
        <v>0</v>
      </c>
      <c r="N448" t="s">
        <v>6339</v>
      </c>
      <c r="O448">
        <v>0</v>
      </c>
      <c r="P448" t="s">
        <v>6339</v>
      </c>
      <c r="Q448">
        <f>VLOOKUP(E448,'BD DAVID'!$B$5:$H$1171,7,FALSE)</f>
        <v>918689063</v>
      </c>
      <c r="R448" t="s">
        <v>6339</v>
      </c>
      <c r="S448" s="18">
        <v>42370</v>
      </c>
      <c r="T448" s="18" t="s">
        <v>6339</v>
      </c>
      <c r="U448" s="24" t="s">
        <v>6355</v>
      </c>
      <c r="V448" s="18" t="s">
        <v>6339</v>
      </c>
      <c r="W448" s="18" t="str">
        <f>VLOOKUP(E448,'BD DAVID'!$B$5:$G$1143,6,FALSE)</f>
        <v xml:space="preserve">CL 2 2 22 </v>
      </c>
      <c r="X448" s="18" t="s">
        <v>6339</v>
      </c>
      <c r="Y448" s="19">
        <v>0</v>
      </c>
      <c r="Z448" s="18" t="s">
        <v>6339</v>
      </c>
      <c r="AA448" s="18" t="s">
        <v>6370</v>
      </c>
      <c r="AB448" s="18" t="s">
        <v>6339</v>
      </c>
      <c r="AC448" t="s">
        <v>6355</v>
      </c>
      <c r="AD448" t="s">
        <v>6340</v>
      </c>
      <c r="AE448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(NULL,808003068,314,0,0,918689063,42370,'NA','CL 2 2 22 ',0,'gmarentes','NA');</v>
      </c>
    </row>
    <row r="449" spans="1:31" hidden="1" x14ac:dyDescent="0.25">
      <c r="A449">
        <v>10014648</v>
      </c>
      <c r="B449" t="s">
        <v>6384</v>
      </c>
      <c r="C449" t="s">
        <v>6346</v>
      </c>
      <c r="D449" t="s">
        <v>6339</v>
      </c>
      <c r="E449" s="15">
        <v>808003435</v>
      </c>
      <c r="F449" s="15" t="s">
        <v>6339</v>
      </c>
      <c r="G449" t="s">
        <v>3759</v>
      </c>
      <c r="H449" t="str">
        <f>VLOOKUP($E449,'BD DAVID'!$B$5:$M$1143,10,FALSE)</f>
        <v>Cundinamarca</v>
      </c>
      <c r="J449">
        <f>VLOOKUP(K449,'[1]INSERT MUNICIPIO'!E$2:F$867,2,FALSE)</f>
        <v>306</v>
      </c>
      <c r="K449" t="str">
        <f>VLOOKUP($E449,'BD DAVID'!$B$5:$M$1144,12,FALSE)</f>
        <v>ANAPOIMA</v>
      </c>
      <c r="L449" t="s">
        <v>6339</v>
      </c>
      <c r="M449">
        <v>0</v>
      </c>
      <c r="N449" t="s">
        <v>6339</v>
      </c>
      <c r="O449">
        <v>0</v>
      </c>
      <c r="P449" t="s">
        <v>6339</v>
      </c>
      <c r="Q449">
        <f>VLOOKUP(E449,'BD DAVID'!$B$5:$H$1171,7,FALSE)</f>
        <v>3156003627</v>
      </c>
      <c r="R449" t="s">
        <v>6339</v>
      </c>
      <c r="S449" s="18">
        <v>42370</v>
      </c>
      <c r="T449" s="18" t="s">
        <v>6339</v>
      </c>
      <c r="U449" s="24" t="s">
        <v>6355</v>
      </c>
      <c r="V449" s="18" t="s">
        <v>6339</v>
      </c>
      <c r="W449" s="18" t="str">
        <f>VLOOKUP(E449,'BD DAVID'!$B$5:$G$1143,6,FALSE)</f>
        <v xml:space="preserve">CR 2 5 56 </v>
      </c>
      <c r="X449" s="18" t="s">
        <v>6339</v>
      </c>
      <c r="Y449" s="19">
        <v>0</v>
      </c>
      <c r="Z449" s="18" t="s">
        <v>6339</v>
      </c>
      <c r="AA449" s="18" t="s">
        <v>6370</v>
      </c>
      <c r="AB449" s="18" t="s">
        <v>6339</v>
      </c>
      <c r="AC449" t="s">
        <v>6355</v>
      </c>
      <c r="AD449" t="s">
        <v>6340</v>
      </c>
      <c r="AE449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(NULL,808003435,306,0,0,3156003627,42370,'NA','CR 2 5 56 ',0,'gmarentes','NA');</v>
      </c>
    </row>
    <row r="450" spans="1:31" x14ac:dyDescent="0.25">
      <c r="A450">
        <v>10017709</v>
      </c>
      <c r="B450" t="s">
        <v>6384</v>
      </c>
      <c r="C450" t="s">
        <v>6346</v>
      </c>
      <c r="D450" t="s">
        <v>6339</v>
      </c>
      <c r="E450" s="15">
        <v>830060622</v>
      </c>
      <c r="F450" s="15" t="s">
        <v>6339</v>
      </c>
      <c r="G450" t="s">
        <v>2099</v>
      </c>
      <c r="H450" t="str">
        <f>VLOOKUP($E450,'BD DAVID'!$B$5:$M$1143,10,FALSE)</f>
        <v>Cundinamarca</v>
      </c>
      <c r="J450">
        <f>VLOOKUP(K450,'[1]INSERT MUNICIPIO'!E$2:F$867,2,FALSE)</f>
        <v>312</v>
      </c>
      <c r="K450" t="str">
        <f>VLOOKUP($E450,'BD DAVID'!$B$5:$M$1144,12,FALSE)</f>
        <v>BOGOTÁ D.C.</v>
      </c>
      <c r="L450" t="s">
        <v>6339</v>
      </c>
      <c r="M450">
        <v>0</v>
      </c>
      <c r="N450" t="s">
        <v>6339</v>
      </c>
      <c r="O450">
        <v>0</v>
      </c>
      <c r="P450" t="s">
        <v>6339</v>
      </c>
      <c r="Q450">
        <f>VLOOKUP(E450,'BD DAVID'!$B$5:$H$1171,7,FALSE)</f>
        <v>3153340267</v>
      </c>
      <c r="R450" t="s">
        <v>6339</v>
      </c>
      <c r="S450" s="18">
        <v>42370</v>
      </c>
      <c r="T450" s="18" t="s">
        <v>6339</v>
      </c>
      <c r="U450" s="24" t="s">
        <v>6355</v>
      </c>
      <c r="V450" s="18" t="s">
        <v>6339</v>
      </c>
      <c r="W450" s="18" t="str">
        <f>VLOOKUP(E450,'BD DAVID'!$B$5:$G$1143,6,FALSE)</f>
        <v xml:space="preserve">CL 145A 12A 09 AP 210 </v>
      </c>
      <c r="X450" s="18" t="s">
        <v>6339</v>
      </c>
      <c r="Y450" s="19">
        <v>0</v>
      </c>
      <c r="Z450" s="18" t="s">
        <v>6339</v>
      </c>
      <c r="AA450" s="18" t="s">
        <v>6379</v>
      </c>
      <c r="AB450" s="18" t="s">
        <v>6339</v>
      </c>
      <c r="AC450" t="s">
        <v>6355</v>
      </c>
      <c r="AD450" t="s">
        <v>6340</v>
      </c>
      <c r="AE450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(NULL,830060622,312,0,0,3153340267,42370,'NA','CL 145A 12A 09 AP 210 ',0,'rvelasquez','NA');</v>
      </c>
    </row>
    <row r="451" spans="1:31" hidden="1" x14ac:dyDescent="0.25">
      <c r="A451">
        <v>10011624</v>
      </c>
      <c r="B451" t="s">
        <v>6384</v>
      </c>
      <c r="C451" t="s">
        <v>6346</v>
      </c>
      <c r="D451" t="s">
        <v>6339</v>
      </c>
      <c r="E451" s="15">
        <v>830119428</v>
      </c>
      <c r="F451" s="15" t="s">
        <v>6339</v>
      </c>
      <c r="G451" t="s">
        <v>2925</v>
      </c>
      <c r="H451" t="str">
        <f>VLOOKUP($E451,'BD DAVID'!$B$5:$M$1143,10,FALSE)</f>
        <v>Cundinamarca</v>
      </c>
      <c r="J451">
        <f>VLOOKUP(K451,'[1]INSERT MUNICIPIO'!E$2:F$867,2,FALSE)</f>
        <v>312</v>
      </c>
      <c r="K451" t="str">
        <f>VLOOKUP($E451,'BD DAVID'!$B$5:$M$1144,12,FALSE)</f>
        <v>BOGOTÁ D.C.</v>
      </c>
      <c r="L451" t="s">
        <v>6339</v>
      </c>
      <c r="M451">
        <v>0</v>
      </c>
      <c r="N451" t="s">
        <v>6339</v>
      </c>
      <c r="O451">
        <v>0</v>
      </c>
      <c r="P451" t="s">
        <v>6339</v>
      </c>
      <c r="Q451">
        <f>VLOOKUP(E451,'BD DAVID'!$B$5:$H$1171,7,FALSE)</f>
        <v>912171912</v>
      </c>
      <c r="R451" t="s">
        <v>6339</v>
      </c>
      <c r="S451" s="18">
        <v>42370</v>
      </c>
      <c r="T451" s="18" t="s">
        <v>6339</v>
      </c>
      <c r="U451" s="24" t="s">
        <v>6355</v>
      </c>
      <c r="V451" s="18" t="s">
        <v>6339</v>
      </c>
      <c r="W451" s="18" t="str">
        <f>VLOOKUP(E451,'BD DAVID'!$B$5:$G$1143,6,FALSE)</f>
        <v xml:space="preserve">CR 20 A 73 01 </v>
      </c>
      <c r="X451" s="18" t="s">
        <v>6339</v>
      </c>
      <c r="Y451" s="19">
        <v>0</v>
      </c>
      <c r="Z451" s="18" t="s">
        <v>6339</v>
      </c>
      <c r="AA451" s="18" t="s">
        <v>6370</v>
      </c>
      <c r="AB451" s="18" t="s">
        <v>6339</v>
      </c>
      <c r="AC451" t="s">
        <v>6355</v>
      </c>
      <c r="AD451" t="s">
        <v>6340</v>
      </c>
      <c r="AE451" t="str">
        <f t="shared" ref="AE451:AE514" si="7">_xlfn.CONCAT(B451,C451,D451,E451,F451,J451,L451,M451,N451,O451,P451,Q451,R451,S451,T451,"'",U451,"'",V451,"'",W451,"'",X451,Y451,Z451,"'",AA451,"'",AB451,"'",AC451,"'",AD451)</f>
        <v>Insert into cliente_municipio(id_clientemunicipio,id_cliente,id_municipio,hect_cliente,hectsemb_cliente,tel_cliente,fcumpleanos_cliente,email_cliente,direccion_cliente,vtotalcompras_cliente,id_usuario,contacto_cliente) values (NULL,830119428,312,0,0,912171912,42370,'NA','CR 20 A 73 01 ',0,'gmarentes','NA');</v>
      </c>
    </row>
    <row r="452" spans="1:31" hidden="1" x14ac:dyDescent="0.25">
      <c r="A452">
        <v>10011625</v>
      </c>
      <c r="B452" t="s">
        <v>6384</v>
      </c>
      <c r="C452" t="s">
        <v>6346</v>
      </c>
      <c r="D452" t="s">
        <v>6339</v>
      </c>
      <c r="E452" s="15">
        <v>830123012</v>
      </c>
      <c r="F452" s="15" t="s">
        <v>6339</v>
      </c>
      <c r="G452" t="s">
        <v>1579</v>
      </c>
      <c r="H452" t="str">
        <f>VLOOKUP($E452,'BD DAVID'!$B$5:$M$1143,10,FALSE)</f>
        <v>Cundinamarca</v>
      </c>
      <c r="J452">
        <f>VLOOKUP(K452,'[1]INSERT MUNICIPIO'!E$2:F$867,2,FALSE)</f>
        <v>312</v>
      </c>
      <c r="K452" t="str">
        <f>VLOOKUP($E452,'BD DAVID'!$B$5:$M$1144,12,FALSE)</f>
        <v>BOGOTÁ D.C.</v>
      </c>
      <c r="L452" t="s">
        <v>6339</v>
      </c>
      <c r="M452">
        <v>0</v>
      </c>
      <c r="N452" t="s">
        <v>6339</v>
      </c>
      <c r="O452">
        <v>0</v>
      </c>
      <c r="P452" t="s">
        <v>6339</v>
      </c>
      <c r="Q452">
        <f>VLOOKUP(E452,'BD DAVID'!$B$5:$H$1171,7,FALSE)</f>
        <v>917400768</v>
      </c>
      <c r="R452" t="s">
        <v>6339</v>
      </c>
      <c r="S452" s="18">
        <v>42370</v>
      </c>
      <c r="T452" s="18" t="s">
        <v>6339</v>
      </c>
      <c r="U452" s="24" t="s">
        <v>6355</v>
      </c>
      <c r="V452" s="18" t="s">
        <v>6339</v>
      </c>
      <c r="W452" s="18" t="str">
        <f>VLOOKUP(E452,'BD DAVID'!$B$5:$G$1143,6,FALSE)</f>
        <v xml:space="preserve">CORABASTOS ED E LC 2 </v>
      </c>
      <c r="X452" s="18" t="s">
        <v>6339</v>
      </c>
      <c r="Y452" s="19">
        <v>0</v>
      </c>
      <c r="Z452" s="18" t="s">
        <v>6339</v>
      </c>
      <c r="AA452" s="18" t="s">
        <v>6370</v>
      </c>
      <c r="AB452" s="18" t="s">
        <v>6339</v>
      </c>
      <c r="AC452" t="s">
        <v>6355</v>
      </c>
      <c r="AD452" t="s">
        <v>6340</v>
      </c>
      <c r="AE452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(NULL,830123012,312,0,0,917400768,42370,'NA','CORABASTOS ED E LC 2 ',0,'gmarentes','NA');</v>
      </c>
    </row>
    <row r="453" spans="1:31" hidden="1" x14ac:dyDescent="0.25">
      <c r="A453">
        <v>10011657</v>
      </c>
      <c r="B453" t="s">
        <v>6384</v>
      </c>
      <c r="C453" t="s">
        <v>6346</v>
      </c>
      <c r="D453" t="s">
        <v>6339</v>
      </c>
      <c r="E453" s="15">
        <v>830506344</v>
      </c>
      <c r="F453" s="15" t="s">
        <v>6339</v>
      </c>
      <c r="G453" t="s">
        <v>3575</v>
      </c>
      <c r="H453" t="str">
        <f>VLOOKUP($E453,'BD DAVID'!$B$5:$M$1143,10,FALSE)</f>
        <v>Cundinamarca</v>
      </c>
      <c r="J453">
        <f>VLOOKUP(K453,'[1]INSERT MUNICIPIO'!E$2:F$867,2,FALSE)</f>
        <v>322</v>
      </c>
      <c r="K453" t="str">
        <f>VLOOKUP($E453,'BD DAVID'!$B$5:$M$1144,12,FALSE)</f>
        <v>CHIPAQUE</v>
      </c>
      <c r="L453" t="s">
        <v>6339</v>
      </c>
      <c r="M453">
        <v>0</v>
      </c>
      <c r="N453" t="s">
        <v>6339</v>
      </c>
      <c r="O453">
        <v>0</v>
      </c>
      <c r="P453" t="s">
        <v>6339</v>
      </c>
      <c r="Q453">
        <f>VLOOKUP(E453,'BD DAVID'!$B$5:$H$1171,7,FALSE)</f>
        <v>918484083</v>
      </c>
      <c r="R453" t="s">
        <v>6339</v>
      </c>
      <c r="S453" s="18">
        <v>42370</v>
      </c>
      <c r="T453" s="18" t="s">
        <v>6339</v>
      </c>
      <c r="U453" s="24" t="s">
        <v>6355</v>
      </c>
      <c r="V453" s="18" t="s">
        <v>6339</v>
      </c>
      <c r="W453" s="18" t="str">
        <f>VLOOKUP(E453,'BD DAVID'!$B$5:$G$1143,6,FALSE)</f>
        <v xml:space="preserve">CL 4 3 18 </v>
      </c>
      <c r="X453" s="18" t="s">
        <v>6339</v>
      </c>
      <c r="Y453" s="19">
        <v>0</v>
      </c>
      <c r="Z453" s="18" t="s">
        <v>6339</v>
      </c>
      <c r="AA453" s="18" t="s">
        <v>6370</v>
      </c>
      <c r="AB453" s="18" t="s">
        <v>6339</v>
      </c>
      <c r="AC453" t="s">
        <v>6355</v>
      </c>
      <c r="AD453" t="s">
        <v>6340</v>
      </c>
      <c r="AE453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(NULL,830506344,322,0,0,918484083,42370,'NA','CL 4 3 18 ',0,'gmarentes','NA');</v>
      </c>
    </row>
    <row r="454" spans="1:31" x14ac:dyDescent="0.25">
      <c r="A454">
        <v>10011666</v>
      </c>
      <c r="B454" t="s">
        <v>6384</v>
      </c>
      <c r="C454" t="s">
        <v>6346</v>
      </c>
      <c r="D454" t="s">
        <v>6339</v>
      </c>
      <c r="E454" s="15">
        <v>832002204</v>
      </c>
      <c r="F454" s="15" t="s">
        <v>6339</v>
      </c>
      <c r="G454" t="s">
        <v>1851</v>
      </c>
      <c r="H454" t="str">
        <f>VLOOKUP($E454,'BD DAVID'!$B$5:$M$1143,10,FALSE)</f>
        <v>Cundinamarca</v>
      </c>
      <c r="J454">
        <f>VLOOKUP(K454,'[1]INSERT MUNICIPIO'!E$2:F$867,2,FALSE)</f>
        <v>392</v>
      </c>
      <c r="K454" t="str">
        <f>VLOOKUP($E454,'BD DAVID'!$B$5:$M$1144,12,FALSE)</f>
        <v>SUBACHOQUE</v>
      </c>
      <c r="L454" t="s">
        <v>6339</v>
      </c>
      <c r="M454">
        <v>0</v>
      </c>
      <c r="N454" t="s">
        <v>6339</v>
      </c>
      <c r="O454">
        <v>0</v>
      </c>
      <c r="P454" t="s">
        <v>6339</v>
      </c>
      <c r="Q454">
        <f>VLOOKUP(E454,'BD DAVID'!$B$5:$H$1171,7,FALSE)</f>
        <v>3132524455</v>
      </c>
      <c r="R454" t="s">
        <v>6339</v>
      </c>
      <c r="S454" s="18">
        <v>42370</v>
      </c>
      <c r="T454" s="18" t="s">
        <v>6339</v>
      </c>
      <c r="U454" s="24" t="s">
        <v>6355</v>
      </c>
      <c r="V454" s="18" t="s">
        <v>6339</v>
      </c>
      <c r="W454" s="18" t="str">
        <f>VLOOKUP(E454,'BD DAVID'!$B$5:$G$1143,6,FALSE)</f>
        <v xml:space="preserve">CR 4 1 28 </v>
      </c>
      <c r="X454" s="18" t="s">
        <v>6339</v>
      </c>
      <c r="Y454" s="19">
        <v>0</v>
      </c>
      <c r="Z454" s="18" t="s">
        <v>6339</v>
      </c>
      <c r="AA454" s="18" t="s">
        <v>6379</v>
      </c>
      <c r="AB454" s="18" t="s">
        <v>6339</v>
      </c>
      <c r="AC454" t="s">
        <v>6355</v>
      </c>
      <c r="AD454" t="s">
        <v>6340</v>
      </c>
      <c r="AE454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(NULL,832002204,392,0,0,3132524455,42370,'NA','CR 4 1 28 ',0,'rvelasquez','NA');</v>
      </c>
    </row>
    <row r="455" spans="1:31" hidden="1" x14ac:dyDescent="0.25">
      <c r="A455">
        <v>10011669</v>
      </c>
      <c r="B455" t="s">
        <v>6384</v>
      </c>
      <c r="C455" t="s">
        <v>6346</v>
      </c>
      <c r="D455" t="s">
        <v>6339</v>
      </c>
      <c r="E455" s="15">
        <v>832004593</v>
      </c>
      <c r="F455" s="15" t="s">
        <v>6339</v>
      </c>
      <c r="G455" t="s">
        <v>2868</v>
      </c>
      <c r="H455" t="str">
        <f>VLOOKUP($E455,'BD DAVID'!$B$5:$M$1143,10,FALSE)</f>
        <v>Cundinamarca</v>
      </c>
      <c r="J455">
        <f>VLOOKUP(K455,'[1]INSERT MUNICIPIO'!E$2:F$867,2,FALSE)</f>
        <v>387</v>
      </c>
      <c r="K455" t="str">
        <f>VLOOKUP($E455,'BD DAVID'!$B$5:$M$1144,12,FALSE)</f>
        <v>SIBATE</v>
      </c>
      <c r="L455" t="s">
        <v>6339</v>
      </c>
      <c r="M455">
        <v>0</v>
      </c>
      <c r="N455" t="s">
        <v>6339</v>
      </c>
      <c r="O455">
        <v>0</v>
      </c>
      <c r="P455" t="s">
        <v>6339</v>
      </c>
      <c r="Q455">
        <f>VLOOKUP(E455,'BD DAVID'!$B$5:$H$1171,7,FALSE)</f>
        <v>7810681</v>
      </c>
      <c r="R455" t="s">
        <v>6339</v>
      </c>
      <c r="S455" s="18">
        <v>42370</v>
      </c>
      <c r="T455" s="18" t="s">
        <v>6339</v>
      </c>
      <c r="U455" s="24" t="s">
        <v>6355</v>
      </c>
      <c r="V455" s="18" t="s">
        <v>6339</v>
      </c>
      <c r="W455" s="18" t="str">
        <f>VLOOKUP(E455,'BD DAVID'!$B$5:$G$1143,6,FALSE)</f>
        <v xml:space="preserve">CR 8 10 26 </v>
      </c>
      <c r="X455" s="18" t="s">
        <v>6339</v>
      </c>
      <c r="Y455" s="19">
        <v>0</v>
      </c>
      <c r="Z455" s="18" t="s">
        <v>6339</v>
      </c>
      <c r="AA455" s="18" t="s">
        <v>6370</v>
      </c>
      <c r="AB455" s="18" t="s">
        <v>6339</v>
      </c>
      <c r="AC455" t="s">
        <v>6355</v>
      </c>
      <c r="AD455" t="s">
        <v>6340</v>
      </c>
      <c r="AE455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(NULL,832004593,387,0,0,7810681,42370,'NA','CR 8 10 26 ',0,'gmarentes','NA');</v>
      </c>
    </row>
    <row r="456" spans="1:31" x14ac:dyDescent="0.25">
      <c r="A456">
        <v>10011678</v>
      </c>
      <c r="B456" t="s">
        <v>6384</v>
      </c>
      <c r="C456" t="s">
        <v>6346</v>
      </c>
      <c r="D456" t="s">
        <v>6339</v>
      </c>
      <c r="E456" s="15">
        <v>832006674</v>
      </c>
      <c r="F456" s="15" t="s">
        <v>6339</v>
      </c>
      <c r="G456" t="s">
        <v>5008</v>
      </c>
      <c r="H456" t="str">
        <f>VLOOKUP($E456,'BD DAVID'!$B$5:$M$1143,10,FALSE)</f>
        <v>Cundinamarca</v>
      </c>
      <c r="J456">
        <f>VLOOKUP(K456,'[1]INSERT MUNICIPIO'!E$2:F$867,2,FALSE)</f>
        <v>398</v>
      </c>
      <c r="K456" t="str">
        <f>VLOOKUP($E456,'BD DAVID'!$B$5:$M$1144,12,FALSE)</f>
        <v>TAUSA</v>
      </c>
      <c r="L456" t="s">
        <v>6339</v>
      </c>
      <c r="M456">
        <v>0</v>
      </c>
      <c r="N456" t="s">
        <v>6339</v>
      </c>
      <c r="O456">
        <v>0</v>
      </c>
      <c r="P456" t="s">
        <v>6339</v>
      </c>
      <c r="Q456">
        <f>VLOOKUP(E456,'BD DAVID'!$B$5:$H$1171,7,FALSE)</f>
        <v>918583093</v>
      </c>
      <c r="R456" t="s">
        <v>6339</v>
      </c>
      <c r="S456" s="18">
        <v>42370</v>
      </c>
      <c r="T456" s="18" t="s">
        <v>6339</v>
      </c>
      <c r="U456" s="24" t="s">
        <v>6355</v>
      </c>
      <c r="V456" s="18" t="s">
        <v>6339</v>
      </c>
      <c r="W456" s="18" t="str">
        <f>VLOOKUP(E456,'BD DAVID'!$B$5:$G$1143,6,FALSE)</f>
        <v xml:space="preserve">CR 4 2 04 </v>
      </c>
      <c r="X456" s="18" t="s">
        <v>6339</v>
      </c>
      <c r="Y456" s="19">
        <v>0</v>
      </c>
      <c r="Z456" s="18" t="s">
        <v>6339</v>
      </c>
      <c r="AA456" s="18" t="s">
        <v>6379</v>
      </c>
      <c r="AB456" s="18" t="s">
        <v>6339</v>
      </c>
      <c r="AC456" t="s">
        <v>6355</v>
      </c>
      <c r="AD456" t="s">
        <v>6340</v>
      </c>
      <c r="AE456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(NULL,832006674,398,0,0,918583093,42370,'NA','CR 4 2 04 ',0,'rvelasquez','NA');</v>
      </c>
    </row>
    <row r="457" spans="1:31" s="20" customFormat="1" x14ac:dyDescent="0.25">
      <c r="A457">
        <v>10017789</v>
      </c>
      <c r="B457" t="s">
        <v>6384</v>
      </c>
      <c r="C457" t="s">
        <v>6346</v>
      </c>
      <c r="D457" t="s">
        <v>6339</v>
      </c>
      <c r="E457" s="15">
        <v>832007489</v>
      </c>
      <c r="F457" s="15" t="s">
        <v>6339</v>
      </c>
      <c r="G457" t="s">
        <v>2096</v>
      </c>
      <c r="H457" t="str">
        <f>VLOOKUP($E457,'BD DAVID'!$B$5:$M$1143,10,FALSE)</f>
        <v>Cundinamarca</v>
      </c>
      <c r="I457"/>
      <c r="J457">
        <f>VLOOKUP(K457,'[1]INSERT MUNICIPIO'!E$2:F$867,2,FALSE)</f>
        <v>391</v>
      </c>
      <c r="K457" t="str">
        <f>VLOOKUP($E457,'BD DAVID'!$B$5:$M$1144,12,FALSE)</f>
        <v>SOPO</v>
      </c>
      <c r="L457" t="s">
        <v>6339</v>
      </c>
      <c r="M457">
        <v>0</v>
      </c>
      <c r="N457" t="s">
        <v>6339</v>
      </c>
      <c r="O457">
        <v>0</v>
      </c>
      <c r="P457" t="s">
        <v>6339</v>
      </c>
      <c r="Q457">
        <f>VLOOKUP(E457,'BD DAVID'!$B$5:$H$1171,7,FALSE)</f>
        <v>918572425</v>
      </c>
      <c r="R457" t="s">
        <v>6339</v>
      </c>
      <c r="S457" s="18">
        <v>42370</v>
      </c>
      <c r="T457" s="18" t="s">
        <v>6339</v>
      </c>
      <c r="U457" s="24" t="s">
        <v>6355</v>
      </c>
      <c r="V457" s="18" t="s">
        <v>6339</v>
      </c>
      <c r="W457" s="18" t="str">
        <f>VLOOKUP(E457,'BD DAVID'!$B$5:$G$1143,6,FALSE)</f>
        <v xml:space="preserve">DG 4 12 43 </v>
      </c>
      <c r="X457" s="18" t="s">
        <v>6339</v>
      </c>
      <c r="Y457" s="19">
        <v>0</v>
      </c>
      <c r="Z457" s="18" t="s">
        <v>6339</v>
      </c>
      <c r="AA457" s="18" t="s">
        <v>6379</v>
      </c>
      <c r="AB457" s="18" t="s">
        <v>6339</v>
      </c>
      <c r="AC457" t="s">
        <v>6355</v>
      </c>
      <c r="AD457" s="20" t="s">
        <v>6340</v>
      </c>
      <c r="AE457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(NULL,832007489,391,0,0,918572425,42370,'NA','DG 4 12 43 ',0,'rvelasquez','NA');</v>
      </c>
    </row>
    <row r="458" spans="1:31" x14ac:dyDescent="0.25">
      <c r="A458">
        <v>10011681</v>
      </c>
      <c r="B458" t="s">
        <v>6384</v>
      </c>
      <c r="C458" t="s">
        <v>6346</v>
      </c>
      <c r="D458" t="s">
        <v>6339</v>
      </c>
      <c r="E458" s="15">
        <v>832008547</v>
      </c>
      <c r="F458" s="15" t="s">
        <v>6339</v>
      </c>
      <c r="G458" t="s">
        <v>1755</v>
      </c>
      <c r="H458" t="str">
        <f>VLOOKUP($E458,'BD DAVID'!$B$5:$M$1143,10,FALSE)</f>
        <v>Cundinamarca</v>
      </c>
      <c r="J458">
        <f>VLOOKUP(K458,'[1]INSERT MUNICIPIO'!E$2:F$867,2,FALSE)</f>
        <v>353</v>
      </c>
      <c r="K458" t="str">
        <f>VLOOKUP($E458,'BD DAVID'!$B$5:$M$1144,12,FALSE)</f>
        <v>LA CALERA</v>
      </c>
      <c r="L458" t="s">
        <v>6339</v>
      </c>
      <c r="M458">
        <v>0</v>
      </c>
      <c r="N458" t="s">
        <v>6339</v>
      </c>
      <c r="O458">
        <v>0</v>
      </c>
      <c r="P458" t="s">
        <v>6339</v>
      </c>
      <c r="Q458">
        <f>VLOOKUP(E458,'BD DAVID'!$B$5:$H$1171,7,FALSE)</f>
        <v>918600322</v>
      </c>
      <c r="R458" t="s">
        <v>6339</v>
      </c>
      <c r="S458" s="18">
        <v>42370</v>
      </c>
      <c r="T458" s="18" t="s">
        <v>6339</v>
      </c>
      <c r="U458" s="24" t="s">
        <v>6355</v>
      </c>
      <c r="V458" s="18" t="s">
        <v>6339</v>
      </c>
      <c r="W458" s="18" t="str">
        <f>VLOOKUP(E458,'BD DAVID'!$B$5:$G$1143,6,FALSE)</f>
        <v xml:space="preserve">CL 7 1 32 </v>
      </c>
      <c r="X458" s="18" t="s">
        <v>6339</v>
      </c>
      <c r="Y458" s="19">
        <v>0</v>
      </c>
      <c r="Z458" s="18" t="s">
        <v>6339</v>
      </c>
      <c r="AA458" s="18" t="s">
        <v>6379</v>
      </c>
      <c r="AB458" s="18" t="s">
        <v>6339</v>
      </c>
      <c r="AC458" t="s">
        <v>6355</v>
      </c>
      <c r="AD458" t="s">
        <v>6340</v>
      </c>
      <c r="AE458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(NULL,832008547,353,0,0,918600322,42370,'NA','CL 7 1 32 ',0,'rvelasquez','NA');</v>
      </c>
    </row>
    <row r="459" spans="1:31" x14ac:dyDescent="0.25">
      <c r="A459">
        <v>10011684</v>
      </c>
      <c r="B459" t="s">
        <v>6384</v>
      </c>
      <c r="C459" t="s">
        <v>6346</v>
      </c>
      <c r="D459" t="s">
        <v>6339</v>
      </c>
      <c r="E459" s="15">
        <v>832009053</v>
      </c>
      <c r="F459" s="15" t="s">
        <v>6339</v>
      </c>
      <c r="G459" t="s">
        <v>1827</v>
      </c>
      <c r="H459" t="str">
        <f>VLOOKUP($E459,'BD DAVID'!$B$5:$M$1143,10,FALSE)</f>
        <v>Cundinamarca</v>
      </c>
      <c r="J459">
        <f>VLOOKUP(K459,'[1]INSERT MUNICIPIO'!E$2:F$867,2,FALSE)</f>
        <v>326</v>
      </c>
      <c r="K459" t="str">
        <f>VLOOKUP($E459,'BD DAVID'!$B$5:$M$1144,12,FALSE)</f>
        <v>COTA</v>
      </c>
      <c r="L459" t="s">
        <v>6339</v>
      </c>
      <c r="M459">
        <v>0</v>
      </c>
      <c r="N459" t="s">
        <v>6339</v>
      </c>
      <c r="O459">
        <v>0</v>
      </c>
      <c r="P459" t="s">
        <v>6339</v>
      </c>
      <c r="Q459">
        <f>VLOOKUP(E459,'BD DAVID'!$B$5:$H$1171,7,FALSE)</f>
        <v>918777779</v>
      </c>
      <c r="R459" t="s">
        <v>6339</v>
      </c>
      <c r="S459" s="18">
        <v>42370</v>
      </c>
      <c r="T459" s="18" t="s">
        <v>6339</v>
      </c>
      <c r="U459" s="24" t="s">
        <v>6355</v>
      </c>
      <c r="V459" s="18" t="s">
        <v>6339</v>
      </c>
      <c r="W459" s="18" t="str">
        <f>VLOOKUP(E459,'BD DAVID'!$B$5:$G$1143,6,FALSE)</f>
        <v xml:space="preserve">KM 1 VIA COTA CHIA </v>
      </c>
      <c r="X459" s="18" t="s">
        <v>6339</v>
      </c>
      <c r="Y459" s="19">
        <v>0</v>
      </c>
      <c r="Z459" s="18" t="s">
        <v>6339</v>
      </c>
      <c r="AA459" s="18" t="s">
        <v>6379</v>
      </c>
      <c r="AB459" s="18" t="s">
        <v>6339</v>
      </c>
      <c r="AC459" t="s">
        <v>6355</v>
      </c>
      <c r="AD459" t="s">
        <v>6340</v>
      </c>
      <c r="AE459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(NULL,832009053,326,0,0,918777779,42370,'NA','KM 1 VIA COTA CHIA ',0,'rvelasquez','NA');</v>
      </c>
    </row>
    <row r="460" spans="1:31" x14ac:dyDescent="0.25">
      <c r="A460">
        <v>10011685</v>
      </c>
      <c r="B460" t="s">
        <v>6384</v>
      </c>
      <c r="C460" t="s">
        <v>6346</v>
      </c>
      <c r="D460" t="s">
        <v>6339</v>
      </c>
      <c r="E460" s="15">
        <v>832009355</v>
      </c>
      <c r="F460" s="15" t="s">
        <v>6339</v>
      </c>
      <c r="G460" t="s">
        <v>2636</v>
      </c>
      <c r="H460" t="str">
        <f>VLOOKUP($E460,'BD DAVID'!$B$5:$M$1143,10,FALSE)</f>
        <v>Cundinamarca</v>
      </c>
      <c r="J460">
        <f>VLOOKUP(K460,'[1]INSERT MUNICIPIO'!E$2:F$867,2,FALSE)</f>
        <v>347</v>
      </c>
      <c r="K460" t="str">
        <f>VLOOKUP($E460,'BD DAVID'!$B$5:$M$1144,12,FALSE)</f>
        <v>GUATAVITA</v>
      </c>
      <c r="L460" t="s">
        <v>6339</v>
      </c>
      <c r="M460">
        <v>0</v>
      </c>
      <c r="N460" t="s">
        <v>6339</v>
      </c>
      <c r="O460">
        <v>0</v>
      </c>
      <c r="P460" t="s">
        <v>6339</v>
      </c>
      <c r="Q460">
        <f>VLOOKUP(E460,'BD DAVID'!$B$5:$H$1171,7,FALSE)</f>
        <v>3132625324</v>
      </c>
      <c r="R460" t="s">
        <v>6339</v>
      </c>
      <c r="S460" s="18">
        <v>42370</v>
      </c>
      <c r="T460" s="18" t="s">
        <v>6339</v>
      </c>
      <c r="U460" s="24" t="s">
        <v>6355</v>
      </c>
      <c r="V460" s="18" t="s">
        <v>6339</v>
      </c>
      <c r="W460" s="18" t="str">
        <f>VLOOKUP(E460,'BD DAVID'!$B$5:$G$1143,6,FALSE)</f>
        <v xml:space="preserve">VDA GUANDITA 0.5 KM ADELANTE DE LA </v>
      </c>
      <c r="X460" s="18" t="s">
        <v>6339</v>
      </c>
      <c r="Y460" s="19">
        <v>0</v>
      </c>
      <c r="Z460" s="18" t="s">
        <v>6339</v>
      </c>
      <c r="AA460" s="18" t="s">
        <v>6379</v>
      </c>
      <c r="AB460" s="18" t="s">
        <v>6339</v>
      </c>
      <c r="AC460" t="s">
        <v>6355</v>
      </c>
      <c r="AD460" t="s">
        <v>6340</v>
      </c>
      <c r="AE460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(NULL,832009355,347,0,0,3132625324,42370,'NA','VDA GUANDITA 0.5 KM ADELANTE DE LA ',0,'rvelasquez','NA');</v>
      </c>
    </row>
    <row r="461" spans="1:31" hidden="1" x14ac:dyDescent="0.25">
      <c r="A461">
        <v>10014090</v>
      </c>
      <c r="B461" t="s">
        <v>6384</v>
      </c>
      <c r="C461" t="s">
        <v>6346</v>
      </c>
      <c r="D461" t="s">
        <v>6339</v>
      </c>
      <c r="E461" s="15">
        <v>840001061</v>
      </c>
      <c r="F461" s="15" t="s">
        <v>6339</v>
      </c>
      <c r="G461" t="s">
        <v>2727</v>
      </c>
      <c r="H461" t="str">
        <f>VLOOKUP($E461,'BD DAVID'!$B$5:$M$1143,10,FALSE)</f>
        <v>Cundinamarca</v>
      </c>
      <c r="J461">
        <f>VLOOKUP(K461,'[1]INSERT MUNICIPIO'!E$2:F$867,2,FALSE)</f>
        <v>654</v>
      </c>
      <c r="K461" t="str">
        <f>VLOOKUP($E461,'BD DAVID'!$B$5:$M$1144,12,FALSE)</f>
        <v>TUMACO</v>
      </c>
      <c r="L461" t="s">
        <v>6339</v>
      </c>
      <c r="M461">
        <v>0</v>
      </c>
      <c r="N461" t="s">
        <v>6339</v>
      </c>
      <c r="O461">
        <v>0</v>
      </c>
      <c r="P461" t="s">
        <v>6339</v>
      </c>
      <c r="Q461">
        <f>VLOOKUP(E461,'BD DAVID'!$B$5:$H$1171,7,FALSE)</f>
        <v>915408570</v>
      </c>
      <c r="R461" t="s">
        <v>6339</v>
      </c>
      <c r="S461" s="18">
        <v>42370</v>
      </c>
      <c r="T461" s="18" t="s">
        <v>6339</v>
      </c>
      <c r="U461" s="24" t="s">
        <v>6355</v>
      </c>
      <c r="V461" s="18" t="s">
        <v>6339</v>
      </c>
      <c r="W461" s="18" t="str">
        <f>VLOOKUP(E461,'BD DAVID'!$B$5:$G$1143,6,FALSE)</f>
        <v xml:space="preserve">CL SAN CARLOS 1A 50 </v>
      </c>
      <c r="X461" s="18" t="s">
        <v>6339</v>
      </c>
      <c r="Y461" s="19">
        <v>0</v>
      </c>
      <c r="Z461" s="18" t="s">
        <v>6339</v>
      </c>
      <c r="AA461" s="18" t="s">
        <v>6370</v>
      </c>
      <c r="AB461" s="18" t="s">
        <v>6339</v>
      </c>
      <c r="AC461" t="s">
        <v>6355</v>
      </c>
      <c r="AD461" t="s">
        <v>6340</v>
      </c>
      <c r="AE461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(NULL,840001061,654,0,0,915408570,42370,'NA','CL SAN CARLOS 1A 50 ',0,'gmarentes','NA');</v>
      </c>
    </row>
    <row r="462" spans="1:31" x14ac:dyDescent="0.25">
      <c r="A462">
        <v>10011728</v>
      </c>
      <c r="B462" t="s">
        <v>6384</v>
      </c>
      <c r="C462" t="s">
        <v>6346</v>
      </c>
      <c r="D462" t="s">
        <v>6339</v>
      </c>
      <c r="E462" s="15">
        <v>860046341</v>
      </c>
      <c r="F462" s="15" t="s">
        <v>6339</v>
      </c>
      <c r="G462" t="s">
        <v>5307</v>
      </c>
      <c r="H462" t="str">
        <f>VLOOKUP($E462,'BD DAVID'!$B$5:$M$1143,10,FALSE)</f>
        <v>Cundinamarca</v>
      </c>
      <c r="J462">
        <f>VLOOKUP(K462,'[1]INSERT MUNICIPIO'!E$2:F$867,2,FALSE)</f>
        <v>420</v>
      </c>
      <c r="K462" t="str">
        <f>VLOOKUP($E462,'BD DAVID'!$B$5:$M$1144,12,FALSE)</f>
        <v>ZIPAQUIRA</v>
      </c>
      <c r="L462" t="s">
        <v>6339</v>
      </c>
      <c r="M462">
        <v>0</v>
      </c>
      <c r="N462" t="s">
        <v>6339</v>
      </c>
      <c r="O462">
        <v>0</v>
      </c>
      <c r="P462" t="s">
        <v>6339</v>
      </c>
      <c r="Q462">
        <f>VLOOKUP(E462,'BD DAVID'!$B$5:$H$1171,7,FALSE)</f>
        <v>918526226</v>
      </c>
      <c r="R462" t="s">
        <v>6339</v>
      </c>
      <c r="S462" s="18">
        <v>42370</v>
      </c>
      <c r="T462" s="18" t="s">
        <v>6339</v>
      </c>
      <c r="U462" s="24" t="s">
        <v>6355</v>
      </c>
      <c r="V462" s="18" t="s">
        <v>6339</v>
      </c>
      <c r="W462" s="18" t="str">
        <f>VLOOKUP(E462,'BD DAVID'!$B$5:$G$1143,6,FALSE)</f>
        <v xml:space="preserve">CL 8 33 31 LA PAZ </v>
      </c>
      <c r="X462" s="18" t="s">
        <v>6339</v>
      </c>
      <c r="Y462" s="19">
        <v>0</v>
      </c>
      <c r="Z462" s="18" t="s">
        <v>6339</v>
      </c>
      <c r="AA462" s="18" t="s">
        <v>6379</v>
      </c>
      <c r="AB462" s="18" t="s">
        <v>6339</v>
      </c>
      <c r="AC462" t="s">
        <v>6355</v>
      </c>
      <c r="AD462" t="s">
        <v>6340</v>
      </c>
      <c r="AE462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(NULL,860046341,420,0,0,918526226,42370,'NA','CL 8 33 31 LA PAZ ',0,'rvelasquez','NA');</v>
      </c>
    </row>
    <row r="463" spans="1:31" hidden="1" x14ac:dyDescent="0.25">
      <c r="A463">
        <v>10011774</v>
      </c>
      <c r="B463" t="s">
        <v>6384</v>
      </c>
      <c r="C463" t="s">
        <v>6346</v>
      </c>
      <c r="D463" t="s">
        <v>6339</v>
      </c>
      <c r="E463" s="15">
        <v>860522063</v>
      </c>
      <c r="F463" s="15" t="s">
        <v>6339</v>
      </c>
      <c r="G463" t="s">
        <v>1688</v>
      </c>
      <c r="H463" t="str">
        <f>VLOOKUP($E463,'BD DAVID'!$B$5:$M$1143,10,FALSE)</f>
        <v>Cundinamarca</v>
      </c>
      <c r="J463">
        <f>VLOOKUP(K463,'[1]INSERT MUNICIPIO'!E$2:F$867,2,FALSE)</f>
        <v>312</v>
      </c>
      <c r="K463" t="str">
        <f>VLOOKUP($E463,'BD DAVID'!$B$5:$M$1144,12,FALSE)</f>
        <v>BOGOTÁ D.C.</v>
      </c>
      <c r="L463" t="s">
        <v>6339</v>
      </c>
      <c r="M463">
        <v>0</v>
      </c>
      <c r="N463" t="s">
        <v>6339</v>
      </c>
      <c r="O463">
        <v>0</v>
      </c>
      <c r="P463" t="s">
        <v>6339</v>
      </c>
      <c r="Q463">
        <f>VLOOKUP(E463,'BD DAVID'!$B$5:$H$1171,7,FALSE)</f>
        <v>6797409</v>
      </c>
      <c r="R463" t="s">
        <v>6339</v>
      </c>
      <c r="S463" s="18">
        <v>42370</v>
      </c>
      <c r="T463" s="18" t="s">
        <v>6339</v>
      </c>
      <c r="U463" s="24" t="s">
        <v>6355</v>
      </c>
      <c r="V463" s="18" t="s">
        <v>6339</v>
      </c>
      <c r="W463" s="18" t="str">
        <f>VLOOKUP(E463,'BD DAVID'!$B$5:$G$1143,6,FALSE)</f>
        <v xml:space="preserve">AV CR 45 168 21 AUTOP NORTE </v>
      </c>
      <c r="X463" s="18" t="s">
        <v>6339</v>
      </c>
      <c r="Y463" s="19">
        <v>0</v>
      </c>
      <c r="Z463" s="18" t="s">
        <v>6339</v>
      </c>
      <c r="AA463" s="18" t="s">
        <v>6370</v>
      </c>
      <c r="AB463" s="18" t="s">
        <v>6339</v>
      </c>
      <c r="AC463" t="s">
        <v>6355</v>
      </c>
      <c r="AD463" t="s">
        <v>6340</v>
      </c>
      <c r="AE463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(NULL,860522063,312,0,0,6797409,42370,'NA','AV CR 45 168 21 AUTOP NORTE ',0,'gmarentes','NA');</v>
      </c>
    </row>
    <row r="464" spans="1:31" hidden="1" x14ac:dyDescent="0.25">
      <c r="A464">
        <v>10012459</v>
      </c>
      <c r="B464" t="s">
        <v>6384</v>
      </c>
      <c r="C464" t="s">
        <v>6346</v>
      </c>
      <c r="D464" t="s">
        <v>6339</v>
      </c>
      <c r="E464" s="15">
        <v>900034616</v>
      </c>
      <c r="F464" s="15" t="s">
        <v>6339</v>
      </c>
      <c r="G464" t="s">
        <v>3478</v>
      </c>
      <c r="H464" t="str">
        <f>VLOOKUP($E464,'BD DAVID'!$B$5:$M$1143,10,FALSE)</f>
        <v>Cundinamarca</v>
      </c>
      <c r="J464">
        <f>VLOOKUP(K464,'[1]INSERT MUNICIPIO'!E$2:F$867,2,FALSE)</f>
        <v>312</v>
      </c>
      <c r="K464" t="str">
        <f>VLOOKUP($E464,'BD DAVID'!$B$5:$M$1144,12,FALSE)</f>
        <v>BOGOTÁ D.C.</v>
      </c>
      <c r="L464" t="s">
        <v>6339</v>
      </c>
      <c r="M464">
        <v>0</v>
      </c>
      <c r="N464" t="s">
        <v>6339</v>
      </c>
      <c r="O464">
        <v>0</v>
      </c>
      <c r="P464" t="s">
        <v>6339</v>
      </c>
      <c r="Q464">
        <f>VLOOKUP(E464,'BD DAVID'!$B$5:$H$1171,7,FALSE)</f>
        <v>916215264</v>
      </c>
      <c r="R464" t="s">
        <v>6339</v>
      </c>
      <c r="S464" s="18">
        <v>42370</v>
      </c>
      <c r="T464" s="18" t="s">
        <v>6339</v>
      </c>
      <c r="U464" s="24" t="s">
        <v>6355</v>
      </c>
      <c r="V464" s="18" t="s">
        <v>6339</v>
      </c>
      <c r="W464" s="18" t="str">
        <f>VLOOKUP(E464,'BD DAVID'!$B$5:$G$1143,6,FALSE)</f>
        <v xml:space="preserve">CR 11A  93 67 OF 404 </v>
      </c>
      <c r="X464" s="18" t="s">
        <v>6339</v>
      </c>
      <c r="Y464" s="19">
        <v>0</v>
      </c>
      <c r="Z464" s="18" t="s">
        <v>6339</v>
      </c>
      <c r="AA464" s="18" t="s">
        <v>6382</v>
      </c>
      <c r="AB464" s="18" t="s">
        <v>6339</v>
      </c>
      <c r="AC464" t="s">
        <v>6355</v>
      </c>
      <c r="AD464" t="s">
        <v>6340</v>
      </c>
      <c r="AE464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(NULL,900034616,312,0,0,916215264,42370,'NA','CR 11A  93 67 OF 404 ',0,'ncardona','NA');</v>
      </c>
    </row>
    <row r="465" spans="1:31" x14ac:dyDescent="0.25">
      <c r="A465">
        <v>10011831</v>
      </c>
      <c r="B465" t="s">
        <v>6384</v>
      </c>
      <c r="C465" t="s">
        <v>6346</v>
      </c>
      <c r="D465" t="s">
        <v>6339</v>
      </c>
      <c r="E465" s="15">
        <v>900036777</v>
      </c>
      <c r="F465" s="15" t="s">
        <v>6339</v>
      </c>
      <c r="G465" t="s">
        <v>1631</v>
      </c>
      <c r="H465" t="str">
        <f>VLOOKUP($E465,'BD DAVID'!$B$5:$M$1143,10,FALSE)</f>
        <v>Cundinamarca</v>
      </c>
      <c r="J465">
        <f>VLOOKUP(K465,'[1]INSERT MUNICIPIO'!E$2:F$867,2,FALSE)</f>
        <v>360</v>
      </c>
      <c r="K465" t="str">
        <f>VLOOKUP($E465,'BD DAVID'!$B$5:$M$1144,12,FALSE)</f>
        <v>MADRID</v>
      </c>
      <c r="L465" t="s">
        <v>6339</v>
      </c>
      <c r="M465">
        <v>0</v>
      </c>
      <c r="N465" t="s">
        <v>6339</v>
      </c>
      <c r="O465">
        <v>0</v>
      </c>
      <c r="P465" t="s">
        <v>6339</v>
      </c>
      <c r="Q465">
        <f>VLOOKUP(E465,'BD DAVID'!$B$5:$H$1171,7,FALSE)</f>
        <v>3106968122</v>
      </c>
      <c r="R465" t="s">
        <v>6339</v>
      </c>
      <c r="S465" s="18">
        <v>42370</v>
      </c>
      <c r="T465" s="18" t="s">
        <v>6339</v>
      </c>
      <c r="U465" s="24" t="s">
        <v>6355</v>
      </c>
      <c r="V465" s="18" t="s">
        <v>6339</v>
      </c>
      <c r="W465" s="18" t="str">
        <f>VLOOKUP(E465,'BD DAVID'!$B$5:$G$1143,6,FALSE)</f>
        <v xml:space="preserve">KM 30 VIA BOGOTA FACA </v>
      </c>
      <c r="X465" s="18" t="s">
        <v>6339</v>
      </c>
      <c r="Y465" s="19">
        <v>0</v>
      </c>
      <c r="Z465" s="18" t="s">
        <v>6339</v>
      </c>
      <c r="AA465" s="18" t="s">
        <v>6379</v>
      </c>
      <c r="AB465" s="18" t="s">
        <v>6339</v>
      </c>
      <c r="AC465" t="s">
        <v>6355</v>
      </c>
      <c r="AD465" t="s">
        <v>6340</v>
      </c>
      <c r="AE465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(NULL,900036777,360,0,0,3106968122,42370,'NA','KM 30 VIA BOGOTA FACA ',0,'rvelasquez','NA');</v>
      </c>
    </row>
    <row r="466" spans="1:31" x14ac:dyDescent="0.25">
      <c r="A466">
        <v>10017080</v>
      </c>
      <c r="B466" t="s">
        <v>6384</v>
      </c>
      <c r="C466" t="s">
        <v>6346</v>
      </c>
      <c r="D466" t="s">
        <v>6339</v>
      </c>
      <c r="E466" s="15">
        <v>900057744</v>
      </c>
      <c r="F466" s="15" t="s">
        <v>6339</v>
      </c>
      <c r="G466" t="s">
        <v>2500</v>
      </c>
      <c r="H466" t="str">
        <f>VLOOKUP($E466,'BD DAVID'!$B$5:$M$1143,10,FALSE)</f>
        <v>Cundinamarca</v>
      </c>
      <c r="J466">
        <f>VLOOKUP(K466,'[1]INSERT MUNICIPIO'!E$2:F$867,2,FALSE)</f>
        <v>312</v>
      </c>
      <c r="K466" t="str">
        <f>VLOOKUP($E466,'BD DAVID'!$B$5:$M$1144,12,FALSE)</f>
        <v>BOGOTÁ D.C.</v>
      </c>
      <c r="L466" t="s">
        <v>6339</v>
      </c>
      <c r="M466">
        <v>0</v>
      </c>
      <c r="N466" t="s">
        <v>6339</v>
      </c>
      <c r="O466">
        <v>0</v>
      </c>
      <c r="P466" t="s">
        <v>6339</v>
      </c>
      <c r="Q466">
        <f>VLOOKUP(E466,'BD DAVID'!$B$5:$H$1171,7,FALSE)</f>
        <v>3164724701</v>
      </c>
      <c r="R466" t="s">
        <v>6339</v>
      </c>
      <c r="S466" s="18">
        <v>42370</v>
      </c>
      <c r="T466" s="18" t="s">
        <v>6339</v>
      </c>
      <c r="U466" s="24" t="s">
        <v>6355</v>
      </c>
      <c r="V466" s="18" t="s">
        <v>6339</v>
      </c>
      <c r="W466" s="18" t="str">
        <f>VLOOKUP(E466,'BD DAVID'!$B$5:$G$1143,6,FALSE)</f>
        <v xml:space="preserve">CL 147 95 A 17 AP 201TO D 1 </v>
      </c>
      <c r="X466" s="18" t="s">
        <v>6339</v>
      </c>
      <c r="Y466" s="19">
        <v>0</v>
      </c>
      <c r="Z466" s="18" t="s">
        <v>6339</v>
      </c>
      <c r="AA466" s="18" t="s">
        <v>6379</v>
      </c>
      <c r="AB466" s="18" t="s">
        <v>6339</v>
      </c>
      <c r="AC466" t="s">
        <v>6355</v>
      </c>
      <c r="AD466" t="s">
        <v>6340</v>
      </c>
      <c r="AE466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(NULL,900057744,312,0,0,3164724701,42370,'NA','CL 147 95 A 17 AP 201TO D 1 ',0,'rvelasquez','NA');</v>
      </c>
    </row>
    <row r="467" spans="1:31" x14ac:dyDescent="0.25">
      <c r="A467">
        <v>10013198</v>
      </c>
      <c r="B467" t="s">
        <v>6384</v>
      </c>
      <c r="C467" t="s">
        <v>6346</v>
      </c>
      <c r="D467" t="s">
        <v>6339</v>
      </c>
      <c r="E467" s="15">
        <v>900075256</v>
      </c>
      <c r="F467" s="15" t="s">
        <v>6339</v>
      </c>
      <c r="G467" t="s">
        <v>2621</v>
      </c>
      <c r="H467" t="str">
        <f>VLOOKUP($E467,'BD DAVID'!$B$5:$M$1143,10,FALSE)</f>
        <v>Cundinamarca</v>
      </c>
      <c r="J467">
        <f>VLOOKUP(K467,'[1]INSERT MUNICIPIO'!E$2:F$867,2,FALSE)</f>
        <v>347</v>
      </c>
      <c r="K467" t="str">
        <f>VLOOKUP($E467,'BD DAVID'!$B$5:$M$1144,12,FALSE)</f>
        <v>GUATAVITA</v>
      </c>
      <c r="L467" t="s">
        <v>6339</v>
      </c>
      <c r="M467">
        <v>0</v>
      </c>
      <c r="N467" t="s">
        <v>6339</v>
      </c>
      <c r="O467">
        <v>0</v>
      </c>
      <c r="P467" t="s">
        <v>6339</v>
      </c>
      <c r="Q467">
        <f>VLOOKUP(E467,'BD DAVID'!$B$5:$H$1171,7,FALSE)</f>
        <v>3114565437</v>
      </c>
      <c r="R467" t="s">
        <v>6339</v>
      </c>
      <c r="S467" s="18">
        <v>42370</v>
      </c>
      <c r="T467" s="18" t="s">
        <v>6339</v>
      </c>
      <c r="U467" s="24" t="s">
        <v>6355</v>
      </c>
      <c r="V467" s="18" t="s">
        <v>6339</v>
      </c>
      <c r="W467" s="18" t="str">
        <f>VLOOKUP(E467,'BD DAVID'!$B$5:$G$1143,6,FALSE)</f>
        <v xml:space="preserve">VDA CARBONERA ALTA </v>
      </c>
      <c r="X467" s="18" t="s">
        <v>6339</v>
      </c>
      <c r="Y467" s="19">
        <v>0</v>
      </c>
      <c r="Z467" s="18" t="s">
        <v>6339</v>
      </c>
      <c r="AA467" s="18" t="s">
        <v>6379</v>
      </c>
      <c r="AB467" s="18" t="s">
        <v>6339</v>
      </c>
      <c r="AC467" t="s">
        <v>6355</v>
      </c>
      <c r="AD467" t="s">
        <v>6340</v>
      </c>
      <c r="AE467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(NULL,900075256,347,0,0,3114565437,42370,'NA','VDA CARBONERA ALTA ',0,'rvelasquez','NA');</v>
      </c>
    </row>
    <row r="468" spans="1:31" x14ac:dyDescent="0.25">
      <c r="A468">
        <v>10012469</v>
      </c>
      <c r="B468" t="s">
        <v>6384</v>
      </c>
      <c r="C468" t="s">
        <v>6346</v>
      </c>
      <c r="D468" t="s">
        <v>6339</v>
      </c>
      <c r="E468" s="15">
        <v>900084568</v>
      </c>
      <c r="F468" s="15" t="s">
        <v>6339</v>
      </c>
      <c r="G468" t="s">
        <v>3753</v>
      </c>
      <c r="H468" t="str">
        <f>VLOOKUP($E468,'BD DAVID'!$B$5:$M$1143,10,FALSE)</f>
        <v>Cundinamarca</v>
      </c>
      <c r="J468">
        <f>VLOOKUP(K468,'[1]INSERT MUNICIPIO'!E$2:F$867,2,FALSE)</f>
        <v>347</v>
      </c>
      <c r="K468" t="str">
        <f>VLOOKUP($E468,'BD DAVID'!$B$5:$M$1144,12,FALSE)</f>
        <v>GUATAVITA</v>
      </c>
      <c r="L468" t="s">
        <v>6339</v>
      </c>
      <c r="M468">
        <v>0</v>
      </c>
      <c r="N468" t="s">
        <v>6339</v>
      </c>
      <c r="O468">
        <v>0</v>
      </c>
      <c r="P468" t="s">
        <v>6339</v>
      </c>
      <c r="Q468">
        <f>VLOOKUP(E468,'BD DAVID'!$B$5:$H$1171,7,FALSE)</f>
        <v>3134121592</v>
      </c>
      <c r="R468" t="s">
        <v>6339</v>
      </c>
      <c r="S468" s="18">
        <v>42370</v>
      </c>
      <c r="T468" s="18" t="s">
        <v>6339</v>
      </c>
      <c r="U468" s="24" t="s">
        <v>6355</v>
      </c>
      <c r="V468" s="18" t="s">
        <v>6339</v>
      </c>
      <c r="W468" s="18" t="str">
        <f>VLOOKUP(E468,'BD DAVID'!$B$5:$G$1143,6,FALSE)</f>
        <v xml:space="preserve">VDA DE POTREROLARGO </v>
      </c>
      <c r="X468" s="18" t="s">
        <v>6339</v>
      </c>
      <c r="Y468" s="19">
        <v>0</v>
      </c>
      <c r="Z468" s="18" t="s">
        <v>6339</v>
      </c>
      <c r="AA468" s="18" t="s">
        <v>6379</v>
      </c>
      <c r="AB468" s="18" t="s">
        <v>6339</v>
      </c>
      <c r="AC468" t="s">
        <v>6355</v>
      </c>
      <c r="AD468" t="s">
        <v>6340</v>
      </c>
      <c r="AE468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(NULL,900084568,347,0,0,3134121592,42370,'NA','VDA DE POTREROLARGO ',0,'rvelasquez','NA');</v>
      </c>
    </row>
    <row r="469" spans="1:31" s="20" customFormat="1" hidden="1" x14ac:dyDescent="0.25">
      <c r="A469">
        <v>10011867</v>
      </c>
      <c r="B469" t="s">
        <v>6384</v>
      </c>
      <c r="C469" t="s">
        <v>6346</v>
      </c>
      <c r="D469" t="s">
        <v>6339</v>
      </c>
      <c r="E469" s="15">
        <v>900123883</v>
      </c>
      <c r="F469" s="15" t="s">
        <v>6339</v>
      </c>
      <c r="G469" t="s">
        <v>5311</v>
      </c>
      <c r="H469" t="str">
        <f>VLOOKUP($E469,'BD DAVID'!$B$5:$M$1143,10,FALSE)</f>
        <v>Cundinamarca</v>
      </c>
      <c r="I469"/>
      <c r="J469">
        <f>VLOOKUP(K469,'[1]INSERT MUNICIPIO'!E$2:F$867,2,FALSE)</f>
        <v>336</v>
      </c>
      <c r="K469" t="str">
        <f>VLOOKUP($E469,'BD DAVID'!$B$5:$M$1144,12,FALSE)</f>
        <v>FUSAGASUGA</v>
      </c>
      <c r="L469" t="s">
        <v>6339</v>
      </c>
      <c r="M469">
        <v>0</v>
      </c>
      <c r="N469" t="s">
        <v>6339</v>
      </c>
      <c r="O469">
        <v>0</v>
      </c>
      <c r="P469" t="s">
        <v>6339</v>
      </c>
      <c r="Q469">
        <f>VLOOKUP(E469,'BD DAVID'!$B$5:$H$1171,7,FALSE)</f>
        <v>918676898</v>
      </c>
      <c r="R469" t="s">
        <v>6339</v>
      </c>
      <c r="S469" s="18">
        <v>42370</v>
      </c>
      <c r="T469" s="18" t="s">
        <v>6339</v>
      </c>
      <c r="U469" s="24" t="s">
        <v>6355</v>
      </c>
      <c r="V469" s="18" t="s">
        <v>6339</v>
      </c>
      <c r="W469" s="18" t="str">
        <f>VLOOKUP(E469,'BD DAVID'!$B$5:$G$1143,6,FALSE)</f>
        <v xml:space="preserve">CL 8 16 76 </v>
      </c>
      <c r="X469" s="18" t="s">
        <v>6339</v>
      </c>
      <c r="Y469" s="19">
        <v>0</v>
      </c>
      <c r="Z469" s="18" t="s">
        <v>6339</v>
      </c>
      <c r="AA469" s="18" t="s">
        <v>6370</v>
      </c>
      <c r="AB469" s="18" t="s">
        <v>6339</v>
      </c>
      <c r="AC469" t="s">
        <v>6355</v>
      </c>
      <c r="AD469" s="20" t="s">
        <v>6340</v>
      </c>
      <c r="AE469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(NULL,900123883,336,0,0,918676898,42370,'NA','CL 8 16 76 ',0,'gmarentes','NA');</v>
      </c>
    </row>
    <row r="470" spans="1:31" hidden="1" x14ac:dyDescent="0.25">
      <c r="A470">
        <v>10011868</v>
      </c>
      <c r="B470" t="s">
        <v>6384</v>
      </c>
      <c r="C470" t="s">
        <v>6346</v>
      </c>
      <c r="D470" t="s">
        <v>6339</v>
      </c>
      <c r="E470" s="15">
        <v>900130013</v>
      </c>
      <c r="F470" s="15" t="s">
        <v>6339</v>
      </c>
      <c r="G470" t="s">
        <v>2865</v>
      </c>
      <c r="H470" t="str">
        <f>VLOOKUP($E470,'BD DAVID'!$B$5:$M$1143,10,FALSE)</f>
        <v>Cundinamarca</v>
      </c>
      <c r="J470">
        <f>VLOOKUP(K470,'[1]INSERT MUNICIPIO'!E$2:F$867,2,FALSE)</f>
        <v>336</v>
      </c>
      <c r="K470" t="str">
        <f>VLOOKUP($E470,'BD DAVID'!$B$5:$M$1144,12,FALSE)</f>
        <v>FUSAGASUGA</v>
      </c>
      <c r="L470" t="s">
        <v>6339</v>
      </c>
      <c r="M470">
        <v>0</v>
      </c>
      <c r="N470" t="s">
        <v>6339</v>
      </c>
      <c r="O470">
        <v>0</v>
      </c>
      <c r="P470" t="s">
        <v>6339</v>
      </c>
      <c r="Q470">
        <f>VLOOKUP(E470,'BD DAVID'!$B$5:$H$1171,7,FALSE)</f>
        <v>3156488035</v>
      </c>
      <c r="R470" t="s">
        <v>6339</v>
      </c>
      <c r="S470" s="18">
        <v>42370</v>
      </c>
      <c r="T470" s="18" t="s">
        <v>6339</v>
      </c>
      <c r="U470" s="24" t="s">
        <v>6355</v>
      </c>
      <c r="V470" s="18" t="s">
        <v>6339</v>
      </c>
      <c r="W470" s="18" t="str">
        <f>VLOOKUP(E470,'BD DAVID'!$B$5:$G$1143,6,FALSE)</f>
        <v xml:space="preserve">CL 8 12 10 </v>
      </c>
      <c r="X470" s="18" t="s">
        <v>6339</v>
      </c>
      <c r="Y470" s="19">
        <v>0</v>
      </c>
      <c r="Z470" s="18" t="s">
        <v>6339</v>
      </c>
      <c r="AA470" s="18" t="s">
        <v>6370</v>
      </c>
      <c r="AB470" s="18" t="s">
        <v>6339</v>
      </c>
      <c r="AC470" t="s">
        <v>6355</v>
      </c>
      <c r="AD470" t="s">
        <v>6340</v>
      </c>
      <c r="AE470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(NULL,900130013,336,0,0,3156488035,42370,'NA','CL 8 12 10 ',0,'gmarentes','NA');</v>
      </c>
    </row>
    <row r="471" spans="1:31" x14ac:dyDescent="0.25">
      <c r="A471">
        <v>10011907</v>
      </c>
      <c r="B471" t="s">
        <v>6384</v>
      </c>
      <c r="C471" t="s">
        <v>6346</v>
      </c>
      <c r="D471" t="s">
        <v>6339</v>
      </c>
      <c r="E471" s="15">
        <v>900260528</v>
      </c>
      <c r="F471" s="15" t="s">
        <v>6339</v>
      </c>
      <c r="G471" t="s">
        <v>4000</v>
      </c>
      <c r="H471" t="str">
        <f>VLOOKUP($E471,'BD DAVID'!$B$5:$M$1143,10,FALSE)</f>
        <v>Cundinamarca</v>
      </c>
      <c r="J471">
        <f>VLOOKUP(K471,'[1]INSERT MUNICIPIO'!E$2:F$867,2,FALSE)</f>
        <v>360</v>
      </c>
      <c r="K471" t="str">
        <f>VLOOKUP($E471,'BD DAVID'!$B$5:$M$1144,12,FALSE)</f>
        <v>MADRID</v>
      </c>
      <c r="L471" t="s">
        <v>6339</v>
      </c>
      <c r="M471">
        <v>0</v>
      </c>
      <c r="N471" t="s">
        <v>6339</v>
      </c>
      <c r="O471">
        <v>0</v>
      </c>
      <c r="P471" t="s">
        <v>6339</v>
      </c>
      <c r="Q471">
        <f>VLOOKUP(E471,'BD DAVID'!$B$5:$H$1171,7,FALSE)</f>
        <v>918209946</v>
      </c>
      <c r="R471" t="s">
        <v>6339</v>
      </c>
      <c r="S471" s="18">
        <v>42370</v>
      </c>
      <c r="T471" s="18" t="s">
        <v>6339</v>
      </c>
      <c r="U471" s="24" t="s">
        <v>6355</v>
      </c>
      <c r="V471" s="18" t="s">
        <v>6339</v>
      </c>
      <c r="W471" s="18" t="str">
        <f>VLOOKUP(E471,'BD DAVID'!$B$5:$G$1143,6,FALSE)</f>
        <v xml:space="preserve">CL 7 2 15 </v>
      </c>
      <c r="X471" s="18" t="s">
        <v>6339</v>
      </c>
      <c r="Y471" s="19">
        <v>0</v>
      </c>
      <c r="Z471" s="18" t="s">
        <v>6339</v>
      </c>
      <c r="AA471" s="18" t="s">
        <v>6379</v>
      </c>
      <c r="AB471" s="18" t="s">
        <v>6339</v>
      </c>
      <c r="AC471" t="s">
        <v>6355</v>
      </c>
      <c r="AD471" t="s">
        <v>6340</v>
      </c>
      <c r="AE471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(NULL,900260528,360,0,0,918209946,42370,'NA','CL 7 2 15 ',0,'rvelasquez','NA');</v>
      </c>
    </row>
    <row r="472" spans="1:31" hidden="1" x14ac:dyDescent="0.25">
      <c r="A472">
        <v>10012900</v>
      </c>
      <c r="B472" t="s">
        <v>6384</v>
      </c>
      <c r="C472" t="s">
        <v>6346</v>
      </c>
      <c r="D472" t="s">
        <v>6339</v>
      </c>
      <c r="E472" s="15">
        <v>900294698</v>
      </c>
      <c r="F472" s="15" t="s">
        <v>6339</v>
      </c>
      <c r="G472" t="s">
        <v>2553</v>
      </c>
      <c r="H472" t="str">
        <f>VLOOKUP($E472,'BD DAVID'!$B$5:$M$1143,10,FALSE)</f>
        <v>Cundinamarca</v>
      </c>
      <c r="J472">
        <f>VLOOKUP(K472,'[1]INSERT MUNICIPIO'!E$2:F$867,2,FALSE)</f>
        <v>312</v>
      </c>
      <c r="K472" t="str">
        <f>VLOOKUP($E472,'BD DAVID'!$B$5:$M$1144,12,FALSE)</f>
        <v>BOGOTÁ D.C.</v>
      </c>
      <c r="L472" t="s">
        <v>6339</v>
      </c>
      <c r="M472">
        <v>0</v>
      </c>
      <c r="N472" t="s">
        <v>6339</v>
      </c>
      <c r="O472">
        <v>0</v>
      </c>
      <c r="P472" t="s">
        <v>6339</v>
      </c>
      <c r="Q472">
        <f>VLOOKUP(E472,'BD DAVID'!$B$5:$H$1171,7,FALSE)</f>
        <v>313001618</v>
      </c>
      <c r="R472" t="s">
        <v>6339</v>
      </c>
      <c r="S472" s="18">
        <v>42370</v>
      </c>
      <c r="T472" s="18" t="s">
        <v>6339</v>
      </c>
      <c r="U472" s="24" t="s">
        <v>6355</v>
      </c>
      <c r="V472" s="18" t="s">
        <v>6339</v>
      </c>
      <c r="W472" s="18" t="str">
        <f>VLOOKUP(E472,'BD DAVID'!$B$5:$G$1143,6,FALSE)</f>
        <v xml:space="preserve">CL 74C 69B 53 </v>
      </c>
      <c r="X472" s="18" t="s">
        <v>6339</v>
      </c>
      <c r="Y472" s="19">
        <v>0</v>
      </c>
      <c r="Z472" s="18" t="s">
        <v>6339</v>
      </c>
      <c r="AA472" s="18" t="s">
        <v>6370</v>
      </c>
      <c r="AB472" s="18" t="s">
        <v>6339</v>
      </c>
      <c r="AC472" t="s">
        <v>6355</v>
      </c>
      <c r="AD472" t="s">
        <v>6340</v>
      </c>
      <c r="AE472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(NULL,900294698,312,0,0,313001618,42370,'NA','CL 74C 69B 53 ',0,'gmarentes','NA');</v>
      </c>
    </row>
    <row r="473" spans="1:31" x14ac:dyDescent="0.25">
      <c r="A473">
        <v>10011923</v>
      </c>
      <c r="B473" t="s">
        <v>6384</v>
      </c>
      <c r="C473" t="s">
        <v>6346</v>
      </c>
      <c r="D473" t="s">
        <v>6339</v>
      </c>
      <c r="E473" s="15">
        <v>900319437</v>
      </c>
      <c r="F473" s="15" t="s">
        <v>6339</v>
      </c>
      <c r="G473" t="s">
        <v>2532</v>
      </c>
      <c r="H473" t="str">
        <f>VLOOKUP($E473,'BD DAVID'!$B$5:$M$1143,10,FALSE)</f>
        <v>Cundinamarca</v>
      </c>
      <c r="J473">
        <f>VLOOKUP(K473,'[1]INSERT MUNICIPIO'!E$2:F$867,2,FALSE)</f>
        <v>331</v>
      </c>
      <c r="K473" t="str">
        <f>VLOOKUP($E473,'BD DAVID'!$B$5:$M$1144,12,FALSE)</f>
        <v>FACATATIVA</v>
      </c>
      <c r="L473" t="s">
        <v>6339</v>
      </c>
      <c r="M473">
        <v>0</v>
      </c>
      <c r="N473" t="s">
        <v>6339</v>
      </c>
      <c r="O473">
        <v>0</v>
      </c>
      <c r="P473" t="s">
        <v>6339</v>
      </c>
      <c r="Q473">
        <f>VLOOKUP(E473,'BD DAVID'!$B$5:$H$1171,7,FALSE)</f>
        <v>918430290</v>
      </c>
      <c r="R473" t="s">
        <v>6339</v>
      </c>
      <c r="S473" s="18">
        <v>42370</v>
      </c>
      <c r="T473" s="18" t="s">
        <v>6339</v>
      </c>
      <c r="U473" s="24" t="s">
        <v>6355</v>
      </c>
      <c r="V473" s="18" t="s">
        <v>6339</v>
      </c>
      <c r="W473" s="18" t="str">
        <f>VLOOKUP(E473,'BD DAVID'!$B$5:$G$1143,6,FALSE)</f>
        <v xml:space="preserve">CR 1 7 80 </v>
      </c>
      <c r="X473" s="18" t="s">
        <v>6339</v>
      </c>
      <c r="Y473" s="19">
        <v>0</v>
      </c>
      <c r="Z473" s="18" t="s">
        <v>6339</v>
      </c>
      <c r="AA473" s="18" t="s">
        <v>6379</v>
      </c>
      <c r="AB473" s="18" t="s">
        <v>6339</v>
      </c>
      <c r="AC473" t="s">
        <v>6355</v>
      </c>
      <c r="AD473" t="s">
        <v>6340</v>
      </c>
      <c r="AE473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(NULL,900319437,331,0,0,918430290,42370,'NA','CR 1 7 80 ',0,'rvelasquez','NA');</v>
      </c>
    </row>
    <row r="474" spans="1:31" hidden="1" x14ac:dyDescent="0.25">
      <c r="A474">
        <v>10011930</v>
      </c>
      <c r="B474" t="s">
        <v>6384</v>
      </c>
      <c r="C474" t="s">
        <v>6346</v>
      </c>
      <c r="D474" t="s">
        <v>6339</v>
      </c>
      <c r="E474" s="15">
        <v>900342127</v>
      </c>
      <c r="F474" s="15" t="s">
        <v>6339</v>
      </c>
      <c r="G474" t="s">
        <v>2230</v>
      </c>
      <c r="H474" t="str">
        <f>VLOOKUP($E474,'BD DAVID'!$B$5:$M$1143,10,FALSE)</f>
        <v>Cundinamarca</v>
      </c>
      <c r="J474">
        <f>VLOOKUP(K474,'[1]INSERT MUNICIPIO'!E$2:F$867,2,FALSE)</f>
        <v>171</v>
      </c>
      <c r="K474" t="str">
        <f>VLOOKUP($E474,'BD DAVID'!$B$5:$M$1144,12,FALSE)</f>
        <v>VENECIA</v>
      </c>
      <c r="L474" t="s">
        <v>6339</v>
      </c>
      <c r="M474">
        <v>0</v>
      </c>
      <c r="N474" t="s">
        <v>6339</v>
      </c>
      <c r="O474">
        <v>0</v>
      </c>
      <c r="P474" t="s">
        <v>6339</v>
      </c>
      <c r="Q474">
        <f>VLOOKUP(E474,'BD DAVID'!$B$5:$H$1171,7,FALSE)</f>
        <v>3115384915</v>
      </c>
      <c r="R474" t="s">
        <v>6339</v>
      </c>
      <c r="S474" s="18">
        <v>42370</v>
      </c>
      <c r="T474" s="18" t="s">
        <v>6339</v>
      </c>
      <c r="U474" s="24" t="s">
        <v>6355</v>
      </c>
      <c r="V474" s="18" t="s">
        <v>6339</v>
      </c>
      <c r="W474" s="18" t="str">
        <f>VLOOKUP(E474,'BD DAVID'!$B$5:$G$1143,6,FALSE)</f>
        <v xml:space="preserve">CORR APOSENTOS </v>
      </c>
      <c r="X474" s="18" t="s">
        <v>6339</v>
      </c>
      <c r="Y474" s="19">
        <v>0</v>
      </c>
      <c r="Z474" s="18" t="s">
        <v>6339</v>
      </c>
      <c r="AA474" s="18" t="s">
        <v>6370</v>
      </c>
      <c r="AB474" s="18" t="s">
        <v>6339</v>
      </c>
      <c r="AC474" t="s">
        <v>6355</v>
      </c>
      <c r="AD474" t="s">
        <v>6340</v>
      </c>
      <c r="AE474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(NULL,900342127,171,0,0,3115384915,42370,'NA','CORR APOSENTOS ',0,'gmarentes','NA');</v>
      </c>
    </row>
    <row r="475" spans="1:31" x14ac:dyDescent="0.25">
      <c r="A475">
        <v>10017110</v>
      </c>
      <c r="B475" t="s">
        <v>6384</v>
      </c>
      <c r="C475" t="s">
        <v>6346</v>
      </c>
      <c r="D475" t="s">
        <v>6339</v>
      </c>
      <c r="E475" s="15">
        <v>900385322</v>
      </c>
      <c r="F475" s="15" t="s">
        <v>6339</v>
      </c>
      <c r="G475" t="s">
        <v>2969</v>
      </c>
      <c r="H475" t="str">
        <f>VLOOKUP($E475,'BD DAVID'!$B$5:$M$1143,10,FALSE)</f>
        <v>Cundinamarca</v>
      </c>
      <c r="J475">
        <f>VLOOKUP(K475,'[1]INSERT MUNICIPIO'!E$2:F$867,2,FALSE)</f>
        <v>420</v>
      </c>
      <c r="K475" t="str">
        <f>VLOOKUP($E475,'BD DAVID'!$B$5:$M$1144,12,FALSE)</f>
        <v>ZIPAQUIRA</v>
      </c>
      <c r="L475" t="s">
        <v>6339</v>
      </c>
      <c r="M475">
        <v>0</v>
      </c>
      <c r="N475" t="s">
        <v>6339</v>
      </c>
      <c r="O475">
        <v>0</v>
      </c>
      <c r="P475" t="s">
        <v>6339</v>
      </c>
      <c r="Q475">
        <f>VLOOKUP(E475,'BD DAVID'!$B$5:$H$1171,7,FALSE)</f>
        <v>3204095028</v>
      </c>
      <c r="R475" t="s">
        <v>6339</v>
      </c>
      <c r="S475" s="18">
        <v>42370</v>
      </c>
      <c r="T475" s="18" t="s">
        <v>6339</v>
      </c>
      <c r="U475" s="24" t="s">
        <v>6355</v>
      </c>
      <c r="V475" s="18" t="s">
        <v>6339</v>
      </c>
      <c r="W475" s="18" t="str">
        <f>VLOOKUP(E475,'BD DAVID'!$B$5:$G$1143,6,FALSE)</f>
        <v xml:space="preserve">CL 16 15 20 </v>
      </c>
      <c r="X475" s="18" t="s">
        <v>6339</v>
      </c>
      <c r="Y475" s="19">
        <v>0</v>
      </c>
      <c r="Z475" s="18" t="s">
        <v>6339</v>
      </c>
      <c r="AA475" s="18" t="s">
        <v>6379</v>
      </c>
      <c r="AB475" s="18" t="s">
        <v>6339</v>
      </c>
      <c r="AC475" t="s">
        <v>6355</v>
      </c>
      <c r="AD475" t="s">
        <v>6340</v>
      </c>
      <c r="AE475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(NULL,900385322,420,0,0,3204095028,42370,'NA','CL 16 15 20 ',0,'rvelasquez','NA');</v>
      </c>
    </row>
    <row r="476" spans="1:31" hidden="1" x14ac:dyDescent="0.25">
      <c r="A476">
        <v>10011959</v>
      </c>
      <c r="B476" t="s">
        <v>6384</v>
      </c>
      <c r="C476" t="s">
        <v>6346</v>
      </c>
      <c r="D476" t="s">
        <v>6339</v>
      </c>
      <c r="E476" s="15">
        <v>900407253</v>
      </c>
      <c r="F476" s="15" t="s">
        <v>6339</v>
      </c>
      <c r="G476" t="s">
        <v>1767</v>
      </c>
      <c r="H476" t="str">
        <f>VLOOKUP($E476,'BD DAVID'!$B$5:$M$1143,10,FALSE)</f>
        <v>Cundinamarca</v>
      </c>
      <c r="J476">
        <f>VLOOKUP(K476,'[1]INSERT MUNICIPIO'!E$2:F$867,2,FALSE)</f>
        <v>312</v>
      </c>
      <c r="K476" t="str">
        <f>VLOOKUP($E476,'BD DAVID'!$B$5:$M$1144,12,FALSE)</f>
        <v>BOGOTÁ D.C.</v>
      </c>
      <c r="L476" t="s">
        <v>6339</v>
      </c>
      <c r="M476">
        <v>0</v>
      </c>
      <c r="N476" t="s">
        <v>6339</v>
      </c>
      <c r="O476">
        <v>0</v>
      </c>
      <c r="P476" t="s">
        <v>6339</v>
      </c>
      <c r="Q476">
        <f>VLOOKUP(E476,'BD DAVID'!$B$5:$H$1171,7,FALSE)</f>
        <v>912431110</v>
      </c>
      <c r="R476" t="s">
        <v>6339</v>
      </c>
      <c r="S476" s="18">
        <v>42370</v>
      </c>
      <c r="T476" s="18" t="s">
        <v>6339</v>
      </c>
      <c r="U476" s="24" t="s">
        <v>6355</v>
      </c>
      <c r="V476" s="18" t="s">
        <v>6339</v>
      </c>
      <c r="W476" s="18" t="str">
        <f>VLOOKUP(E476,'BD DAVID'!$B$5:$G$1143,6,FALSE)</f>
        <v xml:space="preserve">CL 11 15 19 </v>
      </c>
      <c r="X476" s="18" t="s">
        <v>6339</v>
      </c>
      <c r="Y476" s="19">
        <v>0</v>
      </c>
      <c r="Z476" s="18" t="s">
        <v>6339</v>
      </c>
      <c r="AA476" s="18" t="s">
        <v>6370</v>
      </c>
      <c r="AB476" s="18" t="s">
        <v>6339</v>
      </c>
      <c r="AC476" t="s">
        <v>6355</v>
      </c>
      <c r="AD476" t="s">
        <v>6340</v>
      </c>
      <c r="AE476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(NULL,900407253,312,0,0,912431110,42370,'NA','CL 11 15 19 ',0,'gmarentes','NA');</v>
      </c>
    </row>
    <row r="477" spans="1:31" x14ac:dyDescent="0.25">
      <c r="A477">
        <v>10016661</v>
      </c>
      <c r="B477" t="s">
        <v>6384</v>
      </c>
      <c r="C477" t="s">
        <v>6346</v>
      </c>
      <c r="D477" t="s">
        <v>6339</v>
      </c>
      <c r="E477" s="15">
        <v>900408676</v>
      </c>
      <c r="F477" s="15" t="s">
        <v>6339</v>
      </c>
      <c r="G477" t="s">
        <v>2951</v>
      </c>
      <c r="H477" t="str">
        <f>VLOOKUP($E477,'BD DAVID'!$B$5:$M$1143,10,FALSE)</f>
        <v>Cundinamarca</v>
      </c>
      <c r="J477">
        <f>VLOOKUP(K477,'[1]INSERT MUNICIPIO'!E$2:F$867,2,FALSE)</f>
        <v>312</v>
      </c>
      <c r="K477" t="str">
        <f>VLOOKUP($E477,'BD DAVID'!$B$5:$M$1144,12,FALSE)</f>
        <v>BOGOTÁ D.C.</v>
      </c>
      <c r="L477" t="s">
        <v>6339</v>
      </c>
      <c r="M477">
        <v>0</v>
      </c>
      <c r="N477" t="s">
        <v>6339</v>
      </c>
      <c r="O477">
        <v>0</v>
      </c>
      <c r="P477" t="s">
        <v>6339</v>
      </c>
      <c r="Q477">
        <f>VLOOKUP(E477,'BD DAVID'!$B$5:$H$1171,7,FALSE)</f>
        <v>916297016</v>
      </c>
      <c r="R477" t="s">
        <v>6339</v>
      </c>
      <c r="S477" s="18">
        <v>42370</v>
      </c>
      <c r="T477" s="18" t="s">
        <v>6339</v>
      </c>
      <c r="U477" s="24" t="s">
        <v>6355</v>
      </c>
      <c r="V477" s="18" t="s">
        <v>6339</v>
      </c>
      <c r="W477" s="18" t="str">
        <f>VLOOKUP(E477,'BD DAVID'!$B$5:$G$1143,6,FALSE)</f>
        <v xml:space="preserve">CR 17A 116 AP 503 </v>
      </c>
      <c r="X477" s="18" t="s">
        <v>6339</v>
      </c>
      <c r="Y477" s="19">
        <v>0</v>
      </c>
      <c r="Z477" s="18" t="s">
        <v>6339</v>
      </c>
      <c r="AA477" s="18" t="s">
        <v>6379</v>
      </c>
      <c r="AB477" s="18" t="s">
        <v>6339</v>
      </c>
      <c r="AC477" t="s">
        <v>6355</v>
      </c>
      <c r="AD477" t="s">
        <v>6340</v>
      </c>
      <c r="AE477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(NULL,900408676,312,0,0,916297016,42370,'NA','CR 17A 116 AP 503 ',0,'rvelasquez','NA');</v>
      </c>
    </row>
    <row r="478" spans="1:31" x14ac:dyDescent="0.25">
      <c r="A478">
        <v>10011962</v>
      </c>
      <c r="B478" t="s">
        <v>6384</v>
      </c>
      <c r="C478" t="s">
        <v>6346</v>
      </c>
      <c r="D478" t="s">
        <v>6339</v>
      </c>
      <c r="E478" s="15">
        <v>900408946</v>
      </c>
      <c r="F478" s="15" t="s">
        <v>6339</v>
      </c>
      <c r="G478" t="s">
        <v>2780</v>
      </c>
      <c r="H478" t="str">
        <f>VLOOKUP($E478,'BD DAVID'!$B$5:$M$1143,10,FALSE)</f>
        <v>Cundinamarca</v>
      </c>
      <c r="J478">
        <f>VLOOKUP(K478,'[1]INSERT MUNICIPIO'!E$2:F$867,2,FALSE)</f>
        <v>326</v>
      </c>
      <c r="K478" t="str">
        <f>VLOOKUP($E478,'BD DAVID'!$B$5:$M$1144,12,FALSE)</f>
        <v>COTA</v>
      </c>
      <c r="L478" t="s">
        <v>6339</v>
      </c>
      <c r="M478">
        <v>0</v>
      </c>
      <c r="N478" t="s">
        <v>6339</v>
      </c>
      <c r="O478">
        <v>0</v>
      </c>
      <c r="P478" t="s">
        <v>6339</v>
      </c>
      <c r="Q478">
        <f>VLOOKUP(E478,'BD DAVID'!$B$5:$H$1171,7,FALSE)</f>
        <v>3204491749</v>
      </c>
      <c r="R478" t="s">
        <v>6339</v>
      </c>
      <c r="S478" s="18">
        <v>42370</v>
      </c>
      <c r="T478" s="18" t="s">
        <v>6339</v>
      </c>
      <c r="U478" s="24" t="s">
        <v>6355</v>
      </c>
      <c r="V478" s="18" t="s">
        <v>6339</v>
      </c>
      <c r="W478" s="18" t="str">
        <f>VLOOKUP(E478,'BD DAVID'!$B$5:$G$1143,6,FALSE)</f>
        <v xml:space="preserve">CR 4 13 A 49 </v>
      </c>
      <c r="X478" s="18" t="s">
        <v>6339</v>
      </c>
      <c r="Y478" s="19">
        <v>0</v>
      </c>
      <c r="Z478" s="18" t="s">
        <v>6339</v>
      </c>
      <c r="AA478" s="18" t="s">
        <v>6379</v>
      </c>
      <c r="AB478" s="18" t="s">
        <v>6339</v>
      </c>
      <c r="AC478" t="s">
        <v>6355</v>
      </c>
      <c r="AD478" t="s">
        <v>6340</v>
      </c>
      <c r="AE478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(NULL,900408946,326,0,0,3204491749,42370,'NA','CR 4 13 A 49 ',0,'rvelasquez','NA');</v>
      </c>
    </row>
    <row r="479" spans="1:31" x14ac:dyDescent="0.25">
      <c r="A479">
        <v>10011975</v>
      </c>
      <c r="B479" t="s">
        <v>6384</v>
      </c>
      <c r="C479" t="s">
        <v>6346</v>
      </c>
      <c r="D479" t="s">
        <v>6339</v>
      </c>
      <c r="E479" s="15">
        <v>900429519</v>
      </c>
      <c r="F479" s="15" t="s">
        <v>6339</v>
      </c>
      <c r="G479" t="s">
        <v>1582</v>
      </c>
      <c r="H479" t="str">
        <f>VLOOKUP($E479,'BD DAVID'!$B$5:$M$1143,10,FALSE)</f>
        <v>Cundinamarca</v>
      </c>
      <c r="J479">
        <f>VLOOKUP(K479,'[1]INSERT MUNICIPIO'!E$2:F$867,2,FALSE)</f>
        <v>324</v>
      </c>
      <c r="K479" t="str">
        <f>VLOOKUP($E479,'BD DAVID'!$B$5:$M$1144,12,FALSE)</f>
        <v>CHOCONTA</v>
      </c>
      <c r="L479" t="s">
        <v>6339</v>
      </c>
      <c r="M479">
        <v>0</v>
      </c>
      <c r="N479" t="s">
        <v>6339</v>
      </c>
      <c r="O479">
        <v>0</v>
      </c>
      <c r="P479" t="s">
        <v>6339</v>
      </c>
      <c r="Q479">
        <f>VLOOKUP(E479,'BD DAVID'!$B$5:$H$1171,7,FALSE)</f>
        <v>3202349460</v>
      </c>
      <c r="R479" t="s">
        <v>6339</v>
      </c>
      <c r="S479" s="18">
        <v>42370</v>
      </c>
      <c r="T479" s="18" t="s">
        <v>6339</v>
      </c>
      <c r="U479" s="24" t="s">
        <v>6355</v>
      </c>
      <c r="V479" s="18" t="s">
        <v>6339</v>
      </c>
      <c r="W479" s="18" t="str">
        <f>VLOOKUP(E479,'BD DAVID'!$B$5:$G$1143,6,FALSE)</f>
        <v xml:space="preserve">CR 5 7 11 </v>
      </c>
      <c r="X479" s="18" t="s">
        <v>6339</v>
      </c>
      <c r="Y479" s="19">
        <v>0</v>
      </c>
      <c r="Z479" s="18" t="s">
        <v>6339</v>
      </c>
      <c r="AA479" s="18" t="s">
        <v>6379</v>
      </c>
      <c r="AB479" s="18" t="s">
        <v>6339</v>
      </c>
      <c r="AC479" t="s">
        <v>6355</v>
      </c>
      <c r="AD479" t="s">
        <v>6340</v>
      </c>
      <c r="AE479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(NULL,900429519,324,0,0,3202349460,42370,'NA','CR 5 7 11 ',0,'rvelasquez','NA');</v>
      </c>
    </row>
    <row r="480" spans="1:31" hidden="1" x14ac:dyDescent="0.25">
      <c r="A480">
        <v>10011978</v>
      </c>
      <c r="B480" t="s">
        <v>6384</v>
      </c>
      <c r="C480" t="s">
        <v>6346</v>
      </c>
      <c r="D480" t="s">
        <v>6339</v>
      </c>
      <c r="E480" s="15">
        <v>900433952</v>
      </c>
      <c r="F480" s="15" t="s">
        <v>6339</v>
      </c>
      <c r="G480" t="s">
        <v>1734</v>
      </c>
      <c r="H480" t="str">
        <f>VLOOKUP($E480,'BD DAVID'!$B$5:$M$1143,10,FALSE)</f>
        <v>Cundinamarca</v>
      </c>
      <c r="J480">
        <f>VLOOKUP(K480,'[1]INSERT MUNICIPIO'!E$2:F$867,2,FALSE)</f>
        <v>312</v>
      </c>
      <c r="K480" t="str">
        <f>VLOOKUP($E480,'BD DAVID'!$B$5:$M$1144,12,FALSE)</f>
        <v>BOGOTÁ D.C.</v>
      </c>
      <c r="L480" t="s">
        <v>6339</v>
      </c>
      <c r="M480">
        <v>0</v>
      </c>
      <c r="N480" t="s">
        <v>6339</v>
      </c>
      <c r="O480">
        <v>0</v>
      </c>
      <c r="P480" t="s">
        <v>6339</v>
      </c>
      <c r="Q480">
        <f>VLOOKUP(E480,'BD DAVID'!$B$5:$H$1171,7,FALSE)</f>
        <v>917708548</v>
      </c>
      <c r="R480" t="s">
        <v>6339</v>
      </c>
      <c r="S480" s="18">
        <v>42370</v>
      </c>
      <c r="T480" s="18" t="s">
        <v>6339</v>
      </c>
      <c r="U480" s="24" t="s">
        <v>6355</v>
      </c>
      <c r="V480" s="18" t="s">
        <v>6339</v>
      </c>
      <c r="W480" s="18" t="str">
        <f>VLOOKUP(E480,'BD DAVID'!$B$5:$G$1143,6,FALSE)</f>
        <v xml:space="preserve">CR 3 138 D 24 SUR </v>
      </c>
      <c r="X480" s="18" t="s">
        <v>6339</v>
      </c>
      <c r="Y480" s="19">
        <v>0</v>
      </c>
      <c r="Z480" s="18" t="s">
        <v>6339</v>
      </c>
      <c r="AA480" s="18" t="s">
        <v>6370</v>
      </c>
      <c r="AB480" s="18" t="s">
        <v>6339</v>
      </c>
      <c r="AC480" t="s">
        <v>6355</v>
      </c>
      <c r="AD480" t="s">
        <v>6340</v>
      </c>
      <c r="AE480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(NULL,900433952,312,0,0,917708548,42370,'NA','CR 3 138 D 24 SUR ',0,'gmarentes','NA');</v>
      </c>
    </row>
    <row r="481" spans="1:31" hidden="1" x14ac:dyDescent="0.25">
      <c r="A481">
        <v>10011996</v>
      </c>
      <c r="B481" t="s">
        <v>6384</v>
      </c>
      <c r="C481" t="s">
        <v>6346</v>
      </c>
      <c r="D481" t="s">
        <v>6339</v>
      </c>
      <c r="E481" s="15">
        <v>900471182</v>
      </c>
      <c r="F481" s="15" t="s">
        <v>6339</v>
      </c>
      <c r="G481" t="s">
        <v>2529</v>
      </c>
      <c r="H481" t="str">
        <f>VLOOKUP($E481,'BD DAVID'!$B$5:$M$1143,10,FALSE)</f>
        <v>Cundinamarca</v>
      </c>
      <c r="J481">
        <f>VLOOKUP(K481,'[1]INSERT MUNICIPIO'!E$2:F$867,2,FALSE)</f>
        <v>318</v>
      </c>
      <c r="K481" t="str">
        <f>VLOOKUP($E481,'BD DAVID'!$B$5:$M$1144,12,FALSE)</f>
        <v>CAQUEZA</v>
      </c>
      <c r="L481" t="s">
        <v>6339</v>
      </c>
      <c r="M481">
        <v>0</v>
      </c>
      <c r="N481" t="s">
        <v>6339</v>
      </c>
      <c r="O481">
        <v>0</v>
      </c>
      <c r="P481" t="s">
        <v>6339</v>
      </c>
      <c r="Q481">
        <f>VLOOKUP(E481,'BD DAVID'!$B$5:$H$1171,7,FALSE)</f>
        <v>3112310364</v>
      </c>
      <c r="R481" t="s">
        <v>6339</v>
      </c>
      <c r="S481" s="18">
        <v>42370</v>
      </c>
      <c r="T481" s="18" t="s">
        <v>6339</v>
      </c>
      <c r="U481" s="24" t="s">
        <v>6355</v>
      </c>
      <c r="V481" s="18" t="s">
        <v>6339</v>
      </c>
      <c r="W481" s="18" t="str">
        <f>VLOOKUP(E481,'BD DAVID'!$B$5:$G$1143,6,FALSE)</f>
        <v xml:space="preserve">CL 2 A 5 A 28 </v>
      </c>
      <c r="X481" s="18" t="s">
        <v>6339</v>
      </c>
      <c r="Y481" s="19">
        <v>0</v>
      </c>
      <c r="Z481" s="18" t="s">
        <v>6339</v>
      </c>
      <c r="AA481" s="18" t="s">
        <v>6370</v>
      </c>
      <c r="AB481" s="18" t="s">
        <v>6339</v>
      </c>
      <c r="AC481" t="s">
        <v>6355</v>
      </c>
      <c r="AD481" t="s">
        <v>6340</v>
      </c>
      <c r="AE481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(NULL,900471182,318,0,0,3112310364,42370,'NA','CL 2 A 5 A 28 ',0,'gmarentes','NA');</v>
      </c>
    </row>
    <row r="482" spans="1:31" s="20" customFormat="1" hidden="1" x14ac:dyDescent="0.25">
      <c r="A482">
        <v>10013386</v>
      </c>
      <c r="B482" t="s">
        <v>6384</v>
      </c>
      <c r="C482" t="s">
        <v>6346</v>
      </c>
      <c r="D482" t="s">
        <v>6339</v>
      </c>
      <c r="E482" s="15">
        <v>900475031</v>
      </c>
      <c r="F482" s="15" t="s">
        <v>6339</v>
      </c>
      <c r="G482" t="s">
        <v>1559</v>
      </c>
      <c r="H482" t="str">
        <f>VLOOKUP($E482,'BD DAVID'!$B$5:$M$1143,10,FALSE)</f>
        <v>Cundinamarca</v>
      </c>
      <c r="I482"/>
      <c r="J482">
        <f>VLOOKUP(K482,'[1]INSERT MUNICIPIO'!E$2:F$867,2,FALSE)</f>
        <v>318</v>
      </c>
      <c r="K482" t="str">
        <f>VLOOKUP($E482,'BD DAVID'!$B$5:$M$1144,12,FALSE)</f>
        <v>CAQUEZA</v>
      </c>
      <c r="L482" t="s">
        <v>6339</v>
      </c>
      <c r="M482">
        <v>0</v>
      </c>
      <c r="N482" t="s">
        <v>6339</v>
      </c>
      <c r="O482">
        <v>0</v>
      </c>
      <c r="P482" t="s">
        <v>6339</v>
      </c>
      <c r="Q482">
        <f>VLOOKUP(E482,'BD DAVID'!$B$5:$H$1171,7,FALSE)</f>
        <v>3138728305</v>
      </c>
      <c r="R482" t="s">
        <v>6339</v>
      </c>
      <c r="S482" s="18">
        <v>42370</v>
      </c>
      <c r="T482" s="18" t="s">
        <v>6339</v>
      </c>
      <c r="U482" s="24" t="s">
        <v>6355</v>
      </c>
      <c r="V482" s="18" t="s">
        <v>6339</v>
      </c>
      <c r="W482" s="18" t="str">
        <f>VLOOKUP(E482,'BD DAVID'!$B$5:$G$1143,6,FALSE)</f>
        <v xml:space="preserve">CL 3A 3 60 </v>
      </c>
      <c r="X482" s="18" t="s">
        <v>6339</v>
      </c>
      <c r="Y482" s="19">
        <v>0</v>
      </c>
      <c r="Z482" s="18" t="s">
        <v>6339</v>
      </c>
      <c r="AA482" s="18" t="s">
        <v>6370</v>
      </c>
      <c r="AB482" s="18" t="s">
        <v>6339</v>
      </c>
      <c r="AC482" t="s">
        <v>6355</v>
      </c>
      <c r="AD482" s="20" t="s">
        <v>6340</v>
      </c>
      <c r="AE482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(NULL,900475031,318,0,0,3138728305,42370,'NA','CL 3A 3 60 ',0,'gmarentes','NA');</v>
      </c>
    </row>
    <row r="483" spans="1:31" x14ac:dyDescent="0.25">
      <c r="A483">
        <v>10011997</v>
      </c>
      <c r="B483" t="s">
        <v>6384</v>
      </c>
      <c r="C483" t="s">
        <v>6346</v>
      </c>
      <c r="D483" t="s">
        <v>6339</v>
      </c>
      <c r="E483" s="15">
        <v>900477132</v>
      </c>
      <c r="F483" s="15" t="s">
        <v>6339</v>
      </c>
      <c r="G483" t="s">
        <v>1634</v>
      </c>
      <c r="H483" t="str">
        <f>VLOOKUP($E483,'BD DAVID'!$B$5:$M$1143,10,FALSE)</f>
        <v>Cundinamarca</v>
      </c>
      <c r="J483">
        <f>VLOOKUP(K483,'[1]INSERT MUNICIPIO'!E$2:F$867,2,FALSE)</f>
        <v>331</v>
      </c>
      <c r="K483" t="str">
        <f>VLOOKUP($E483,'BD DAVID'!$B$5:$M$1144,12,FALSE)</f>
        <v>FACATATIVA</v>
      </c>
      <c r="L483" t="s">
        <v>6339</v>
      </c>
      <c r="M483">
        <v>0</v>
      </c>
      <c r="N483" t="s">
        <v>6339</v>
      </c>
      <c r="O483">
        <v>0</v>
      </c>
      <c r="P483" t="s">
        <v>6339</v>
      </c>
      <c r="Q483">
        <f>VLOOKUP(E483,'BD DAVID'!$B$5:$H$1171,7,FALSE)</f>
        <v>918921011</v>
      </c>
      <c r="R483" t="s">
        <v>6339</v>
      </c>
      <c r="S483" s="18">
        <v>42370</v>
      </c>
      <c r="T483" s="18" t="s">
        <v>6339</v>
      </c>
      <c r="U483" s="24" t="s">
        <v>6355</v>
      </c>
      <c r="V483" s="18" t="s">
        <v>6339</v>
      </c>
      <c r="W483" s="18" t="str">
        <f>VLOOKUP(E483,'BD DAVID'!$B$5:$G$1143,6,FALSE)</f>
        <v xml:space="preserve">CR 1 8 52 </v>
      </c>
      <c r="X483" s="18" t="s">
        <v>6339</v>
      </c>
      <c r="Y483" s="19">
        <v>0</v>
      </c>
      <c r="Z483" s="18" t="s">
        <v>6339</v>
      </c>
      <c r="AA483" s="18" t="s">
        <v>6379</v>
      </c>
      <c r="AB483" s="18" t="s">
        <v>6339</v>
      </c>
      <c r="AC483" t="s">
        <v>6355</v>
      </c>
      <c r="AD483" t="s">
        <v>6340</v>
      </c>
      <c r="AE483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(NULL,900477132,331,0,0,918921011,42370,'NA','CR 1 8 52 ',0,'rvelasquez','NA');</v>
      </c>
    </row>
    <row r="484" spans="1:31" hidden="1" x14ac:dyDescent="0.25">
      <c r="A484">
        <v>10012000</v>
      </c>
      <c r="B484" t="s">
        <v>6384</v>
      </c>
      <c r="C484" t="s">
        <v>6346</v>
      </c>
      <c r="D484" t="s">
        <v>6339</v>
      </c>
      <c r="E484" s="15">
        <v>900482836</v>
      </c>
      <c r="F484" s="15" t="s">
        <v>6339</v>
      </c>
      <c r="G484" t="s">
        <v>1506</v>
      </c>
      <c r="H484" t="str">
        <f>VLOOKUP($E484,'BD DAVID'!$B$5:$M$1143,10,FALSE)</f>
        <v>Cundinamarca</v>
      </c>
      <c r="J484">
        <f>VLOOKUP(K484,'[1]INSERT MUNICIPIO'!E$2:F$867,2,FALSE)</f>
        <v>336</v>
      </c>
      <c r="K484" t="str">
        <f>VLOOKUP($E484,'BD DAVID'!$B$5:$M$1144,12,FALSE)</f>
        <v>FUSAGASUGA</v>
      </c>
      <c r="L484" t="s">
        <v>6339</v>
      </c>
      <c r="M484">
        <v>0</v>
      </c>
      <c r="N484" t="s">
        <v>6339</v>
      </c>
      <c r="O484">
        <v>0</v>
      </c>
      <c r="P484" t="s">
        <v>6339</v>
      </c>
      <c r="Q484">
        <f>VLOOKUP(E484,'BD DAVID'!$B$5:$H$1171,7,FALSE)</f>
        <v>3107800462</v>
      </c>
      <c r="R484" t="s">
        <v>6339</v>
      </c>
      <c r="S484" s="18">
        <v>42370</v>
      </c>
      <c r="T484" s="18" t="s">
        <v>6339</v>
      </c>
      <c r="U484" s="24" t="s">
        <v>6355</v>
      </c>
      <c r="V484" s="18" t="s">
        <v>6339</v>
      </c>
      <c r="W484" s="18" t="str">
        <f>VLOOKUP(E484,'BD DAVID'!$B$5:$G$1143,6,FALSE)</f>
        <v xml:space="preserve">CL 7 A 11 22 </v>
      </c>
      <c r="X484" s="18" t="s">
        <v>6339</v>
      </c>
      <c r="Y484" s="19">
        <v>0</v>
      </c>
      <c r="Z484" s="18" t="s">
        <v>6339</v>
      </c>
      <c r="AA484" s="18" t="s">
        <v>6370</v>
      </c>
      <c r="AB484" s="18" t="s">
        <v>6339</v>
      </c>
      <c r="AC484" t="s">
        <v>6355</v>
      </c>
      <c r="AD484" t="s">
        <v>6340</v>
      </c>
      <c r="AE484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(NULL,900482836,336,0,0,3107800462,42370,'NA','CL 7 A 11 22 ',0,'gmarentes','NA');</v>
      </c>
    </row>
    <row r="485" spans="1:31" s="20" customFormat="1" hidden="1" x14ac:dyDescent="0.25">
      <c r="A485">
        <v>10018062</v>
      </c>
      <c r="B485" t="s">
        <v>6384</v>
      </c>
      <c r="C485" t="s">
        <v>6346</v>
      </c>
      <c r="D485" t="s">
        <v>6339</v>
      </c>
      <c r="E485" s="15">
        <v>900486564</v>
      </c>
      <c r="F485" s="15" t="s">
        <v>6339</v>
      </c>
      <c r="G485" t="s">
        <v>1836</v>
      </c>
      <c r="H485" t="str">
        <f>VLOOKUP($E485,'BD DAVID'!$B$5:$M$1143,10,FALSE)</f>
        <v>Cundinamarca</v>
      </c>
      <c r="I485"/>
      <c r="J485">
        <f>VLOOKUP(K485,'[1]INSERT MUNICIPIO'!E$2:F$867,2,FALSE)</f>
        <v>409</v>
      </c>
      <c r="K485" t="str">
        <f>VLOOKUP($E485,'BD DAVID'!$B$5:$M$1144,12,FALSE)</f>
        <v>UNE</v>
      </c>
      <c r="L485" t="s">
        <v>6339</v>
      </c>
      <c r="M485">
        <v>0</v>
      </c>
      <c r="N485" t="s">
        <v>6339</v>
      </c>
      <c r="O485">
        <v>0</v>
      </c>
      <c r="P485" t="s">
        <v>6339</v>
      </c>
      <c r="Q485">
        <f>VLOOKUP(E485,'BD DAVID'!$B$5:$H$1171,7,FALSE)</f>
        <v>3134201454</v>
      </c>
      <c r="R485" t="s">
        <v>6339</v>
      </c>
      <c r="S485" s="18">
        <v>42370</v>
      </c>
      <c r="T485" s="18" t="s">
        <v>6339</v>
      </c>
      <c r="U485" s="24" t="s">
        <v>6355</v>
      </c>
      <c r="V485" s="18" t="s">
        <v>6339</v>
      </c>
      <c r="W485" s="18" t="str">
        <f>VLOOKUP(E485,'BD DAVID'!$B$5:$G$1143,6,FALSE)</f>
        <v xml:space="preserve">CR 3 2 60 </v>
      </c>
      <c r="X485" s="18" t="s">
        <v>6339</v>
      </c>
      <c r="Y485" s="19">
        <v>0</v>
      </c>
      <c r="Z485" s="18" t="s">
        <v>6339</v>
      </c>
      <c r="AA485" s="18" t="s">
        <v>6370</v>
      </c>
      <c r="AB485" s="18" t="s">
        <v>6339</v>
      </c>
      <c r="AC485" t="s">
        <v>6355</v>
      </c>
      <c r="AD485" s="20" t="s">
        <v>6340</v>
      </c>
      <c r="AE485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(NULL,900486564,409,0,0,3134201454,42370,'NA','CR 3 2 60 ',0,'gmarentes','NA');</v>
      </c>
    </row>
    <row r="486" spans="1:31" hidden="1" x14ac:dyDescent="0.25">
      <c r="A486">
        <v>10014890</v>
      </c>
      <c r="B486" t="s">
        <v>6384</v>
      </c>
      <c r="C486" t="s">
        <v>6346</v>
      </c>
      <c r="D486" t="s">
        <v>6339</v>
      </c>
      <c r="E486" s="15">
        <v>900500932</v>
      </c>
      <c r="F486" s="15" t="s">
        <v>6339</v>
      </c>
      <c r="G486" t="s">
        <v>2954</v>
      </c>
      <c r="H486" t="str">
        <f>VLOOKUP($E486,'BD DAVID'!$B$5:$M$1143,10,FALSE)</f>
        <v>Cundinamarca</v>
      </c>
      <c r="J486">
        <f>VLOOKUP(K486,'[1]INSERT MUNICIPIO'!E$2:F$867,2,FALSE)</f>
        <v>861</v>
      </c>
      <c r="K486" t="str">
        <f>VLOOKUP($E486,'BD DAVID'!$B$5:$M$1144,12,FALSE)</f>
        <v>ACACIAS</v>
      </c>
      <c r="L486" t="s">
        <v>6339</v>
      </c>
      <c r="M486">
        <v>0</v>
      </c>
      <c r="N486" t="s">
        <v>6339</v>
      </c>
      <c r="O486">
        <v>0</v>
      </c>
      <c r="P486" t="s">
        <v>6339</v>
      </c>
      <c r="Q486">
        <f>VLOOKUP(E486,'BD DAVID'!$B$5:$H$1171,7,FALSE)</f>
        <v>3182941875</v>
      </c>
      <c r="R486" t="s">
        <v>6339</v>
      </c>
      <c r="S486" s="18">
        <v>42370</v>
      </c>
      <c r="T486" s="18" t="s">
        <v>6339</v>
      </c>
      <c r="U486" s="24" t="s">
        <v>6355</v>
      </c>
      <c r="V486" s="18" t="s">
        <v>6339</v>
      </c>
      <c r="W486" s="18" t="str">
        <f>VLOOKUP(E486,'BD DAVID'!$B$5:$G$1143,6,FALSE)</f>
        <v xml:space="preserve">CL 23 12 49 BRR SAN JOSE </v>
      </c>
      <c r="X486" s="18" t="s">
        <v>6339</v>
      </c>
      <c r="Y486" s="19">
        <v>0</v>
      </c>
      <c r="Z486" s="18" t="s">
        <v>6339</v>
      </c>
      <c r="AA486" s="18" t="s">
        <v>6370</v>
      </c>
      <c r="AB486" s="18" t="s">
        <v>6339</v>
      </c>
      <c r="AC486" t="s">
        <v>6355</v>
      </c>
      <c r="AD486" t="s">
        <v>6340</v>
      </c>
      <c r="AE486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(NULL,900500932,861,0,0,3182941875,42370,'NA','CL 23 12 49 BRR SAN JOSE ',0,'gmarentes','NA');</v>
      </c>
    </row>
    <row r="487" spans="1:31" x14ac:dyDescent="0.25">
      <c r="A487">
        <v>10017287</v>
      </c>
      <c r="B487" t="s">
        <v>6384</v>
      </c>
      <c r="C487" t="s">
        <v>6346</v>
      </c>
      <c r="D487" t="s">
        <v>6339</v>
      </c>
      <c r="E487" s="15">
        <v>900527565</v>
      </c>
      <c r="F487" s="15" t="s">
        <v>6339</v>
      </c>
      <c r="G487" t="s">
        <v>3563</v>
      </c>
      <c r="H487" t="str">
        <f>VLOOKUP($E487,'BD DAVID'!$B$5:$M$1143,10,FALSE)</f>
        <v>Cundinamarca</v>
      </c>
      <c r="J487">
        <f>VLOOKUP(K487,'[1]INSERT MUNICIPIO'!E$2:F$867,2,FALSE)</f>
        <v>386</v>
      </c>
      <c r="K487" t="str">
        <f>VLOOKUP($E487,'BD DAVID'!$B$5:$M$1144,12,FALSE)</f>
        <v>SESQUILE</v>
      </c>
      <c r="L487" t="s">
        <v>6339</v>
      </c>
      <c r="M487">
        <v>0</v>
      </c>
      <c r="N487" t="s">
        <v>6339</v>
      </c>
      <c r="O487">
        <v>0</v>
      </c>
      <c r="P487" t="s">
        <v>6339</v>
      </c>
      <c r="Q487">
        <f>VLOOKUP(E487,'BD DAVID'!$B$5:$H$1171,7,FALSE)</f>
        <v>3105516996</v>
      </c>
      <c r="R487" t="s">
        <v>6339</v>
      </c>
      <c r="S487" s="18">
        <v>42370</v>
      </c>
      <c r="T487" s="18" t="s">
        <v>6339</v>
      </c>
      <c r="U487" s="24" t="s">
        <v>6355</v>
      </c>
      <c r="V487" s="18" t="s">
        <v>6339</v>
      </c>
      <c r="W487" s="18" t="str">
        <f>VLOOKUP(E487,'BD DAVID'!$B$5:$G$1143,6,FALSE)</f>
        <v xml:space="preserve">CR 10 8A 03 05 </v>
      </c>
      <c r="X487" s="18" t="s">
        <v>6339</v>
      </c>
      <c r="Y487" s="19">
        <v>0</v>
      </c>
      <c r="Z487" s="18" t="s">
        <v>6339</v>
      </c>
      <c r="AA487" s="18" t="s">
        <v>6379</v>
      </c>
      <c r="AB487" s="18" t="s">
        <v>6339</v>
      </c>
      <c r="AC487" t="s">
        <v>6355</v>
      </c>
      <c r="AD487" t="s">
        <v>6340</v>
      </c>
      <c r="AE487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(NULL,900527565,386,0,0,3105516996,42370,'NA','CR 10 8A 03 05 ',0,'rvelasquez','NA');</v>
      </c>
    </row>
    <row r="488" spans="1:31" hidden="1" x14ac:dyDescent="0.25">
      <c r="A488">
        <v>10013833</v>
      </c>
      <c r="B488" t="s">
        <v>6384</v>
      </c>
      <c r="C488" t="s">
        <v>6346</v>
      </c>
      <c r="D488" t="s">
        <v>6339</v>
      </c>
      <c r="E488" s="15">
        <v>900539182</v>
      </c>
      <c r="F488" s="15" t="s">
        <v>6339</v>
      </c>
      <c r="G488" t="s">
        <v>2775</v>
      </c>
      <c r="H488" t="str">
        <f>VLOOKUP($E488,'BD DAVID'!$B$5:$M$1143,10,FALSE)</f>
        <v>Cundinamarca</v>
      </c>
      <c r="J488">
        <f>VLOOKUP(K488,'[1]INSERT MUNICIPIO'!E$2:F$867,2,FALSE)</f>
        <v>863</v>
      </c>
      <c r="K488" t="str">
        <f>VLOOKUP($E488,'BD DAVID'!$B$5:$M$1144,12,FALSE)</f>
        <v>VILLAVICENCIO</v>
      </c>
      <c r="L488" t="s">
        <v>6339</v>
      </c>
      <c r="M488">
        <v>0</v>
      </c>
      <c r="N488" t="s">
        <v>6339</v>
      </c>
      <c r="O488">
        <v>0</v>
      </c>
      <c r="P488" t="s">
        <v>6339</v>
      </c>
      <c r="Q488">
        <f>VLOOKUP(E488,'BD DAVID'!$B$5:$H$1171,7,FALSE)</f>
        <v>926626816</v>
      </c>
      <c r="R488" t="s">
        <v>6339</v>
      </c>
      <c r="S488" s="18">
        <v>42370</v>
      </c>
      <c r="T488" s="18" t="s">
        <v>6339</v>
      </c>
      <c r="U488" s="24" t="s">
        <v>6355</v>
      </c>
      <c r="V488" s="18" t="s">
        <v>6339</v>
      </c>
      <c r="W488" s="18" t="str">
        <f>VLOOKUP(E488,'BD DAVID'!$B$5:$G$1143,6,FALSE)</f>
        <v xml:space="preserve">CL 35 27 86 </v>
      </c>
      <c r="X488" s="18" t="s">
        <v>6339</v>
      </c>
      <c r="Y488" s="19">
        <v>0</v>
      </c>
      <c r="Z488" s="18" t="s">
        <v>6339</v>
      </c>
      <c r="AA488" s="18" t="s">
        <v>6366</v>
      </c>
      <c r="AB488" s="18" t="s">
        <v>6339</v>
      </c>
      <c r="AC488" t="s">
        <v>6355</v>
      </c>
      <c r="AD488" t="s">
        <v>6340</v>
      </c>
      <c r="AE488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(NULL,900539182,863,0,0,926626816,42370,'NA','CL 35 27 86 ',0,'dperdomo','NA');</v>
      </c>
    </row>
    <row r="489" spans="1:31" hidden="1" x14ac:dyDescent="0.25">
      <c r="A489">
        <v>10012024</v>
      </c>
      <c r="B489" t="s">
        <v>6384</v>
      </c>
      <c r="C489" t="s">
        <v>6346</v>
      </c>
      <c r="D489" t="s">
        <v>6339</v>
      </c>
      <c r="E489" s="15">
        <v>900556152</v>
      </c>
      <c r="F489" s="15" t="s">
        <v>6339</v>
      </c>
      <c r="G489" t="s">
        <v>4018</v>
      </c>
      <c r="H489" t="str">
        <f>VLOOKUP($E489,'BD DAVID'!$B$5:$M$1143,10,FALSE)</f>
        <v>Cundinamarca</v>
      </c>
      <c r="J489">
        <f>VLOOKUP(K489,'[1]INSERT MUNICIPIO'!E$2:F$867,2,FALSE)</f>
        <v>373</v>
      </c>
      <c r="K489" t="str">
        <f>VLOOKUP($E489,'BD DAVID'!$B$5:$M$1144,12,FALSE)</f>
        <v>PASCA</v>
      </c>
      <c r="L489" t="s">
        <v>6339</v>
      </c>
      <c r="M489">
        <v>0</v>
      </c>
      <c r="N489" t="s">
        <v>6339</v>
      </c>
      <c r="O489">
        <v>0</v>
      </c>
      <c r="P489" t="s">
        <v>6339</v>
      </c>
      <c r="Q489">
        <f>VLOOKUP(E489,'BD DAVID'!$B$5:$H$1171,7,FALSE)</f>
        <v>3107829184</v>
      </c>
      <c r="R489" t="s">
        <v>6339</v>
      </c>
      <c r="S489" s="18">
        <v>42370</v>
      </c>
      <c r="T489" s="18" t="s">
        <v>6339</v>
      </c>
      <c r="U489" s="24" t="s">
        <v>6355</v>
      </c>
      <c r="V489" s="18" t="s">
        <v>6339</v>
      </c>
      <c r="W489" s="18" t="str">
        <f>VLOOKUP(E489,'BD DAVID'!$B$5:$G$1143,6,FALSE)</f>
        <v xml:space="preserve">CR 6 7 34 </v>
      </c>
      <c r="X489" s="18" t="s">
        <v>6339</v>
      </c>
      <c r="Y489" s="19">
        <v>0</v>
      </c>
      <c r="Z489" s="18" t="s">
        <v>6339</v>
      </c>
      <c r="AA489" s="18" t="s">
        <v>6370</v>
      </c>
      <c r="AB489" s="18" t="s">
        <v>6339</v>
      </c>
      <c r="AC489" t="s">
        <v>6355</v>
      </c>
      <c r="AD489" t="s">
        <v>6340</v>
      </c>
      <c r="AE489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(NULL,900556152,373,0,0,3107829184,42370,'NA','CR 6 7 34 ',0,'gmarentes','NA');</v>
      </c>
    </row>
    <row r="490" spans="1:31" x14ac:dyDescent="0.25">
      <c r="A490">
        <v>10012686</v>
      </c>
      <c r="B490" t="s">
        <v>6384</v>
      </c>
      <c r="C490" t="s">
        <v>6346</v>
      </c>
      <c r="D490" t="s">
        <v>6339</v>
      </c>
      <c r="E490" s="15">
        <v>900599976</v>
      </c>
      <c r="F490" s="15" t="s">
        <v>6339</v>
      </c>
      <c r="G490" t="s">
        <v>3741</v>
      </c>
      <c r="H490" t="str">
        <f>VLOOKUP($E490,'BD DAVID'!$B$5:$M$1143,10,FALSE)</f>
        <v>Cundinamarca</v>
      </c>
      <c r="J490">
        <f>VLOOKUP(K490,'[1]INSERT MUNICIPIO'!E$2:F$867,2,FALSE)</f>
        <v>862</v>
      </c>
      <c r="K490" t="str">
        <f>VLOOKUP($E490,'BD DAVID'!$B$5:$M$1144,12,FALSE)</f>
        <v>CARTAGENA</v>
      </c>
      <c r="L490" t="s">
        <v>6339</v>
      </c>
      <c r="M490">
        <v>0</v>
      </c>
      <c r="N490" t="s">
        <v>6339</v>
      </c>
      <c r="O490">
        <v>0</v>
      </c>
      <c r="P490" t="s">
        <v>6339</v>
      </c>
      <c r="Q490">
        <f>VLOOKUP(E490,'BD DAVID'!$B$5:$H$1171,7,FALSE)</f>
        <v>3206927164</v>
      </c>
      <c r="R490" t="s">
        <v>6339</v>
      </c>
      <c r="S490" s="18">
        <v>42370</v>
      </c>
      <c r="T490" s="18" t="s">
        <v>6339</v>
      </c>
      <c r="U490" s="24" t="s">
        <v>6355</v>
      </c>
      <c r="V490" s="18" t="s">
        <v>6339</v>
      </c>
      <c r="W490" s="18" t="str">
        <f>VLOOKUP(E490,'BD DAVID'!$B$5:$G$1143,6,FALSE)</f>
        <v xml:space="preserve">CR 4 6 106 ED PUNTA GIGANTE </v>
      </c>
      <c r="X490" s="18" t="s">
        <v>6339</v>
      </c>
      <c r="Y490" s="19">
        <v>0</v>
      </c>
      <c r="Z490" s="18" t="s">
        <v>6339</v>
      </c>
      <c r="AA490" s="18" t="s">
        <v>6379</v>
      </c>
      <c r="AB490" s="18" t="s">
        <v>6339</v>
      </c>
      <c r="AC490" t="s">
        <v>6355</v>
      </c>
      <c r="AD490" t="s">
        <v>6340</v>
      </c>
      <c r="AE490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(NULL,900599976,862,0,0,3206927164,42370,'NA','CR 4 6 106 ED PUNTA GIGANTE ',0,'rvelasquez','NA');</v>
      </c>
    </row>
    <row r="491" spans="1:31" hidden="1" x14ac:dyDescent="0.25">
      <c r="A491">
        <v>10012761</v>
      </c>
      <c r="B491" t="s">
        <v>6384</v>
      </c>
      <c r="C491" t="s">
        <v>6346</v>
      </c>
      <c r="D491" t="s">
        <v>6339</v>
      </c>
      <c r="E491" s="15">
        <v>900611017</v>
      </c>
      <c r="F491" s="15" t="s">
        <v>6339</v>
      </c>
      <c r="G491" t="s">
        <v>1470</v>
      </c>
      <c r="H491" t="str">
        <f>VLOOKUP($E491,'BD DAVID'!$B$5:$M$1143,10,FALSE)</f>
        <v>Cundinamarca</v>
      </c>
      <c r="J491">
        <f>VLOOKUP(K491,'[1]INSERT MUNICIPIO'!E$2:F$867,2,FALSE)</f>
        <v>409</v>
      </c>
      <c r="K491" t="str">
        <f>VLOOKUP($E491,'BD DAVID'!$B$5:$M$1144,12,FALSE)</f>
        <v>UNE</v>
      </c>
      <c r="L491" t="s">
        <v>6339</v>
      </c>
      <c r="M491">
        <v>0</v>
      </c>
      <c r="N491" t="s">
        <v>6339</v>
      </c>
      <c r="O491">
        <v>0</v>
      </c>
      <c r="P491" t="s">
        <v>6339</v>
      </c>
      <c r="Q491">
        <f>VLOOKUP(E491,'BD DAVID'!$B$5:$H$1171,7,FALSE)</f>
        <v>918488415</v>
      </c>
      <c r="R491" t="s">
        <v>6339</v>
      </c>
      <c r="S491" s="18">
        <v>42370</v>
      </c>
      <c r="T491" s="18" t="s">
        <v>6339</v>
      </c>
      <c r="U491" s="24" t="s">
        <v>6355</v>
      </c>
      <c r="V491" s="18" t="s">
        <v>6339</v>
      </c>
      <c r="W491" s="18" t="str">
        <f>VLOOKUP(E491,'BD DAVID'!$B$5:$G$1143,6,FALSE)</f>
        <v xml:space="preserve">AV 5 3 44 </v>
      </c>
      <c r="X491" s="18" t="s">
        <v>6339</v>
      </c>
      <c r="Y491" s="19">
        <v>0</v>
      </c>
      <c r="Z491" s="18" t="s">
        <v>6339</v>
      </c>
      <c r="AA491" s="18" t="s">
        <v>6370</v>
      </c>
      <c r="AB491" s="18" t="s">
        <v>6339</v>
      </c>
      <c r="AC491" t="s">
        <v>6355</v>
      </c>
      <c r="AD491" t="s">
        <v>6340</v>
      </c>
      <c r="AE491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(NULL,900611017,409,0,0,918488415,42370,'NA','AV 5 3 44 ',0,'gmarentes','NA');</v>
      </c>
    </row>
    <row r="492" spans="1:31" hidden="1" x14ac:dyDescent="0.25">
      <c r="A492">
        <v>10013805</v>
      </c>
      <c r="B492" t="s">
        <v>6384</v>
      </c>
      <c r="C492" t="s">
        <v>6346</v>
      </c>
      <c r="D492" t="s">
        <v>6339</v>
      </c>
      <c r="E492" s="15">
        <v>900613466</v>
      </c>
      <c r="F492" s="15" t="s">
        <v>6339</v>
      </c>
      <c r="G492" t="s">
        <v>5034</v>
      </c>
      <c r="H492" t="str">
        <f>VLOOKUP($E492,'BD DAVID'!$B$5:$M$1143,10,FALSE)</f>
        <v>Cundinamarca</v>
      </c>
      <c r="J492">
        <f>VLOOKUP(K492,'[1]INSERT MUNICIPIO'!E$2:F$867,2,FALSE)</f>
        <v>336</v>
      </c>
      <c r="K492" t="str">
        <f>VLOOKUP($E492,'BD DAVID'!$B$5:$M$1144,12,FALSE)</f>
        <v>FUSAGASUGA</v>
      </c>
      <c r="L492" t="s">
        <v>6339</v>
      </c>
      <c r="M492">
        <v>0</v>
      </c>
      <c r="N492" t="s">
        <v>6339</v>
      </c>
      <c r="O492">
        <v>0</v>
      </c>
      <c r="P492" t="s">
        <v>6339</v>
      </c>
      <c r="Q492">
        <f>VLOOKUP(E492,'BD DAVID'!$B$5:$H$1171,7,FALSE)</f>
        <v>918715866</v>
      </c>
      <c r="R492" t="s">
        <v>6339</v>
      </c>
      <c r="S492" s="18">
        <v>42370</v>
      </c>
      <c r="T492" s="18" t="s">
        <v>6339</v>
      </c>
      <c r="U492" s="24" t="s">
        <v>6355</v>
      </c>
      <c r="V492" s="18" t="s">
        <v>6339</v>
      </c>
      <c r="W492" s="18" t="str">
        <f>VLOOKUP(E492,'BD DAVID'!$B$5:$G$1143,6,FALSE)</f>
        <v xml:space="preserve">CR 11 9 67 LC 102 </v>
      </c>
      <c r="X492" s="18" t="s">
        <v>6339</v>
      </c>
      <c r="Y492" s="19">
        <v>0</v>
      </c>
      <c r="Z492" s="18" t="s">
        <v>6339</v>
      </c>
      <c r="AA492" s="18" t="s">
        <v>6370</v>
      </c>
      <c r="AB492" s="18" t="s">
        <v>6339</v>
      </c>
      <c r="AC492" t="s">
        <v>6355</v>
      </c>
      <c r="AD492" t="s">
        <v>6340</v>
      </c>
      <c r="AE492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(NULL,900613466,336,0,0,918715866,42370,'NA','CR 11 9 67 LC 102 ',0,'gmarentes','NA');</v>
      </c>
    </row>
    <row r="493" spans="1:31" x14ac:dyDescent="0.25">
      <c r="A493">
        <v>10013175</v>
      </c>
      <c r="B493" t="s">
        <v>6384</v>
      </c>
      <c r="C493" t="s">
        <v>6346</v>
      </c>
      <c r="D493" t="s">
        <v>6339</v>
      </c>
      <c r="E493" s="15">
        <v>900617159</v>
      </c>
      <c r="F493" s="15" t="s">
        <v>6339</v>
      </c>
      <c r="G493" t="s">
        <v>2792</v>
      </c>
      <c r="H493" t="str">
        <f>VLOOKUP($E493,'BD DAVID'!$B$5:$M$1143,10,FALSE)</f>
        <v>Cundinamarca</v>
      </c>
      <c r="J493">
        <f>VLOOKUP(K493,'[1]INSERT MUNICIPIO'!E$2:F$867,2,FALSE)</f>
        <v>359</v>
      </c>
      <c r="K493" t="str">
        <f>VLOOKUP($E493,'BD DAVID'!$B$5:$M$1144,12,FALSE)</f>
        <v>MACHETA</v>
      </c>
      <c r="L493" t="s">
        <v>6339</v>
      </c>
      <c r="M493">
        <v>0</v>
      </c>
      <c r="N493" t="s">
        <v>6339</v>
      </c>
      <c r="O493">
        <v>0</v>
      </c>
      <c r="P493" t="s">
        <v>6339</v>
      </c>
      <c r="Q493">
        <f>VLOOKUP(E493,'BD DAVID'!$B$5:$H$1171,7,FALSE)</f>
        <v>3112060221</v>
      </c>
      <c r="R493" t="s">
        <v>6339</v>
      </c>
      <c r="S493" s="18">
        <v>42370</v>
      </c>
      <c r="T493" s="18" t="s">
        <v>6339</v>
      </c>
      <c r="U493" s="24" t="s">
        <v>6355</v>
      </c>
      <c r="V493" s="18" t="s">
        <v>6339</v>
      </c>
      <c r="W493" s="18" t="str">
        <f>VLOOKUP(E493,'BD DAVID'!$B$5:$G$1143,6,FALSE)</f>
        <v xml:space="preserve">CL 5 5 29 </v>
      </c>
      <c r="X493" s="18" t="s">
        <v>6339</v>
      </c>
      <c r="Y493" s="19">
        <v>0</v>
      </c>
      <c r="Z493" s="18" t="s">
        <v>6339</v>
      </c>
      <c r="AA493" s="18" t="s">
        <v>6379</v>
      </c>
      <c r="AB493" s="18" t="s">
        <v>6339</v>
      </c>
      <c r="AC493" t="s">
        <v>6355</v>
      </c>
      <c r="AD493" t="s">
        <v>6340</v>
      </c>
      <c r="AE493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(NULL,900617159,359,0,0,3112060221,42370,'NA','CL 5 5 29 ',0,'rvelasquez','NA');</v>
      </c>
    </row>
    <row r="494" spans="1:31" x14ac:dyDescent="0.25">
      <c r="A494">
        <v>10013964</v>
      </c>
      <c r="B494" t="s">
        <v>6384</v>
      </c>
      <c r="C494" t="s">
        <v>6346</v>
      </c>
      <c r="D494" t="s">
        <v>6339</v>
      </c>
      <c r="E494" s="15">
        <v>900676919</v>
      </c>
      <c r="F494" s="15" t="s">
        <v>6339</v>
      </c>
      <c r="G494" t="s">
        <v>3638</v>
      </c>
      <c r="H494" t="str">
        <f>VLOOKUP($E494,'BD DAVID'!$B$5:$M$1143,10,FALSE)</f>
        <v>Cundinamarca</v>
      </c>
      <c r="J494">
        <f>VLOOKUP(K494,'[1]INSERT MUNICIPIO'!E$2:F$867,2,FALSE)</f>
        <v>312</v>
      </c>
      <c r="K494" t="str">
        <f>VLOOKUP($E494,'BD DAVID'!$B$5:$M$1144,12,FALSE)</f>
        <v>BOGOTÁ D.C.</v>
      </c>
      <c r="L494" t="s">
        <v>6339</v>
      </c>
      <c r="M494">
        <v>0</v>
      </c>
      <c r="N494" t="s">
        <v>6339</v>
      </c>
      <c r="O494">
        <v>0</v>
      </c>
      <c r="P494" t="s">
        <v>6339</v>
      </c>
      <c r="Q494">
        <f>VLOOKUP(E494,'BD DAVID'!$B$5:$H$1171,7,FALSE)</f>
        <v>3188296651</v>
      </c>
      <c r="R494" t="s">
        <v>6339</v>
      </c>
      <c r="S494" s="18">
        <v>42370</v>
      </c>
      <c r="T494" s="18" t="s">
        <v>6339</v>
      </c>
      <c r="U494" s="24" t="s">
        <v>6355</v>
      </c>
      <c r="V494" s="18" t="s">
        <v>6339</v>
      </c>
      <c r="W494" s="18" t="str">
        <f>VLOOKUP(E494,'BD DAVID'!$B$5:$G$1143,6,FALSE)</f>
        <v xml:space="preserve">CR 115 89 A 31 IN 2 AP 101 </v>
      </c>
      <c r="X494" s="18" t="s">
        <v>6339</v>
      </c>
      <c r="Y494" s="19">
        <v>0</v>
      </c>
      <c r="Z494" s="18" t="s">
        <v>6339</v>
      </c>
      <c r="AA494" s="18" t="s">
        <v>6379</v>
      </c>
      <c r="AB494" s="18" t="s">
        <v>6339</v>
      </c>
      <c r="AC494" t="s">
        <v>6355</v>
      </c>
      <c r="AD494" t="s">
        <v>6340</v>
      </c>
      <c r="AE494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(NULL,900676919,312,0,0,3188296651,42370,'NA','CR 115 89 A 31 IN 2 AP 101 ',0,'rvelasquez','NA');</v>
      </c>
    </row>
    <row r="495" spans="1:31" x14ac:dyDescent="0.25">
      <c r="A495">
        <v>10014120</v>
      </c>
      <c r="B495" t="s">
        <v>6384</v>
      </c>
      <c r="C495" t="s">
        <v>6346</v>
      </c>
      <c r="D495" t="s">
        <v>6339</v>
      </c>
      <c r="E495" s="15">
        <v>900704967</v>
      </c>
      <c r="F495" s="15" t="s">
        <v>6339</v>
      </c>
      <c r="G495" t="s">
        <v>1595</v>
      </c>
      <c r="H495" t="str">
        <f>VLOOKUP($E495,'BD DAVID'!$B$5:$M$1143,10,FALSE)</f>
        <v>Cundinamarca</v>
      </c>
      <c r="J495">
        <f>VLOOKUP(K495,'[1]INSERT MUNICIPIO'!E$2:F$867,2,FALSE)</f>
        <v>345</v>
      </c>
      <c r="K495" t="str">
        <f>VLOOKUP($E495,'BD DAVID'!$B$5:$M$1144,12,FALSE)</f>
        <v>GUASCA</v>
      </c>
      <c r="L495" t="s">
        <v>6339</v>
      </c>
      <c r="M495">
        <v>0</v>
      </c>
      <c r="N495" t="s">
        <v>6339</v>
      </c>
      <c r="O495">
        <v>0</v>
      </c>
      <c r="P495" t="s">
        <v>6339</v>
      </c>
      <c r="Q495">
        <f>VLOOKUP(E495,'BD DAVID'!$B$5:$H$1171,7,FALSE)</f>
        <v>3103097747</v>
      </c>
      <c r="R495" t="s">
        <v>6339</v>
      </c>
      <c r="S495" s="18">
        <v>42370</v>
      </c>
      <c r="T495" s="18" t="s">
        <v>6339</v>
      </c>
      <c r="U495" s="24" t="s">
        <v>6355</v>
      </c>
      <c r="V495" s="18" t="s">
        <v>6339</v>
      </c>
      <c r="W495" s="18" t="str">
        <f>VLOOKUP(E495,'BD DAVID'!$B$5:$G$1143,6,FALSE)</f>
        <v xml:space="preserve">CL 6 2 68 </v>
      </c>
      <c r="X495" s="18" t="s">
        <v>6339</v>
      </c>
      <c r="Y495" s="19">
        <v>0</v>
      </c>
      <c r="Z495" s="18" t="s">
        <v>6339</v>
      </c>
      <c r="AA495" s="18" t="s">
        <v>6379</v>
      </c>
      <c r="AB495" s="18" t="s">
        <v>6339</v>
      </c>
      <c r="AC495" t="s">
        <v>6355</v>
      </c>
      <c r="AD495" t="s">
        <v>6340</v>
      </c>
      <c r="AE495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(NULL,900704967,345,0,0,3103097747,42370,'NA','CL 6 2 68 ',0,'rvelasquez','NA');</v>
      </c>
    </row>
    <row r="496" spans="1:31" x14ac:dyDescent="0.25">
      <c r="A496">
        <v>10014121</v>
      </c>
      <c r="B496" t="s">
        <v>6384</v>
      </c>
      <c r="C496" t="s">
        <v>6346</v>
      </c>
      <c r="D496" t="s">
        <v>6339</v>
      </c>
      <c r="E496" s="15">
        <v>900705480</v>
      </c>
      <c r="F496" s="15" t="s">
        <v>6339</v>
      </c>
      <c r="G496" t="s">
        <v>1590</v>
      </c>
      <c r="H496" t="str">
        <f>VLOOKUP($E496,'BD DAVID'!$B$5:$M$1143,10,FALSE)</f>
        <v>Cundinamarca</v>
      </c>
      <c r="J496">
        <f>VLOOKUP(K496,'[1]INSERT MUNICIPIO'!E$2:F$867,2,FALSE)</f>
        <v>420</v>
      </c>
      <c r="K496" t="str">
        <f>VLOOKUP($E496,'BD DAVID'!$B$5:$M$1144,12,FALSE)</f>
        <v>ZIPAQUIRA</v>
      </c>
      <c r="L496" t="s">
        <v>6339</v>
      </c>
      <c r="M496">
        <v>0</v>
      </c>
      <c r="N496" t="s">
        <v>6339</v>
      </c>
      <c r="O496">
        <v>0</v>
      </c>
      <c r="P496" t="s">
        <v>6339</v>
      </c>
      <c r="Q496">
        <f>VLOOKUP(E496,'BD DAVID'!$B$5:$H$1171,7,FALSE)</f>
        <v>3123891125</v>
      </c>
      <c r="R496" t="s">
        <v>6339</v>
      </c>
      <c r="S496" s="18">
        <v>42370</v>
      </c>
      <c r="T496" s="18" t="s">
        <v>6339</v>
      </c>
      <c r="U496" s="24" t="s">
        <v>6355</v>
      </c>
      <c r="V496" s="18" t="s">
        <v>6339</v>
      </c>
      <c r="W496" s="18" t="str">
        <f>VLOOKUP(E496,'BD DAVID'!$B$5:$G$1143,6,FALSE)</f>
        <v xml:space="preserve">CR 5 7 23 </v>
      </c>
      <c r="X496" s="18" t="s">
        <v>6339</v>
      </c>
      <c r="Y496" s="19">
        <v>0</v>
      </c>
      <c r="Z496" s="18" t="s">
        <v>6339</v>
      </c>
      <c r="AA496" s="18" t="s">
        <v>6379</v>
      </c>
      <c r="AB496" s="18" t="s">
        <v>6339</v>
      </c>
      <c r="AC496" t="s">
        <v>6355</v>
      </c>
      <c r="AD496" t="s">
        <v>6340</v>
      </c>
      <c r="AE496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(NULL,900705480,420,0,0,3123891125,42370,'NA','CR 5 7 23 ',0,'rvelasquez','NA');</v>
      </c>
    </row>
    <row r="497" spans="1:31" x14ac:dyDescent="0.25">
      <c r="A497">
        <v>10014225</v>
      </c>
      <c r="B497" t="s">
        <v>6384</v>
      </c>
      <c r="C497" t="s">
        <v>6346</v>
      </c>
      <c r="D497" t="s">
        <v>6339</v>
      </c>
      <c r="E497" s="15">
        <v>900714708</v>
      </c>
      <c r="F497" s="15" t="s">
        <v>6339</v>
      </c>
      <c r="G497" t="s">
        <v>1622</v>
      </c>
      <c r="H497" t="str">
        <f>VLOOKUP($E497,'BD DAVID'!$B$5:$M$1143,10,FALSE)</f>
        <v>Cundinamarca</v>
      </c>
      <c r="J497">
        <f>VLOOKUP(K497,'[1]INSERT MUNICIPIO'!E$2:F$867,2,FALSE)</f>
        <v>345</v>
      </c>
      <c r="K497" t="str">
        <f>VLOOKUP($E497,'BD DAVID'!$B$5:$M$1144,12,FALSE)</f>
        <v>GUASCA</v>
      </c>
      <c r="L497" t="s">
        <v>6339</v>
      </c>
      <c r="M497">
        <v>0</v>
      </c>
      <c r="N497" t="s">
        <v>6339</v>
      </c>
      <c r="O497">
        <v>0</v>
      </c>
      <c r="P497" t="s">
        <v>6339</v>
      </c>
      <c r="Q497">
        <f>VLOOKUP(E497,'BD DAVID'!$B$5:$H$1171,7,FALSE)</f>
        <v>3142581390</v>
      </c>
      <c r="R497" t="s">
        <v>6339</v>
      </c>
      <c r="S497" s="18">
        <v>42370</v>
      </c>
      <c r="T497" s="18" t="s">
        <v>6339</v>
      </c>
      <c r="U497" s="24" t="s">
        <v>6355</v>
      </c>
      <c r="V497" s="18" t="s">
        <v>6339</v>
      </c>
      <c r="W497" s="18" t="str">
        <f>VLOOKUP(E497,'BD DAVID'!$B$5:$G$1143,6,FALSE)</f>
        <v xml:space="preserve">VDA LA FLORESTA FCA INT 1 </v>
      </c>
      <c r="X497" s="18" t="s">
        <v>6339</v>
      </c>
      <c r="Y497" s="19">
        <v>0</v>
      </c>
      <c r="Z497" s="18" t="s">
        <v>6339</v>
      </c>
      <c r="AA497" s="18" t="s">
        <v>6379</v>
      </c>
      <c r="AB497" s="18" t="s">
        <v>6339</v>
      </c>
      <c r="AC497" t="s">
        <v>6355</v>
      </c>
      <c r="AD497" t="s">
        <v>6340</v>
      </c>
      <c r="AE497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(NULL,900714708,345,0,0,3142581390,42370,'NA','VDA LA FLORESTA FCA INT 1 ',0,'rvelasquez','NA');</v>
      </c>
    </row>
    <row r="498" spans="1:31" x14ac:dyDescent="0.25">
      <c r="A498">
        <v>10016891</v>
      </c>
      <c r="B498" t="s">
        <v>6384</v>
      </c>
      <c r="C498" t="s">
        <v>6346</v>
      </c>
      <c r="D498" t="s">
        <v>6339</v>
      </c>
      <c r="E498" s="15">
        <v>900769104</v>
      </c>
      <c r="F498" s="15" t="s">
        <v>6339</v>
      </c>
      <c r="G498" t="s">
        <v>5144</v>
      </c>
      <c r="H498" t="str">
        <f>VLOOKUP($E498,'BD DAVID'!$B$5:$M$1143,10,FALSE)</f>
        <v>Cundinamarca</v>
      </c>
      <c r="J498">
        <f>VLOOKUP(K498,'[1]INSERT MUNICIPIO'!E$2:F$867,2,FALSE)</f>
        <v>420</v>
      </c>
      <c r="K498" t="str">
        <f>VLOOKUP($E498,'BD DAVID'!$B$5:$M$1144,12,FALSE)</f>
        <v>ZIPAQUIRA</v>
      </c>
      <c r="L498" t="s">
        <v>6339</v>
      </c>
      <c r="M498">
        <v>0</v>
      </c>
      <c r="N498" t="s">
        <v>6339</v>
      </c>
      <c r="O498">
        <v>0</v>
      </c>
      <c r="P498" t="s">
        <v>6339</v>
      </c>
      <c r="Q498">
        <f>VLOOKUP(E498,'BD DAVID'!$B$5:$H$1171,7,FALSE)</f>
        <v>3214125216</v>
      </c>
      <c r="R498" t="s">
        <v>6339</v>
      </c>
      <c r="S498" s="18">
        <v>42370</v>
      </c>
      <c r="T498" s="18" t="s">
        <v>6339</v>
      </c>
      <c r="U498" s="24" t="s">
        <v>6355</v>
      </c>
      <c r="V498" s="18" t="s">
        <v>6339</v>
      </c>
      <c r="W498" s="18" t="str">
        <f>VLOOKUP(E498,'BD DAVID'!$B$5:$G$1143,6,FALSE)</f>
        <v xml:space="preserve">CR 5 7 23 </v>
      </c>
      <c r="X498" s="18" t="s">
        <v>6339</v>
      </c>
      <c r="Y498" s="19">
        <v>0</v>
      </c>
      <c r="Z498" s="18" t="s">
        <v>6339</v>
      </c>
      <c r="AA498" s="18" t="s">
        <v>6379</v>
      </c>
      <c r="AB498" s="18" t="s">
        <v>6339</v>
      </c>
      <c r="AC498" t="s">
        <v>6355</v>
      </c>
      <c r="AD498" t="s">
        <v>6340</v>
      </c>
      <c r="AE498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(NULL,900769104,420,0,0,3214125216,42370,'NA','CR 5 7 23 ',0,'rvelasquez','NA');</v>
      </c>
    </row>
    <row r="499" spans="1:31" hidden="1" x14ac:dyDescent="0.25">
      <c r="A499">
        <v>10015983</v>
      </c>
      <c r="B499" t="s">
        <v>6384</v>
      </c>
      <c r="C499" t="s">
        <v>6346</v>
      </c>
      <c r="D499" t="s">
        <v>6339</v>
      </c>
      <c r="E499" s="15">
        <v>900820066</v>
      </c>
      <c r="F499" s="15" t="s">
        <v>6339</v>
      </c>
      <c r="G499" t="s">
        <v>2922</v>
      </c>
      <c r="H499" t="str">
        <f>VLOOKUP($E499,'BD DAVID'!$B$5:$M$1143,10,FALSE)</f>
        <v>Cundinamarca</v>
      </c>
      <c r="J499">
        <f>VLOOKUP(K499,'[1]INSERT MUNICIPIO'!E$2:F$867,2,FALSE)</f>
        <v>373</v>
      </c>
      <c r="K499" t="str">
        <f>VLOOKUP($E499,'BD DAVID'!$B$5:$M$1144,12,FALSE)</f>
        <v>PASCA</v>
      </c>
      <c r="L499" t="s">
        <v>6339</v>
      </c>
      <c r="M499">
        <v>0</v>
      </c>
      <c r="N499" t="s">
        <v>6339</v>
      </c>
      <c r="O499">
        <v>0</v>
      </c>
      <c r="P499" t="s">
        <v>6339</v>
      </c>
      <c r="Q499">
        <f>VLOOKUP(E499,'BD DAVID'!$B$5:$H$1171,7,FALSE)</f>
        <v>3133334948</v>
      </c>
      <c r="R499" t="s">
        <v>6339</v>
      </c>
      <c r="S499" s="18">
        <v>42370</v>
      </c>
      <c r="T499" s="18" t="s">
        <v>6339</v>
      </c>
      <c r="U499" s="24" t="s">
        <v>6355</v>
      </c>
      <c r="V499" s="18" t="s">
        <v>6339</v>
      </c>
      <c r="W499" s="18" t="str">
        <f>VLOOKUP(E499,'BD DAVID'!$B$5:$G$1143,6,FALSE)</f>
        <v xml:space="preserve">TV 6 3 42 </v>
      </c>
      <c r="X499" s="18" t="s">
        <v>6339</v>
      </c>
      <c r="Y499" s="19">
        <v>0</v>
      </c>
      <c r="Z499" s="18" t="s">
        <v>6339</v>
      </c>
      <c r="AA499" s="18" t="s">
        <v>6370</v>
      </c>
      <c r="AB499" s="18" t="s">
        <v>6339</v>
      </c>
      <c r="AC499" t="s">
        <v>6355</v>
      </c>
      <c r="AD499" t="s">
        <v>6340</v>
      </c>
      <c r="AE499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(NULL,900820066,373,0,0,3133334948,42370,'NA','TV 6 3 42 ',0,'gmarentes','NA');</v>
      </c>
    </row>
    <row r="500" spans="1:31" hidden="1" x14ac:dyDescent="0.25">
      <c r="A500">
        <v>10016111</v>
      </c>
      <c r="B500" t="s">
        <v>6384</v>
      </c>
      <c r="C500" t="s">
        <v>6346</v>
      </c>
      <c r="D500" t="s">
        <v>6339</v>
      </c>
      <c r="E500" s="15">
        <v>900847995</v>
      </c>
      <c r="F500" s="15" t="s">
        <v>6339</v>
      </c>
      <c r="G500" t="s">
        <v>3886</v>
      </c>
      <c r="H500" t="str">
        <f>VLOOKUP($E500,'BD DAVID'!$B$5:$M$1143,10,FALSE)</f>
        <v>Cundinamarca</v>
      </c>
      <c r="J500">
        <f>VLOOKUP(K500,'[1]INSERT MUNICIPIO'!E$2:F$867,2,FALSE)</f>
        <v>409</v>
      </c>
      <c r="K500" t="str">
        <f>VLOOKUP($E500,'BD DAVID'!$B$5:$M$1144,12,FALSE)</f>
        <v>UNE</v>
      </c>
      <c r="L500" t="s">
        <v>6339</v>
      </c>
      <c r="M500">
        <v>0</v>
      </c>
      <c r="N500" t="s">
        <v>6339</v>
      </c>
      <c r="O500">
        <v>0</v>
      </c>
      <c r="P500" t="s">
        <v>6339</v>
      </c>
      <c r="Q500">
        <f>VLOOKUP(E500,'BD DAVID'!$B$5:$H$1171,7,FALSE)</f>
        <v>3174406544</v>
      </c>
      <c r="R500" t="s">
        <v>6339</v>
      </c>
      <c r="S500" s="18">
        <v>42370</v>
      </c>
      <c r="T500" s="18" t="s">
        <v>6339</v>
      </c>
      <c r="U500" s="24" t="s">
        <v>6355</v>
      </c>
      <c r="V500" s="18" t="s">
        <v>6339</v>
      </c>
      <c r="W500" s="18" t="str">
        <f>VLOOKUP(E500,'BD DAVID'!$B$5:$G$1143,6,FALSE)</f>
        <v xml:space="preserve">AV 2 2 25 </v>
      </c>
      <c r="X500" s="18" t="s">
        <v>6339</v>
      </c>
      <c r="Y500" s="19">
        <v>0</v>
      </c>
      <c r="Z500" s="18" t="s">
        <v>6339</v>
      </c>
      <c r="AA500" s="18" t="s">
        <v>6370</v>
      </c>
      <c r="AB500" s="18" t="s">
        <v>6339</v>
      </c>
      <c r="AC500" t="s">
        <v>6355</v>
      </c>
      <c r="AD500" t="s">
        <v>6340</v>
      </c>
      <c r="AE500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(NULL,900847995,409,0,0,3174406544,42370,'NA','AV 2 2 25 ',0,'gmarentes','NA');</v>
      </c>
    </row>
    <row r="501" spans="1:31" s="20" customFormat="1" x14ac:dyDescent="0.25">
      <c r="A501">
        <v>10016962</v>
      </c>
      <c r="B501" t="s">
        <v>6384</v>
      </c>
      <c r="C501" t="s">
        <v>6346</v>
      </c>
      <c r="D501" t="s">
        <v>6339</v>
      </c>
      <c r="E501" s="15">
        <v>900889093</v>
      </c>
      <c r="F501" s="15" t="s">
        <v>6339</v>
      </c>
      <c r="G501" t="s">
        <v>1521</v>
      </c>
      <c r="H501" t="str">
        <f>VLOOKUP($E501,'BD DAVID'!$B$5:$M$1143,10,FALSE)</f>
        <v>Cundinamarca</v>
      </c>
      <c r="I501"/>
      <c r="J501">
        <f>VLOOKUP(K501,'[1]INSERT MUNICIPIO'!E$2:F$867,2,FALSE)</f>
        <v>386</v>
      </c>
      <c r="K501" t="str">
        <f>VLOOKUP($E501,'BD DAVID'!$B$5:$M$1144,12,FALSE)</f>
        <v>SESQUILE</v>
      </c>
      <c r="L501" t="s">
        <v>6339</v>
      </c>
      <c r="M501">
        <v>0</v>
      </c>
      <c r="N501" t="s">
        <v>6339</v>
      </c>
      <c r="O501">
        <v>0</v>
      </c>
      <c r="P501" t="s">
        <v>6339</v>
      </c>
      <c r="Q501">
        <f>VLOOKUP(E501,'BD DAVID'!$B$5:$H$1171,7,FALSE)</f>
        <v>3112638344</v>
      </c>
      <c r="R501" t="s">
        <v>6339</v>
      </c>
      <c r="S501" s="18">
        <v>42370</v>
      </c>
      <c r="T501" s="18" t="s">
        <v>6339</v>
      </c>
      <c r="U501" s="24" t="s">
        <v>6355</v>
      </c>
      <c r="V501" s="18" t="s">
        <v>6339</v>
      </c>
      <c r="W501" s="18" t="str">
        <f>VLOOKUP(E501,'BD DAVID'!$B$5:$G$1143,6,FALSE)</f>
        <v xml:space="preserve">VDA BOITIVA SEC LA PLAYA </v>
      </c>
      <c r="X501" s="18" t="s">
        <v>6339</v>
      </c>
      <c r="Y501" s="19">
        <v>0</v>
      </c>
      <c r="Z501" s="18" t="s">
        <v>6339</v>
      </c>
      <c r="AA501" s="18" t="s">
        <v>6379</v>
      </c>
      <c r="AB501" s="18" t="s">
        <v>6339</v>
      </c>
      <c r="AC501" t="s">
        <v>6355</v>
      </c>
      <c r="AD501" s="20" t="s">
        <v>6340</v>
      </c>
      <c r="AE501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(NULL,900889093,386,0,0,3112638344,42370,'NA','VDA BOITIVA SEC LA PLAYA ',0,'rvelasquez','NA');</v>
      </c>
    </row>
    <row r="502" spans="1:31" s="20" customFormat="1" x14ac:dyDescent="0.25">
      <c r="A502">
        <v>10017832</v>
      </c>
      <c r="B502" t="s">
        <v>6384</v>
      </c>
      <c r="C502" t="s">
        <v>6346</v>
      </c>
      <c r="D502" t="s">
        <v>6339</v>
      </c>
      <c r="E502" s="15">
        <v>900983749</v>
      </c>
      <c r="F502" s="15" t="s">
        <v>6339</v>
      </c>
      <c r="G502" t="s">
        <v>1453</v>
      </c>
      <c r="H502" t="str">
        <f>VLOOKUP($E502,'BD DAVID'!$B$5:$M$1143,10,FALSE)</f>
        <v>Cundinamarca</v>
      </c>
      <c r="I502"/>
      <c r="J502">
        <f>VLOOKUP(K502,'[1]INSERT MUNICIPIO'!E$2:F$867,2,FALSE)</f>
        <v>326</v>
      </c>
      <c r="K502" t="str">
        <f>VLOOKUP($E502,'BD DAVID'!$B$5:$M$1144,12,FALSE)</f>
        <v>COTA</v>
      </c>
      <c r="L502" t="s">
        <v>6339</v>
      </c>
      <c r="M502">
        <v>0</v>
      </c>
      <c r="N502" t="s">
        <v>6339</v>
      </c>
      <c r="O502">
        <v>0</v>
      </c>
      <c r="P502" t="s">
        <v>6339</v>
      </c>
      <c r="Q502">
        <f>VLOOKUP(E502,'BD DAVID'!$B$5:$H$1171,7,FALSE)</f>
        <v>3143900091</v>
      </c>
      <c r="R502" t="s">
        <v>6339</v>
      </c>
      <c r="S502" s="18">
        <v>42370</v>
      </c>
      <c r="T502" s="18" t="s">
        <v>6339</v>
      </c>
      <c r="U502" s="24" t="s">
        <v>6355</v>
      </c>
      <c r="V502" s="18" t="s">
        <v>6339</v>
      </c>
      <c r="W502" s="18" t="str">
        <f>VLOOKUP(E502,'BD DAVID'!$B$5:$G$1143,6,FALSE)</f>
        <v xml:space="preserve">CL 11 2A 52 </v>
      </c>
      <c r="X502" s="18" t="s">
        <v>6339</v>
      </c>
      <c r="Y502" s="19">
        <v>0</v>
      </c>
      <c r="Z502" s="18" t="s">
        <v>6339</v>
      </c>
      <c r="AA502" s="18" t="s">
        <v>6379</v>
      </c>
      <c r="AB502" s="18" t="s">
        <v>6339</v>
      </c>
      <c r="AC502" t="s">
        <v>6355</v>
      </c>
      <c r="AD502" s="20" t="s">
        <v>6340</v>
      </c>
      <c r="AE502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(NULL,900983749,326,0,0,3143900091,42370,'NA','CL 11 2A 52 ',0,'rvelasquez','NA');</v>
      </c>
    </row>
    <row r="503" spans="1:31" x14ac:dyDescent="0.25">
      <c r="A503">
        <v>10016525</v>
      </c>
      <c r="B503" t="s">
        <v>6384</v>
      </c>
      <c r="C503" t="s">
        <v>6346</v>
      </c>
      <c r="D503" t="s">
        <v>6339</v>
      </c>
      <c r="E503" s="15">
        <v>1020735555</v>
      </c>
      <c r="F503" s="15" t="s">
        <v>6339</v>
      </c>
      <c r="G503" t="s">
        <v>4836</v>
      </c>
      <c r="H503" t="str">
        <f>VLOOKUP($E503,'BD DAVID'!$B$5:$M$1143,10,FALSE)</f>
        <v>Cundinamarca</v>
      </c>
      <c r="J503">
        <f>VLOOKUP(K503,'[1]INSERT MUNICIPIO'!E$2:F$867,2,FALSE)</f>
        <v>324</v>
      </c>
      <c r="K503" t="str">
        <f>VLOOKUP($E503,'BD DAVID'!$B$5:$M$1144,12,FALSE)</f>
        <v>CHOCONTA</v>
      </c>
      <c r="L503" t="s">
        <v>6339</v>
      </c>
      <c r="M503">
        <v>0</v>
      </c>
      <c r="N503" t="s">
        <v>6339</v>
      </c>
      <c r="O503">
        <v>0</v>
      </c>
      <c r="P503" t="s">
        <v>6339</v>
      </c>
      <c r="Q503">
        <f>VLOOKUP(E503,'BD DAVID'!$B$5:$H$1171,7,FALSE)</f>
        <v>0</v>
      </c>
      <c r="R503" t="s">
        <v>6339</v>
      </c>
      <c r="S503" s="18">
        <v>42370</v>
      </c>
      <c r="T503" s="18" t="s">
        <v>6339</v>
      </c>
      <c r="U503" s="24" t="s">
        <v>6355</v>
      </c>
      <c r="V503" s="18" t="s">
        <v>6339</v>
      </c>
      <c r="W503" s="18" t="str">
        <f>VLOOKUP(E503,'BD DAVID'!$B$5:$G$1143,6,FALSE)</f>
        <v xml:space="preserve">CL 3 6 02 </v>
      </c>
      <c r="X503" s="18" t="s">
        <v>6339</v>
      </c>
      <c r="Y503" s="19">
        <v>0</v>
      </c>
      <c r="Z503" s="18" t="s">
        <v>6339</v>
      </c>
      <c r="AA503" s="18" t="s">
        <v>6379</v>
      </c>
      <c r="AB503" s="18" t="s">
        <v>6339</v>
      </c>
      <c r="AC503" t="s">
        <v>6355</v>
      </c>
      <c r="AD503" t="s">
        <v>6340</v>
      </c>
      <c r="AE503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(NULL,1020735555,324,0,0,0,42370,'NA','CL 3 6 02 ',0,'rvelasquez','NA');</v>
      </c>
    </row>
    <row r="504" spans="1:31" x14ac:dyDescent="0.25">
      <c r="A504">
        <v>10013103</v>
      </c>
      <c r="B504" t="s">
        <v>6384</v>
      </c>
      <c r="C504" t="s">
        <v>6346</v>
      </c>
      <c r="D504" t="s">
        <v>6339</v>
      </c>
      <c r="E504" s="15">
        <v>1022954189</v>
      </c>
      <c r="F504" s="15" t="s">
        <v>6339</v>
      </c>
      <c r="G504" t="s">
        <v>4120</v>
      </c>
      <c r="H504" t="str">
        <f>VLOOKUP($E504,'BD DAVID'!$B$5:$M$1143,10,FALSE)</f>
        <v>Cundinamarca</v>
      </c>
      <c r="J504">
        <f>VLOOKUP(K504,'[1]INSERT MUNICIPIO'!E$2:F$867,2,FALSE)</f>
        <v>307</v>
      </c>
      <c r="K504" t="str">
        <f>VLOOKUP($E504,'BD DAVID'!$B$5:$M$1144,12,FALSE)</f>
        <v>ANOLAIMA</v>
      </c>
      <c r="L504" t="s">
        <v>6339</v>
      </c>
      <c r="M504">
        <v>0</v>
      </c>
      <c r="N504" t="s">
        <v>6339</v>
      </c>
      <c r="O504">
        <v>0</v>
      </c>
      <c r="P504" t="s">
        <v>6339</v>
      </c>
      <c r="Q504">
        <f>VLOOKUP(E504,'BD DAVID'!$B$5:$H$1171,7,FALSE)</f>
        <v>3212918815</v>
      </c>
      <c r="R504" t="s">
        <v>6339</v>
      </c>
      <c r="S504" s="18">
        <v>42370</v>
      </c>
      <c r="T504" s="18" t="s">
        <v>6339</v>
      </c>
      <c r="U504" s="24" t="s">
        <v>6355</v>
      </c>
      <c r="V504" s="18" t="s">
        <v>6339</v>
      </c>
      <c r="W504" s="18" t="str">
        <f>VLOOKUP(E504,'BD DAVID'!$B$5:$G$1143,6,FALSE)</f>
        <v xml:space="preserve">CL 2 4 70 </v>
      </c>
      <c r="X504" s="18" t="s">
        <v>6339</v>
      </c>
      <c r="Y504" s="19">
        <v>0</v>
      </c>
      <c r="Z504" s="18" t="s">
        <v>6339</v>
      </c>
      <c r="AA504" s="18" t="s">
        <v>6379</v>
      </c>
      <c r="AB504" s="18" t="s">
        <v>6339</v>
      </c>
      <c r="AC504" t="s">
        <v>6355</v>
      </c>
      <c r="AD504" t="s">
        <v>6340</v>
      </c>
      <c r="AE504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(NULL,1022954189,307,0,0,3212918815,42370,'NA','CL 2 4 70 ',0,'rvelasquez','NA');</v>
      </c>
    </row>
    <row r="505" spans="1:31" x14ac:dyDescent="0.25">
      <c r="A505">
        <v>10008611</v>
      </c>
      <c r="B505" t="s">
        <v>6384</v>
      </c>
      <c r="C505" t="s">
        <v>6346</v>
      </c>
      <c r="D505" t="s">
        <v>6339</v>
      </c>
      <c r="E505" s="15">
        <v>1049618272</v>
      </c>
      <c r="F505" s="15" t="s">
        <v>6339</v>
      </c>
      <c r="G505" t="s">
        <v>3472</v>
      </c>
      <c r="H505" t="str">
        <f>VLOOKUP($E505,'BD DAVID'!$B$5:$M$1143,10,FALSE)</f>
        <v>Cundinamarca</v>
      </c>
      <c r="J505">
        <f>VLOOKUP(K505,'[1]INSERT MUNICIPIO'!E$2:F$867,2,FALSE)</f>
        <v>324</v>
      </c>
      <c r="K505" t="str">
        <f>VLOOKUP($E505,'BD DAVID'!$B$5:$M$1144,12,FALSE)</f>
        <v>CHOCONTA</v>
      </c>
      <c r="L505" t="s">
        <v>6339</v>
      </c>
      <c r="M505">
        <v>0</v>
      </c>
      <c r="N505" t="s">
        <v>6339</v>
      </c>
      <c r="O505">
        <v>0</v>
      </c>
      <c r="P505" t="s">
        <v>6339</v>
      </c>
      <c r="Q505">
        <f>VLOOKUP(E505,'BD DAVID'!$B$5:$H$1171,7,FALSE)</f>
        <v>3123856711</v>
      </c>
      <c r="R505" t="s">
        <v>6339</v>
      </c>
      <c r="S505" s="18">
        <v>42370</v>
      </c>
      <c r="T505" s="18" t="s">
        <v>6339</v>
      </c>
      <c r="U505" s="24" t="s">
        <v>6355</v>
      </c>
      <c r="V505" s="18" t="s">
        <v>6339</v>
      </c>
      <c r="W505" s="18" t="str">
        <f>VLOOKUP(E505,'BD DAVID'!$B$5:$G$1143,6,FALSE)</f>
        <v xml:space="preserve">CL 11 4 34 </v>
      </c>
      <c r="X505" s="18" t="s">
        <v>6339</v>
      </c>
      <c r="Y505" s="19">
        <v>0</v>
      </c>
      <c r="Z505" s="18" t="s">
        <v>6339</v>
      </c>
      <c r="AA505" s="18" t="s">
        <v>6379</v>
      </c>
      <c r="AB505" s="18" t="s">
        <v>6339</v>
      </c>
      <c r="AC505" t="s">
        <v>6355</v>
      </c>
      <c r="AD505" t="s">
        <v>6340</v>
      </c>
      <c r="AE505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(NULL,1049618272,324,0,0,3123856711,42370,'NA','CL 11 4 34 ',0,'rvelasquez','NA');</v>
      </c>
    </row>
    <row r="506" spans="1:31" x14ac:dyDescent="0.25">
      <c r="A506">
        <v>10013197</v>
      </c>
      <c r="B506" t="s">
        <v>6384</v>
      </c>
      <c r="C506" t="s">
        <v>6346</v>
      </c>
      <c r="D506" t="s">
        <v>6339</v>
      </c>
      <c r="E506" s="15">
        <v>1077145788</v>
      </c>
      <c r="F506" s="15" t="s">
        <v>6339</v>
      </c>
      <c r="G506" t="s">
        <v>3247</v>
      </c>
      <c r="H506" t="str">
        <f>VLOOKUP($E506,'BD DAVID'!$B$5:$M$1143,10,FALSE)</f>
        <v>Cundinamarca</v>
      </c>
      <c r="J506">
        <f>VLOOKUP(K506,'[1]INSERT MUNICIPIO'!E$2:F$867,2,FALSE)</f>
        <v>415</v>
      </c>
      <c r="K506" t="str">
        <f>VLOOKUP($E506,'BD DAVID'!$B$5:$M$1144,12,FALSE)</f>
        <v>VILLAPINZON</v>
      </c>
      <c r="L506" t="s">
        <v>6339</v>
      </c>
      <c r="M506">
        <v>0</v>
      </c>
      <c r="N506" t="s">
        <v>6339</v>
      </c>
      <c r="O506">
        <v>0</v>
      </c>
      <c r="P506" t="s">
        <v>6339</v>
      </c>
      <c r="Q506">
        <f>VLOOKUP(E506,'BD DAVID'!$B$5:$H$1171,7,FALSE)</f>
        <v>3012617546</v>
      </c>
      <c r="R506" t="s">
        <v>6339</v>
      </c>
      <c r="S506" s="18">
        <v>42370</v>
      </c>
      <c r="T506" s="18" t="s">
        <v>6339</v>
      </c>
      <c r="U506" s="24" t="s">
        <v>6355</v>
      </c>
      <c r="V506" s="18" t="s">
        <v>6339</v>
      </c>
      <c r="W506" s="18" t="str">
        <f>VLOOKUP(E506,'BD DAVID'!$B$5:$G$1143,6,FALSE)</f>
        <v xml:space="preserve">CL  34 7 78 </v>
      </c>
      <c r="X506" s="18" t="s">
        <v>6339</v>
      </c>
      <c r="Y506" s="19">
        <v>0</v>
      </c>
      <c r="Z506" s="18" t="s">
        <v>6339</v>
      </c>
      <c r="AA506" s="18" t="s">
        <v>6379</v>
      </c>
      <c r="AB506" s="18" t="s">
        <v>6339</v>
      </c>
      <c r="AC506" t="s">
        <v>6355</v>
      </c>
      <c r="AD506" t="s">
        <v>6340</v>
      </c>
      <c r="AE506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(NULL,1077145788,415,0,0,3012617546,42370,'NA','CL  34 7 78 ',0,'rvelasquez','NA');</v>
      </c>
    </row>
    <row r="507" spans="1:31" hidden="1" x14ac:dyDescent="0.25">
      <c r="A507">
        <v>10015066</v>
      </c>
      <c r="B507" t="s">
        <v>6384</v>
      </c>
      <c r="C507" t="s">
        <v>6346</v>
      </c>
      <c r="D507" t="s">
        <v>6339</v>
      </c>
      <c r="E507" s="15">
        <v>1097394083</v>
      </c>
      <c r="F507" s="15" t="s">
        <v>6339</v>
      </c>
      <c r="G507" t="s">
        <v>2134</v>
      </c>
      <c r="H507" t="str">
        <f>VLOOKUP($E507,'BD DAVID'!$B$5:$M$1143,10,FALSE)</f>
        <v>Cundinamarca</v>
      </c>
      <c r="J507">
        <f>VLOOKUP(K507,'[1]INSERT MUNICIPIO'!E$2:F$867,2,FALSE)</f>
        <v>373</v>
      </c>
      <c r="K507" t="str">
        <f>VLOOKUP($E507,'BD DAVID'!$B$5:$M$1144,12,FALSE)</f>
        <v>PASCA</v>
      </c>
      <c r="L507" t="s">
        <v>6339</v>
      </c>
      <c r="M507">
        <v>0</v>
      </c>
      <c r="N507" t="s">
        <v>6339</v>
      </c>
      <c r="O507">
        <v>0</v>
      </c>
      <c r="P507" t="s">
        <v>6339</v>
      </c>
      <c r="Q507">
        <f>VLOOKUP(E507,'BD DAVID'!$B$5:$H$1171,7,FALSE)</f>
        <v>3138017888</v>
      </c>
      <c r="R507" t="s">
        <v>6339</v>
      </c>
      <c r="S507" s="18">
        <v>42370</v>
      </c>
      <c r="T507" s="18" t="s">
        <v>6339</v>
      </c>
      <c r="U507" s="24" t="s">
        <v>6355</v>
      </c>
      <c r="V507" s="18" t="s">
        <v>6339</v>
      </c>
      <c r="W507" s="18" t="str">
        <f>VLOOKUP(E507,'BD DAVID'!$B$5:$G$1143,6,FALSE)</f>
        <v xml:space="preserve">TV 6 3 78 </v>
      </c>
      <c r="X507" s="18" t="s">
        <v>6339</v>
      </c>
      <c r="Y507" s="19">
        <v>0</v>
      </c>
      <c r="Z507" s="18" t="s">
        <v>6339</v>
      </c>
      <c r="AA507" s="18" t="s">
        <v>6370</v>
      </c>
      <c r="AB507" s="18" t="s">
        <v>6339</v>
      </c>
      <c r="AC507" t="s">
        <v>6355</v>
      </c>
      <c r="AD507" t="s">
        <v>6340</v>
      </c>
      <c r="AE507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(NULL,1097394083,373,0,0,3138017888,42370,'NA','TV 6 3 78 ',0,'gmarentes','NA');</v>
      </c>
    </row>
    <row r="508" spans="1:31" hidden="1" x14ac:dyDescent="0.25">
      <c r="A508">
        <v>10013172</v>
      </c>
      <c r="B508" t="s">
        <v>6384</v>
      </c>
      <c r="C508" t="s">
        <v>6346</v>
      </c>
      <c r="D508" t="s">
        <v>6339</v>
      </c>
      <c r="E508" s="15">
        <v>10337754000</v>
      </c>
      <c r="F508" s="15" t="s">
        <v>6339</v>
      </c>
      <c r="G508" t="s">
        <v>3988</v>
      </c>
      <c r="H508" t="str">
        <f>VLOOKUP($E508,'BD DAVID'!$B$5:$M$1143,10,FALSE)</f>
        <v>Cundinamarca</v>
      </c>
      <c r="J508">
        <f>VLOOKUP(K508,'[1]INSERT MUNICIPIO'!E$2:F$867,2,FALSE)</f>
        <v>312</v>
      </c>
      <c r="K508" t="str">
        <f>VLOOKUP($E508,'BD DAVID'!$B$5:$M$1144,12,FALSE)</f>
        <v>BOGOTÁ D.C.</v>
      </c>
      <c r="L508" t="s">
        <v>6339</v>
      </c>
      <c r="M508">
        <v>0</v>
      </c>
      <c r="N508" t="s">
        <v>6339</v>
      </c>
      <c r="O508">
        <v>0</v>
      </c>
      <c r="P508" t="s">
        <v>6339</v>
      </c>
      <c r="Q508">
        <f>VLOOKUP(E508,'BD DAVID'!$B$5:$H$1171,7,FALSE)</f>
        <v>917708548</v>
      </c>
      <c r="R508" t="s">
        <v>6339</v>
      </c>
      <c r="S508" s="18">
        <v>42370</v>
      </c>
      <c r="T508" s="18" t="s">
        <v>6339</v>
      </c>
      <c r="U508" s="24" t="s">
        <v>6355</v>
      </c>
      <c r="V508" s="18" t="s">
        <v>6339</v>
      </c>
      <c r="W508" s="18" t="str">
        <f>VLOOKUP(E508,'BD DAVID'!$B$5:$G$1143,6,FALSE)</f>
        <v xml:space="preserve">CR 3 138 D 24 SUR </v>
      </c>
      <c r="X508" s="18" t="s">
        <v>6339</v>
      </c>
      <c r="Y508" s="19">
        <v>0</v>
      </c>
      <c r="Z508" s="18" t="s">
        <v>6339</v>
      </c>
      <c r="AA508" s="18" t="s">
        <v>6370</v>
      </c>
      <c r="AB508" s="18" t="s">
        <v>6339</v>
      </c>
      <c r="AC508" t="s">
        <v>6355</v>
      </c>
      <c r="AD508" t="s">
        <v>6340</v>
      </c>
      <c r="AE508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(NULL,10337754000,312,0,0,917708548,42370,'NA','CR 3 138 D 24 SUR ',0,'gmarentes','NA');</v>
      </c>
    </row>
    <row r="509" spans="1:31" hidden="1" x14ac:dyDescent="0.25">
      <c r="A509">
        <v>10008573</v>
      </c>
      <c r="B509" t="s">
        <v>6384</v>
      </c>
      <c r="C509" t="s">
        <v>6346</v>
      </c>
      <c r="D509" t="s">
        <v>6339</v>
      </c>
      <c r="E509" s="15">
        <v>10741321840</v>
      </c>
      <c r="F509" s="15" t="s">
        <v>6339</v>
      </c>
      <c r="G509" t="s">
        <v>1930</v>
      </c>
      <c r="H509" t="str">
        <f>VLOOKUP($E509,'BD DAVID'!$B$5:$M$1143,10,FALSE)</f>
        <v>Cundinamarca</v>
      </c>
      <c r="J509">
        <f>VLOOKUP(K509,'[1]INSERT MUNICIPIO'!E$2:F$867,2,FALSE)</f>
        <v>377</v>
      </c>
      <c r="K509" t="str">
        <f>VLOOKUP($E509,'BD DAVID'!$B$5:$M$1144,12,FALSE)</f>
        <v>QUETAME</v>
      </c>
      <c r="L509" t="s">
        <v>6339</v>
      </c>
      <c r="M509">
        <v>0</v>
      </c>
      <c r="N509" t="s">
        <v>6339</v>
      </c>
      <c r="O509">
        <v>0</v>
      </c>
      <c r="P509" t="s">
        <v>6339</v>
      </c>
      <c r="Q509">
        <f>VLOOKUP(E509,'BD DAVID'!$B$5:$H$1171,7,FALSE)</f>
        <v>918493006</v>
      </c>
      <c r="R509" t="s">
        <v>6339</v>
      </c>
      <c r="S509" s="18">
        <v>42370</v>
      </c>
      <c r="T509" s="18" t="s">
        <v>6339</v>
      </c>
      <c r="U509" s="24" t="s">
        <v>6355</v>
      </c>
      <c r="V509" s="18" t="s">
        <v>6339</v>
      </c>
      <c r="W509" s="18" t="str">
        <f>VLOOKUP(E509,'BD DAVID'!$B$5:$G$1143,6,FALSE)</f>
        <v xml:space="preserve">CR 4 1 57 AV PRINCIPAL PNQUETA </v>
      </c>
      <c r="X509" s="18" t="s">
        <v>6339</v>
      </c>
      <c r="Y509" s="19">
        <v>0</v>
      </c>
      <c r="Z509" s="18" t="s">
        <v>6339</v>
      </c>
      <c r="AA509" s="18" t="s">
        <v>6370</v>
      </c>
      <c r="AB509" s="18" t="s">
        <v>6339</v>
      </c>
      <c r="AC509" t="s">
        <v>6355</v>
      </c>
      <c r="AD509" t="s">
        <v>6340</v>
      </c>
      <c r="AE509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(NULL,10741321840,377,0,0,918493006,42370,'NA','CR 4 1 57 AV PRINCIPAL PNQUETA ',0,'gmarentes','NA');</v>
      </c>
    </row>
    <row r="510" spans="1:31" hidden="1" x14ac:dyDescent="0.25">
      <c r="A510">
        <v>10017017</v>
      </c>
      <c r="B510" t="s">
        <v>6384</v>
      </c>
      <c r="C510" t="s">
        <v>6346</v>
      </c>
      <c r="D510" t="s">
        <v>6339</v>
      </c>
      <c r="E510" s="15">
        <v>4336947</v>
      </c>
      <c r="F510" s="15" t="s">
        <v>6339</v>
      </c>
      <c r="G510" t="s">
        <v>2265</v>
      </c>
      <c r="H510" t="str">
        <f>VLOOKUP($E510,'BD DAVID'!$B$5:$M$1143,10,FALSE)</f>
        <v>Eje Cafetero</v>
      </c>
      <c r="J510">
        <f>VLOOKUP(K510,'[1]INSERT MUNICIPIO'!E$2:F$867,2,FALSE)</f>
        <v>484</v>
      </c>
      <c r="K510" t="str">
        <f>VLOOKUP($E510,'BD DAVID'!$B$5:$M$1144,12,FALSE)</f>
        <v>PEREIRA</v>
      </c>
      <c r="L510" t="s">
        <v>6339</v>
      </c>
      <c r="M510">
        <v>0</v>
      </c>
      <c r="N510" t="s">
        <v>6339</v>
      </c>
      <c r="O510">
        <v>0</v>
      </c>
      <c r="P510" t="s">
        <v>6339</v>
      </c>
      <c r="Q510">
        <f>VLOOKUP(E510,'BD DAVID'!$B$5:$H$1171,7,FALSE)</f>
        <v>3103757450</v>
      </c>
      <c r="R510" t="s">
        <v>6339</v>
      </c>
      <c r="S510" s="18">
        <v>42370</v>
      </c>
      <c r="T510" s="18" t="s">
        <v>6339</v>
      </c>
      <c r="U510" s="24" t="s">
        <v>6355</v>
      </c>
      <c r="V510" s="18" t="s">
        <v>6339</v>
      </c>
      <c r="W510" s="18" t="str">
        <f>VLOOKUP(E510,'BD DAVID'!$B$5:$G$1143,6,FALSE)</f>
        <v xml:space="preserve">CR 6 59 124 SEC D BRR PARQUE INDUST </v>
      </c>
      <c r="X510" s="18" t="s">
        <v>6339</v>
      </c>
      <c r="Y510" s="19">
        <v>0</v>
      </c>
      <c r="Z510" s="18" t="s">
        <v>6339</v>
      </c>
      <c r="AA510" s="18" t="s">
        <v>6364</v>
      </c>
      <c r="AB510" s="18" t="s">
        <v>6339</v>
      </c>
      <c r="AC510" t="s">
        <v>6355</v>
      </c>
      <c r="AD510" t="s">
        <v>6340</v>
      </c>
      <c r="AE510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(NULL,4336947,484,0,0,3103757450,42370,'NA','CR 6 59 124 SEC D BRR PARQUE INDUST ',0,'dcardona','NA');</v>
      </c>
    </row>
    <row r="511" spans="1:31" hidden="1" x14ac:dyDescent="0.25">
      <c r="A511">
        <v>10015719</v>
      </c>
      <c r="B511" t="s">
        <v>6384</v>
      </c>
      <c r="C511" t="s">
        <v>6346</v>
      </c>
      <c r="D511" t="s">
        <v>6339</v>
      </c>
      <c r="E511" s="15">
        <v>4340961</v>
      </c>
      <c r="F511" s="15" t="s">
        <v>6339</v>
      </c>
      <c r="G511" t="s">
        <v>4770</v>
      </c>
      <c r="H511" t="str">
        <f>VLOOKUP($E511,'BD DAVID'!$B$5:$M$1143,10,FALSE)</f>
        <v>Eje Cafetero</v>
      </c>
      <c r="J511">
        <f>VLOOKUP(K511,'[1]INSERT MUNICIPIO'!E$2:F$867,2,FALSE)</f>
        <v>11</v>
      </c>
      <c r="K511" t="str">
        <f>VLOOKUP($E511,'BD DAVID'!$B$5:$M$1144,12,FALSE)</f>
        <v>ANSERMA</v>
      </c>
      <c r="L511" t="s">
        <v>6339</v>
      </c>
      <c r="M511">
        <v>0</v>
      </c>
      <c r="N511" t="s">
        <v>6339</v>
      </c>
      <c r="O511">
        <v>0</v>
      </c>
      <c r="P511" t="s">
        <v>6339</v>
      </c>
      <c r="Q511">
        <f>VLOOKUP(E511,'BD DAVID'!$B$5:$H$1171,7,FALSE)</f>
        <v>3104595704</v>
      </c>
      <c r="R511" t="s">
        <v>6339</v>
      </c>
      <c r="S511" s="18">
        <v>42370</v>
      </c>
      <c r="T511" s="18" t="s">
        <v>6339</v>
      </c>
      <c r="U511" s="24" t="s">
        <v>6355</v>
      </c>
      <c r="V511" s="18" t="s">
        <v>6339</v>
      </c>
      <c r="W511" s="18" t="str">
        <f>VLOOKUP(E511,'BD DAVID'!$B$5:$G$1143,6,FALSE)</f>
        <v xml:space="preserve">CR 4 12 38 </v>
      </c>
      <c r="X511" s="18" t="s">
        <v>6339</v>
      </c>
      <c r="Y511" s="19">
        <v>0</v>
      </c>
      <c r="Z511" s="18" t="s">
        <v>6339</v>
      </c>
      <c r="AA511" s="18" t="s">
        <v>6373</v>
      </c>
      <c r="AB511" s="18" t="s">
        <v>6339</v>
      </c>
      <c r="AC511" t="s">
        <v>6355</v>
      </c>
      <c r="AD511" t="s">
        <v>6340</v>
      </c>
      <c r="AE511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(NULL,4340961,11,0,0,3104595704,42370,'NA','CR 4 12 38 ',0,'jvalencia','NA');</v>
      </c>
    </row>
    <row r="512" spans="1:31" hidden="1" x14ac:dyDescent="0.25">
      <c r="A512">
        <v>10016188</v>
      </c>
      <c r="B512" t="s">
        <v>6384</v>
      </c>
      <c r="C512" t="s">
        <v>6346</v>
      </c>
      <c r="D512" t="s">
        <v>6339</v>
      </c>
      <c r="E512" s="15">
        <v>4453873</v>
      </c>
      <c r="F512" s="15" t="s">
        <v>6339</v>
      </c>
      <c r="G512" t="s">
        <v>3357</v>
      </c>
      <c r="H512" t="str">
        <f>VLOOKUP($E512,'BD DAVID'!$B$5:$M$1143,10,FALSE)</f>
        <v>Eje Cafetero</v>
      </c>
      <c r="J512">
        <f>VLOOKUP(K512,'[1]INSERT MUNICIPIO'!E$2:F$867,2,FALSE)</f>
        <v>45</v>
      </c>
      <c r="K512" t="str">
        <f>VLOOKUP($E512,'BD DAVID'!$B$5:$M$1144,12,FALSE)</f>
        <v>CHINCHINA</v>
      </c>
      <c r="L512" t="s">
        <v>6339</v>
      </c>
      <c r="M512">
        <v>0</v>
      </c>
      <c r="N512" t="s">
        <v>6339</v>
      </c>
      <c r="O512">
        <v>0</v>
      </c>
      <c r="P512" t="s">
        <v>6339</v>
      </c>
      <c r="Q512" t="str">
        <f>VLOOKUP(E512,'BD DAVID'!$B$5:$H$1171,7,FALSE)</f>
        <v>096 8703910</v>
      </c>
      <c r="R512" t="s">
        <v>6339</v>
      </c>
      <c r="S512" s="18">
        <v>42370</v>
      </c>
      <c r="T512" s="18" t="s">
        <v>6339</v>
      </c>
      <c r="U512" s="24" t="s">
        <v>6355</v>
      </c>
      <c r="V512" s="18" t="s">
        <v>6339</v>
      </c>
      <c r="W512" s="18" t="str">
        <f>VLOOKUP(E512,'BD DAVID'!$B$5:$G$1143,6,FALSE)</f>
        <v xml:space="preserve">KM 3 VIA CHINCHINA AUT DEL CAFE </v>
      </c>
      <c r="X512" s="18" t="s">
        <v>6339</v>
      </c>
      <c r="Y512" s="19">
        <v>0</v>
      </c>
      <c r="Z512" s="18" t="s">
        <v>6339</v>
      </c>
      <c r="AA512" s="18" t="s">
        <v>6373</v>
      </c>
      <c r="AB512" s="18" t="s">
        <v>6339</v>
      </c>
      <c r="AC512" t="s">
        <v>6355</v>
      </c>
      <c r="AD512" t="s">
        <v>6340</v>
      </c>
      <c r="AE512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(NULL,4453873,45,0,0,096 8703910,42370,'NA','KM 3 VIA CHINCHINA AUT DEL CAFE ',0,'jvalencia','NA');</v>
      </c>
    </row>
    <row r="513" spans="1:31" hidden="1" x14ac:dyDescent="0.25">
      <c r="A513">
        <v>10016874</v>
      </c>
      <c r="B513" t="s">
        <v>6384</v>
      </c>
      <c r="C513" t="s">
        <v>6346</v>
      </c>
      <c r="D513" t="s">
        <v>6339</v>
      </c>
      <c r="E513" s="15">
        <v>4473819</v>
      </c>
      <c r="F513" s="15" t="s">
        <v>6339</v>
      </c>
      <c r="G513" t="s">
        <v>5127</v>
      </c>
      <c r="H513" t="str">
        <f>VLOOKUP($E513,'BD DAVID'!$B$5:$M$1143,10,FALSE)</f>
        <v>Eje Cafetero</v>
      </c>
      <c r="J513">
        <f>VLOOKUP(K513,'[1]INSERT MUNICIPIO'!E$2:F$867,2,FALSE)</f>
        <v>87</v>
      </c>
      <c r="K513" t="str">
        <f>VLOOKUP($E513,'BD DAVID'!$B$5:$M$1144,12,FALSE)</f>
        <v>MANIZALES</v>
      </c>
      <c r="L513" t="s">
        <v>6339</v>
      </c>
      <c r="M513">
        <v>0</v>
      </c>
      <c r="N513" t="s">
        <v>6339</v>
      </c>
      <c r="O513">
        <v>0</v>
      </c>
      <c r="P513" t="s">
        <v>6339</v>
      </c>
      <c r="Q513">
        <f>VLOOKUP(E513,'BD DAVID'!$B$5:$H$1171,7,FALSE)</f>
        <v>3122861954</v>
      </c>
      <c r="R513" t="s">
        <v>6339</v>
      </c>
      <c r="S513" s="18">
        <v>42370</v>
      </c>
      <c r="T513" s="18" t="s">
        <v>6339</v>
      </c>
      <c r="U513" s="24" t="s">
        <v>6355</v>
      </c>
      <c r="V513" s="18" t="s">
        <v>6339</v>
      </c>
      <c r="W513" s="18" t="str">
        <f>VLOOKUP(E513,'BD DAVID'!$B$5:$G$1143,6,FALSE)</f>
        <v xml:space="preserve">CR 25 65 290 AP 701 ED ALCATRAZ </v>
      </c>
      <c r="X513" s="18" t="s">
        <v>6339</v>
      </c>
      <c r="Y513" s="19">
        <v>0</v>
      </c>
      <c r="Z513" s="18" t="s">
        <v>6339</v>
      </c>
      <c r="AA513" s="18" t="s">
        <v>6373</v>
      </c>
      <c r="AB513" s="18" t="s">
        <v>6339</v>
      </c>
      <c r="AC513" t="s">
        <v>6355</v>
      </c>
      <c r="AD513" t="s">
        <v>6340</v>
      </c>
      <c r="AE513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(NULL,4473819,87,0,0,3122861954,42370,'NA','CR 25 65 290 AP 701 ED ALCATRAZ ',0,'jvalencia','NA');</v>
      </c>
    </row>
    <row r="514" spans="1:31" hidden="1" x14ac:dyDescent="0.25">
      <c r="A514">
        <v>10017257</v>
      </c>
      <c r="B514" t="s">
        <v>6384</v>
      </c>
      <c r="C514" t="s">
        <v>6346</v>
      </c>
      <c r="D514" t="s">
        <v>6339</v>
      </c>
      <c r="E514" s="15">
        <v>4611807</v>
      </c>
      <c r="F514" s="15" t="s">
        <v>6339</v>
      </c>
      <c r="G514" t="s">
        <v>3715</v>
      </c>
      <c r="H514" t="str">
        <f>VLOOKUP($E514,'BD DAVID'!$B$5:$M$1143,10,FALSE)</f>
        <v>Eje Cafetero</v>
      </c>
      <c r="J514">
        <f>VLOOKUP(K514,'[1]INSERT MUNICIPIO'!E$2:F$867,2,FALSE)</f>
        <v>600</v>
      </c>
      <c r="K514" t="str">
        <f>VLOOKUP($E514,'BD DAVID'!$B$5:$M$1144,12,FALSE)</f>
        <v>LA SIERRA</v>
      </c>
      <c r="L514" t="s">
        <v>6339</v>
      </c>
      <c r="M514">
        <v>0</v>
      </c>
      <c r="N514" t="s">
        <v>6339</v>
      </c>
      <c r="O514">
        <v>0</v>
      </c>
      <c r="P514" t="s">
        <v>6339</v>
      </c>
      <c r="Q514">
        <f>VLOOKUP(E514,'BD DAVID'!$B$5:$H$1171,7,FALSE)</f>
        <v>3225982175</v>
      </c>
      <c r="R514" t="s">
        <v>6339</v>
      </c>
      <c r="S514" s="18">
        <v>42370</v>
      </c>
      <c r="T514" s="18" t="s">
        <v>6339</v>
      </c>
      <c r="U514" s="24" t="s">
        <v>6355</v>
      </c>
      <c r="V514" s="18" t="s">
        <v>6339</v>
      </c>
      <c r="W514" s="18" t="str">
        <f>VLOOKUP(E514,'BD DAVID'!$B$5:$G$1143,6,FALSE)</f>
        <v xml:space="preserve">BR CENTRO CALLE PRINCIPAL </v>
      </c>
      <c r="X514" s="18" t="s">
        <v>6339</v>
      </c>
      <c r="Y514" s="19">
        <v>0</v>
      </c>
      <c r="Z514" s="18" t="s">
        <v>6339</v>
      </c>
      <c r="AA514" s="18" t="s">
        <v>6381</v>
      </c>
      <c r="AB514" s="18" t="s">
        <v>6339</v>
      </c>
      <c r="AC514" t="s">
        <v>6355</v>
      </c>
      <c r="AD514" t="s">
        <v>6340</v>
      </c>
      <c r="AE514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(NULL,4611807,600,0,0,3225982175,42370,'NA','BR CENTRO CALLE PRINCIPAL ',0,'wcruz','NA');</v>
      </c>
    </row>
    <row r="515" spans="1:31" hidden="1" x14ac:dyDescent="0.25">
      <c r="A515">
        <v>10015325</v>
      </c>
      <c r="B515" t="s">
        <v>6384</v>
      </c>
      <c r="C515" t="s">
        <v>6346</v>
      </c>
      <c r="D515" t="s">
        <v>6339</v>
      </c>
      <c r="E515" s="15">
        <v>6247572</v>
      </c>
      <c r="F515" s="15" t="s">
        <v>6339</v>
      </c>
      <c r="G515" t="s">
        <v>4211</v>
      </c>
      <c r="H515" t="str">
        <f>VLOOKUP($E515,'BD DAVID'!$B$5:$M$1143,10,FALSE)</f>
        <v>Eje Cafetero</v>
      </c>
      <c r="J515">
        <f>VLOOKUP(K515,'[1]INSERT MUNICIPIO'!E$2:F$867,2,FALSE)</f>
        <v>440</v>
      </c>
      <c r="K515" t="str">
        <f>VLOOKUP($E515,'BD DAVID'!$B$5:$M$1144,12,FALSE)</f>
        <v>CALI</v>
      </c>
      <c r="L515" t="s">
        <v>6339</v>
      </c>
      <c r="M515">
        <v>0</v>
      </c>
      <c r="N515" t="s">
        <v>6339</v>
      </c>
      <c r="O515">
        <v>0</v>
      </c>
      <c r="P515" t="s">
        <v>6339</v>
      </c>
      <c r="Q515">
        <f>VLOOKUP(E515,'BD DAVID'!$B$5:$H$1171,7,FALSE)</f>
        <v>3113497892</v>
      </c>
      <c r="R515" t="s">
        <v>6339</v>
      </c>
      <c r="S515" s="18">
        <v>42370</v>
      </c>
      <c r="T515" s="18" t="s">
        <v>6339</v>
      </c>
      <c r="U515" s="24" t="s">
        <v>6355</v>
      </c>
      <c r="V515" s="18" t="s">
        <v>6339</v>
      </c>
      <c r="W515" s="18" t="str">
        <f>VLOOKUP(E515,'BD DAVID'!$B$5:$G$1143,6,FALSE)</f>
        <v xml:space="preserve">CR 30 19 37 </v>
      </c>
      <c r="X515" s="18" t="s">
        <v>6339</v>
      </c>
      <c r="Y515" s="19">
        <v>0</v>
      </c>
      <c r="Z515" s="18" t="s">
        <v>6339</v>
      </c>
      <c r="AA515" s="18" t="s">
        <v>6381</v>
      </c>
      <c r="AB515" s="18" t="s">
        <v>6339</v>
      </c>
      <c r="AC515" t="s">
        <v>6355</v>
      </c>
      <c r="AD515" t="s">
        <v>6340</v>
      </c>
      <c r="AE515" t="str">
        <f t="shared" ref="AE515:AE578" si="8">_xlfn.CONCAT(B515,C515,D515,E515,F515,J515,L515,M515,N515,O515,P515,Q515,R515,S515,T515,"'",U515,"'",V515,"'",W515,"'",X515,Y515,Z515,"'",AA515,"'",AB515,"'",AC515,"'",AD515)</f>
        <v>Insert into cliente_municipio(id_clientemunicipio,id_cliente,id_municipio,hect_cliente,hectsemb_cliente,tel_cliente,fcumpleanos_cliente,email_cliente,direccion_cliente,vtotalcompras_cliente,id_usuario,contacto_cliente) values (NULL,6247572,440,0,0,3113497892,42370,'NA','CR 30 19 37 ',0,'wcruz','NA');</v>
      </c>
    </row>
    <row r="516" spans="1:31" hidden="1" x14ac:dyDescent="0.25">
      <c r="A516">
        <v>10015354</v>
      </c>
      <c r="B516" t="s">
        <v>6384</v>
      </c>
      <c r="C516" t="s">
        <v>6346</v>
      </c>
      <c r="D516" t="s">
        <v>6339</v>
      </c>
      <c r="E516" s="15">
        <v>6247862</v>
      </c>
      <c r="F516" s="15" t="s">
        <v>6339</v>
      </c>
      <c r="G516" t="s">
        <v>4112</v>
      </c>
      <c r="H516" t="str">
        <f>VLOOKUP($E516,'BD DAVID'!$B$5:$M$1143,10,FALSE)</f>
        <v>Eje Cafetero</v>
      </c>
      <c r="J516">
        <f>VLOOKUP(K516,'[1]INSERT MUNICIPIO'!E$2:F$867,2,FALSE)</f>
        <v>447</v>
      </c>
      <c r="K516" t="str">
        <f>VLOOKUP($E516,'BD DAVID'!$B$5:$M$1144,12,FALSE)</f>
        <v>DAGUA</v>
      </c>
      <c r="L516" t="s">
        <v>6339</v>
      </c>
      <c r="M516">
        <v>0</v>
      </c>
      <c r="N516" t="s">
        <v>6339</v>
      </c>
      <c r="O516">
        <v>0</v>
      </c>
      <c r="P516" t="s">
        <v>6339</v>
      </c>
      <c r="Q516">
        <f>VLOOKUP(E516,'BD DAVID'!$B$5:$H$1171,7,FALSE)</f>
        <v>3173656016</v>
      </c>
      <c r="R516" t="s">
        <v>6339</v>
      </c>
      <c r="S516" s="18">
        <v>42370</v>
      </c>
      <c r="T516" s="18" t="s">
        <v>6339</v>
      </c>
      <c r="U516" s="24" t="s">
        <v>6355</v>
      </c>
      <c r="V516" s="18" t="s">
        <v>6339</v>
      </c>
      <c r="W516" s="18" t="str">
        <f>VLOOKUP(E516,'BD DAVID'!$B$5:$G$1143,6,FALSE)</f>
        <v xml:space="preserve">CL 10 12 53 BRR CHAPINERO </v>
      </c>
      <c r="X516" s="18" t="s">
        <v>6339</v>
      </c>
      <c r="Y516" s="19">
        <v>0</v>
      </c>
      <c r="Z516" s="18" t="s">
        <v>6339</v>
      </c>
      <c r="AA516" s="18" t="s">
        <v>6381</v>
      </c>
      <c r="AB516" s="18" t="s">
        <v>6339</v>
      </c>
      <c r="AC516" t="s">
        <v>6355</v>
      </c>
      <c r="AD516" t="s">
        <v>6340</v>
      </c>
      <c r="AE516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(NULL,6247862,447,0,0,3173656016,42370,'NA','CL 10 12 53 BRR CHAPINERO ',0,'wcruz','NA');</v>
      </c>
    </row>
    <row r="517" spans="1:31" hidden="1" x14ac:dyDescent="0.25">
      <c r="A517">
        <v>10016351</v>
      </c>
      <c r="B517" t="s">
        <v>6384</v>
      </c>
      <c r="C517" t="s">
        <v>6346</v>
      </c>
      <c r="D517" t="s">
        <v>6339</v>
      </c>
      <c r="E517" s="15">
        <v>6248662</v>
      </c>
      <c r="F517" s="15" t="s">
        <v>6339</v>
      </c>
      <c r="G517" t="s">
        <v>3333</v>
      </c>
      <c r="H517" t="str">
        <f>VLOOKUP($E517,'BD DAVID'!$B$5:$M$1143,10,FALSE)</f>
        <v>Eje Cafetero</v>
      </c>
      <c r="J517">
        <f>VLOOKUP(K517,'[1]INSERT MUNICIPIO'!E$2:F$867,2,FALSE)</f>
        <v>447</v>
      </c>
      <c r="K517" t="str">
        <f>VLOOKUP($E517,'BD DAVID'!$B$5:$M$1144,12,FALSE)</f>
        <v>DAGUA</v>
      </c>
      <c r="L517" t="s">
        <v>6339</v>
      </c>
      <c r="M517">
        <v>0</v>
      </c>
      <c r="N517" t="s">
        <v>6339</v>
      </c>
      <c r="O517">
        <v>0</v>
      </c>
      <c r="P517" t="s">
        <v>6339</v>
      </c>
      <c r="Q517">
        <f>VLOOKUP(E517,'BD DAVID'!$B$5:$H$1171,7,FALSE)</f>
        <v>3128014775</v>
      </c>
      <c r="R517" t="s">
        <v>6339</v>
      </c>
      <c r="S517" s="18">
        <v>42370</v>
      </c>
      <c r="T517" s="18" t="s">
        <v>6339</v>
      </c>
      <c r="U517" s="24" t="s">
        <v>6355</v>
      </c>
      <c r="V517" s="18" t="s">
        <v>6339</v>
      </c>
      <c r="W517" s="18" t="str">
        <f>VLOOKUP(E517,'BD DAVID'!$B$5:$G$1143,6,FALSE)</f>
        <v xml:space="preserve">CORR EL PIÑAL VDA DE TIERA CALIENTE </v>
      </c>
      <c r="X517" s="18" t="s">
        <v>6339</v>
      </c>
      <c r="Y517" s="19">
        <v>0</v>
      </c>
      <c r="Z517" s="18" t="s">
        <v>6339</v>
      </c>
      <c r="AA517" s="18" t="s">
        <v>6381</v>
      </c>
      <c r="AB517" s="18" t="s">
        <v>6339</v>
      </c>
      <c r="AC517" t="s">
        <v>6355</v>
      </c>
      <c r="AD517" t="s">
        <v>6340</v>
      </c>
      <c r="AE517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(NULL,6248662,447,0,0,3128014775,42370,'NA','CORR EL PIÑAL VDA DE TIERA CALIENTE ',0,'wcruz','NA');</v>
      </c>
    </row>
    <row r="518" spans="1:31" hidden="1" x14ac:dyDescent="0.25">
      <c r="A518">
        <v>10015845</v>
      </c>
      <c r="B518" t="s">
        <v>6384</v>
      </c>
      <c r="C518" t="s">
        <v>6346</v>
      </c>
      <c r="D518" t="s">
        <v>6339</v>
      </c>
      <c r="E518" s="15">
        <v>6268622</v>
      </c>
      <c r="F518" s="15" t="s">
        <v>6339</v>
      </c>
      <c r="G518" t="s">
        <v>3732</v>
      </c>
      <c r="H518" t="str">
        <f>VLOOKUP($E518,'BD DAVID'!$B$5:$M$1143,10,FALSE)</f>
        <v>Eje Cafetero</v>
      </c>
      <c r="J518">
        <f>VLOOKUP(K518,'[1]INSERT MUNICIPIO'!E$2:F$867,2,FALSE)</f>
        <v>441</v>
      </c>
      <c r="K518" t="str">
        <f>VLOOKUP($E518,'BD DAVID'!$B$5:$M$1144,12,FALSE)</f>
        <v>CALIMA</v>
      </c>
      <c r="L518" t="s">
        <v>6339</v>
      </c>
      <c r="M518">
        <v>0</v>
      </c>
      <c r="N518" t="s">
        <v>6339</v>
      </c>
      <c r="O518">
        <v>0</v>
      </c>
      <c r="P518" t="s">
        <v>6339</v>
      </c>
      <c r="Q518">
        <f>VLOOKUP(E518,'BD DAVID'!$B$5:$H$1171,7,FALSE)</f>
        <v>3157017566</v>
      </c>
      <c r="R518" t="s">
        <v>6339</v>
      </c>
      <c r="S518" s="18">
        <v>42370</v>
      </c>
      <c r="T518" s="18" t="s">
        <v>6339</v>
      </c>
      <c r="U518" s="24" t="s">
        <v>6355</v>
      </c>
      <c r="V518" s="18" t="s">
        <v>6339</v>
      </c>
      <c r="W518" s="18" t="str">
        <f>VLOOKUP(E518,'BD DAVID'!$B$5:$G$1143,6,FALSE)</f>
        <v xml:space="preserve">CR 4 9 12 BRR LA PALMA </v>
      </c>
      <c r="X518" s="18" t="s">
        <v>6339</v>
      </c>
      <c r="Y518" s="19">
        <v>0</v>
      </c>
      <c r="Z518" s="18" t="s">
        <v>6339</v>
      </c>
      <c r="AA518" s="18" t="s">
        <v>6381</v>
      </c>
      <c r="AB518" s="18" t="s">
        <v>6339</v>
      </c>
      <c r="AC518" t="s">
        <v>6355</v>
      </c>
      <c r="AD518" t="s">
        <v>6340</v>
      </c>
      <c r="AE518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(NULL,6268622,441,0,0,3157017566,42370,'NA','CR 4 9 12 BRR LA PALMA ',0,'wcruz','NA');</v>
      </c>
    </row>
    <row r="519" spans="1:31" hidden="1" x14ac:dyDescent="0.25">
      <c r="A519">
        <v>10017574</v>
      </c>
      <c r="B519" t="s">
        <v>6384</v>
      </c>
      <c r="C519" t="s">
        <v>6346</v>
      </c>
      <c r="D519" t="s">
        <v>6339</v>
      </c>
      <c r="E519" s="15">
        <v>6316241</v>
      </c>
      <c r="F519" s="15" t="s">
        <v>6339</v>
      </c>
      <c r="G519" t="s">
        <v>4879</v>
      </c>
      <c r="H519" t="str">
        <f>VLOOKUP($E519,'BD DAVID'!$B$5:$M$1143,10,FALSE)</f>
        <v>Eje Cafetero</v>
      </c>
      <c r="J519">
        <f>VLOOKUP(K519,'[1]INSERT MUNICIPIO'!E$2:F$867,2,FALSE)</f>
        <v>457</v>
      </c>
      <c r="K519" t="str">
        <f>VLOOKUP($E519,'BD DAVID'!$B$5:$M$1144,12,FALSE)</f>
        <v>GINEBRA</v>
      </c>
      <c r="L519" t="s">
        <v>6339</v>
      </c>
      <c r="M519">
        <v>0</v>
      </c>
      <c r="N519" t="s">
        <v>6339</v>
      </c>
      <c r="O519">
        <v>0</v>
      </c>
      <c r="P519" t="s">
        <v>6339</v>
      </c>
      <c r="Q519">
        <f>VLOOKUP(E519,'BD DAVID'!$B$5:$H$1171,7,FALSE)</f>
        <v>3104450736</v>
      </c>
      <c r="R519" t="s">
        <v>6339</v>
      </c>
      <c r="S519" s="18">
        <v>42370</v>
      </c>
      <c r="T519" s="18" t="s">
        <v>6339</v>
      </c>
      <c r="U519" s="24" t="s">
        <v>6355</v>
      </c>
      <c r="V519" s="18" t="s">
        <v>6339</v>
      </c>
      <c r="W519" s="18" t="str">
        <f>VLOOKUP(E519,'BD DAVID'!$B$5:$G$1143,6,FALSE)</f>
        <v xml:space="preserve">CR 2 NORTE 7 11 </v>
      </c>
      <c r="X519" s="18" t="s">
        <v>6339</v>
      </c>
      <c r="Y519" s="19">
        <v>0</v>
      </c>
      <c r="Z519" s="18" t="s">
        <v>6339</v>
      </c>
      <c r="AA519" s="18" t="s">
        <v>6381</v>
      </c>
      <c r="AB519" s="18" t="s">
        <v>6339</v>
      </c>
      <c r="AC519" t="s">
        <v>6355</v>
      </c>
      <c r="AD519" t="s">
        <v>6340</v>
      </c>
      <c r="AE519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(NULL,6316241,457,0,0,3104450736,42370,'NA','CR 2 NORTE 7 11 ',0,'wcruz','NA');</v>
      </c>
    </row>
    <row r="520" spans="1:31" hidden="1" x14ac:dyDescent="0.25">
      <c r="A520">
        <v>10015571</v>
      </c>
      <c r="B520" t="s">
        <v>6384</v>
      </c>
      <c r="C520" t="s">
        <v>6346</v>
      </c>
      <c r="D520" t="s">
        <v>6339</v>
      </c>
      <c r="E520" s="15">
        <v>6318177</v>
      </c>
      <c r="F520" s="15" t="s">
        <v>6339</v>
      </c>
      <c r="G520" t="s">
        <v>2174</v>
      </c>
      <c r="H520" t="str">
        <f>VLOOKUP($E520,'BD DAVID'!$B$5:$M$1143,10,FALSE)</f>
        <v>Eje Cafetero</v>
      </c>
      <c r="J520">
        <f>VLOOKUP(K520,'[1]INSERT MUNICIPIO'!E$2:F$867,2,FALSE)</f>
        <v>458</v>
      </c>
      <c r="K520" t="str">
        <f>VLOOKUP($E520,'BD DAVID'!$B$5:$M$1144,12,FALSE)</f>
        <v>GUACARI</v>
      </c>
      <c r="L520" t="s">
        <v>6339</v>
      </c>
      <c r="M520">
        <v>0</v>
      </c>
      <c r="N520" t="s">
        <v>6339</v>
      </c>
      <c r="O520">
        <v>0</v>
      </c>
      <c r="P520" t="s">
        <v>6339</v>
      </c>
      <c r="Q520">
        <f>VLOOKUP(E520,'BD DAVID'!$B$5:$H$1171,7,FALSE)</f>
        <v>3147993944</v>
      </c>
      <c r="R520" t="s">
        <v>6339</v>
      </c>
      <c r="S520" s="18">
        <v>42370</v>
      </c>
      <c r="T520" s="18" t="s">
        <v>6339</v>
      </c>
      <c r="U520" s="24" t="s">
        <v>6355</v>
      </c>
      <c r="V520" s="18" t="s">
        <v>6339</v>
      </c>
      <c r="W520" s="18" t="str">
        <f>VLOOKUP(E520,'BD DAVID'!$B$5:$G$1143,6,FALSE)</f>
        <v xml:space="preserve">CR 5 4 53 </v>
      </c>
      <c r="X520" s="18" t="s">
        <v>6339</v>
      </c>
      <c r="Y520" s="19">
        <v>0</v>
      </c>
      <c r="Z520" s="18" t="s">
        <v>6339</v>
      </c>
      <c r="AA520" s="18" t="s">
        <v>6381</v>
      </c>
      <c r="AB520" s="18" t="s">
        <v>6339</v>
      </c>
      <c r="AC520" t="s">
        <v>6355</v>
      </c>
      <c r="AD520" t="s">
        <v>6340</v>
      </c>
      <c r="AE520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(NULL,6318177,458,0,0,3147993944,42370,'NA','CR 5 4 53 ',0,'wcruz','NA');</v>
      </c>
    </row>
    <row r="521" spans="1:31" hidden="1" x14ac:dyDescent="0.25">
      <c r="A521">
        <v>10015311</v>
      </c>
      <c r="B521" t="s">
        <v>6384</v>
      </c>
      <c r="C521" t="s">
        <v>6346</v>
      </c>
      <c r="D521" t="s">
        <v>6339</v>
      </c>
      <c r="E521" s="15">
        <v>6342159</v>
      </c>
      <c r="F521" s="15" t="s">
        <v>6339</v>
      </c>
      <c r="G521" t="s">
        <v>3729</v>
      </c>
      <c r="H521" t="str">
        <f>VLOOKUP($E521,'BD DAVID'!$B$5:$M$1143,10,FALSE)</f>
        <v>Eje Cafetero</v>
      </c>
      <c r="J521">
        <f>VLOOKUP(K521,'[1]INSERT MUNICIPIO'!E$2:F$867,2,FALSE)</f>
        <v>462</v>
      </c>
      <c r="K521" t="str">
        <f>VLOOKUP($E521,'BD DAVID'!$B$5:$M$1144,12,FALSE)</f>
        <v>LA CUMBRE</v>
      </c>
      <c r="L521" t="s">
        <v>6339</v>
      </c>
      <c r="M521">
        <v>0</v>
      </c>
      <c r="N521" t="s">
        <v>6339</v>
      </c>
      <c r="O521">
        <v>0</v>
      </c>
      <c r="P521" t="s">
        <v>6339</v>
      </c>
      <c r="Q521">
        <f>VLOOKUP(E521,'BD DAVID'!$B$5:$H$1171,7,FALSE)</f>
        <v>3108219704</v>
      </c>
      <c r="R521" t="s">
        <v>6339</v>
      </c>
      <c r="S521" s="18">
        <v>42370</v>
      </c>
      <c r="T521" s="18" t="s">
        <v>6339</v>
      </c>
      <c r="U521" s="24" t="s">
        <v>6355</v>
      </c>
      <c r="V521" s="18" t="s">
        <v>6339</v>
      </c>
      <c r="W521" s="18" t="str">
        <f>VLOOKUP(E521,'BD DAVID'!$B$5:$G$1143,6,FALSE)</f>
        <v xml:space="preserve">CL 5 5  51 </v>
      </c>
      <c r="X521" s="18" t="s">
        <v>6339</v>
      </c>
      <c r="Y521" s="19">
        <v>0</v>
      </c>
      <c r="Z521" s="18" t="s">
        <v>6339</v>
      </c>
      <c r="AA521" s="18" t="s">
        <v>6381</v>
      </c>
      <c r="AB521" s="18" t="s">
        <v>6339</v>
      </c>
      <c r="AC521" t="s">
        <v>6355</v>
      </c>
      <c r="AD521" t="s">
        <v>6340</v>
      </c>
      <c r="AE521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(NULL,6342159,462,0,0,3108219704,42370,'NA','CL 5 5  51 ',0,'wcruz','NA');</v>
      </c>
    </row>
    <row r="522" spans="1:31" hidden="1" x14ac:dyDescent="0.25">
      <c r="A522">
        <v>10015894</v>
      </c>
      <c r="B522" t="s">
        <v>6384</v>
      </c>
      <c r="C522" t="s">
        <v>6346</v>
      </c>
      <c r="D522" t="s">
        <v>6339</v>
      </c>
      <c r="E522" s="15">
        <v>6423266</v>
      </c>
      <c r="F522" s="15" t="s">
        <v>6339</v>
      </c>
      <c r="G522" t="s">
        <v>3345</v>
      </c>
      <c r="H522" t="str">
        <f>VLOOKUP($E522,'BD DAVID'!$B$5:$M$1143,10,FALSE)</f>
        <v>Eje Cafetero</v>
      </c>
      <c r="J522">
        <f>VLOOKUP(K522,'[1]INSERT MUNICIPIO'!E$2:F$867,2,FALSE)</f>
        <v>512</v>
      </c>
      <c r="K522" t="str">
        <f>VLOOKUP($E522,'BD DAVID'!$B$5:$M$1144,12,FALSE)</f>
        <v>VIJES</v>
      </c>
      <c r="L522" t="s">
        <v>6339</v>
      </c>
      <c r="M522">
        <v>0</v>
      </c>
      <c r="N522" t="s">
        <v>6339</v>
      </c>
      <c r="O522">
        <v>0</v>
      </c>
      <c r="P522" t="s">
        <v>6339</v>
      </c>
      <c r="Q522">
        <f>VLOOKUP(E522,'BD DAVID'!$B$5:$H$1171,7,FALSE)</f>
        <v>3113558690</v>
      </c>
      <c r="R522" t="s">
        <v>6339</v>
      </c>
      <c r="S522" s="18">
        <v>42370</v>
      </c>
      <c r="T522" s="18" t="s">
        <v>6339</v>
      </c>
      <c r="U522" s="24" t="s">
        <v>6355</v>
      </c>
      <c r="V522" s="18" t="s">
        <v>6339</v>
      </c>
      <c r="W522" s="18" t="str">
        <f>VLOOKUP(E522,'BD DAVID'!$B$5:$G$1143,6,FALSE)</f>
        <v xml:space="preserve">CORR MOZAMBIQUE FCA LA ESMERALDA </v>
      </c>
      <c r="X522" s="18" t="s">
        <v>6339</v>
      </c>
      <c r="Y522" s="19">
        <v>0</v>
      </c>
      <c r="Z522" s="18" t="s">
        <v>6339</v>
      </c>
      <c r="AA522" s="18" t="s">
        <v>6381</v>
      </c>
      <c r="AB522" s="18" t="s">
        <v>6339</v>
      </c>
      <c r="AC522" t="s">
        <v>6355</v>
      </c>
      <c r="AD522" t="s">
        <v>6340</v>
      </c>
      <c r="AE522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(NULL,6423266,512,0,0,3113558690,42370,'NA','CORR MOZAMBIQUE FCA LA ESMERALDA ',0,'wcruz','NA');</v>
      </c>
    </row>
    <row r="523" spans="1:31" hidden="1" x14ac:dyDescent="0.25">
      <c r="A523">
        <v>10017263</v>
      </c>
      <c r="B523" t="s">
        <v>6384</v>
      </c>
      <c r="C523" t="s">
        <v>6346</v>
      </c>
      <c r="D523" t="s">
        <v>6339</v>
      </c>
      <c r="E523" s="15">
        <v>6423282</v>
      </c>
      <c r="F523" s="15" t="s">
        <v>6339</v>
      </c>
      <c r="G523" t="s">
        <v>4515</v>
      </c>
      <c r="H523" t="str">
        <f>VLOOKUP($E523,'BD DAVID'!$B$5:$M$1143,10,FALSE)</f>
        <v>Eje Cafetero</v>
      </c>
      <c r="J523">
        <f>VLOOKUP(K523,'[1]INSERT MUNICIPIO'!E$2:F$867,2,FALSE)</f>
        <v>512</v>
      </c>
      <c r="K523" t="str">
        <f>VLOOKUP($E523,'BD DAVID'!$B$5:$M$1144,12,FALSE)</f>
        <v>VIJES</v>
      </c>
      <c r="L523" t="s">
        <v>6339</v>
      </c>
      <c r="M523">
        <v>0</v>
      </c>
      <c r="N523" t="s">
        <v>6339</v>
      </c>
      <c r="O523">
        <v>0</v>
      </c>
      <c r="P523" t="s">
        <v>6339</v>
      </c>
      <c r="Q523">
        <f>VLOOKUP(E523,'BD DAVID'!$B$5:$H$1171,7,FALSE)</f>
        <v>3176488819</v>
      </c>
      <c r="R523" t="s">
        <v>6339</v>
      </c>
      <c r="S523" s="18">
        <v>42370</v>
      </c>
      <c r="T523" s="18" t="s">
        <v>6339</v>
      </c>
      <c r="U523" s="24" t="s">
        <v>6355</v>
      </c>
      <c r="V523" s="18" t="s">
        <v>6339</v>
      </c>
      <c r="W523" s="18" t="str">
        <f>VLOOKUP(E523,'BD DAVID'!$B$5:$G$1143,6,FALSE)</f>
        <v xml:space="preserve">CORREGIMIENTO MOSAMBIQUE </v>
      </c>
      <c r="X523" s="18" t="s">
        <v>6339</v>
      </c>
      <c r="Y523" s="19">
        <v>0</v>
      </c>
      <c r="Z523" s="18" t="s">
        <v>6339</v>
      </c>
      <c r="AA523" s="18" t="s">
        <v>6381</v>
      </c>
      <c r="AB523" s="18" t="s">
        <v>6339</v>
      </c>
      <c r="AC523" t="s">
        <v>6355</v>
      </c>
      <c r="AD523" t="s">
        <v>6340</v>
      </c>
      <c r="AE523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(NULL,6423282,512,0,0,3176488819,42370,'NA','CORREGIMIENTO MOSAMBIQUE ',0,'wcruz','NA');</v>
      </c>
    </row>
    <row r="524" spans="1:31" hidden="1" x14ac:dyDescent="0.25">
      <c r="A524">
        <v>10017503</v>
      </c>
      <c r="B524" t="s">
        <v>6384</v>
      </c>
      <c r="C524" t="s">
        <v>6346</v>
      </c>
      <c r="D524" t="s">
        <v>6339</v>
      </c>
      <c r="E524" s="15">
        <v>6436394</v>
      </c>
      <c r="F524" s="15" t="s">
        <v>6339</v>
      </c>
      <c r="G524" t="s">
        <v>2318</v>
      </c>
      <c r="H524" t="str">
        <f>VLOOKUP($E524,'BD DAVID'!$B$5:$M$1143,10,FALSE)</f>
        <v>Eje Cafetero</v>
      </c>
      <c r="J524">
        <f>VLOOKUP(K524,'[1]INSERT MUNICIPIO'!E$2:F$867,2,FALSE)</f>
        <v>26</v>
      </c>
      <c r="K524" t="str">
        <f>VLOOKUP($E524,'BD DAVID'!$B$5:$M$1144,12,FALSE)</f>
        <v>BOLIVAR</v>
      </c>
      <c r="L524" t="s">
        <v>6339</v>
      </c>
      <c r="M524">
        <v>0</v>
      </c>
      <c r="N524" t="s">
        <v>6339</v>
      </c>
      <c r="O524">
        <v>0</v>
      </c>
      <c r="P524" t="s">
        <v>6339</v>
      </c>
      <c r="Q524">
        <f>VLOOKUP(E524,'BD DAVID'!$B$5:$H$1171,7,FALSE)</f>
        <v>3176435047</v>
      </c>
      <c r="R524" t="s">
        <v>6339</v>
      </c>
      <c r="S524" s="18">
        <v>42370</v>
      </c>
      <c r="T524" s="18" t="s">
        <v>6339</v>
      </c>
      <c r="U524" s="24" t="s">
        <v>6355</v>
      </c>
      <c r="V524" s="18" t="s">
        <v>6339</v>
      </c>
      <c r="W524" s="18" t="str">
        <f>VLOOKUP(E524,'BD DAVID'!$B$5:$G$1143,6,FALSE)</f>
        <v xml:space="preserve">CL 4 3 S N 130 CORR LA TULIA </v>
      </c>
      <c r="X524" s="18" t="s">
        <v>6339</v>
      </c>
      <c r="Y524" s="19">
        <v>0</v>
      </c>
      <c r="Z524" s="18" t="s">
        <v>6339</v>
      </c>
      <c r="AA524" s="18" t="s">
        <v>6361</v>
      </c>
      <c r="AB524" s="18" t="s">
        <v>6339</v>
      </c>
      <c r="AC524" t="s">
        <v>6355</v>
      </c>
      <c r="AD524" t="s">
        <v>6340</v>
      </c>
      <c r="AE524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(NULL,6436394,26,0,0,3176435047,42370,'NA','CL 4 3 S N 130 CORR LA TULIA ',0,'anunez','NA');</v>
      </c>
    </row>
    <row r="525" spans="1:31" hidden="1" x14ac:dyDescent="0.25">
      <c r="A525">
        <v>10017242</v>
      </c>
      <c r="B525" t="s">
        <v>6384</v>
      </c>
      <c r="C525" t="s">
        <v>6346</v>
      </c>
      <c r="D525" t="s">
        <v>6339</v>
      </c>
      <c r="E525" s="15">
        <v>6497180</v>
      </c>
      <c r="F525" s="15" t="s">
        <v>6339</v>
      </c>
      <c r="G525" t="s">
        <v>4574</v>
      </c>
      <c r="H525" t="str">
        <f>VLOOKUP($E525,'BD DAVID'!$B$5:$M$1143,10,FALSE)</f>
        <v>Eje Cafetero</v>
      </c>
      <c r="J525">
        <f>VLOOKUP(K525,'[1]INSERT MUNICIPIO'!E$2:F$867,2,FALSE)</f>
        <v>440</v>
      </c>
      <c r="K525" t="str">
        <f>VLOOKUP($E525,'BD DAVID'!$B$5:$M$1144,12,FALSE)</f>
        <v>CALI</v>
      </c>
      <c r="L525" t="s">
        <v>6339</v>
      </c>
      <c r="M525">
        <v>0</v>
      </c>
      <c r="N525" t="s">
        <v>6339</v>
      </c>
      <c r="O525">
        <v>0</v>
      </c>
      <c r="P525" t="s">
        <v>6339</v>
      </c>
      <c r="Q525">
        <f>VLOOKUP(E525,'BD DAVID'!$B$5:$H$1171,7,FALSE)</f>
        <v>924431526</v>
      </c>
      <c r="R525" t="s">
        <v>6339</v>
      </c>
      <c r="S525" s="18">
        <v>42370</v>
      </c>
      <c r="T525" s="18" t="s">
        <v>6339</v>
      </c>
      <c r="U525" s="24" t="s">
        <v>6355</v>
      </c>
      <c r="V525" s="18" t="s">
        <v>6339</v>
      </c>
      <c r="W525" s="18" t="str">
        <f>VLOOKUP(E525,'BD DAVID'!$B$5:$G$1143,6,FALSE)</f>
        <v xml:space="preserve">CR 4 B 30 61 </v>
      </c>
      <c r="X525" s="18" t="s">
        <v>6339</v>
      </c>
      <c r="Y525" s="19">
        <v>0</v>
      </c>
      <c r="Z525" s="18" t="s">
        <v>6339</v>
      </c>
      <c r="AA525" s="18" t="s">
        <v>6381</v>
      </c>
      <c r="AB525" s="18" t="s">
        <v>6339</v>
      </c>
      <c r="AC525" t="s">
        <v>6355</v>
      </c>
      <c r="AD525" t="s">
        <v>6340</v>
      </c>
      <c r="AE525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(NULL,6497180,440,0,0,924431526,42370,'NA','CR 4 B 30 61 ',0,'wcruz','NA');</v>
      </c>
    </row>
    <row r="526" spans="1:31" hidden="1" x14ac:dyDescent="0.25">
      <c r="A526">
        <v>10015295</v>
      </c>
      <c r="B526" t="s">
        <v>6384</v>
      </c>
      <c r="C526" t="s">
        <v>6346</v>
      </c>
      <c r="D526" t="s">
        <v>6339</v>
      </c>
      <c r="E526" s="15">
        <v>7508676</v>
      </c>
      <c r="F526" s="15" t="s">
        <v>6339</v>
      </c>
      <c r="G526" t="s">
        <v>3285</v>
      </c>
      <c r="H526" t="str">
        <f>VLOOKUP($E526,'BD DAVID'!$B$5:$M$1143,10,FALSE)</f>
        <v>Eje Cafetero</v>
      </c>
      <c r="J526">
        <f>VLOOKUP(K526,'[1]INSERT MUNICIPIO'!E$2:F$867,2,FALSE)</f>
        <v>18</v>
      </c>
      <c r="K526" t="str">
        <f>VLOOKUP($E526,'BD DAVID'!$B$5:$M$1144,12,FALSE)</f>
        <v>ARMENIA</v>
      </c>
      <c r="L526" t="s">
        <v>6339</v>
      </c>
      <c r="M526">
        <v>0</v>
      </c>
      <c r="N526" t="s">
        <v>6339</v>
      </c>
      <c r="O526">
        <v>0</v>
      </c>
      <c r="P526" t="s">
        <v>6339</v>
      </c>
      <c r="Q526">
        <f>VLOOKUP(E526,'BD DAVID'!$B$5:$H$1171,7,FALSE)</f>
        <v>967461244</v>
      </c>
      <c r="R526" t="s">
        <v>6339</v>
      </c>
      <c r="S526" s="18">
        <v>42370</v>
      </c>
      <c r="T526" s="18" t="s">
        <v>6339</v>
      </c>
      <c r="U526" s="24" t="s">
        <v>6355</v>
      </c>
      <c r="V526" s="18" t="s">
        <v>6339</v>
      </c>
      <c r="W526" s="18" t="str">
        <f>VLOOKUP(E526,'BD DAVID'!$B$5:$G$1143,6,FALSE)</f>
        <v xml:space="preserve">CR 19 3 97 </v>
      </c>
      <c r="X526" s="18" t="s">
        <v>6339</v>
      </c>
      <c r="Y526" s="19">
        <v>0</v>
      </c>
      <c r="Z526" s="18" t="s">
        <v>6339</v>
      </c>
      <c r="AA526" s="18" t="s">
        <v>6382</v>
      </c>
      <c r="AB526" s="18" t="s">
        <v>6339</v>
      </c>
      <c r="AC526" t="s">
        <v>6355</v>
      </c>
      <c r="AD526" t="s">
        <v>6340</v>
      </c>
      <c r="AE526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(NULL,7508676,18,0,0,967461244,42370,'NA','CR 19 3 97 ',0,'ncardona','NA');</v>
      </c>
    </row>
    <row r="527" spans="1:31" hidden="1" x14ac:dyDescent="0.25">
      <c r="A527">
        <v>10015211</v>
      </c>
      <c r="B527" t="s">
        <v>6384</v>
      </c>
      <c r="C527" t="s">
        <v>6346</v>
      </c>
      <c r="D527" t="s">
        <v>6339</v>
      </c>
      <c r="E527" s="15">
        <v>7520758</v>
      </c>
      <c r="F527" s="15" t="s">
        <v>6339</v>
      </c>
      <c r="G527" t="s">
        <v>2582</v>
      </c>
      <c r="H527" t="str">
        <f>VLOOKUP($E527,'BD DAVID'!$B$5:$M$1143,10,FALSE)</f>
        <v>Eje Cafetero</v>
      </c>
      <c r="J527">
        <f>VLOOKUP(K527,'[1]INSERT MUNICIPIO'!E$2:F$867,2,FALSE)</f>
        <v>18</v>
      </c>
      <c r="K527" t="str">
        <f>VLOOKUP($E527,'BD DAVID'!$B$5:$M$1144,12,FALSE)</f>
        <v>ARMENIA</v>
      </c>
      <c r="L527" t="s">
        <v>6339</v>
      </c>
      <c r="M527">
        <v>0</v>
      </c>
      <c r="N527" t="s">
        <v>6339</v>
      </c>
      <c r="O527">
        <v>0</v>
      </c>
      <c r="P527" t="s">
        <v>6339</v>
      </c>
      <c r="Q527">
        <f>VLOOKUP(E527,'BD DAVID'!$B$5:$H$1171,7,FALSE)</f>
        <v>3155027412</v>
      </c>
      <c r="R527" t="s">
        <v>6339</v>
      </c>
      <c r="S527" s="18">
        <v>42370</v>
      </c>
      <c r="T527" s="18" t="s">
        <v>6339</v>
      </c>
      <c r="U527" s="24" t="s">
        <v>6355</v>
      </c>
      <c r="V527" s="18" t="s">
        <v>6339</v>
      </c>
      <c r="W527" s="18" t="str">
        <f>VLOOKUP(E527,'BD DAVID'!$B$5:$G$1143,6,FALSE)</f>
        <v xml:space="preserve">CL 26 15 12 LC 13 </v>
      </c>
      <c r="X527" s="18" t="s">
        <v>6339</v>
      </c>
      <c r="Y527" s="19">
        <v>0</v>
      </c>
      <c r="Z527" s="18" t="s">
        <v>6339</v>
      </c>
      <c r="AA527" s="18" t="s">
        <v>6382</v>
      </c>
      <c r="AB527" s="18" t="s">
        <v>6339</v>
      </c>
      <c r="AC527" t="s">
        <v>6355</v>
      </c>
      <c r="AD527" t="s">
        <v>6340</v>
      </c>
      <c r="AE527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(NULL,7520758,18,0,0,3155027412,42370,'NA','CL 26 15 12 LC 13 ',0,'ncardona','NA');</v>
      </c>
    </row>
    <row r="528" spans="1:31" hidden="1" x14ac:dyDescent="0.25">
      <c r="A528">
        <v>10015723</v>
      </c>
      <c r="B528" t="s">
        <v>6384</v>
      </c>
      <c r="C528" t="s">
        <v>6346</v>
      </c>
      <c r="D528" t="s">
        <v>6339</v>
      </c>
      <c r="E528" s="15">
        <v>7521032</v>
      </c>
      <c r="F528" s="15" t="s">
        <v>6339</v>
      </c>
      <c r="G528" t="s">
        <v>5108</v>
      </c>
      <c r="H528" t="str">
        <f>VLOOKUP($E528,'BD DAVID'!$B$5:$M$1143,10,FALSE)</f>
        <v>Eje Cafetero</v>
      </c>
      <c r="J528">
        <f>VLOOKUP(K528,'[1]INSERT MUNICIPIO'!E$2:F$867,2,FALSE)</f>
        <v>18</v>
      </c>
      <c r="K528" t="str">
        <f>VLOOKUP($E528,'BD DAVID'!$B$5:$M$1144,12,FALSE)</f>
        <v>ARMENIA</v>
      </c>
      <c r="L528" t="s">
        <v>6339</v>
      </c>
      <c r="M528">
        <v>0</v>
      </c>
      <c r="N528" t="s">
        <v>6339</v>
      </c>
      <c r="O528">
        <v>0</v>
      </c>
      <c r="P528" t="s">
        <v>6339</v>
      </c>
      <c r="Q528">
        <f>VLOOKUP(E528,'BD DAVID'!$B$5:$H$1171,7,FALSE)</f>
        <v>3153162226</v>
      </c>
      <c r="R528" t="s">
        <v>6339</v>
      </c>
      <c r="S528" s="18">
        <v>42370</v>
      </c>
      <c r="T528" s="18" t="s">
        <v>6339</v>
      </c>
      <c r="U528" s="24" t="s">
        <v>6355</v>
      </c>
      <c r="V528" s="18" t="s">
        <v>6339</v>
      </c>
      <c r="W528" s="18" t="str">
        <f>VLOOKUP(E528,'BD DAVID'!$B$5:$G$1143,6,FALSE)</f>
        <v xml:space="preserve">CR 11 18 NORTE 51 </v>
      </c>
      <c r="X528" s="18" t="s">
        <v>6339</v>
      </c>
      <c r="Y528" s="19">
        <v>0</v>
      </c>
      <c r="Z528" s="18" t="s">
        <v>6339</v>
      </c>
      <c r="AA528" s="18" t="s">
        <v>6382</v>
      </c>
      <c r="AB528" s="18" t="s">
        <v>6339</v>
      </c>
      <c r="AC528" t="s">
        <v>6355</v>
      </c>
      <c r="AD528" t="s">
        <v>6340</v>
      </c>
      <c r="AE528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(NULL,7521032,18,0,0,3153162226,42370,'NA','CR 11 18 NORTE 51 ',0,'ncardona','NA');</v>
      </c>
    </row>
    <row r="529" spans="1:31" hidden="1" x14ac:dyDescent="0.25">
      <c r="A529">
        <v>10017181</v>
      </c>
      <c r="B529" t="s">
        <v>6384</v>
      </c>
      <c r="C529" t="s">
        <v>6346</v>
      </c>
      <c r="D529" t="s">
        <v>6339</v>
      </c>
      <c r="E529" s="15">
        <v>7563577</v>
      </c>
      <c r="F529" s="15" t="s">
        <v>6339</v>
      </c>
      <c r="G529" t="s">
        <v>4205</v>
      </c>
      <c r="H529" t="str">
        <f>VLOOKUP($E529,'BD DAVID'!$B$5:$M$1143,10,FALSE)</f>
        <v>Eje Cafetero</v>
      </c>
      <c r="J529">
        <f>VLOOKUP(K529,'[1]INSERT MUNICIPIO'!E$2:F$867,2,FALSE)</f>
        <v>18</v>
      </c>
      <c r="K529" t="str">
        <f>VLOOKUP($E529,'BD DAVID'!$B$5:$M$1144,12,FALSE)</f>
        <v>ARMENIA</v>
      </c>
      <c r="L529" t="s">
        <v>6339</v>
      </c>
      <c r="M529">
        <v>0</v>
      </c>
      <c r="N529" t="s">
        <v>6339</v>
      </c>
      <c r="O529">
        <v>0</v>
      </c>
      <c r="P529" t="s">
        <v>6339</v>
      </c>
      <c r="Q529">
        <f>VLOOKUP(E529,'BD DAVID'!$B$5:$H$1171,7,FALSE)</f>
        <v>967467373</v>
      </c>
      <c r="R529" t="s">
        <v>6339</v>
      </c>
      <c r="S529" s="18">
        <v>42370</v>
      </c>
      <c r="T529" s="18" t="s">
        <v>6339</v>
      </c>
      <c r="U529" s="24" t="s">
        <v>6355</v>
      </c>
      <c r="V529" s="18" t="s">
        <v>6339</v>
      </c>
      <c r="W529" s="18" t="str">
        <f>VLOOKUP(E529,'BD DAVID'!$B$5:$G$1143,6,FALSE)</f>
        <v xml:space="preserve">CL 77 14 48 OF 301 </v>
      </c>
      <c r="X529" s="18" t="s">
        <v>6339</v>
      </c>
      <c r="Y529" s="19">
        <v>0</v>
      </c>
      <c r="Z529" s="18" t="s">
        <v>6339</v>
      </c>
      <c r="AA529" s="18" t="s">
        <v>6382</v>
      </c>
      <c r="AB529" s="18" t="s">
        <v>6339</v>
      </c>
      <c r="AC529" t="s">
        <v>6355</v>
      </c>
      <c r="AD529" t="s">
        <v>6340</v>
      </c>
      <c r="AE529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(NULL,7563577,18,0,0,967467373,42370,'NA','CL 77 14 48 OF 301 ',0,'ncardona','NA');</v>
      </c>
    </row>
    <row r="530" spans="1:31" hidden="1" x14ac:dyDescent="0.25">
      <c r="A530">
        <v>10015584</v>
      </c>
      <c r="B530" t="s">
        <v>6384</v>
      </c>
      <c r="C530" t="s">
        <v>6346</v>
      </c>
      <c r="D530" t="s">
        <v>6339</v>
      </c>
      <c r="E530" s="15">
        <v>9807051</v>
      </c>
      <c r="F530" s="15" t="s">
        <v>6339</v>
      </c>
      <c r="G530" t="s">
        <v>2140</v>
      </c>
      <c r="H530" t="str">
        <f>VLOOKUP($E530,'BD DAVID'!$B$5:$M$1143,10,FALSE)</f>
        <v>Eje Cafetero</v>
      </c>
      <c r="J530">
        <f>VLOOKUP(K530,'[1]INSERT MUNICIPIO'!E$2:F$867,2,FALSE)</f>
        <v>442</v>
      </c>
      <c r="K530" t="str">
        <f>VLOOKUP($E530,'BD DAVID'!$B$5:$M$1144,12,FALSE)</f>
        <v>CANDELARIA</v>
      </c>
      <c r="L530" t="s">
        <v>6339</v>
      </c>
      <c r="M530">
        <v>0</v>
      </c>
      <c r="N530" t="s">
        <v>6339</v>
      </c>
      <c r="O530">
        <v>0</v>
      </c>
      <c r="P530" t="s">
        <v>6339</v>
      </c>
      <c r="Q530">
        <f>VLOOKUP(E530,'BD DAVID'!$B$5:$H$1171,7,FALSE)</f>
        <v>3137481229</v>
      </c>
      <c r="R530" t="s">
        <v>6339</v>
      </c>
      <c r="S530" s="18">
        <v>42370</v>
      </c>
      <c r="T530" s="18" t="s">
        <v>6339</v>
      </c>
      <c r="U530" s="24" t="s">
        <v>6355</v>
      </c>
      <c r="V530" s="18" t="s">
        <v>6339</v>
      </c>
      <c r="W530" s="18" t="str">
        <f>VLOOKUP(E530,'BD DAVID'!$B$5:$G$1143,6,FALSE)</f>
        <v xml:space="preserve">SEC CAVASA BG 2 LC 84 </v>
      </c>
      <c r="X530" s="18" t="s">
        <v>6339</v>
      </c>
      <c r="Y530" s="19">
        <v>0</v>
      </c>
      <c r="Z530" s="18" t="s">
        <v>6339</v>
      </c>
      <c r="AA530" s="18" t="s">
        <v>6381</v>
      </c>
      <c r="AB530" s="18" t="s">
        <v>6339</v>
      </c>
      <c r="AC530" t="s">
        <v>6355</v>
      </c>
      <c r="AD530" t="s">
        <v>6340</v>
      </c>
      <c r="AE530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(NULL,9807051,442,0,0,3137481229,42370,'NA','SEC CAVASA BG 2 LC 84 ',0,'wcruz','NA');</v>
      </c>
    </row>
    <row r="531" spans="1:31" hidden="1" x14ac:dyDescent="0.25">
      <c r="A531">
        <v>10015353</v>
      </c>
      <c r="B531" t="s">
        <v>6384</v>
      </c>
      <c r="C531" t="s">
        <v>6346</v>
      </c>
      <c r="D531" t="s">
        <v>6339</v>
      </c>
      <c r="E531" s="15">
        <v>9817403</v>
      </c>
      <c r="F531" s="15" t="s">
        <v>6339</v>
      </c>
      <c r="G531" t="s">
        <v>2268</v>
      </c>
      <c r="H531" t="str">
        <f>VLOOKUP($E531,'BD DAVID'!$B$5:$M$1143,10,FALSE)</f>
        <v>Eje Cafetero</v>
      </c>
      <c r="J531">
        <f>VLOOKUP(K531,'[1]INSERT MUNICIPIO'!E$2:F$867,2,FALSE)</f>
        <v>473</v>
      </c>
      <c r="K531" t="str">
        <f>VLOOKUP($E531,'BD DAVID'!$B$5:$M$1144,12,FALSE)</f>
        <v>MARSELLA</v>
      </c>
      <c r="L531" t="s">
        <v>6339</v>
      </c>
      <c r="M531">
        <v>0</v>
      </c>
      <c r="N531" t="s">
        <v>6339</v>
      </c>
      <c r="O531">
        <v>0</v>
      </c>
      <c r="P531" t="s">
        <v>6339</v>
      </c>
      <c r="Q531">
        <f>VLOOKUP(E531,'BD DAVID'!$B$5:$H$1171,7,FALSE)</f>
        <v>963686115</v>
      </c>
      <c r="R531" t="s">
        <v>6339</v>
      </c>
      <c r="S531" s="18">
        <v>42370</v>
      </c>
      <c r="T531" s="18" t="s">
        <v>6339</v>
      </c>
      <c r="U531" s="24" t="s">
        <v>6355</v>
      </c>
      <c r="V531" s="18" t="s">
        <v>6339</v>
      </c>
      <c r="W531" s="18" t="str">
        <f>VLOOKUP(E531,'BD DAVID'!$B$5:$G$1143,6,FALSE)</f>
        <v xml:space="preserve">CL6 B 11 32 BRR VILLA RICA </v>
      </c>
      <c r="X531" s="18" t="s">
        <v>6339</v>
      </c>
      <c r="Y531" s="19">
        <v>0</v>
      </c>
      <c r="Z531" s="18" t="s">
        <v>6339</v>
      </c>
      <c r="AA531" s="18" t="s">
        <v>6364</v>
      </c>
      <c r="AB531" s="18" t="s">
        <v>6339</v>
      </c>
      <c r="AC531" t="s">
        <v>6355</v>
      </c>
      <c r="AD531" t="s">
        <v>6340</v>
      </c>
      <c r="AE531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(NULL,9817403,473,0,0,963686115,42370,'NA','CL6 B 11 32 BRR VILLA RICA ',0,'dcardona','NA');</v>
      </c>
    </row>
    <row r="532" spans="1:31" hidden="1" x14ac:dyDescent="0.25">
      <c r="A532">
        <v>10015589</v>
      </c>
      <c r="B532" t="s">
        <v>6384</v>
      </c>
      <c r="C532" t="s">
        <v>6346</v>
      </c>
      <c r="D532" t="s">
        <v>6339</v>
      </c>
      <c r="E532" s="15">
        <v>9957626</v>
      </c>
      <c r="F532" s="15" t="s">
        <v>6339</v>
      </c>
      <c r="G532" t="s">
        <v>3723</v>
      </c>
      <c r="H532" t="str">
        <f>VLOOKUP($E532,'BD DAVID'!$B$5:$M$1143,10,FALSE)</f>
        <v>Eje Cafetero</v>
      </c>
      <c r="J532">
        <f>VLOOKUP(K532,'[1]INSERT MUNICIPIO'!E$2:F$867,2,FALSE)</f>
        <v>153</v>
      </c>
      <c r="K532" t="str">
        <f>VLOOKUP($E532,'BD DAVID'!$B$5:$M$1144,12,FALSE)</f>
        <v>SANTUARIO</v>
      </c>
      <c r="L532" t="s">
        <v>6339</v>
      </c>
      <c r="M532">
        <v>0</v>
      </c>
      <c r="N532" t="s">
        <v>6339</v>
      </c>
      <c r="O532">
        <v>0</v>
      </c>
      <c r="P532" t="s">
        <v>6339</v>
      </c>
      <c r="Q532">
        <f>VLOOKUP(E532,'BD DAVID'!$B$5:$H$1171,7,FALSE)</f>
        <v>3137215943</v>
      </c>
      <c r="R532" t="s">
        <v>6339</v>
      </c>
      <c r="S532" s="18">
        <v>42370</v>
      </c>
      <c r="T532" s="18" t="s">
        <v>6339</v>
      </c>
      <c r="U532" s="24" t="s">
        <v>6355</v>
      </c>
      <c r="V532" s="18" t="s">
        <v>6339</v>
      </c>
      <c r="W532" s="18" t="str">
        <f>VLOOKUP(E532,'BD DAVID'!$B$5:$G$1143,6,FALSE)</f>
        <v xml:space="preserve">CL 6 6 66 </v>
      </c>
      <c r="X532" s="18" t="s">
        <v>6339</v>
      </c>
      <c r="Y532" s="19">
        <v>0</v>
      </c>
      <c r="Z532" s="18" t="s">
        <v>6339</v>
      </c>
      <c r="AA532" s="18" t="s">
        <v>6364</v>
      </c>
      <c r="AB532" s="18" t="s">
        <v>6339</v>
      </c>
      <c r="AC532" t="s">
        <v>6355</v>
      </c>
      <c r="AD532" t="s">
        <v>6340</v>
      </c>
      <c r="AE532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(NULL,9957626,153,0,0,3137215943,42370,'NA','CL 6 6 66 ',0,'dcardona','NA');</v>
      </c>
    </row>
    <row r="533" spans="1:31" hidden="1" x14ac:dyDescent="0.25">
      <c r="A533">
        <v>10016373</v>
      </c>
      <c r="B533" t="s">
        <v>6384</v>
      </c>
      <c r="C533" t="s">
        <v>6346</v>
      </c>
      <c r="D533" t="s">
        <v>6339</v>
      </c>
      <c r="E533" s="15">
        <v>10129789</v>
      </c>
      <c r="F533" s="15" t="s">
        <v>6339</v>
      </c>
      <c r="G533" t="s">
        <v>2038</v>
      </c>
      <c r="H533" t="str">
        <f>VLOOKUP($E533,'BD DAVID'!$B$5:$M$1143,10,FALSE)</f>
        <v>Eje Cafetero</v>
      </c>
      <c r="J533">
        <f>VLOOKUP(K533,'[1]INSERT MUNICIPIO'!E$2:F$867,2,FALSE)</f>
        <v>468</v>
      </c>
      <c r="K533" t="str">
        <f>VLOOKUP($E533,'BD DAVID'!$B$5:$M$1144,12,FALSE)</f>
        <v>LA VIRGINIA</v>
      </c>
      <c r="L533" t="s">
        <v>6339</v>
      </c>
      <c r="M533">
        <v>0</v>
      </c>
      <c r="N533" t="s">
        <v>6339</v>
      </c>
      <c r="O533">
        <v>0</v>
      </c>
      <c r="P533" t="s">
        <v>6339</v>
      </c>
      <c r="Q533">
        <f>VLOOKUP(E533,'BD DAVID'!$B$5:$H$1171,7,FALSE)</f>
        <v>3163620267</v>
      </c>
      <c r="R533" t="s">
        <v>6339</v>
      </c>
      <c r="S533" s="18">
        <v>42370</v>
      </c>
      <c r="T533" s="18" t="s">
        <v>6339</v>
      </c>
      <c r="U533" s="24" t="s">
        <v>6355</v>
      </c>
      <c r="V533" s="18" t="s">
        <v>6339</v>
      </c>
      <c r="W533" s="18" t="str">
        <f>VLOOKUP(E533,'BD DAVID'!$B$5:$G$1143,6,FALSE)</f>
        <v xml:space="preserve">CL 11 7 40 </v>
      </c>
      <c r="X533" s="18" t="s">
        <v>6339</v>
      </c>
      <c r="Y533" s="19">
        <v>0</v>
      </c>
      <c r="Z533" s="18" t="s">
        <v>6339</v>
      </c>
      <c r="AA533" s="18" t="s">
        <v>6364</v>
      </c>
      <c r="AB533" s="18" t="s">
        <v>6339</v>
      </c>
      <c r="AC533" t="s">
        <v>6355</v>
      </c>
      <c r="AD533" t="s">
        <v>6340</v>
      </c>
      <c r="AE533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(NULL,10129789,468,0,0,3163620267,42370,'NA','CL 11 7 40 ',0,'dcardona','NA');</v>
      </c>
    </row>
    <row r="534" spans="1:31" hidden="1" x14ac:dyDescent="0.25">
      <c r="A534">
        <v>10016512</v>
      </c>
      <c r="B534" t="s">
        <v>6384</v>
      </c>
      <c r="C534" t="s">
        <v>6346</v>
      </c>
      <c r="D534" t="s">
        <v>6339</v>
      </c>
      <c r="E534" s="15">
        <v>10212134</v>
      </c>
      <c r="F534" s="15" t="s">
        <v>6339</v>
      </c>
      <c r="G534" t="s">
        <v>3656</v>
      </c>
      <c r="H534" t="str">
        <f>VLOOKUP($E534,'BD DAVID'!$B$5:$M$1143,10,FALSE)</f>
        <v>Eje Cafetero</v>
      </c>
      <c r="J534">
        <f>VLOOKUP(K534,'[1]INSERT MUNICIPIO'!E$2:F$867,2,FALSE)</f>
        <v>87</v>
      </c>
      <c r="K534" t="str">
        <f>VLOOKUP($E534,'BD DAVID'!$B$5:$M$1144,12,FALSE)</f>
        <v>MANIZALES</v>
      </c>
      <c r="L534" t="s">
        <v>6339</v>
      </c>
      <c r="M534">
        <v>0</v>
      </c>
      <c r="N534" t="s">
        <v>6339</v>
      </c>
      <c r="O534">
        <v>0</v>
      </c>
      <c r="P534" t="s">
        <v>6339</v>
      </c>
      <c r="Q534">
        <f>VLOOKUP(E534,'BD DAVID'!$B$5:$H$1171,7,FALSE)</f>
        <v>968861908</v>
      </c>
      <c r="R534" t="s">
        <v>6339</v>
      </c>
      <c r="S534" s="18">
        <v>42370</v>
      </c>
      <c r="T534" s="18" t="s">
        <v>6339</v>
      </c>
      <c r="U534" s="24" t="s">
        <v>6355</v>
      </c>
      <c r="V534" s="18" t="s">
        <v>6339</v>
      </c>
      <c r="W534" s="18" t="str">
        <f>VLOOKUP(E534,'BD DAVID'!$B$5:$G$1143,6,FALSE)</f>
        <v xml:space="preserve">CR 23 63 15 OF 904 </v>
      </c>
      <c r="X534" s="18" t="s">
        <v>6339</v>
      </c>
      <c r="Y534" s="19">
        <v>0</v>
      </c>
      <c r="Z534" s="18" t="s">
        <v>6339</v>
      </c>
      <c r="AA534" s="18" t="s">
        <v>6373</v>
      </c>
      <c r="AB534" s="18" t="s">
        <v>6339</v>
      </c>
      <c r="AC534" t="s">
        <v>6355</v>
      </c>
      <c r="AD534" t="s">
        <v>6340</v>
      </c>
      <c r="AE534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(NULL,10212134,87,0,0,968861908,42370,'NA','CR 23 63 15 OF 904 ',0,'jvalencia','NA');</v>
      </c>
    </row>
    <row r="535" spans="1:31" hidden="1" x14ac:dyDescent="0.25">
      <c r="A535">
        <v>10015703</v>
      </c>
      <c r="B535" t="s">
        <v>6384</v>
      </c>
      <c r="C535" t="s">
        <v>6346</v>
      </c>
      <c r="D535" t="s">
        <v>6339</v>
      </c>
      <c r="E535" s="15">
        <v>10238804</v>
      </c>
      <c r="F535" s="15" t="s">
        <v>6339</v>
      </c>
      <c r="G535" t="s">
        <v>3668</v>
      </c>
      <c r="H535" t="str">
        <f>VLOOKUP($E535,'BD DAVID'!$B$5:$M$1143,10,FALSE)</f>
        <v>Eje Cafetero</v>
      </c>
      <c r="J535">
        <f>VLOOKUP(K535,'[1]INSERT MUNICIPIO'!E$2:F$867,2,FALSE)</f>
        <v>87</v>
      </c>
      <c r="K535" t="str">
        <f>VLOOKUP($E535,'BD DAVID'!$B$5:$M$1144,12,FALSE)</f>
        <v>MANIZALES</v>
      </c>
      <c r="L535" t="s">
        <v>6339</v>
      </c>
      <c r="M535">
        <v>0</v>
      </c>
      <c r="N535" t="s">
        <v>6339</v>
      </c>
      <c r="O535">
        <v>0</v>
      </c>
      <c r="P535" t="s">
        <v>6339</v>
      </c>
      <c r="Q535">
        <f>VLOOKUP(E535,'BD DAVID'!$B$5:$H$1171,7,FALSE)</f>
        <v>3122547151</v>
      </c>
      <c r="R535" t="s">
        <v>6339</v>
      </c>
      <c r="S535" s="18">
        <v>42370</v>
      </c>
      <c r="T535" s="18" t="s">
        <v>6339</v>
      </c>
      <c r="U535" s="24" t="s">
        <v>6355</v>
      </c>
      <c r="V535" s="18" t="s">
        <v>6339</v>
      </c>
      <c r="W535" s="18" t="str">
        <f>VLOOKUP(E535,'BD DAVID'!$B$5:$G$1143,6,FALSE)</f>
        <v xml:space="preserve">CL 49A 28 08 </v>
      </c>
      <c r="X535" s="18" t="s">
        <v>6339</v>
      </c>
      <c r="Y535" s="19">
        <v>0</v>
      </c>
      <c r="Z535" s="18" t="s">
        <v>6339</v>
      </c>
      <c r="AA535" s="18" t="s">
        <v>6373</v>
      </c>
      <c r="AB535" s="18" t="s">
        <v>6339</v>
      </c>
      <c r="AC535" t="s">
        <v>6355</v>
      </c>
      <c r="AD535" t="s">
        <v>6340</v>
      </c>
      <c r="AE535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(NULL,10238804,87,0,0,3122547151,42370,'NA','CL 49A 28 08 ',0,'jvalencia','NA');</v>
      </c>
    </row>
    <row r="536" spans="1:31" hidden="1" x14ac:dyDescent="0.25">
      <c r="A536">
        <v>10015192</v>
      </c>
      <c r="B536" t="s">
        <v>6384</v>
      </c>
      <c r="C536" t="s">
        <v>6346</v>
      </c>
      <c r="D536" t="s">
        <v>6339</v>
      </c>
      <c r="E536" s="15">
        <v>10273627</v>
      </c>
      <c r="F536" s="15" t="s">
        <v>6339</v>
      </c>
      <c r="G536" t="s">
        <v>4279</v>
      </c>
      <c r="H536" t="str">
        <f>VLOOKUP($E536,'BD DAVID'!$B$5:$M$1143,10,FALSE)</f>
        <v>Eje Cafetero</v>
      </c>
      <c r="J536">
        <f>VLOOKUP(K536,'[1]INSERT MUNICIPIO'!E$2:F$867,2,FALSE)</f>
        <v>45</v>
      </c>
      <c r="K536" t="str">
        <f>VLOOKUP($E536,'BD DAVID'!$B$5:$M$1144,12,FALSE)</f>
        <v>CHINCHINA</v>
      </c>
      <c r="L536" t="s">
        <v>6339</v>
      </c>
      <c r="M536">
        <v>0</v>
      </c>
      <c r="N536" t="s">
        <v>6339</v>
      </c>
      <c r="O536">
        <v>0</v>
      </c>
      <c r="P536" t="s">
        <v>6339</v>
      </c>
      <c r="Q536">
        <f>VLOOKUP(E536,'BD DAVID'!$B$5:$H$1171,7,FALSE)</f>
        <v>968507218</v>
      </c>
      <c r="R536" t="s">
        <v>6339</v>
      </c>
      <c r="S536" s="18">
        <v>42370</v>
      </c>
      <c r="T536" s="18" t="s">
        <v>6339</v>
      </c>
      <c r="U536" s="24" t="s">
        <v>6355</v>
      </c>
      <c r="V536" s="18" t="s">
        <v>6339</v>
      </c>
      <c r="W536" s="18" t="str">
        <f>VLOOKUP(E536,'BD DAVID'!$B$5:$G$1143,6,FALSE)</f>
        <v xml:space="preserve">CL 13 8 52 </v>
      </c>
      <c r="X536" s="18" t="s">
        <v>6339</v>
      </c>
      <c r="Y536" s="19">
        <v>0</v>
      </c>
      <c r="Z536" s="18" t="s">
        <v>6339</v>
      </c>
      <c r="AA536" s="18" t="s">
        <v>6373</v>
      </c>
      <c r="AB536" s="18" t="s">
        <v>6339</v>
      </c>
      <c r="AC536" t="s">
        <v>6355</v>
      </c>
      <c r="AD536" t="s">
        <v>6340</v>
      </c>
      <c r="AE536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(NULL,10273627,45,0,0,968507218,42370,'NA','CL 13 8 52 ',0,'jvalencia','NA');</v>
      </c>
    </row>
    <row r="537" spans="1:31" hidden="1" x14ac:dyDescent="0.25">
      <c r="A537">
        <v>10017533</v>
      </c>
      <c r="B537" t="s">
        <v>6384</v>
      </c>
      <c r="C537" t="s">
        <v>6346</v>
      </c>
      <c r="D537" t="s">
        <v>6339</v>
      </c>
      <c r="E537" s="15">
        <v>10277745</v>
      </c>
      <c r="F537" s="15" t="s">
        <v>6339</v>
      </c>
      <c r="G537" t="s">
        <v>3250</v>
      </c>
      <c r="H537" t="str">
        <f>VLOOKUP($E537,'BD DAVID'!$B$5:$M$1143,10,FALSE)</f>
        <v>Eje Cafetero</v>
      </c>
      <c r="J537">
        <f>VLOOKUP(K537,'[1]INSERT MUNICIPIO'!E$2:F$867,2,FALSE)</f>
        <v>87</v>
      </c>
      <c r="K537" t="str">
        <f>VLOOKUP($E537,'BD DAVID'!$B$5:$M$1144,12,FALSE)</f>
        <v>MANIZALES</v>
      </c>
      <c r="L537" t="s">
        <v>6339</v>
      </c>
      <c r="M537">
        <v>0</v>
      </c>
      <c r="N537" t="s">
        <v>6339</v>
      </c>
      <c r="O537">
        <v>0</v>
      </c>
      <c r="P537" t="s">
        <v>6339</v>
      </c>
      <c r="Q537">
        <f>VLOOKUP(E537,'BD DAVID'!$B$5:$H$1171,7,FALSE)</f>
        <v>3206998625</v>
      </c>
      <c r="R537" t="s">
        <v>6339</v>
      </c>
      <c r="S537" s="18">
        <v>42370</v>
      </c>
      <c r="T537" s="18" t="s">
        <v>6339</v>
      </c>
      <c r="U537" s="24" t="s">
        <v>6355</v>
      </c>
      <c r="V537" s="18" t="s">
        <v>6339</v>
      </c>
      <c r="W537" s="18" t="str">
        <f>VLOOKUP(E537,'BD DAVID'!$B$5:$G$1143,6,FALSE)</f>
        <v xml:space="preserve">CL 20 10 10 </v>
      </c>
      <c r="X537" s="18" t="s">
        <v>6339</v>
      </c>
      <c r="Y537" s="19">
        <v>0</v>
      </c>
      <c r="Z537" s="18" t="s">
        <v>6339</v>
      </c>
      <c r="AA537" s="18" t="s">
        <v>6373</v>
      </c>
      <c r="AB537" s="18" t="s">
        <v>6339</v>
      </c>
      <c r="AC537" t="s">
        <v>6355</v>
      </c>
      <c r="AD537" t="s">
        <v>6340</v>
      </c>
      <c r="AE537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(NULL,10277745,87,0,0,3206998625,42370,'NA','CL 20 10 10 ',0,'jvalencia','NA');</v>
      </c>
    </row>
    <row r="538" spans="1:31" hidden="1" x14ac:dyDescent="0.25">
      <c r="A538">
        <v>10016828</v>
      </c>
      <c r="B538" t="s">
        <v>6384</v>
      </c>
      <c r="C538" t="s">
        <v>6346</v>
      </c>
      <c r="D538" t="s">
        <v>6339</v>
      </c>
      <c r="E538" s="15">
        <v>10280310</v>
      </c>
      <c r="F538" s="15" t="s">
        <v>6339</v>
      </c>
      <c r="G538" t="s">
        <v>2296</v>
      </c>
      <c r="H538" t="str">
        <f>VLOOKUP($E538,'BD DAVID'!$B$5:$M$1143,10,FALSE)</f>
        <v>Eje Cafetero</v>
      </c>
      <c r="J538">
        <f>VLOOKUP(K538,'[1]INSERT MUNICIPIO'!E$2:F$867,2,FALSE)</f>
        <v>87</v>
      </c>
      <c r="K538" t="str">
        <f>VLOOKUP($E538,'BD DAVID'!$B$5:$M$1144,12,FALSE)</f>
        <v>MANIZALES</v>
      </c>
      <c r="L538" t="s">
        <v>6339</v>
      </c>
      <c r="M538">
        <v>0</v>
      </c>
      <c r="N538" t="s">
        <v>6339</v>
      </c>
      <c r="O538">
        <v>0</v>
      </c>
      <c r="P538" t="s">
        <v>6339</v>
      </c>
      <c r="Q538">
        <f>VLOOKUP(E538,'BD DAVID'!$B$5:$H$1171,7,FALSE)</f>
        <v>3165236673</v>
      </c>
      <c r="R538" t="s">
        <v>6339</v>
      </c>
      <c r="S538" s="18">
        <v>42370</v>
      </c>
      <c r="T538" s="18" t="s">
        <v>6339</v>
      </c>
      <c r="U538" s="24" t="s">
        <v>6355</v>
      </c>
      <c r="V538" s="18" t="s">
        <v>6339</v>
      </c>
      <c r="W538" s="18" t="str">
        <f>VLOOKUP(E538,'BD DAVID'!$B$5:$G$1143,6,FALSE)</f>
        <v xml:space="preserve">CL 24 17 15 </v>
      </c>
      <c r="X538" s="18" t="s">
        <v>6339</v>
      </c>
      <c r="Y538" s="19">
        <v>0</v>
      </c>
      <c r="Z538" s="18" t="s">
        <v>6339</v>
      </c>
      <c r="AA538" s="18" t="s">
        <v>6373</v>
      </c>
      <c r="AB538" s="18" t="s">
        <v>6339</v>
      </c>
      <c r="AC538" t="s">
        <v>6355</v>
      </c>
      <c r="AD538" t="s">
        <v>6340</v>
      </c>
      <c r="AE538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(NULL,10280310,87,0,0,3165236673,42370,'NA','CL 24 17 15 ',0,'jvalencia','NA');</v>
      </c>
    </row>
    <row r="539" spans="1:31" hidden="1" x14ac:dyDescent="0.25">
      <c r="A539">
        <v>10016022</v>
      </c>
      <c r="B539" t="s">
        <v>6384</v>
      </c>
      <c r="C539" t="s">
        <v>6346</v>
      </c>
      <c r="D539" t="s">
        <v>6339</v>
      </c>
      <c r="E539" s="15">
        <v>14884881</v>
      </c>
      <c r="F539" s="15" t="s">
        <v>6339</v>
      </c>
      <c r="G539" t="s">
        <v>2289</v>
      </c>
      <c r="H539" t="str">
        <f>VLOOKUP($E539,'BD DAVID'!$B$5:$M$1143,10,FALSE)</f>
        <v>Eje Cafetero</v>
      </c>
      <c r="J539">
        <f>VLOOKUP(K539,'[1]INSERT MUNICIPIO'!E$2:F$867,2,FALSE)</f>
        <v>447</v>
      </c>
      <c r="K539" t="str">
        <f>VLOOKUP($E539,'BD DAVID'!$B$5:$M$1144,12,FALSE)</f>
        <v>DAGUA</v>
      </c>
      <c r="L539" t="s">
        <v>6339</v>
      </c>
      <c r="M539">
        <v>0</v>
      </c>
      <c r="N539" t="s">
        <v>6339</v>
      </c>
      <c r="O539">
        <v>0</v>
      </c>
      <c r="P539" t="s">
        <v>6339</v>
      </c>
      <c r="Q539">
        <f>VLOOKUP(E539,'BD DAVID'!$B$5:$H$1171,7,FALSE)</f>
        <v>315518090</v>
      </c>
      <c r="R539" t="s">
        <v>6339</v>
      </c>
      <c r="S539" s="18">
        <v>42370</v>
      </c>
      <c r="T539" s="18" t="s">
        <v>6339</v>
      </c>
      <c r="U539" s="24" t="s">
        <v>6355</v>
      </c>
      <c r="V539" s="18" t="s">
        <v>6339</v>
      </c>
      <c r="W539" s="18" t="str">
        <f>VLOOKUP(E539,'BD DAVID'!$B$5:$G$1143,6,FALSE)</f>
        <v xml:space="preserve">KM 30 DIAGONAL POLIDEPORTIVO </v>
      </c>
      <c r="X539" s="18" t="s">
        <v>6339</v>
      </c>
      <c r="Y539" s="19">
        <v>0</v>
      </c>
      <c r="Z539" s="18" t="s">
        <v>6339</v>
      </c>
      <c r="AA539" s="18" t="s">
        <v>6381</v>
      </c>
      <c r="AB539" s="18" t="s">
        <v>6339</v>
      </c>
      <c r="AC539" t="s">
        <v>6355</v>
      </c>
      <c r="AD539" t="s">
        <v>6340</v>
      </c>
      <c r="AE539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(NULL,14884881,447,0,0,315518090,42370,'NA','KM 30 DIAGONAL POLIDEPORTIVO ',0,'wcruz','NA');</v>
      </c>
    </row>
    <row r="540" spans="1:31" hidden="1" x14ac:dyDescent="0.25">
      <c r="A540">
        <v>10016555</v>
      </c>
      <c r="B540" t="s">
        <v>6384</v>
      </c>
      <c r="C540" t="s">
        <v>6346</v>
      </c>
      <c r="D540" t="s">
        <v>6339</v>
      </c>
      <c r="E540" s="15">
        <v>14893001</v>
      </c>
      <c r="F540" s="15" t="s">
        <v>6339</v>
      </c>
      <c r="G540" t="s">
        <v>1952</v>
      </c>
      <c r="H540" t="str">
        <f>VLOOKUP($E540,'BD DAVID'!$B$5:$M$1143,10,FALSE)</f>
        <v>Eje Cafetero</v>
      </c>
      <c r="J540">
        <f>VLOOKUP(K540,'[1]INSERT MUNICIPIO'!E$2:F$867,2,FALSE)</f>
        <v>864</v>
      </c>
      <c r="K540" t="str">
        <f>VLOOKUP($E540,'BD DAVID'!$B$5:$M$1144,12,FALSE)</f>
        <v>GUADALAJARA DE BUGA</v>
      </c>
      <c r="L540" t="s">
        <v>6339</v>
      </c>
      <c r="M540">
        <v>0</v>
      </c>
      <c r="N540" t="s">
        <v>6339</v>
      </c>
      <c r="O540">
        <v>0</v>
      </c>
      <c r="P540" t="s">
        <v>6339</v>
      </c>
      <c r="Q540">
        <f>VLOOKUP(E540,'BD DAVID'!$B$5:$H$1171,7,FALSE)</f>
        <v>922270214</v>
      </c>
      <c r="R540" t="s">
        <v>6339</v>
      </c>
      <c r="S540" s="18">
        <v>42370</v>
      </c>
      <c r="T540" s="18" t="s">
        <v>6339</v>
      </c>
      <c r="U540" s="24" t="s">
        <v>6355</v>
      </c>
      <c r="V540" s="18" t="s">
        <v>6339</v>
      </c>
      <c r="W540" s="18" t="str">
        <f>VLOOKUP(E540,'BD DAVID'!$B$5:$G$1143,6,FALSE)</f>
        <v xml:space="preserve">CL 5 SUR 8 52 </v>
      </c>
      <c r="X540" s="18" t="s">
        <v>6339</v>
      </c>
      <c r="Y540" s="19">
        <v>0</v>
      </c>
      <c r="Z540" s="18" t="s">
        <v>6339</v>
      </c>
      <c r="AA540" s="18" t="s">
        <v>6381</v>
      </c>
      <c r="AB540" s="18" t="s">
        <v>6339</v>
      </c>
      <c r="AC540" t="s">
        <v>6355</v>
      </c>
      <c r="AD540" t="s">
        <v>6340</v>
      </c>
      <c r="AE540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(NULL,14893001,864,0,0,922270214,42370,'NA','CL 5 SUR 8 52 ',0,'wcruz','NA');</v>
      </c>
    </row>
    <row r="541" spans="1:31" hidden="1" x14ac:dyDescent="0.25">
      <c r="A541">
        <v>10015215</v>
      </c>
      <c r="B541" t="s">
        <v>6384</v>
      </c>
      <c r="C541" t="s">
        <v>6346</v>
      </c>
      <c r="D541" t="s">
        <v>6339</v>
      </c>
      <c r="E541" s="15">
        <v>15906888</v>
      </c>
      <c r="F541" s="15" t="s">
        <v>6339</v>
      </c>
      <c r="G541" t="s">
        <v>4136</v>
      </c>
      <c r="H541" t="str">
        <f>VLOOKUP($E541,'BD DAVID'!$B$5:$M$1143,10,FALSE)</f>
        <v>Eje Cafetero</v>
      </c>
      <c r="J541">
        <f>VLOOKUP(K541,'[1]INSERT MUNICIPIO'!E$2:F$867,2,FALSE)</f>
        <v>87</v>
      </c>
      <c r="K541" t="str">
        <f>VLOOKUP($E541,'BD DAVID'!$B$5:$M$1144,12,FALSE)</f>
        <v>MANIZALES</v>
      </c>
      <c r="L541" t="s">
        <v>6339</v>
      </c>
      <c r="M541">
        <v>0</v>
      </c>
      <c r="N541" t="s">
        <v>6339</v>
      </c>
      <c r="O541">
        <v>0</v>
      </c>
      <c r="P541" t="s">
        <v>6339</v>
      </c>
      <c r="Q541">
        <f>VLOOKUP(E541,'BD DAVID'!$B$5:$H$1171,7,FALSE)</f>
        <v>968922413</v>
      </c>
      <c r="R541" t="s">
        <v>6339</v>
      </c>
      <c r="S541" s="18">
        <v>42370</v>
      </c>
      <c r="T541" s="18" t="s">
        <v>6339</v>
      </c>
      <c r="U541" s="24" t="s">
        <v>6355</v>
      </c>
      <c r="V541" s="18" t="s">
        <v>6339</v>
      </c>
      <c r="W541" s="18" t="str">
        <f>VLOOKUP(E541,'BD DAVID'!$B$5:$G$1143,6,FALSE)</f>
        <v xml:space="preserve">CR 24 A 45 47 </v>
      </c>
      <c r="X541" s="18" t="s">
        <v>6339</v>
      </c>
      <c r="Y541" s="19">
        <v>0</v>
      </c>
      <c r="Z541" s="18" t="s">
        <v>6339</v>
      </c>
      <c r="AA541" s="18" t="s">
        <v>6373</v>
      </c>
      <c r="AB541" s="18" t="s">
        <v>6339</v>
      </c>
      <c r="AC541" t="s">
        <v>6355</v>
      </c>
      <c r="AD541" t="s">
        <v>6340</v>
      </c>
      <c r="AE541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(NULL,15906888,87,0,0,968922413,42370,'NA','CR 24 A 45 47 ',0,'jvalencia','NA');</v>
      </c>
    </row>
    <row r="542" spans="1:31" hidden="1" x14ac:dyDescent="0.25">
      <c r="A542">
        <v>10017775</v>
      </c>
      <c r="B542" t="s">
        <v>6384</v>
      </c>
      <c r="C542" t="s">
        <v>6346</v>
      </c>
      <c r="D542" t="s">
        <v>6339</v>
      </c>
      <c r="E542" s="15">
        <v>16203858</v>
      </c>
      <c r="F542" s="15" t="s">
        <v>6339</v>
      </c>
      <c r="G542" t="s">
        <v>3328</v>
      </c>
      <c r="H542" t="str">
        <f>VLOOKUP($E542,'BD DAVID'!$B$5:$M$1143,10,FALSE)</f>
        <v>Eje Cafetero</v>
      </c>
      <c r="J542">
        <f>VLOOKUP(K542,'[1]INSERT MUNICIPIO'!E$2:F$867,2,FALSE)</f>
        <v>443</v>
      </c>
      <c r="K542" t="str">
        <f>VLOOKUP($E542,'BD DAVID'!$B$5:$M$1144,12,FALSE)</f>
        <v>CARTAGO</v>
      </c>
      <c r="L542" t="s">
        <v>6339</v>
      </c>
      <c r="M542">
        <v>0</v>
      </c>
      <c r="N542" t="s">
        <v>6339</v>
      </c>
      <c r="O542">
        <v>0</v>
      </c>
      <c r="P542" t="s">
        <v>6339</v>
      </c>
      <c r="Q542">
        <f>VLOOKUP(E542,'BD DAVID'!$B$5:$H$1171,7,FALSE)</f>
        <v>962123680</v>
      </c>
      <c r="R542" t="s">
        <v>6339</v>
      </c>
      <c r="S542" s="18">
        <v>42370</v>
      </c>
      <c r="T542" s="18" t="s">
        <v>6339</v>
      </c>
      <c r="U542" s="24" t="s">
        <v>6355</v>
      </c>
      <c r="V542" s="18" t="s">
        <v>6339</v>
      </c>
      <c r="W542" s="18" t="str">
        <f>VLOOKUP(E542,'BD DAVID'!$B$5:$G$1143,6,FALSE)</f>
        <v xml:space="preserve">CL 11 29 OF 311 SEC CENTRO </v>
      </c>
      <c r="X542" s="18" t="s">
        <v>6339</v>
      </c>
      <c r="Y542" s="19">
        <v>0</v>
      </c>
      <c r="Z542" s="18" t="s">
        <v>6339</v>
      </c>
      <c r="AA542" s="18" t="s">
        <v>6361</v>
      </c>
      <c r="AB542" s="18" t="s">
        <v>6339</v>
      </c>
      <c r="AC542" t="s">
        <v>6355</v>
      </c>
      <c r="AD542" t="s">
        <v>6340</v>
      </c>
      <c r="AE542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(NULL,16203858,443,0,0,962123680,42370,'NA','CL 11 29 OF 311 SEC CENTRO ',0,'anunez','NA');</v>
      </c>
    </row>
    <row r="543" spans="1:31" hidden="1" x14ac:dyDescent="0.25">
      <c r="A543">
        <v>10015200</v>
      </c>
      <c r="B543" t="s">
        <v>6384</v>
      </c>
      <c r="C543" t="s">
        <v>6346</v>
      </c>
      <c r="D543" t="s">
        <v>6339</v>
      </c>
      <c r="E543" s="15">
        <v>16245888</v>
      </c>
      <c r="F543" s="15" t="s">
        <v>6339</v>
      </c>
      <c r="G543" t="s">
        <v>3726</v>
      </c>
      <c r="H543" t="str">
        <f>VLOOKUP($E543,'BD DAVID'!$B$5:$M$1143,10,FALSE)</f>
        <v>Eje Cafetero</v>
      </c>
      <c r="J543">
        <f>VLOOKUP(K543,'[1]INSERT MUNICIPIO'!E$2:F$867,2,FALSE)</f>
        <v>482</v>
      </c>
      <c r="K543" t="str">
        <f>VLOOKUP($E543,'BD DAVID'!$B$5:$M$1144,12,FALSE)</f>
        <v>PALMIRA</v>
      </c>
      <c r="L543" t="s">
        <v>6339</v>
      </c>
      <c r="M543">
        <v>0</v>
      </c>
      <c r="N543" t="s">
        <v>6339</v>
      </c>
      <c r="O543">
        <v>0</v>
      </c>
      <c r="P543" t="s">
        <v>6339</v>
      </c>
      <c r="Q543">
        <f>VLOOKUP(E543,'BD DAVID'!$B$5:$H$1171,7,FALSE)</f>
        <v>3154900498</v>
      </c>
      <c r="R543" t="s">
        <v>6339</v>
      </c>
      <c r="S543" s="18">
        <v>42370</v>
      </c>
      <c r="T543" s="18" t="s">
        <v>6339</v>
      </c>
      <c r="U543" s="24" t="s">
        <v>6355</v>
      </c>
      <c r="V543" s="18" t="s">
        <v>6339</v>
      </c>
      <c r="W543" s="18" t="str">
        <f>VLOOKUP(E543,'BD DAVID'!$B$5:$G$1143,6,FALSE)</f>
        <v xml:space="preserve">CR 26 27 69 LC 1 </v>
      </c>
      <c r="X543" s="18" t="s">
        <v>6339</v>
      </c>
      <c r="Y543" s="19">
        <v>0</v>
      </c>
      <c r="Z543" s="18" t="s">
        <v>6339</v>
      </c>
      <c r="AA543" s="18" t="s">
        <v>6381</v>
      </c>
      <c r="AB543" s="18" t="s">
        <v>6339</v>
      </c>
      <c r="AC543" t="s">
        <v>6355</v>
      </c>
      <c r="AD543" t="s">
        <v>6340</v>
      </c>
      <c r="AE543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(NULL,16245888,482,0,0,3154900498,42370,'NA','CR 26 27 69 LC 1 ',0,'wcruz','NA');</v>
      </c>
    </row>
    <row r="544" spans="1:31" hidden="1" x14ac:dyDescent="0.25">
      <c r="A544">
        <v>10015828</v>
      </c>
      <c r="B544" t="s">
        <v>6384</v>
      </c>
      <c r="C544" t="s">
        <v>6346</v>
      </c>
      <c r="D544" t="s">
        <v>6339</v>
      </c>
      <c r="E544" s="15">
        <v>16356127</v>
      </c>
      <c r="F544" s="15" t="s">
        <v>6339</v>
      </c>
      <c r="G544" t="s">
        <v>2822</v>
      </c>
      <c r="H544" t="str">
        <f>VLOOKUP($E544,'BD DAVID'!$B$5:$M$1143,10,FALSE)</f>
        <v>Eje Cafetero</v>
      </c>
      <c r="J544">
        <f>VLOOKUP(K544,'[1]INSERT MUNICIPIO'!E$2:F$867,2,FALSE)</f>
        <v>508</v>
      </c>
      <c r="K544" t="str">
        <f>VLOOKUP($E544,'BD DAVID'!$B$5:$M$1144,12,FALSE)</f>
        <v>TULUA</v>
      </c>
      <c r="L544" t="s">
        <v>6339</v>
      </c>
      <c r="M544">
        <v>0</v>
      </c>
      <c r="N544" t="s">
        <v>6339</v>
      </c>
      <c r="O544">
        <v>0</v>
      </c>
      <c r="P544" t="s">
        <v>6339</v>
      </c>
      <c r="Q544">
        <f>VLOOKUP(E544,'BD DAVID'!$B$5:$H$1171,7,FALSE)</f>
        <v>3113498538</v>
      </c>
      <c r="R544" t="s">
        <v>6339</v>
      </c>
      <c r="S544" s="18">
        <v>42370</v>
      </c>
      <c r="T544" s="18" t="s">
        <v>6339</v>
      </c>
      <c r="U544" s="24" t="s">
        <v>6355</v>
      </c>
      <c r="V544" s="18" t="s">
        <v>6339</v>
      </c>
      <c r="W544" s="18" t="str">
        <f>VLOOKUP(E544,'BD DAVID'!$B$5:$G$1143,6,FALSE)</f>
        <v xml:space="preserve">CR 24 25 37 </v>
      </c>
      <c r="X544" s="18" t="s">
        <v>6339</v>
      </c>
      <c r="Y544" s="19">
        <v>0</v>
      </c>
      <c r="Z544" s="18" t="s">
        <v>6339</v>
      </c>
      <c r="AA544" s="18" t="s">
        <v>6364</v>
      </c>
      <c r="AB544" s="18" t="s">
        <v>6339</v>
      </c>
      <c r="AC544" t="s">
        <v>6355</v>
      </c>
      <c r="AD544" t="s">
        <v>6340</v>
      </c>
      <c r="AE544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(NULL,16356127,508,0,0,3113498538,42370,'NA','CR 24 25 37 ',0,'dcardona','NA');</v>
      </c>
    </row>
    <row r="545" spans="1:31" hidden="1" x14ac:dyDescent="0.25">
      <c r="A545">
        <v>10015506</v>
      </c>
      <c r="B545" t="s">
        <v>6384</v>
      </c>
      <c r="C545" t="s">
        <v>6346</v>
      </c>
      <c r="D545" t="s">
        <v>6339</v>
      </c>
      <c r="E545" s="15">
        <v>16366170</v>
      </c>
      <c r="F545" s="15" t="s">
        <v>6339</v>
      </c>
      <c r="G545" t="s">
        <v>3787</v>
      </c>
      <c r="H545" t="str">
        <f>VLOOKUP($E545,'BD DAVID'!$B$5:$M$1143,10,FALSE)</f>
        <v>Eje Cafetero</v>
      </c>
      <c r="J545">
        <f>VLOOKUP(K545,'[1]INSERT MUNICIPIO'!E$2:F$867,2,FALSE)</f>
        <v>508</v>
      </c>
      <c r="K545" t="str">
        <f>VLOOKUP($E545,'BD DAVID'!$B$5:$M$1144,12,FALSE)</f>
        <v>TULUA</v>
      </c>
      <c r="L545" t="s">
        <v>6339</v>
      </c>
      <c r="M545">
        <v>0</v>
      </c>
      <c r="N545" t="s">
        <v>6339</v>
      </c>
      <c r="O545">
        <v>0</v>
      </c>
      <c r="P545" t="s">
        <v>6339</v>
      </c>
      <c r="Q545">
        <f>VLOOKUP(E545,'BD DAVID'!$B$5:$H$1171,7,FALSE)</f>
        <v>3188798014</v>
      </c>
      <c r="R545" t="s">
        <v>6339</v>
      </c>
      <c r="S545" s="18">
        <v>42370</v>
      </c>
      <c r="T545" s="18" t="s">
        <v>6339</v>
      </c>
      <c r="U545" s="24" t="s">
        <v>6355</v>
      </c>
      <c r="V545" s="18" t="s">
        <v>6339</v>
      </c>
      <c r="W545" s="18" t="str">
        <f>VLOOKUP(E545,'BD DAVID'!$B$5:$G$1143,6,FALSE)</f>
        <v>CALLEJON CUNCHIPA 3 CORR TRES ESQUINAS</v>
      </c>
      <c r="X545" s="18" t="s">
        <v>6339</v>
      </c>
      <c r="Y545" s="19">
        <v>0</v>
      </c>
      <c r="Z545" s="18" t="s">
        <v>6339</v>
      </c>
      <c r="AA545" s="18" t="s">
        <v>6381</v>
      </c>
      <c r="AB545" s="18" t="s">
        <v>6339</v>
      </c>
      <c r="AC545" t="s">
        <v>6355</v>
      </c>
      <c r="AD545" t="s">
        <v>6340</v>
      </c>
      <c r="AE545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(NULL,16366170,508,0,0,3188798014,42370,'NA','CALLEJON CUNCHIPA 3 CORR TRES ESQUINAS',0,'wcruz','NA');</v>
      </c>
    </row>
    <row r="546" spans="1:31" hidden="1" x14ac:dyDescent="0.25">
      <c r="A546">
        <v>10016227</v>
      </c>
      <c r="B546" t="s">
        <v>6384</v>
      </c>
      <c r="C546" t="s">
        <v>6346</v>
      </c>
      <c r="D546" t="s">
        <v>6339</v>
      </c>
      <c r="E546" s="15">
        <v>16489789</v>
      </c>
      <c r="F546" s="15" t="s">
        <v>6339</v>
      </c>
      <c r="G546" t="s">
        <v>5118</v>
      </c>
      <c r="H546" t="str">
        <f>VLOOKUP($E546,'BD DAVID'!$B$5:$M$1143,10,FALSE)</f>
        <v>Eje Cafetero</v>
      </c>
      <c r="J546">
        <f>VLOOKUP(K546,'[1]INSERT MUNICIPIO'!E$2:F$867,2,FALSE)</f>
        <v>434</v>
      </c>
      <c r="K546" t="str">
        <f>VLOOKUP($E546,'BD DAVID'!$B$5:$M$1144,12,FALSE)</f>
        <v>BUENAVENTURA</v>
      </c>
      <c r="L546" t="s">
        <v>6339</v>
      </c>
      <c r="M546">
        <v>0</v>
      </c>
      <c r="N546" t="s">
        <v>6339</v>
      </c>
      <c r="O546">
        <v>0</v>
      </c>
      <c r="P546" t="s">
        <v>6339</v>
      </c>
      <c r="Q546">
        <f>VLOOKUP(E546,'BD DAVID'!$B$5:$H$1171,7,FALSE)</f>
        <v>922426450</v>
      </c>
      <c r="R546" t="s">
        <v>6339</v>
      </c>
      <c r="S546" s="18">
        <v>42370</v>
      </c>
      <c r="T546" s="18" t="s">
        <v>6339</v>
      </c>
      <c r="U546" s="24" t="s">
        <v>6355</v>
      </c>
      <c r="V546" s="18" t="s">
        <v>6339</v>
      </c>
      <c r="W546" s="18" t="str">
        <f>VLOOKUP(E546,'BD DAVID'!$B$5:$G$1143,6,FALSE)</f>
        <v xml:space="preserve">CL 2 10 13 BRR PUEBLO NUEVO </v>
      </c>
      <c r="X546" s="18" t="s">
        <v>6339</v>
      </c>
      <c r="Y546" s="19">
        <v>0</v>
      </c>
      <c r="Z546" s="18" t="s">
        <v>6339</v>
      </c>
      <c r="AA546" s="18" t="s">
        <v>6381</v>
      </c>
      <c r="AB546" s="18" t="s">
        <v>6339</v>
      </c>
      <c r="AC546" t="s">
        <v>6355</v>
      </c>
      <c r="AD546" t="s">
        <v>6340</v>
      </c>
      <c r="AE546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(NULL,16489789,434,0,0,922426450,42370,'NA','CL 2 10 13 BRR PUEBLO NUEVO ',0,'wcruz','NA');</v>
      </c>
    </row>
    <row r="547" spans="1:31" hidden="1" x14ac:dyDescent="0.25">
      <c r="A547">
        <v>10016662</v>
      </c>
      <c r="B547" t="s">
        <v>6384</v>
      </c>
      <c r="C547" t="s">
        <v>6346</v>
      </c>
      <c r="D547" t="s">
        <v>6339</v>
      </c>
      <c r="E547" s="15">
        <v>16548947</v>
      </c>
      <c r="F547" s="15" t="s">
        <v>6339</v>
      </c>
      <c r="G547" t="s">
        <v>2286</v>
      </c>
      <c r="H547" t="str">
        <f>VLOOKUP($E547,'BD DAVID'!$B$5:$M$1143,10,FALSE)</f>
        <v>Eje Cafetero</v>
      </c>
      <c r="J547">
        <f>VLOOKUP(K547,'[1]INSERT MUNICIPIO'!E$2:F$867,2,FALSE)</f>
        <v>495</v>
      </c>
      <c r="K547" t="str">
        <f>VLOOKUP($E547,'BD DAVID'!$B$5:$M$1144,12,FALSE)</f>
        <v>ROLDANILLO</v>
      </c>
      <c r="L547" t="s">
        <v>6339</v>
      </c>
      <c r="M547">
        <v>0</v>
      </c>
      <c r="N547" t="s">
        <v>6339</v>
      </c>
      <c r="O547">
        <v>0</v>
      </c>
      <c r="P547" t="s">
        <v>6339</v>
      </c>
      <c r="Q547">
        <f>VLOOKUP(E547,'BD DAVID'!$B$5:$H$1171,7,FALSE)</f>
        <v>3183895535</v>
      </c>
      <c r="R547" t="s">
        <v>6339</v>
      </c>
      <c r="S547" s="18">
        <v>42370</v>
      </c>
      <c r="T547" s="18" t="s">
        <v>6339</v>
      </c>
      <c r="U547" s="24" t="s">
        <v>6355</v>
      </c>
      <c r="V547" s="18" t="s">
        <v>6339</v>
      </c>
      <c r="W547" s="18" t="str">
        <f>VLOOKUP(E547,'BD DAVID'!$B$5:$G$1143,6,FALSE)</f>
        <v xml:space="preserve">CL 9 8 33 </v>
      </c>
      <c r="X547" s="18" t="s">
        <v>6339</v>
      </c>
      <c r="Y547" s="19">
        <v>0</v>
      </c>
      <c r="Z547" s="18" t="s">
        <v>6339</v>
      </c>
      <c r="AA547" s="18" t="s">
        <v>6361</v>
      </c>
      <c r="AB547" s="18" t="s">
        <v>6339</v>
      </c>
      <c r="AC547" t="s">
        <v>6355</v>
      </c>
      <c r="AD547" t="s">
        <v>6340</v>
      </c>
      <c r="AE547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(NULL,16548947,495,0,0,3183895535,42370,'NA','CL 9 8 33 ',0,'anunez','NA');</v>
      </c>
    </row>
    <row r="548" spans="1:31" hidden="1" x14ac:dyDescent="0.25">
      <c r="A548">
        <v>10015796</v>
      </c>
      <c r="B548" t="s">
        <v>6384</v>
      </c>
      <c r="C548" t="s">
        <v>6346</v>
      </c>
      <c r="D548" t="s">
        <v>6339</v>
      </c>
      <c r="E548" s="15">
        <v>16798404</v>
      </c>
      <c r="F548" s="15" t="s">
        <v>6339</v>
      </c>
      <c r="G548" t="s">
        <v>2654</v>
      </c>
      <c r="H548" t="str">
        <f>VLOOKUP($E548,'BD DAVID'!$B$5:$M$1143,10,FALSE)</f>
        <v>Eje Cafetero</v>
      </c>
      <c r="J548">
        <f>VLOOKUP(K548,'[1]INSERT MUNICIPIO'!E$2:F$867,2,FALSE)</f>
        <v>484</v>
      </c>
      <c r="K548" t="str">
        <f>VLOOKUP($E548,'BD DAVID'!$B$5:$M$1144,12,FALSE)</f>
        <v>PEREIRA</v>
      </c>
      <c r="L548" t="s">
        <v>6339</v>
      </c>
      <c r="M548">
        <v>0</v>
      </c>
      <c r="N548" t="s">
        <v>6339</v>
      </c>
      <c r="O548">
        <v>0</v>
      </c>
      <c r="P548" t="s">
        <v>6339</v>
      </c>
      <c r="Q548">
        <f>VLOOKUP(E548,'BD DAVID'!$B$5:$H$1171,7,FALSE)</f>
        <v>3206747018</v>
      </c>
      <c r="R548" t="s">
        <v>6339</v>
      </c>
      <c r="S548" s="18">
        <v>42370</v>
      </c>
      <c r="T548" s="18" t="s">
        <v>6339</v>
      </c>
      <c r="U548" s="24" t="s">
        <v>6355</v>
      </c>
      <c r="V548" s="18" t="s">
        <v>6339</v>
      </c>
      <c r="W548" s="18" t="str">
        <f>VLOOKUP(E548,'BD DAVID'!$B$5:$G$1143,6,FALSE)</f>
        <v xml:space="preserve">MERCASA BODEGA P 38 </v>
      </c>
      <c r="X548" s="18" t="s">
        <v>6339</v>
      </c>
      <c r="Y548" s="19">
        <v>0</v>
      </c>
      <c r="Z548" s="18" t="s">
        <v>6339</v>
      </c>
      <c r="AA548" s="18" t="s">
        <v>6373</v>
      </c>
      <c r="AB548" s="18" t="s">
        <v>6339</v>
      </c>
      <c r="AC548" t="s">
        <v>6355</v>
      </c>
      <c r="AD548" t="s">
        <v>6340</v>
      </c>
      <c r="AE548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(NULL,16798404,484,0,0,3206747018,42370,'NA','MERCASA BODEGA P 38 ',0,'jvalencia','NA');</v>
      </c>
    </row>
    <row r="549" spans="1:31" hidden="1" x14ac:dyDescent="0.25">
      <c r="A549">
        <v>10015408</v>
      </c>
      <c r="B549" t="s">
        <v>6384</v>
      </c>
      <c r="C549" t="s">
        <v>6346</v>
      </c>
      <c r="D549" t="s">
        <v>6339</v>
      </c>
      <c r="E549" s="15">
        <v>16894373</v>
      </c>
      <c r="F549" s="15" t="s">
        <v>6339</v>
      </c>
      <c r="G549" t="s">
        <v>4680</v>
      </c>
      <c r="H549" t="str">
        <f>VLOOKUP($E549,'BD DAVID'!$B$5:$M$1143,10,FALSE)</f>
        <v>Eje Cafetero</v>
      </c>
      <c r="J549">
        <f>VLOOKUP(K549,'[1]INSERT MUNICIPIO'!E$2:F$867,2,FALSE)</f>
        <v>575</v>
      </c>
      <c r="K549" t="str">
        <f>VLOOKUP($E549,'BD DAVID'!$B$5:$M$1144,12,FALSE)</f>
        <v>CORINTO</v>
      </c>
      <c r="L549" t="s">
        <v>6339</v>
      </c>
      <c r="M549">
        <v>0</v>
      </c>
      <c r="N549" t="s">
        <v>6339</v>
      </c>
      <c r="O549">
        <v>0</v>
      </c>
      <c r="P549" t="s">
        <v>6339</v>
      </c>
      <c r="Q549">
        <f>VLOOKUP(E549,'BD DAVID'!$B$5:$H$1171,7,FALSE)</f>
        <v>3216420896</v>
      </c>
      <c r="R549" t="s">
        <v>6339</v>
      </c>
      <c r="S549" s="18">
        <v>42370</v>
      </c>
      <c r="T549" s="18" t="s">
        <v>6339</v>
      </c>
      <c r="U549" s="24" t="s">
        <v>6355</v>
      </c>
      <c r="V549" s="18" t="s">
        <v>6339</v>
      </c>
      <c r="W549" s="18" t="str">
        <f>VLOOKUP(E549,'BD DAVID'!$B$5:$G$1143,6,FALSE)</f>
        <v xml:space="preserve">CR 11 6 47 </v>
      </c>
      <c r="X549" s="18" t="s">
        <v>6339</v>
      </c>
      <c r="Y549" s="19">
        <v>0</v>
      </c>
      <c r="Z549" s="18" t="s">
        <v>6339</v>
      </c>
      <c r="AA549" s="18" t="s">
        <v>6381</v>
      </c>
      <c r="AB549" s="18" t="s">
        <v>6339</v>
      </c>
      <c r="AC549" t="s">
        <v>6355</v>
      </c>
      <c r="AD549" t="s">
        <v>6340</v>
      </c>
      <c r="AE549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(NULL,16894373,575,0,0,3216420896,42370,'NA','CR 11 6 47 ',0,'wcruz','NA');</v>
      </c>
    </row>
    <row r="550" spans="1:31" hidden="1" x14ac:dyDescent="0.25">
      <c r="A550">
        <v>10015300</v>
      </c>
      <c r="B550" t="s">
        <v>6384</v>
      </c>
      <c r="C550" t="s">
        <v>6346</v>
      </c>
      <c r="D550" t="s">
        <v>6339</v>
      </c>
      <c r="E550" s="15">
        <v>18392425</v>
      </c>
      <c r="F550" s="15" t="s">
        <v>6339</v>
      </c>
      <c r="G550" t="s">
        <v>3677</v>
      </c>
      <c r="H550" t="str">
        <f>VLOOKUP($E550,'BD DAVID'!$B$5:$M$1143,10,FALSE)</f>
        <v>Eje Cafetero</v>
      </c>
      <c r="J550">
        <f>VLOOKUP(K550,'[1]INSERT MUNICIPIO'!E$2:F$867,2,FALSE)</f>
        <v>439</v>
      </c>
      <c r="K550" t="str">
        <f>VLOOKUP($E550,'BD DAVID'!$B$5:$M$1144,12,FALSE)</f>
        <v>CALARCA</v>
      </c>
      <c r="L550" t="s">
        <v>6339</v>
      </c>
      <c r="M550">
        <v>0</v>
      </c>
      <c r="N550" t="s">
        <v>6339</v>
      </c>
      <c r="O550">
        <v>0</v>
      </c>
      <c r="P550" t="s">
        <v>6339</v>
      </c>
      <c r="Q550">
        <f>VLOOKUP(E550,'BD DAVID'!$B$5:$H$1171,7,FALSE)</f>
        <v>3117615193</v>
      </c>
      <c r="R550" t="s">
        <v>6339</v>
      </c>
      <c r="S550" s="18">
        <v>42370</v>
      </c>
      <c r="T550" s="18" t="s">
        <v>6339</v>
      </c>
      <c r="U550" s="24" t="s">
        <v>6355</v>
      </c>
      <c r="V550" s="18" t="s">
        <v>6339</v>
      </c>
      <c r="W550" s="18" t="str">
        <f>VLOOKUP(E550,'BD DAVID'!$B$5:$G$1143,6,FALSE)</f>
        <v xml:space="preserve">CL 38 23 35 </v>
      </c>
      <c r="X550" s="18" t="s">
        <v>6339</v>
      </c>
      <c r="Y550" s="19">
        <v>0</v>
      </c>
      <c r="Z550" s="18" t="s">
        <v>6339</v>
      </c>
      <c r="AA550" s="18" t="s">
        <v>6382</v>
      </c>
      <c r="AB550" s="18" t="s">
        <v>6339</v>
      </c>
      <c r="AC550" t="s">
        <v>6355</v>
      </c>
      <c r="AD550" t="s">
        <v>6340</v>
      </c>
      <c r="AE550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(NULL,18392425,439,0,0,3117615193,42370,'NA','CL 38 23 35 ',0,'ncardona','NA');</v>
      </c>
    </row>
    <row r="551" spans="1:31" hidden="1" x14ac:dyDescent="0.25">
      <c r="A551">
        <v>10016006</v>
      </c>
      <c r="B551" t="s">
        <v>6384</v>
      </c>
      <c r="C551" t="s">
        <v>6346</v>
      </c>
      <c r="D551" t="s">
        <v>6339</v>
      </c>
      <c r="E551" s="15">
        <v>18500116</v>
      </c>
      <c r="F551" s="15" t="s">
        <v>6339</v>
      </c>
      <c r="G551" t="s">
        <v>2215</v>
      </c>
      <c r="H551" t="str">
        <f>VLOOKUP($E551,'BD DAVID'!$B$5:$M$1143,10,FALSE)</f>
        <v>Eje Cafetero</v>
      </c>
      <c r="J551">
        <f>VLOOKUP(K551,'[1]INSERT MUNICIPIO'!E$2:F$867,2,FALSE)</f>
        <v>448</v>
      </c>
      <c r="K551" t="str">
        <f>VLOOKUP($E551,'BD DAVID'!$B$5:$M$1144,12,FALSE)</f>
        <v>DOS QUEBRADAS</v>
      </c>
      <c r="L551" t="s">
        <v>6339</v>
      </c>
      <c r="M551">
        <v>0</v>
      </c>
      <c r="N551" t="s">
        <v>6339</v>
      </c>
      <c r="O551">
        <v>0</v>
      </c>
      <c r="P551" t="s">
        <v>6339</v>
      </c>
      <c r="Q551">
        <f>VLOOKUP(E551,'BD DAVID'!$B$5:$H$1171,7,FALSE)</f>
        <v>3113838001</v>
      </c>
      <c r="R551" t="s">
        <v>6339</v>
      </c>
      <c r="S551" s="18">
        <v>42370</v>
      </c>
      <c r="T551" s="18" t="s">
        <v>6339</v>
      </c>
      <c r="U551" s="24" t="s">
        <v>6355</v>
      </c>
      <c r="V551" s="18" t="s">
        <v>6339</v>
      </c>
      <c r="W551" s="18" t="str">
        <f>VLOOKUP(E551,'BD DAVID'!$B$5:$G$1143,6,FALSE)</f>
        <v xml:space="preserve">CR 16 80 08 P2 </v>
      </c>
      <c r="X551" s="18" t="s">
        <v>6339</v>
      </c>
      <c r="Y551" s="19">
        <v>0</v>
      </c>
      <c r="Z551" s="18" t="s">
        <v>6339</v>
      </c>
      <c r="AA551" s="18" t="s">
        <v>6364</v>
      </c>
      <c r="AB551" s="18" t="s">
        <v>6339</v>
      </c>
      <c r="AC551" t="s">
        <v>6355</v>
      </c>
      <c r="AD551" t="s">
        <v>6340</v>
      </c>
      <c r="AE551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(NULL,18500116,448,0,0,3113838001,42370,'NA','CR 16 80 08 P2 ',0,'dcardona','NA');</v>
      </c>
    </row>
    <row r="552" spans="1:31" hidden="1" x14ac:dyDescent="0.25">
      <c r="A552">
        <v>10015893</v>
      </c>
      <c r="B552" t="s">
        <v>6384</v>
      </c>
      <c r="C552" t="s">
        <v>6346</v>
      </c>
      <c r="D552" t="s">
        <v>6339</v>
      </c>
      <c r="E552" s="15">
        <v>19247303</v>
      </c>
      <c r="F552" s="15" t="s">
        <v>6339</v>
      </c>
      <c r="G552" t="s">
        <v>3807</v>
      </c>
      <c r="H552" t="str">
        <f>VLOOKUP($E552,'BD DAVID'!$B$5:$M$1143,10,FALSE)</f>
        <v>Eje Cafetero</v>
      </c>
      <c r="J552">
        <f>VLOOKUP(K552,'[1]INSERT MUNICIPIO'!E$2:F$867,2,FALSE)</f>
        <v>438</v>
      </c>
      <c r="K552" t="str">
        <f>VLOOKUP($E552,'BD DAVID'!$B$5:$M$1144,12,FALSE)</f>
        <v>CAICEDONIA</v>
      </c>
      <c r="L552" t="s">
        <v>6339</v>
      </c>
      <c r="M552">
        <v>0</v>
      </c>
      <c r="N552" t="s">
        <v>6339</v>
      </c>
      <c r="O552">
        <v>0</v>
      </c>
      <c r="P552" t="s">
        <v>6339</v>
      </c>
      <c r="Q552">
        <f>VLOOKUP(E552,'BD DAVID'!$B$5:$H$1171,7,FALSE)</f>
        <v>3104360323</v>
      </c>
      <c r="R552" t="s">
        <v>6339</v>
      </c>
      <c r="S552" s="18">
        <v>42370</v>
      </c>
      <c r="T552" s="18" t="s">
        <v>6339</v>
      </c>
      <c r="U552" s="24" t="s">
        <v>6355</v>
      </c>
      <c r="V552" s="18" t="s">
        <v>6339</v>
      </c>
      <c r="W552" s="18" t="str">
        <f>VLOOKUP(E552,'BD DAVID'!$B$5:$G$1143,6,FALSE)</f>
        <v xml:space="preserve">CR 16 1 48 </v>
      </c>
      <c r="X552" s="18" t="s">
        <v>6339</v>
      </c>
      <c r="Y552" s="19">
        <v>0</v>
      </c>
      <c r="Z552" s="18" t="s">
        <v>6339</v>
      </c>
      <c r="AA552" s="18" t="s">
        <v>6382</v>
      </c>
      <c r="AB552" s="18" t="s">
        <v>6339</v>
      </c>
      <c r="AC552" t="s">
        <v>6355</v>
      </c>
      <c r="AD552" t="s">
        <v>6340</v>
      </c>
      <c r="AE552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(NULL,19247303,438,0,0,3104360323,42370,'NA','CR 16 1 48 ',0,'ncardona','NA');</v>
      </c>
    </row>
    <row r="553" spans="1:31" hidden="1" x14ac:dyDescent="0.25">
      <c r="A553">
        <v>10016708</v>
      </c>
      <c r="B553" t="s">
        <v>6384</v>
      </c>
      <c r="C553" t="s">
        <v>6346</v>
      </c>
      <c r="D553" t="s">
        <v>6339</v>
      </c>
      <c r="E553" s="15">
        <v>24276253</v>
      </c>
      <c r="F553" s="15" t="s">
        <v>6339</v>
      </c>
      <c r="G553" t="s">
        <v>3221</v>
      </c>
      <c r="H553" t="str">
        <f>VLOOKUP($E553,'BD DAVID'!$B$5:$M$1143,10,FALSE)</f>
        <v>Eje Cafetero</v>
      </c>
      <c r="J553">
        <f>VLOOKUP(K553,'[1]INSERT MUNICIPIO'!E$2:F$867,2,FALSE)</f>
        <v>87</v>
      </c>
      <c r="K553" t="str">
        <f>VLOOKUP($E553,'BD DAVID'!$B$5:$M$1144,12,FALSE)</f>
        <v>MANIZALES</v>
      </c>
      <c r="L553" t="s">
        <v>6339</v>
      </c>
      <c r="M553">
        <v>0</v>
      </c>
      <c r="N553" t="s">
        <v>6339</v>
      </c>
      <c r="O553">
        <v>0</v>
      </c>
      <c r="P553" t="s">
        <v>6339</v>
      </c>
      <c r="Q553">
        <f>VLOOKUP(E553,'BD DAVID'!$B$5:$H$1171,7,FALSE)</f>
        <v>968853450</v>
      </c>
      <c r="R553" t="s">
        <v>6339</v>
      </c>
      <c r="S553" s="18">
        <v>42370</v>
      </c>
      <c r="T553" s="18" t="s">
        <v>6339</v>
      </c>
      <c r="U553" s="24" t="s">
        <v>6355</v>
      </c>
      <c r="V553" s="18" t="s">
        <v>6339</v>
      </c>
      <c r="W553" s="18" t="str">
        <f>VLOOKUP(E553,'BD DAVID'!$B$5:$G$1143,6,FALSE)</f>
        <v xml:space="preserve">CL 49A 28 08 </v>
      </c>
      <c r="X553" s="18" t="s">
        <v>6339</v>
      </c>
      <c r="Y553" s="19">
        <v>0</v>
      </c>
      <c r="Z553" s="18" t="s">
        <v>6339</v>
      </c>
      <c r="AA553" s="18" t="s">
        <v>6373</v>
      </c>
      <c r="AB553" s="18" t="s">
        <v>6339</v>
      </c>
      <c r="AC553" t="s">
        <v>6355</v>
      </c>
      <c r="AD553" t="s">
        <v>6340</v>
      </c>
      <c r="AE553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(NULL,24276253,87,0,0,968853450,42370,'NA','CL 49A 28 08 ',0,'jvalencia','NA');</v>
      </c>
    </row>
    <row r="554" spans="1:31" hidden="1" x14ac:dyDescent="0.25">
      <c r="A554">
        <v>10016744</v>
      </c>
      <c r="B554" t="s">
        <v>6384</v>
      </c>
      <c r="C554" t="s">
        <v>6346</v>
      </c>
      <c r="D554" t="s">
        <v>6339</v>
      </c>
      <c r="E554" s="15">
        <v>24310499</v>
      </c>
      <c r="F554" s="15" t="s">
        <v>6339</v>
      </c>
      <c r="G554" t="s">
        <v>3971</v>
      </c>
      <c r="H554" t="str">
        <f>VLOOKUP($E554,'BD DAVID'!$B$5:$M$1143,10,FALSE)</f>
        <v>Eje Cafetero</v>
      </c>
      <c r="J554">
        <f>VLOOKUP(K554,'[1]INSERT MUNICIPIO'!E$2:F$867,2,FALSE)</f>
        <v>87</v>
      </c>
      <c r="K554" t="str">
        <f>VLOOKUP($E554,'BD DAVID'!$B$5:$M$1144,12,FALSE)</f>
        <v>MANIZALES</v>
      </c>
      <c r="L554" t="s">
        <v>6339</v>
      </c>
      <c r="M554">
        <v>0</v>
      </c>
      <c r="N554" t="s">
        <v>6339</v>
      </c>
      <c r="O554">
        <v>0</v>
      </c>
      <c r="P554" t="s">
        <v>6339</v>
      </c>
      <c r="Q554">
        <f>VLOOKUP(E554,'BD DAVID'!$B$5:$H$1171,7,FALSE)</f>
        <v>3104591767</v>
      </c>
      <c r="R554" t="s">
        <v>6339</v>
      </c>
      <c r="S554" s="18">
        <v>42370</v>
      </c>
      <c r="T554" s="18" t="s">
        <v>6339</v>
      </c>
      <c r="U554" s="24" t="s">
        <v>6355</v>
      </c>
      <c r="V554" s="18" t="s">
        <v>6339</v>
      </c>
      <c r="W554" s="18" t="str">
        <f>VLOOKUP(E554,'BD DAVID'!$B$5:$G$1143,6,FALSE)</f>
        <v xml:space="preserve">CL 49A 28 08 </v>
      </c>
      <c r="X554" s="18" t="s">
        <v>6339</v>
      </c>
      <c r="Y554" s="19">
        <v>0</v>
      </c>
      <c r="Z554" s="18" t="s">
        <v>6339</v>
      </c>
      <c r="AA554" s="18" t="s">
        <v>6373</v>
      </c>
      <c r="AB554" s="18" t="s">
        <v>6339</v>
      </c>
      <c r="AC554" t="s">
        <v>6355</v>
      </c>
      <c r="AD554" t="s">
        <v>6340</v>
      </c>
      <c r="AE554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(NULL,24310499,87,0,0,3104591767,42370,'NA','CL 49A 28 08 ',0,'jvalencia','NA');</v>
      </c>
    </row>
    <row r="555" spans="1:31" hidden="1" x14ac:dyDescent="0.25">
      <c r="A555">
        <v>10017180</v>
      </c>
      <c r="B555" t="s">
        <v>6384</v>
      </c>
      <c r="C555" t="s">
        <v>6346</v>
      </c>
      <c r="D555" t="s">
        <v>6339</v>
      </c>
      <c r="E555" s="15">
        <v>24319076</v>
      </c>
      <c r="F555" s="15" t="s">
        <v>6339</v>
      </c>
      <c r="G555" t="s">
        <v>3801</v>
      </c>
      <c r="H555" t="str">
        <f>VLOOKUP($E555,'BD DAVID'!$B$5:$M$1143,10,FALSE)</f>
        <v>Eje Cafetero</v>
      </c>
      <c r="J555">
        <f>VLOOKUP(K555,'[1]INSERT MUNICIPIO'!E$2:F$867,2,FALSE)</f>
        <v>87</v>
      </c>
      <c r="K555" t="str">
        <f>VLOOKUP($E555,'BD DAVID'!$B$5:$M$1144,12,FALSE)</f>
        <v>MANIZALES</v>
      </c>
      <c r="L555" t="s">
        <v>6339</v>
      </c>
      <c r="M555">
        <v>0</v>
      </c>
      <c r="N555" t="s">
        <v>6339</v>
      </c>
      <c r="O555">
        <v>0</v>
      </c>
      <c r="P555" t="s">
        <v>6339</v>
      </c>
      <c r="Q555">
        <f>VLOOKUP(E555,'BD DAVID'!$B$5:$H$1171,7,FALSE)</f>
        <v>31174862176</v>
      </c>
      <c r="R555" t="s">
        <v>6339</v>
      </c>
      <c r="S555" s="18">
        <v>42370</v>
      </c>
      <c r="T555" s="18" t="s">
        <v>6339</v>
      </c>
      <c r="U555" s="24" t="s">
        <v>6355</v>
      </c>
      <c r="V555" s="18" t="s">
        <v>6339</v>
      </c>
      <c r="W555" s="18" t="str">
        <f>VLOOKUP(E555,'BD DAVID'!$B$5:$G$1143,6,FALSE)</f>
        <v xml:space="preserve">CR 23 63 15 OF 1203 </v>
      </c>
      <c r="X555" s="18" t="s">
        <v>6339</v>
      </c>
      <c r="Y555" s="19">
        <v>0</v>
      </c>
      <c r="Z555" s="18" t="s">
        <v>6339</v>
      </c>
      <c r="AA555" s="18" t="s">
        <v>6373</v>
      </c>
      <c r="AB555" s="18" t="s">
        <v>6339</v>
      </c>
      <c r="AC555" t="s">
        <v>6355</v>
      </c>
      <c r="AD555" t="s">
        <v>6340</v>
      </c>
      <c r="AE555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(NULL,24319076,87,0,0,31174862176,42370,'NA','CR 23 63 15 OF 1203 ',0,'jvalencia','NA');</v>
      </c>
    </row>
    <row r="556" spans="1:31" hidden="1" x14ac:dyDescent="0.25">
      <c r="A556">
        <v>10016375</v>
      </c>
      <c r="B556" t="s">
        <v>6384</v>
      </c>
      <c r="C556" t="s">
        <v>6346</v>
      </c>
      <c r="D556" t="s">
        <v>6339</v>
      </c>
      <c r="E556" s="15">
        <v>24364504</v>
      </c>
      <c r="F556" s="15" t="s">
        <v>6339</v>
      </c>
      <c r="G556" t="s">
        <v>4178</v>
      </c>
      <c r="H556" t="str">
        <f>VLOOKUP($E556,'BD DAVID'!$B$5:$M$1143,10,FALSE)</f>
        <v>Eje Cafetero</v>
      </c>
      <c r="J556">
        <f>VLOOKUP(K556,'[1]INSERT MUNICIPIO'!E$2:F$867,2,FALSE)</f>
        <v>3</v>
      </c>
      <c r="K556" t="str">
        <f>VLOOKUP($E556,'BD DAVID'!$B$5:$M$1144,12,FALSE)</f>
        <v>AGUADAS</v>
      </c>
      <c r="L556" t="s">
        <v>6339</v>
      </c>
      <c r="M556">
        <v>0</v>
      </c>
      <c r="N556" t="s">
        <v>6339</v>
      </c>
      <c r="O556">
        <v>0</v>
      </c>
      <c r="P556" t="s">
        <v>6339</v>
      </c>
      <c r="Q556">
        <f>VLOOKUP(E556,'BD DAVID'!$B$5:$H$1171,7,FALSE)</f>
        <v>3216462987</v>
      </c>
      <c r="R556" t="s">
        <v>6339</v>
      </c>
      <c r="S556" s="18">
        <v>42370</v>
      </c>
      <c r="T556" s="18" t="s">
        <v>6339</v>
      </c>
      <c r="U556" s="24" t="s">
        <v>6355</v>
      </c>
      <c r="V556" s="18" t="s">
        <v>6339</v>
      </c>
      <c r="W556" s="18" t="str">
        <f>VLOOKUP(E556,'BD DAVID'!$B$5:$G$1143,6,FALSE)</f>
        <v xml:space="preserve">CR 4 10 34 BRR CALLE REAL </v>
      </c>
      <c r="X556" s="18" t="s">
        <v>6339</v>
      </c>
      <c r="Y556" s="19">
        <v>0</v>
      </c>
      <c r="Z556" s="18" t="s">
        <v>6339</v>
      </c>
      <c r="AA556" s="18" t="s">
        <v>6373</v>
      </c>
      <c r="AB556" s="18" t="s">
        <v>6339</v>
      </c>
      <c r="AC556" t="s">
        <v>6355</v>
      </c>
      <c r="AD556" t="s">
        <v>6340</v>
      </c>
      <c r="AE556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(NULL,24364504,3,0,0,3216462987,42370,'NA','CR 4 10 34 BRR CALLE REAL ',0,'jvalencia','NA');</v>
      </c>
    </row>
    <row r="557" spans="1:31" hidden="1" x14ac:dyDescent="0.25">
      <c r="A557">
        <v>10015844</v>
      </c>
      <c r="B557" t="s">
        <v>6384</v>
      </c>
      <c r="C557" t="s">
        <v>6346</v>
      </c>
      <c r="D557" t="s">
        <v>6339</v>
      </c>
      <c r="E557" s="15">
        <v>24370790</v>
      </c>
      <c r="F557" s="15" t="s">
        <v>6339</v>
      </c>
      <c r="G557" t="s">
        <v>3838</v>
      </c>
      <c r="H557" t="str">
        <f>VLOOKUP($E557,'BD DAVID'!$B$5:$M$1143,10,FALSE)</f>
        <v>Eje Cafetero</v>
      </c>
      <c r="J557">
        <f>VLOOKUP(K557,'[1]INSERT MUNICIPIO'!E$2:F$867,2,FALSE)</f>
        <v>3</v>
      </c>
      <c r="K557" t="str">
        <f>VLOOKUP($E557,'BD DAVID'!$B$5:$M$1144,12,FALSE)</f>
        <v>AGUADAS</v>
      </c>
      <c r="L557" t="s">
        <v>6339</v>
      </c>
      <c r="M557">
        <v>0</v>
      </c>
      <c r="N557" t="s">
        <v>6339</v>
      </c>
      <c r="O557">
        <v>0</v>
      </c>
      <c r="P557" t="s">
        <v>6339</v>
      </c>
      <c r="Q557">
        <f>VLOOKUP(E557,'BD DAVID'!$B$5:$H$1171,7,FALSE)</f>
        <v>3148920465</v>
      </c>
      <c r="R557" t="s">
        <v>6339</v>
      </c>
      <c r="S557" s="18">
        <v>42370</v>
      </c>
      <c r="T557" s="18" t="s">
        <v>6339</v>
      </c>
      <c r="U557" s="24" t="s">
        <v>6355</v>
      </c>
      <c r="V557" s="18" t="s">
        <v>6339</v>
      </c>
      <c r="W557" s="18" t="str">
        <f>VLOOKUP(E557,'BD DAVID'!$B$5:$G$1143,6,FALSE)</f>
        <v xml:space="preserve">CR 3 16 57 P1 </v>
      </c>
      <c r="X557" s="18" t="s">
        <v>6339</v>
      </c>
      <c r="Y557" s="19">
        <v>0</v>
      </c>
      <c r="Z557" s="18" t="s">
        <v>6339</v>
      </c>
      <c r="AA557" s="18" t="s">
        <v>6373</v>
      </c>
      <c r="AB557" s="18" t="s">
        <v>6339</v>
      </c>
      <c r="AC557" t="s">
        <v>6355</v>
      </c>
      <c r="AD557" t="s">
        <v>6340</v>
      </c>
      <c r="AE557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(NULL,24370790,3,0,0,3148920465,42370,'NA','CR 3 16 57 P1 ',0,'jvalencia','NA');</v>
      </c>
    </row>
    <row r="558" spans="1:31" hidden="1" x14ac:dyDescent="0.25">
      <c r="A558">
        <v>10017432</v>
      </c>
      <c r="B558" t="s">
        <v>6384</v>
      </c>
      <c r="C558" t="s">
        <v>6346</v>
      </c>
      <c r="D558" t="s">
        <v>6339</v>
      </c>
      <c r="E558" s="15">
        <v>24395736</v>
      </c>
      <c r="F558" s="15" t="s">
        <v>6339</v>
      </c>
      <c r="G558" t="s">
        <v>4347</v>
      </c>
      <c r="H558" t="str">
        <f>VLOOKUP($E558,'BD DAVID'!$B$5:$M$1143,10,FALSE)</f>
        <v>Eje Cafetero</v>
      </c>
      <c r="J558">
        <f>VLOOKUP(K558,'[1]INSERT MUNICIPIO'!E$2:F$867,2,FALSE)</f>
        <v>125</v>
      </c>
      <c r="K558" t="str">
        <f>VLOOKUP($E558,'BD DAVID'!$B$5:$M$1144,12,FALSE)</f>
        <v>RISARALDA</v>
      </c>
      <c r="L558" t="s">
        <v>6339</v>
      </c>
      <c r="M558">
        <v>0</v>
      </c>
      <c r="N558" t="s">
        <v>6339</v>
      </c>
      <c r="O558">
        <v>0</v>
      </c>
      <c r="P558" t="s">
        <v>6339</v>
      </c>
      <c r="Q558">
        <f>VLOOKUP(E558,'BD DAVID'!$B$5:$H$1171,7,FALSE)</f>
        <v>968533954</v>
      </c>
      <c r="R558" t="s">
        <v>6339</v>
      </c>
      <c r="S558" s="18">
        <v>42370</v>
      </c>
      <c r="T558" s="18" t="s">
        <v>6339</v>
      </c>
      <c r="U558" s="24" t="s">
        <v>6355</v>
      </c>
      <c r="V558" s="18" t="s">
        <v>6339</v>
      </c>
      <c r="W558" s="18" t="str">
        <f>VLOOKUP(E558,'BD DAVID'!$B$5:$G$1143,6,FALSE)</f>
        <v xml:space="preserve">CR 2 8 03 </v>
      </c>
      <c r="X558" s="18" t="s">
        <v>6339</v>
      </c>
      <c r="Y558" s="19">
        <v>0</v>
      </c>
      <c r="Z558" s="18" t="s">
        <v>6339</v>
      </c>
      <c r="AA558" s="18" t="s">
        <v>6373</v>
      </c>
      <c r="AB558" s="18" t="s">
        <v>6339</v>
      </c>
      <c r="AC558" t="s">
        <v>6355</v>
      </c>
      <c r="AD558" t="s">
        <v>6340</v>
      </c>
      <c r="AE558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(NULL,24395736,125,0,0,968533954,42370,'NA','CR 2 8 03 ',0,'jvalencia','NA');</v>
      </c>
    </row>
    <row r="559" spans="1:31" hidden="1" x14ac:dyDescent="0.25">
      <c r="A559">
        <v>10016732</v>
      </c>
      <c r="B559" t="s">
        <v>6384</v>
      </c>
      <c r="C559" t="s">
        <v>6346</v>
      </c>
      <c r="D559" t="s">
        <v>6339</v>
      </c>
      <c r="E559" s="15">
        <v>24547660</v>
      </c>
      <c r="F559" s="15" t="s">
        <v>6339</v>
      </c>
      <c r="G559" t="s">
        <v>4295</v>
      </c>
      <c r="H559" t="str">
        <f>VLOOKUP($E559,'BD DAVID'!$B$5:$M$1143,10,FALSE)</f>
        <v>Eje Cafetero</v>
      </c>
      <c r="J559">
        <f>VLOOKUP(K559,'[1]INSERT MUNICIPIO'!E$2:F$867,2,FALSE)</f>
        <v>432</v>
      </c>
      <c r="K559" t="str">
        <f>VLOOKUP($E559,'BD DAVID'!$B$5:$M$1144,12,FALSE)</f>
        <v>BELEN DE UMBRIA</v>
      </c>
      <c r="L559" t="s">
        <v>6339</v>
      </c>
      <c r="M559">
        <v>0</v>
      </c>
      <c r="N559" t="s">
        <v>6339</v>
      </c>
      <c r="O559">
        <v>0</v>
      </c>
      <c r="P559" t="s">
        <v>6339</v>
      </c>
      <c r="Q559">
        <f>VLOOKUP(E559,'BD DAVID'!$B$5:$H$1171,7,FALSE)</f>
        <v>3112780826</v>
      </c>
      <c r="R559" t="s">
        <v>6339</v>
      </c>
      <c r="S559" s="18">
        <v>42370</v>
      </c>
      <c r="T559" s="18" t="s">
        <v>6339</v>
      </c>
      <c r="U559" s="24" t="s">
        <v>6355</v>
      </c>
      <c r="V559" s="18" t="s">
        <v>6339</v>
      </c>
      <c r="W559" s="18" t="str">
        <f>VLOOKUP(E559,'BD DAVID'!$B$5:$G$1143,6,FALSE)</f>
        <v xml:space="preserve">CR 11 4 49 </v>
      </c>
      <c r="X559" s="18" t="s">
        <v>6339</v>
      </c>
      <c r="Y559" s="19">
        <v>0</v>
      </c>
      <c r="Z559" s="18" t="s">
        <v>6339</v>
      </c>
      <c r="AA559" s="18" t="s">
        <v>6364</v>
      </c>
      <c r="AB559" s="18" t="s">
        <v>6339</v>
      </c>
      <c r="AC559" t="s">
        <v>6355</v>
      </c>
      <c r="AD559" t="s">
        <v>6340</v>
      </c>
      <c r="AE559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(NULL,24547660,432,0,0,3112780826,42370,'NA','CR 11 4 49 ',0,'dcardona','NA');</v>
      </c>
    </row>
    <row r="560" spans="1:31" hidden="1" x14ac:dyDescent="0.25">
      <c r="A560">
        <v>10015720</v>
      </c>
      <c r="B560" t="s">
        <v>6384</v>
      </c>
      <c r="C560" t="s">
        <v>6346</v>
      </c>
      <c r="D560" t="s">
        <v>6339</v>
      </c>
      <c r="E560" s="15">
        <v>24683880</v>
      </c>
      <c r="F560" s="15" t="s">
        <v>6339</v>
      </c>
      <c r="G560" t="s">
        <v>5200</v>
      </c>
      <c r="H560" t="str">
        <f>VLOOKUP($E560,'BD DAVID'!$B$5:$M$1143,10,FALSE)</f>
        <v>Eje Cafetero</v>
      </c>
      <c r="J560">
        <f>VLOOKUP(K560,'[1]INSERT MUNICIPIO'!E$2:F$867,2,FALSE)</f>
        <v>459</v>
      </c>
      <c r="K560" t="str">
        <f>VLOOKUP($E560,'BD DAVID'!$B$5:$M$1144,12,FALSE)</f>
        <v>GUATICA</v>
      </c>
      <c r="L560" t="s">
        <v>6339</v>
      </c>
      <c r="M560">
        <v>0</v>
      </c>
      <c r="N560" t="s">
        <v>6339</v>
      </c>
      <c r="O560">
        <v>0</v>
      </c>
      <c r="P560" t="s">
        <v>6339</v>
      </c>
      <c r="Q560">
        <f>VLOOKUP(E560,'BD DAVID'!$B$5:$H$1171,7,FALSE)</f>
        <v>3117202857</v>
      </c>
      <c r="R560" t="s">
        <v>6339</v>
      </c>
      <c r="S560" s="18">
        <v>42370</v>
      </c>
      <c r="T560" s="18" t="s">
        <v>6339</v>
      </c>
      <c r="U560" s="24" t="s">
        <v>6355</v>
      </c>
      <c r="V560" s="18" t="s">
        <v>6339</v>
      </c>
      <c r="W560" s="18" t="str">
        <f>VLOOKUP(E560,'BD DAVID'!$B$5:$G$1143,6,FALSE)</f>
        <v xml:space="preserve">CL 9 6 16 </v>
      </c>
      <c r="X560" s="18" t="s">
        <v>6339</v>
      </c>
      <c r="Y560" s="19">
        <v>0</v>
      </c>
      <c r="Z560" s="18" t="s">
        <v>6339</v>
      </c>
      <c r="AA560" s="18" t="s">
        <v>6364</v>
      </c>
      <c r="AB560" s="18" t="s">
        <v>6339</v>
      </c>
      <c r="AC560" t="s">
        <v>6355</v>
      </c>
      <c r="AD560" t="s">
        <v>6340</v>
      </c>
      <c r="AE560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(NULL,24683880,459,0,0,3117202857,42370,'NA','CL 9 6 16 ',0,'dcardona','NA');</v>
      </c>
    </row>
    <row r="561" spans="1:31" hidden="1" x14ac:dyDescent="0.25">
      <c r="A561">
        <v>10015787</v>
      </c>
      <c r="B561" t="s">
        <v>6384</v>
      </c>
      <c r="C561" t="s">
        <v>6346</v>
      </c>
      <c r="D561" t="s">
        <v>6339</v>
      </c>
      <c r="E561" s="15">
        <v>24763747</v>
      </c>
      <c r="F561" s="15" t="s">
        <v>6339</v>
      </c>
      <c r="G561" t="s">
        <v>5276</v>
      </c>
      <c r="H561" t="str">
        <f>VLOOKUP($E561,'BD DAVID'!$B$5:$M$1143,10,FALSE)</f>
        <v>Eje Cafetero</v>
      </c>
      <c r="J561">
        <f>VLOOKUP(K561,'[1]INSERT MUNICIPIO'!E$2:F$867,2,FALSE)</f>
        <v>473</v>
      </c>
      <c r="K561" t="str">
        <f>VLOOKUP($E561,'BD DAVID'!$B$5:$M$1144,12,FALSE)</f>
        <v>MARSELLA</v>
      </c>
      <c r="L561" t="s">
        <v>6339</v>
      </c>
      <c r="M561">
        <v>0</v>
      </c>
      <c r="N561" t="s">
        <v>6339</v>
      </c>
      <c r="O561">
        <v>0</v>
      </c>
      <c r="P561" t="s">
        <v>6339</v>
      </c>
      <c r="Q561">
        <f>VLOOKUP(E561,'BD DAVID'!$B$5:$H$1171,7,FALSE)</f>
        <v>983685549</v>
      </c>
      <c r="R561" t="s">
        <v>6339</v>
      </c>
      <c r="S561" s="18">
        <v>42370</v>
      </c>
      <c r="T561" s="18" t="s">
        <v>6339</v>
      </c>
      <c r="U561" s="24" t="s">
        <v>6355</v>
      </c>
      <c r="V561" s="18" t="s">
        <v>6339</v>
      </c>
      <c r="W561" s="18" t="str">
        <f>VLOOKUP(E561,'BD DAVID'!$B$5:$G$1143,6,FALSE)</f>
        <v xml:space="preserve">CL 9 13 08 </v>
      </c>
      <c r="X561" s="18" t="s">
        <v>6339</v>
      </c>
      <c r="Y561" s="19">
        <v>0</v>
      </c>
      <c r="Z561" s="18" t="s">
        <v>6339</v>
      </c>
      <c r="AA561" s="18" t="s">
        <v>6364</v>
      </c>
      <c r="AB561" s="18" t="s">
        <v>6339</v>
      </c>
      <c r="AC561" t="s">
        <v>6355</v>
      </c>
      <c r="AD561" t="s">
        <v>6340</v>
      </c>
      <c r="AE561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(NULL,24763747,473,0,0,983685549,42370,'NA','CL 9 13 08 ',0,'dcardona','NA');</v>
      </c>
    </row>
    <row r="562" spans="1:31" hidden="1" x14ac:dyDescent="0.25">
      <c r="A562">
        <v>10015282</v>
      </c>
      <c r="B562" t="s">
        <v>6384</v>
      </c>
      <c r="C562" t="s">
        <v>6346</v>
      </c>
      <c r="D562" t="s">
        <v>6339</v>
      </c>
      <c r="E562" s="15">
        <v>25016809</v>
      </c>
      <c r="F562" s="15" t="s">
        <v>6339</v>
      </c>
      <c r="G562" t="s">
        <v>3927</v>
      </c>
      <c r="H562" t="str">
        <f>VLOOKUP($E562,'BD DAVID'!$B$5:$M$1143,10,FALSE)</f>
        <v>Eje Cafetero</v>
      </c>
      <c r="J562">
        <f>VLOOKUP(K562,'[1]INSERT MUNICIPIO'!E$2:F$867,2,FALSE)</f>
        <v>489</v>
      </c>
      <c r="K562" t="str">
        <f>VLOOKUP($E562,'BD DAVID'!$B$5:$M$1144,12,FALSE)</f>
        <v>QUIMBAYA</v>
      </c>
      <c r="L562" t="s">
        <v>6339</v>
      </c>
      <c r="M562">
        <v>0</v>
      </c>
      <c r="N562" t="s">
        <v>6339</v>
      </c>
      <c r="O562">
        <v>0</v>
      </c>
      <c r="P562" t="s">
        <v>6339</v>
      </c>
      <c r="Q562">
        <f>VLOOKUP(E562,'BD DAVID'!$B$5:$H$1171,7,FALSE)</f>
        <v>3147681850</v>
      </c>
      <c r="R562" t="s">
        <v>6339</v>
      </c>
      <c r="S562" s="18">
        <v>42370</v>
      </c>
      <c r="T562" s="18" t="s">
        <v>6339</v>
      </c>
      <c r="U562" s="24" t="s">
        <v>6355</v>
      </c>
      <c r="V562" s="18" t="s">
        <v>6339</v>
      </c>
      <c r="W562" s="18" t="str">
        <f>VLOOKUP(E562,'BD DAVID'!$B$5:$G$1143,6,FALSE)</f>
        <v xml:space="preserve">CR 5 18 01 </v>
      </c>
      <c r="X562" s="18" t="s">
        <v>6339</v>
      </c>
      <c r="Y562" s="19">
        <v>0</v>
      </c>
      <c r="Z562" s="18" t="s">
        <v>6339</v>
      </c>
      <c r="AA562" s="18" t="s">
        <v>6382</v>
      </c>
      <c r="AB562" s="18" t="s">
        <v>6339</v>
      </c>
      <c r="AC562" t="s">
        <v>6355</v>
      </c>
      <c r="AD562" t="s">
        <v>6340</v>
      </c>
      <c r="AE562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(NULL,25016809,489,0,0,3147681850,42370,'NA','CR 5 18 01 ',0,'ncardona','NA');</v>
      </c>
    </row>
    <row r="563" spans="1:31" hidden="1" x14ac:dyDescent="0.25">
      <c r="A563">
        <v>10017029</v>
      </c>
      <c r="B563" t="s">
        <v>6384</v>
      </c>
      <c r="C563" t="s">
        <v>6346</v>
      </c>
      <c r="D563" t="s">
        <v>6339</v>
      </c>
      <c r="E563" s="15">
        <v>25096646</v>
      </c>
      <c r="F563" s="15" t="s">
        <v>6339</v>
      </c>
      <c r="G563" t="s">
        <v>3973</v>
      </c>
      <c r="H563" t="str">
        <f>VLOOKUP($E563,'BD DAVID'!$B$5:$M$1143,10,FALSE)</f>
        <v>Eje Cafetero</v>
      </c>
      <c r="J563">
        <f>VLOOKUP(K563,'[1]INSERT MUNICIPIO'!E$2:F$867,2,FALSE)</f>
        <v>93</v>
      </c>
      <c r="K563" t="str">
        <f>VLOOKUP($E563,'BD DAVID'!$B$5:$M$1144,12,FALSE)</f>
        <v>MEDELLIN</v>
      </c>
      <c r="L563" t="s">
        <v>6339</v>
      </c>
      <c r="M563">
        <v>0</v>
      </c>
      <c r="N563" t="s">
        <v>6339</v>
      </c>
      <c r="O563">
        <v>0</v>
      </c>
      <c r="P563" t="s">
        <v>6339</v>
      </c>
      <c r="Q563">
        <f>VLOOKUP(E563,'BD DAVID'!$B$5:$H$1171,7,FALSE)</f>
        <v>944112361</v>
      </c>
      <c r="R563" t="s">
        <v>6339</v>
      </c>
      <c r="S563" s="18">
        <v>42370</v>
      </c>
      <c r="T563" s="18" t="s">
        <v>6339</v>
      </c>
      <c r="U563" s="24" t="s">
        <v>6355</v>
      </c>
      <c r="V563" s="18" t="s">
        <v>6339</v>
      </c>
      <c r="W563" s="18" t="str">
        <f>VLOOKUP(E563,'BD DAVID'!$B$5:$G$1143,6,FALSE)</f>
        <v xml:space="preserve">CR 9 A 71 52 AP 402 </v>
      </c>
      <c r="X563" s="18" t="s">
        <v>6339</v>
      </c>
      <c r="Y563" s="19">
        <v>0</v>
      </c>
      <c r="Z563" s="18" t="s">
        <v>6339</v>
      </c>
      <c r="AA563" s="18" t="s">
        <v>6373</v>
      </c>
      <c r="AB563" s="18" t="s">
        <v>6339</v>
      </c>
      <c r="AC563" t="s">
        <v>6355</v>
      </c>
      <c r="AD563" t="s">
        <v>6340</v>
      </c>
      <c r="AE563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(NULL,25096646,93,0,0,944112361,42370,'NA','CR 9 A 71 52 AP 402 ',0,'jvalencia','NA');</v>
      </c>
    </row>
    <row r="564" spans="1:31" hidden="1" x14ac:dyDescent="0.25">
      <c r="A564">
        <v>10015851</v>
      </c>
      <c r="B564" t="s">
        <v>6384</v>
      </c>
      <c r="C564" t="s">
        <v>6346</v>
      </c>
      <c r="D564" t="s">
        <v>6339</v>
      </c>
      <c r="E564" s="15">
        <v>25160213</v>
      </c>
      <c r="F564" s="15" t="s">
        <v>6339</v>
      </c>
      <c r="G564" t="s">
        <v>5019</v>
      </c>
      <c r="H564" t="str">
        <f>VLOOKUP($E564,'BD DAVID'!$B$5:$M$1143,10,FALSE)</f>
        <v>Eje Cafetero</v>
      </c>
      <c r="J564">
        <f>VLOOKUP(K564,'[1]INSERT MUNICIPIO'!E$2:F$867,2,FALSE)</f>
        <v>484</v>
      </c>
      <c r="K564" t="str">
        <f>VLOOKUP($E564,'BD DAVID'!$B$5:$M$1144,12,FALSE)</f>
        <v>PEREIRA</v>
      </c>
      <c r="L564" t="s">
        <v>6339</v>
      </c>
      <c r="M564">
        <v>0</v>
      </c>
      <c r="N564" t="s">
        <v>6339</v>
      </c>
      <c r="O564">
        <v>0</v>
      </c>
      <c r="P564" t="s">
        <v>6339</v>
      </c>
      <c r="Q564">
        <f>VLOOKUP(E564,'BD DAVID'!$B$5:$H$1171,7,FALSE)</f>
        <v>3113838001</v>
      </c>
      <c r="R564" t="s">
        <v>6339</v>
      </c>
      <c r="S564" s="18">
        <v>42370</v>
      </c>
      <c r="T564" s="18" t="s">
        <v>6339</v>
      </c>
      <c r="U564" s="24" t="s">
        <v>6355</v>
      </c>
      <c r="V564" s="18" t="s">
        <v>6339</v>
      </c>
      <c r="W564" s="18" t="str">
        <f>VLOOKUP(E564,'BD DAVID'!$B$5:$G$1143,6,FALSE)</f>
        <v xml:space="preserve">CR 19 12 35 CA 18 CON VILLAS </v>
      </c>
      <c r="X564" s="18" t="s">
        <v>6339</v>
      </c>
      <c r="Y564" s="19">
        <v>0</v>
      </c>
      <c r="Z564" s="18" t="s">
        <v>6339</v>
      </c>
      <c r="AA564" s="18" t="s">
        <v>6364</v>
      </c>
      <c r="AB564" s="18" t="s">
        <v>6339</v>
      </c>
      <c r="AC564" t="s">
        <v>6355</v>
      </c>
      <c r="AD564" t="s">
        <v>6340</v>
      </c>
      <c r="AE564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(NULL,25160213,484,0,0,3113838001,42370,'NA','CR 19 12 35 CA 18 CON VILLAS ',0,'dcardona','NA');</v>
      </c>
    </row>
    <row r="565" spans="1:31" hidden="1" x14ac:dyDescent="0.25">
      <c r="A565">
        <v>10017892</v>
      </c>
      <c r="B565" t="s">
        <v>6384</v>
      </c>
      <c r="C565" t="s">
        <v>6346</v>
      </c>
      <c r="D565" t="s">
        <v>6339</v>
      </c>
      <c r="E565" s="15">
        <v>29135323</v>
      </c>
      <c r="F565" s="15" t="s">
        <v>6339</v>
      </c>
      <c r="G565" t="s">
        <v>4246</v>
      </c>
      <c r="H565" t="str">
        <f>VLOOKUP($E565,'BD DAVID'!$B$5:$M$1143,10,FALSE)</f>
        <v>Eje Cafetero</v>
      </c>
      <c r="J565">
        <f>VLOOKUP(K565,'[1]INSERT MUNICIPIO'!E$2:F$867,2,FALSE)</f>
        <v>422</v>
      </c>
      <c r="K565" t="str">
        <f>VLOOKUP($E565,'BD DAVID'!$B$5:$M$1144,12,FALSE)</f>
        <v>ALCALA</v>
      </c>
      <c r="L565" t="s">
        <v>6339</v>
      </c>
      <c r="M565">
        <v>0</v>
      </c>
      <c r="N565" t="s">
        <v>6339</v>
      </c>
      <c r="O565">
        <v>0</v>
      </c>
      <c r="P565" t="s">
        <v>6339</v>
      </c>
      <c r="Q565">
        <f>VLOOKUP(E565,'BD DAVID'!$B$5:$H$1171,7,FALSE)</f>
        <v>3113183498</v>
      </c>
      <c r="R565" t="s">
        <v>6339</v>
      </c>
      <c r="S565" s="18">
        <v>42370</v>
      </c>
      <c r="T565" s="18" t="s">
        <v>6339</v>
      </c>
      <c r="U565" s="24" t="s">
        <v>6355</v>
      </c>
      <c r="V565" s="18" t="s">
        <v>6339</v>
      </c>
      <c r="W565" s="18" t="str">
        <f>VLOOKUP(E565,'BD DAVID'!$B$5:$G$1143,6,FALSE)</f>
        <v xml:space="preserve">CL 5 8 35 </v>
      </c>
      <c r="X565" s="18" t="s">
        <v>6339</v>
      </c>
      <c r="Y565" s="19">
        <v>0</v>
      </c>
      <c r="Z565" s="18" t="s">
        <v>6339</v>
      </c>
      <c r="AA565" s="18" t="s">
        <v>6364</v>
      </c>
      <c r="AB565" s="18" t="s">
        <v>6339</v>
      </c>
      <c r="AC565" t="s">
        <v>6355</v>
      </c>
      <c r="AD565" t="s">
        <v>6340</v>
      </c>
      <c r="AE565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(NULL,29135323,422,0,0,3113183498,42370,'NA','CL 5 8 35 ',0,'dcardona','NA');</v>
      </c>
    </row>
    <row r="566" spans="1:31" hidden="1" x14ac:dyDescent="0.25">
      <c r="A566">
        <v>10015329</v>
      </c>
      <c r="B566" t="s">
        <v>6384</v>
      </c>
      <c r="C566" t="s">
        <v>6346</v>
      </c>
      <c r="D566" t="s">
        <v>6339</v>
      </c>
      <c r="E566" s="15">
        <v>29665896</v>
      </c>
      <c r="F566" s="15" t="s">
        <v>6339</v>
      </c>
      <c r="G566" t="s">
        <v>2137</v>
      </c>
      <c r="H566" t="str">
        <f>VLOOKUP($E566,'BD DAVID'!$B$5:$M$1143,10,FALSE)</f>
        <v>Eje Cafetero</v>
      </c>
      <c r="J566">
        <f>VLOOKUP(K566,'[1]INSERT MUNICIPIO'!E$2:F$867,2,FALSE)</f>
        <v>442</v>
      </c>
      <c r="K566" t="str">
        <f>VLOOKUP($E566,'BD DAVID'!$B$5:$M$1144,12,FALSE)</f>
        <v>CANDELARIA</v>
      </c>
      <c r="L566" t="s">
        <v>6339</v>
      </c>
      <c r="M566">
        <v>0</v>
      </c>
      <c r="N566" t="s">
        <v>6339</v>
      </c>
      <c r="O566">
        <v>0</v>
      </c>
      <c r="P566" t="s">
        <v>6339</v>
      </c>
      <c r="Q566">
        <f>VLOOKUP(E566,'BD DAVID'!$B$5:$H$1171,7,FALSE)</f>
        <v>3216441065</v>
      </c>
      <c r="R566" t="s">
        <v>6339</v>
      </c>
      <c r="S566" s="18">
        <v>42370</v>
      </c>
      <c r="T566" s="18" t="s">
        <v>6339</v>
      </c>
      <c r="U566" s="24" t="s">
        <v>6355</v>
      </c>
      <c r="V566" s="18" t="s">
        <v>6339</v>
      </c>
      <c r="W566" s="18" t="str">
        <f>VLOOKUP(E566,'BD DAVID'!$B$5:$G$1143,6,FALSE)</f>
        <v xml:space="preserve">CL 16 13 06 </v>
      </c>
      <c r="X566" s="18" t="s">
        <v>6339</v>
      </c>
      <c r="Y566" s="19">
        <v>0</v>
      </c>
      <c r="Z566" s="18" t="s">
        <v>6339</v>
      </c>
      <c r="AA566" s="18" t="s">
        <v>6381</v>
      </c>
      <c r="AB566" s="18" t="s">
        <v>6339</v>
      </c>
      <c r="AC566" t="s">
        <v>6355</v>
      </c>
      <c r="AD566" t="s">
        <v>6340</v>
      </c>
      <c r="AE566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(NULL,29665896,442,0,0,3216441065,42370,'NA','CL 16 13 06 ',0,'wcruz','NA');</v>
      </c>
    </row>
    <row r="567" spans="1:31" hidden="1" x14ac:dyDescent="0.25">
      <c r="A567">
        <v>10017573</v>
      </c>
      <c r="B567" t="s">
        <v>6384</v>
      </c>
      <c r="C567" t="s">
        <v>6346</v>
      </c>
      <c r="D567" t="s">
        <v>6339</v>
      </c>
      <c r="E567" s="15">
        <v>29739519</v>
      </c>
      <c r="F567" s="15" t="s">
        <v>6339</v>
      </c>
      <c r="G567" t="s">
        <v>4301</v>
      </c>
      <c r="H567" t="str">
        <f>VLOOKUP($E567,'BD DAVID'!$B$5:$M$1143,10,FALSE)</f>
        <v>Eje Cafetero</v>
      </c>
      <c r="J567">
        <f>VLOOKUP(K567,'[1]INSERT MUNICIPIO'!E$2:F$867,2,FALSE)</f>
        <v>491</v>
      </c>
      <c r="K567" t="str">
        <f>VLOOKUP($E567,'BD DAVID'!$B$5:$M$1144,12,FALSE)</f>
        <v>RESTREPO</v>
      </c>
      <c r="L567" t="s">
        <v>6339</v>
      </c>
      <c r="M567">
        <v>0</v>
      </c>
      <c r="N567" t="s">
        <v>6339</v>
      </c>
      <c r="O567">
        <v>0</v>
      </c>
      <c r="P567" t="s">
        <v>6339</v>
      </c>
      <c r="Q567">
        <f>VLOOKUP(E567,'BD DAVID'!$B$5:$H$1171,7,FALSE)</f>
        <v>3206327246</v>
      </c>
      <c r="R567" t="s">
        <v>6339</v>
      </c>
      <c r="S567" s="18">
        <v>42370</v>
      </c>
      <c r="T567" s="18" t="s">
        <v>6339</v>
      </c>
      <c r="U567" s="24" t="s">
        <v>6355</v>
      </c>
      <c r="V567" s="18" t="s">
        <v>6339</v>
      </c>
      <c r="W567" s="18" t="str">
        <f>VLOOKUP(E567,'BD DAVID'!$B$5:$G$1143,6,FALSE)</f>
        <v xml:space="preserve">CA 79 BRR LUIS CARLOS GALAN II ETAP </v>
      </c>
      <c r="X567" s="18" t="s">
        <v>6339</v>
      </c>
      <c r="Y567" s="19">
        <v>0</v>
      </c>
      <c r="Z567" s="18" t="s">
        <v>6339</v>
      </c>
      <c r="AA567" s="18" t="s">
        <v>6381</v>
      </c>
      <c r="AB567" s="18" t="s">
        <v>6339</v>
      </c>
      <c r="AC567" t="s">
        <v>6355</v>
      </c>
      <c r="AD567" t="s">
        <v>6340</v>
      </c>
      <c r="AE567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(NULL,29739519,491,0,0,3206327246,42370,'NA','CA 79 BRR LUIS CARLOS GALAN II ETAP ',0,'wcruz','NA');</v>
      </c>
    </row>
    <row r="568" spans="1:31" hidden="1" x14ac:dyDescent="0.25">
      <c r="A568">
        <v>10016872</v>
      </c>
      <c r="B568" t="s">
        <v>6384</v>
      </c>
      <c r="C568" t="s">
        <v>6346</v>
      </c>
      <c r="D568" t="s">
        <v>6339</v>
      </c>
      <c r="E568" s="15">
        <v>30273370</v>
      </c>
      <c r="F568" s="15" t="s">
        <v>6339</v>
      </c>
      <c r="G568" t="s">
        <v>3325</v>
      </c>
      <c r="H568" t="str">
        <f>VLOOKUP($E568,'BD DAVID'!$B$5:$M$1143,10,FALSE)</f>
        <v>Eje Cafetero</v>
      </c>
      <c r="J568">
        <f>VLOOKUP(K568,'[1]INSERT MUNICIPIO'!E$2:F$867,2,FALSE)</f>
        <v>87</v>
      </c>
      <c r="K568" t="str">
        <f>VLOOKUP($E568,'BD DAVID'!$B$5:$M$1144,12,FALSE)</f>
        <v>MANIZALES</v>
      </c>
      <c r="L568" t="s">
        <v>6339</v>
      </c>
      <c r="M568">
        <v>0</v>
      </c>
      <c r="N568" t="s">
        <v>6339</v>
      </c>
      <c r="O568">
        <v>0</v>
      </c>
      <c r="P568" t="s">
        <v>6339</v>
      </c>
      <c r="Q568">
        <f>VLOOKUP(E568,'BD DAVID'!$B$5:$H$1171,7,FALSE)</f>
        <v>3122861954</v>
      </c>
      <c r="R568" t="s">
        <v>6339</v>
      </c>
      <c r="S568" s="18">
        <v>42370</v>
      </c>
      <c r="T568" s="18" t="s">
        <v>6339</v>
      </c>
      <c r="U568" s="24" t="s">
        <v>6355</v>
      </c>
      <c r="V568" s="18" t="s">
        <v>6339</v>
      </c>
      <c r="W568" s="18" t="str">
        <f>VLOOKUP(E568,'BD DAVID'!$B$5:$G$1143,6,FALSE)</f>
        <v xml:space="preserve">CR 25 65 290 AP 701 </v>
      </c>
      <c r="X568" s="18" t="s">
        <v>6339</v>
      </c>
      <c r="Y568" s="19">
        <v>0</v>
      </c>
      <c r="Z568" s="18" t="s">
        <v>6339</v>
      </c>
      <c r="AA568" s="18" t="s">
        <v>6373</v>
      </c>
      <c r="AB568" s="18" t="s">
        <v>6339</v>
      </c>
      <c r="AC568" t="s">
        <v>6355</v>
      </c>
      <c r="AD568" t="s">
        <v>6340</v>
      </c>
      <c r="AE568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(NULL,30273370,87,0,0,3122861954,42370,'NA','CR 25 65 290 AP 701 ',0,'jvalencia','NA');</v>
      </c>
    </row>
    <row r="569" spans="1:31" hidden="1" x14ac:dyDescent="0.25">
      <c r="A569">
        <v>10016873</v>
      </c>
      <c r="B569" t="s">
        <v>6384</v>
      </c>
      <c r="C569" t="s">
        <v>6346</v>
      </c>
      <c r="D569" t="s">
        <v>6339</v>
      </c>
      <c r="E569" s="15">
        <v>30325770</v>
      </c>
      <c r="F569" s="15" t="s">
        <v>6339</v>
      </c>
      <c r="G569" t="s">
        <v>5116</v>
      </c>
      <c r="H569" t="str">
        <f>VLOOKUP($E569,'BD DAVID'!$B$5:$M$1143,10,FALSE)</f>
        <v>Eje Cafetero</v>
      </c>
      <c r="J569">
        <f>VLOOKUP(K569,'[1]INSERT MUNICIPIO'!E$2:F$867,2,FALSE)</f>
        <v>87</v>
      </c>
      <c r="K569" t="str">
        <f>VLOOKUP($E569,'BD DAVID'!$B$5:$M$1144,12,FALSE)</f>
        <v>MANIZALES</v>
      </c>
      <c r="L569" t="s">
        <v>6339</v>
      </c>
      <c r="M569">
        <v>0</v>
      </c>
      <c r="N569" t="s">
        <v>6339</v>
      </c>
      <c r="O569">
        <v>0</v>
      </c>
      <c r="P569" t="s">
        <v>6339</v>
      </c>
      <c r="Q569">
        <f>VLOOKUP(E569,'BD DAVID'!$B$5:$H$1171,7,FALSE)</f>
        <v>3122861954</v>
      </c>
      <c r="R569" t="s">
        <v>6339</v>
      </c>
      <c r="S569" s="18">
        <v>42370</v>
      </c>
      <c r="T569" s="18" t="s">
        <v>6339</v>
      </c>
      <c r="U569" s="24" t="s">
        <v>6355</v>
      </c>
      <c r="V569" s="18" t="s">
        <v>6339</v>
      </c>
      <c r="W569" s="18" t="str">
        <f>VLOOKUP(E569,'BD DAVID'!$B$5:$G$1143,6,FALSE)</f>
        <v xml:space="preserve">CR 25 65 290 AP 701 </v>
      </c>
      <c r="X569" s="18" t="s">
        <v>6339</v>
      </c>
      <c r="Y569" s="19">
        <v>0</v>
      </c>
      <c r="Z569" s="18" t="s">
        <v>6339</v>
      </c>
      <c r="AA569" s="18" t="s">
        <v>6373</v>
      </c>
      <c r="AB569" s="18" t="s">
        <v>6339</v>
      </c>
      <c r="AC569" t="s">
        <v>6355</v>
      </c>
      <c r="AD569" t="s">
        <v>6340</v>
      </c>
      <c r="AE569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(NULL,30325770,87,0,0,3122861954,42370,'NA','CR 25 65 290 AP 701 ',0,'jvalencia','NA');</v>
      </c>
    </row>
    <row r="570" spans="1:31" hidden="1" x14ac:dyDescent="0.25">
      <c r="A570">
        <v>10017006</v>
      </c>
      <c r="B570" t="s">
        <v>6384</v>
      </c>
      <c r="C570" t="s">
        <v>6346</v>
      </c>
      <c r="D570" t="s">
        <v>6339</v>
      </c>
      <c r="E570" s="15">
        <v>38892117</v>
      </c>
      <c r="F570" s="15" t="s">
        <v>6339</v>
      </c>
      <c r="G570" t="s">
        <v>2277</v>
      </c>
      <c r="H570" t="str">
        <f>VLOOKUP($E570,'BD DAVID'!$B$5:$M$1143,10,FALSE)</f>
        <v>Eje Cafetero</v>
      </c>
      <c r="J570">
        <f>VLOOKUP(K570,'[1]INSERT MUNICIPIO'!E$2:F$867,2,FALSE)</f>
        <v>452</v>
      </c>
      <c r="K570" t="str">
        <f>VLOOKUP($E570,'BD DAVID'!$B$5:$M$1144,12,FALSE)</f>
        <v>EL DOVIO</v>
      </c>
      <c r="L570" t="s">
        <v>6339</v>
      </c>
      <c r="M570">
        <v>0</v>
      </c>
      <c r="N570" t="s">
        <v>6339</v>
      </c>
      <c r="O570">
        <v>0</v>
      </c>
      <c r="P570" t="s">
        <v>6339</v>
      </c>
      <c r="Q570">
        <f>VLOOKUP(E570,'BD DAVID'!$B$5:$H$1171,7,FALSE)</f>
        <v>3217544191</v>
      </c>
      <c r="R570" t="s">
        <v>6339</v>
      </c>
      <c r="S570" s="18">
        <v>42370</v>
      </c>
      <c r="T570" s="18" t="s">
        <v>6339</v>
      </c>
      <c r="U570" s="24" t="s">
        <v>6355</v>
      </c>
      <c r="V570" s="18" t="s">
        <v>6339</v>
      </c>
      <c r="W570" s="18" t="str">
        <f>VLOOKUP(E570,'BD DAVID'!$B$5:$G$1143,6,FALSE)</f>
        <v xml:space="preserve">CR 7 8 12 </v>
      </c>
      <c r="X570" s="18" t="s">
        <v>6339</v>
      </c>
      <c r="Y570" s="19">
        <v>0</v>
      </c>
      <c r="Z570" s="18" t="s">
        <v>6339</v>
      </c>
      <c r="AA570" s="18" t="s">
        <v>6361</v>
      </c>
      <c r="AB570" s="18" t="s">
        <v>6339</v>
      </c>
      <c r="AC570" t="s">
        <v>6355</v>
      </c>
      <c r="AD570" t="s">
        <v>6340</v>
      </c>
      <c r="AE570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(NULL,38892117,452,0,0,3217544191,42370,'NA','CR 7 8 12 ',0,'anunez','NA');</v>
      </c>
    </row>
    <row r="571" spans="1:31" hidden="1" x14ac:dyDescent="0.25">
      <c r="A571">
        <v>10015444</v>
      </c>
      <c r="B571" t="s">
        <v>6384</v>
      </c>
      <c r="C571" t="s">
        <v>6346</v>
      </c>
      <c r="D571" t="s">
        <v>6339</v>
      </c>
      <c r="E571" s="15">
        <v>38893609</v>
      </c>
      <c r="F571" s="15" t="s">
        <v>6339</v>
      </c>
      <c r="G571" t="s">
        <v>1779</v>
      </c>
      <c r="H571" t="str">
        <f>VLOOKUP($E571,'BD DAVID'!$B$5:$M$1143,10,FALSE)</f>
        <v>Eje Cafetero</v>
      </c>
      <c r="J571">
        <f>VLOOKUP(K571,'[1]INSERT MUNICIPIO'!E$2:F$867,2,FALSE)</f>
        <v>452</v>
      </c>
      <c r="K571" t="str">
        <f>VLOOKUP($E571,'BD DAVID'!$B$5:$M$1144,12,FALSE)</f>
        <v>EL DOVIO</v>
      </c>
      <c r="L571" t="s">
        <v>6339</v>
      </c>
      <c r="M571">
        <v>0</v>
      </c>
      <c r="N571" t="s">
        <v>6339</v>
      </c>
      <c r="O571">
        <v>0</v>
      </c>
      <c r="P571" t="s">
        <v>6339</v>
      </c>
      <c r="Q571">
        <f>VLOOKUP(E571,'BD DAVID'!$B$5:$H$1171,7,FALSE)</f>
        <v>3203061175</v>
      </c>
      <c r="R571" t="s">
        <v>6339</v>
      </c>
      <c r="S571" s="18">
        <v>42370</v>
      </c>
      <c r="T571" s="18" t="s">
        <v>6339</v>
      </c>
      <c r="U571" s="24" t="s">
        <v>6355</v>
      </c>
      <c r="V571" s="18" t="s">
        <v>6339</v>
      </c>
      <c r="W571" s="18" t="str">
        <f>VLOOKUP(E571,'BD DAVID'!$B$5:$G$1143,6,FALSE)</f>
        <v xml:space="preserve">CR 7 5 62 SEC CENTRO </v>
      </c>
      <c r="X571" s="18" t="s">
        <v>6339</v>
      </c>
      <c r="Y571" s="19">
        <v>0</v>
      </c>
      <c r="Z571" s="18" t="s">
        <v>6339</v>
      </c>
      <c r="AA571" s="18" t="s">
        <v>6361</v>
      </c>
      <c r="AB571" s="18" t="s">
        <v>6339</v>
      </c>
      <c r="AC571" t="s">
        <v>6355</v>
      </c>
      <c r="AD571" t="s">
        <v>6340</v>
      </c>
      <c r="AE571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(NULL,38893609,452,0,0,3203061175,42370,'NA','CR 7 5 62 SEC CENTRO ',0,'anunez','NA');</v>
      </c>
    </row>
    <row r="572" spans="1:31" hidden="1" x14ac:dyDescent="0.25">
      <c r="A572">
        <v>10015336</v>
      </c>
      <c r="B572" t="s">
        <v>6384</v>
      </c>
      <c r="C572" t="s">
        <v>6346</v>
      </c>
      <c r="D572" t="s">
        <v>6339</v>
      </c>
      <c r="E572" s="15">
        <v>41579043</v>
      </c>
      <c r="F572" s="15" t="s">
        <v>6339</v>
      </c>
      <c r="G572" t="s">
        <v>4903</v>
      </c>
      <c r="H572" t="str">
        <f>VLOOKUP($E572,'BD DAVID'!$B$5:$M$1143,10,FALSE)</f>
        <v>Eje Cafetero</v>
      </c>
      <c r="J572">
        <f>VLOOKUP(K572,'[1]INSERT MUNICIPIO'!E$2:F$867,2,FALSE)</f>
        <v>462</v>
      </c>
      <c r="K572" t="str">
        <f>VLOOKUP($E572,'BD DAVID'!$B$5:$M$1144,12,FALSE)</f>
        <v>LA CUMBRE</v>
      </c>
      <c r="L572" t="s">
        <v>6339</v>
      </c>
      <c r="M572">
        <v>0</v>
      </c>
      <c r="N572" t="s">
        <v>6339</v>
      </c>
      <c r="O572">
        <v>0</v>
      </c>
      <c r="P572" t="s">
        <v>6339</v>
      </c>
      <c r="Q572">
        <f>VLOOKUP(E572,'BD DAVID'!$B$5:$H$1171,7,FALSE)</f>
        <v>3206989217</v>
      </c>
      <c r="R572" t="s">
        <v>6339</v>
      </c>
      <c r="S572" s="18">
        <v>42370</v>
      </c>
      <c r="T572" s="18" t="s">
        <v>6339</v>
      </c>
      <c r="U572" s="24" t="s">
        <v>6355</v>
      </c>
      <c r="V572" s="18" t="s">
        <v>6339</v>
      </c>
      <c r="W572" s="18" t="str">
        <f>VLOOKUP(E572,'BD DAVID'!$B$5:$G$1143,6,FALSE)</f>
        <v xml:space="preserve">CL 4 1 A S N - 300 CORR PAVAS </v>
      </c>
      <c r="X572" s="18" t="s">
        <v>6339</v>
      </c>
      <c r="Y572" s="19">
        <v>0</v>
      </c>
      <c r="Z572" s="18" t="s">
        <v>6339</v>
      </c>
      <c r="AA572" s="18" t="s">
        <v>6381</v>
      </c>
      <c r="AB572" s="18" t="s">
        <v>6339</v>
      </c>
      <c r="AC572" t="s">
        <v>6355</v>
      </c>
      <c r="AD572" t="s">
        <v>6340</v>
      </c>
      <c r="AE572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(NULL,41579043,462,0,0,3206989217,42370,'NA','CL 4 1 A S N - 300 CORR PAVAS ',0,'wcruz','NA');</v>
      </c>
    </row>
    <row r="573" spans="1:31" hidden="1" x14ac:dyDescent="0.25">
      <c r="A573">
        <v>10015205</v>
      </c>
      <c r="B573" t="s">
        <v>6384</v>
      </c>
      <c r="C573" t="s">
        <v>6346</v>
      </c>
      <c r="D573" t="s">
        <v>6339</v>
      </c>
      <c r="E573" s="15">
        <v>41890814</v>
      </c>
      <c r="F573" s="15" t="s">
        <v>6339</v>
      </c>
      <c r="G573" t="s">
        <v>2027</v>
      </c>
      <c r="H573" t="str">
        <f>VLOOKUP($E573,'BD DAVID'!$B$5:$M$1143,10,FALSE)</f>
        <v>Eje Cafetero</v>
      </c>
      <c r="J573">
        <f>VLOOKUP(K573,'[1]INSERT MUNICIPIO'!E$2:F$867,2,FALSE)</f>
        <v>18</v>
      </c>
      <c r="K573" t="str">
        <f>VLOOKUP($E573,'BD DAVID'!$B$5:$M$1144,12,FALSE)</f>
        <v>ARMENIA</v>
      </c>
      <c r="L573" t="s">
        <v>6339</v>
      </c>
      <c r="M573">
        <v>0</v>
      </c>
      <c r="N573" t="s">
        <v>6339</v>
      </c>
      <c r="O573">
        <v>0</v>
      </c>
      <c r="P573" t="s">
        <v>6339</v>
      </c>
      <c r="Q573">
        <f>VLOOKUP(E573,'BD DAVID'!$B$5:$H$1171,7,FALSE)</f>
        <v>3155830929</v>
      </c>
      <c r="R573" t="s">
        <v>6339</v>
      </c>
      <c r="S573" s="18">
        <v>42370</v>
      </c>
      <c r="T573" s="18" t="s">
        <v>6339</v>
      </c>
      <c r="U573" s="24" t="s">
        <v>6355</v>
      </c>
      <c r="V573" s="18" t="s">
        <v>6339</v>
      </c>
      <c r="W573" s="18" t="str">
        <f>VLOOKUP(E573,'BD DAVID'!$B$5:$G$1143,6,FALSE)</f>
        <v xml:space="preserve">CL 26 15 47 LC 3 </v>
      </c>
      <c r="X573" s="18" t="s">
        <v>6339</v>
      </c>
      <c r="Y573" s="19">
        <v>0</v>
      </c>
      <c r="Z573" s="18" t="s">
        <v>6339</v>
      </c>
      <c r="AA573" s="18" t="s">
        <v>6382</v>
      </c>
      <c r="AB573" s="18" t="s">
        <v>6339</v>
      </c>
      <c r="AC573" t="s">
        <v>6355</v>
      </c>
      <c r="AD573" t="s">
        <v>6340</v>
      </c>
      <c r="AE573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(NULL,41890814,18,0,0,3155830929,42370,'NA','CL 26 15 47 LC 3 ',0,'ncardona','NA');</v>
      </c>
    </row>
    <row r="574" spans="1:31" hidden="1" x14ac:dyDescent="0.25">
      <c r="A574">
        <v>10015443</v>
      </c>
      <c r="B574" t="s">
        <v>6384</v>
      </c>
      <c r="C574" t="s">
        <v>6346</v>
      </c>
      <c r="D574" t="s">
        <v>6339</v>
      </c>
      <c r="E574" s="15">
        <v>42091267</v>
      </c>
      <c r="F574" s="15" t="s">
        <v>6339</v>
      </c>
      <c r="G574" t="s">
        <v>2302</v>
      </c>
      <c r="H574" t="str">
        <f>VLOOKUP($E574,'BD DAVID'!$B$5:$M$1143,10,FALSE)</f>
        <v>Eje Cafetero</v>
      </c>
      <c r="J574">
        <f>VLOOKUP(K574,'[1]INSERT MUNICIPIO'!E$2:F$867,2,FALSE)</f>
        <v>484</v>
      </c>
      <c r="K574" t="str">
        <f>VLOOKUP($E574,'BD DAVID'!$B$5:$M$1144,12,FALSE)</f>
        <v>PEREIRA</v>
      </c>
      <c r="L574" t="s">
        <v>6339</v>
      </c>
      <c r="M574">
        <v>0</v>
      </c>
      <c r="N574" t="s">
        <v>6339</v>
      </c>
      <c r="O574">
        <v>0</v>
      </c>
      <c r="P574" t="s">
        <v>6339</v>
      </c>
      <c r="Q574">
        <f>VLOOKUP(E574,'BD DAVID'!$B$5:$H$1171,7,FALSE)</f>
        <v>3113349504</v>
      </c>
      <c r="R574" t="s">
        <v>6339</v>
      </c>
      <c r="S574" s="18">
        <v>42370</v>
      </c>
      <c r="T574" s="18" t="s">
        <v>6339</v>
      </c>
      <c r="U574" s="24" t="s">
        <v>6355</v>
      </c>
      <c r="V574" s="18" t="s">
        <v>6339</v>
      </c>
      <c r="W574" s="18" t="str">
        <f>VLOOKUP(E574,'BD DAVID'!$B$5:$G$1143,6,FALSE)</f>
        <v xml:space="preserve">CR 10 25 14 LC 2 SEC LAGO URIBE </v>
      </c>
      <c r="X574" s="18" t="s">
        <v>6339</v>
      </c>
      <c r="Y574" s="19">
        <v>0</v>
      </c>
      <c r="Z574" s="18" t="s">
        <v>6339</v>
      </c>
      <c r="AA574" s="18" t="s">
        <v>6364</v>
      </c>
      <c r="AB574" s="18" t="s">
        <v>6339</v>
      </c>
      <c r="AC574" t="s">
        <v>6355</v>
      </c>
      <c r="AD574" t="s">
        <v>6340</v>
      </c>
      <c r="AE574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(NULL,42091267,484,0,0,3113349504,42370,'NA','CR 10 25 14 LC 2 SEC LAGO URIBE ',0,'dcardona','NA');</v>
      </c>
    </row>
    <row r="575" spans="1:31" hidden="1" x14ac:dyDescent="0.25">
      <c r="A575">
        <v>10017344</v>
      </c>
      <c r="B575" t="s">
        <v>6384</v>
      </c>
      <c r="C575" t="s">
        <v>6346</v>
      </c>
      <c r="D575" t="s">
        <v>6339</v>
      </c>
      <c r="E575" s="15">
        <v>51592128</v>
      </c>
      <c r="F575" s="15" t="s">
        <v>6339</v>
      </c>
      <c r="G575" t="s">
        <v>5236</v>
      </c>
      <c r="H575" t="str">
        <f>VLOOKUP($E575,'BD DAVID'!$B$5:$M$1143,10,FALSE)</f>
        <v>Eje Cafetero</v>
      </c>
      <c r="J575">
        <f>VLOOKUP(K575,'[1]INSERT MUNICIPIO'!E$2:F$867,2,FALSE)</f>
        <v>82</v>
      </c>
      <c r="K575" t="str">
        <f>VLOOKUP($E575,'BD DAVID'!$B$5:$M$1144,12,FALSE)</f>
        <v>LA UNION</v>
      </c>
      <c r="L575" t="s">
        <v>6339</v>
      </c>
      <c r="M575">
        <v>0</v>
      </c>
      <c r="N575" t="s">
        <v>6339</v>
      </c>
      <c r="O575">
        <v>0</v>
      </c>
      <c r="P575" t="s">
        <v>6339</v>
      </c>
      <c r="Q575">
        <f>VLOOKUP(E575,'BD DAVID'!$B$5:$H$1171,7,FALSE)</f>
        <v>0</v>
      </c>
      <c r="R575" t="s">
        <v>6339</v>
      </c>
      <c r="S575" s="18">
        <v>42370</v>
      </c>
      <c r="T575" s="18" t="s">
        <v>6339</v>
      </c>
      <c r="U575" s="24" t="s">
        <v>6355</v>
      </c>
      <c r="V575" s="18" t="s">
        <v>6339</v>
      </c>
      <c r="W575" s="18" t="str">
        <f>VLOOKUP(E575,'BD DAVID'!$B$5:$G$1143,6,FALSE)</f>
        <v xml:space="preserve">CL 15 11 79 </v>
      </c>
      <c r="X575" s="18" t="s">
        <v>6339</v>
      </c>
      <c r="Y575" s="19">
        <v>0</v>
      </c>
      <c r="Z575" s="18" t="s">
        <v>6339</v>
      </c>
      <c r="AA575" s="18" t="s">
        <v>6361</v>
      </c>
      <c r="AB575" s="18" t="s">
        <v>6339</v>
      </c>
      <c r="AC575" t="s">
        <v>6355</v>
      </c>
      <c r="AD575" t="s">
        <v>6340</v>
      </c>
      <c r="AE575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(NULL,51592128,82,0,0,0,42370,'NA','CL 15 11 79 ',0,'anunez','NA');</v>
      </c>
    </row>
    <row r="576" spans="1:31" hidden="1" x14ac:dyDescent="0.25">
      <c r="A576">
        <v>10015798</v>
      </c>
      <c r="B576" t="s">
        <v>6384</v>
      </c>
      <c r="C576" t="s">
        <v>6346</v>
      </c>
      <c r="D576" t="s">
        <v>6339</v>
      </c>
      <c r="E576" s="15">
        <v>66857054</v>
      </c>
      <c r="F576" s="15" t="s">
        <v>6339</v>
      </c>
      <c r="G576" t="s">
        <v>4035</v>
      </c>
      <c r="H576" t="str">
        <f>VLOOKUP($E576,'BD DAVID'!$B$5:$M$1143,10,FALSE)</f>
        <v>Eje Cafetero</v>
      </c>
      <c r="J576">
        <f>VLOOKUP(K576,'[1]INSERT MUNICIPIO'!E$2:F$867,2,FALSE)</f>
        <v>440</v>
      </c>
      <c r="K576" t="str">
        <f>VLOOKUP($E576,'BD DAVID'!$B$5:$M$1144,12,FALSE)</f>
        <v>CALI</v>
      </c>
      <c r="L576" t="s">
        <v>6339</v>
      </c>
      <c r="M576">
        <v>0</v>
      </c>
      <c r="N576" t="s">
        <v>6339</v>
      </c>
      <c r="O576">
        <v>0</v>
      </c>
      <c r="P576" t="s">
        <v>6339</v>
      </c>
      <c r="Q576">
        <f>VLOOKUP(E576,'BD DAVID'!$B$5:$H$1171,7,FALSE)</f>
        <v>3154659321</v>
      </c>
      <c r="R576" t="s">
        <v>6339</v>
      </c>
      <c r="S576" s="18">
        <v>42370</v>
      </c>
      <c r="T576" s="18" t="s">
        <v>6339</v>
      </c>
      <c r="U576" s="24" t="s">
        <v>6355</v>
      </c>
      <c r="V576" s="18" t="s">
        <v>6339</v>
      </c>
      <c r="W576" s="18" t="str">
        <f>VLOOKUP(E576,'BD DAVID'!$B$5:$G$1143,6,FALSE)</f>
        <v xml:space="preserve">CL 51 NORTE AV 9A BRR EL BOSQUE </v>
      </c>
      <c r="X576" s="18" t="s">
        <v>6339</v>
      </c>
      <c r="Y576" s="19">
        <v>0</v>
      </c>
      <c r="Z576" s="18" t="s">
        <v>6339</v>
      </c>
      <c r="AA576" s="18" t="s">
        <v>6381</v>
      </c>
      <c r="AB576" s="18" t="s">
        <v>6339</v>
      </c>
      <c r="AC576" t="s">
        <v>6355</v>
      </c>
      <c r="AD576" t="s">
        <v>6340</v>
      </c>
      <c r="AE576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(NULL,66857054,440,0,0,3154659321,42370,'NA','CL 51 NORTE AV 9A BRR EL BOSQUE ',0,'wcruz','NA');</v>
      </c>
    </row>
    <row r="577" spans="1:31" hidden="1" x14ac:dyDescent="0.25">
      <c r="A577">
        <v>10015846</v>
      </c>
      <c r="B577" t="s">
        <v>6384</v>
      </c>
      <c r="C577" t="s">
        <v>6346</v>
      </c>
      <c r="D577" t="s">
        <v>6339</v>
      </c>
      <c r="E577" s="15">
        <v>66887792</v>
      </c>
      <c r="F577" s="15" t="s">
        <v>6339</v>
      </c>
      <c r="G577" t="s">
        <v>3857</v>
      </c>
      <c r="H577" t="str">
        <f>VLOOKUP($E577,'BD DAVID'!$B$5:$M$1143,10,FALSE)</f>
        <v>Eje Cafetero</v>
      </c>
      <c r="J577">
        <f>VLOOKUP(K577,'[1]INSERT MUNICIPIO'!E$2:F$867,2,FALSE)</f>
        <v>447</v>
      </c>
      <c r="K577" t="str">
        <f>VLOOKUP($E577,'BD DAVID'!$B$5:$M$1144,12,FALSE)</f>
        <v>DAGUA</v>
      </c>
      <c r="L577" t="s">
        <v>6339</v>
      </c>
      <c r="M577">
        <v>0</v>
      </c>
      <c r="N577" t="s">
        <v>6339</v>
      </c>
      <c r="O577">
        <v>0</v>
      </c>
      <c r="P577" t="s">
        <v>6339</v>
      </c>
      <c r="Q577">
        <f>VLOOKUP(E577,'BD DAVID'!$B$5:$H$1171,7,FALSE)</f>
        <v>3136316257</v>
      </c>
      <c r="R577" t="s">
        <v>6339</v>
      </c>
      <c r="S577" s="18">
        <v>42370</v>
      </c>
      <c r="T577" s="18" t="s">
        <v>6339</v>
      </c>
      <c r="U577" s="24" t="s">
        <v>6355</v>
      </c>
      <c r="V577" s="18" t="s">
        <v>6339</v>
      </c>
      <c r="W577" s="18" t="str">
        <f>VLOOKUP(E577,'BD DAVID'!$B$5:$G$1143,6,FALSE)</f>
        <v xml:space="preserve">CL 10 12 40 BRR CHAPINERO </v>
      </c>
      <c r="X577" s="18" t="s">
        <v>6339</v>
      </c>
      <c r="Y577" s="19">
        <v>0</v>
      </c>
      <c r="Z577" s="18" t="s">
        <v>6339</v>
      </c>
      <c r="AA577" s="18" t="s">
        <v>6381</v>
      </c>
      <c r="AB577" s="18" t="s">
        <v>6339</v>
      </c>
      <c r="AC577" t="s">
        <v>6355</v>
      </c>
      <c r="AD577" t="s">
        <v>6340</v>
      </c>
      <c r="AE577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(NULL,66887792,447,0,0,3136316257,42370,'NA','CL 10 12 40 BRR CHAPINERO ',0,'wcruz','NA');</v>
      </c>
    </row>
    <row r="578" spans="1:31" hidden="1" x14ac:dyDescent="0.25">
      <c r="A578">
        <v>10015522</v>
      </c>
      <c r="B578" t="s">
        <v>6384</v>
      </c>
      <c r="C578" t="s">
        <v>6346</v>
      </c>
      <c r="D578" t="s">
        <v>6339</v>
      </c>
      <c r="E578" s="15">
        <v>75065538</v>
      </c>
      <c r="F578" s="15" t="s">
        <v>6339</v>
      </c>
      <c r="G578" t="s">
        <v>3348</v>
      </c>
      <c r="H578" t="str">
        <f>VLOOKUP($E578,'BD DAVID'!$B$5:$M$1143,10,FALSE)</f>
        <v>Eje Cafetero</v>
      </c>
      <c r="J578">
        <f>VLOOKUP(K578,'[1]INSERT MUNICIPIO'!E$2:F$867,2,FALSE)</f>
        <v>484</v>
      </c>
      <c r="K578" t="str">
        <f>VLOOKUP($E578,'BD DAVID'!$B$5:$M$1144,12,FALSE)</f>
        <v>PEREIRA</v>
      </c>
      <c r="L578" t="s">
        <v>6339</v>
      </c>
      <c r="M578">
        <v>0</v>
      </c>
      <c r="N578" t="s">
        <v>6339</v>
      </c>
      <c r="O578">
        <v>0</v>
      </c>
      <c r="P578" t="s">
        <v>6339</v>
      </c>
      <c r="Q578">
        <f>VLOOKUP(E578,'BD DAVID'!$B$5:$H$1171,7,FALSE)</f>
        <v>963144843</v>
      </c>
      <c r="R578" t="s">
        <v>6339</v>
      </c>
      <c r="S578" s="18">
        <v>42370</v>
      </c>
      <c r="T578" s="18" t="s">
        <v>6339</v>
      </c>
      <c r="U578" s="24" t="s">
        <v>6355</v>
      </c>
      <c r="V578" s="18" t="s">
        <v>6339</v>
      </c>
      <c r="W578" s="18" t="str">
        <f>VLOOKUP(E578,'BD DAVID'!$B$5:$G$1143,6,FALSE)</f>
        <v xml:space="preserve">CONJ CAMPIÑAS DE COMBIA CA 87 ET 4 </v>
      </c>
      <c r="X578" s="18" t="s">
        <v>6339</v>
      </c>
      <c r="Y578" s="19">
        <v>0</v>
      </c>
      <c r="Z578" s="18" t="s">
        <v>6339</v>
      </c>
      <c r="AA578" s="18" t="s">
        <v>6364</v>
      </c>
      <c r="AB578" s="18" t="s">
        <v>6339</v>
      </c>
      <c r="AC578" t="s">
        <v>6355</v>
      </c>
      <c r="AD578" t="s">
        <v>6340</v>
      </c>
      <c r="AE578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(NULL,75065538,484,0,0,963144843,42370,'NA','CONJ CAMPIÑAS DE COMBIA CA 87 ET 4 ',0,'dcardona','NA');</v>
      </c>
    </row>
    <row r="579" spans="1:31" hidden="1" x14ac:dyDescent="0.25">
      <c r="A579">
        <v>10016110</v>
      </c>
      <c r="B579" t="s">
        <v>6384</v>
      </c>
      <c r="C579" t="s">
        <v>6346</v>
      </c>
      <c r="D579" t="s">
        <v>6339</v>
      </c>
      <c r="E579" s="15">
        <v>75066375</v>
      </c>
      <c r="F579" s="15" t="s">
        <v>6339</v>
      </c>
      <c r="G579" t="s">
        <v>4535</v>
      </c>
      <c r="H579" t="str">
        <f>VLOOKUP($E579,'BD DAVID'!$B$5:$M$1143,10,FALSE)</f>
        <v>Eje Cafetero</v>
      </c>
      <c r="J579">
        <f>VLOOKUP(K579,'[1]INSERT MUNICIPIO'!E$2:F$867,2,FALSE)</f>
        <v>87</v>
      </c>
      <c r="K579" t="str">
        <f>VLOOKUP($E579,'BD DAVID'!$B$5:$M$1144,12,FALSE)</f>
        <v>MANIZALES</v>
      </c>
      <c r="L579" t="s">
        <v>6339</v>
      </c>
      <c r="M579">
        <v>0</v>
      </c>
      <c r="N579" t="s">
        <v>6339</v>
      </c>
      <c r="O579">
        <v>0</v>
      </c>
      <c r="P579" t="s">
        <v>6339</v>
      </c>
      <c r="Q579">
        <f>VLOOKUP(E579,'BD DAVID'!$B$5:$H$1171,7,FALSE)</f>
        <v>3206940752</v>
      </c>
      <c r="R579" t="s">
        <v>6339</v>
      </c>
      <c r="S579" s="18">
        <v>42370</v>
      </c>
      <c r="T579" s="18" t="s">
        <v>6339</v>
      </c>
      <c r="U579" s="24" t="s">
        <v>6355</v>
      </c>
      <c r="V579" s="18" t="s">
        <v>6339</v>
      </c>
      <c r="W579" s="18" t="str">
        <f>VLOOKUP(E579,'BD DAVID'!$B$5:$G$1143,6,FALSE)</f>
        <v xml:space="preserve">CR 23 71 73 </v>
      </c>
      <c r="X579" s="18" t="s">
        <v>6339</v>
      </c>
      <c r="Y579" s="19">
        <v>0</v>
      </c>
      <c r="Z579" s="18" t="s">
        <v>6339</v>
      </c>
      <c r="AA579" s="18" t="s">
        <v>6373</v>
      </c>
      <c r="AB579" s="18" t="s">
        <v>6339</v>
      </c>
      <c r="AC579" t="s">
        <v>6355</v>
      </c>
      <c r="AD579" t="s">
        <v>6340</v>
      </c>
      <c r="AE579" t="str">
        <f t="shared" ref="AE579:AE642" si="9">_xlfn.CONCAT(B579,C579,D579,E579,F579,J579,L579,M579,N579,O579,P579,Q579,R579,S579,T579,"'",U579,"'",V579,"'",W579,"'",X579,Y579,Z579,"'",AA579,"'",AB579,"'",AC579,"'",AD579)</f>
        <v>Insert into cliente_municipio(id_clientemunicipio,id_cliente,id_municipio,hect_cliente,hectsemb_cliente,tel_cliente,fcumpleanos_cliente,email_cliente,direccion_cliente,vtotalcompras_cliente,id_usuario,contacto_cliente) values (NULL,75066375,87,0,0,3206940752,42370,'NA','CR 23 71 73 ',0,'jvalencia','NA');</v>
      </c>
    </row>
    <row r="580" spans="1:31" hidden="1" x14ac:dyDescent="0.25">
      <c r="A580">
        <v>10016004</v>
      </c>
      <c r="B580" t="s">
        <v>6384</v>
      </c>
      <c r="C580" t="s">
        <v>6346</v>
      </c>
      <c r="D580" t="s">
        <v>6339</v>
      </c>
      <c r="E580" s="15">
        <v>75072439</v>
      </c>
      <c r="F580" s="15" t="s">
        <v>6339</v>
      </c>
      <c r="G580" t="s">
        <v>2329</v>
      </c>
      <c r="H580" t="str">
        <f>VLOOKUP($E580,'BD DAVID'!$B$5:$M$1143,10,FALSE)</f>
        <v>Eje Cafetero</v>
      </c>
      <c r="J580">
        <f>VLOOKUP(K580,'[1]INSERT MUNICIPIO'!E$2:F$867,2,FALSE)</f>
        <v>87</v>
      </c>
      <c r="K580" t="str">
        <f>VLOOKUP($E580,'BD DAVID'!$B$5:$M$1144,12,FALSE)</f>
        <v>MANIZALES</v>
      </c>
      <c r="L580" t="s">
        <v>6339</v>
      </c>
      <c r="M580">
        <v>0</v>
      </c>
      <c r="N580" t="s">
        <v>6339</v>
      </c>
      <c r="O580">
        <v>0</v>
      </c>
      <c r="P580" t="s">
        <v>6339</v>
      </c>
      <c r="Q580">
        <f>VLOOKUP(E580,'BD DAVID'!$B$5:$H$1171,7,FALSE)</f>
        <v>8874372</v>
      </c>
      <c r="R580" t="s">
        <v>6339</v>
      </c>
      <c r="S580" s="18">
        <v>42370</v>
      </c>
      <c r="T580" s="18" t="s">
        <v>6339</v>
      </c>
      <c r="U580" s="24" t="s">
        <v>6355</v>
      </c>
      <c r="V580" s="18" t="s">
        <v>6339</v>
      </c>
      <c r="W580" s="18" t="str">
        <f>VLOOKUP(E580,'BD DAVID'!$B$5:$G$1143,6,FALSE)</f>
        <v xml:space="preserve">CL 70 27 98 AP 101 </v>
      </c>
      <c r="X580" s="18" t="s">
        <v>6339</v>
      </c>
      <c r="Y580" s="19">
        <v>0</v>
      </c>
      <c r="Z580" s="18" t="s">
        <v>6339</v>
      </c>
      <c r="AA580" s="18" t="s">
        <v>6373</v>
      </c>
      <c r="AB580" s="18" t="s">
        <v>6339</v>
      </c>
      <c r="AC580" t="s">
        <v>6355</v>
      </c>
      <c r="AD580" t="s">
        <v>6340</v>
      </c>
      <c r="AE580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(NULL,75072439,87,0,0,8874372,42370,'NA','CL 70 27 98 AP 101 ',0,'jvalencia','NA');</v>
      </c>
    </row>
    <row r="581" spans="1:31" hidden="1" x14ac:dyDescent="0.25">
      <c r="A581">
        <v>10015190</v>
      </c>
      <c r="B581" t="s">
        <v>6384</v>
      </c>
      <c r="C581" t="s">
        <v>6346</v>
      </c>
      <c r="D581" t="s">
        <v>6339</v>
      </c>
      <c r="E581" s="15">
        <v>75073570</v>
      </c>
      <c r="F581" s="15" t="s">
        <v>6339</v>
      </c>
      <c r="G581" t="s">
        <v>3949</v>
      </c>
      <c r="H581" t="str">
        <f>VLOOKUP($E581,'BD DAVID'!$B$5:$M$1143,10,FALSE)</f>
        <v>Eje Cafetero</v>
      </c>
      <c r="J581">
        <f>VLOOKUP(K581,'[1]INSERT MUNICIPIO'!E$2:F$867,2,FALSE)</f>
        <v>45</v>
      </c>
      <c r="K581" t="str">
        <f>VLOOKUP($E581,'BD DAVID'!$B$5:$M$1144,12,FALSE)</f>
        <v>CHINCHINA</v>
      </c>
      <c r="L581" t="s">
        <v>6339</v>
      </c>
      <c r="M581">
        <v>0</v>
      </c>
      <c r="N581" t="s">
        <v>6339</v>
      </c>
      <c r="O581">
        <v>0</v>
      </c>
      <c r="P581" t="s">
        <v>6339</v>
      </c>
      <c r="Q581">
        <f>VLOOKUP(E581,'BD DAVID'!$B$5:$H$1171,7,FALSE)</f>
        <v>968500025</v>
      </c>
      <c r="R581" t="s">
        <v>6339</v>
      </c>
      <c r="S581" s="18">
        <v>42370</v>
      </c>
      <c r="T581" s="18" t="s">
        <v>6339</v>
      </c>
      <c r="U581" s="24" t="s">
        <v>6355</v>
      </c>
      <c r="V581" s="18" t="s">
        <v>6339</v>
      </c>
      <c r="W581" s="18" t="str">
        <f>VLOOKUP(E581,'BD DAVID'!$B$5:$G$1143,6,FALSE)</f>
        <v xml:space="preserve">CL 9 8 12 </v>
      </c>
      <c r="X581" s="18" t="s">
        <v>6339</v>
      </c>
      <c r="Y581" s="19">
        <v>0</v>
      </c>
      <c r="Z581" s="18" t="s">
        <v>6339</v>
      </c>
      <c r="AA581" s="18" t="s">
        <v>6373</v>
      </c>
      <c r="AB581" s="18" t="s">
        <v>6339</v>
      </c>
      <c r="AC581" t="s">
        <v>6355</v>
      </c>
      <c r="AD581" t="s">
        <v>6340</v>
      </c>
      <c r="AE581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(NULL,75073570,45,0,0,968500025,42370,'NA','CL 9 8 12 ',0,'jvalencia','NA');</v>
      </c>
    </row>
    <row r="582" spans="1:31" hidden="1" x14ac:dyDescent="0.25">
      <c r="A582">
        <v>10014619</v>
      </c>
      <c r="B582" t="s">
        <v>6384</v>
      </c>
      <c r="C582" t="s">
        <v>6346</v>
      </c>
      <c r="D582" t="s">
        <v>6339</v>
      </c>
      <c r="E582" s="15">
        <v>75085027</v>
      </c>
      <c r="F582" s="15" t="s">
        <v>6339</v>
      </c>
      <c r="G582" t="s">
        <v>4365</v>
      </c>
      <c r="H582" t="str">
        <f>VLOOKUP($E582,'BD DAVID'!$B$5:$M$1143,10,FALSE)</f>
        <v>Eje Cafetero</v>
      </c>
      <c r="J582">
        <f>VLOOKUP(K582,'[1]INSERT MUNICIPIO'!E$2:F$867,2,FALSE)</f>
        <v>484</v>
      </c>
      <c r="K582" t="str">
        <f>VLOOKUP($E582,'BD DAVID'!$B$5:$M$1144,12,FALSE)</f>
        <v>PEREIRA</v>
      </c>
      <c r="L582" t="s">
        <v>6339</v>
      </c>
      <c r="M582">
        <v>0</v>
      </c>
      <c r="N582" t="s">
        <v>6339</v>
      </c>
      <c r="O582">
        <v>0</v>
      </c>
      <c r="P582" t="s">
        <v>6339</v>
      </c>
      <c r="Q582">
        <f>VLOOKUP(E582,'BD DAVID'!$B$5:$H$1171,7,FALSE)</f>
        <v>3043770318</v>
      </c>
      <c r="R582" t="s">
        <v>6339</v>
      </c>
      <c r="S582" s="18">
        <v>42370</v>
      </c>
      <c r="T582" s="18" t="s">
        <v>6339</v>
      </c>
      <c r="U582" s="24" t="s">
        <v>6355</v>
      </c>
      <c r="V582" s="18" t="s">
        <v>6339</v>
      </c>
      <c r="W582" s="18" t="str">
        <f>VLOOKUP(E582,'BD DAVID'!$B$5:$G$1143,6,FALSE)</f>
        <v xml:space="preserve">TITAL DE COMBIA FINCA YERBABUENA </v>
      </c>
      <c r="X582" s="18" t="s">
        <v>6339</v>
      </c>
      <c r="Y582" s="19">
        <v>0</v>
      </c>
      <c r="Z582" s="18" t="s">
        <v>6339</v>
      </c>
      <c r="AA582" s="18" t="s">
        <v>6361</v>
      </c>
      <c r="AB582" s="18" t="s">
        <v>6339</v>
      </c>
      <c r="AC582" t="s">
        <v>6355</v>
      </c>
      <c r="AD582" t="s">
        <v>6340</v>
      </c>
      <c r="AE582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(NULL,75085027,484,0,0,3043770318,42370,'NA','TITAL DE COMBIA FINCA YERBABUENA ',0,'anunez','NA');</v>
      </c>
    </row>
    <row r="583" spans="1:31" hidden="1" x14ac:dyDescent="0.25">
      <c r="A583">
        <v>10015799</v>
      </c>
      <c r="B583" t="s">
        <v>6384</v>
      </c>
      <c r="C583" t="s">
        <v>6346</v>
      </c>
      <c r="D583" t="s">
        <v>6339</v>
      </c>
      <c r="E583" s="15">
        <v>75142855</v>
      </c>
      <c r="F583" s="15" t="s">
        <v>6339</v>
      </c>
      <c r="G583" t="s">
        <v>4326</v>
      </c>
      <c r="H583" t="str">
        <f>VLOOKUP($E583,'BD DAVID'!$B$5:$M$1143,10,FALSE)</f>
        <v>Eje Cafetero</v>
      </c>
      <c r="J583">
        <f>VLOOKUP(K583,'[1]INSERT MUNICIPIO'!E$2:F$867,2,FALSE)</f>
        <v>45</v>
      </c>
      <c r="K583" t="str">
        <f>VLOOKUP($E583,'BD DAVID'!$B$5:$M$1144,12,FALSE)</f>
        <v>CHINCHINA</v>
      </c>
      <c r="L583" t="s">
        <v>6339</v>
      </c>
      <c r="M583">
        <v>0</v>
      </c>
      <c r="N583" t="s">
        <v>6339</v>
      </c>
      <c r="O583">
        <v>0</v>
      </c>
      <c r="P583" t="s">
        <v>6339</v>
      </c>
      <c r="Q583">
        <f>VLOOKUP(E583,'BD DAVID'!$B$5:$H$1171,7,FALSE)</f>
        <v>3103965226</v>
      </c>
      <c r="R583" t="s">
        <v>6339</v>
      </c>
      <c r="S583" s="18">
        <v>42370</v>
      </c>
      <c r="T583" s="18" t="s">
        <v>6339</v>
      </c>
      <c r="U583" s="24" t="s">
        <v>6355</v>
      </c>
      <c r="V583" s="18" t="s">
        <v>6339</v>
      </c>
      <c r="W583" s="18" t="str">
        <f>VLOOKUP(E583,'BD DAVID'!$B$5:$G$1143,6,FALSE)</f>
        <v xml:space="preserve">CR 6 7A  12 </v>
      </c>
      <c r="X583" s="18" t="s">
        <v>6339</v>
      </c>
      <c r="Y583" s="19">
        <v>0</v>
      </c>
      <c r="Z583" s="18" t="s">
        <v>6339</v>
      </c>
      <c r="AA583" s="18" t="s">
        <v>6373</v>
      </c>
      <c r="AB583" s="18" t="s">
        <v>6339</v>
      </c>
      <c r="AC583" t="s">
        <v>6355</v>
      </c>
      <c r="AD583" t="s">
        <v>6340</v>
      </c>
      <c r="AE583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(NULL,75142855,45,0,0,3103965226,42370,'NA','CR 6 7A  12 ',0,'jvalencia','NA');</v>
      </c>
    </row>
    <row r="584" spans="1:31" hidden="1" x14ac:dyDescent="0.25">
      <c r="A584">
        <v>10015856</v>
      </c>
      <c r="B584" t="s">
        <v>6384</v>
      </c>
      <c r="C584" t="s">
        <v>6346</v>
      </c>
      <c r="D584" t="s">
        <v>6339</v>
      </c>
      <c r="E584" s="15">
        <v>76313433</v>
      </c>
      <c r="F584" s="15" t="s">
        <v>6339</v>
      </c>
      <c r="G584" t="s">
        <v>2671</v>
      </c>
      <c r="H584" t="str">
        <f>VLOOKUP($E584,'BD DAVID'!$B$5:$M$1143,10,FALSE)</f>
        <v>Eje Cafetero</v>
      </c>
      <c r="J584">
        <f>VLOOKUP(K584,'[1]INSERT MUNICIPIO'!E$2:F$867,2,FALSE)</f>
        <v>440</v>
      </c>
      <c r="K584" t="str">
        <f>VLOOKUP($E584,'BD DAVID'!$B$5:$M$1144,12,FALSE)</f>
        <v>CALI</v>
      </c>
      <c r="L584" t="s">
        <v>6339</v>
      </c>
      <c r="M584">
        <v>0</v>
      </c>
      <c r="N584" t="s">
        <v>6339</v>
      </c>
      <c r="O584">
        <v>0</v>
      </c>
      <c r="P584" t="s">
        <v>6339</v>
      </c>
      <c r="Q584">
        <f>VLOOKUP(E584,'BD DAVID'!$B$5:$H$1171,7,FALSE)</f>
        <v>3214300760</v>
      </c>
      <c r="R584" t="s">
        <v>6339</v>
      </c>
      <c r="S584" s="18">
        <v>42370</v>
      </c>
      <c r="T584" s="18" t="s">
        <v>6339</v>
      </c>
      <c r="U584" s="24" t="s">
        <v>6355</v>
      </c>
      <c r="V584" s="18" t="s">
        <v>6339</v>
      </c>
      <c r="W584" s="18" t="str">
        <f>VLOOKUP(E584,'BD DAVID'!$B$5:$G$1143,6,FALSE)</f>
        <v xml:space="preserve">CL 15A 29A 18 BRR SANTA HELENA </v>
      </c>
      <c r="X584" s="18" t="s">
        <v>6339</v>
      </c>
      <c r="Y584" s="19">
        <v>0</v>
      </c>
      <c r="Z584" s="18" t="s">
        <v>6339</v>
      </c>
      <c r="AA584" s="18" t="s">
        <v>6381</v>
      </c>
      <c r="AB584" s="18" t="s">
        <v>6339</v>
      </c>
      <c r="AC584" t="s">
        <v>6355</v>
      </c>
      <c r="AD584" t="s">
        <v>6340</v>
      </c>
      <c r="AE584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(NULL,76313433,440,0,0,3214300760,42370,'NA','CL 15A 29A 18 BRR SANTA HELENA ',0,'wcruz','NA');</v>
      </c>
    </row>
    <row r="585" spans="1:31" hidden="1" x14ac:dyDescent="0.25">
      <c r="A585">
        <v>10017217</v>
      </c>
      <c r="B585" t="s">
        <v>6384</v>
      </c>
      <c r="C585" t="s">
        <v>6346</v>
      </c>
      <c r="D585" t="s">
        <v>6339</v>
      </c>
      <c r="E585" s="15">
        <v>80380394</v>
      </c>
      <c r="F585" s="15" t="s">
        <v>6339</v>
      </c>
      <c r="G585" t="s">
        <v>4350</v>
      </c>
      <c r="H585" t="str">
        <f>VLOOKUP($E585,'BD DAVID'!$B$5:$M$1143,10,FALSE)</f>
        <v>Eje Cafetero</v>
      </c>
      <c r="J585">
        <f>VLOOKUP(K585,'[1]INSERT MUNICIPIO'!E$2:F$867,2,FALSE)</f>
        <v>312</v>
      </c>
      <c r="K585" t="str">
        <f>VLOOKUP($E585,'BD DAVID'!$B$5:$M$1144,12,FALSE)</f>
        <v>BOGOTÁ D.C.</v>
      </c>
      <c r="L585" t="s">
        <v>6339</v>
      </c>
      <c r="M585">
        <v>0</v>
      </c>
      <c r="N585" t="s">
        <v>6339</v>
      </c>
      <c r="O585">
        <v>0</v>
      </c>
      <c r="P585" t="s">
        <v>6339</v>
      </c>
      <c r="Q585">
        <f>VLOOKUP(E585,'BD DAVID'!$B$5:$H$1171,7,FALSE)</f>
        <v>3108800770</v>
      </c>
      <c r="R585" t="s">
        <v>6339</v>
      </c>
      <c r="S585" s="18">
        <v>42370</v>
      </c>
      <c r="T585" s="18" t="s">
        <v>6339</v>
      </c>
      <c r="U585" s="24" t="s">
        <v>6355</v>
      </c>
      <c r="V585" s="18" t="s">
        <v>6339</v>
      </c>
      <c r="W585" s="18" t="str">
        <f>VLOOKUP(E585,'BD DAVID'!$B$5:$G$1143,6,FALSE)</f>
        <v xml:space="preserve">CR 80 2 51 SUR BG 12 LC 140 </v>
      </c>
      <c r="X585" s="18" t="s">
        <v>6339</v>
      </c>
      <c r="Y585" s="19">
        <v>0</v>
      </c>
      <c r="Z585" s="18" t="s">
        <v>6339</v>
      </c>
      <c r="AA585" s="18" t="s">
        <v>6382</v>
      </c>
      <c r="AB585" s="18" t="s">
        <v>6339</v>
      </c>
      <c r="AC585" t="s">
        <v>6355</v>
      </c>
      <c r="AD585" t="s">
        <v>6340</v>
      </c>
      <c r="AE585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(NULL,80380394,312,0,0,3108800770,42370,'NA','CR 80 2 51 SUR BG 12 LC 140 ',0,'ncardona','NA');</v>
      </c>
    </row>
    <row r="586" spans="1:31" hidden="1" x14ac:dyDescent="0.25">
      <c r="A586">
        <v>10015539</v>
      </c>
      <c r="B586" t="s">
        <v>6384</v>
      </c>
      <c r="C586" t="s">
        <v>6346</v>
      </c>
      <c r="D586" t="s">
        <v>6339</v>
      </c>
      <c r="E586" s="15">
        <v>94193035</v>
      </c>
      <c r="F586" s="15" t="s">
        <v>6339</v>
      </c>
      <c r="G586" t="s">
        <v>4734</v>
      </c>
      <c r="H586" t="str">
        <f>VLOOKUP($E586,'BD DAVID'!$B$5:$M$1143,10,FALSE)</f>
        <v>Eje Cafetero</v>
      </c>
      <c r="J586">
        <f>VLOOKUP(K586,'[1]INSERT MUNICIPIO'!E$2:F$867,2,FALSE)</f>
        <v>452</v>
      </c>
      <c r="K586" t="str">
        <f>VLOOKUP($E586,'BD DAVID'!$B$5:$M$1144,12,FALSE)</f>
        <v>EL DOVIO</v>
      </c>
      <c r="L586" t="s">
        <v>6339</v>
      </c>
      <c r="M586">
        <v>0</v>
      </c>
      <c r="N586" t="s">
        <v>6339</v>
      </c>
      <c r="O586">
        <v>0</v>
      </c>
      <c r="P586" t="s">
        <v>6339</v>
      </c>
      <c r="Q586">
        <f>VLOOKUP(E586,'BD DAVID'!$B$5:$H$1171,7,FALSE)</f>
        <v>3217770992</v>
      </c>
      <c r="R586" t="s">
        <v>6339</v>
      </c>
      <c r="S586" s="18">
        <v>42370</v>
      </c>
      <c r="T586" s="18" t="s">
        <v>6339</v>
      </c>
      <c r="U586" s="24" t="s">
        <v>6355</v>
      </c>
      <c r="V586" s="18" t="s">
        <v>6339</v>
      </c>
      <c r="W586" s="18" t="str">
        <f>VLOOKUP(E586,'BD DAVID'!$B$5:$G$1143,6,FALSE)</f>
        <v xml:space="preserve">CR 7 8  12 </v>
      </c>
      <c r="X586" s="18" t="s">
        <v>6339</v>
      </c>
      <c r="Y586" s="19">
        <v>0</v>
      </c>
      <c r="Z586" s="18" t="s">
        <v>6339</v>
      </c>
      <c r="AA586" s="18" t="s">
        <v>6361</v>
      </c>
      <c r="AB586" s="18" t="s">
        <v>6339</v>
      </c>
      <c r="AC586" t="s">
        <v>6355</v>
      </c>
      <c r="AD586" t="s">
        <v>6340</v>
      </c>
      <c r="AE586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(NULL,94193035,452,0,0,3217770992,42370,'NA','CR 7 8  12 ',0,'anunez','NA');</v>
      </c>
    </row>
    <row r="587" spans="1:31" hidden="1" x14ac:dyDescent="0.25">
      <c r="A587">
        <v>10015310</v>
      </c>
      <c r="B587" t="s">
        <v>6384</v>
      </c>
      <c r="C587" t="s">
        <v>6346</v>
      </c>
      <c r="D587" t="s">
        <v>6339</v>
      </c>
      <c r="E587" s="15">
        <v>94273705</v>
      </c>
      <c r="F587" s="15" t="s">
        <v>6339</v>
      </c>
      <c r="G587" t="s">
        <v>3375</v>
      </c>
      <c r="H587" t="str">
        <f>VLOOKUP($E587,'BD DAVID'!$B$5:$M$1143,10,FALSE)</f>
        <v>Eje Cafetero</v>
      </c>
      <c r="J587">
        <f>VLOOKUP(K587,'[1]INSERT MUNICIPIO'!E$2:F$867,2,FALSE)</f>
        <v>82</v>
      </c>
      <c r="K587" t="str">
        <f>VLOOKUP($E587,'BD DAVID'!$B$5:$M$1144,12,FALSE)</f>
        <v>LA UNION</v>
      </c>
      <c r="L587" t="s">
        <v>6339</v>
      </c>
      <c r="M587">
        <v>0</v>
      </c>
      <c r="N587" t="s">
        <v>6339</v>
      </c>
      <c r="O587">
        <v>0</v>
      </c>
      <c r="P587" t="s">
        <v>6339</v>
      </c>
      <c r="Q587">
        <f>VLOOKUP(E587,'BD DAVID'!$B$5:$H$1171,7,FALSE)</f>
        <v>3172171798</v>
      </c>
      <c r="R587" t="s">
        <v>6339</v>
      </c>
      <c r="S587" s="18">
        <v>42370</v>
      </c>
      <c r="T587" s="18" t="s">
        <v>6339</v>
      </c>
      <c r="U587" s="24" t="s">
        <v>6355</v>
      </c>
      <c r="V587" s="18" t="s">
        <v>6339</v>
      </c>
      <c r="W587" s="18" t="str">
        <f>VLOOKUP(E587,'BD DAVID'!$B$5:$G$1143,6,FALSE)</f>
        <v xml:space="preserve">CR 10 14 69 </v>
      </c>
      <c r="X587" s="18" t="s">
        <v>6339</v>
      </c>
      <c r="Y587" s="19">
        <v>0</v>
      </c>
      <c r="Z587" s="18" t="s">
        <v>6339</v>
      </c>
      <c r="AA587" s="18" t="s">
        <v>6361</v>
      </c>
      <c r="AB587" s="18" t="s">
        <v>6339</v>
      </c>
      <c r="AC587" t="s">
        <v>6355</v>
      </c>
      <c r="AD587" t="s">
        <v>6340</v>
      </c>
      <c r="AE587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(NULL,94273705,82,0,0,3172171798,42370,'NA','CR 10 14 69 ',0,'anunez','NA');</v>
      </c>
    </row>
    <row r="588" spans="1:31" hidden="1" x14ac:dyDescent="0.25">
      <c r="A588">
        <v>10015367</v>
      </c>
      <c r="B588" t="s">
        <v>6384</v>
      </c>
      <c r="C588" t="s">
        <v>6346</v>
      </c>
      <c r="D588" t="s">
        <v>6339</v>
      </c>
      <c r="E588" s="15">
        <v>94407443</v>
      </c>
      <c r="F588" s="15" t="s">
        <v>6339</v>
      </c>
      <c r="G588" t="s">
        <v>1405</v>
      </c>
      <c r="H588" t="str">
        <f>VLOOKUP($E588,'BD DAVID'!$B$5:$M$1143,10,FALSE)</f>
        <v>Eje Cafetero</v>
      </c>
      <c r="J588">
        <f>VLOOKUP(K588,'[1]INSERT MUNICIPIO'!E$2:F$867,2,FALSE)</f>
        <v>422</v>
      </c>
      <c r="K588" t="str">
        <f>VLOOKUP($E588,'BD DAVID'!$B$5:$M$1144,12,FALSE)</f>
        <v>ALCALA</v>
      </c>
      <c r="L588" t="s">
        <v>6339</v>
      </c>
      <c r="M588">
        <v>0</v>
      </c>
      <c r="N588" t="s">
        <v>6339</v>
      </c>
      <c r="O588">
        <v>0</v>
      </c>
      <c r="P588" t="s">
        <v>6339</v>
      </c>
      <c r="Q588">
        <f>VLOOKUP(E588,'BD DAVID'!$B$5:$H$1171,7,FALSE)</f>
        <v>3206311043</v>
      </c>
      <c r="R588" t="s">
        <v>6339</v>
      </c>
      <c r="S588" s="18">
        <v>42370</v>
      </c>
      <c r="T588" s="18" t="s">
        <v>6339</v>
      </c>
      <c r="U588" s="24" t="s">
        <v>6355</v>
      </c>
      <c r="V588" s="18" t="s">
        <v>6339</v>
      </c>
      <c r="W588" s="18" t="str">
        <f>VLOOKUP(E588,'BD DAVID'!$B$5:$G$1143,6,FALSE)</f>
        <v xml:space="preserve">CL 5 8 16 </v>
      </c>
      <c r="X588" s="18" t="s">
        <v>6339</v>
      </c>
      <c r="Y588" s="19">
        <v>0</v>
      </c>
      <c r="Z588" s="18" t="s">
        <v>6339</v>
      </c>
      <c r="AA588" s="18" t="s">
        <v>6361</v>
      </c>
      <c r="AB588" s="18" t="s">
        <v>6339</v>
      </c>
      <c r="AC588" t="s">
        <v>6355</v>
      </c>
      <c r="AD588" t="s">
        <v>6340</v>
      </c>
      <c r="AE588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(NULL,94407443,422,0,0,3206311043,42370,'NA','CL 5 8 16 ',0,'anunez','NA');</v>
      </c>
    </row>
    <row r="589" spans="1:31" s="20" customFormat="1" hidden="1" x14ac:dyDescent="0.25">
      <c r="A589">
        <v>10016980</v>
      </c>
      <c r="B589" t="s">
        <v>6384</v>
      </c>
      <c r="C589" t="s">
        <v>6346</v>
      </c>
      <c r="D589" t="s">
        <v>6339</v>
      </c>
      <c r="E589" s="15">
        <v>94419747</v>
      </c>
      <c r="F589" s="15" t="s">
        <v>6339</v>
      </c>
      <c r="G589" t="s">
        <v>3257</v>
      </c>
      <c r="H589" t="str">
        <f>VLOOKUP($E589,'BD DAVID'!$B$5:$M$1143,10,FALSE)</f>
        <v>Eje Cafetero</v>
      </c>
      <c r="I589"/>
      <c r="J589">
        <f>VLOOKUP(K589,'[1]INSERT MUNICIPIO'!E$2:F$867,2,FALSE)</f>
        <v>440</v>
      </c>
      <c r="K589" t="str">
        <f>VLOOKUP($E589,'BD DAVID'!$B$5:$M$1144,12,FALSE)</f>
        <v>CALI</v>
      </c>
      <c r="L589" t="s">
        <v>6339</v>
      </c>
      <c r="M589">
        <v>0</v>
      </c>
      <c r="N589" t="s">
        <v>6339</v>
      </c>
      <c r="O589">
        <v>0</v>
      </c>
      <c r="P589" t="s">
        <v>6339</v>
      </c>
      <c r="Q589">
        <f>VLOOKUP(E589,'BD DAVID'!$B$5:$H$1171,7,FALSE)</f>
        <v>3122152227</v>
      </c>
      <c r="R589" t="s">
        <v>6339</v>
      </c>
      <c r="S589" s="18">
        <v>42370</v>
      </c>
      <c r="T589" s="18" t="s">
        <v>6339</v>
      </c>
      <c r="U589" s="24" t="s">
        <v>6355</v>
      </c>
      <c r="V589" s="18" t="s">
        <v>6339</v>
      </c>
      <c r="W589" s="18" t="str">
        <f>VLOOKUP(E589,'BD DAVID'!$B$5:$G$1143,6,FALSE)</f>
        <v xml:space="preserve">CR 27 19 12 </v>
      </c>
      <c r="X589" s="18" t="s">
        <v>6339</v>
      </c>
      <c r="Y589" s="19">
        <v>0</v>
      </c>
      <c r="Z589" s="18" t="s">
        <v>6339</v>
      </c>
      <c r="AA589" s="18" t="s">
        <v>6381</v>
      </c>
      <c r="AB589" s="18" t="s">
        <v>6339</v>
      </c>
      <c r="AC589" t="s">
        <v>6355</v>
      </c>
      <c r="AD589" s="20" t="s">
        <v>6340</v>
      </c>
      <c r="AE589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(NULL,94419747,440,0,0,3122152227,42370,'NA','CR 27 19 12 ',0,'wcruz','NA');</v>
      </c>
    </row>
    <row r="590" spans="1:31" s="20" customFormat="1" hidden="1" x14ac:dyDescent="0.25">
      <c r="A590">
        <v>10017264</v>
      </c>
      <c r="B590" t="s">
        <v>6384</v>
      </c>
      <c r="C590" t="s">
        <v>6346</v>
      </c>
      <c r="D590" t="s">
        <v>6339</v>
      </c>
      <c r="E590" s="15">
        <v>94471448</v>
      </c>
      <c r="F590" s="15" t="s">
        <v>6339</v>
      </c>
      <c r="G590" t="s">
        <v>3370</v>
      </c>
      <c r="H590" t="str">
        <f>VLOOKUP($E590,'BD DAVID'!$B$5:$M$1143,10,FALSE)</f>
        <v>Eje Cafetero</v>
      </c>
      <c r="I590"/>
      <c r="J590">
        <f>VLOOKUP(K590,'[1]INSERT MUNICIPIO'!E$2:F$867,2,FALSE)</f>
        <v>864</v>
      </c>
      <c r="K590" t="str">
        <f>VLOOKUP($E590,'BD DAVID'!$B$5:$M$1144,12,FALSE)</f>
        <v>GUADALAJARA DE BUGA</v>
      </c>
      <c r="L590" t="s">
        <v>6339</v>
      </c>
      <c r="M590">
        <v>0</v>
      </c>
      <c r="N590" t="s">
        <v>6339</v>
      </c>
      <c r="O590">
        <v>0</v>
      </c>
      <c r="P590" t="s">
        <v>6339</v>
      </c>
      <c r="Q590">
        <f>VLOOKUP(E590,'BD DAVID'!$B$5:$H$1171,7,FALSE)</f>
        <v>3162594373</v>
      </c>
      <c r="R590" t="s">
        <v>6339</v>
      </c>
      <c r="S590" s="18">
        <v>42370</v>
      </c>
      <c r="T590" s="18" t="s">
        <v>6339</v>
      </c>
      <c r="U590" s="24" t="s">
        <v>6355</v>
      </c>
      <c r="V590" s="18" t="s">
        <v>6339</v>
      </c>
      <c r="W590" s="18" t="str">
        <f>VLOOKUP(E590,'BD DAVID'!$B$5:$G$1143,6,FALSE)</f>
        <v xml:space="preserve">CL 8 SUR 9 43 </v>
      </c>
      <c r="X590" s="18" t="s">
        <v>6339</v>
      </c>
      <c r="Y590" s="19">
        <v>0</v>
      </c>
      <c r="Z590" s="18" t="s">
        <v>6339</v>
      </c>
      <c r="AA590" s="18" t="s">
        <v>6381</v>
      </c>
      <c r="AB590" s="18" t="s">
        <v>6339</v>
      </c>
      <c r="AC590" t="s">
        <v>6355</v>
      </c>
      <c r="AD590" s="20" t="s">
        <v>6340</v>
      </c>
      <c r="AE590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(NULL,94471448,864,0,0,3162594373,42370,'NA','CL 8 SUR 9 43 ',0,'wcruz','NA');</v>
      </c>
    </row>
    <row r="591" spans="1:31" hidden="1" x14ac:dyDescent="0.25">
      <c r="A591">
        <v>10015355</v>
      </c>
      <c r="B591" t="s">
        <v>6384</v>
      </c>
      <c r="C591" t="s">
        <v>6346</v>
      </c>
      <c r="D591" t="s">
        <v>6339</v>
      </c>
      <c r="E591" s="15">
        <v>98334454</v>
      </c>
      <c r="F591" s="15" t="s">
        <v>6339</v>
      </c>
      <c r="G591" t="s">
        <v>3411</v>
      </c>
      <c r="H591" t="str">
        <f>VLOOKUP($E591,'BD DAVID'!$B$5:$M$1143,10,FALSE)</f>
        <v>Eje Cafetero</v>
      </c>
      <c r="J591">
        <f>VLOOKUP(K591,'[1]INSERT MUNICIPIO'!E$2:F$867,2,FALSE)</f>
        <v>441</v>
      </c>
      <c r="K591" t="str">
        <f>VLOOKUP($E591,'BD DAVID'!$B$5:$M$1144,12,FALSE)</f>
        <v>CALIMA</v>
      </c>
      <c r="L591" t="s">
        <v>6339</v>
      </c>
      <c r="M591">
        <v>0</v>
      </c>
      <c r="N591" t="s">
        <v>6339</v>
      </c>
      <c r="O591">
        <v>0</v>
      </c>
      <c r="P591" t="s">
        <v>6339</v>
      </c>
      <c r="Q591">
        <f>VLOOKUP(E591,'BD DAVID'!$B$5:$H$1171,7,FALSE)</f>
        <v>3108230167</v>
      </c>
      <c r="R591" t="s">
        <v>6339</v>
      </c>
      <c r="S591" s="18">
        <v>42370</v>
      </c>
      <c r="T591" s="18" t="s">
        <v>6339</v>
      </c>
      <c r="U591" s="24" t="s">
        <v>6355</v>
      </c>
      <c r="V591" s="18" t="s">
        <v>6339</v>
      </c>
      <c r="W591" s="18" t="str">
        <f>VLOOKUP(E591,'BD DAVID'!$B$5:$G$1143,6,FALSE)</f>
        <v xml:space="preserve">VDA GIGUALES CORR YOTOCO </v>
      </c>
      <c r="X591" s="18" t="s">
        <v>6339</v>
      </c>
      <c r="Y591" s="19">
        <v>0</v>
      </c>
      <c r="Z591" s="18" t="s">
        <v>6339</v>
      </c>
      <c r="AA591" s="18" t="s">
        <v>6381</v>
      </c>
      <c r="AB591" s="18" t="s">
        <v>6339</v>
      </c>
      <c r="AC591" t="s">
        <v>6355</v>
      </c>
      <c r="AD591" t="s">
        <v>6340</v>
      </c>
      <c r="AE591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(NULL,98334454,441,0,0,3108230167,42370,'NA','VDA GIGUALES CORR YOTOCO ',0,'wcruz','NA');</v>
      </c>
    </row>
    <row r="592" spans="1:31" hidden="1" x14ac:dyDescent="0.25">
      <c r="A592">
        <v>10015189</v>
      </c>
      <c r="B592" t="s">
        <v>6384</v>
      </c>
      <c r="C592" t="s">
        <v>6346</v>
      </c>
      <c r="D592" t="s">
        <v>6339</v>
      </c>
      <c r="E592" s="15">
        <v>102645150</v>
      </c>
      <c r="F592" s="15" t="s">
        <v>6339</v>
      </c>
      <c r="G592" t="s">
        <v>2280</v>
      </c>
      <c r="H592" t="str">
        <f>VLOOKUP($E592,'BD DAVID'!$B$5:$M$1143,10,FALSE)</f>
        <v>Eje Cafetero</v>
      </c>
      <c r="J592">
        <f>VLOOKUP(K592,'[1]INSERT MUNICIPIO'!E$2:F$867,2,FALSE)</f>
        <v>87</v>
      </c>
      <c r="K592" t="str">
        <f>VLOOKUP($E592,'BD DAVID'!$B$5:$M$1144,12,FALSE)</f>
        <v>MANIZALES</v>
      </c>
      <c r="L592" t="s">
        <v>6339</v>
      </c>
      <c r="M592">
        <v>0</v>
      </c>
      <c r="N592" t="s">
        <v>6339</v>
      </c>
      <c r="O592">
        <v>0</v>
      </c>
      <c r="P592" t="s">
        <v>6339</v>
      </c>
      <c r="Q592">
        <f>VLOOKUP(E592,'BD DAVID'!$B$5:$H$1171,7,FALSE)</f>
        <v>8804202</v>
      </c>
      <c r="R592" t="s">
        <v>6339</v>
      </c>
      <c r="S592" s="18">
        <v>42370</v>
      </c>
      <c r="T592" s="18" t="s">
        <v>6339</v>
      </c>
      <c r="U592" s="24" t="s">
        <v>6355</v>
      </c>
      <c r="V592" s="18" t="s">
        <v>6339</v>
      </c>
      <c r="W592" s="18" t="str">
        <f>VLOOKUP(E592,'BD DAVID'!$B$5:$G$1143,6,FALSE)</f>
        <v xml:space="preserve">CL 17 23 21 LC 28 </v>
      </c>
      <c r="X592" s="18" t="s">
        <v>6339</v>
      </c>
      <c r="Y592" s="19">
        <v>0</v>
      </c>
      <c r="Z592" s="18" t="s">
        <v>6339</v>
      </c>
      <c r="AA592" s="18" t="s">
        <v>6373</v>
      </c>
      <c r="AB592" s="18" t="s">
        <v>6339</v>
      </c>
      <c r="AC592" t="s">
        <v>6355</v>
      </c>
      <c r="AD592" t="s">
        <v>6340</v>
      </c>
      <c r="AE592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(NULL,102645150,87,0,0,8804202,42370,'NA','CL 17 23 21 LC 28 ',0,'jvalencia','NA');</v>
      </c>
    </row>
    <row r="593" spans="1:31" hidden="1" x14ac:dyDescent="0.25">
      <c r="A593">
        <v>10016437</v>
      </c>
      <c r="B593" t="s">
        <v>6384</v>
      </c>
      <c r="C593" t="s">
        <v>6346</v>
      </c>
      <c r="D593" t="s">
        <v>6339</v>
      </c>
      <c r="E593" s="15">
        <v>800019837</v>
      </c>
      <c r="F593" s="15" t="s">
        <v>6339</v>
      </c>
      <c r="G593" t="s">
        <v>3672</v>
      </c>
      <c r="H593" t="str">
        <f>VLOOKUP($E593,'BD DAVID'!$B$5:$M$1143,10,FALSE)</f>
        <v>Eje Cafetero</v>
      </c>
      <c r="J593">
        <f>VLOOKUP(K593,'[1]INSERT MUNICIPIO'!E$2:F$867,2,FALSE)</f>
        <v>87</v>
      </c>
      <c r="K593" t="str">
        <f>VLOOKUP($E593,'BD DAVID'!$B$5:$M$1144,12,FALSE)</f>
        <v>MANIZALES</v>
      </c>
      <c r="L593" t="s">
        <v>6339</v>
      </c>
      <c r="M593">
        <v>0</v>
      </c>
      <c r="N593" t="s">
        <v>6339</v>
      </c>
      <c r="O593">
        <v>0</v>
      </c>
      <c r="P593" t="s">
        <v>6339</v>
      </c>
      <c r="Q593">
        <f>VLOOKUP(E593,'BD DAVID'!$B$5:$H$1171,7,FALSE)</f>
        <v>968840681</v>
      </c>
      <c r="R593" t="s">
        <v>6339</v>
      </c>
      <c r="S593" s="18">
        <v>42370</v>
      </c>
      <c r="T593" s="18" t="s">
        <v>6339</v>
      </c>
      <c r="U593" s="24" t="s">
        <v>6355</v>
      </c>
      <c r="V593" s="18" t="s">
        <v>6339</v>
      </c>
      <c r="W593" s="18" t="str">
        <f>VLOOKUP(E593,'BD DAVID'!$B$5:$G$1143,6,FALSE)</f>
        <v xml:space="preserve">CR 21 30 03 OF 603 </v>
      </c>
      <c r="X593" s="18" t="s">
        <v>6339</v>
      </c>
      <c r="Y593" s="19">
        <v>0</v>
      </c>
      <c r="Z593" s="18" t="s">
        <v>6339</v>
      </c>
      <c r="AA593" s="18" t="s">
        <v>6373</v>
      </c>
      <c r="AB593" s="18" t="s">
        <v>6339</v>
      </c>
      <c r="AC593" t="s">
        <v>6355</v>
      </c>
      <c r="AD593" t="s">
        <v>6340</v>
      </c>
      <c r="AE593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(NULL,800019837,87,0,0,968840681,42370,'NA','CR 21 30 03 OF 603 ',0,'jvalencia','NA');</v>
      </c>
    </row>
    <row r="594" spans="1:31" hidden="1" x14ac:dyDescent="0.25">
      <c r="A594">
        <v>10015713</v>
      </c>
      <c r="B594" t="s">
        <v>6384</v>
      </c>
      <c r="C594" t="s">
        <v>6346</v>
      </c>
      <c r="D594" t="s">
        <v>6339</v>
      </c>
      <c r="E594" s="15">
        <v>800047367</v>
      </c>
      <c r="F594" s="15" t="s">
        <v>6339</v>
      </c>
      <c r="G594" t="s">
        <v>3670</v>
      </c>
      <c r="H594" t="str">
        <f>VLOOKUP($E594,'BD DAVID'!$B$5:$M$1143,10,FALSE)</f>
        <v>Eje Cafetero</v>
      </c>
      <c r="J594">
        <f>VLOOKUP(K594,'[1]INSERT MUNICIPIO'!E$2:F$867,2,FALSE)</f>
        <v>87</v>
      </c>
      <c r="K594" t="str">
        <f>VLOOKUP($E594,'BD DAVID'!$B$5:$M$1144,12,FALSE)</f>
        <v>MANIZALES</v>
      </c>
      <c r="L594" t="s">
        <v>6339</v>
      </c>
      <c r="M594">
        <v>0</v>
      </c>
      <c r="N594" t="s">
        <v>6339</v>
      </c>
      <c r="O594">
        <v>0</v>
      </c>
      <c r="P594" t="s">
        <v>6339</v>
      </c>
      <c r="Q594">
        <f>VLOOKUP(E594,'BD DAVID'!$B$5:$H$1171,7,FALSE)</f>
        <v>3104591767</v>
      </c>
      <c r="R594" t="s">
        <v>6339</v>
      </c>
      <c r="S594" s="18">
        <v>42370</v>
      </c>
      <c r="T594" s="18" t="s">
        <v>6339</v>
      </c>
      <c r="U594" s="24" t="s">
        <v>6355</v>
      </c>
      <c r="V594" s="18" t="s">
        <v>6339</v>
      </c>
      <c r="W594" s="18" t="str">
        <f>VLOOKUP(E594,'BD DAVID'!$B$5:$G$1143,6,FALSE)</f>
        <v xml:space="preserve">CL 49A 28 08 </v>
      </c>
      <c r="X594" s="18" t="s">
        <v>6339</v>
      </c>
      <c r="Y594" s="19">
        <v>0</v>
      </c>
      <c r="Z594" s="18" t="s">
        <v>6339</v>
      </c>
      <c r="AA594" s="18" t="s">
        <v>6373</v>
      </c>
      <c r="AB594" s="18" t="s">
        <v>6339</v>
      </c>
      <c r="AC594" t="s">
        <v>6355</v>
      </c>
      <c r="AD594" t="s">
        <v>6340</v>
      </c>
      <c r="AE594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(NULL,800047367,87,0,0,3104591767,42370,'NA','CL 49A 28 08 ',0,'jvalencia','NA');</v>
      </c>
    </row>
    <row r="595" spans="1:31" hidden="1" x14ac:dyDescent="0.25">
      <c r="A595">
        <v>10015442</v>
      </c>
      <c r="B595" t="s">
        <v>6384</v>
      </c>
      <c r="C595" t="s">
        <v>6346</v>
      </c>
      <c r="D595" t="s">
        <v>6339</v>
      </c>
      <c r="E595" s="15">
        <v>800096422</v>
      </c>
      <c r="F595" s="15" t="s">
        <v>6339</v>
      </c>
      <c r="G595" t="s">
        <v>4934</v>
      </c>
      <c r="H595" t="str">
        <f>VLOOKUP($E595,'BD DAVID'!$B$5:$M$1143,10,FALSE)</f>
        <v>Eje Cafetero</v>
      </c>
      <c r="J595">
        <f>VLOOKUP(K595,'[1]INSERT MUNICIPIO'!E$2:F$867,2,FALSE)</f>
        <v>484</v>
      </c>
      <c r="K595" t="str">
        <f>VLOOKUP($E595,'BD DAVID'!$B$5:$M$1144,12,FALSE)</f>
        <v>PEREIRA</v>
      </c>
      <c r="L595" t="s">
        <v>6339</v>
      </c>
      <c r="M595">
        <v>0</v>
      </c>
      <c r="N595" t="s">
        <v>6339</v>
      </c>
      <c r="O595">
        <v>0</v>
      </c>
      <c r="P595" t="s">
        <v>6339</v>
      </c>
      <c r="Q595">
        <f>VLOOKUP(E595,'BD DAVID'!$B$5:$H$1171,7,FALSE)</f>
        <v>963335768</v>
      </c>
      <c r="R595" t="s">
        <v>6339</v>
      </c>
      <c r="S595" s="18">
        <v>42370</v>
      </c>
      <c r="T595" s="18" t="s">
        <v>6339</v>
      </c>
      <c r="U595" s="24" t="s">
        <v>6355</v>
      </c>
      <c r="V595" s="18" t="s">
        <v>6339</v>
      </c>
      <c r="W595" s="18" t="str">
        <f>VLOOKUP(E595,'BD DAVID'!$B$5:$G$1143,6,FALSE)</f>
        <v xml:space="preserve">CR 8 10 42 </v>
      </c>
      <c r="X595" s="18" t="s">
        <v>6339</v>
      </c>
      <c r="Y595" s="19">
        <v>0</v>
      </c>
      <c r="Z595" s="18" t="s">
        <v>6339</v>
      </c>
      <c r="AA595" s="18" t="s">
        <v>6364</v>
      </c>
      <c r="AB595" s="18" t="s">
        <v>6339</v>
      </c>
      <c r="AC595" t="s">
        <v>6355</v>
      </c>
      <c r="AD595" t="s">
        <v>6340</v>
      </c>
      <c r="AE595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(NULL,800096422,484,0,0,963335768,42370,'NA','CR 8 10 42 ',0,'dcardona','NA');</v>
      </c>
    </row>
    <row r="596" spans="1:31" hidden="1" x14ac:dyDescent="0.25">
      <c r="A596">
        <v>10015445</v>
      </c>
      <c r="B596" t="s">
        <v>6384</v>
      </c>
      <c r="C596" t="s">
        <v>6346</v>
      </c>
      <c r="D596" t="s">
        <v>6339</v>
      </c>
      <c r="E596" s="15">
        <v>800193348</v>
      </c>
      <c r="F596" s="15" t="s">
        <v>6339</v>
      </c>
      <c r="G596" t="s">
        <v>2618</v>
      </c>
      <c r="H596" t="str">
        <f>VLOOKUP($E596,'BD DAVID'!$B$5:$M$1143,10,FALSE)</f>
        <v>Eje Cafetero</v>
      </c>
      <c r="J596">
        <f>VLOOKUP(K596,'[1]INSERT MUNICIPIO'!E$2:F$867,2,FALSE)</f>
        <v>508</v>
      </c>
      <c r="K596" t="str">
        <f>VLOOKUP($E596,'BD DAVID'!$B$5:$M$1144,12,FALSE)</f>
        <v>TULUA</v>
      </c>
      <c r="L596" t="s">
        <v>6339</v>
      </c>
      <c r="M596">
        <v>0</v>
      </c>
      <c r="N596" t="s">
        <v>6339</v>
      </c>
      <c r="O596">
        <v>0</v>
      </c>
      <c r="P596" t="s">
        <v>6339</v>
      </c>
      <c r="Q596">
        <f>VLOOKUP(E596,'BD DAVID'!$B$5:$H$1171,7,FALSE)</f>
        <v>3187201692</v>
      </c>
      <c r="R596" t="s">
        <v>6339</v>
      </c>
      <c r="S596" s="18">
        <v>42370</v>
      </c>
      <c r="T596" s="18" t="s">
        <v>6339</v>
      </c>
      <c r="U596" s="24" t="s">
        <v>6355</v>
      </c>
      <c r="V596" s="18" t="s">
        <v>6339</v>
      </c>
      <c r="W596" s="18" t="str">
        <f>VLOOKUP(E596,'BD DAVID'!$B$5:$G$1143,6,FALSE)</f>
        <v xml:space="preserve">CR 23 29 28 </v>
      </c>
      <c r="X596" s="18" t="s">
        <v>6339</v>
      </c>
      <c r="Y596" s="19">
        <v>0</v>
      </c>
      <c r="Z596" s="18" t="s">
        <v>6339</v>
      </c>
      <c r="AA596" s="18" t="s">
        <v>6381</v>
      </c>
      <c r="AB596" s="18" t="s">
        <v>6339</v>
      </c>
      <c r="AC596" t="s">
        <v>6355</v>
      </c>
      <c r="AD596" t="s">
        <v>6340</v>
      </c>
      <c r="AE596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(NULL,800193348,508,0,0,3187201692,42370,'NA','CR 23 29 28 ',0,'wcruz','NA');</v>
      </c>
    </row>
    <row r="597" spans="1:31" hidden="1" x14ac:dyDescent="0.25">
      <c r="A597">
        <v>10016780</v>
      </c>
      <c r="B597" t="s">
        <v>6384</v>
      </c>
      <c r="C597" t="s">
        <v>6346</v>
      </c>
      <c r="D597" t="s">
        <v>6339</v>
      </c>
      <c r="E597" s="15">
        <v>800210882</v>
      </c>
      <c r="F597" s="15" t="s">
        <v>6339</v>
      </c>
      <c r="G597" t="s">
        <v>2550</v>
      </c>
      <c r="H597" t="str">
        <f>VLOOKUP($E597,'BD DAVID'!$B$5:$M$1143,10,FALSE)</f>
        <v>Eje Cafetero</v>
      </c>
      <c r="J597">
        <f>VLOOKUP(K597,'[1]INSERT MUNICIPIO'!E$2:F$867,2,FALSE)</f>
        <v>501</v>
      </c>
      <c r="K597" t="str">
        <f>VLOOKUP($E597,'BD DAVID'!$B$5:$M$1144,12,FALSE)</f>
        <v>SANTA ROSA DE CABAL</v>
      </c>
      <c r="L597" t="s">
        <v>6339</v>
      </c>
      <c r="M597">
        <v>0</v>
      </c>
      <c r="N597" t="s">
        <v>6339</v>
      </c>
      <c r="O597">
        <v>0</v>
      </c>
      <c r="P597" t="s">
        <v>6339</v>
      </c>
      <c r="Q597">
        <f>VLOOKUP(E597,'BD DAVID'!$B$5:$H$1171,7,FALSE)</f>
        <v>3128438312</v>
      </c>
      <c r="R597" t="s">
        <v>6339</v>
      </c>
      <c r="S597" s="18">
        <v>42370</v>
      </c>
      <c r="T597" s="18" t="s">
        <v>6339</v>
      </c>
      <c r="U597" s="24" t="s">
        <v>6355</v>
      </c>
      <c r="V597" s="18" t="s">
        <v>6339</v>
      </c>
      <c r="W597" s="18" t="str">
        <f>VLOOKUP(E597,'BD DAVID'!$B$5:$G$1143,6,FALSE)</f>
        <v xml:space="preserve">CR 12 12 82 LC 2 </v>
      </c>
      <c r="X597" s="18" t="s">
        <v>6339</v>
      </c>
      <c r="Y597" s="19">
        <v>0</v>
      </c>
      <c r="Z597" s="18" t="s">
        <v>6339</v>
      </c>
      <c r="AA597" s="18" t="s">
        <v>6364</v>
      </c>
      <c r="AB597" s="18" t="s">
        <v>6339</v>
      </c>
      <c r="AC597" t="s">
        <v>6355</v>
      </c>
      <c r="AD597" t="s">
        <v>6340</v>
      </c>
      <c r="AE597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(NULL,800210882,501,0,0,3128438312,42370,'NA','CR 12 12 82 LC 2 ',0,'dcardona','NA');</v>
      </c>
    </row>
    <row r="598" spans="1:31" hidden="1" x14ac:dyDescent="0.25">
      <c r="A598">
        <v>10017565</v>
      </c>
      <c r="B598" t="s">
        <v>6384</v>
      </c>
      <c r="C598" t="s">
        <v>6346</v>
      </c>
      <c r="D598" t="s">
        <v>6339</v>
      </c>
      <c r="E598" s="15">
        <v>805019457</v>
      </c>
      <c r="F598" s="15" t="s">
        <v>6339</v>
      </c>
      <c r="G598" t="s">
        <v>2627</v>
      </c>
      <c r="H598" t="str">
        <f>VLOOKUP($E598,'BD DAVID'!$B$5:$M$1143,10,FALSE)</f>
        <v>Eje Cafetero</v>
      </c>
      <c r="J598">
        <f>VLOOKUP(K598,'[1]INSERT MUNICIPIO'!E$2:F$867,2,FALSE)</f>
        <v>512</v>
      </c>
      <c r="K598" t="str">
        <f>VLOOKUP($E598,'BD DAVID'!$B$5:$M$1144,12,FALSE)</f>
        <v>VIJES</v>
      </c>
      <c r="L598" t="s">
        <v>6339</v>
      </c>
      <c r="M598">
        <v>0</v>
      </c>
      <c r="N598" t="s">
        <v>6339</v>
      </c>
      <c r="O598">
        <v>0</v>
      </c>
      <c r="P598" t="s">
        <v>6339</v>
      </c>
      <c r="Q598">
        <f>VLOOKUP(E598,'BD DAVID'!$B$5:$H$1171,7,FALSE)</f>
        <v>3155494819</v>
      </c>
      <c r="R598" t="s">
        <v>6339</v>
      </c>
      <c r="S598" s="18">
        <v>42370</v>
      </c>
      <c r="T598" s="18" t="s">
        <v>6339</v>
      </c>
      <c r="U598" s="24" t="s">
        <v>6355</v>
      </c>
      <c r="V598" s="18" t="s">
        <v>6339</v>
      </c>
      <c r="W598" s="18" t="str">
        <f>VLOOKUP(E598,'BD DAVID'!$B$5:$G$1143,6,FALSE)</f>
        <v xml:space="preserve">CR 3 CARR PANORAMA VIJES </v>
      </c>
      <c r="X598" s="18" t="s">
        <v>6339</v>
      </c>
      <c r="Y598" s="19">
        <v>0</v>
      </c>
      <c r="Z598" s="18" t="s">
        <v>6339</v>
      </c>
      <c r="AA598" s="18" t="s">
        <v>6361</v>
      </c>
      <c r="AB598" s="18" t="s">
        <v>6339</v>
      </c>
      <c r="AC598" t="s">
        <v>6355</v>
      </c>
      <c r="AD598" t="s">
        <v>6340</v>
      </c>
      <c r="AE598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(NULL,805019457,512,0,0,3155494819,42370,'NA','CR 3 CARR PANORAMA VIJES ',0,'anunez','NA');</v>
      </c>
    </row>
    <row r="599" spans="1:31" hidden="1" x14ac:dyDescent="0.25">
      <c r="A599">
        <v>10013804</v>
      </c>
      <c r="B599" t="s">
        <v>6384</v>
      </c>
      <c r="C599" t="s">
        <v>6346</v>
      </c>
      <c r="D599" t="s">
        <v>6339</v>
      </c>
      <c r="E599" s="15">
        <v>805020771</v>
      </c>
      <c r="F599" s="15" t="s">
        <v>6339</v>
      </c>
      <c r="G599" t="s">
        <v>1556</v>
      </c>
      <c r="H599" t="str">
        <f>VLOOKUP($E599,'BD DAVID'!$B$5:$M$1143,10,FALSE)</f>
        <v>Eje Cafetero</v>
      </c>
      <c r="J599">
        <f>VLOOKUP(K599,'[1]INSERT MUNICIPIO'!E$2:F$867,2,FALSE)</f>
        <v>457</v>
      </c>
      <c r="K599" t="str">
        <f>VLOOKUP($E599,'BD DAVID'!$B$5:$M$1144,12,FALSE)</f>
        <v>GINEBRA</v>
      </c>
      <c r="L599" t="s">
        <v>6339</v>
      </c>
      <c r="M599">
        <v>0</v>
      </c>
      <c r="N599" t="s">
        <v>6339</v>
      </c>
      <c r="O599">
        <v>0</v>
      </c>
      <c r="P599" t="s">
        <v>6339</v>
      </c>
      <c r="Q599">
        <f>VLOOKUP(E599,'BD DAVID'!$B$5:$H$1171,7,FALSE)</f>
        <v>9022561103</v>
      </c>
      <c r="R599" t="s">
        <v>6339</v>
      </c>
      <c r="S599" s="18">
        <v>42370</v>
      </c>
      <c r="T599" s="18" t="s">
        <v>6339</v>
      </c>
      <c r="U599" s="24" t="s">
        <v>6355</v>
      </c>
      <c r="V599" s="18" t="s">
        <v>6339</v>
      </c>
      <c r="W599" s="18" t="str">
        <f>VLOOKUP(E599,'BD DAVID'!$B$5:$G$1143,6,FALSE)</f>
        <v xml:space="preserve">CR 4 5 58 </v>
      </c>
      <c r="X599" s="18" t="s">
        <v>6339</v>
      </c>
      <c r="Y599" s="19">
        <v>0</v>
      </c>
      <c r="Z599" s="18" t="s">
        <v>6339</v>
      </c>
      <c r="AA599" s="18" t="s">
        <v>6381</v>
      </c>
      <c r="AB599" s="18" t="s">
        <v>6339</v>
      </c>
      <c r="AC599" t="s">
        <v>6355</v>
      </c>
      <c r="AD599" t="s">
        <v>6340</v>
      </c>
      <c r="AE599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(NULL,805020771,457,0,0,9022561103,42370,'NA','CR 4 5 58 ',0,'wcruz','NA');</v>
      </c>
    </row>
    <row r="600" spans="1:31" hidden="1" x14ac:dyDescent="0.25">
      <c r="A600">
        <v>10015710</v>
      </c>
      <c r="B600" t="s">
        <v>6384</v>
      </c>
      <c r="C600" t="s">
        <v>6346</v>
      </c>
      <c r="D600" t="s">
        <v>6339</v>
      </c>
      <c r="E600" s="15">
        <v>810002407</v>
      </c>
      <c r="F600" s="15" t="s">
        <v>6339</v>
      </c>
      <c r="G600" t="s">
        <v>3689</v>
      </c>
      <c r="H600" t="str">
        <f>VLOOKUP($E600,'BD DAVID'!$B$5:$M$1143,10,FALSE)</f>
        <v>Eje Cafetero</v>
      </c>
      <c r="J600">
        <f>VLOOKUP(K600,'[1]INSERT MUNICIPIO'!E$2:F$867,2,FALSE)</f>
        <v>87</v>
      </c>
      <c r="K600" t="str">
        <f>VLOOKUP($E600,'BD DAVID'!$B$5:$M$1144,12,FALSE)</f>
        <v>MANIZALES</v>
      </c>
      <c r="L600" t="s">
        <v>6339</v>
      </c>
      <c r="M600">
        <v>0</v>
      </c>
      <c r="N600" t="s">
        <v>6339</v>
      </c>
      <c r="O600">
        <v>0</v>
      </c>
      <c r="P600" t="s">
        <v>6339</v>
      </c>
      <c r="Q600">
        <f>VLOOKUP(E600,'BD DAVID'!$B$5:$H$1171,7,FALSE)</f>
        <v>3104591767</v>
      </c>
      <c r="R600" t="s">
        <v>6339</v>
      </c>
      <c r="S600" s="18">
        <v>42370</v>
      </c>
      <c r="T600" s="18" t="s">
        <v>6339</v>
      </c>
      <c r="U600" s="24" t="s">
        <v>6355</v>
      </c>
      <c r="V600" s="18" t="s">
        <v>6339</v>
      </c>
      <c r="W600" s="18" t="str">
        <f>VLOOKUP(E600,'BD DAVID'!$B$5:$G$1143,6,FALSE)</f>
        <v xml:space="preserve">CL 49A 28 08 </v>
      </c>
      <c r="X600" s="18" t="s">
        <v>6339</v>
      </c>
      <c r="Y600" s="19">
        <v>0</v>
      </c>
      <c r="Z600" s="18" t="s">
        <v>6339</v>
      </c>
      <c r="AA600" s="18" t="s">
        <v>6373</v>
      </c>
      <c r="AB600" s="18" t="s">
        <v>6339</v>
      </c>
      <c r="AC600" t="s">
        <v>6355</v>
      </c>
      <c r="AD600" t="s">
        <v>6340</v>
      </c>
      <c r="AE600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(NULL,810002407,87,0,0,3104591767,42370,'NA','CL 49A 28 08 ',0,'jvalencia','NA');</v>
      </c>
    </row>
    <row r="601" spans="1:31" hidden="1" x14ac:dyDescent="0.25">
      <c r="A601">
        <v>10015709</v>
      </c>
      <c r="B601" t="s">
        <v>6384</v>
      </c>
      <c r="C601" t="s">
        <v>6346</v>
      </c>
      <c r="D601" t="s">
        <v>6339</v>
      </c>
      <c r="E601" s="15">
        <v>810002448</v>
      </c>
      <c r="F601" s="15" t="s">
        <v>6339</v>
      </c>
      <c r="G601" t="s">
        <v>3312</v>
      </c>
      <c r="H601" t="str">
        <f>VLOOKUP($E601,'BD DAVID'!$B$5:$M$1143,10,FALSE)</f>
        <v>Eje Cafetero</v>
      </c>
      <c r="J601">
        <f>VLOOKUP(K601,'[1]INSERT MUNICIPIO'!E$2:F$867,2,FALSE)</f>
        <v>87</v>
      </c>
      <c r="K601" t="str">
        <f>VLOOKUP($E601,'BD DAVID'!$B$5:$M$1144,12,FALSE)</f>
        <v>MANIZALES</v>
      </c>
      <c r="L601" t="s">
        <v>6339</v>
      </c>
      <c r="M601">
        <v>0</v>
      </c>
      <c r="N601" t="s">
        <v>6339</v>
      </c>
      <c r="O601">
        <v>0</v>
      </c>
      <c r="P601" t="s">
        <v>6339</v>
      </c>
      <c r="Q601">
        <f>VLOOKUP(E601,'BD DAVID'!$B$5:$H$1171,7,FALSE)</f>
        <v>3122547151</v>
      </c>
      <c r="R601" t="s">
        <v>6339</v>
      </c>
      <c r="S601" s="18">
        <v>42370</v>
      </c>
      <c r="T601" s="18" t="s">
        <v>6339</v>
      </c>
      <c r="U601" s="24" t="s">
        <v>6355</v>
      </c>
      <c r="V601" s="18" t="s">
        <v>6339</v>
      </c>
      <c r="W601" s="18" t="str">
        <f>VLOOKUP(E601,'BD DAVID'!$B$5:$G$1143,6,FALSE)</f>
        <v xml:space="preserve">CL 49A 2808 </v>
      </c>
      <c r="X601" s="18" t="s">
        <v>6339</v>
      </c>
      <c r="Y601" s="19">
        <v>0</v>
      </c>
      <c r="Z601" s="18" t="s">
        <v>6339</v>
      </c>
      <c r="AA601" s="18" t="s">
        <v>6373</v>
      </c>
      <c r="AB601" s="18" t="s">
        <v>6339</v>
      </c>
      <c r="AC601" t="s">
        <v>6355</v>
      </c>
      <c r="AD601" t="s">
        <v>6340</v>
      </c>
      <c r="AE601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(NULL,810002448,87,0,0,3122547151,42370,'NA','CL 49A 2808 ',0,'jvalencia','NA');</v>
      </c>
    </row>
    <row r="602" spans="1:31" hidden="1" x14ac:dyDescent="0.25">
      <c r="A602">
        <v>10015711</v>
      </c>
      <c r="B602" t="s">
        <v>6384</v>
      </c>
      <c r="C602" t="s">
        <v>6346</v>
      </c>
      <c r="D602" t="s">
        <v>6339</v>
      </c>
      <c r="E602" s="15">
        <v>810004072</v>
      </c>
      <c r="F602" s="15" t="s">
        <v>6339</v>
      </c>
      <c r="G602" t="s">
        <v>2639</v>
      </c>
      <c r="H602" t="str">
        <f>VLOOKUP($E602,'BD DAVID'!$B$5:$M$1143,10,FALSE)</f>
        <v>Eje Cafetero</v>
      </c>
      <c r="J602">
        <f>VLOOKUP(K602,'[1]INSERT MUNICIPIO'!E$2:F$867,2,FALSE)</f>
        <v>87</v>
      </c>
      <c r="K602" t="str">
        <f>VLOOKUP($E602,'BD DAVID'!$B$5:$M$1144,12,FALSE)</f>
        <v>MANIZALES</v>
      </c>
      <c r="L602" t="s">
        <v>6339</v>
      </c>
      <c r="M602">
        <v>0</v>
      </c>
      <c r="N602" t="s">
        <v>6339</v>
      </c>
      <c r="O602">
        <v>0</v>
      </c>
      <c r="P602" t="s">
        <v>6339</v>
      </c>
      <c r="Q602">
        <f>VLOOKUP(E602,'BD DAVID'!$B$5:$H$1171,7,FALSE)</f>
        <v>3104591767</v>
      </c>
      <c r="R602" t="s">
        <v>6339</v>
      </c>
      <c r="S602" s="18">
        <v>42370</v>
      </c>
      <c r="T602" s="18" t="s">
        <v>6339</v>
      </c>
      <c r="U602" s="24" t="s">
        <v>6355</v>
      </c>
      <c r="V602" s="18" t="s">
        <v>6339</v>
      </c>
      <c r="W602" s="18" t="str">
        <f>VLOOKUP(E602,'BD DAVID'!$B$5:$G$1143,6,FALSE)</f>
        <v xml:space="preserve">CL 49A 28 08 </v>
      </c>
      <c r="X602" s="18" t="s">
        <v>6339</v>
      </c>
      <c r="Y602" s="19">
        <v>0</v>
      </c>
      <c r="Z602" s="18" t="s">
        <v>6339</v>
      </c>
      <c r="AA602" s="18" t="s">
        <v>6373</v>
      </c>
      <c r="AB602" s="18" t="s">
        <v>6339</v>
      </c>
      <c r="AC602" t="s">
        <v>6355</v>
      </c>
      <c r="AD602" t="s">
        <v>6340</v>
      </c>
      <c r="AE602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(NULL,810004072,87,0,0,3104591767,42370,'NA','CL 49A 28 08 ',0,'jvalencia','NA');</v>
      </c>
    </row>
    <row r="603" spans="1:31" hidden="1" x14ac:dyDescent="0.25">
      <c r="A603">
        <v>10016763</v>
      </c>
      <c r="B603" t="s">
        <v>6384</v>
      </c>
      <c r="C603" t="s">
        <v>6346</v>
      </c>
      <c r="D603" t="s">
        <v>6339</v>
      </c>
      <c r="E603" s="15">
        <v>810004405</v>
      </c>
      <c r="F603" s="15" t="s">
        <v>6339</v>
      </c>
      <c r="G603" t="s">
        <v>3635</v>
      </c>
      <c r="H603" t="str">
        <f>VLOOKUP($E603,'BD DAVID'!$B$5:$M$1143,10,FALSE)</f>
        <v>Eje Cafetero</v>
      </c>
      <c r="J603">
        <f>VLOOKUP(K603,'[1]INSERT MUNICIPIO'!E$2:F$867,2,FALSE)</f>
        <v>87</v>
      </c>
      <c r="K603" t="str">
        <f>VLOOKUP($E603,'BD DAVID'!$B$5:$M$1144,12,FALSE)</f>
        <v>MANIZALES</v>
      </c>
      <c r="L603" t="s">
        <v>6339</v>
      </c>
      <c r="M603">
        <v>0</v>
      </c>
      <c r="N603" t="s">
        <v>6339</v>
      </c>
      <c r="O603">
        <v>0</v>
      </c>
      <c r="P603" t="s">
        <v>6339</v>
      </c>
      <c r="Q603">
        <f>VLOOKUP(E603,'BD DAVID'!$B$5:$H$1171,7,FALSE)</f>
        <v>968856934</v>
      </c>
      <c r="R603" t="s">
        <v>6339</v>
      </c>
      <c r="S603" s="18">
        <v>42370</v>
      </c>
      <c r="T603" s="18" t="s">
        <v>6339</v>
      </c>
      <c r="U603" s="24" t="s">
        <v>6355</v>
      </c>
      <c r="V603" s="18" t="s">
        <v>6339</v>
      </c>
      <c r="W603" s="18" t="str">
        <f>VLOOKUP(E603,'BD DAVID'!$B$5:$G$1143,6,FALSE)</f>
        <v xml:space="preserve">CL 56 24 12 </v>
      </c>
      <c r="X603" s="18" t="s">
        <v>6339</v>
      </c>
      <c r="Y603" s="19">
        <v>0</v>
      </c>
      <c r="Z603" s="18" t="s">
        <v>6339</v>
      </c>
      <c r="AA603" s="18" t="s">
        <v>6373</v>
      </c>
      <c r="AB603" s="18" t="s">
        <v>6339</v>
      </c>
      <c r="AC603" t="s">
        <v>6355</v>
      </c>
      <c r="AD603" t="s">
        <v>6340</v>
      </c>
      <c r="AE603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(NULL,810004405,87,0,0,968856934,42370,'NA','CL 56 24 12 ',0,'jvalencia','NA');</v>
      </c>
    </row>
    <row r="604" spans="1:31" hidden="1" x14ac:dyDescent="0.25">
      <c r="A604">
        <v>10016435</v>
      </c>
      <c r="B604" t="s">
        <v>6384</v>
      </c>
      <c r="C604" t="s">
        <v>6346</v>
      </c>
      <c r="D604" t="s">
        <v>6339</v>
      </c>
      <c r="E604" s="15">
        <v>810005565</v>
      </c>
      <c r="F604" s="15" t="s">
        <v>6339</v>
      </c>
      <c r="G604" t="s">
        <v>3432</v>
      </c>
      <c r="H604" t="str">
        <f>VLOOKUP($E604,'BD DAVID'!$B$5:$M$1143,10,FALSE)</f>
        <v>Eje Cafetero</v>
      </c>
      <c r="J604">
        <f>VLOOKUP(K604,'[1]INSERT MUNICIPIO'!E$2:F$867,2,FALSE)</f>
        <v>87</v>
      </c>
      <c r="K604" t="str">
        <f>VLOOKUP($E604,'BD DAVID'!$B$5:$M$1144,12,FALSE)</f>
        <v>MANIZALES</v>
      </c>
      <c r="L604" t="s">
        <v>6339</v>
      </c>
      <c r="M604">
        <v>0</v>
      </c>
      <c r="N604" t="s">
        <v>6339</v>
      </c>
      <c r="O604">
        <v>0</v>
      </c>
      <c r="P604" t="s">
        <v>6339</v>
      </c>
      <c r="Q604">
        <f>VLOOKUP(E604,'BD DAVID'!$B$5:$H$1171,7,FALSE)</f>
        <v>968840681</v>
      </c>
      <c r="R604" t="s">
        <v>6339</v>
      </c>
      <c r="S604" s="18">
        <v>42370</v>
      </c>
      <c r="T604" s="18" t="s">
        <v>6339</v>
      </c>
      <c r="U604" s="24" t="s">
        <v>6355</v>
      </c>
      <c r="V604" s="18" t="s">
        <v>6339</v>
      </c>
      <c r="W604" s="18" t="str">
        <f>VLOOKUP(E604,'BD DAVID'!$B$5:$G$1143,6,FALSE)</f>
        <v xml:space="preserve">CR 21 30 03 OF 603 </v>
      </c>
      <c r="X604" s="18" t="s">
        <v>6339</v>
      </c>
      <c r="Y604" s="19">
        <v>0</v>
      </c>
      <c r="Z604" s="18" t="s">
        <v>6339</v>
      </c>
      <c r="AA604" s="18" t="s">
        <v>6373</v>
      </c>
      <c r="AB604" s="18" t="s">
        <v>6339</v>
      </c>
      <c r="AC604" t="s">
        <v>6355</v>
      </c>
      <c r="AD604" t="s">
        <v>6340</v>
      </c>
      <c r="AE604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(NULL,810005565,87,0,0,968840681,42370,'NA','CR 21 30 03 OF 603 ',0,'jvalencia','NA');</v>
      </c>
    </row>
    <row r="605" spans="1:31" hidden="1" x14ac:dyDescent="0.25">
      <c r="A605">
        <v>10015326</v>
      </c>
      <c r="B605" t="s">
        <v>6384</v>
      </c>
      <c r="C605" t="s">
        <v>6346</v>
      </c>
      <c r="D605" t="s">
        <v>6339</v>
      </c>
      <c r="E605" s="15">
        <v>810006056</v>
      </c>
      <c r="F605" s="15" t="s">
        <v>6339</v>
      </c>
      <c r="G605" t="s">
        <v>1845</v>
      </c>
      <c r="H605" t="str">
        <f>VLOOKUP($E605,'BD DAVID'!$B$5:$M$1143,10,FALSE)</f>
        <v>Eje Cafetero</v>
      </c>
      <c r="J605">
        <f>VLOOKUP(K605,'[1]INSERT MUNICIPIO'!E$2:F$867,2,FALSE)</f>
        <v>87</v>
      </c>
      <c r="K605" t="str">
        <f>VLOOKUP($E605,'BD DAVID'!$B$5:$M$1144,12,FALSE)</f>
        <v>MANIZALES</v>
      </c>
      <c r="L605" t="s">
        <v>6339</v>
      </c>
      <c r="M605">
        <v>0</v>
      </c>
      <c r="N605" t="s">
        <v>6339</v>
      </c>
      <c r="O605">
        <v>0</v>
      </c>
      <c r="P605" t="s">
        <v>6339</v>
      </c>
      <c r="Q605">
        <f>VLOOKUP(E605,'BD DAVID'!$B$5:$H$1171,7,FALSE)</f>
        <v>3148219740</v>
      </c>
      <c r="R605" t="s">
        <v>6339</v>
      </c>
      <c r="S605" s="18">
        <v>42370</v>
      </c>
      <c r="T605" s="18" t="s">
        <v>6339</v>
      </c>
      <c r="U605" s="24" t="s">
        <v>6355</v>
      </c>
      <c r="V605" s="18" t="s">
        <v>6339</v>
      </c>
      <c r="W605" s="18" t="str">
        <f>VLOOKUP(E605,'BD DAVID'!$B$5:$G$1143,6,FALSE)</f>
        <v xml:space="preserve">CL 16 19 55 </v>
      </c>
      <c r="X605" s="18" t="s">
        <v>6339</v>
      </c>
      <c r="Y605" s="19">
        <v>0</v>
      </c>
      <c r="Z605" s="18" t="s">
        <v>6339</v>
      </c>
      <c r="AA605" s="18" t="s">
        <v>6373</v>
      </c>
      <c r="AB605" s="18" t="s">
        <v>6339</v>
      </c>
      <c r="AC605" t="s">
        <v>6355</v>
      </c>
      <c r="AD605" t="s">
        <v>6340</v>
      </c>
      <c r="AE605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(NULL,810006056,87,0,0,3148219740,42370,'NA','CL 16 19 55 ',0,'jvalencia','NA');</v>
      </c>
    </row>
    <row r="606" spans="1:31" hidden="1" x14ac:dyDescent="0.25">
      <c r="A606">
        <v>10015202</v>
      </c>
      <c r="B606" t="s">
        <v>6384</v>
      </c>
      <c r="C606" t="s">
        <v>6346</v>
      </c>
      <c r="D606" t="s">
        <v>6339</v>
      </c>
      <c r="E606" s="15">
        <v>815001258</v>
      </c>
      <c r="F606" s="15" t="s">
        <v>6339</v>
      </c>
      <c r="G606" t="s">
        <v>1598</v>
      </c>
      <c r="H606" t="str">
        <f>VLOOKUP($E606,'BD DAVID'!$B$5:$M$1143,10,FALSE)</f>
        <v>Eje Cafetero</v>
      </c>
      <c r="J606">
        <f>VLOOKUP(K606,'[1]INSERT MUNICIPIO'!E$2:F$867,2,FALSE)</f>
        <v>455</v>
      </c>
      <c r="K606" t="str">
        <f>VLOOKUP($E606,'BD DAVID'!$B$5:$M$1144,12,FALSE)</f>
        <v>FLORIDA</v>
      </c>
      <c r="L606" t="s">
        <v>6339</v>
      </c>
      <c r="M606">
        <v>0</v>
      </c>
      <c r="N606" t="s">
        <v>6339</v>
      </c>
      <c r="O606">
        <v>0</v>
      </c>
      <c r="P606" t="s">
        <v>6339</v>
      </c>
      <c r="Q606">
        <f>VLOOKUP(E606,'BD DAVID'!$B$5:$H$1171,7,FALSE)</f>
        <v>922640328</v>
      </c>
      <c r="R606" t="s">
        <v>6339</v>
      </c>
      <c r="S606" s="18">
        <v>42370</v>
      </c>
      <c r="T606" s="18" t="s">
        <v>6339</v>
      </c>
      <c r="U606" s="24" t="s">
        <v>6355</v>
      </c>
      <c r="V606" s="18" t="s">
        <v>6339</v>
      </c>
      <c r="W606" s="18" t="str">
        <f>VLOOKUP(E606,'BD DAVID'!$B$5:$G$1143,6,FALSE)</f>
        <v xml:space="preserve">CL 8 A 8 35 BRR LA CABAÑA </v>
      </c>
      <c r="X606" s="18" t="s">
        <v>6339</v>
      </c>
      <c r="Y606" s="19">
        <v>0</v>
      </c>
      <c r="Z606" s="18" t="s">
        <v>6339</v>
      </c>
      <c r="AA606" s="18" t="s">
        <v>6381</v>
      </c>
      <c r="AB606" s="18" t="s">
        <v>6339</v>
      </c>
      <c r="AC606" t="s">
        <v>6355</v>
      </c>
      <c r="AD606" t="s">
        <v>6340</v>
      </c>
      <c r="AE606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(NULL,815001258,455,0,0,922640328,42370,'NA','CL 8 A 8 35 BRR LA CABAÑA ',0,'wcruz','NA');</v>
      </c>
    </row>
    <row r="607" spans="1:31" hidden="1" x14ac:dyDescent="0.25">
      <c r="A607">
        <v>10015884</v>
      </c>
      <c r="B607" t="s">
        <v>6384</v>
      </c>
      <c r="C607" t="s">
        <v>6346</v>
      </c>
      <c r="D607" t="s">
        <v>6339</v>
      </c>
      <c r="E607" s="15">
        <v>815002075</v>
      </c>
      <c r="F607" s="15" t="s">
        <v>6339</v>
      </c>
      <c r="G607" t="s">
        <v>5239</v>
      </c>
      <c r="H607" t="str">
        <f>VLOOKUP($E607,'BD DAVID'!$B$5:$M$1143,10,FALSE)</f>
        <v>Eje Cafetero</v>
      </c>
      <c r="J607">
        <f>VLOOKUP(K607,'[1]INSERT MUNICIPIO'!E$2:F$867,2,FALSE)</f>
        <v>72</v>
      </c>
      <c r="K607" t="str">
        <f>VLOOKUP($E607,'BD DAVID'!$B$5:$M$1144,12,FALSE)</f>
        <v>ITAGUI</v>
      </c>
      <c r="L607" t="s">
        <v>6339</v>
      </c>
      <c r="M607">
        <v>0</v>
      </c>
      <c r="N607" t="s">
        <v>6339</v>
      </c>
      <c r="O607">
        <v>0</v>
      </c>
      <c r="P607" t="s">
        <v>6339</v>
      </c>
      <c r="Q607">
        <f>VLOOKUP(E607,'BD DAVID'!$B$5:$H$1171,7,FALSE)</f>
        <v>942857080</v>
      </c>
      <c r="R607" t="s">
        <v>6339</v>
      </c>
      <c r="S607" s="18">
        <v>42370</v>
      </c>
      <c r="T607" s="18" t="s">
        <v>6339</v>
      </c>
      <c r="U607" s="24" t="s">
        <v>6355</v>
      </c>
      <c r="V607" s="18" t="s">
        <v>6339</v>
      </c>
      <c r="W607" s="18" t="str">
        <f>VLOOKUP(E607,'BD DAVID'!$B$5:$G$1143,6,FALSE)</f>
        <v xml:space="preserve">CL 84 42 115 </v>
      </c>
      <c r="X607" s="18" t="s">
        <v>6339</v>
      </c>
      <c r="Y607" s="19">
        <v>0</v>
      </c>
      <c r="Z607" s="18" t="s">
        <v>6339</v>
      </c>
      <c r="AA607" s="18" t="s">
        <v>6373</v>
      </c>
      <c r="AB607" s="18" t="s">
        <v>6339</v>
      </c>
      <c r="AC607" t="s">
        <v>6355</v>
      </c>
      <c r="AD607" t="s">
        <v>6340</v>
      </c>
      <c r="AE607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(NULL,815002075,72,0,0,942857080,42370,'NA','CL 84 42 115 ',0,'jvalencia','NA');</v>
      </c>
    </row>
    <row r="608" spans="1:31" hidden="1" x14ac:dyDescent="0.25">
      <c r="A608">
        <v>10015580</v>
      </c>
      <c r="B608" t="s">
        <v>6384</v>
      </c>
      <c r="C608" t="s">
        <v>6346</v>
      </c>
      <c r="D608" t="s">
        <v>6339</v>
      </c>
      <c r="E608" s="15">
        <v>815003648</v>
      </c>
      <c r="F608" s="15" t="s">
        <v>6339</v>
      </c>
      <c r="G608" t="s">
        <v>1643</v>
      </c>
      <c r="H608" t="str">
        <f>VLOOKUP($E608,'BD DAVID'!$B$5:$M$1143,10,FALSE)</f>
        <v>Eje Cafetero</v>
      </c>
      <c r="J608">
        <f>VLOOKUP(K608,'[1]INSERT MUNICIPIO'!E$2:F$867,2,FALSE)</f>
        <v>864</v>
      </c>
      <c r="K608" t="str">
        <f>VLOOKUP($E608,'BD DAVID'!$B$5:$M$1144,12,FALSE)</f>
        <v>GUADALAJARA DE BUGA</v>
      </c>
      <c r="L608" t="s">
        <v>6339</v>
      </c>
      <c r="M608">
        <v>0</v>
      </c>
      <c r="N608" t="s">
        <v>6339</v>
      </c>
      <c r="O608">
        <v>0</v>
      </c>
      <c r="P608" t="s">
        <v>6339</v>
      </c>
      <c r="Q608">
        <f>VLOOKUP(E608,'BD DAVID'!$B$5:$H$1171,7,FALSE)</f>
        <v>922274321</v>
      </c>
      <c r="R608" t="s">
        <v>6339</v>
      </c>
      <c r="S608" s="18">
        <v>42370</v>
      </c>
      <c r="T608" s="18" t="s">
        <v>6339</v>
      </c>
      <c r="U608" s="24" t="s">
        <v>6355</v>
      </c>
      <c r="V608" s="18" t="s">
        <v>6339</v>
      </c>
      <c r="W608" s="18" t="str">
        <f>VLOOKUP(E608,'BD DAVID'!$B$5:$G$1143,6,FALSE)</f>
        <v xml:space="preserve">CL 2 11 26 </v>
      </c>
      <c r="X608" s="18" t="s">
        <v>6339</v>
      </c>
      <c r="Y608" s="19">
        <v>0</v>
      </c>
      <c r="Z608" s="18" t="s">
        <v>6339</v>
      </c>
      <c r="AA608" s="18" t="s">
        <v>6381</v>
      </c>
      <c r="AB608" s="18" t="s">
        <v>6339</v>
      </c>
      <c r="AC608" t="s">
        <v>6355</v>
      </c>
      <c r="AD608" t="s">
        <v>6340</v>
      </c>
      <c r="AE608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(NULL,815003648,864,0,0,922274321,42370,'NA','CL 2 11 26 ',0,'wcruz','NA');</v>
      </c>
    </row>
    <row r="609" spans="1:31" hidden="1" x14ac:dyDescent="0.25">
      <c r="A609">
        <v>10016005</v>
      </c>
      <c r="B609" t="s">
        <v>6384</v>
      </c>
      <c r="C609" t="s">
        <v>6346</v>
      </c>
      <c r="D609" t="s">
        <v>6339</v>
      </c>
      <c r="E609" s="15">
        <v>816004287</v>
      </c>
      <c r="F609" s="15" t="s">
        <v>6339</v>
      </c>
      <c r="G609" t="s">
        <v>2233</v>
      </c>
      <c r="H609" t="str">
        <f>VLOOKUP($E609,'BD DAVID'!$B$5:$M$1143,10,FALSE)</f>
        <v>Eje Cafetero</v>
      </c>
      <c r="J609">
        <f>VLOOKUP(K609,'[1]INSERT MUNICIPIO'!E$2:F$867,2,FALSE)</f>
        <v>484</v>
      </c>
      <c r="K609" t="str">
        <f>VLOOKUP($E609,'BD DAVID'!$B$5:$M$1144,12,FALSE)</f>
        <v>PEREIRA</v>
      </c>
      <c r="L609" t="s">
        <v>6339</v>
      </c>
      <c r="M609">
        <v>0</v>
      </c>
      <c r="N609" t="s">
        <v>6339</v>
      </c>
      <c r="O609">
        <v>0</v>
      </c>
      <c r="P609" t="s">
        <v>6339</v>
      </c>
      <c r="Q609">
        <f>VLOOKUP(E609,'BD DAVID'!$B$5:$H$1171,7,FALSE)</f>
        <v>3148928124</v>
      </c>
      <c r="R609" t="s">
        <v>6339</v>
      </c>
      <c r="S609" s="18">
        <v>42370</v>
      </c>
      <c r="T609" s="18" t="s">
        <v>6339</v>
      </c>
      <c r="U609" s="24" t="s">
        <v>6355</v>
      </c>
      <c r="V609" s="18" t="s">
        <v>6339</v>
      </c>
      <c r="W609" s="18" t="str">
        <f>VLOOKUP(E609,'BD DAVID'!$B$5:$G$1143,6,FALSE)</f>
        <v xml:space="preserve">GALPON I LC 1 LC 2 MERCASA </v>
      </c>
      <c r="X609" s="18" t="s">
        <v>6339</v>
      </c>
      <c r="Y609" s="19">
        <v>0</v>
      </c>
      <c r="Z609" s="18" t="s">
        <v>6339</v>
      </c>
      <c r="AA609" s="18" t="s">
        <v>6364</v>
      </c>
      <c r="AB609" s="18" t="s">
        <v>6339</v>
      </c>
      <c r="AC609" t="s">
        <v>6355</v>
      </c>
      <c r="AD609" t="s">
        <v>6340</v>
      </c>
      <c r="AE609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(NULL,816004287,484,0,0,3148928124,42370,'NA','GALPON I LC 1 LC 2 MERCASA ',0,'dcardona','NA');</v>
      </c>
    </row>
    <row r="610" spans="1:31" hidden="1" x14ac:dyDescent="0.25">
      <c r="A610">
        <v>10017609</v>
      </c>
      <c r="B610" t="s">
        <v>6384</v>
      </c>
      <c r="C610" t="s">
        <v>6346</v>
      </c>
      <c r="D610" t="s">
        <v>6339</v>
      </c>
      <c r="E610" s="15">
        <v>816006092</v>
      </c>
      <c r="F610" s="15" t="s">
        <v>6339</v>
      </c>
      <c r="G610" t="s">
        <v>3169</v>
      </c>
      <c r="H610" t="str">
        <f>VLOOKUP($E610,'BD DAVID'!$B$5:$M$1143,10,FALSE)</f>
        <v>Eje Cafetero</v>
      </c>
      <c r="J610">
        <f>VLOOKUP(K610,'[1]INSERT MUNICIPIO'!E$2:F$867,2,FALSE)</f>
        <v>473</v>
      </c>
      <c r="K610" t="str">
        <f>VLOOKUP($E610,'BD DAVID'!$B$5:$M$1144,12,FALSE)</f>
        <v>MARSELLA</v>
      </c>
      <c r="L610" t="s">
        <v>6339</v>
      </c>
      <c r="M610">
        <v>0</v>
      </c>
      <c r="N610" t="s">
        <v>6339</v>
      </c>
      <c r="O610">
        <v>0</v>
      </c>
      <c r="P610" t="s">
        <v>6339</v>
      </c>
      <c r="Q610">
        <f>VLOOKUP(E610,'BD DAVID'!$B$5:$H$1171,7,FALSE)</f>
        <v>3104522500</v>
      </c>
      <c r="R610" t="s">
        <v>6339</v>
      </c>
      <c r="S610" s="18">
        <v>42370</v>
      </c>
      <c r="T610" s="18" t="s">
        <v>6339</v>
      </c>
      <c r="U610" s="24" t="s">
        <v>6355</v>
      </c>
      <c r="V610" s="18" t="s">
        <v>6339</v>
      </c>
      <c r="W610" s="18" t="str">
        <f>VLOOKUP(E610,'BD DAVID'!$B$5:$G$1143,6,FALSE)</f>
        <v xml:space="preserve">CR 9 17 55 SEC PLAZA IMPERIAL </v>
      </c>
      <c r="X610" s="18" t="s">
        <v>6339</v>
      </c>
      <c r="Y610" s="19">
        <v>0</v>
      </c>
      <c r="Z610" s="18" t="s">
        <v>6339</v>
      </c>
      <c r="AA610" s="18" t="s">
        <v>6364</v>
      </c>
      <c r="AB610" s="18" t="s">
        <v>6339</v>
      </c>
      <c r="AC610" t="s">
        <v>6355</v>
      </c>
      <c r="AD610" t="s">
        <v>6340</v>
      </c>
      <c r="AE610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(NULL,816006092,473,0,0,3104522500,42370,'NA','CR 9 17 55 SEC PLAZA IMPERIAL ',0,'dcardona','NA');</v>
      </c>
    </row>
    <row r="611" spans="1:31" hidden="1" x14ac:dyDescent="0.25">
      <c r="A611">
        <v>10015716</v>
      </c>
      <c r="B611" t="s">
        <v>6384</v>
      </c>
      <c r="C611" t="s">
        <v>6346</v>
      </c>
      <c r="D611" t="s">
        <v>6339</v>
      </c>
      <c r="E611" s="15">
        <v>816006464</v>
      </c>
      <c r="F611" s="15" t="s">
        <v>6339</v>
      </c>
      <c r="G611" t="s">
        <v>4970</v>
      </c>
      <c r="H611" t="str">
        <f>VLOOKUP($E611,'BD DAVID'!$B$5:$M$1143,10,FALSE)</f>
        <v>Eje Cafetero</v>
      </c>
      <c r="J611">
        <f>VLOOKUP(K611,'[1]INSERT MUNICIPIO'!E$2:F$867,2,FALSE)</f>
        <v>484</v>
      </c>
      <c r="K611" t="str">
        <f>VLOOKUP($E611,'BD DAVID'!$B$5:$M$1144,12,FALSE)</f>
        <v>PEREIRA</v>
      </c>
      <c r="L611" t="s">
        <v>6339</v>
      </c>
      <c r="M611">
        <v>0</v>
      </c>
      <c r="N611" t="s">
        <v>6339</v>
      </c>
      <c r="O611">
        <v>0</v>
      </c>
      <c r="P611" t="s">
        <v>6339</v>
      </c>
      <c r="Q611">
        <f>VLOOKUP(E611,'BD DAVID'!$B$5:$H$1171,7,FALSE)</f>
        <v>3176592305</v>
      </c>
      <c r="R611" t="s">
        <v>6339</v>
      </c>
      <c r="S611" s="18">
        <v>42370</v>
      </c>
      <c r="T611" s="18" t="s">
        <v>6339</v>
      </c>
      <c r="U611" s="24" t="s">
        <v>6355</v>
      </c>
      <c r="V611" s="18" t="s">
        <v>6339</v>
      </c>
      <c r="W611" s="18" t="str">
        <f>VLOOKUP(E611,'BD DAVID'!$B$5:$G$1143,6,FALSE)</f>
        <v xml:space="preserve">GALPON 5 BG ZP D MERCASA </v>
      </c>
      <c r="X611" s="18" t="s">
        <v>6339</v>
      </c>
      <c r="Y611" s="19">
        <v>0</v>
      </c>
      <c r="Z611" s="18" t="s">
        <v>6339</v>
      </c>
      <c r="AA611" s="18" t="s">
        <v>6364</v>
      </c>
      <c r="AB611" s="18" t="s">
        <v>6339</v>
      </c>
      <c r="AC611" t="s">
        <v>6355</v>
      </c>
      <c r="AD611" t="s">
        <v>6340</v>
      </c>
      <c r="AE611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(NULL,816006464,484,0,0,3176592305,42370,'NA','GALPON 5 BG ZP D MERCASA ',0,'dcardona','NA');</v>
      </c>
    </row>
    <row r="612" spans="1:31" hidden="1" x14ac:dyDescent="0.25">
      <c r="A612">
        <v>10017419</v>
      </c>
      <c r="B612" t="s">
        <v>6384</v>
      </c>
      <c r="C612" t="s">
        <v>6346</v>
      </c>
      <c r="D612" t="s">
        <v>6339</v>
      </c>
      <c r="E612" s="15">
        <v>817007055</v>
      </c>
      <c r="F612" s="15" t="s">
        <v>6339</v>
      </c>
      <c r="G612" t="s">
        <v>4906</v>
      </c>
      <c r="H612" t="str">
        <f>VLOOKUP($E612,'BD DAVID'!$B$5:$M$1143,10,FALSE)</f>
        <v>Eje Cafetero</v>
      </c>
      <c r="J612">
        <f>VLOOKUP(K612,'[1]INSERT MUNICIPIO'!E$2:F$867,2,FALSE)</f>
        <v>627</v>
      </c>
      <c r="K612" t="str">
        <f>VLOOKUP($E612,'BD DAVID'!$B$5:$M$1144,12,FALSE)</f>
        <v>PUERTO TEJADA</v>
      </c>
      <c r="L612" t="s">
        <v>6339</v>
      </c>
      <c r="M612">
        <v>0</v>
      </c>
      <c r="N612" t="s">
        <v>6339</v>
      </c>
      <c r="O612">
        <v>0</v>
      </c>
      <c r="P612" t="s">
        <v>6339</v>
      </c>
      <c r="Q612">
        <f>VLOOKUP(E612,'BD DAVID'!$B$5:$H$1171,7,FALSE)</f>
        <v>928284565</v>
      </c>
      <c r="R612" t="s">
        <v>6339</v>
      </c>
      <c r="S612" s="18">
        <v>42370</v>
      </c>
      <c r="T612" s="18" t="s">
        <v>6339</v>
      </c>
      <c r="U612" s="24" t="s">
        <v>6355</v>
      </c>
      <c r="V612" s="18" t="s">
        <v>6339</v>
      </c>
      <c r="W612" s="18" t="str">
        <f>VLOOKUP(E612,'BD DAVID'!$B$5:$G$1143,6,FALSE)</f>
        <v>KM 2 VIA A PUERTO TEJADA VDA LA PRIMAVERA VILLARICA</v>
      </c>
      <c r="X612" s="18" t="s">
        <v>6339</v>
      </c>
      <c r="Y612" s="19">
        <v>0</v>
      </c>
      <c r="Z612" s="18" t="s">
        <v>6339</v>
      </c>
      <c r="AA612" s="18" t="s">
        <v>6361</v>
      </c>
      <c r="AB612" s="18" t="s">
        <v>6339</v>
      </c>
      <c r="AC612" t="s">
        <v>6355</v>
      </c>
      <c r="AD612" t="s">
        <v>6340</v>
      </c>
      <c r="AE612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(NULL,817007055,627,0,0,928284565,42370,'NA','KM 2 VIA A PUERTO TEJADA VDA LA PRIMAVERA VILLARICA',0,'anunez','NA');</v>
      </c>
    </row>
    <row r="613" spans="1:31" hidden="1" x14ac:dyDescent="0.25">
      <c r="A613">
        <v>10015413</v>
      </c>
      <c r="B613" t="s">
        <v>6384</v>
      </c>
      <c r="C613" t="s">
        <v>6346</v>
      </c>
      <c r="D613" t="s">
        <v>6339</v>
      </c>
      <c r="E613" s="15">
        <v>830515183</v>
      </c>
      <c r="F613" s="15" t="s">
        <v>6339</v>
      </c>
      <c r="G613" t="s">
        <v>3197</v>
      </c>
      <c r="H613" t="str">
        <f>VLOOKUP($E613,'BD DAVID'!$B$5:$M$1143,10,FALSE)</f>
        <v>Eje Cafetero</v>
      </c>
      <c r="J613">
        <f>VLOOKUP(K613,'[1]INSERT MUNICIPIO'!E$2:F$867,2,FALSE)</f>
        <v>517</v>
      </c>
      <c r="K613" t="str">
        <f>VLOOKUP($E613,'BD DAVID'!$B$5:$M$1144,12,FALSE)</f>
        <v>ZARZAL</v>
      </c>
      <c r="L613" t="s">
        <v>6339</v>
      </c>
      <c r="M613">
        <v>0</v>
      </c>
      <c r="N613" t="s">
        <v>6339</v>
      </c>
      <c r="O613">
        <v>0</v>
      </c>
      <c r="P613" t="s">
        <v>6339</v>
      </c>
      <c r="Q613">
        <f>VLOOKUP(E613,'BD DAVID'!$B$5:$H$1171,7,FALSE)</f>
        <v>923352691</v>
      </c>
      <c r="R613" t="s">
        <v>6339</v>
      </c>
      <c r="S613" s="18">
        <v>42370</v>
      </c>
      <c r="T613" s="18" t="s">
        <v>6339</v>
      </c>
      <c r="U613" s="24" t="s">
        <v>6355</v>
      </c>
      <c r="V613" s="18" t="s">
        <v>6339</v>
      </c>
      <c r="W613" s="18" t="str">
        <f>VLOOKUP(E613,'BD DAVID'!$B$5:$G$1143,6,FALSE)</f>
        <v xml:space="preserve">KM 1 VIA ZARZAL CARTAGO </v>
      </c>
      <c r="X613" s="18" t="s">
        <v>6339</v>
      </c>
      <c r="Y613" s="19">
        <v>0</v>
      </c>
      <c r="Z613" s="18" t="s">
        <v>6339</v>
      </c>
      <c r="AA613" s="18" t="s">
        <v>6361</v>
      </c>
      <c r="AB613" s="18" t="s">
        <v>6339</v>
      </c>
      <c r="AC613" t="s">
        <v>6355</v>
      </c>
      <c r="AD613" t="s">
        <v>6340</v>
      </c>
      <c r="AE613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(NULL,830515183,517,0,0,923352691,42370,'NA','KM 1 VIA ZARZAL CARTAGO ',0,'anunez','NA');</v>
      </c>
    </row>
    <row r="614" spans="1:31" hidden="1" x14ac:dyDescent="0.25">
      <c r="A614">
        <v>10015598</v>
      </c>
      <c r="B614" t="s">
        <v>6384</v>
      </c>
      <c r="C614" t="s">
        <v>6346</v>
      </c>
      <c r="D614" t="s">
        <v>6339</v>
      </c>
      <c r="E614" s="15">
        <v>836000548</v>
      </c>
      <c r="F614" s="15" t="s">
        <v>6339</v>
      </c>
      <c r="G614" t="s">
        <v>1637</v>
      </c>
      <c r="H614" t="str">
        <f>VLOOKUP($E614,'BD DAVID'!$B$5:$M$1143,10,FALSE)</f>
        <v>Eje Cafetero</v>
      </c>
      <c r="J614">
        <f>VLOOKUP(K614,'[1]INSERT MUNICIPIO'!E$2:F$867,2,FALSE)</f>
        <v>443</v>
      </c>
      <c r="K614" t="str">
        <f>VLOOKUP($E614,'BD DAVID'!$B$5:$M$1144,12,FALSE)</f>
        <v>CARTAGO</v>
      </c>
      <c r="L614" t="s">
        <v>6339</v>
      </c>
      <c r="M614">
        <v>0</v>
      </c>
      <c r="N614" t="s">
        <v>6339</v>
      </c>
      <c r="O614">
        <v>0</v>
      </c>
      <c r="P614" t="s">
        <v>6339</v>
      </c>
      <c r="Q614">
        <f>VLOOKUP(E614,'BD DAVID'!$B$5:$H$1171,7,FALSE)</f>
        <v>922149910</v>
      </c>
      <c r="R614" t="s">
        <v>6339</v>
      </c>
      <c r="S614" s="18">
        <v>42370</v>
      </c>
      <c r="T614" s="18" t="s">
        <v>6339</v>
      </c>
      <c r="U614" s="24" t="s">
        <v>6355</v>
      </c>
      <c r="V614" s="18" t="s">
        <v>6339</v>
      </c>
      <c r="W614" s="18" t="str">
        <f>VLOOKUP(E614,'BD DAVID'!$B$5:$G$1143,6,FALSE)</f>
        <v xml:space="preserve">CL 13 56 20 </v>
      </c>
      <c r="X614" s="18" t="s">
        <v>6339</v>
      </c>
      <c r="Y614" s="19">
        <v>0</v>
      </c>
      <c r="Z614" s="18" t="s">
        <v>6339</v>
      </c>
      <c r="AA614" s="18" t="s">
        <v>6361</v>
      </c>
      <c r="AB614" s="18" t="s">
        <v>6339</v>
      </c>
      <c r="AC614" t="s">
        <v>6355</v>
      </c>
      <c r="AD614" t="s">
        <v>6340</v>
      </c>
      <c r="AE614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(NULL,836000548,443,0,0,922149910,42370,'NA','CL 13 56 20 ',0,'anunez','NA');</v>
      </c>
    </row>
    <row r="615" spans="1:31" hidden="1" x14ac:dyDescent="0.25">
      <c r="A615">
        <v>10015281</v>
      </c>
      <c r="B615" t="s">
        <v>6384</v>
      </c>
      <c r="C615" t="s">
        <v>6346</v>
      </c>
      <c r="D615" t="s">
        <v>6339</v>
      </c>
      <c r="E615" s="15">
        <v>860007538</v>
      </c>
      <c r="F615" s="15" t="s">
        <v>6339</v>
      </c>
      <c r="G615" t="s">
        <v>2948</v>
      </c>
      <c r="H615" t="str">
        <f>VLOOKUP($E615,'BD DAVID'!$B$5:$M$1143,10,FALSE)</f>
        <v>Eje Cafetero</v>
      </c>
      <c r="J615">
        <f>VLOOKUP(K615,'[1]INSERT MUNICIPIO'!E$2:F$867,2,FALSE)</f>
        <v>312</v>
      </c>
      <c r="K615" t="str">
        <f>VLOOKUP($E615,'BD DAVID'!$B$5:$M$1144,12,FALSE)</f>
        <v>BOGOTÁ D.C.</v>
      </c>
      <c r="L615" t="s">
        <v>6339</v>
      </c>
      <c r="M615">
        <v>0</v>
      </c>
      <c r="N615" t="s">
        <v>6339</v>
      </c>
      <c r="O615">
        <v>0</v>
      </c>
      <c r="P615" t="s">
        <v>6339</v>
      </c>
      <c r="Q615">
        <f>VLOOKUP(E615,'BD DAVID'!$B$5:$H$1171,7,FALSE)</f>
        <v>963136600</v>
      </c>
      <c r="R615" t="s">
        <v>6339</v>
      </c>
      <c r="S615" s="18">
        <v>42370</v>
      </c>
      <c r="T615" s="18" t="s">
        <v>6339</v>
      </c>
      <c r="U615" s="24" t="s">
        <v>6355</v>
      </c>
      <c r="V615" s="18" t="s">
        <v>6339</v>
      </c>
      <c r="W615" s="18" t="str">
        <f>VLOOKUP(E615,'BD DAVID'!$B$5:$G$1143,6,FALSE)</f>
        <v xml:space="preserve">CL 73 8 13 </v>
      </c>
      <c r="X615" s="18" t="s">
        <v>6339</v>
      </c>
      <c r="Y615" s="19">
        <v>0</v>
      </c>
      <c r="Z615" s="18" t="s">
        <v>6339</v>
      </c>
      <c r="AA615" s="18" t="s">
        <v>6373</v>
      </c>
      <c r="AB615" s="18" t="s">
        <v>6339</v>
      </c>
      <c r="AC615" t="s">
        <v>6355</v>
      </c>
      <c r="AD615" t="s">
        <v>6340</v>
      </c>
      <c r="AE615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(NULL,860007538,312,0,0,963136600,42370,'NA','CL 73 8 13 ',0,'jvalencia','NA');</v>
      </c>
    </row>
    <row r="616" spans="1:31" hidden="1" x14ac:dyDescent="0.25">
      <c r="A616">
        <v>10015203</v>
      </c>
      <c r="B616" t="s">
        <v>6384</v>
      </c>
      <c r="C616" t="s">
        <v>6346</v>
      </c>
      <c r="D616" t="s">
        <v>6339</v>
      </c>
      <c r="E616" s="15">
        <v>890305174</v>
      </c>
      <c r="F616" s="15" t="s">
        <v>6339</v>
      </c>
      <c r="G616" t="s">
        <v>2163</v>
      </c>
      <c r="H616" t="str">
        <f>VLOOKUP($E616,'BD DAVID'!$B$5:$M$1143,10,FALSE)</f>
        <v>Eje Cafetero</v>
      </c>
      <c r="J616">
        <f>VLOOKUP(K616,'[1]INSERT MUNICIPIO'!E$2:F$867,2,FALSE)</f>
        <v>491</v>
      </c>
      <c r="K616" t="str">
        <f>VLOOKUP($E616,'BD DAVID'!$B$5:$M$1144,12,FALSE)</f>
        <v>RESTREPO</v>
      </c>
      <c r="L616" t="s">
        <v>6339</v>
      </c>
      <c r="M616">
        <v>0</v>
      </c>
      <c r="N616" t="s">
        <v>6339</v>
      </c>
      <c r="O616">
        <v>0</v>
      </c>
      <c r="P616" t="s">
        <v>6339</v>
      </c>
      <c r="Q616" t="str">
        <f>VLOOKUP(E616,'BD DAVID'!$B$5:$H$1171,7,FALSE)</f>
        <v>0922522717/19</v>
      </c>
      <c r="R616" t="s">
        <v>6339</v>
      </c>
      <c r="S616" s="18">
        <v>42370</v>
      </c>
      <c r="T616" s="18" t="s">
        <v>6339</v>
      </c>
      <c r="U616" s="24" t="s">
        <v>6355</v>
      </c>
      <c r="V616" s="18" t="s">
        <v>6339</v>
      </c>
      <c r="W616" s="18" t="str">
        <f>VLOOKUP(E616,'BD DAVID'!$B$5:$G$1143,6,FALSE)</f>
        <v xml:space="preserve">CR 10 9 17 BR CENTRO </v>
      </c>
      <c r="X616" s="18" t="s">
        <v>6339</v>
      </c>
      <c r="Y616" s="19">
        <v>0</v>
      </c>
      <c r="Z616" s="18" t="s">
        <v>6339</v>
      </c>
      <c r="AA616" s="18" t="s">
        <v>6381</v>
      </c>
      <c r="AB616" s="18" t="s">
        <v>6339</v>
      </c>
      <c r="AC616" t="s">
        <v>6355</v>
      </c>
      <c r="AD616" t="s">
        <v>6340</v>
      </c>
      <c r="AE616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(NULL,890305174,491,0,0,0922522717/19,42370,'NA','CR 10 9 17 BR CENTRO ',0,'wcruz','NA');</v>
      </c>
    </row>
    <row r="617" spans="1:31" hidden="1" x14ac:dyDescent="0.25">
      <c r="A617">
        <v>10015728</v>
      </c>
      <c r="B617" t="s">
        <v>6384</v>
      </c>
      <c r="C617" t="s">
        <v>6346</v>
      </c>
      <c r="D617" t="s">
        <v>6339</v>
      </c>
      <c r="E617" s="15">
        <v>890306231</v>
      </c>
      <c r="F617" s="15" t="s">
        <v>6339</v>
      </c>
      <c r="G617" t="s">
        <v>4897</v>
      </c>
      <c r="H617" t="str">
        <f>VLOOKUP($E617,'BD DAVID'!$B$5:$M$1143,10,FALSE)</f>
        <v>Eje Cafetero</v>
      </c>
      <c r="J617">
        <f>VLOOKUP(K617,'[1]INSERT MUNICIPIO'!E$2:F$867,2,FALSE)</f>
        <v>516</v>
      </c>
      <c r="K617" t="str">
        <f>VLOOKUP($E617,'BD DAVID'!$B$5:$M$1144,12,FALSE)</f>
        <v>YUMBO</v>
      </c>
      <c r="L617" t="s">
        <v>6339</v>
      </c>
      <c r="M617">
        <v>0</v>
      </c>
      <c r="N617" t="s">
        <v>6339</v>
      </c>
      <c r="O617">
        <v>0</v>
      </c>
      <c r="P617" t="s">
        <v>6339</v>
      </c>
      <c r="Q617">
        <f>VLOOKUP(E617,'BD DAVID'!$B$5:$H$1171,7,FALSE)</f>
        <v>926668138</v>
      </c>
      <c r="R617" t="s">
        <v>6339</v>
      </c>
      <c r="S617" s="18">
        <v>42370</v>
      </c>
      <c r="T617" s="18" t="s">
        <v>6339</v>
      </c>
      <c r="U617" s="24" t="s">
        <v>6355</v>
      </c>
      <c r="V617" s="18" t="s">
        <v>6339</v>
      </c>
      <c r="W617" s="18" t="str">
        <f>VLOOKUP(E617,'BD DAVID'!$B$5:$G$1143,6,FALSE)</f>
        <v xml:space="preserve">CR 34 14 156 </v>
      </c>
      <c r="X617" s="18" t="s">
        <v>6339</v>
      </c>
      <c r="Y617" s="19">
        <v>0</v>
      </c>
      <c r="Z617" s="18" t="s">
        <v>6339</v>
      </c>
      <c r="AA617" s="18" t="s">
        <v>6381</v>
      </c>
      <c r="AB617" s="18" t="s">
        <v>6339</v>
      </c>
      <c r="AC617" t="s">
        <v>6355</v>
      </c>
      <c r="AD617" t="s">
        <v>6340</v>
      </c>
      <c r="AE617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(NULL,890306231,516,0,0,926668138,42370,'NA','CR 34 14 156 ',0,'wcruz','NA');</v>
      </c>
    </row>
    <row r="618" spans="1:31" hidden="1" x14ac:dyDescent="0.25">
      <c r="A618">
        <v>10016349</v>
      </c>
      <c r="B618" t="s">
        <v>6384</v>
      </c>
      <c r="C618" t="s">
        <v>6346</v>
      </c>
      <c r="D618" t="s">
        <v>6339</v>
      </c>
      <c r="E618" s="15">
        <v>890319806</v>
      </c>
      <c r="F618" s="15" t="s">
        <v>6339</v>
      </c>
      <c r="G618" t="s">
        <v>4006</v>
      </c>
      <c r="H618" t="str">
        <f>VLOOKUP($E618,'BD DAVID'!$B$5:$M$1143,10,FALSE)</f>
        <v>Eje Cafetero</v>
      </c>
      <c r="J618">
        <f>VLOOKUP(K618,'[1]INSERT MUNICIPIO'!E$2:F$867,2,FALSE)</f>
        <v>516</v>
      </c>
      <c r="K618" t="str">
        <f>VLOOKUP($E618,'BD DAVID'!$B$5:$M$1144,12,FALSE)</f>
        <v>YUMBO</v>
      </c>
      <c r="L618" t="s">
        <v>6339</v>
      </c>
      <c r="M618">
        <v>0</v>
      </c>
      <c r="N618" t="s">
        <v>6339</v>
      </c>
      <c r="O618">
        <v>0</v>
      </c>
      <c r="P618" t="s">
        <v>6339</v>
      </c>
      <c r="Q618">
        <f>VLOOKUP(E618,'BD DAVID'!$B$5:$H$1171,7,FALSE)</f>
        <v>926662209</v>
      </c>
      <c r="R618" t="s">
        <v>6339</v>
      </c>
      <c r="S618" s="18">
        <v>42370</v>
      </c>
      <c r="T618" s="18" t="s">
        <v>6339</v>
      </c>
      <c r="U618" s="24" t="s">
        <v>6355</v>
      </c>
      <c r="V618" s="18" t="s">
        <v>6339</v>
      </c>
      <c r="W618" s="18" t="str">
        <f>VLOOKUP(E618,'BD DAVID'!$B$5:$G$1143,6,FALSE)</f>
        <v xml:space="preserve">CR 30 10 90 </v>
      </c>
      <c r="X618" s="18" t="s">
        <v>6339</v>
      </c>
      <c r="Y618" s="19">
        <v>0</v>
      </c>
      <c r="Z618" s="18" t="s">
        <v>6339</v>
      </c>
      <c r="AA618" s="18" t="s">
        <v>6381</v>
      </c>
      <c r="AB618" s="18" t="s">
        <v>6339</v>
      </c>
      <c r="AC618" t="s">
        <v>6355</v>
      </c>
      <c r="AD618" t="s">
        <v>6340</v>
      </c>
      <c r="AE618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(NULL,890319806,516,0,0,926662209,42370,'NA','CR 30 10 90 ',0,'wcruz','NA');</v>
      </c>
    </row>
    <row r="619" spans="1:31" hidden="1" x14ac:dyDescent="0.25">
      <c r="A619">
        <v>10016557</v>
      </c>
      <c r="B619" t="s">
        <v>6384</v>
      </c>
      <c r="C619" t="s">
        <v>6346</v>
      </c>
      <c r="D619" t="s">
        <v>6339</v>
      </c>
      <c r="E619" s="15">
        <v>890803981</v>
      </c>
      <c r="F619" s="15" t="s">
        <v>6339</v>
      </c>
      <c r="G619" t="s">
        <v>3440</v>
      </c>
      <c r="H619" t="str">
        <f>VLOOKUP($E619,'BD DAVID'!$B$5:$M$1143,10,FALSE)</f>
        <v>Eje Cafetero</v>
      </c>
      <c r="J619">
        <f>VLOOKUP(K619,'[1]INSERT MUNICIPIO'!E$2:F$867,2,FALSE)</f>
        <v>87</v>
      </c>
      <c r="K619" t="str">
        <f>VLOOKUP($E619,'BD DAVID'!$B$5:$M$1144,12,FALSE)</f>
        <v>MANIZALES</v>
      </c>
      <c r="L619" t="s">
        <v>6339</v>
      </c>
      <c r="M619">
        <v>0</v>
      </c>
      <c r="N619" t="s">
        <v>6339</v>
      </c>
      <c r="O619">
        <v>0</v>
      </c>
      <c r="P619" t="s">
        <v>6339</v>
      </c>
      <c r="Q619">
        <f>VLOOKUP(E619,'BD DAVID'!$B$5:$H$1171,7,FALSE)</f>
        <v>968860608</v>
      </c>
      <c r="R619" t="s">
        <v>6339</v>
      </c>
      <c r="S619" s="18">
        <v>42370</v>
      </c>
      <c r="T619" s="18" t="s">
        <v>6339</v>
      </c>
      <c r="U619" s="24" t="s">
        <v>6355</v>
      </c>
      <c r="V619" s="18" t="s">
        <v>6339</v>
      </c>
      <c r="W619" s="18" t="str">
        <f>VLOOKUP(E619,'BD DAVID'!$B$5:$G$1143,6,FALSE)</f>
        <v xml:space="preserve">CL 64 A 2 50 OF 1601 </v>
      </c>
      <c r="X619" s="18" t="s">
        <v>6339</v>
      </c>
      <c r="Y619" s="19">
        <v>0</v>
      </c>
      <c r="Z619" s="18" t="s">
        <v>6339</v>
      </c>
      <c r="AA619" s="18" t="s">
        <v>6373</v>
      </c>
      <c r="AB619" s="18" t="s">
        <v>6339</v>
      </c>
      <c r="AC619" t="s">
        <v>6355</v>
      </c>
      <c r="AD619" t="s">
        <v>6340</v>
      </c>
      <c r="AE619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(NULL,890803981,87,0,0,968860608,42370,'NA','CL 64 A 2 50 OF 1601 ',0,'jvalencia','NA');</v>
      </c>
    </row>
    <row r="620" spans="1:31" hidden="1" x14ac:dyDescent="0.25">
      <c r="A620">
        <v>10016436</v>
      </c>
      <c r="B620" t="s">
        <v>6384</v>
      </c>
      <c r="C620" t="s">
        <v>6346</v>
      </c>
      <c r="D620" t="s">
        <v>6339</v>
      </c>
      <c r="E620" s="15">
        <v>890805963</v>
      </c>
      <c r="F620" s="15" t="s">
        <v>6339</v>
      </c>
      <c r="G620" t="s">
        <v>3443</v>
      </c>
      <c r="H620" t="str">
        <f>VLOOKUP($E620,'BD DAVID'!$B$5:$M$1143,10,FALSE)</f>
        <v>Eje Cafetero</v>
      </c>
      <c r="J620">
        <f>VLOOKUP(K620,'[1]INSERT MUNICIPIO'!E$2:F$867,2,FALSE)</f>
        <v>87</v>
      </c>
      <c r="K620" t="str">
        <f>VLOOKUP($E620,'BD DAVID'!$B$5:$M$1144,12,FALSE)</f>
        <v>MANIZALES</v>
      </c>
      <c r="L620" t="s">
        <v>6339</v>
      </c>
      <c r="M620">
        <v>0</v>
      </c>
      <c r="N620" t="s">
        <v>6339</v>
      </c>
      <c r="O620">
        <v>0</v>
      </c>
      <c r="P620" t="s">
        <v>6339</v>
      </c>
      <c r="Q620">
        <f>VLOOKUP(E620,'BD DAVID'!$B$5:$H$1171,7,FALSE)</f>
        <v>968840681</v>
      </c>
      <c r="R620" t="s">
        <v>6339</v>
      </c>
      <c r="S620" s="18">
        <v>42370</v>
      </c>
      <c r="T620" s="18" t="s">
        <v>6339</v>
      </c>
      <c r="U620" s="24" t="s">
        <v>6355</v>
      </c>
      <c r="V620" s="18" t="s">
        <v>6339</v>
      </c>
      <c r="W620" s="18" t="str">
        <f>VLOOKUP(E620,'BD DAVID'!$B$5:$G$1143,6,FALSE)</f>
        <v xml:space="preserve">CR 21 30 03 OF 603 </v>
      </c>
      <c r="X620" s="18" t="s">
        <v>6339</v>
      </c>
      <c r="Y620" s="19">
        <v>0</v>
      </c>
      <c r="Z620" s="18" t="s">
        <v>6339</v>
      </c>
      <c r="AA620" s="18" t="s">
        <v>6373</v>
      </c>
      <c r="AB620" s="18" t="s">
        <v>6339</v>
      </c>
      <c r="AC620" t="s">
        <v>6355</v>
      </c>
      <c r="AD620" t="s">
        <v>6340</v>
      </c>
      <c r="AE620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(NULL,890805963,87,0,0,968840681,42370,'NA','CR 21 30 03 OF 603 ',0,'jvalencia','NA');</v>
      </c>
    </row>
    <row r="621" spans="1:31" hidden="1" x14ac:dyDescent="0.25">
      <c r="A621">
        <v>10016709</v>
      </c>
      <c r="B621" t="s">
        <v>6384</v>
      </c>
      <c r="C621" t="s">
        <v>6346</v>
      </c>
      <c r="D621" t="s">
        <v>6339</v>
      </c>
      <c r="E621" s="15">
        <v>890806048</v>
      </c>
      <c r="F621" s="15" t="s">
        <v>6339</v>
      </c>
      <c r="G621" t="s">
        <v>3665</v>
      </c>
      <c r="H621" t="str">
        <f>VLOOKUP($E621,'BD DAVID'!$B$5:$M$1143,10,FALSE)</f>
        <v>Eje Cafetero</v>
      </c>
      <c r="J621">
        <f>VLOOKUP(K621,'[1]INSERT MUNICIPIO'!E$2:F$867,2,FALSE)</f>
        <v>87</v>
      </c>
      <c r="K621" t="str">
        <f>VLOOKUP($E621,'BD DAVID'!$B$5:$M$1144,12,FALSE)</f>
        <v>MANIZALES</v>
      </c>
      <c r="L621" t="s">
        <v>6339</v>
      </c>
      <c r="M621">
        <v>0</v>
      </c>
      <c r="N621" t="s">
        <v>6339</v>
      </c>
      <c r="O621">
        <v>0</v>
      </c>
      <c r="P621" t="s">
        <v>6339</v>
      </c>
      <c r="Q621">
        <f>VLOOKUP(E621,'BD DAVID'!$B$5:$H$1171,7,FALSE)</f>
        <v>968853450</v>
      </c>
      <c r="R621" t="s">
        <v>6339</v>
      </c>
      <c r="S621" s="18">
        <v>42370</v>
      </c>
      <c r="T621" s="18" t="s">
        <v>6339</v>
      </c>
      <c r="U621" s="24" t="s">
        <v>6355</v>
      </c>
      <c r="V621" s="18" t="s">
        <v>6339</v>
      </c>
      <c r="W621" s="18" t="str">
        <f>VLOOKUP(E621,'BD DAVID'!$B$5:$G$1143,6,FALSE)</f>
        <v xml:space="preserve">CL 49 A 28 08 </v>
      </c>
      <c r="X621" s="18" t="s">
        <v>6339</v>
      </c>
      <c r="Y621" s="19">
        <v>0</v>
      </c>
      <c r="Z621" s="18" t="s">
        <v>6339</v>
      </c>
      <c r="AA621" s="18" t="s">
        <v>6373</v>
      </c>
      <c r="AB621" s="18" t="s">
        <v>6339</v>
      </c>
      <c r="AC621" t="s">
        <v>6355</v>
      </c>
      <c r="AD621" t="s">
        <v>6340</v>
      </c>
      <c r="AE621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(NULL,890806048,87,0,0,968853450,42370,'NA','CL 49 A 28 08 ',0,'jvalencia','NA');</v>
      </c>
    </row>
    <row r="622" spans="1:31" hidden="1" x14ac:dyDescent="0.25">
      <c r="A622">
        <v>10015524</v>
      </c>
      <c r="B622" t="s">
        <v>6384</v>
      </c>
      <c r="C622" t="s">
        <v>6346</v>
      </c>
      <c r="D622" t="s">
        <v>6339</v>
      </c>
      <c r="E622" s="15">
        <v>891400088</v>
      </c>
      <c r="F622" s="15" t="s">
        <v>6339</v>
      </c>
      <c r="G622" t="s">
        <v>2588</v>
      </c>
      <c r="H622" t="str">
        <f>VLOOKUP($E622,'BD DAVID'!$B$5:$M$1143,10,FALSE)</f>
        <v>Eje Cafetero</v>
      </c>
      <c r="J622">
        <f>VLOOKUP(K622,'[1]INSERT MUNICIPIO'!E$2:F$867,2,FALSE)</f>
        <v>484</v>
      </c>
      <c r="K622" t="str">
        <f>VLOOKUP($E622,'BD DAVID'!$B$5:$M$1144,12,FALSE)</f>
        <v>PEREIRA</v>
      </c>
      <c r="L622" t="s">
        <v>6339</v>
      </c>
      <c r="M622">
        <v>0</v>
      </c>
      <c r="N622" t="s">
        <v>6339</v>
      </c>
      <c r="O622">
        <v>0</v>
      </c>
      <c r="P622" t="s">
        <v>6339</v>
      </c>
      <c r="Q622">
        <f>VLOOKUP(E622,'BD DAVID'!$B$5:$H$1171,7,FALSE)</f>
        <v>3366839</v>
      </c>
      <c r="R622" t="s">
        <v>6339</v>
      </c>
      <c r="S622" s="18">
        <v>42370</v>
      </c>
      <c r="T622" s="18" t="s">
        <v>6339</v>
      </c>
      <c r="U622" s="24" t="s">
        <v>6355</v>
      </c>
      <c r="V622" s="18" t="s">
        <v>6339</v>
      </c>
      <c r="W622" s="18" t="str">
        <f>VLOOKUP(E622,'BD DAVID'!$B$5:$G$1143,6,FALSE)</f>
        <v xml:space="preserve">CR 9 37 15 </v>
      </c>
      <c r="X622" s="18" t="s">
        <v>6339</v>
      </c>
      <c r="Y622" s="19">
        <v>0</v>
      </c>
      <c r="Z622" s="18" t="s">
        <v>6339</v>
      </c>
      <c r="AA622" s="18" t="s">
        <v>6364</v>
      </c>
      <c r="AB622" s="18" t="s">
        <v>6339</v>
      </c>
      <c r="AC622" t="s">
        <v>6355</v>
      </c>
      <c r="AD622" t="s">
        <v>6340</v>
      </c>
      <c r="AE622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(NULL,891400088,484,0,0,3366839,42370,'NA','CR 9 37 15 ',0,'dcardona','NA');</v>
      </c>
    </row>
    <row r="623" spans="1:31" hidden="1" x14ac:dyDescent="0.25">
      <c r="A623">
        <v>10015214</v>
      </c>
      <c r="B623" t="s">
        <v>6384</v>
      </c>
      <c r="C623" t="s">
        <v>6346</v>
      </c>
      <c r="D623" t="s">
        <v>6339</v>
      </c>
      <c r="E623" s="15">
        <v>891401093</v>
      </c>
      <c r="F623" s="15" t="s">
        <v>6339</v>
      </c>
      <c r="G623" t="s">
        <v>2509</v>
      </c>
      <c r="H623" t="str">
        <f>VLOOKUP($E623,'BD DAVID'!$B$5:$M$1143,10,FALSE)</f>
        <v>Eje Cafetero</v>
      </c>
      <c r="J623">
        <f>VLOOKUP(K623,'[1]INSERT MUNICIPIO'!E$2:F$867,2,FALSE)</f>
        <v>484</v>
      </c>
      <c r="K623" t="str">
        <f>VLOOKUP($E623,'BD DAVID'!$B$5:$M$1144,12,FALSE)</f>
        <v>PEREIRA</v>
      </c>
      <c r="L623" t="s">
        <v>6339</v>
      </c>
      <c r="M623">
        <v>0</v>
      </c>
      <c r="N623" t="s">
        <v>6339</v>
      </c>
      <c r="O623">
        <v>0</v>
      </c>
      <c r="P623" t="s">
        <v>6339</v>
      </c>
      <c r="Q623">
        <f>VLOOKUP(E623,'BD DAVID'!$B$5:$H$1171,7,FALSE)</f>
        <v>963364036</v>
      </c>
      <c r="R623" t="s">
        <v>6339</v>
      </c>
      <c r="S623" s="18">
        <v>42370</v>
      </c>
      <c r="T623" s="18" t="s">
        <v>6339</v>
      </c>
      <c r="U623" s="24" t="s">
        <v>6355</v>
      </c>
      <c r="V623" s="18" t="s">
        <v>6339</v>
      </c>
      <c r="W623" s="18" t="str">
        <f>VLOOKUP(E623,'BD DAVID'!$B$5:$G$1143,6,FALSE)</f>
        <v xml:space="preserve">CR 7 43 224 L 4 </v>
      </c>
      <c r="X623" s="18" t="s">
        <v>6339</v>
      </c>
      <c r="Y623" s="19">
        <v>0</v>
      </c>
      <c r="Z623" s="18" t="s">
        <v>6339</v>
      </c>
      <c r="AA623" s="18" t="s">
        <v>6364</v>
      </c>
      <c r="AB623" s="18" t="s">
        <v>6339</v>
      </c>
      <c r="AC623" t="s">
        <v>6355</v>
      </c>
      <c r="AD623" t="s">
        <v>6340</v>
      </c>
      <c r="AE623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(NULL,891401093,484,0,0,963364036,42370,'NA','CR 7 43 224 L 4 ',0,'dcardona','NA');</v>
      </c>
    </row>
    <row r="624" spans="1:31" hidden="1" x14ac:dyDescent="0.25">
      <c r="A624">
        <v>10015446</v>
      </c>
      <c r="B624" t="s">
        <v>6384</v>
      </c>
      <c r="C624" t="s">
        <v>6346</v>
      </c>
      <c r="D624" t="s">
        <v>6339</v>
      </c>
      <c r="E624" s="15">
        <v>891900236</v>
      </c>
      <c r="F624" s="15" t="s">
        <v>6339</v>
      </c>
      <c r="G624" t="s">
        <v>2615</v>
      </c>
      <c r="H624" t="str">
        <f>VLOOKUP($E624,'BD DAVID'!$B$5:$M$1143,10,FALSE)</f>
        <v>Eje Cafetero</v>
      </c>
      <c r="J624">
        <f>VLOOKUP(K624,'[1]INSERT MUNICIPIO'!E$2:F$867,2,FALSE)</f>
        <v>508</v>
      </c>
      <c r="K624" t="str">
        <f>VLOOKUP($E624,'BD DAVID'!$B$5:$M$1144,12,FALSE)</f>
        <v>TULUA</v>
      </c>
      <c r="L624" t="s">
        <v>6339</v>
      </c>
      <c r="M624">
        <v>0</v>
      </c>
      <c r="N624" t="s">
        <v>6339</v>
      </c>
      <c r="O624">
        <v>0</v>
      </c>
      <c r="P624" t="s">
        <v>6339</v>
      </c>
      <c r="Q624">
        <f>VLOOKUP(E624,'BD DAVID'!$B$5:$H$1171,7,FALSE)</f>
        <v>2243490</v>
      </c>
      <c r="R624" t="s">
        <v>6339</v>
      </c>
      <c r="S624" s="18">
        <v>42370</v>
      </c>
      <c r="T624" s="18" t="s">
        <v>6339</v>
      </c>
      <c r="U624" s="24" t="s">
        <v>6355</v>
      </c>
      <c r="V624" s="18" t="s">
        <v>6339</v>
      </c>
      <c r="W624" s="18" t="str">
        <f>VLOOKUP(E624,'BD DAVID'!$B$5:$G$1143,6,FALSE)</f>
        <v xml:space="preserve">CR 20 26 29 </v>
      </c>
      <c r="X624" s="18" t="s">
        <v>6339</v>
      </c>
      <c r="Y624" s="19">
        <v>0</v>
      </c>
      <c r="Z624" s="18" t="s">
        <v>6339</v>
      </c>
      <c r="AA624" s="18" t="s">
        <v>6381</v>
      </c>
      <c r="AB624" s="18" t="s">
        <v>6339</v>
      </c>
      <c r="AC624" t="s">
        <v>6355</v>
      </c>
      <c r="AD624" t="s">
        <v>6340</v>
      </c>
      <c r="AE624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(NULL,891900236,508,0,0,2243490,42370,'NA','CR 20 26 29 ',0,'wcruz','NA');</v>
      </c>
    </row>
    <row r="625" spans="1:31" hidden="1" x14ac:dyDescent="0.25">
      <c r="A625">
        <v>10015410</v>
      </c>
      <c r="B625" t="s">
        <v>6384</v>
      </c>
      <c r="C625" t="s">
        <v>6346</v>
      </c>
      <c r="D625" t="s">
        <v>6339</v>
      </c>
      <c r="E625" s="15">
        <v>891900391</v>
      </c>
      <c r="F625" s="15" t="s">
        <v>6339</v>
      </c>
      <c r="G625" t="s">
        <v>2612</v>
      </c>
      <c r="H625" t="str">
        <f>VLOOKUP($E625,'BD DAVID'!$B$5:$M$1143,10,FALSE)</f>
        <v>Eje Cafetero</v>
      </c>
      <c r="J625">
        <f>VLOOKUP(K625,'[1]INSERT MUNICIPIO'!E$2:F$867,2,FALSE)</f>
        <v>503</v>
      </c>
      <c r="K625" t="str">
        <f>VLOOKUP($E625,'BD DAVID'!$B$5:$M$1144,12,FALSE)</f>
        <v>SEVILLA</v>
      </c>
      <c r="L625" t="s">
        <v>6339</v>
      </c>
      <c r="M625">
        <v>0</v>
      </c>
      <c r="N625" t="s">
        <v>6339</v>
      </c>
      <c r="O625">
        <v>0</v>
      </c>
      <c r="P625" t="s">
        <v>6339</v>
      </c>
      <c r="Q625">
        <f>VLOOKUP(E625,'BD DAVID'!$B$5:$H$1171,7,FALSE)</f>
        <v>2196568</v>
      </c>
      <c r="R625" t="s">
        <v>6339</v>
      </c>
      <c r="S625" s="18">
        <v>42370</v>
      </c>
      <c r="T625" s="18" t="s">
        <v>6339</v>
      </c>
      <c r="U625" s="24" t="s">
        <v>6355</v>
      </c>
      <c r="V625" s="18" t="s">
        <v>6339</v>
      </c>
      <c r="W625" s="18" t="str">
        <f>VLOOKUP(E625,'BD DAVID'!$B$5:$G$1143,6,FALSE)</f>
        <v xml:space="preserve">CL 49 47 57 </v>
      </c>
      <c r="X625" s="18" t="s">
        <v>6339</v>
      </c>
      <c r="Y625" s="19">
        <v>0</v>
      </c>
      <c r="Z625" s="18" t="s">
        <v>6339</v>
      </c>
      <c r="AA625" s="18" t="s">
        <v>6382</v>
      </c>
      <c r="AB625" s="18" t="s">
        <v>6339</v>
      </c>
      <c r="AC625" t="s">
        <v>6355</v>
      </c>
      <c r="AD625" t="s">
        <v>6340</v>
      </c>
      <c r="AE625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(NULL,891900391,503,0,0,2196568,42370,'NA','CL 49 47 57 ',0,'ncardona','NA');</v>
      </c>
    </row>
    <row r="626" spans="1:31" hidden="1" x14ac:dyDescent="0.25">
      <c r="A626">
        <v>10015330</v>
      </c>
      <c r="B626" t="s">
        <v>6384</v>
      </c>
      <c r="C626" t="s">
        <v>6346</v>
      </c>
      <c r="D626" t="s">
        <v>6339</v>
      </c>
      <c r="E626" s="15">
        <v>891900475</v>
      </c>
      <c r="F626" s="15" t="s">
        <v>6339</v>
      </c>
      <c r="G626" t="s">
        <v>2600</v>
      </c>
      <c r="H626" t="str">
        <f>VLOOKUP($E626,'BD DAVID'!$B$5:$M$1143,10,FALSE)</f>
        <v>Eje Cafetero</v>
      </c>
      <c r="J626">
        <f>VLOOKUP(K626,'[1]INSERT MUNICIPIO'!E$2:F$867,2,FALSE)</f>
        <v>443</v>
      </c>
      <c r="K626" t="str">
        <f>VLOOKUP($E626,'BD DAVID'!$B$5:$M$1144,12,FALSE)</f>
        <v>CARTAGO</v>
      </c>
      <c r="L626" t="s">
        <v>6339</v>
      </c>
      <c r="M626">
        <v>0</v>
      </c>
      <c r="N626" t="s">
        <v>6339</v>
      </c>
      <c r="O626">
        <v>0</v>
      </c>
      <c r="P626" t="s">
        <v>6339</v>
      </c>
      <c r="Q626">
        <f>VLOOKUP(E626,'BD DAVID'!$B$5:$H$1171,7,FALSE)</f>
        <v>922143810</v>
      </c>
      <c r="R626" t="s">
        <v>6339</v>
      </c>
      <c r="S626" s="18">
        <v>42370</v>
      </c>
      <c r="T626" s="18" t="s">
        <v>6339</v>
      </c>
      <c r="U626" s="24" t="s">
        <v>6355</v>
      </c>
      <c r="V626" s="18" t="s">
        <v>6339</v>
      </c>
      <c r="W626" s="18" t="str">
        <f>VLOOKUP(E626,'BD DAVID'!$B$5:$G$1143,6,FALSE)</f>
        <v xml:space="preserve">CL 10 6 87 </v>
      </c>
      <c r="X626" s="18" t="s">
        <v>6339</v>
      </c>
      <c r="Y626" s="19">
        <v>0</v>
      </c>
      <c r="Z626" s="18" t="s">
        <v>6339</v>
      </c>
      <c r="AA626" s="18" t="s">
        <v>6361</v>
      </c>
      <c r="AB626" s="18" t="s">
        <v>6339</v>
      </c>
      <c r="AC626" t="s">
        <v>6355</v>
      </c>
      <c r="AD626" t="s">
        <v>6340</v>
      </c>
      <c r="AE626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(NULL,891900475,443,0,0,922143810,42370,'NA','CL 10 6 87 ',0,'anunez','NA');</v>
      </c>
    </row>
    <row r="627" spans="1:31" hidden="1" x14ac:dyDescent="0.25">
      <c r="A627">
        <v>10015411</v>
      </c>
      <c r="B627" t="s">
        <v>6384</v>
      </c>
      <c r="C627" t="s">
        <v>6346</v>
      </c>
      <c r="D627" t="s">
        <v>6339</v>
      </c>
      <c r="E627" s="15">
        <v>891900487</v>
      </c>
      <c r="F627" s="15" t="s">
        <v>6339</v>
      </c>
      <c r="G627" t="s">
        <v>2606</v>
      </c>
      <c r="H627" t="str">
        <f>VLOOKUP($E627,'BD DAVID'!$B$5:$M$1143,10,FALSE)</f>
        <v>Eje Cafetero</v>
      </c>
      <c r="J627">
        <f>VLOOKUP(K627,'[1]INSERT MUNICIPIO'!E$2:F$867,2,FALSE)</f>
        <v>438</v>
      </c>
      <c r="K627" t="str">
        <f>VLOOKUP($E627,'BD DAVID'!$B$5:$M$1144,12,FALSE)</f>
        <v>CAICEDONIA</v>
      </c>
      <c r="L627" t="s">
        <v>6339</v>
      </c>
      <c r="M627">
        <v>0</v>
      </c>
      <c r="N627" t="s">
        <v>6339</v>
      </c>
      <c r="O627">
        <v>0</v>
      </c>
      <c r="P627" t="s">
        <v>6339</v>
      </c>
      <c r="Q627">
        <f>VLOOKUP(E627,'BD DAVID'!$B$5:$H$1171,7,FALSE)</f>
        <v>922160696</v>
      </c>
      <c r="R627" t="s">
        <v>6339</v>
      </c>
      <c r="S627" s="18">
        <v>42370</v>
      </c>
      <c r="T627" s="18" t="s">
        <v>6339</v>
      </c>
      <c r="U627" s="24" t="s">
        <v>6355</v>
      </c>
      <c r="V627" s="18" t="s">
        <v>6339</v>
      </c>
      <c r="W627" s="18" t="str">
        <f>VLOOKUP(E627,'BD DAVID'!$B$5:$G$1143,6,FALSE)</f>
        <v xml:space="preserve">CR 16 CL 5 ESQ </v>
      </c>
      <c r="X627" s="18" t="s">
        <v>6339</v>
      </c>
      <c r="Y627" s="19">
        <v>0</v>
      </c>
      <c r="Z627" s="18" t="s">
        <v>6339</v>
      </c>
      <c r="AA627" s="18" t="s">
        <v>6382</v>
      </c>
      <c r="AB627" s="18" t="s">
        <v>6339</v>
      </c>
      <c r="AC627" t="s">
        <v>6355</v>
      </c>
      <c r="AD627" t="s">
        <v>6340</v>
      </c>
      <c r="AE627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(NULL,891900487,438,0,0,922160696,42370,'NA','CR 16 CL 5 ESQ ',0,'ncardona','NA');</v>
      </c>
    </row>
    <row r="628" spans="1:31" hidden="1" x14ac:dyDescent="0.25">
      <c r="A628">
        <v>10017254</v>
      </c>
      <c r="B628" t="s">
        <v>6384</v>
      </c>
      <c r="C628" t="s">
        <v>6346</v>
      </c>
      <c r="D628" t="s">
        <v>6339</v>
      </c>
      <c r="E628" s="15">
        <v>900054092</v>
      </c>
      <c r="F628" s="15" t="s">
        <v>6339</v>
      </c>
      <c r="G628" t="s">
        <v>3538</v>
      </c>
      <c r="H628" t="str">
        <f>VLOOKUP($E628,'BD DAVID'!$B$5:$M$1143,10,FALSE)</f>
        <v>Eje Cafetero</v>
      </c>
      <c r="J628">
        <f>VLOOKUP(K628,'[1]INSERT MUNICIPIO'!E$2:F$867,2,FALSE)</f>
        <v>482</v>
      </c>
      <c r="K628" t="str">
        <f>VLOOKUP($E628,'BD DAVID'!$B$5:$M$1144,12,FALSE)</f>
        <v>PALMIRA</v>
      </c>
      <c r="L628" t="s">
        <v>6339</v>
      </c>
      <c r="M628">
        <v>0</v>
      </c>
      <c r="N628" t="s">
        <v>6339</v>
      </c>
      <c r="O628">
        <v>0</v>
      </c>
      <c r="P628" t="s">
        <v>6339</v>
      </c>
      <c r="Q628">
        <f>VLOOKUP(E628,'BD DAVID'!$B$5:$H$1171,7,FALSE)</f>
        <v>922729627</v>
      </c>
      <c r="R628" t="s">
        <v>6339</v>
      </c>
      <c r="S628" s="18">
        <v>42370</v>
      </c>
      <c r="T628" s="18" t="s">
        <v>6339</v>
      </c>
      <c r="U628" s="24" t="s">
        <v>6355</v>
      </c>
      <c r="V628" s="18" t="s">
        <v>6339</v>
      </c>
      <c r="W628" s="18" t="str">
        <f>VLOOKUP(E628,'BD DAVID'!$B$5:$G$1143,6,FALSE)</f>
        <v xml:space="preserve">CL 32 30 25 </v>
      </c>
      <c r="X628" s="18" t="s">
        <v>6339</v>
      </c>
      <c r="Y628" s="19">
        <v>0</v>
      </c>
      <c r="Z628" s="18" t="s">
        <v>6339</v>
      </c>
      <c r="AA628" s="18" t="s">
        <v>6381</v>
      </c>
      <c r="AB628" s="18" t="s">
        <v>6339</v>
      </c>
      <c r="AC628" t="s">
        <v>6355</v>
      </c>
      <c r="AD628" t="s">
        <v>6340</v>
      </c>
      <c r="AE628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(NULL,900054092,482,0,0,922729627,42370,'NA','CL 32 30 25 ',0,'wcruz','NA');</v>
      </c>
    </row>
    <row r="629" spans="1:31" hidden="1" x14ac:dyDescent="0.25">
      <c r="A629">
        <v>10013439</v>
      </c>
      <c r="B629" t="s">
        <v>6384</v>
      </c>
      <c r="C629" t="s">
        <v>6346</v>
      </c>
      <c r="D629" t="s">
        <v>6339</v>
      </c>
      <c r="E629" s="15">
        <v>900075982</v>
      </c>
      <c r="F629" s="15" t="s">
        <v>6339</v>
      </c>
      <c r="G629" t="s">
        <v>5314</v>
      </c>
      <c r="H629" t="str">
        <f>VLOOKUP($E629,'BD DAVID'!$B$5:$M$1143,10,FALSE)</f>
        <v>Eje Cafetero</v>
      </c>
      <c r="J629">
        <f>VLOOKUP(K629,'[1]INSERT MUNICIPIO'!E$2:F$867,2,FALSE)</f>
        <v>18</v>
      </c>
      <c r="K629" t="str">
        <f>VLOOKUP($E629,'BD DAVID'!$B$5:$M$1144,12,FALSE)</f>
        <v>ARMENIA</v>
      </c>
      <c r="L629" t="s">
        <v>6339</v>
      </c>
      <c r="M629">
        <v>0</v>
      </c>
      <c r="N629" t="s">
        <v>6339</v>
      </c>
      <c r="O629">
        <v>0</v>
      </c>
      <c r="P629" t="s">
        <v>6339</v>
      </c>
      <c r="Q629">
        <f>VLOOKUP(E629,'BD DAVID'!$B$5:$H$1171,7,FALSE)</f>
        <v>967442904</v>
      </c>
      <c r="R629" t="s">
        <v>6339</v>
      </c>
      <c r="S629" s="18">
        <v>42370</v>
      </c>
      <c r="T629" s="18" t="s">
        <v>6339</v>
      </c>
      <c r="U629" s="24" t="s">
        <v>6355</v>
      </c>
      <c r="V629" s="18" t="s">
        <v>6339</v>
      </c>
      <c r="W629" s="18" t="str">
        <f>VLOOKUP(E629,'BD DAVID'!$B$5:$G$1143,6,FALSE)</f>
        <v xml:space="preserve">CRA 14 23 27 OF 606 </v>
      </c>
      <c r="X629" s="18" t="s">
        <v>6339</v>
      </c>
      <c r="Y629" s="19">
        <v>0</v>
      </c>
      <c r="Z629" s="18" t="s">
        <v>6339</v>
      </c>
      <c r="AA629" s="18" t="s">
        <v>6382</v>
      </c>
      <c r="AB629" s="18" t="s">
        <v>6339</v>
      </c>
      <c r="AC629" t="s">
        <v>6355</v>
      </c>
      <c r="AD629" t="s">
        <v>6340</v>
      </c>
      <c r="AE629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(NULL,900075982,18,0,0,967442904,42370,'NA','CRA 14 23 27 OF 606 ',0,'ncardona','NA');</v>
      </c>
    </row>
    <row r="630" spans="1:31" hidden="1" x14ac:dyDescent="0.25">
      <c r="A630">
        <v>10011853</v>
      </c>
      <c r="B630" t="s">
        <v>6384</v>
      </c>
      <c r="C630" t="s">
        <v>6346</v>
      </c>
      <c r="D630" t="s">
        <v>6339</v>
      </c>
      <c r="E630" s="15">
        <v>900104515</v>
      </c>
      <c r="F630" s="15" t="s">
        <v>6339</v>
      </c>
      <c r="G630" t="s">
        <v>2880</v>
      </c>
      <c r="H630" t="str">
        <f>VLOOKUP($E630,'BD DAVID'!$B$5:$M$1143,10,FALSE)</f>
        <v>Eje Cafetero</v>
      </c>
      <c r="J630">
        <f>VLOOKUP(K630,'[1]INSERT MUNICIPIO'!E$2:F$867,2,FALSE)</f>
        <v>864</v>
      </c>
      <c r="K630" t="str">
        <f>VLOOKUP($E630,'BD DAVID'!$B$5:$M$1144,12,FALSE)</f>
        <v>GUADALAJARA DE BUGA</v>
      </c>
      <c r="L630" t="s">
        <v>6339</v>
      </c>
      <c r="M630">
        <v>0</v>
      </c>
      <c r="N630" t="s">
        <v>6339</v>
      </c>
      <c r="O630">
        <v>0</v>
      </c>
      <c r="P630" t="s">
        <v>6339</v>
      </c>
      <c r="Q630">
        <f>VLOOKUP(E630,'BD DAVID'!$B$5:$H$1171,7,FALSE)</f>
        <v>922364066</v>
      </c>
      <c r="R630" t="s">
        <v>6339</v>
      </c>
      <c r="S630" s="18">
        <v>42370</v>
      </c>
      <c r="T630" s="18" t="s">
        <v>6339</v>
      </c>
      <c r="U630" s="24" t="s">
        <v>6355</v>
      </c>
      <c r="V630" s="18" t="s">
        <v>6339</v>
      </c>
      <c r="W630" s="18" t="str">
        <f>VLOOKUP(E630,'BD DAVID'!$B$5:$G$1143,6,FALSE)</f>
        <v xml:space="preserve">CR 11 1 SUR 44 BRR ALBERGUE </v>
      </c>
      <c r="X630" s="18" t="s">
        <v>6339</v>
      </c>
      <c r="Y630" s="19">
        <v>0</v>
      </c>
      <c r="Z630" s="18" t="s">
        <v>6339</v>
      </c>
      <c r="AA630" s="18" t="s">
        <v>6382</v>
      </c>
      <c r="AB630" s="18" t="s">
        <v>6339</v>
      </c>
      <c r="AC630" t="s">
        <v>6355</v>
      </c>
      <c r="AD630" t="s">
        <v>6340</v>
      </c>
      <c r="AE630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(NULL,900104515,864,0,0,922364066,42370,'NA','CR 11 1 SUR 44 BRR ALBERGUE ',0,'ncardona','NA');</v>
      </c>
    </row>
    <row r="631" spans="1:31" hidden="1" x14ac:dyDescent="0.25">
      <c r="A631">
        <v>10015327</v>
      </c>
      <c r="B631" t="s">
        <v>6384</v>
      </c>
      <c r="C631" t="s">
        <v>6346</v>
      </c>
      <c r="D631" t="s">
        <v>6339</v>
      </c>
      <c r="E631" s="15">
        <v>900109722</v>
      </c>
      <c r="F631" s="15" t="s">
        <v>6339</v>
      </c>
      <c r="G631" t="s">
        <v>1697</v>
      </c>
      <c r="H631" t="str">
        <f>VLOOKUP($E631,'BD DAVID'!$B$5:$M$1143,10,FALSE)</f>
        <v>Eje Cafetero</v>
      </c>
      <c r="J631">
        <f>VLOOKUP(K631,'[1]INSERT MUNICIPIO'!E$2:F$867,2,FALSE)</f>
        <v>18</v>
      </c>
      <c r="K631" t="str">
        <f>VLOOKUP($E631,'BD DAVID'!$B$5:$M$1144,12,FALSE)</f>
        <v>ARMENIA</v>
      </c>
      <c r="L631" t="s">
        <v>6339</v>
      </c>
      <c r="M631">
        <v>0</v>
      </c>
      <c r="N631" t="s">
        <v>6339</v>
      </c>
      <c r="O631">
        <v>0</v>
      </c>
      <c r="P631" t="s">
        <v>6339</v>
      </c>
      <c r="Q631">
        <f>VLOOKUP(E631,'BD DAVID'!$B$5:$H$1171,7,FALSE)</f>
        <v>3122591824</v>
      </c>
      <c r="R631" t="s">
        <v>6339</v>
      </c>
      <c r="S631" s="18">
        <v>42370</v>
      </c>
      <c r="T631" s="18" t="s">
        <v>6339</v>
      </c>
      <c r="U631" s="24" t="s">
        <v>6355</v>
      </c>
      <c r="V631" s="18" t="s">
        <v>6339</v>
      </c>
      <c r="W631" s="18" t="str">
        <f>VLOOKUP(E631,'BD DAVID'!$B$5:$G$1143,6,FALSE)</f>
        <v xml:space="preserve">MERCAR BG 1 LC 8 </v>
      </c>
      <c r="X631" s="18" t="s">
        <v>6339</v>
      </c>
      <c r="Y631" s="19">
        <v>0</v>
      </c>
      <c r="Z631" s="18" t="s">
        <v>6339</v>
      </c>
      <c r="AA631" s="18" t="s">
        <v>6382</v>
      </c>
      <c r="AB631" s="18" t="s">
        <v>6339</v>
      </c>
      <c r="AC631" t="s">
        <v>6355</v>
      </c>
      <c r="AD631" t="s">
        <v>6340</v>
      </c>
      <c r="AE631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(NULL,900109722,18,0,0,3122591824,42370,'NA','MERCAR BG 1 LC 8 ',0,'ncardona','NA');</v>
      </c>
    </row>
    <row r="632" spans="1:31" hidden="1" x14ac:dyDescent="0.25">
      <c r="A632">
        <v>10015218</v>
      </c>
      <c r="B632" t="s">
        <v>6384</v>
      </c>
      <c r="C632" t="s">
        <v>6346</v>
      </c>
      <c r="D632" t="s">
        <v>6339</v>
      </c>
      <c r="E632" s="15">
        <v>900131512</v>
      </c>
      <c r="F632" s="15" t="s">
        <v>6339</v>
      </c>
      <c r="G632" t="s">
        <v>2742</v>
      </c>
      <c r="H632" t="str">
        <f>VLOOKUP($E632,'BD DAVID'!$B$5:$M$1143,10,FALSE)</f>
        <v>Eje Cafetero</v>
      </c>
      <c r="J632">
        <f>VLOOKUP(K632,'[1]INSERT MUNICIPIO'!E$2:F$867,2,FALSE)</f>
        <v>443</v>
      </c>
      <c r="K632" t="str">
        <f>VLOOKUP($E632,'BD DAVID'!$B$5:$M$1144,12,FALSE)</f>
        <v>CARTAGO</v>
      </c>
      <c r="L632" t="s">
        <v>6339</v>
      </c>
      <c r="M632">
        <v>0</v>
      </c>
      <c r="N632" t="s">
        <v>6339</v>
      </c>
      <c r="O632">
        <v>0</v>
      </c>
      <c r="P632" t="s">
        <v>6339</v>
      </c>
      <c r="Q632">
        <f>VLOOKUP(E632,'BD DAVID'!$B$5:$H$1171,7,FALSE)</f>
        <v>922145657</v>
      </c>
      <c r="R632" t="s">
        <v>6339</v>
      </c>
      <c r="S632" s="18">
        <v>42370</v>
      </c>
      <c r="T632" s="18" t="s">
        <v>6339</v>
      </c>
      <c r="U632" s="24" t="s">
        <v>6355</v>
      </c>
      <c r="V632" s="18" t="s">
        <v>6339</v>
      </c>
      <c r="W632" s="18" t="str">
        <f>VLOOKUP(E632,'BD DAVID'!$B$5:$G$1143,6,FALSE)</f>
        <v xml:space="preserve">CR 2 43 82 </v>
      </c>
      <c r="X632" s="18" t="s">
        <v>6339</v>
      </c>
      <c r="Y632" s="19">
        <v>0</v>
      </c>
      <c r="Z632" s="18" t="s">
        <v>6339</v>
      </c>
      <c r="AA632" s="18" t="s">
        <v>6361</v>
      </c>
      <c r="AB632" s="18" t="s">
        <v>6339</v>
      </c>
      <c r="AC632" t="s">
        <v>6355</v>
      </c>
      <c r="AD632" t="s">
        <v>6340</v>
      </c>
      <c r="AE632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(NULL,900131512,443,0,0,922145657,42370,'NA','CR 2 43 82 ',0,'anunez','NA');</v>
      </c>
    </row>
    <row r="633" spans="1:31" hidden="1" x14ac:dyDescent="0.25">
      <c r="A633">
        <v>10015209</v>
      </c>
      <c r="B633" t="s">
        <v>6384</v>
      </c>
      <c r="C633" t="s">
        <v>6346</v>
      </c>
      <c r="D633" t="s">
        <v>6339</v>
      </c>
      <c r="E633" s="15">
        <v>900132411</v>
      </c>
      <c r="F633" s="15" t="s">
        <v>6339</v>
      </c>
      <c r="G633" t="s">
        <v>4217</v>
      </c>
      <c r="H633" t="str">
        <f>VLOOKUP($E633,'BD DAVID'!$B$5:$M$1143,10,FALSE)</f>
        <v>Eje Cafetero</v>
      </c>
      <c r="J633">
        <f>VLOOKUP(K633,'[1]INSERT MUNICIPIO'!E$2:F$867,2,FALSE)</f>
        <v>18</v>
      </c>
      <c r="K633" t="str">
        <f>VLOOKUP($E633,'BD DAVID'!$B$5:$M$1144,12,FALSE)</f>
        <v>ARMENIA</v>
      </c>
      <c r="L633" t="s">
        <v>6339</v>
      </c>
      <c r="M633">
        <v>0</v>
      </c>
      <c r="N633" t="s">
        <v>6339</v>
      </c>
      <c r="O633">
        <v>0</v>
      </c>
      <c r="P633" t="s">
        <v>6339</v>
      </c>
      <c r="Q633">
        <f>VLOOKUP(E633,'BD DAVID'!$B$5:$H$1171,7,FALSE)</f>
        <v>3104215110</v>
      </c>
      <c r="R633" t="s">
        <v>6339</v>
      </c>
      <c r="S633" s="18">
        <v>42370</v>
      </c>
      <c r="T633" s="18" t="s">
        <v>6339</v>
      </c>
      <c r="U633" s="24" t="s">
        <v>6355</v>
      </c>
      <c r="V633" s="18" t="s">
        <v>6339</v>
      </c>
      <c r="W633" s="18" t="str">
        <f>VLOOKUP(E633,'BD DAVID'!$B$5:$G$1143,6,FALSE)</f>
        <v xml:space="preserve">CL 26 15 50 LC 3 </v>
      </c>
      <c r="X633" s="18" t="s">
        <v>6339</v>
      </c>
      <c r="Y633" s="19">
        <v>0</v>
      </c>
      <c r="Z633" s="18" t="s">
        <v>6339</v>
      </c>
      <c r="AA633" s="18" t="s">
        <v>6382</v>
      </c>
      <c r="AB633" s="18" t="s">
        <v>6339</v>
      </c>
      <c r="AC633" t="s">
        <v>6355</v>
      </c>
      <c r="AD633" t="s">
        <v>6340</v>
      </c>
      <c r="AE633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(NULL,900132411,18,0,0,3104215110,42370,'NA','CL 26 15 50 LC 3 ',0,'ncardona','NA');</v>
      </c>
    </row>
    <row r="634" spans="1:31" hidden="1" x14ac:dyDescent="0.25">
      <c r="A634">
        <v>10015590</v>
      </c>
      <c r="B634" t="s">
        <v>6384</v>
      </c>
      <c r="C634" t="s">
        <v>6346</v>
      </c>
      <c r="D634" t="s">
        <v>6339</v>
      </c>
      <c r="E634" s="15">
        <v>900137473</v>
      </c>
      <c r="F634" s="15" t="s">
        <v>6339</v>
      </c>
      <c r="G634" t="s">
        <v>1585</v>
      </c>
      <c r="H634" t="str">
        <f>VLOOKUP($E634,'BD DAVID'!$B$5:$M$1143,10,FALSE)</f>
        <v>Eje Cafetero</v>
      </c>
      <c r="J634">
        <f>VLOOKUP(K634,'[1]INSERT MUNICIPIO'!E$2:F$867,2,FALSE)</f>
        <v>698</v>
      </c>
      <c r="K634" t="str">
        <f>VLOOKUP($E634,'BD DAVID'!$B$5:$M$1144,12,FALSE)</f>
        <v>VILLA RICA</v>
      </c>
      <c r="L634" t="s">
        <v>6339</v>
      </c>
      <c r="M634">
        <v>0</v>
      </c>
      <c r="N634" t="s">
        <v>6339</v>
      </c>
      <c r="O634">
        <v>0</v>
      </c>
      <c r="P634" t="s">
        <v>6339</v>
      </c>
      <c r="Q634">
        <f>VLOOKUP(E634,'BD DAVID'!$B$5:$H$1171,7,FALSE)</f>
        <v>3128430436</v>
      </c>
      <c r="R634" t="s">
        <v>6339</v>
      </c>
      <c r="S634" s="18">
        <v>42370</v>
      </c>
      <c r="T634" s="18" t="s">
        <v>6339</v>
      </c>
      <c r="U634" s="24" t="s">
        <v>6355</v>
      </c>
      <c r="V634" s="18" t="s">
        <v>6339</v>
      </c>
      <c r="W634" s="18" t="str">
        <f>VLOOKUP(E634,'BD DAVID'!$B$5:$G$1143,6,FALSE)</f>
        <v xml:space="preserve">VDA AGUA AZUL SEC LA PALMA </v>
      </c>
      <c r="X634" s="18" t="s">
        <v>6339</v>
      </c>
      <c r="Y634" s="19">
        <v>0</v>
      </c>
      <c r="Z634" s="18" t="s">
        <v>6339</v>
      </c>
      <c r="AA634" s="18" t="s">
        <v>6381</v>
      </c>
      <c r="AB634" s="18" t="s">
        <v>6339</v>
      </c>
      <c r="AC634" t="s">
        <v>6355</v>
      </c>
      <c r="AD634" t="s">
        <v>6340</v>
      </c>
      <c r="AE634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(NULL,900137473,698,0,0,3128430436,42370,'NA','VDA AGUA AZUL SEC LA PALMA ',0,'wcruz','NA');</v>
      </c>
    </row>
    <row r="635" spans="1:31" hidden="1" x14ac:dyDescent="0.25">
      <c r="A635">
        <v>10017219</v>
      </c>
      <c r="B635" t="s">
        <v>6384</v>
      </c>
      <c r="C635" t="s">
        <v>6346</v>
      </c>
      <c r="D635" t="s">
        <v>6339</v>
      </c>
      <c r="E635" s="15">
        <v>900144428</v>
      </c>
      <c r="F635" s="15" t="s">
        <v>6339</v>
      </c>
      <c r="G635" t="s">
        <v>3461</v>
      </c>
      <c r="H635" t="str">
        <f>VLOOKUP($E635,'BD DAVID'!$B$5:$M$1143,10,FALSE)</f>
        <v>Eje Cafetero</v>
      </c>
      <c r="J635">
        <f>VLOOKUP(K635,'[1]INSERT MUNICIPIO'!E$2:F$867,2,FALSE)</f>
        <v>440</v>
      </c>
      <c r="K635" t="str">
        <f>VLOOKUP($E635,'BD DAVID'!$B$5:$M$1144,12,FALSE)</f>
        <v>CALI</v>
      </c>
      <c r="L635" t="s">
        <v>6339</v>
      </c>
      <c r="M635">
        <v>0</v>
      </c>
      <c r="N635" t="s">
        <v>6339</v>
      </c>
      <c r="O635">
        <v>0</v>
      </c>
      <c r="P635" t="s">
        <v>6339</v>
      </c>
      <c r="Q635">
        <f>VLOOKUP(E635,'BD DAVID'!$B$5:$H$1171,7,FALSE)</f>
        <v>3155504344</v>
      </c>
      <c r="R635" t="s">
        <v>6339</v>
      </c>
      <c r="S635" s="18">
        <v>42370</v>
      </c>
      <c r="T635" s="18" t="s">
        <v>6339</v>
      </c>
      <c r="U635" s="24" t="s">
        <v>6355</v>
      </c>
      <c r="V635" s="18" t="s">
        <v>6339</v>
      </c>
      <c r="W635" s="18" t="str">
        <f>VLOOKUP(E635,'BD DAVID'!$B$5:$G$1143,6,FALSE)</f>
        <v xml:space="preserve">CR 83 A 17 26 BR INGENIO III </v>
      </c>
      <c r="X635" s="18" t="s">
        <v>6339</v>
      </c>
      <c r="Y635" s="19">
        <v>0</v>
      </c>
      <c r="Z635" s="18" t="s">
        <v>6339</v>
      </c>
      <c r="AA635" s="18" t="s">
        <v>6361</v>
      </c>
      <c r="AB635" s="18" t="s">
        <v>6339</v>
      </c>
      <c r="AC635" t="s">
        <v>6355</v>
      </c>
      <c r="AD635" t="s">
        <v>6340</v>
      </c>
      <c r="AE635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(NULL,900144428,440,0,0,3155504344,42370,'NA','CR 83 A 17 26 BR INGENIO III ',0,'anunez','NA');</v>
      </c>
    </row>
    <row r="636" spans="1:31" hidden="1" x14ac:dyDescent="0.25">
      <c r="A636">
        <v>10015409</v>
      </c>
      <c r="B636" t="s">
        <v>6384</v>
      </c>
      <c r="C636" t="s">
        <v>6346</v>
      </c>
      <c r="D636" t="s">
        <v>6339</v>
      </c>
      <c r="E636" s="15">
        <v>900149535</v>
      </c>
      <c r="F636" s="15" t="s">
        <v>6339</v>
      </c>
      <c r="G636" t="s">
        <v>4472</v>
      </c>
      <c r="H636" t="str">
        <f>VLOOKUP($E636,'BD DAVID'!$B$5:$M$1143,10,FALSE)</f>
        <v>Eje Cafetero</v>
      </c>
      <c r="J636">
        <f>VLOOKUP(K636,'[1]INSERT MUNICIPIO'!E$2:F$867,2,FALSE)</f>
        <v>575</v>
      </c>
      <c r="K636" t="str">
        <f>VLOOKUP($E636,'BD DAVID'!$B$5:$M$1144,12,FALSE)</f>
        <v>CORINTO</v>
      </c>
      <c r="L636" t="s">
        <v>6339</v>
      </c>
      <c r="M636">
        <v>0</v>
      </c>
      <c r="N636" t="s">
        <v>6339</v>
      </c>
      <c r="O636">
        <v>0</v>
      </c>
      <c r="P636" t="s">
        <v>6339</v>
      </c>
      <c r="Q636">
        <f>VLOOKUP(E636,'BD DAVID'!$B$5:$H$1171,7,FALSE)</f>
        <v>3122060879</v>
      </c>
      <c r="R636" t="s">
        <v>6339</v>
      </c>
      <c r="S636" s="18">
        <v>42370</v>
      </c>
      <c r="T636" s="18" t="s">
        <v>6339</v>
      </c>
      <c r="U636" s="24" t="s">
        <v>6355</v>
      </c>
      <c r="V636" s="18" t="s">
        <v>6339</v>
      </c>
      <c r="W636" s="18" t="str">
        <f>VLOOKUP(E636,'BD DAVID'!$B$5:$G$1143,6,FALSE)</f>
        <v xml:space="preserve">CL 7 11 62 BRR CENTRO </v>
      </c>
      <c r="X636" s="18" t="s">
        <v>6339</v>
      </c>
      <c r="Y636" s="19">
        <v>0</v>
      </c>
      <c r="Z636" s="18" t="s">
        <v>6339</v>
      </c>
      <c r="AA636" s="18" t="s">
        <v>6381</v>
      </c>
      <c r="AB636" s="18" t="s">
        <v>6339</v>
      </c>
      <c r="AC636" t="s">
        <v>6355</v>
      </c>
      <c r="AD636" t="s">
        <v>6340</v>
      </c>
      <c r="AE636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(NULL,900149535,575,0,0,3122060879,42370,'NA','CL 7 11 62 BRR CENTRO ',0,'wcruz','NA');</v>
      </c>
    </row>
    <row r="637" spans="1:31" hidden="1" x14ac:dyDescent="0.25">
      <c r="A637">
        <v>10015712</v>
      </c>
      <c r="B637" t="s">
        <v>6384</v>
      </c>
      <c r="C637" t="s">
        <v>6346</v>
      </c>
      <c r="D637" t="s">
        <v>6339</v>
      </c>
      <c r="E637" s="15">
        <v>900208066</v>
      </c>
      <c r="F637" s="15" t="s">
        <v>6339</v>
      </c>
      <c r="G637" t="s">
        <v>4445</v>
      </c>
      <c r="H637" t="str">
        <f>VLOOKUP($E637,'BD DAVID'!$B$5:$M$1143,10,FALSE)</f>
        <v>Eje Cafetero</v>
      </c>
      <c r="J637">
        <f>VLOOKUP(K637,'[1]INSERT MUNICIPIO'!E$2:F$867,2,FALSE)</f>
        <v>87</v>
      </c>
      <c r="K637" t="str">
        <f>VLOOKUP($E637,'BD DAVID'!$B$5:$M$1144,12,FALSE)</f>
        <v>MANIZALES</v>
      </c>
      <c r="L637" t="s">
        <v>6339</v>
      </c>
      <c r="M637">
        <v>0</v>
      </c>
      <c r="N637" t="s">
        <v>6339</v>
      </c>
      <c r="O637">
        <v>0</v>
      </c>
      <c r="P637" t="s">
        <v>6339</v>
      </c>
      <c r="Q637">
        <f>VLOOKUP(E637,'BD DAVID'!$B$5:$H$1171,7,FALSE)</f>
        <v>3104591767</v>
      </c>
      <c r="R637" t="s">
        <v>6339</v>
      </c>
      <c r="S637" s="18">
        <v>42370</v>
      </c>
      <c r="T637" s="18" t="s">
        <v>6339</v>
      </c>
      <c r="U637" s="24" t="s">
        <v>6355</v>
      </c>
      <c r="V637" s="18" t="s">
        <v>6339</v>
      </c>
      <c r="W637" s="18" t="str">
        <f>VLOOKUP(E637,'BD DAVID'!$B$5:$G$1143,6,FALSE)</f>
        <v xml:space="preserve">CL 49A 28 08 </v>
      </c>
      <c r="X637" s="18" t="s">
        <v>6339</v>
      </c>
      <c r="Y637" s="19">
        <v>0</v>
      </c>
      <c r="Z637" s="18" t="s">
        <v>6339</v>
      </c>
      <c r="AA637" s="18" t="s">
        <v>6373</v>
      </c>
      <c r="AB637" s="18" t="s">
        <v>6339</v>
      </c>
      <c r="AC637" t="s">
        <v>6355</v>
      </c>
      <c r="AD637" t="s">
        <v>6340</v>
      </c>
      <c r="AE637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(NULL,900208066,87,0,0,3104591767,42370,'NA','CL 49A 28 08 ',0,'jvalencia','NA');</v>
      </c>
    </row>
    <row r="638" spans="1:31" hidden="1" x14ac:dyDescent="0.25">
      <c r="A638">
        <v>10016510</v>
      </c>
      <c r="B638" t="s">
        <v>6384</v>
      </c>
      <c r="C638" t="s">
        <v>6346</v>
      </c>
      <c r="D638" t="s">
        <v>6339</v>
      </c>
      <c r="E638" s="15">
        <v>900261676</v>
      </c>
      <c r="F638" s="15" t="s">
        <v>6339</v>
      </c>
      <c r="G638" t="s">
        <v>3340</v>
      </c>
      <c r="H638" t="str">
        <f>VLOOKUP($E638,'BD DAVID'!$B$5:$M$1143,10,FALSE)</f>
        <v>Eje Cafetero</v>
      </c>
      <c r="J638">
        <f>VLOOKUP(K638,'[1]INSERT MUNICIPIO'!E$2:F$867,2,FALSE)</f>
        <v>87</v>
      </c>
      <c r="K638" t="str">
        <f>VLOOKUP($E638,'BD DAVID'!$B$5:$M$1144,12,FALSE)</f>
        <v>MANIZALES</v>
      </c>
      <c r="L638" t="s">
        <v>6339</v>
      </c>
      <c r="M638">
        <v>0</v>
      </c>
      <c r="N638" t="s">
        <v>6339</v>
      </c>
      <c r="O638">
        <v>0</v>
      </c>
      <c r="P638" t="s">
        <v>6339</v>
      </c>
      <c r="Q638">
        <f>VLOOKUP(E638,'BD DAVID'!$B$5:$H$1171,7,FALSE)</f>
        <v>968876683</v>
      </c>
      <c r="R638" t="s">
        <v>6339</v>
      </c>
      <c r="S638" s="18">
        <v>42370</v>
      </c>
      <c r="T638" s="18" t="s">
        <v>6339</v>
      </c>
      <c r="U638" s="24" t="s">
        <v>6355</v>
      </c>
      <c r="V638" s="18" t="s">
        <v>6339</v>
      </c>
      <c r="W638" s="18" t="str">
        <f>VLOOKUP(E638,'BD DAVID'!$B$5:$G$1143,6,FALSE)</f>
        <v xml:space="preserve">CL 72 27A 60 AP 402 TO 3 MIRADOR </v>
      </c>
      <c r="X638" s="18" t="s">
        <v>6339</v>
      </c>
      <c r="Y638" s="19">
        <v>0</v>
      </c>
      <c r="Z638" s="18" t="s">
        <v>6339</v>
      </c>
      <c r="AA638" s="18" t="s">
        <v>6373</v>
      </c>
      <c r="AB638" s="18" t="s">
        <v>6339</v>
      </c>
      <c r="AC638" t="s">
        <v>6355</v>
      </c>
      <c r="AD638" t="s">
        <v>6340</v>
      </c>
      <c r="AE638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(NULL,900261676,87,0,0,968876683,42370,'NA','CL 72 27A 60 AP 402 TO 3 MIRADOR ',0,'jvalencia','NA');</v>
      </c>
    </row>
    <row r="639" spans="1:31" hidden="1" x14ac:dyDescent="0.25">
      <c r="A639">
        <v>10015072</v>
      </c>
      <c r="B639" t="s">
        <v>6384</v>
      </c>
      <c r="C639" t="s">
        <v>6346</v>
      </c>
      <c r="D639" t="s">
        <v>6339</v>
      </c>
      <c r="E639" s="15">
        <v>900299708</v>
      </c>
      <c r="F639" s="15" t="s">
        <v>6339</v>
      </c>
      <c r="G639" t="s">
        <v>4263</v>
      </c>
      <c r="H639" t="str">
        <f>VLOOKUP($E639,'BD DAVID'!$B$5:$M$1143,10,FALSE)</f>
        <v>Eje Cafetero</v>
      </c>
      <c r="J639">
        <f>VLOOKUP(K639,'[1]INSERT MUNICIPIO'!E$2:F$867,2,FALSE)</f>
        <v>484</v>
      </c>
      <c r="K639" t="str">
        <f>VLOOKUP($E639,'BD DAVID'!$B$5:$M$1144,12,FALSE)</f>
        <v>PEREIRA</v>
      </c>
      <c r="L639" t="s">
        <v>6339</v>
      </c>
      <c r="M639">
        <v>0</v>
      </c>
      <c r="N639" t="s">
        <v>6339</v>
      </c>
      <c r="O639">
        <v>0</v>
      </c>
      <c r="P639" t="s">
        <v>6339</v>
      </c>
      <c r="Q639">
        <f>VLOOKUP(E639,'BD DAVID'!$B$5:$H$1171,7,FALSE)</f>
        <v>3184152506</v>
      </c>
      <c r="R639" t="s">
        <v>6339</v>
      </c>
      <c r="S639" s="18">
        <v>42370</v>
      </c>
      <c r="T639" s="18" t="s">
        <v>6339</v>
      </c>
      <c r="U639" s="24" t="s">
        <v>6355</v>
      </c>
      <c r="V639" s="18" t="s">
        <v>6339</v>
      </c>
      <c r="W639" s="18" t="str">
        <f>VLOOKUP(E639,'BD DAVID'!$B$5:$G$1143,6,FALSE)</f>
        <v xml:space="preserve">SEC MERCASA BG l 12 </v>
      </c>
      <c r="X639" s="18" t="s">
        <v>6339</v>
      </c>
      <c r="Y639" s="19">
        <v>0</v>
      </c>
      <c r="Z639" s="18" t="s">
        <v>6339</v>
      </c>
      <c r="AA639" s="18" t="s">
        <v>6364</v>
      </c>
      <c r="AB639" s="18" t="s">
        <v>6339</v>
      </c>
      <c r="AC639" t="s">
        <v>6355</v>
      </c>
      <c r="AD639" t="s">
        <v>6340</v>
      </c>
      <c r="AE639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(NULL,900299708,484,0,0,3184152506,42370,'NA','SEC MERCASA BG l 12 ',0,'dcardona','NA');</v>
      </c>
    </row>
    <row r="640" spans="1:31" hidden="1" x14ac:dyDescent="0.25">
      <c r="A640">
        <v>10015757</v>
      </c>
      <c r="B640" t="s">
        <v>6384</v>
      </c>
      <c r="C640" t="s">
        <v>6346</v>
      </c>
      <c r="D640" t="s">
        <v>6339</v>
      </c>
      <c r="E640" s="15">
        <v>900301797</v>
      </c>
      <c r="F640" s="15" t="s">
        <v>6339</v>
      </c>
      <c r="G640" t="s">
        <v>4894</v>
      </c>
      <c r="H640" t="str">
        <f>VLOOKUP($E640,'BD DAVID'!$B$5:$M$1143,10,FALSE)</f>
        <v>Eje Cafetero</v>
      </c>
      <c r="J640">
        <f>VLOOKUP(K640,'[1]INSERT MUNICIPIO'!E$2:F$867,2,FALSE)</f>
        <v>486</v>
      </c>
      <c r="K640" t="str">
        <f>VLOOKUP($E640,'BD DAVID'!$B$5:$M$1144,12,FALSE)</f>
        <v>PRADERA</v>
      </c>
      <c r="L640" t="s">
        <v>6339</v>
      </c>
      <c r="M640">
        <v>0</v>
      </c>
      <c r="N640" t="s">
        <v>6339</v>
      </c>
      <c r="O640">
        <v>0</v>
      </c>
      <c r="P640" t="s">
        <v>6339</v>
      </c>
      <c r="Q640">
        <f>VLOOKUP(E640,'BD DAVID'!$B$5:$H$1171,7,FALSE)</f>
        <v>922674768</v>
      </c>
      <c r="R640" t="s">
        <v>6339</v>
      </c>
      <c r="S640" s="18">
        <v>42370</v>
      </c>
      <c r="T640" s="18" t="s">
        <v>6339</v>
      </c>
      <c r="U640" s="24" t="s">
        <v>6355</v>
      </c>
      <c r="V640" s="18" t="s">
        <v>6339</v>
      </c>
      <c r="W640" s="18" t="str">
        <f>VLOOKUP(E640,'BD DAVID'!$B$5:$G$1143,6,FALSE)</f>
        <v xml:space="preserve">CR 4 6 01 </v>
      </c>
      <c r="X640" s="18" t="s">
        <v>6339</v>
      </c>
      <c r="Y640" s="19">
        <v>0</v>
      </c>
      <c r="Z640" s="18" t="s">
        <v>6339</v>
      </c>
      <c r="AA640" s="18" t="s">
        <v>6361</v>
      </c>
      <c r="AB640" s="18" t="s">
        <v>6339</v>
      </c>
      <c r="AC640" t="s">
        <v>6355</v>
      </c>
      <c r="AD640" t="s">
        <v>6340</v>
      </c>
      <c r="AE640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(NULL,900301797,486,0,0,922674768,42370,'NA','CR 4 6 01 ',0,'anunez','NA');</v>
      </c>
    </row>
    <row r="641" spans="1:31" hidden="1" x14ac:dyDescent="0.25">
      <c r="A641">
        <v>10015220</v>
      </c>
      <c r="B641" t="s">
        <v>6384</v>
      </c>
      <c r="C641" t="s">
        <v>6346</v>
      </c>
      <c r="D641" t="s">
        <v>6339</v>
      </c>
      <c r="E641" s="15">
        <v>900308138</v>
      </c>
      <c r="F641" s="15" t="s">
        <v>6339</v>
      </c>
      <c r="G641" t="s">
        <v>2754</v>
      </c>
      <c r="H641" t="str">
        <f>VLOOKUP($E641,'BD DAVID'!$B$5:$M$1143,10,FALSE)</f>
        <v>Eje Cafetero</v>
      </c>
      <c r="J641">
        <f>VLOOKUP(K641,'[1]INSERT MUNICIPIO'!E$2:F$867,2,FALSE)</f>
        <v>87</v>
      </c>
      <c r="K641" t="str">
        <f>VLOOKUP($E641,'BD DAVID'!$B$5:$M$1144,12,FALSE)</f>
        <v>MANIZALES</v>
      </c>
      <c r="L641" t="s">
        <v>6339</v>
      </c>
      <c r="M641">
        <v>0</v>
      </c>
      <c r="N641" t="s">
        <v>6339</v>
      </c>
      <c r="O641">
        <v>0</v>
      </c>
      <c r="P641" t="s">
        <v>6339</v>
      </c>
      <c r="Q641">
        <f>VLOOKUP(E641,'BD DAVID'!$B$5:$H$1171,7,FALSE)</f>
        <v>968812899</v>
      </c>
      <c r="R641" t="s">
        <v>6339</v>
      </c>
      <c r="S641" s="18">
        <v>42370</v>
      </c>
      <c r="T641" s="18" t="s">
        <v>6339</v>
      </c>
      <c r="U641" s="24" t="s">
        <v>6355</v>
      </c>
      <c r="V641" s="18" t="s">
        <v>6339</v>
      </c>
      <c r="W641" s="18" t="str">
        <f>VLOOKUP(E641,'BD DAVID'!$B$5:$G$1143,6,FALSE)</f>
        <v xml:space="preserve">CL 49 27 22 </v>
      </c>
      <c r="X641" s="18" t="s">
        <v>6339</v>
      </c>
      <c r="Y641" s="19">
        <v>0</v>
      </c>
      <c r="Z641" s="18" t="s">
        <v>6339</v>
      </c>
      <c r="AA641" s="18" t="s">
        <v>6373</v>
      </c>
      <c r="AB641" s="18" t="s">
        <v>6339</v>
      </c>
      <c r="AC641" t="s">
        <v>6355</v>
      </c>
      <c r="AD641" t="s">
        <v>6340</v>
      </c>
      <c r="AE641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(NULL,900308138,87,0,0,968812899,42370,'NA','CL 49 27 22 ',0,'jvalencia','NA');</v>
      </c>
    </row>
    <row r="642" spans="1:31" hidden="1" x14ac:dyDescent="0.25">
      <c r="A642">
        <v>10015588</v>
      </c>
      <c r="B642" t="s">
        <v>6384</v>
      </c>
      <c r="C642" t="s">
        <v>6346</v>
      </c>
      <c r="D642" t="s">
        <v>6339</v>
      </c>
      <c r="E642" s="15">
        <v>900321419</v>
      </c>
      <c r="F642" s="15" t="s">
        <v>6339</v>
      </c>
      <c r="G642" t="s">
        <v>3393</v>
      </c>
      <c r="H642" t="str">
        <f>VLOOKUP($E642,'BD DAVID'!$B$5:$M$1143,10,FALSE)</f>
        <v>Eje Cafetero</v>
      </c>
      <c r="J642">
        <f>VLOOKUP(K642,'[1]INSERT MUNICIPIO'!E$2:F$867,2,FALSE)</f>
        <v>516</v>
      </c>
      <c r="K642" t="str">
        <f>VLOOKUP($E642,'BD DAVID'!$B$5:$M$1144,12,FALSE)</f>
        <v>YUMBO</v>
      </c>
      <c r="L642" t="s">
        <v>6339</v>
      </c>
      <c r="M642">
        <v>0</v>
      </c>
      <c r="N642" t="s">
        <v>6339</v>
      </c>
      <c r="O642">
        <v>0</v>
      </c>
      <c r="P642" t="s">
        <v>6339</v>
      </c>
      <c r="Q642">
        <f>VLOOKUP(E642,'BD DAVID'!$B$5:$H$1171,7,FALSE)</f>
        <v>3137197077</v>
      </c>
      <c r="R642" t="s">
        <v>6339</v>
      </c>
      <c r="S642" s="18">
        <v>42370</v>
      </c>
      <c r="T642" s="18" t="s">
        <v>6339</v>
      </c>
      <c r="U642" s="24" t="s">
        <v>6355</v>
      </c>
      <c r="V642" s="18" t="s">
        <v>6339</v>
      </c>
      <c r="W642" s="18" t="str">
        <f>VLOOKUP(E642,'BD DAVID'!$B$5:$G$1143,6,FALSE)</f>
        <v xml:space="preserve">CL 14 27A 156 BG 5 BL 3 B </v>
      </c>
      <c r="X642" s="18" t="s">
        <v>6339</v>
      </c>
      <c r="Y642" s="19">
        <v>0</v>
      </c>
      <c r="Z642" s="18" t="s">
        <v>6339</v>
      </c>
      <c r="AA642" s="18" t="s">
        <v>6381</v>
      </c>
      <c r="AB642" s="18" t="s">
        <v>6339</v>
      </c>
      <c r="AC642" t="s">
        <v>6355</v>
      </c>
      <c r="AD642" t="s">
        <v>6340</v>
      </c>
      <c r="AE642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(NULL,900321419,516,0,0,3137197077,42370,'NA','CL 14 27A 156 BG 5 BL 3 B ',0,'wcruz','NA');</v>
      </c>
    </row>
    <row r="643" spans="1:31" hidden="1" x14ac:dyDescent="0.25">
      <c r="A643">
        <v>10016829</v>
      </c>
      <c r="B643" t="s">
        <v>6384</v>
      </c>
      <c r="C643" t="s">
        <v>6346</v>
      </c>
      <c r="D643" t="s">
        <v>6339</v>
      </c>
      <c r="E643" s="15">
        <v>900341299</v>
      </c>
      <c r="F643" s="15" t="s">
        <v>6339</v>
      </c>
      <c r="G643" t="s">
        <v>1785</v>
      </c>
      <c r="H643" t="str">
        <f>VLOOKUP($E643,'BD DAVID'!$B$5:$M$1143,10,FALSE)</f>
        <v>Eje Cafetero</v>
      </c>
      <c r="J643">
        <f>VLOOKUP(K643,'[1]INSERT MUNICIPIO'!E$2:F$867,2,FALSE)</f>
        <v>87</v>
      </c>
      <c r="K643" t="str">
        <f>VLOOKUP($E643,'BD DAVID'!$B$5:$M$1144,12,FALSE)</f>
        <v>MANIZALES</v>
      </c>
      <c r="L643" t="s">
        <v>6339</v>
      </c>
      <c r="M643">
        <v>0</v>
      </c>
      <c r="N643" t="s">
        <v>6339</v>
      </c>
      <c r="O643">
        <v>0</v>
      </c>
      <c r="P643" t="s">
        <v>6339</v>
      </c>
      <c r="Q643">
        <f>VLOOKUP(E643,'BD DAVID'!$B$5:$H$1171,7,FALSE)</f>
        <v>3155349051</v>
      </c>
      <c r="R643" t="s">
        <v>6339</v>
      </c>
      <c r="S643" s="18">
        <v>42370</v>
      </c>
      <c r="T643" s="18" t="s">
        <v>6339</v>
      </c>
      <c r="U643" s="24" t="s">
        <v>6355</v>
      </c>
      <c r="V643" s="18" t="s">
        <v>6339</v>
      </c>
      <c r="W643" s="18" t="str">
        <f>VLOOKUP(E643,'BD DAVID'!$B$5:$G$1143,6,FALSE)</f>
        <v xml:space="preserve">CL 21 21 45P 16 </v>
      </c>
      <c r="X643" s="18" t="s">
        <v>6339</v>
      </c>
      <c r="Y643" s="19">
        <v>0</v>
      </c>
      <c r="Z643" s="18" t="s">
        <v>6339</v>
      </c>
      <c r="AA643" s="18" t="s">
        <v>6373</v>
      </c>
      <c r="AB643" s="18" t="s">
        <v>6339</v>
      </c>
      <c r="AC643" t="s">
        <v>6355</v>
      </c>
      <c r="AD643" t="s">
        <v>6340</v>
      </c>
      <c r="AE643" t="str">
        <f t="shared" ref="AE643:AE706" si="10">_xlfn.CONCAT(B643,C643,D643,E643,F643,J643,L643,M643,N643,O643,P643,Q643,R643,S643,T643,"'",U643,"'",V643,"'",W643,"'",X643,Y643,Z643,"'",AA643,"'",AB643,"'",AC643,"'",AD643)</f>
        <v>Insert into cliente_municipio(id_clientemunicipio,id_cliente,id_municipio,hect_cliente,hectsemb_cliente,tel_cliente,fcumpleanos_cliente,email_cliente,direccion_cliente,vtotalcompras_cliente,id_usuario,contacto_cliente) values (NULL,900341299,87,0,0,3155349051,42370,'NA','CL 21 21 45P 16 ',0,'jvalencia','NA');</v>
      </c>
    </row>
    <row r="644" spans="1:31" hidden="1" x14ac:dyDescent="0.25">
      <c r="A644">
        <v>10015803</v>
      </c>
      <c r="B644" t="s">
        <v>6384</v>
      </c>
      <c r="C644" t="s">
        <v>6346</v>
      </c>
      <c r="D644" t="s">
        <v>6339</v>
      </c>
      <c r="E644" s="15">
        <v>900349569</v>
      </c>
      <c r="F644" s="15" t="s">
        <v>6339</v>
      </c>
      <c r="G644" t="s">
        <v>1570</v>
      </c>
      <c r="H644" t="str">
        <f>VLOOKUP($E644,'BD DAVID'!$B$5:$M$1143,10,FALSE)</f>
        <v>Eje Cafetero</v>
      </c>
      <c r="J644">
        <f>VLOOKUP(K644,'[1]INSERT MUNICIPIO'!E$2:F$867,2,FALSE)</f>
        <v>482</v>
      </c>
      <c r="K644" t="str">
        <f>VLOOKUP($E644,'BD DAVID'!$B$5:$M$1144,12,FALSE)</f>
        <v>PALMIRA</v>
      </c>
      <c r="L644" t="s">
        <v>6339</v>
      </c>
      <c r="M644">
        <v>0</v>
      </c>
      <c r="N644" t="s">
        <v>6339</v>
      </c>
      <c r="O644">
        <v>0</v>
      </c>
      <c r="P644" t="s">
        <v>6339</v>
      </c>
      <c r="Q644">
        <f>VLOOKUP(E644,'BD DAVID'!$B$5:$H$1171,7,FALSE)</f>
        <v>3174395034</v>
      </c>
      <c r="R644" t="s">
        <v>6339</v>
      </c>
      <c r="S644" s="18">
        <v>42370</v>
      </c>
      <c r="T644" s="18" t="s">
        <v>6339</v>
      </c>
      <c r="U644" s="24" t="s">
        <v>6355</v>
      </c>
      <c r="V644" s="18" t="s">
        <v>6339</v>
      </c>
      <c r="W644" s="18" t="str">
        <f>VLOOKUP(E644,'BD DAVID'!$B$5:$G$1143,6,FALSE)</f>
        <v xml:space="preserve">CL  28 26 34 </v>
      </c>
      <c r="X644" s="18" t="s">
        <v>6339</v>
      </c>
      <c r="Y644" s="19">
        <v>0</v>
      </c>
      <c r="Z644" s="18" t="s">
        <v>6339</v>
      </c>
      <c r="AA644" s="18" t="s">
        <v>6381</v>
      </c>
      <c r="AB644" s="18" t="s">
        <v>6339</v>
      </c>
      <c r="AC644" t="s">
        <v>6355</v>
      </c>
      <c r="AD644" t="s">
        <v>6340</v>
      </c>
      <c r="AE644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(NULL,900349569,482,0,0,3174395034,42370,'NA','CL  28 26 34 ',0,'wcruz','NA');</v>
      </c>
    </row>
    <row r="645" spans="1:31" hidden="1" x14ac:dyDescent="0.25">
      <c r="A645">
        <v>10015850</v>
      </c>
      <c r="B645" t="s">
        <v>6384</v>
      </c>
      <c r="C645" t="s">
        <v>6346</v>
      </c>
      <c r="D645" t="s">
        <v>6339</v>
      </c>
      <c r="E645" s="15">
        <v>900391494</v>
      </c>
      <c r="F645" s="15" t="s">
        <v>6339</v>
      </c>
      <c r="G645" t="s">
        <v>4463</v>
      </c>
      <c r="H645" t="str">
        <f>VLOOKUP($E645,'BD DAVID'!$B$5:$M$1143,10,FALSE)</f>
        <v>Eje Cafetero</v>
      </c>
      <c r="J645">
        <f>VLOOKUP(K645,'[1]INSERT MUNICIPIO'!E$2:F$867,2,FALSE)</f>
        <v>482</v>
      </c>
      <c r="K645" t="str">
        <f>VLOOKUP($E645,'BD DAVID'!$B$5:$M$1144,12,FALSE)</f>
        <v>PALMIRA</v>
      </c>
      <c r="L645" t="s">
        <v>6339</v>
      </c>
      <c r="M645">
        <v>0</v>
      </c>
      <c r="N645" t="s">
        <v>6339</v>
      </c>
      <c r="O645">
        <v>0</v>
      </c>
      <c r="P645" t="s">
        <v>6339</v>
      </c>
      <c r="Q645">
        <f>VLOOKUP(E645,'BD DAVID'!$B$5:$H$1171,7,FALSE)</f>
        <v>3113545003</v>
      </c>
      <c r="R645" t="s">
        <v>6339</v>
      </c>
      <c r="S645" s="18">
        <v>42370</v>
      </c>
      <c r="T645" s="18" t="s">
        <v>6339</v>
      </c>
      <c r="U645" s="24" t="s">
        <v>6355</v>
      </c>
      <c r="V645" s="18" t="s">
        <v>6339</v>
      </c>
      <c r="W645" s="18" t="str">
        <f>VLOOKUP(E645,'BD DAVID'!$B$5:$G$1143,6,FALSE)</f>
        <v xml:space="preserve">CL 27 27 51 BRR CENTRO </v>
      </c>
      <c r="X645" s="18" t="s">
        <v>6339</v>
      </c>
      <c r="Y645" s="19">
        <v>0</v>
      </c>
      <c r="Z645" s="18" t="s">
        <v>6339</v>
      </c>
      <c r="AA645" s="18" t="s">
        <v>6381</v>
      </c>
      <c r="AB645" s="18" t="s">
        <v>6339</v>
      </c>
      <c r="AC645" t="s">
        <v>6355</v>
      </c>
      <c r="AD645" t="s">
        <v>6340</v>
      </c>
      <c r="AE645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(NULL,900391494,482,0,0,3113545003,42370,'NA','CL 27 27 51 BRR CENTRO ',0,'wcruz','NA');</v>
      </c>
    </row>
    <row r="646" spans="1:31" hidden="1" x14ac:dyDescent="0.25">
      <c r="A646">
        <v>10016649</v>
      </c>
      <c r="B646" t="s">
        <v>6384</v>
      </c>
      <c r="C646" t="s">
        <v>6346</v>
      </c>
      <c r="D646" t="s">
        <v>6339</v>
      </c>
      <c r="E646" s="15">
        <v>900426094</v>
      </c>
      <c r="F646" s="15" t="s">
        <v>6339</v>
      </c>
      <c r="G646" t="s">
        <v>4437</v>
      </c>
      <c r="H646" t="str">
        <f>VLOOKUP($E646,'BD DAVID'!$B$5:$M$1143,10,FALSE)</f>
        <v>Eje Cafetero</v>
      </c>
      <c r="J646">
        <f>VLOOKUP(K646,'[1]INSERT MUNICIPIO'!E$2:F$867,2,FALSE)</f>
        <v>451</v>
      </c>
      <c r="K646" t="str">
        <f>VLOOKUP($E646,'BD DAVID'!$B$5:$M$1144,12,FALSE)</f>
        <v>EL CERRITO</v>
      </c>
      <c r="L646" t="s">
        <v>6339</v>
      </c>
      <c r="M646">
        <v>0</v>
      </c>
      <c r="N646" t="s">
        <v>6339</v>
      </c>
      <c r="O646">
        <v>0</v>
      </c>
      <c r="P646" t="s">
        <v>6339</v>
      </c>
      <c r="Q646">
        <f>VLOOKUP(E646,'BD DAVID'!$B$5:$H$1171,7,FALSE)</f>
        <v>922875349</v>
      </c>
      <c r="R646" t="s">
        <v>6339</v>
      </c>
      <c r="S646" s="18">
        <v>42370</v>
      </c>
      <c r="T646" s="18" t="s">
        <v>6339</v>
      </c>
      <c r="U646" s="24" t="s">
        <v>6355</v>
      </c>
      <c r="V646" s="18" t="s">
        <v>6339</v>
      </c>
      <c r="W646" s="18" t="str">
        <f>VLOOKUP(E646,'BD DAVID'!$B$5:$G$1143,6,FALSE)</f>
        <v xml:space="preserve">CR 3 3 28 CORR SANTA ELENA </v>
      </c>
      <c r="X646" s="18" t="s">
        <v>6339</v>
      </c>
      <c r="Y646" s="19">
        <v>0</v>
      </c>
      <c r="Z646" s="18" t="s">
        <v>6339</v>
      </c>
      <c r="AA646" s="18" t="s">
        <v>6381</v>
      </c>
      <c r="AB646" s="18" t="s">
        <v>6339</v>
      </c>
      <c r="AC646" t="s">
        <v>6355</v>
      </c>
      <c r="AD646" t="s">
        <v>6340</v>
      </c>
      <c r="AE646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(NULL,900426094,451,0,0,922875349,42370,'NA','CR 3 3 28 CORR SANTA ELENA ',0,'wcruz','NA');</v>
      </c>
    </row>
    <row r="647" spans="1:31" hidden="1" x14ac:dyDescent="0.25">
      <c r="A647">
        <v>10017371</v>
      </c>
      <c r="B647" t="s">
        <v>6384</v>
      </c>
      <c r="C647" t="s">
        <v>6346</v>
      </c>
      <c r="D647" t="s">
        <v>6339</v>
      </c>
      <c r="E647" s="15">
        <v>900452307</v>
      </c>
      <c r="F647" s="15" t="s">
        <v>6339</v>
      </c>
      <c r="G647" t="s">
        <v>3390</v>
      </c>
      <c r="H647" t="str">
        <f>VLOOKUP($E647,'BD DAVID'!$B$5:$M$1143,10,FALSE)</f>
        <v>Eje Cafetero</v>
      </c>
      <c r="J647">
        <f>VLOOKUP(K647,'[1]INSERT MUNICIPIO'!E$2:F$867,2,FALSE)</f>
        <v>443</v>
      </c>
      <c r="K647" t="str">
        <f>VLOOKUP($E647,'BD DAVID'!$B$5:$M$1144,12,FALSE)</f>
        <v>CARTAGO</v>
      </c>
      <c r="L647" t="s">
        <v>6339</v>
      </c>
      <c r="M647">
        <v>0</v>
      </c>
      <c r="N647" t="s">
        <v>6339</v>
      </c>
      <c r="O647">
        <v>0</v>
      </c>
      <c r="P647" t="s">
        <v>6339</v>
      </c>
      <c r="Q647">
        <f>VLOOKUP(E647,'BD DAVID'!$B$5:$H$1171,7,FALSE)</f>
        <v>922146393</v>
      </c>
      <c r="R647" t="s">
        <v>6339</v>
      </c>
      <c r="S647" s="18">
        <v>42370</v>
      </c>
      <c r="T647" s="18" t="s">
        <v>6339</v>
      </c>
      <c r="U647" s="24" t="s">
        <v>6355</v>
      </c>
      <c r="V647" s="18" t="s">
        <v>6339</v>
      </c>
      <c r="W647" s="18" t="str">
        <f>VLOOKUP(E647,'BD DAVID'!$B$5:$G$1143,6,FALSE)</f>
        <v xml:space="preserve">CL 10 10 76 </v>
      </c>
      <c r="X647" s="18" t="s">
        <v>6339</v>
      </c>
      <c r="Y647" s="19">
        <v>0</v>
      </c>
      <c r="Z647" s="18" t="s">
        <v>6339</v>
      </c>
      <c r="AA647" s="18" t="s">
        <v>6361</v>
      </c>
      <c r="AB647" s="18" t="s">
        <v>6339</v>
      </c>
      <c r="AC647" t="s">
        <v>6355</v>
      </c>
      <c r="AD647" t="s">
        <v>6340</v>
      </c>
      <c r="AE647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(NULL,900452307,443,0,0,922146393,42370,'NA','CL 10 10 76 ',0,'anunez','NA');</v>
      </c>
    </row>
    <row r="648" spans="1:31" hidden="1" x14ac:dyDescent="0.25">
      <c r="A648">
        <v>10013163</v>
      </c>
      <c r="B648" t="s">
        <v>6384</v>
      </c>
      <c r="C648" t="s">
        <v>6346</v>
      </c>
      <c r="D648" t="s">
        <v>6339</v>
      </c>
      <c r="E648" s="15">
        <v>900456277</v>
      </c>
      <c r="F648" s="15" t="s">
        <v>6339</v>
      </c>
      <c r="G648" t="s">
        <v>2766</v>
      </c>
      <c r="H648" t="str">
        <f>VLOOKUP($E648,'BD DAVID'!$B$5:$M$1143,10,FALSE)</f>
        <v>Eje Cafetero</v>
      </c>
      <c r="J648">
        <f>VLOOKUP(K648,'[1]INSERT MUNICIPIO'!E$2:F$867,2,FALSE)</f>
        <v>87</v>
      </c>
      <c r="K648" t="str">
        <f>VLOOKUP($E648,'BD DAVID'!$B$5:$M$1144,12,FALSE)</f>
        <v>MANIZALES</v>
      </c>
      <c r="L648" t="s">
        <v>6339</v>
      </c>
      <c r="M648">
        <v>0</v>
      </c>
      <c r="N648" t="s">
        <v>6339</v>
      </c>
      <c r="O648">
        <v>0</v>
      </c>
      <c r="P648" t="s">
        <v>6339</v>
      </c>
      <c r="Q648">
        <f>VLOOKUP(E648,'BD DAVID'!$B$5:$H$1171,7,FALSE)</f>
        <v>3137687926</v>
      </c>
      <c r="R648" t="s">
        <v>6339</v>
      </c>
      <c r="S648" s="18">
        <v>42370</v>
      </c>
      <c r="T648" s="18" t="s">
        <v>6339</v>
      </c>
      <c r="U648" s="24" t="s">
        <v>6355</v>
      </c>
      <c r="V648" s="18" t="s">
        <v>6339</v>
      </c>
      <c r="W648" s="18" t="str">
        <f>VLOOKUP(E648,'BD DAVID'!$B$5:$G$1143,6,FALSE)</f>
        <v xml:space="preserve">CR 27A 48 69 </v>
      </c>
      <c r="X648" s="18" t="s">
        <v>6339</v>
      </c>
      <c r="Y648" s="19">
        <v>0</v>
      </c>
      <c r="Z648" s="18" t="s">
        <v>6339</v>
      </c>
      <c r="AA648" s="18" t="s">
        <v>6373</v>
      </c>
      <c r="AB648" s="18" t="s">
        <v>6339</v>
      </c>
      <c r="AC648" t="s">
        <v>6355</v>
      </c>
      <c r="AD648" t="s">
        <v>6340</v>
      </c>
      <c r="AE648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(NULL,900456277,87,0,0,3137687926,42370,'NA','CR 27A 48 69 ',0,'jvalencia','NA');</v>
      </c>
    </row>
    <row r="649" spans="1:31" hidden="1" x14ac:dyDescent="0.25">
      <c r="A649">
        <v>10015407</v>
      </c>
      <c r="B649" t="s">
        <v>6384</v>
      </c>
      <c r="C649" t="s">
        <v>6346</v>
      </c>
      <c r="D649" t="s">
        <v>6339</v>
      </c>
      <c r="E649" s="15">
        <v>900473544</v>
      </c>
      <c r="F649" s="15" t="s">
        <v>6339</v>
      </c>
      <c r="G649" t="s">
        <v>2150</v>
      </c>
      <c r="H649" t="str">
        <f>VLOOKUP($E649,'BD DAVID'!$B$5:$M$1143,10,FALSE)</f>
        <v>Eje Cafetero</v>
      </c>
      <c r="J649">
        <f>VLOOKUP(K649,'[1]INSERT MUNICIPIO'!E$2:F$867,2,FALSE)</f>
        <v>864</v>
      </c>
      <c r="K649" t="str">
        <f>VLOOKUP($E649,'BD DAVID'!$B$5:$M$1144,12,FALSE)</f>
        <v>GUADALAJARA DE BUGA</v>
      </c>
      <c r="L649" t="s">
        <v>6339</v>
      </c>
      <c r="M649">
        <v>0</v>
      </c>
      <c r="N649" t="s">
        <v>6339</v>
      </c>
      <c r="O649">
        <v>0</v>
      </c>
      <c r="P649" t="s">
        <v>6339</v>
      </c>
      <c r="Q649">
        <f>VLOOKUP(E649,'BD DAVID'!$B$5:$H$1171,7,FALSE)</f>
        <v>922286033</v>
      </c>
      <c r="R649" t="s">
        <v>6339</v>
      </c>
      <c r="S649" s="18">
        <v>42370</v>
      </c>
      <c r="T649" s="18" t="s">
        <v>6339</v>
      </c>
      <c r="U649" s="24" t="s">
        <v>6355</v>
      </c>
      <c r="V649" s="18" t="s">
        <v>6339</v>
      </c>
      <c r="W649" s="18" t="str">
        <f>VLOOKUP(E649,'BD DAVID'!$B$5:$G$1143,6,FALSE)</f>
        <v xml:space="preserve">KM 12 SALIDA SUR CONJ PANORAMA 13 </v>
      </c>
      <c r="X649" s="18" t="s">
        <v>6339</v>
      </c>
      <c r="Y649" s="19">
        <v>0</v>
      </c>
      <c r="Z649" s="18" t="s">
        <v>6339</v>
      </c>
      <c r="AA649" s="18" t="s">
        <v>6381</v>
      </c>
      <c r="AB649" s="18" t="s">
        <v>6339</v>
      </c>
      <c r="AC649" t="s">
        <v>6355</v>
      </c>
      <c r="AD649" t="s">
        <v>6340</v>
      </c>
      <c r="AE649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(NULL,900473544,864,0,0,922286033,42370,'NA','KM 12 SALIDA SUR CONJ PANORAMA 13 ',0,'wcruz','NA');</v>
      </c>
    </row>
    <row r="650" spans="1:31" hidden="1" x14ac:dyDescent="0.25">
      <c r="A650">
        <v>10016772</v>
      </c>
      <c r="B650" t="s">
        <v>6384</v>
      </c>
      <c r="C650" t="s">
        <v>6346</v>
      </c>
      <c r="D650" t="s">
        <v>6339</v>
      </c>
      <c r="E650" s="15">
        <v>900483899</v>
      </c>
      <c r="F650" s="15" t="s">
        <v>6339</v>
      </c>
      <c r="G650" t="s">
        <v>4598</v>
      </c>
      <c r="H650" t="str">
        <f>VLOOKUP($E650,'BD DAVID'!$B$5:$M$1143,10,FALSE)</f>
        <v>Eje Cafetero</v>
      </c>
      <c r="J650">
        <f>VLOOKUP(K650,'[1]INSERT MUNICIPIO'!E$2:F$867,2,FALSE)</f>
        <v>495</v>
      </c>
      <c r="K650" t="str">
        <f>VLOOKUP($E650,'BD DAVID'!$B$5:$M$1144,12,FALSE)</f>
        <v>ROLDANILLO</v>
      </c>
      <c r="L650" t="s">
        <v>6339</v>
      </c>
      <c r="M650">
        <v>0</v>
      </c>
      <c r="N650" t="s">
        <v>6339</v>
      </c>
      <c r="O650">
        <v>0</v>
      </c>
      <c r="P650" t="s">
        <v>6339</v>
      </c>
      <c r="Q650">
        <f>VLOOKUP(E650,'BD DAVID'!$B$5:$H$1171,7,FALSE)</f>
        <v>3127197510</v>
      </c>
      <c r="R650" t="s">
        <v>6339</v>
      </c>
      <c r="S650" s="18">
        <v>42370</v>
      </c>
      <c r="T650" s="18" t="s">
        <v>6339</v>
      </c>
      <c r="U650" s="24" t="s">
        <v>6355</v>
      </c>
      <c r="V650" s="18" t="s">
        <v>6339</v>
      </c>
      <c r="W650" s="18" t="str">
        <f>VLOOKUP(E650,'BD DAVID'!$B$5:$G$1143,6,FALSE)</f>
        <v xml:space="preserve">CR 6 6 69 BRR CENTRO </v>
      </c>
      <c r="X650" s="18" t="s">
        <v>6339</v>
      </c>
      <c r="Y650" s="19">
        <v>0</v>
      </c>
      <c r="Z650" s="18" t="s">
        <v>6339</v>
      </c>
      <c r="AA650" s="18" t="s">
        <v>6361</v>
      </c>
      <c r="AB650" s="18" t="s">
        <v>6339</v>
      </c>
      <c r="AC650" t="s">
        <v>6355</v>
      </c>
      <c r="AD650" t="s">
        <v>6340</v>
      </c>
      <c r="AE650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(NULL,900483899,495,0,0,3127197510,42370,'NA','CR 6 6 69 BRR CENTRO ',0,'anunez','NA');</v>
      </c>
    </row>
    <row r="651" spans="1:31" hidden="1" x14ac:dyDescent="0.25">
      <c r="A651">
        <v>10015201</v>
      </c>
      <c r="B651" t="s">
        <v>6384</v>
      </c>
      <c r="C651" t="s">
        <v>6346</v>
      </c>
      <c r="D651" t="s">
        <v>6339</v>
      </c>
      <c r="E651" s="15">
        <v>900485201</v>
      </c>
      <c r="F651" s="15" t="s">
        <v>6339</v>
      </c>
      <c r="G651" t="s">
        <v>1625</v>
      </c>
      <c r="H651" t="str">
        <f>VLOOKUP($E651,'BD DAVID'!$B$5:$M$1143,10,FALSE)</f>
        <v>Eje Cafetero</v>
      </c>
      <c r="J651">
        <f>VLOOKUP(K651,'[1]INSERT MUNICIPIO'!E$2:F$867,2,FALSE)</f>
        <v>486</v>
      </c>
      <c r="K651" t="str">
        <f>VLOOKUP($E651,'BD DAVID'!$B$5:$M$1144,12,FALSE)</f>
        <v>PRADERA</v>
      </c>
      <c r="L651" t="s">
        <v>6339</v>
      </c>
      <c r="M651">
        <v>0</v>
      </c>
      <c r="N651" t="s">
        <v>6339</v>
      </c>
      <c r="O651">
        <v>0</v>
      </c>
      <c r="P651" t="s">
        <v>6339</v>
      </c>
      <c r="Q651">
        <f>VLOOKUP(E651,'BD DAVID'!$B$5:$H$1171,7,FALSE)</f>
        <v>3104529634</v>
      </c>
      <c r="R651" t="s">
        <v>6339</v>
      </c>
      <c r="S651" s="18">
        <v>42370</v>
      </c>
      <c r="T651" s="18" t="s">
        <v>6339</v>
      </c>
      <c r="U651" s="24" t="s">
        <v>6355</v>
      </c>
      <c r="V651" s="18" t="s">
        <v>6339</v>
      </c>
      <c r="W651" s="18" t="str">
        <f>VLOOKUP(E651,'BD DAVID'!$B$5:$G$1143,6,FALSE)</f>
        <v xml:space="preserve">CR 11 8 25 </v>
      </c>
      <c r="X651" s="18" t="s">
        <v>6339</v>
      </c>
      <c r="Y651" s="19">
        <v>0</v>
      </c>
      <c r="Z651" s="18" t="s">
        <v>6339</v>
      </c>
      <c r="AA651" s="18" t="s">
        <v>6381</v>
      </c>
      <c r="AB651" s="18" t="s">
        <v>6339</v>
      </c>
      <c r="AC651" t="s">
        <v>6355</v>
      </c>
      <c r="AD651" t="s">
        <v>6340</v>
      </c>
      <c r="AE651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(NULL,900485201,486,0,0,3104529634,42370,'NA','CR 11 8 25 ',0,'wcruz','NA');</v>
      </c>
    </row>
    <row r="652" spans="1:31" hidden="1" x14ac:dyDescent="0.25">
      <c r="A652">
        <v>10016868</v>
      </c>
      <c r="B652" t="s">
        <v>6384</v>
      </c>
      <c r="C652" t="s">
        <v>6346</v>
      </c>
      <c r="D652" t="s">
        <v>6339</v>
      </c>
      <c r="E652" s="15">
        <v>900493943</v>
      </c>
      <c r="F652" s="15" t="s">
        <v>6339</v>
      </c>
      <c r="G652" t="s">
        <v>2239</v>
      </c>
      <c r="H652" t="str">
        <f>VLOOKUP($E652,'BD DAVID'!$B$5:$M$1143,10,FALSE)</f>
        <v>Eje Cafetero</v>
      </c>
      <c r="J652">
        <f>VLOOKUP(K652,'[1]INSERT MUNICIPIO'!E$2:F$867,2,FALSE)</f>
        <v>491</v>
      </c>
      <c r="K652" t="str">
        <f>VLOOKUP($E652,'BD DAVID'!$B$5:$M$1144,12,FALSE)</f>
        <v>RESTREPO</v>
      </c>
      <c r="L652" t="s">
        <v>6339</v>
      </c>
      <c r="M652">
        <v>0</v>
      </c>
      <c r="N652" t="s">
        <v>6339</v>
      </c>
      <c r="O652">
        <v>0</v>
      </c>
      <c r="P652" t="s">
        <v>6339</v>
      </c>
      <c r="Q652" t="str">
        <f>VLOOKUP(E652,'BD DAVID'!$B$5:$H$1171,7,FALSE)</f>
        <v>0922522785-0</v>
      </c>
      <c r="R652" t="s">
        <v>6339</v>
      </c>
      <c r="S652" s="18">
        <v>42370</v>
      </c>
      <c r="T652" s="18" t="s">
        <v>6339</v>
      </c>
      <c r="U652" s="24" t="s">
        <v>6355</v>
      </c>
      <c r="V652" s="18" t="s">
        <v>6339</v>
      </c>
      <c r="W652" s="18" t="str">
        <f>VLOOKUP(E652,'BD DAVID'!$B$5:$G$1143,6,FALSE)</f>
        <v xml:space="preserve">CR 11 10 21 </v>
      </c>
      <c r="X652" s="18" t="s">
        <v>6339</v>
      </c>
      <c r="Y652" s="19">
        <v>0</v>
      </c>
      <c r="Z652" s="18" t="s">
        <v>6339</v>
      </c>
      <c r="AA652" s="18" t="s">
        <v>6381</v>
      </c>
      <c r="AB652" s="18" t="s">
        <v>6339</v>
      </c>
      <c r="AC652" t="s">
        <v>6355</v>
      </c>
      <c r="AD652" t="s">
        <v>6340</v>
      </c>
      <c r="AE652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(NULL,900493943,491,0,0,0922522785-0,42370,'NA','CR 11 10 21 ',0,'wcruz','NA');</v>
      </c>
    </row>
    <row r="653" spans="1:31" hidden="1" x14ac:dyDescent="0.25">
      <c r="A653">
        <v>10016725</v>
      </c>
      <c r="B653" t="s">
        <v>6384</v>
      </c>
      <c r="C653" t="s">
        <v>6346</v>
      </c>
      <c r="D653" t="s">
        <v>6339</v>
      </c>
      <c r="E653" s="15">
        <v>900506620</v>
      </c>
      <c r="F653" s="15" t="s">
        <v>6339</v>
      </c>
      <c r="G653" t="s">
        <v>1409</v>
      </c>
      <c r="H653" t="str">
        <f>VLOOKUP($E653,'BD DAVID'!$B$5:$M$1143,10,FALSE)</f>
        <v>Eje Cafetero</v>
      </c>
      <c r="J653">
        <f>VLOOKUP(K653,'[1]INSERT MUNICIPIO'!E$2:F$867,2,FALSE)</f>
        <v>484</v>
      </c>
      <c r="K653" t="str">
        <f>VLOOKUP($E653,'BD DAVID'!$B$5:$M$1144,12,FALSE)</f>
        <v>PEREIRA</v>
      </c>
      <c r="L653" t="s">
        <v>6339</v>
      </c>
      <c r="M653">
        <v>0</v>
      </c>
      <c r="N653" t="s">
        <v>6339</v>
      </c>
      <c r="O653">
        <v>0</v>
      </c>
      <c r="P653" t="s">
        <v>6339</v>
      </c>
      <c r="Q653">
        <f>VLOOKUP(E653,'BD DAVID'!$B$5:$H$1171,7,FALSE)</f>
        <v>3175133090</v>
      </c>
      <c r="R653" t="s">
        <v>6339</v>
      </c>
      <c r="S653" s="18">
        <v>42370</v>
      </c>
      <c r="T653" s="18" t="s">
        <v>6339</v>
      </c>
      <c r="U653" s="24" t="s">
        <v>6355</v>
      </c>
      <c r="V653" s="18" t="s">
        <v>6339</v>
      </c>
      <c r="W653" s="18" t="str">
        <f>VLOOKUP(E653,'BD DAVID'!$B$5:$G$1143,6,FALSE)</f>
        <v xml:space="preserve">CL 41 9B 23 PISO 1 </v>
      </c>
      <c r="X653" s="18" t="s">
        <v>6339</v>
      </c>
      <c r="Y653" s="19">
        <v>0</v>
      </c>
      <c r="Z653" s="18" t="s">
        <v>6339</v>
      </c>
      <c r="AA653" s="18" t="s">
        <v>6364</v>
      </c>
      <c r="AB653" s="18" t="s">
        <v>6339</v>
      </c>
      <c r="AC653" t="s">
        <v>6355</v>
      </c>
      <c r="AD653" t="s">
        <v>6340</v>
      </c>
      <c r="AE653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(NULL,900506620,484,0,0,3175133090,42370,'NA','CL 41 9B 23 PISO 1 ',0,'dcardona','NA');</v>
      </c>
    </row>
    <row r="654" spans="1:31" hidden="1" x14ac:dyDescent="0.25">
      <c r="A654">
        <v>10015312</v>
      </c>
      <c r="B654" t="s">
        <v>6384</v>
      </c>
      <c r="C654" t="s">
        <v>6346</v>
      </c>
      <c r="D654" t="s">
        <v>6339</v>
      </c>
      <c r="E654" s="15">
        <v>900511074</v>
      </c>
      <c r="F654" s="15" t="s">
        <v>6339</v>
      </c>
      <c r="G654" t="s">
        <v>2058</v>
      </c>
      <c r="H654" t="str">
        <f>VLOOKUP($E654,'BD DAVID'!$B$5:$M$1143,10,FALSE)</f>
        <v>Eje Cafetero</v>
      </c>
      <c r="J654">
        <f>VLOOKUP(K654,'[1]INSERT MUNICIPIO'!E$2:F$867,2,FALSE)</f>
        <v>440</v>
      </c>
      <c r="K654" t="str">
        <f>VLOOKUP($E654,'BD DAVID'!$B$5:$M$1144,12,FALSE)</f>
        <v>CALI</v>
      </c>
      <c r="L654" t="s">
        <v>6339</v>
      </c>
      <c r="M654">
        <v>0</v>
      </c>
      <c r="N654" t="s">
        <v>6339</v>
      </c>
      <c r="O654">
        <v>0</v>
      </c>
      <c r="P654" t="s">
        <v>6339</v>
      </c>
      <c r="Q654">
        <f>VLOOKUP(E654,'BD DAVID'!$B$5:$H$1171,7,FALSE)</f>
        <v>924855974</v>
      </c>
      <c r="R654" t="s">
        <v>6339</v>
      </c>
      <c r="S654" s="18">
        <v>42370</v>
      </c>
      <c r="T654" s="18" t="s">
        <v>6339</v>
      </c>
      <c r="U654" s="24" t="s">
        <v>6355</v>
      </c>
      <c r="V654" s="18" t="s">
        <v>6339</v>
      </c>
      <c r="W654" s="18" t="str">
        <f>VLOOKUP(E654,'BD DAVID'!$B$5:$G$1143,6,FALSE)</f>
        <v xml:space="preserve">CR 1 24 56 OF 707 </v>
      </c>
      <c r="X654" s="18" t="s">
        <v>6339</v>
      </c>
      <c r="Y654" s="19">
        <v>0</v>
      </c>
      <c r="Z654" s="18" t="s">
        <v>6339</v>
      </c>
      <c r="AA654" s="18" t="s">
        <v>6361</v>
      </c>
      <c r="AB654" s="18" t="s">
        <v>6339</v>
      </c>
      <c r="AC654" t="s">
        <v>6355</v>
      </c>
      <c r="AD654" t="s">
        <v>6340</v>
      </c>
      <c r="AE654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(NULL,900511074,440,0,0,924855974,42370,'NA','CR 1 24 56 OF 707 ',0,'anunez','NA');</v>
      </c>
    </row>
    <row r="655" spans="1:31" hidden="1" x14ac:dyDescent="0.25">
      <c r="A655" s="14">
        <v>10015952</v>
      </c>
      <c r="B655" t="s">
        <v>6384</v>
      </c>
      <c r="C655" t="s">
        <v>6346</v>
      </c>
      <c r="D655" t="s">
        <v>6339</v>
      </c>
      <c r="E655" s="16">
        <v>900539144</v>
      </c>
      <c r="F655" s="16" t="s">
        <v>6339</v>
      </c>
      <c r="G655" s="14" t="s">
        <v>2160</v>
      </c>
      <c r="H655" t="str">
        <f>VLOOKUP($E655,'BD DAVID'!$B$5:$M$1143,10,FALSE)</f>
        <v>Eje Cafetero</v>
      </c>
      <c r="J655">
        <f>VLOOKUP(K655,'[1]INSERT MUNICIPIO'!E$2:F$867,2,FALSE)</f>
        <v>422</v>
      </c>
      <c r="K655" t="str">
        <f>VLOOKUP($E655,'BD DAVID'!$B$5:$M$1144,12,FALSE)</f>
        <v>ALCALA</v>
      </c>
      <c r="L655" s="14" t="s">
        <v>6339</v>
      </c>
      <c r="M655">
        <v>0</v>
      </c>
      <c r="N655" t="s">
        <v>6339</v>
      </c>
      <c r="O655">
        <v>0</v>
      </c>
      <c r="P655" t="s">
        <v>6339</v>
      </c>
      <c r="Q655">
        <f>VLOOKUP(E655,'BD DAVID'!$B$5:$H$1171,7,FALSE)</f>
        <v>3147907950</v>
      </c>
      <c r="R655" t="s">
        <v>6339</v>
      </c>
      <c r="S655" s="18">
        <v>42370</v>
      </c>
      <c r="T655" s="18" t="s">
        <v>6339</v>
      </c>
      <c r="U655" s="24" t="s">
        <v>6355</v>
      </c>
      <c r="V655" s="18" t="s">
        <v>6339</v>
      </c>
      <c r="W655" s="18" t="str">
        <f>VLOOKUP(E655,'BD DAVID'!$B$5:$G$1143,6,FALSE)</f>
        <v xml:space="preserve">VDA LA POLONIA </v>
      </c>
      <c r="X655" s="18" t="s">
        <v>6339</v>
      </c>
      <c r="Y655" s="19">
        <v>0</v>
      </c>
      <c r="Z655" s="18" t="s">
        <v>6339</v>
      </c>
      <c r="AA655" s="18" t="s">
        <v>6364</v>
      </c>
      <c r="AB655" s="18" t="s">
        <v>6339</v>
      </c>
      <c r="AC655" t="s">
        <v>6355</v>
      </c>
      <c r="AD655" t="s">
        <v>6340</v>
      </c>
      <c r="AE655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(NULL,900539144,422,0,0,3147907950,42370,'NA','VDA LA POLONIA ',0,'dcardona','NA');</v>
      </c>
    </row>
    <row r="656" spans="1:31" hidden="1" x14ac:dyDescent="0.25">
      <c r="A656">
        <v>10015509</v>
      </c>
      <c r="B656" t="s">
        <v>6384</v>
      </c>
      <c r="C656" t="s">
        <v>6346</v>
      </c>
      <c r="D656" t="s">
        <v>6339</v>
      </c>
      <c r="E656" s="15">
        <v>900539592</v>
      </c>
      <c r="F656" s="15" t="s">
        <v>6339</v>
      </c>
      <c r="G656" t="s">
        <v>1661</v>
      </c>
      <c r="H656" t="str">
        <f>VLOOKUP($E656,'BD DAVID'!$B$5:$M$1143,10,FALSE)</f>
        <v>Eje Cafetero</v>
      </c>
      <c r="J656">
        <f>VLOOKUP(K656,'[1]INSERT MUNICIPIO'!E$2:F$867,2,FALSE)</f>
        <v>82</v>
      </c>
      <c r="K656" t="str">
        <f>VLOOKUP($E656,'BD DAVID'!$B$5:$M$1144,12,FALSE)</f>
        <v>LA UNION</v>
      </c>
      <c r="L656" t="s">
        <v>6339</v>
      </c>
      <c r="M656">
        <v>0</v>
      </c>
      <c r="N656" t="s">
        <v>6339</v>
      </c>
      <c r="O656">
        <v>0</v>
      </c>
      <c r="P656" t="s">
        <v>6339</v>
      </c>
      <c r="Q656">
        <f>VLOOKUP(E656,'BD DAVID'!$B$5:$H$1171,7,FALSE)</f>
        <v>922296622</v>
      </c>
      <c r="R656" t="s">
        <v>6339</v>
      </c>
      <c r="S656" s="18">
        <v>42370</v>
      </c>
      <c r="T656" s="18" t="s">
        <v>6339</v>
      </c>
      <c r="U656" s="24" t="s">
        <v>6355</v>
      </c>
      <c r="V656" s="18" t="s">
        <v>6339</v>
      </c>
      <c r="W656" s="18" t="str">
        <f>VLOOKUP(E656,'BD DAVID'!$B$5:$G$1143,6,FALSE)</f>
        <v xml:space="preserve">CR 15 13 17 </v>
      </c>
      <c r="X656" s="18" t="s">
        <v>6339</v>
      </c>
      <c r="Y656" s="19">
        <v>0</v>
      </c>
      <c r="Z656" s="18" t="s">
        <v>6339</v>
      </c>
      <c r="AA656" s="18" t="s">
        <v>6361</v>
      </c>
      <c r="AB656" s="18" t="s">
        <v>6339</v>
      </c>
      <c r="AC656" t="s">
        <v>6355</v>
      </c>
      <c r="AD656" t="s">
        <v>6340</v>
      </c>
      <c r="AE656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(NULL,900539592,82,0,0,922296622,42370,'NA','CR 15 13 17 ',0,'anunez','NA');</v>
      </c>
    </row>
    <row r="657" spans="1:31" hidden="1" x14ac:dyDescent="0.25">
      <c r="A657">
        <v>10015725</v>
      </c>
      <c r="B657" t="s">
        <v>6384</v>
      </c>
      <c r="C657" t="s">
        <v>6346</v>
      </c>
      <c r="D657" t="s">
        <v>6339</v>
      </c>
      <c r="E657" s="15">
        <v>900581167</v>
      </c>
      <c r="F657" s="15" t="s">
        <v>6339</v>
      </c>
      <c r="G657" t="s">
        <v>2801</v>
      </c>
      <c r="H657" t="str">
        <f>VLOOKUP($E657,'BD DAVID'!$B$5:$M$1143,10,FALSE)</f>
        <v>Eje Cafetero</v>
      </c>
      <c r="J657">
        <f>VLOOKUP(K657,'[1]INSERT MUNICIPIO'!E$2:F$867,2,FALSE)</f>
        <v>82</v>
      </c>
      <c r="K657" t="str">
        <f>VLOOKUP($E657,'BD DAVID'!$B$5:$M$1144,12,FALSE)</f>
        <v>LA UNION</v>
      </c>
      <c r="L657" t="s">
        <v>6339</v>
      </c>
      <c r="M657">
        <v>0</v>
      </c>
      <c r="N657" t="s">
        <v>6339</v>
      </c>
      <c r="O657">
        <v>0</v>
      </c>
      <c r="P657" t="s">
        <v>6339</v>
      </c>
      <c r="Q657">
        <f>VLOOKUP(E657,'BD DAVID'!$B$5:$H$1171,7,FALSE)</f>
        <v>3207974969</v>
      </c>
      <c r="R657" t="s">
        <v>6339</v>
      </c>
      <c r="S657" s="18">
        <v>42370</v>
      </c>
      <c r="T657" s="18" t="s">
        <v>6339</v>
      </c>
      <c r="U657" s="24" t="s">
        <v>6355</v>
      </c>
      <c r="V657" s="18" t="s">
        <v>6339</v>
      </c>
      <c r="W657" s="18" t="str">
        <f>VLOOKUP(E657,'BD DAVID'!$B$5:$G$1143,6,FALSE)</f>
        <v xml:space="preserve">CL 18 17 08 IN 1 BRR JARDIN </v>
      </c>
      <c r="X657" s="18" t="s">
        <v>6339</v>
      </c>
      <c r="Y657" s="19">
        <v>0</v>
      </c>
      <c r="Z657" s="18" t="s">
        <v>6339</v>
      </c>
      <c r="AA657" s="18" t="s">
        <v>6361</v>
      </c>
      <c r="AB657" s="18" t="s">
        <v>6339</v>
      </c>
      <c r="AC657" t="s">
        <v>6355</v>
      </c>
      <c r="AD657" t="s">
        <v>6340</v>
      </c>
      <c r="AE657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(NULL,900581167,82,0,0,3207974969,42370,'NA','CL 18 17 08 IN 1 BRR JARDIN ',0,'anunez','NA');</v>
      </c>
    </row>
    <row r="658" spans="1:31" hidden="1" x14ac:dyDescent="0.25">
      <c r="A658">
        <v>10015414</v>
      </c>
      <c r="B658" t="s">
        <v>6384</v>
      </c>
      <c r="C658" t="s">
        <v>6346</v>
      </c>
      <c r="D658" t="s">
        <v>6339</v>
      </c>
      <c r="E658" s="15">
        <v>900583164</v>
      </c>
      <c r="F658" s="15" t="s">
        <v>6339</v>
      </c>
      <c r="G658" t="s">
        <v>1447</v>
      </c>
      <c r="H658" t="str">
        <f>VLOOKUP($E658,'BD DAVID'!$B$5:$M$1143,10,FALSE)</f>
        <v>Eje Cafetero</v>
      </c>
      <c r="J658">
        <f>VLOOKUP(K658,'[1]INSERT MUNICIPIO'!E$2:F$867,2,FALSE)</f>
        <v>495</v>
      </c>
      <c r="K658" t="str">
        <f>VLOOKUP($E658,'BD DAVID'!$B$5:$M$1144,12,FALSE)</f>
        <v>ROLDANILLO</v>
      </c>
      <c r="L658" t="s">
        <v>6339</v>
      </c>
      <c r="M658">
        <v>0</v>
      </c>
      <c r="N658" t="s">
        <v>6339</v>
      </c>
      <c r="O658">
        <v>0</v>
      </c>
      <c r="P658" t="s">
        <v>6339</v>
      </c>
      <c r="Q658">
        <f>VLOOKUP(E658,'BD DAVID'!$B$5:$H$1171,7,FALSE)</f>
        <v>3116061633</v>
      </c>
      <c r="R658" t="s">
        <v>6339</v>
      </c>
      <c r="S658" s="18">
        <v>42370</v>
      </c>
      <c r="T658" s="18" t="s">
        <v>6339</v>
      </c>
      <c r="U658" s="24" t="s">
        <v>6355</v>
      </c>
      <c r="V658" s="18" t="s">
        <v>6339</v>
      </c>
      <c r="W658" s="18" t="str">
        <f>VLOOKUP(E658,'BD DAVID'!$B$5:$G$1143,6,FALSE)</f>
        <v xml:space="preserve">CL 10 2SN 120 </v>
      </c>
      <c r="X658" s="18" t="s">
        <v>6339</v>
      </c>
      <c r="Y658" s="19">
        <v>0</v>
      </c>
      <c r="Z658" s="18" t="s">
        <v>6339</v>
      </c>
      <c r="AA658" s="18" t="s">
        <v>6361</v>
      </c>
      <c r="AB658" s="18" t="s">
        <v>6339</v>
      </c>
      <c r="AC658" t="s">
        <v>6355</v>
      </c>
      <c r="AD658" t="s">
        <v>6340</v>
      </c>
      <c r="AE658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(NULL,900583164,495,0,0,3116061633,42370,'NA','CL 10 2SN 120 ',0,'anunez','NA');</v>
      </c>
    </row>
    <row r="659" spans="1:31" hidden="1" x14ac:dyDescent="0.25">
      <c r="A659">
        <v>10015210</v>
      </c>
      <c r="B659" t="s">
        <v>6384</v>
      </c>
      <c r="C659" t="s">
        <v>6346</v>
      </c>
      <c r="D659" t="s">
        <v>6339</v>
      </c>
      <c r="E659" s="15">
        <v>900642394</v>
      </c>
      <c r="F659" s="15" t="s">
        <v>6339</v>
      </c>
      <c r="G659" t="s">
        <v>4021</v>
      </c>
      <c r="H659" t="str">
        <f>VLOOKUP($E659,'BD DAVID'!$B$5:$M$1143,10,FALSE)</f>
        <v>Eje Cafetero</v>
      </c>
      <c r="J659">
        <f>VLOOKUP(K659,'[1]INSERT MUNICIPIO'!E$2:F$867,2,FALSE)</f>
        <v>454</v>
      </c>
      <c r="K659" t="str">
        <f>VLOOKUP($E659,'BD DAVID'!$B$5:$M$1144,12,FALSE)</f>
        <v>FILANDIA</v>
      </c>
      <c r="L659" t="s">
        <v>6339</v>
      </c>
      <c r="M659">
        <v>0</v>
      </c>
      <c r="N659" t="s">
        <v>6339</v>
      </c>
      <c r="O659">
        <v>0</v>
      </c>
      <c r="P659" t="s">
        <v>6339</v>
      </c>
      <c r="Q659">
        <f>VLOOKUP(E659,'BD DAVID'!$B$5:$H$1171,7,FALSE)</f>
        <v>3113294632</v>
      </c>
      <c r="R659" t="s">
        <v>6339</v>
      </c>
      <c r="S659" s="18">
        <v>42370</v>
      </c>
      <c r="T659" s="18" t="s">
        <v>6339</v>
      </c>
      <c r="U659" s="24" t="s">
        <v>6355</v>
      </c>
      <c r="V659" s="18" t="s">
        <v>6339</v>
      </c>
      <c r="W659" s="18" t="str">
        <f>VLOOKUP(E659,'BD DAVID'!$B$5:$G$1143,6,FALSE)</f>
        <v xml:space="preserve">CL 4 4 36 LC 1 </v>
      </c>
      <c r="X659" s="18" t="s">
        <v>6339</v>
      </c>
      <c r="Y659" s="19">
        <v>0</v>
      </c>
      <c r="Z659" s="18" t="s">
        <v>6339</v>
      </c>
      <c r="AA659" s="18" t="s">
        <v>6382</v>
      </c>
      <c r="AB659" s="18" t="s">
        <v>6339</v>
      </c>
      <c r="AC659" t="s">
        <v>6355</v>
      </c>
      <c r="AD659" t="s">
        <v>6340</v>
      </c>
      <c r="AE659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(NULL,900642394,454,0,0,3113294632,42370,'NA','CL 4 4 36 LC 1 ',0,'ncardona','NA');</v>
      </c>
    </row>
    <row r="660" spans="1:31" hidden="1" x14ac:dyDescent="0.25">
      <c r="A660">
        <v>10017883</v>
      </c>
      <c r="B660" t="s">
        <v>6384</v>
      </c>
      <c r="C660" t="s">
        <v>6346</v>
      </c>
      <c r="D660" t="s">
        <v>6339</v>
      </c>
      <c r="E660" s="15">
        <v>900656046</v>
      </c>
      <c r="F660" s="15" t="s">
        <v>6339</v>
      </c>
      <c r="G660" t="s">
        <v>3569</v>
      </c>
      <c r="H660" t="str">
        <f>VLOOKUP($E660,'BD DAVID'!$B$5:$M$1143,10,FALSE)</f>
        <v>Eje Cafetero</v>
      </c>
      <c r="J660">
        <f>VLOOKUP(K660,'[1]INSERT MUNICIPIO'!E$2:F$867,2,FALSE)</f>
        <v>501</v>
      </c>
      <c r="K660" t="str">
        <f>VLOOKUP($E660,'BD DAVID'!$B$5:$M$1144,12,FALSE)</f>
        <v>SANTA ROSA DE CABAL</v>
      </c>
      <c r="L660" t="s">
        <v>6339</v>
      </c>
      <c r="M660">
        <v>0</v>
      </c>
      <c r="N660" t="s">
        <v>6339</v>
      </c>
      <c r="O660">
        <v>0</v>
      </c>
      <c r="P660" t="s">
        <v>6339</v>
      </c>
      <c r="Q660">
        <f>VLOOKUP(E660,'BD DAVID'!$B$5:$H$1171,7,FALSE)</f>
        <v>3103594533</v>
      </c>
      <c r="R660" t="s">
        <v>6339</v>
      </c>
      <c r="S660" s="18">
        <v>42370</v>
      </c>
      <c r="T660" s="18" t="s">
        <v>6339</v>
      </c>
      <c r="U660" s="24" t="s">
        <v>6355</v>
      </c>
      <c r="V660" s="18" t="s">
        <v>6339</v>
      </c>
      <c r="W660" s="18" t="str">
        <f>VLOOKUP(E660,'BD DAVID'!$B$5:$G$1143,6,FALSE)</f>
        <v xml:space="preserve">CR 13 14 61 </v>
      </c>
      <c r="X660" s="18" t="s">
        <v>6339</v>
      </c>
      <c r="Y660" s="19">
        <v>0</v>
      </c>
      <c r="Z660" s="18" t="s">
        <v>6339</v>
      </c>
      <c r="AA660" s="18" t="s">
        <v>6364</v>
      </c>
      <c r="AB660" s="18" t="s">
        <v>6339</v>
      </c>
      <c r="AC660" t="s">
        <v>6355</v>
      </c>
      <c r="AD660" t="s">
        <v>6340</v>
      </c>
      <c r="AE660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(NULL,900656046,501,0,0,3103594533,42370,'NA','CR 13 14 61 ',0,'dcardona','NA');</v>
      </c>
    </row>
    <row r="661" spans="1:31" hidden="1" x14ac:dyDescent="0.25">
      <c r="A661">
        <v>10018001</v>
      </c>
      <c r="B661" t="s">
        <v>6384</v>
      </c>
      <c r="C661" t="s">
        <v>6346</v>
      </c>
      <c r="D661" t="s">
        <v>6339</v>
      </c>
      <c r="E661" s="15">
        <v>900661571</v>
      </c>
      <c r="F661" s="15" t="s">
        <v>6339</v>
      </c>
      <c r="G661" t="s">
        <v>1770</v>
      </c>
      <c r="H661" t="str">
        <f>VLOOKUP($E661,'BD DAVID'!$B$5:$M$1143,10,FALSE)</f>
        <v>Eje Cafetero</v>
      </c>
      <c r="J661">
        <f>VLOOKUP(K661,'[1]INSERT MUNICIPIO'!E$2:F$867,2,FALSE)</f>
        <v>611</v>
      </c>
      <c r="K661" t="str">
        <f>VLOOKUP($E661,'BD DAVID'!$B$5:$M$1144,12,FALSE)</f>
        <v>MIRANDA</v>
      </c>
      <c r="L661" t="s">
        <v>6339</v>
      </c>
      <c r="M661">
        <v>0</v>
      </c>
      <c r="N661" t="s">
        <v>6339</v>
      </c>
      <c r="O661">
        <v>0</v>
      </c>
      <c r="P661" t="s">
        <v>6339</v>
      </c>
      <c r="Q661">
        <f>VLOOKUP(E661,'BD DAVID'!$B$5:$H$1171,7,FALSE)</f>
        <v>3216421870</v>
      </c>
      <c r="R661" t="s">
        <v>6339</v>
      </c>
      <c r="S661" s="18">
        <v>42370</v>
      </c>
      <c r="T661" s="18" t="s">
        <v>6339</v>
      </c>
      <c r="U661" s="24" t="s">
        <v>6355</v>
      </c>
      <c r="V661" s="18" t="s">
        <v>6339</v>
      </c>
      <c r="W661" s="18" t="str">
        <f>VLOOKUP(E661,'BD DAVID'!$B$5:$G$1143,6,FALSE)</f>
        <v xml:space="preserve">CL 7 3 25 BRR LEOPOLDO PIZARRO </v>
      </c>
      <c r="X661" s="18" t="s">
        <v>6339</v>
      </c>
      <c r="Y661" s="19">
        <v>0</v>
      </c>
      <c r="Z661" s="18" t="s">
        <v>6339</v>
      </c>
      <c r="AA661" s="18" t="s">
        <v>6381</v>
      </c>
      <c r="AB661" s="18" t="s">
        <v>6339</v>
      </c>
      <c r="AC661" t="s">
        <v>6355</v>
      </c>
      <c r="AD661" t="s">
        <v>6340</v>
      </c>
      <c r="AE661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(NULL,900661571,611,0,0,3216421870,42370,'NA','CL 7 3 25 BRR LEOPOLDO PIZARRO ',0,'wcruz','NA');</v>
      </c>
    </row>
    <row r="662" spans="1:31" hidden="1" x14ac:dyDescent="0.25">
      <c r="A662">
        <v>10015280</v>
      </c>
      <c r="B662" t="s">
        <v>6384</v>
      </c>
      <c r="C662" t="s">
        <v>6346</v>
      </c>
      <c r="D662" t="s">
        <v>6339</v>
      </c>
      <c r="E662" s="15">
        <v>900710484</v>
      </c>
      <c r="F662" s="15" t="s">
        <v>6339</v>
      </c>
      <c r="G662" t="s">
        <v>5025</v>
      </c>
      <c r="H662" t="str">
        <f>VLOOKUP($E662,'BD DAVID'!$B$5:$M$1143,10,FALSE)</f>
        <v>Eje Cafetero</v>
      </c>
      <c r="J662">
        <f>VLOOKUP(K662,'[1]INSERT MUNICIPIO'!E$2:F$867,2,FALSE)</f>
        <v>45</v>
      </c>
      <c r="K662" t="str">
        <f>VLOOKUP($E662,'BD DAVID'!$B$5:$M$1144,12,FALSE)</f>
        <v>CHINCHINA</v>
      </c>
      <c r="L662" t="s">
        <v>6339</v>
      </c>
      <c r="M662">
        <v>0</v>
      </c>
      <c r="N662" t="s">
        <v>6339</v>
      </c>
      <c r="O662">
        <v>0</v>
      </c>
      <c r="P662" t="s">
        <v>6339</v>
      </c>
      <c r="Q662">
        <f>VLOOKUP(E662,'BD DAVID'!$B$5:$H$1171,7,FALSE)</f>
        <v>3113499495</v>
      </c>
      <c r="R662" t="s">
        <v>6339</v>
      </c>
      <c r="S662" s="18">
        <v>42370</v>
      </c>
      <c r="T662" s="18" t="s">
        <v>6339</v>
      </c>
      <c r="U662" s="24" t="s">
        <v>6355</v>
      </c>
      <c r="V662" s="18" t="s">
        <v>6339</v>
      </c>
      <c r="W662" s="18" t="str">
        <f>VLOOKUP(E662,'BD DAVID'!$B$5:$G$1143,6,FALSE)</f>
        <v xml:space="preserve">CR 6 12 51 </v>
      </c>
      <c r="X662" s="18" t="s">
        <v>6339</v>
      </c>
      <c r="Y662" s="19">
        <v>0</v>
      </c>
      <c r="Z662" s="18" t="s">
        <v>6339</v>
      </c>
      <c r="AA662" s="18" t="s">
        <v>6373</v>
      </c>
      <c r="AB662" s="18" t="s">
        <v>6339</v>
      </c>
      <c r="AC662" t="s">
        <v>6355</v>
      </c>
      <c r="AD662" t="s">
        <v>6340</v>
      </c>
      <c r="AE662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(NULL,900710484,45,0,0,3113499495,42370,'NA','CR 6 12 51 ',0,'jvalencia','NA');</v>
      </c>
    </row>
    <row r="663" spans="1:31" hidden="1" x14ac:dyDescent="0.25">
      <c r="A663">
        <v>10017976</v>
      </c>
      <c r="B663" t="s">
        <v>6384</v>
      </c>
      <c r="C663" t="s">
        <v>6346</v>
      </c>
      <c r="D663" t="s">
        <v>6339</v>
      </c>
      <c r="E663" s="15">
        <v>900734207</v>
      </c>
      <c r="F663" s="15" t="s">
        <v>6339</v>
      </c>
      <c r="G663" t="s">
        <v>2757</v>
      </c>
      <c r="H663" t="str">
        <f>VLOOKUP($E663,'BD DAVID'!$B$5:$M$1143,10,FALSE)</f>
        <v>Eje Cafetero</v>
      </c>
      <c r="J663">
        <f>VLOOKUP(K663,'[1]INSERT MUNICIPIO'!E$2:F$867,2,FALSE)</f>
        <v>484</v>
      </c>
      <c r="K663" t="str">
        <f>VLOOKUP($E663,'BD DAVID'!$B$5:$M$1144,12,FALSE)</f>
        <v>PEREIRA</v>
      </c>
      <c r="L663" t="s">
        <v>6339</v>
      </c>
      <c r="M663">
        <v>0</v>
      </c>
      <c r="N663" t="s">
        <v>6339</v>
      </c>
      <c r="O663">
        <v>0</v>
      </c>
      <c r="P663" t="s">
        <v>6339</v>
      </c>
      <c r="Q663">
        <f>VLOOKUP(E663,'BD DAVID'!$B$5:$H$1171,7,FALSE)</f>
        <v>963204339</v>
      </c>
      <c r="R663" t="s">
        <v>6339</v>
      </c>
      <c r="S663" s="18">
        <v>42370</v>
      </c>
      <c r="T663" s="18" t="s">
        <v>6339</v>
      </c>
      <c r="U663" s="24" t="s">
        <v>6355</v>
      </c>
      <c r="V663" s="18" t="s">
        <v>6339</v>
      </c>
      <c r="W663" s="18" t="str">
        <f>VLOOKUP(E663,'BD DAVID'!$B$5:$G$1143,6,FALSE)</f>
        <v xml:space="preserve">MERCASA BG VERDE PT 39 </v>
      </c>
      <c r="X663" s="18" t="s">
        <v>6339</v>
      </c>
      <c r="Y663" s="19">
        <v>0</v>
      </c>
      <c r="Z663" s="18" t="s">
        <v>6339</v>
      </c>
      <c r="AA663" s="18" t="s">
        <v>6373</v>
      </c>
      <c r="AB663" s="18" t="s">
        <v>6339</v>
      </c>
      <c r="AC663" t="s">
        <v>6355</v>
      </c>
      <c r="AD663" t="s">
        <v>6340</v>
      </c>
      <c r="AE663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(NULL,900734207,484,0,0,963204339,42370,'NA','MERCASA BG VERDE PT 39 ',0,'jvalencia','NA');</v>
      </c>
    </row>
    <row r="664" spans="1:31" hidden="1" x14ac:dyDescent="0.25">
      <c r="A664">
        <v>10015412</v>
      </c>
      <c r="B664" t="s">
        <v>6384</v>
      </c>
      <c r="C664" t="s">
        <v>6346</v>
      </c>
      <c r="D664" t="s">
        <v>6339</v>
      </c>
      <c r="E664" s="15">
        <v>900741284</v>
      </c>
      <c r="F664" s="15" t="s">
        <v>6339</v>
      </c>
      <c r="G664" t="s">
        <v>5056</v>
      </c>
      <c r="H664" t="str">
        <f>VLOOKUP($E664,'BD DAVID'!$B$5:$M$1143,10,FALSE)</f>
        <v>Eje Cafetero</v>
      </c>
      <c r="J664">
        <f>VLOOKUP(K664,'[1]INSERT MUNICIPIO'!E$2:F$867,2,FALSE)</f>
        <v>510</v>
      </c>
      <c r="K664" t="str">
        <f>VLOOKUP($E664,'BD DAVID'!$B$5:$M$1144,12,FALSE)</f>
        <v>VERSALLES</v>
      </c>
      <c r="L664" t="s">
        <v>6339</v>
      </c>
      <c r="M664">
        <v>0</v>
      </c>
      <c r="N664" t="s">
        <v>6339</v>
      </c>
      <c r="O664">
        <v>0</v>
      </c>
      <c r="P664" t="s">
        <v>6339</v>
      </c>
      <c r="Q664">
        <f>VLOOKUP(E664,'BD DAVID'!$B$5:$H$1171,7,FALSE)</f>
        <v>3137444780</v>
      </c>
      <c r="R664" t="s">
        <v>6339</v>
      </c>
      <c r="S664" s="18">
        <v>42370</v>
      </c>
      <c r="T664" s="18" t="s">
        <v>6339</v>
      </c>
      <c r="U664" s="24" t="s">
        <v>6355</v>
      </c>
      <c r="V664" s="18" t="s">
        <v>6339</v>
      </c>
      <c r="W664" s="18" t="str">
        <f>VLOOKUP(E664,'BD DAVID'!$B$5:$G$1143,6,FALSE)</f>
        <v xml:space="preserve">CR 6 9 22 BRR EL COMERCIO </v>
      </c>
      <c r="X664" s="18" t="s">
        <v>6339</v>
      </c>
      <c r="Y664" s="19">
        <v>0</v>
      </c>
      <c r="Z664" s="18" t="s">
        <v>6339</v>
      </c>
      <c r="AA664" s="18" t="s">
        <v>6361</v>
      </c>
      <c r="AB664" s="18" t="s">
        <v>6339</v>
      </c>
      <c r="AC664" t="s">
        <v>6355</v>
      </c>
      <c r="AD664" t="s">
        <v>6340</v>
      </c>
      <c r="AE664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(NULL,900741284,510,0,0,3137444780,42370,'NA','CR 6 9 22 BRR EL COMERCIO ',0,'anunez','NA');</v>
      </c>
    </row>
    <row r="665" spans="1:31" hidden="1" x14ac:dyDescent="0.25">
      <c r="A665">
        <v>10015507</v>
      </c>
      <c r="B665" t="s">
        <v>6384</v>
      </c>
      <c r="C665" t="s">
        <v>6346</v>
      </c>
      <c r="D665" t="s">
        <v>6339</v>
      </c>
      <c r="E665" s="15">
        <v>900765464</v>
      </c>
      <c r="F665" s="15" t="s">
        <v>6339</v>
      </c>
      <c r="G665" t="s">
        <v>5022</v>
      </c>
      <c r="H665" t="str">
        <f>VLOOKUP($E665,'BD DAVID'!$B$5:$M$1143,10,FALSE)</f>
        <v>Eje Cafetero</v>
      </c>
      <c r="J665">
        <f>VLOOKUP(K665,'[1]INSERT MUNICIPIO'!E$2:F$867,2,FALSE)</f>
        <v>508</v>
      </c>
      <c r="K665" t="str">
        <f>VLOOKUP($E665,'BD DAVID'!$B$5:$M$1144,12,FALSE)</f>
        <v>TULUA</v>
      </c>
      <c r="L665" t="s">
        <v>6339</v>
      </c>
      <c r="M665">
        <v>0</v>
      </c>
      <c r="N665" t="s">
        <v>6339</v>
      </c>
      <c r="O665">
        <v>0</v>
      </c>
      <c r="P665" t="s">
        <v>6339</v>
      </c>
      <c r="Q665">
        <f>VLOOKUP(E665,'BD DAVID'!$B$5:$H$1171,7,FALSE)</f>
        <v>3128639097</v>
      </c>
      <c r="R665" t="s">
        <v>6339</v>
      </c>
      <c r="S665" s="18">
        <v>42370</v>
      </c>
      <c r="T665" s="18" t="s">
        <v>6339</v>
      </c>
      <c r="U665" s="24" t="s">
        <v>6355</v>
      </c>
      <c r="V665" s="18" t="s">
        <v>6339</v>
      </c>
      <c r="W665" s="18" t="str">
        <f>VLOOKUP(E665,'BD DAVID'!$B$5:$G$1143,6,FALSE)</f>
        <v xml:space="preserve">CR 23 29 A 10 BRR CENTRO </v>
      </c>
      <c r="X665" s="18" t="s">
        <v>6339</v>
      </c>
      <c r="Y665" s="19">
        <v>0</v>
      </c>
      <c r="Z665" s="18" t="s">
        <v>6339</v>
      </c>
      <c r="AA665" s="18" t="s">
        <v>6381</v>
      </c>
      <c r="AB665" s="18" t="s">
        <v>6339</v>
      </c>
      <c r="AC665" t="s">
        <v>6355</v>
      </c>
      <c r="AD665" t="s">
        <v>6340</v>
      </c>
      <c r="AE665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(NULL,900765464,508,0,0,3128639097,42370,'NA','CR 23 29 A 10 BRR CENTRO ',0,'wcruz','NA');</v>
      </c>
    </row>
    <row r="666" spans="1:31" hidden="1" x14ac:dyDescent="0.25">
      <c r="A666">
        <v>10015191</v>
      </c>
      <c r="B666" t="s">
        <v>6384</v>
      </c>
      <c r="C666" t="s">
        <v>6346</v>
      </c>
      <c r="D666" t="s">
        <v>6339</v>
      </c>
      <c r="E666" s="15">
        <v>900766077</v>
      </c>
      <c r="F666" s="15" t="s">
        <v>6339</v>
      </c>
      <c r="G666" t="s">
        <v>1497</v>
      </c>
      <c r="H666" t="str">
        <f>VLOOKUP($E666,'BD DAVID'!$B$5:$M$1143,10,FALSE)</f>
        <v>Eje Cafetero</v>
      </c>
      <c r="J666">
        <f>VLOOKUP(K666,'[1]INSERT MUNICIPIO'!E$2:F$867,2,FALSE)</f>
        <v>87</v>
      </c>
      <c r="K666" t="str">
        <f>VLOOKUP($E666,'BD DAVID'!$B$5:$M$1144,12,FALSE)</f>
        <v>MANIZALES</v>
      </c>
      <c r="L666" t="s">
        <v>6339</v>
      </c>
      <c r="M666">
        <v>0</v>
      </c>
      <c r="N666" t="s">
        <v>6339</v>
      </c>
      <c r="O666">
        <v>0</v>
      </c>
      <c r="P666" t="s">
        <v>6339</v>
      </c>
      <c r="Q666">
        <f>VLOOKUP(E666,'BD DAVID'!$B$5:$H$1171,7,FALSE)</f>
        <v>3113183948</v>
      </c>
      <c r="R666" t="s">
        <v>6339</v>
      </c>
      <c r="S666" s="18">
        <v>42370</v>
      </c>
      <c r="T666" s="18" t="s">
        <v>6339</v>
      </c>
      <c r="U666" s="24" t="s">
        <v>6355</v>
      </c>
      <c r="V666" s="18" t="s">
        <v>6339</v>
      </c>
      <c r="W666" s="18" t="str">
        <f>VLOOKUP(E666,'BD DAVID'!$B$5:$G$1143,6,FALSE)</f>
        <v xml:space="preserve">CL 45 25 61 </v>
      </c>
      <c r="X666" s="18" t="s">
        <v>6339</v>
      </c>
      <c r="Y666" s="19">
        <v>0</v>
      </c>
      <c r="Z666" s="18" t="s">
        <v>6339</v>
      </c>
      <c r="AA666" s="18" t="s">
        <v>6373</v>
      </c>
      <c r="AB666" s="18" t="s">
        <v>6339</v>
      </c>
      <c r="AC666" t="s">
        <v>6355</v>
      </c>
      <c r="AD666" t="s">
        <v>6340</v>
      </c>
      <c r="AE666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(NULL,900766077,87,0,0,3113183948,42370,'NA','CL 45 25 61 ',0,'jvalencia','NA');</v>
      </c>
    </row>
    <row r="667" spans="1:31" hidden="1" x14ac:dyDescent="0.25">
      <c r="A667">
        <v>10016553</v>
      </c>
      <c r="B667" t="s">
        <v>6384</v>
      </c>
      <c r="C667" t="s">
        <v>6346</v>
      </c>
      <c r="D667" t="s">
        <v>6339</v>
      </c>
      <c r="E667" s="15">
        <v>900772522</v>
      </c>
      <c r="F667" s="15" t="s">
        <v>6339</v>
      </c>
      <c r="G667" t="s">
        <v>3747</v>
      </c>
      <c r="H667" t="str">
        <f>VLOOKUP($E667,'BD DAVID'!$B$5:$M$1143,10,FALSE)</f>
        <v>Eje Cafetero</v>
      </c>
      <c r="J667">
        <f>VLOOKUP(K667,'[1]INSERT MUNICIPIO'!E$2:F$867,2,FALSE)</f>
        <v>503</v>
      </c>
      <c r="K667" t="str">
        <f>VLOOKUP($E667,'BD DAVID'!$B$5:$M$1144,12,FALSE)</f>
        <v>SEVILLA</v>
      </c>
      <c r="L667" t="s">
        <v>6339</v>
      </c>
      <c r="M667">
        <v>0</v>
      </c>
      <c r="N667" t="s">
        <v>6339</v>
      </c>
      <c r="O667">
        <v>0</v>
      </c>
      <c r="P667" t="s">
        <v>6339</v>
      </c>
      <c r="Q667">
        <f>VLOOKUP(E667,'BD DAVID'!$B$5:$H$1171,7,FALSE)</f>
        <v>3117206716</v>
      </c>
      <c r="R667" t="s">
        <v>6339</v>
      </c>
      <c r="S667" s="18">
        <v>42370</v>
      </c>
      <c r="T667" s="18" t="s">
        <v>6339</v>
      </c>
      <c r="U667" s="24" t="s">
        <v>6355</v>
      </c>
      <c r="V667" s="18" t="s">
        <v>6339</v>
      </c>
      <c r="W667" s="18" t="str">
        <f>VLOOKUP(E667,'BD DAVID'!$B$5:$G$1143,6,FALSE)</f>
        <v xml:space="preserve">CL 49 51 35 BRR EL CENTRO </v>
      </c>
      <c r="X667" s="18" t="s">
        <v>6339</v>
      </c>
      <c r="Y667" s="19">
        <v>0</v>
      </c>
      <c r="Z667" s="18" t="s">
        <v>6339</v>
      </c>
      <c r="AA667" s="18" t="s">
        <v>6382</v>
      </c>
      <c r="AB667" s="18" t="s">
        <v>6339</v>
      </c>
      <c r="AC667" t="s">
        <v>6355</v>
      </c>
      <c r="AD667" t="s">
        <v>6340</v>
      </c>
      <c r="AE667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(NULL,900772522,503,0,0,3117206716,42370,'NA','CL 49 51 35 BRR EL CENTRO ',0,'ncardona','NA');</v>
      </c>
    </row>
    <row r="668" spans="1:31" hidden="1" x14ac:dyDescent="0.25">
      <c r="A668">
        <v>10011955</v>
      </c>
      <c r="B668" t="s">
        <v>6384</v>
      </c>
      <c r="C668" t="s">
        <v>6346</v>
      </c>
      <c r="D668" t="s">
        <v>6339</v>
      </c>
      <c r="E668" s="15">
        <v>900781944</v>
      </c>
      <c r="F668" s="15" t="s">
        <v>6339</v>
      </c>
      <c r="G668" t="s">
        <v>2859</v>
      </c>
      <c r="H668" t="str">
        <f>VLOOKUP($E668,'BD DAVID'!$B$5:$M$1143,10,FALSE)</f>
        <v>Eje Cafetero</v>
      </c>
      <c r="J668">
        <f>VLOOKUP(K668,'[1]INSERT MUNICIPIO'!E$2:F$867,2,FALSE)</f>
        <v>82</v>
      </c>
      <c r="K668" t="str">
        <f>VLOOKUP($E668,'BD DAVID'!$B$5:$M$1144,12,FALSE)</f>
        <v>LA UNION</v>
      </c>
      <c r="L668" t="s">
        <v>6339</v>
      </c>
      <c r="M668">
        <v>0</v>
      </c>
      <c r="N668" t="s">
        <v>6339</v>
      </c>
      <c r="O668">
        <v>0</v>
      </c>
      <c r="P668" t="s">
        <v>6339</v>
      </c>
      <c r="Q668">
        <f>VLOOKUP(E668,'BD DAVID'!$B$5:$H$1171,7,FALSE)</f>
        <v>3017020427</v>
      </c>
      <c r="R668" t="s">
        <v>6339</v>
      </c>
      <c r="S668" s="18">
        <v>42370</v>
      </c>
      <c r="T668" s="18" t="s">
        <v>6339</v>
      </c>
      <c r="U668" s="24" t="s">
        <v>6355</v>
      </c>
      <c r="V668" s="18" t="s">
        <v>6339</v>
      </c>
      <c r="W668" s="18" t="str">
        <f>VLOOKUP(E668,'BD DAVID'!$B$5:$G$1143,6,FALSE)</f>
        <v xml:space="preserve">CL 18 15 27 </v>
      </c>
      <c r="X668" s="18" t="s">
        <v>6339</v>
      </c>
      <c r="Y668" s="19">
        <v>0</v>
      </c>
      <c r="Z668" s="18" t="s">
        <v>6339</v>
      </c>
      <c r="AA668" s="18" t="s">
        <v>6361</v>
      </c>
      <c r="AB668" s="18" t="s">
        <v>6339</v>
      </c>
      <c r="AC668" t="s">
        <v>6355</v>
      </c>
      <c r="AD668" t="s">
        <v>6340</v>
      </c>
      <c r="AE668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(NULL,900781944,82,0,0,3017020427,42370,'NA','CL 18 15 27 ',0,'anunez','NA');</v>
      </c>
    </row>
    <row r="669" spans="1:31" hidden="1" x14ac:dyDescent="0.25">
      <c r="A669">
        <v>10015222</v>
      </c>
      <c r="B669" t="s">
        <v>6384</v>
      </c>
      <c r="C669" t="s">
        <v>6346</v>
      </c>
      <c r="D669" t="s">
        <v>6339</v>
      </c>
      <c r="E669" s="15">
        <v>900785534</v>
      </c>
      <c r="F669" s="15" t="s">
        <v>6339</v>
      </c>
      <c r="G669" t="s">
        <v>1898</v>
      </c>
      <c r="H669" t="str">
        <f>VLOOKUP($E669,'BD DAVID'!$B$5:$M$1143,10,FALSE)</f>
        <v>Eje Cafetero</v>
      </c>
      <c r="J669">
        <f>VLOOKUP(K669,'[1]INSERT MUNICIPIO'!E$2:F$867,2,FALSE)</f>
        <v>45</v>
      </c>
      <c r="K669" t="str">
        <f>VLOOKUP($E669,'BD DAVID'!$B$5:$M$1144,12,FALSE)</f>
        <v>CHINCHINA</v>
      </c>
      <c r="L669" t="s">
        <v>6339</v>
      </c>
      <c r="M669">
        <v>0</v>
      </c>
      <c r="N669" t="s">
        <v>6339</v>
      </c>
      <c r="O669">
        <v>0</v>
      </c>
      <c r="P669" t="s">
        <v>6339</v>
      </c>
      <c r="Q669">
        <f>VLOOKUP(E669,'BD DAVID'!$B$5:$H$1171,7,FALSE)</f>
        <v>3208164611</v>
      </c>
      <c r="R669" t="s">
        <v>6339</v>
      </c>
      <c r="S669" s="18">
        <v>42370</v>
      </c>
      <c r="T669" s="18" t="s">
        <v>6339</v>
      </c>
      <c r="U669" s="24" t="s">
        <v>6355</v>
      </c>
      <c r="V669" s="18" t="s">
        <v>6339</v>
      </c>
      <c r="W669" s="18" t="str">
        <f>VLOOKUP(E669,'BD DAVID'!$B$5:$G$1143,6,FALSE)</f>
        <v xml:space="preserve">ED SAN FRANCISCO OF 201 </v>
      </c>
      <c r="X669" s="18" t="s">
        <v>6339</v>
      </c>
      <c r="Y669" s="19">
        <v>0</v>
      </c>
      <c r="Z669" s="18" t="s">
        <v>6339</v>
      </c>
      <c r="AA669" s="18" t="s">
        <v>6373</v>
      </c>
      <c r="AB669" s="18" t="s">
        <v>6339</v>
      </c>
      <c r="AC669" t="s">
        <v>6355</v>
      </c>
      <c r="AD669" t="s">
        <v>6340</v>
      </c>
      <c r="AE669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(NULL,900785534,45,0,0,3208164611,42370,'NA','ED SAN FRANCISCO OF 201 ',0,'jvalencia','NA');</v>
      </c>
    </row>
    <row r="670" spans="1:31" hidden="1" x14ac:dyDescent="0.25">
      <c r="A670">
        <v>10017494</v>
      </c>
      <c r="B670" t="s">
        <v>6384</v>
      </c>
      <c r="C670" t="s">
        <v>6346</v>
      </c>
      <c r="D670" t="s">
        <v>6339</v>
      </c>
      <c r="E670" s="15">
        <v>900811082</v>
      </c>
      <c r="F670" s="15" t="s">
        <v>6339</v>
      </c>
      <c r="G670" t="s">
        <v>4900</v>
      </c>
      <c r="H670" t="str">
        <f>VLOOKUP($E670,'BD DAVID'!$B$5:$M$1143,10,FALSE)</f>
        <v>Eje Cafetero</v>
      </c>
      <c r="J670">
        <f>VLOOKUP(K670,'[1]INSERT MUNICIPIO'!E$2:F$867,2,FALSE)</f>
        <v>484</v>
      </c>
      <c r="K670" t="str">
        <f>VLOOKUP($E670,'BD DAVID'!$B$5:$M$1144,12,FALSE)</f>
        <v>PEREIRA</v>
      </c>
      <c r="L670" t="s">
        <v>6339</v>
      </c>
      <c r="M670">
        <v>0</v>
      </c>
      <c r="N670" t="s">
        <v>6339</v>
      </c>
      <c r="O670">
        <v>0</v>
      </c>
      <c r="P670" t="s">
        <v>6339</v>
      </c>
      <c r="Q670">
        <f>VLOOKUP(E670,'BD DAVID'!$B$5:$H$1171,7,FALSE)</f>
        <v>3113499737</v>
      </c>
      <c r="R670" t="s">
        <v>6339</v>
      </c>
      <c r="S670" s="18">
        <v>42370</v>
      </c>
      <c r="T670" s="18" t="s">
        <v>6339</v>
      </c>
      <c r="U670" s="24" t="s">
        <v>6355</v>
      </c>
      <c r="V670" s="18" t="s">
        <v>6339</v>
      </c>
      <c r="W670" s="18" t="str">
        <f>VLOOKUP(E670,'BD DAVID'!$B$5:$G$1143,6,FALSE)</f>
        <v xml:space="preserve">CL 16 18 14 </v>
      </c>
      <c r="X670" s="18" t="s">
        <v>6339</v>
      </c>
      <c r="Y670" s="19">
        <v>0</v>
      </c>
      <c r="Z670" s="18" t="s">
        <v>6339</v>
      </c>
      <c r="AA670" s="18" t="s">
        <v>6364</v>
      </c>
      <c r="AB670" s="18" t="s">
        <v>6339</v>
      </c>
      <c r="AC670" t="s">
        <v>6355</v>
      </c>
      <c r="AD670" t="s">
        <v>6340</v>
      </c>
      <c r="AE670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(NULL,900811082,484,0,0,3113499737,42370,'NA','CL 16 18 14 ',0,'dcardona','NA');</v>
      </c>
    </row>
    <row r="671" spans="1:31" hidden="1" x14ac:dyDescent="0.25">
      <c r="A671">
        <v>10015848</v>
      </c>
      <c r="B671" t="s">
        <v>6384</v>
      </c>
      <c r="C671" t="s">
        <v>6346</v>
      </c>
      <c r="D671" t="s">
        <v>6339</v>
      </c>
      <c r="E671" s="15">
        <v>900813710</v>
      </c>
      <c r="F671" s="15" t="s">
        <v>6339</v>
      </c>
      <c r="G671" t="s">
        <v>4027</v>
      </c>
      <c r="H671" t="str">
        <f>VLOOKUP($E671,'BD DAVID'!$B$5:$M$1143,10,FALSE)</f>
        <v>Eje Cafetero</v>
      </c>
      <c r="J671">
        <f>VLOOKUP(K671,'[1]INSERT MUNICIPIO'!E$2:F$867,2,FALSE)</f>
        <v>491</v>
      </c>
      <c r="K671" t="str">
        <f>VLOOKUP($E671,'BD DAVID'!$B$5:$M$1144,12,FALSE)</f>
        <v>RESTREPO</v>
      </c>
      <c r="L671" t="s">
        <v>6339</v>
      </c>
      <c r="M671">
        <v>0</v>
      </c>
      <c r="N671" t="s">
        <v>6339</v>
      </c>
      <c r="O671">
        <v>0</v>
      </c>
      <c r="P671" t="s">
        <v>6339</v>
      </c>
      <c r="Q671">
        <f>VLOOKUP(E671,'BD DAVID'!$B$5:$H$1171,7,FALSE)</f>
        <v>3137342154</v>
      </c>
      <c r="R671" t="s">
        <v>6339</v>
      </c>
      <c r="S671" s="18">
        <v>42370</v>
      </c>
      <c r="T671" s="18" t="s">
        <v>6339</v>
      </c>
      <c r="U671" s="24" t="s">
        <v>6355</v>
      </c>
      <c r="V671" s="18" t="s">
        <v>6339</v>
      </c>
      <c r="W671" s="18" t="str">
        <f>VLOOKUP(E671,'BD DAVID'!$B$5:$G$1143,6,FALSE)</f>
        <v xml:space="preserve">CL 11 10 30 </v>
      </c>
      <c r="X671" s="18" t="s">
        <v>6339</v>
      </c>
      <c r="Y671" s="19">
        <v>0</v>
      </c>
      <c r="Z671" s="18" t="s">
        <v>6339</v>
      </c>
      <c r="AA671" s="18" t="s">
        <v>6381</v>
      </c>
      <c r="AB671" s="18" t="s">
        <v>6339</v>
      </c>
      <c r="AC671" t="s">
        <v>6355</v>
      </c>
      <c r="AD671" t="s">
        <v>6340</v>
      </c>
      <c r="AE671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(NULL,900813710,491,0,0,3137342154,42370,'NA','CL 11 10 30 ',0,'wcruz','NA');</v>
      </c>
    </row>
    <row r="672" spans="1:31" hidden="1" x14ac:dyDescent="0.25">
      <c r="A672">
        <v>10016232</v>
      </c>
      <c r="B672" t="s">
        <v>6384</v>
      </c>
      <c r="C672" t="s">
        <v>6346</v>
      </c>
      <c r="D672" t="s">
        <v>6339</v>
      </c>
      <c r="E672" s="15">
        <v>900819311</v>
      </c>
      <c r="F672" s="15" t="s">
        <v>6339</v>
      </c>
      <c r="G672" t="s">
        <v>1747</v>
      </c>
      <c r="H672" t="str">
        <f>VLOOKUP($E672,'BD DAVID'!$B$5:$M$1143,10,FALSE)</f>
        <v>Eje Cafetero</v>
      </c>
      <c r="J672">
        <f>VLOOKUP(K672,'[1]INSERT MUNICIPIO'!E$2:F$867,2,FALSE)</f>
        <v>432</v>
      </c>
      <c r="K672" t="str">
        <f>VLOOKUP($E672,'BD DAVID'!$B$5:$M$1144,12,FALSE)</f>
        <v>BELEN DE UMBRIA</v>
      </c>
      <c r="L672" t="s">
        <v>6339</v>
      </c>
      <c r="M672">
        <v>0</v>
      </c>
      <c r="N672" t="s">
        <v>6339</v>
      </c>
      <c r="O672">
        <v>0</v>
      </c>
      <c r="P672" t="s">
        <v>6339</v>
      </c>
      <c r="Q672">
        <f>VLOOKUP(E672,'BD DAVID'!$B$5:$H$1171,7,FALSE)</f>
        <v>3157158342</v>
      </c>
      <c r="R672" t="s">
        <v>6339</v>
      </c>
      <c r="S672" s="18">
        <v>42370</v>
      </c>
      <c r="T672" s="18" t="s">
        <v>6339</v>
      </c>
      <c r="U672" s="24" t="s">
        <v>6355</v>
      </c>
      <c r="V672" s="18" t="s">
        <v>6339</v>
      </c>
      <c r="W672" s="18" t="str">
        <f>VLOOKUP(E672,'BD DAVID'!$B$5:$G$1143,6,FALSE)</f>
        <v xml:space="preserve">CL 9 9 41 </v>
      </c>
      <c r="X672" s="18" t="s">
        <v>6339</v>
      </c>
      <c r="Y672" s="19">
        <v>0</v>
      </c>
      <c r="Z672" s="18" t="s">
        <v>6339</v>
      </c>
      <c r="AA672" s="18" t="s">
        <v>6364</v>
      </c>
      <c r="AB672" s="18" t="s">
        <v>6339</v>
      </c>
      <c r="AC672" t="s">
        <v>6355</v>
      </c>
      <c r="AD672" t="s">
        <v>6340</v>
      </c>
      <c r="AE672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(NULL,900819311,432,0,0,3157158342,42370,'NA','CL 9 9 41 ',0,'dcardona','NA');</v>
      </c>
    </row>
    <row r="673" spans="1:31" hidden="1" x14ac:dyDescent="0.25">
      <c r="A673">
        <v>10016582</v>
      </c>
      <c r="B673" t="s">
        <v>6384</v>
      </c>
      <c r="C673" t="s">
        <v>6346</v>
      </c>
      <c r="D673" t="s">
        <v>6339</v>
      </c>
      <c r="E673" s="15">
        <v>900878752</v>
      </c>
      <c r="F673" s="15" t="s">
        <v>6339</v>
      </c>
      <c r="G673" t="s">
        <v>3560</v>
      </c>
      <c r="H673" t="str">
        <f>VLOOKUP($E673,'BD DAVID'!$B$5:$M$1143,10,FALSE)</f>
        <v>Eje Cafetero</v>
      </c>
      <c r="J673">
        <f>VLOOKUP(K673,'[1]INSERT MUNICIPIO'!E$2:F$867,2,FALSE)</f>
        <v>87</v>
      </c>
      <c r="K673" t="str">
        <f>VLOOKUP($E673,'BD DAVID'!$B$5:$M$1144,12,FALSE)</f>
        <v>MANIZALES</v>
      </c>
      <c r="L673" t="s">
        <v>6339</v>
      </c>
      <c r="M673">
        <v>0</v>
      </c>
      <c r="N673" t="s">
        <v>6339</v>
      </c>
      <c r="O673">
        <v>0</v>
      </c>
      <c r="P673" t="s">
        <v>6339</v>
      </c>
      <c r="Q673">
        <f>VLOOKUP(E673,'BD DAVID'!$B$5:$H$1171,7,FALSE)</f>
        <v>3186195240</v>
      </c>
      <c r="R673" t="s">
        <v>6339</v>
      </c>
      <c r="S673" s="18">
        <v>42370</v>
      </c>
      <c r="T673" s="18" t="s">
        <v>6339</v>
      </c>
      <c r="U673" s="24" t="s">
        <v>6355</v>
      </c>
      <c r="V673" s="18" t="s">
        <v>6339</v>
      </c>
      <c r="W673" s="18" t="str">
        <f>VLOOKUP(E673,'BD DAVID'!$B$5:$G$1143,6,FALSE)</f>
        <v xml:space="preserve">CR 25 66 51 LC 1 </v>
      </c>
      <c r="X673" s="18" t="s">
        <v>6339</v>
      </c>
      <c r="Y673" s="19">
        <v>0</v>
      </c>
      <c r="Z673" s="18" t="s">
        <v>6339</v>
      </c>
      <c r="AA673" s="18" t="s">
        <v>6373</v>
      </c>
      <c r="AB673" s="18" t="s">
        <v>6339</v>
      </c>
      <c r="AC673" t="s">
        <v>6355</v>
      </c>
      <c r="AD673" t="s">
        <v>6340</v>
      </c>
      <c r="AE673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(NULL,900878752,87,0,0,3186195240,42370,'NA','CR 25 66 51 LC 1 ',0,'jvalencia','NA');</v>
      </c>
    </row>
    <row r="674" spans="1:31" hidden="1" x14ac:dyDescent="0.25">
      <c r="A674">
        <v>10016711</v>
      </c>
      <c r="B674" t="s">
        <v>6384</v>
      </c>
      <c r="C674" t="s">
        <v>6346</v>
      </c>
      <c r="D674" t="s">
        <v>6339</v>
      </c>
      <c r="E674" s="15">
        <v>900881439</v>
      </c>
      <c r="F674" s="15" t="s">
        <v>6339</v>
      </c>
      <c r="G674" t="s">
        <v>2347</v>
      </c>
      <c r="H674" t="str">
        <f>VLOOKUP($E674,'BD DAVID'!$B$5:$M$1143,10,FALSE)</f>
        <v>Eje Cafetero</v>
      </c>
      <c r="J674">
        <f>VLOOKUP(K674,'[1]INSERT MUNICIPIO'!E$2:F$867,2,FALSE)</f>
        <v>87</v>
      </c>
      <c r="K674" t="str">
        <f>VLOOKUP($E674,'BD DAVID'!$B$5:$M$1144,12,FALSE)</f>
        <v>MANIZALES</v>
      </c>
      <c r="L674" t="s">
        <v>6339</v>
      </c>
      <c r="M674">
        <v>0</v>
      </c>
      <c r="N674" t="s">
        <v>6339</v>
      </c>
      <c r="O674">
        <v>0</v>
      </c>
      <c r="P674" t="s">
        <v>6339</v>
      </c>
      <c r="Q674">
        <f>VLOOKUP(E674,'BD DAVID'!$B$5:$H$1171,7,FALSE)</f>
        <v>968860669</v>
      </c>
      <c r="R674" t="s">
        <v>6339</v>
      </c>
      <c r="S674" s="18">
        <v>42370</v>
      </c>
      <c r="T674" s="18" t="s">
        <v>6339</v>
      </c>
      <c r="U674" s="24" t="s">
        <v>6355</v>
      </c>
      <c r="V674" s="18" t="s">
        <v>6339</v>
      </c>
      <c r="W674" s="18" t="str">
        <f>VLOOKUP(E674,'BD DAVID'!$B$5:$G$1143,6,FALSE)</f>
        <v xml:space="preserve">CR 23 63 15 OF 1003 </v>
      </c>
      <c r="X674" s="18" t="s">
        <v>6339</v>
      </c>
      <c r="Y674" s="19">
        <v>0</v>
      </c>
      <c r="Z674" s="18" t="s">
        <v>6339</v>
      </c>
      <c r="AA674" s="18" t="s">
        <v>6373</v>
      </c>
      <c r="AB674" s="18" t="s">
        <v>6339</v>
      </c>
      <c r="AC674" t="s">
        <v>6355</v>
      </c>
      <c r="AD674" t="s">
        <v>6340</v>
      </c>
      <c r="AE674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(NULL,900881439,87,0,0,968860669,42370,'NA','CR 23 63 15 OF 1003 ',0,'jvalencia','NA');</v>
      </c>
    </row>
    <row r="675" spans="1:31" hidden="1" x14ac:dyDescent="0.25">
      <c r="A675">
        <v>10017692</v>
      </c>
      <c r="B675" t="s">
        <v>6384</v>
      </c>
      <c r="C675" t="s">
        <v>6346</v>
      </c>
      <c r="D675" t="s">
        <v>6339</v>
      </c>
      <c r="E675" s="15">
        <v>1053787524</v>
      </c>
      <c r="F675" s="15" t="s">
        <v>6339</v>
      </c>
      <c r="G675" t="s">
        <v>2213</v>
      </c>
      <c r="H675" t="str">
        <f>VLOOKUP($E675,'BD DAVID'!$B$5:$M$1143,10,FALSE)</f>
        <v>Eje Cafetero</v>
      </c>
      <c r="J675">
        <f>VLOOKUP(K675,'[1]INSERT MUNICIPIO'!E$2:F$867,2,FALSE)</f>
        <v>489</v>
      </c>
      <c r="K675" t="str">
        <f>VLOOKUP($E675,'BD DAVID'!$B$5:$M$1144,12,FALSE)</f>
        <v>QUIMBAYA</v>
      </c>
      <c r="L675" t="s">
        <v>6339</v>
      </c>
      <c r="M675">
        <v>0</v>
      </c>
      <c r="N675" t="s">
        <v>6339</v>
      </c>
      <c r="O675">
        <v>0</v>
      </c>
      <c r="P675" t="s">
        <v>6339</v>
      </c>
      <c r="Q675">
        <f>VLOOKUP(E675,'BD DAVID'!$B$5:$H$1171,7,FALSE)</f>
        <v>3112738004</v>
      </c>
      <c r="R675" t="s">
        <v>6339</v>
      </c>
      <c r="S675" s="18">
        <v>42370</v>
      </c>
      <c r="T675" s="18" t="s">
        <v>6339</v>
      </c>
      <c r="U675" s="24" t="s">
        <v>6355</v>
      </c>
      <c r="V675" s="18" t="s">
        <v>6339</v>
      </c>
      <c r="W675" s="18" t="str">
        <f>VLOOKUP(E675,'BD DAVID'!$B$5:$G$1143,6,FALSE)</f>
        <v xml:space="preserve">CR 7 15 26 APTO 510 </v>
      </c>
      <c r="X675" s="18" t="s">
        <v>6339</v>
      </c>
      <c r="Y675" s="19">
        <v>0</v>
      </c>
      <c r="Z675" s="18" t="s">
        <v>6339</v>
      </c>
      <c r="AA675" s="18" t="s">
        <v>6382</v>
      </c>
      <c r="AB675" s="18" t="s">
        <v>6339</v>
      </c>
      <c r="AC675" t="s">
        <v>6355</v>
      </c>
      <c r="AD675" t="s">
        <v>6340</v>
      </c>
      <c r="AE675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(NULL,1053787524,489,0,0,3112738004,42370,'NA','CR 7 15 26 APTO 510 ',0,'ncardona','NA');</v>
      </c>
    </row>
    <row r="676" spans="1:31" hidden="1" x14ac:dyDescent="0.25">
      <c r="A676">
        <v>10015797</v>
      </c>
      <c r="B676" t="s">
        <v>6384</v>
      </c>
      <c r="C676" t="s">
        <v>6346</v>
      </c>
      <c r="D676" t="s">
        <v>6339</v>
      </c>
      <c r="E676" s="15">
        <v>1053792313</v>
      </c>
      <c r="F676" s="15" t="s">
        <v>6339</v>
      </c>
      <c r="G676" t="s">
        <v>3827</v>
      </c>
      <c r="H676" t="str">
        <f>VLOOKUP($E676,'BD DAVID'!$B$5:$M$1143,10,FALSE)</f>
        <v>Eje Cafetero</v>
      </c>
      <c r="J676">
        <f>VLOOKUP(K676,'[1]INSERT MUNICIPIO'!E$2:F$867,2,FALSE)</f>
        <v>107</v>
      </c>
      <c r="K676" t="str">
        <f>VLOOKUP($E676,'BD DAVID'!$B$5:$M$1144,12,FALSE)</f>
        <v>PACORA</v>
      </c>
      <c r="L676" t="s">
        <v>6339</v>
      </c>
      <c r="M676">
        <v>0</v>
      </c>
      <c r="N676" t="s">
        <v>6339</v>
      </c>
      <c r="O676">
        <v>0</v>
      </c>
      <c r="P676" t="s">
        <v>6339</v>
      </c>
      <c r="Q676">
        <f>VLOOKUP(E676,'BD DAVID'!$B$5:$H$1171,7,FALSE)</f>
        <v>3162427986</v>
      </c>
      <c r="R676" t="s">
        <v>6339</v>
      </c>
      <c r="S676" s="18">
        <v>42370</v>
      </c>
      <c r="T676" s="18" t="s">
        <v>6339</v>
      </c>
      <c r="U676" s="24" t="s">
        <v>6355</v>
      </c>
      <c r="V676" s="18" t="s">
        <v>6339</v>
      </c>
      <c r="W676" s="18" t="str">
        <f>VLOOKUP(E676,'BD DAVID'!$B$5:$G$1143,6,FALSE)</f>
        <v xml:space="preserve">CL 5 4 28 </v>
      </c>
      <c r="X676" s="18" t="s">
        <v>6339</v>
      </c>
      <c r="Y676" s="19">
        <v>0</v>
      </c>
      <c r="Z676" s="18" t="s">
        <v>6339</v>
      </c>
      <c r="AA676" s="18" t="s">
        <v>6373</v>
      </c>
      <c r="AB676" s="18" t="s">
        <v>6339</v>
      </c>
      <c r="AC676" t="s">
        <v>6355</v>
      </c>
      <c r="AD676" t="s">
        <v>6340</v>
      </c>
      <c r="AE676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(NULL,1053792313,107,0,0,3162427986,42370,'NA','CL 5 4 28 ',0,'jvalencia','NA');</v>
      </c>
    </row>
    <row r="677" spans="1:31" hidden="1" x14ac:dyDescent="0.25">
      <c r="A677">
        <v>10017011</v>
      </c>
      <c r="B677" t="s">
        <v>6384</v>
      </c>
      <c r="C677" t="s">
        <v>6346</v>
      </c>
      <c r="D677" t="s">
        <v>6339</v>
      </c>
      <c r="E677" s="15">
        <v>1053795962</v>
      </c>
      <c r="F677" s="15" t="s">
        <v>6339</v>
      </c>
      <c r="G677" t="s">
        <v>4144</v>
      </c>
      <c r="H677" t="str">
        <f>VLOOKUP($E677,'BD DAVID'!$B$5:$M$1143,10,FALSE)</f>
        <v>Eje Cafetero</v>
      </c>
      <c r="J677">
        <f>VLOOKUP(K677,'[1]INSERT MUNICIPIO'!E$2:F$867,2,FALSE)</f>
        <v>87</v>
      </c>
      <c r="K677" t="str">
        <f>VLOOKUP($E677,'BD DAVID'!$B$5:$M$1144,12,FALSE)</f>
        <v>MANIZALES</v>
      </c>
      <c r="L677" t="s">
        <v>6339</v>
      </c>
      <c r="M677">
        <v>0</v>
      </c>
      <c r="N677" t="s">
        <v>6339</v>
      </c>
      <c r="O677">
        <v>0</v>
      </c>
      <c r="P677" t="s">
        <v>6339</v>
      </c>
      <c r="Q677">
        <f>VLOOKUP(E677,'BD DAVID'!$B$5:$H$1171,7,FALSE)</f>
        <v>3136132996</v>
      </c>
      <c r="R677" t="s">
        <v>6339</v>
      </c>
      <c r="S677" s="18">
        <v>42370</v>
      </c>
      <c r="T677" s="18" t="s">
        <v>6339</v>
      </c>
      <c r="U677" s="24" t="s">
        <v>6355</v>
      </c>
      <c r="V677" s="18" t="s">
        <v>6339</v>
      </c>
      <c r="W677" s="18" t="str">
        <f>VLOOKUP(E677,'BD DAVID'!$B$5:$G$1143,6,FALSE)</f>
        <v xml:space="preserve">AV ALBERTO MENDOZA 87 02 CONJ BOS S </v>
      </c>
      <c r="X677" s="18" t="s">
        <v>6339</v>
      </c>
      <c r="Y677" s="19">
        <v>0</v>
      </c>
      <c r="Z677" s="18" t="s">
        <v>6339</v>
      </c>
      <c r="AA677" s="18" t="s">
        <v>6373</v>
      </c>
      <c r="AB677" s="18" t="s">
        <v>6339</v>
      </c>
      <c r="AC677" t="s">
        <v>6355</v>
      </c>
      <c r="AD677" t="s">
        <v>6340</v>
      </c>
      <c r="AE677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(NULL,1053795962,87,0,0,3136132996,42370,'NA','AV ALBERTO MENDOZA 87 02 CONJ BOS S ',0,'jvalencia','NA');</v>
      </c>
    </row>
    <row r="678" spans="1:31" hidden="1" x14ac:dyDescent="0.25">
      <c r="A678">
        <v>10016146</v>
      </c>
      <c r="B678" t="s">
        <v>6384</v>
      </c>
      <c r="C678" t="s">
        <v>6346</v>
      </c>
      <c r="D678" t="s">
        <v>6339</v>
      </c>
      <c r="E678" s="15">
        <v>1059786244</v>
      </c>
      <c r="F678" s="15" t="s">
        <v>6339</v>
      </c>
      <c r="G678" t="s">
        <v>4629</v>
      </c>
      <c r="H678" t="str">
        <f>VLOOKUP($E678,'BD DAVID'!$B$5:$M$1143,10,FALSE)</f>
        <v>Eje Cafetero</v>
      </c>
      <c r="J678">
        <f>VLOOKUP(K678,'[1]INSERT MUNICIPIO'!E$2:F$867,2,FALSE)</f>
        <v>125</v>
      </c>
      <c r="K678" t="str">
        <f>VLOOKUP($E678,'BD DAVID'!$B$5:$M$1144,12,FALSE)</f>
        <v>RISARALDA</v>
      </c>
      <c r="L678" t="s">
        <v>6339</v>
      </c>
      <c r="M678">
        <v>0</v>
      </c>
      <c r="N678" t="s">
        <v>6339</v>
      </c>
      <c r="O678">
        <v>0</v>
      </c>
      <c r="P678" t="s">
        <v>6339</v>
      </c>
      <c r="Q678">
        <f>VLOOKUP(E678,'BD DAVID'!$B$5:$H$1171,7,FALSE)</f>
        <v>3207605184</v>
      </c>
      <c r="R678" t="s">
        <v>6339</v>
      </c>
      <c r="S678" s="18">
        <v>42370</v>
      </c>
      <c r="T678" s="18" t="s">
        <v>6339</v>
      </c>
      <c r="U678" s="24" t="s">
        <v>6355</v>
      </c>
      <c r="V678" s="18" t="s">
        <v>6339</v>
      </c>
      <c r="W678" s="18" t="str">
        <f>VLOOKUP(E678,'BD DAVID'!$B$5:$G$1143,6,FALSE)</f>
        <v xml:space="preserve">CR 2 2 14 </v>
      </c>
      <c r="X678" s="18" t="s">
        <v>6339</v>
      </c>
      <c r="Y678" s="19">
        <v>0</v>
      </c>
      <c r="Z678" s="18" t="s">
        <v>6339</v>
      </c>
      <c r="AA678" s="18" t="s">
        <v>6373</v>
      </c>
      <c r="AB678" s="18" t="s">
        <v>6339</v>
      </c>
      <c r="AC678" t="s">
        <v>6355</v>
      </c>
      <c r="AD678" t="s">
        <v>6340</v>
      </c>
      <c r="AE678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(NULL,1059786244,125,0,0,3207605184,42370,'NA','CR 2 2 14 ',0,'jvalencia','NA');</v>
      </c>
    </row>
    <row r="679" spans="1:31" hidden="1" x14ac:dyDescent="0.25">
      <c r="A679">
        <v>10016284</v>
      </c>
      <c r="B679" t="s">
        <v>6384</v>
      </c>
      <c r="C679" t="s">
        <v>6346</v>
      </c>
      <c r="D679" t="s">
        <v>6339</v>
      </c>
      <c r="E679" s="15">
        <v>1089746017</v>
      </c>
      <c r="F679" s="15" t="s">
        <v>6339</v>
      </c>
      <c r="G679" t="s">
        <v>3997</v>
      </c>
      <c r="H679" t="str">
        <f>VLOOKUP($E679,'BD DAVID'!$B$5:$M$1143,10,FALSE)</f>
        <v>Eje Cafetero</v>
      </c>
      <c r="J679">
        <f>VLOOKUP(K679,'[1]INSERT MUNICIPIO'!E$2:F$867,2,FALSE)</f>
        <v>473</v>
      </c>
      <c r="K679" t="str">
        <f>VLOOKUP($E679,'BD DAVID'!$B$5:$M$1144,12,FALSE)</f>
        <v>MARSELLA</v>
      </c>
      <c r="L679" t="s">
        <v>6339</v>
      </c>
      <c r="M679">
        <v>0</v>
      </c>
      <c r="N679" t="s">
        <v>6339</v>
      </c>
      <c r="O679">
        <v>0</v>
      </c>
      <c r="P679" t="s">
        <v>6339</v>
      </c>
      <c r="Q679">
        <f>VLOOKUP(E679,'BD DAVID'!$B$5:$H$1171,7,FALSE)</f>
        <v>3114250975</v>
      </c>
      <c r="R679" t="s">
        <v>6339</v>
      </c>
      <c r="S679" s="18">
        <v>42370</v>
      </c>
      <c r="T679" s="18" t="s">
        <v>6339</v>
      </c>
      <c r="U679" s="24" t="s">
        <v>6355</v>
      </c>
      <c r="V679" s="18" t="s">
        <v>6339</v>
      </c>
      <c r="W679" s="18" t="str">
        <f>VLOOKUP(E679,'BD DAVID'!$B$5:$G$1143,6,FALSE)</f>
        <v xml:space="preserve">CR 10 15 09 </v>
      </c>
      <c r="X679" s="18" t="s">
        <v>6339</v>
      </c>
      <c r="Y679" s="19">
        <v>0</v>
      </c>
      <c r="Z679" s="18" t="s">
        <v>6339</v>
      </c>
      <c r="AA679" s="18" t="s">
        <v>6382</v>
      </c>
      <c r="AB679" s="18" t="s">
        <v>6339</v>
      </c>
      <c r="AC679" t="s">
        <v>6355</v>
      </c>
      <c r="AD679" t="s">
        <v>6340</v>
      </c>
      <c r="AE679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(NULL,1089746017,473,0,0,3114250975,42370,'NA','CR 10 15 09 ',0,'ncardona','NA');</v>
      </c>
    </row>
    <row r="680" spans="1:31" hidden="1" x14ac:dyDescent="0.25">
      <c r="A680">
        <v>10015591</v>
      </c>
      <c r="B680" t="s">
        <v>6384</v>
      </c>
      <c r="C680" t="s">
        <v>6346</v>
      </c>
      <c r="D680" t="s">
        <v>6339</v>
      </c>
      <c r="E680" s="15">
        <v>1130625032</v>
      </c>
      <c r="F680" s="15" t="s">
        <v>6339</v>
      </c>
      <c r="G680" t="s">
        <v>4099</v>
      </c>
      <c r="H680" t="str">
        <f>VLOOKUP($E680,'BD DAVID'!$B$5:$M$1143,10,FALSE)</f>
        <v>Eje Cafetero</v>
      </c>
      <c r="J680">
        <f>VLOOKUP(K680,'[1]INSERT MUNICIPIO'!E$2:F$867,2,FALSE)</f>
        <v>447</v>
      </c>
      <c r="K680" t="str">
        <f>VLOOKUP($E680,'BD DAVID'!$B$5:$M$1144,12,FALSE)</f>
        <v>DAGUA</v>
      </c>
      <c r="L680" t="s">
        <v>6339</v>
      </c>
      <c r="M680">
        <v>0</v>
      </c>
      <c r="N680" t="s">
        <v>6339</v>
      </c>
      <c r="O680">
        <v>0</v>
      </c>
      <c r="P680" t="s">
        <v>6339</v>
      </c>
      <c r="Q680">
        <f>VLOOKUP(E680,'BD DAVID'!$B$5:$H$1171,7,FALSE)</f>
        <v>3116426241</v>
      </c>
      <c r="R680" t="s">
        <v>6339</v>
      </c>
      <c r="S680" s="18">
        <v>42370</v>
      </c>
      <c r="T680" s="18" t="s">
        <v>6339</v>
      </c>
      <c r="U680" s="24" t="s">
        <v>6355</v>
      </c>
      <c r="V680" s="18" t="s">
        <v>6339</v>
      </c>
      <c r="W680" s="18" t="str">
        <f>VLOOKUP(E680,'BD DAVID'!$B$5:$G$1143,6,FALSE)</f>
        <v xml:space="preserve">KM 30 CL PPAL 8 61 CORR BORRERO </v>
      </c>
      <c r="X680" s="18" t="s">
        <v>6339</v>
      </c>
      <c r="Y680" s="19">
        <v>0</v>
      </c>
      <c r="Z680" s="18" t="s">
        <v>6339</v>
      </c>
      <c r="AA680" s="18" t="s">
        <v>6381</v>
      </c>
      <c r="AB680" s="18" t="s">
        <v>6339</v>
      </c>
      <c r="AC680" t="s">
        <v>6355</v>
      </c>
      <c r="AD680" t="s">
        <v>6340</v>
      </c>
      <c r="AE680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(NULL,1130625032,447,0,0,3116426241,42370,'NA','KM 30 CL PPAL 8 61 CORR BORRERO ',0,'wcruz','NA');</v>
      </c>
    </row>
    <row r="681" spans="1:31" hidden="1" x14ac:dyDescent="0.25">
      <c r="A681">
        <v>10017932</v>
      </c>
      <c r="B681" t="s">
        <v>6384</v>
      </c>
      <c r="C681" t="s">
        <v>6346</v>
      </c>
      <c r="D681" t="s">
        <v>6339</v>
      </c>
      <c r="E681" s="15">
        <v>1130651771</v>
      </c>
      <c r="F681" s="15" t="s">
        <v>6339</v>
      </c>
      <c r="G681" t="s">
        <v>5048</v>
      </c>
      <c r="H681" t="str">
        <f>VLOOKUP($E681,'BD DAVID'!$B$5:$M$1143,10,FALSE)</f>
        <v>Eje Cafetero</v>
      </c>
      <c r="J681">
        <f>VLOOKUP(K681,'[1]INSERT MUNICIPIO'!E$2:F$867,2,FALSE)</f>
        <v>440</v>
      </c>
      <c r="K681" t="str">
        <f>VLOOKUP($E681,'BD DAVID'!$B$5:$M$1144,12,FALSE)</f>
        <v>CALI</v>
      </c>
      <c r="L681" t="s">
        <v>6339</v>
      </c>
      <c r="M681">
        <v>0</v>
      </c>
      <c r="N681" t="s">
        <v>6339</v>
      </c>
      <c r="O681">
        <v>0</v>
      </c>
      <c r="P681" t="s">
        <v>6339</v>
      </c>
      <c r="Q681">
        <f>VLOOKUP(E681,'BD DAVID'!$B$5:$H$1171,7,FALSE)</f>
        <v>923829574</v>
      </c>
      <c r="R681" t="s">
        <v>6339</v>
      </c>
      <c r="S681" s="18">
        <v>42370</v>
      </c>
      <c r="T681" s="18" t="s">
        <v>6339</v>
      </c>
      <c r="U681" s="24" t="s">
        <v>6355</v>
      </c>
      <c r="V681" s="18" t="s">
        <v>6339</v>
      </c>
      <c r="W681" s="18" t="str">
        <f>VLOOKUP(E681,'BD DAVID'!$B$5:$G$1143,6,FALSE)</f>
        <v xml:space="preserve">CR 33 A 26 100 BRR BOYACA </v>
      </c>
      <c r="X681" s="18" t="s">
        <v>6339</v>
      </c>
      <c r="Y681" s="19">
        <v>0</v>
      </c>
      <c r="Z681" s="18" t="s">
        <v>6339</v>
      </c>
      <c r="AA681" s="18" t="s">
        <v>6381</v>
      </c>
      <c r="AB681" s="18" t="s">
        <v>6339</v>
      </c>
      <c r="AC681" t="s">
        <v>6355</v>
      </c>
      <c r="AD681" t="s">
        <v>6340</v>
      </c>
      <c r="AE681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(NULL,1130651771,440,0,0,923829574,42370,'NA','CR 33 A 26 100 BRR BOYACA ',0,'wcruz','NA');</v>
      </c>
    </row>
    <row r="682" spans="1:31" hidden="1" x14ac:dyDescent="0.25">
      <c r="A682">
        <v>10015600</v>
      </c>
      <c r="B682" t="s">
        <v>6384</v>
      </c>
      <c r="C682" t="s">
        <v>6346</v>
      </c>
      <c r="D682" t="s">
        <v>6339</v>
      </c>
      <c r="E682" s="15">
        <v>1144062795</v>
      </c>
      <c r="F682" s="15" t="s">
        <v>6339</v>
      </c>
      <c r="G682" t="s">
        <v>2143</v>
      </c>
      <c r="H682" t="str">
        <f>VLOOKUP($E682,'BD DAVID'!$B$5:$M$1143,10,FALSE)</f>
        <v>Eje Cafetero</v>
      </c>
      <c r="J682">
        <f>VLOOKUP(K682,'[1]INSERT MUNICIPIO'!E$2:F$867,2,FALSE)</f>
        <v>441</v>
      </c>
      <c r="K682" t="str">
        <f>VLOOKUP($E682,'BD DAVID'!$B$5:$M$1144,12,FALSE)</f>
        <v>CALIMA</v>
      </c>
      <c r="L682" t="s">
        <v>6339</v>
      </c>
      <c r="M682">
        <v>0</v>
      </c>
      <c r="N682" t="s">
        <v>6339</v>
      </c>
      <c r="O682">
        <v>0</v>
      </c>
      <c r="P682" t="s">
        <v>6339</v>
      </c>
      <c r="Q682">
        <f>VLOOKUP(E682,'BD DAVID'!$B$5:$H$1171,7,FALSE)</f>
        <v>3186937339</v>
      </c>
      <c r="R682" t="s">
        <v>6339</v>
      </c>
      <c r="S682" s="18">
        <v>42370</v>
      </c>
      <c r="T682" s="18" t="s">
        <v>6339</v>
      </c>
      <c r="U682" s="24" t="s">
        <v>6355</v>
      </c>
      <c r="V682" s="18" t="s">
        <v>6339</v>
      </c>
      <c r="W682" s="18" t="str">
        <f>VLOOKUP(E682,'BD DAVID'!$B$5:$G$1143,6,FALSE)</f>
        <v xml:space="preserve">CR 7 11 34 </v>
      </c>
      <c r="X682" s="18" t="s">
        <v>6339</v>
      </c>
      <c r="Y682" s="19">
        <v>0</v>
      </c>
      <c r="Z682" s="18" t="s">
        <v>6339</v>
      </c>
      <c r="AA682" s="18" t="s">
        <v>6381</v>
      </c>
      <c r="AB682" s="18" t="s">
        <v>6339</v>
      </c>
      <c r="AC682" t="s">
        <v>6355</v>
      </c>
      <c r="AD682" t="s">
        <v>6340</v>
      </c>
      <c r="AE682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(NULL,1144062795,441,0,0,3186937339,42370,'NA','CR 7 11 34 ',0,'wcruz','NA');</v>
      </c>
    </row>
    <row r="683" spans="1:31" hidden="1" x14ac:dyDescent="0.25">
      <c r="A683">
        <v>10017779</v>
      </c>
      <c r="B683" t="s">
        <v>6384</v>
      </c>
      <c r="C683" t="s">
        <v>6346</v>
      </c>
      <c r="D683" t="s">
        <v>6339</v>
      </c>
      <c r="E683" s="15">
        <v>4730180</v>
      </c>
      <c r="F683" s="15" t="s">
        <v>6339</v>
      </c>
      <c r="G683" t="s">
        <v>5264</v>
      </c>
      <c r="H683" t="str">
        <f>VLOOKUP($E683,'BD DAVID'!$B$5:$M$1143,10,FALSE)</f>
        <v>Huila</v>
      </c>
      <c r="J683">
        <f>VLOOKUP(K683,'[1]INSERT MUNICIPIO'!E$2:F$867,2,FALSE)</f>
        <v>243</v>
      </c>
      <c r="K683" t="str">
        <f>VLOOKUP($E683,'BD DAVID'!$B$5:$M$1144,12,FALSE)</f>
        <v>PAEZ</v>
      </c>
      <c r="L683" t="s">
        <v>6339</v>
      </c>
      <c r="M683">
        <v>0</v>
      </c>
      <c r="N683" t="s">
        <v>6339</v>
      </c>
      <c r="O683">
        <v>0</v>
      </c>
      <c r="P683" t="s">
        <v>6339</v>
      </c>
      <c r="Q683">
        <f>VLOOKUP(E683,'BD DAVID'!$B$5:$H$1171,7,FALSE)</f>
        <v>3122839011</v>
      </c>
      <c r="R683" t="s">
        <v>6339</v>
      </c>
      <c r="S683" s="18">
        <v>42370</v>
      </c>
      <c r="T683" s="18" t="s">
        <v>6339</v>
      </c>
      <c r="U683" s="24" t="s">
        <v>6355</v>
      </c>
      <c r="V683" s="18" t="s">
        <v>6339</v>
      </c>
      <c r="W683" s="18" t="str">
        <f>VLOOKUP(E683,'BD DAVID'!$B$5:$G$1143,6,FALSE)</f>
        <v xml:space="preserve">CL 5 4 25 BRR VILLA DEL NORTE BELAL </v>
      </c>
      <c r="X683" s="18" t="s">
        <v>6339</v>
      </c>
      <c r="Y683" s="19">
        <v>0</v>
      </c>
      <c r="Z683" s="18" t="s">
        <v>6339</v>
      </c>
      <c r="AA683" s="18" t="s">
        <v>6377</v>
      </c>
      <c r="AB683" s="18" t="s">
        <v>6339</v>
      </c>
      <c r="AC683" t="s">
        <v>6355</v>
      </c>
      <c r="AD683" t="s">
        <v>6340</v>
      </c>
      <c r="AE683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(NULL,4730180,243,0,0,3122839011,42370,'NA','CL 5 4 25 BRR VILLA DEL NORTE BELAL ',0,'omendez','NA');</v>
      </c>
    </row>
    <row r="684" spans="1:31" hidden="1" x14ac:dyDescent="0.25">
      <c r="A684">
        <v>10017530</v>
      </c>
      <c r="B684" t="s">
        <v>6384</v>
      </c>
      <c r="C684" t="s">
        <v>6346</v>
      </c>
      <c r="D684" t="s">
        <v>6339</v>
      </c>
      <c r="E684" s="15">
        <v>4731061</v>
      </c>
      <c r="F684" s="15" t="s">
        <v>6339</v>
      </c>
      <c r="G684" t="s">
        <v>2874</v>
      </c>
      <c r="H684" t="str">
        <f>VLOOKUP($E684,'BD DAVID'!$B$5:$M$1143,10,FALSE)</f>
        <v>Huila</v>
      </c>
      <c r="J684">
        <f>VLOOKUP(K684,'[1]INSERT MUNICIPIO'!E$2:F$867,2,FALSE)</f>
        <v>534</v>
      </c>
      <c r="K684" t="str">
        <f>VLOOKUP($E684,'BD DAVID'!$B$5:$M$1144,12,FALSE)</f>
        <v>LA PLATA</v>
      </c>
      <c r="L684" t="s">
        <v>6339</v>
      </c>
      <c r="M684">
        <v>0</v>
      </c>
      <c r="N684" t="s">
        <v>6339</v>
      </c>
      <c r="O684">
        <v>0</v>
      </c>
      <c r="P684" t="s">
        <v>6339</v>
      </c>
      <c r="Q684">
        <f>VLOOKUP(E684,'BD DAVID'!$B$5:$H$1171,7,FALSE)</f>
        <v>3124634384</v>
      </c>
      <c r="R684" t="s">
        <v>6339</v>
      </c>
      <c r="S684" s="18">
        <v>42370</v>
      </c>
      <c r="T684" s="18" t="s">
        <v>6339</v>
      </c>
      <c r="U684" s="24" t="s">
        <v>6355</v>
      </c>
      <c r="V684" s="18" t="s">
        <v>6339</v>
      </c>
      <c r="W684" s="18" t="str">
        <f>VLOOKUP(E684,'BD DAVID'!$B$5:$G$1143,6,FALSE)</f>
        <v xml:space="preserve">CR 4 7 11 BG </v>
      </c>
      <c r="X684" s="18" t="s">
        <v>6339</v>
      </c>
      <c r="Y684" s="19">
        <v>0</v>
      </c>
      <c r="Z684" s="18" t="s">
        <v>6339</v>
      </c>
      <c r="AA684" s="18" t="s">
        <v>6377</v>
      </c>
      <c r="AB684" s="18" t="s">
        <v>6339</v>
      </c>
      <c r="AC684" t="s">
        <v>6355</v>
      </c>
      <c r="AD684" t="s">
        <v>6340</v>
      </c>
      <c r="AE684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(NULL,4731061,534,0,0,3124634384,42370,'NA','CR 4 7 11 BG ',0,'omendez','NA');</v>
      </c>
    </row>
    <row r="685" spans="1:31" hidden="1" x14ac:dyDescent="0.25">
      <c r="A685">
        <v>10017848</v>
      </c>
      <c r="B685" t="s">
        <v>6384</v>
      </c>
      <c r="C685" t="s">
        <v>6346</v>
      </c>
      <c r="D685" t="s">
        <v>6339</v>
      </c>
      <c r="E685" s="15">
        <v>5311653</v>
      </c>
      <c r="F685" s="15" t="s">
        <v>6339</v>
      </c>
      <c r="G685" t="s">
        <v>2114</v>
      </c>
      <c r="H685" t="str">
        <f>VLOOKUP($E685,'BD DAVID'!$B$5:$M$1143,10,FALSE)</f>
        <v>Huila</v>
      </c>
      <c r="J685">
        <f>VLOOKUP(K685,'[1]INSERT MUNICIPIO'!E$2:F$867,2,FALSE)</f>
        <v>527</v>
      </c>
      <c r="K685" t="str">
        <f>VLOOKUP($E685,'BD DAVID'!$B$5:$M$1144,12,FALSE)</f>
        <v>GARZON</v>
      </c>
      <c r="L685" t="s">
        <v>6339</v>
      </c>
      <c r="M685">
        <v>0</v>
      </c>
      <c r="N685" t="s">
        <v>6339</v>
      </c>
      <c r="O685">
        <v>0</v>
      </c>
      <c r="P685" t="s">
        <v>6339</v>
      </c>
      <c r="Q685">
        <f>VLOOKUP(E685,'BD DAVID'!$B$5:$H$1171,7,FALSE)</f>
        <v>968338552</v>
      </c>
      <c r="R685" t="s">
        <v>6339</v>
      </c>
      <c r="S685" s="18">
        <v>42370</v>
      </c>
      <c r="T685" s="18" t="s">
        <v>6339</v>
      </c>
      <c r="U685" s="24" t="s">
        <v>6355</v>
      </c>
      <c r="V685" s="18" t="s">
        <v>6339</v>
      </c>
      <c r="W685" s="18" t="str">
        <f>VLOOKUP(E685,'BD DAVID'!$B$5:$G$1143,6,FALSE)</f>
        <v xml:space="preserve">CL 3 10 38 </v>
      </c>
      <c r="X685" s="18" t="s">
        <v>6339</v>
      </c>
      <c r="Y685" s="19">
        <v>0</v>
      </c>
      <c r="Z685" s="18" t="s">
        <v>6339</v>
      </c>
      <c r="AA685" s="18" t="s">
        <v>6369</v>
      </c>
      <c r="AB685" s="18" t="s">
        <v>6339</v>
      </c>
      <c r="AC685" t="s">
        <v>6355</v>
      </c>
      <c r="AD685" t="s">
        <v>6340</v>
      </c>
      <c r="AE685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(NULL,5311653,527,0,0,968338552,42370,'NA','CL 3 10 38 ',0,'gmontealegre','NA');</v>
      </c>
    </row>
    <row r="686" spans="1:31" hidden="1" x14ac:dyDescent="0.25">
      <c r="A686">
        <v>10017816</v>
      </c>
      <c r="B686" t="s">
        <v>6384</v>
      </c>
      <c r="C686" t="s">
        <v>6346</v>
      </c>
      <c r="D686" t="s">
        <v>6339</v>
      </c>
      <c r="E686" s="15">
        <v>7697050</v>
      </c>
      <c r="F686" s="15" t="s">
        <v>6339</v>
      </c>
      <c r="G686" t="s">
        <v>2190</v>
      </c>
      <c r="H686" t="str">
        <f>VLOOKUP($E686,'BD DAVID'!$B$5:$M$1143,10,FALSE)</f>
        <v>Huila</v>
      </c>
      <c r="J686">
        <f>VLOOKUP(K686,'[1]INSERT MUNICIPIO'!E$2:F$867,2,FALSE)</f>
        <v>547</v>
      </c>
      <c r="K686" t="str">
        <f>VLOOKUP($E686,'BD DAVID'!$B$5:$M$1144,12,FALSE)</f>
        <v>SUAZA</v>
      </c>
      <c r="L686" t="s">
        <v>6339</v>
      </c>
      <c r="M686">
        <v>0</v>
      </c>
      <c r="N686" t="s">
        <v>6339</v>
      </c>
      <c r="O686">
        <v>0</v>
      </c>
      <c r="P686" t="s">
        <v>6339</v>
      </c>
      <c r="Q686">
        <f>VLOOKUP(E686,'BD DAVID'!$B$5:$H$1171,7,FALSE)</f>
        <v>3187826701</v>
      </c>
      <c r="R686" t="s">
        <v>6339</v>
      </c>
      <c r="S686" s="18">
        <v>42370</v>
      </c>
      <c r="T686" s="18" t="s">
        <v>6339</v>
      </c>
      <c r="U686" s="24" t="s">
        <v>6355</v>
      </c>
      <c r="V686" s="18" t="s">
        <v>6339</v>
      </c>
      <c r="W686" s="18" t="str">
        <f>VLOOKUP(E686,'BD DAVID'!$B$5:$G$1143,6,FALSE)</f>
        <v xml:space="preserve">GUAYABAL SUAZA ESQUINA PARQUE </v>
      </c>
      <c r="X686" s="18" t="s">
        <v>6339</v>
      </c>
      <c r="Y686" s="19">
        <v>0</v>
      </c>
      <c r="Z686" s="18" t="s">
        <v>6339</v>
      </c>
      <c r="AA686" s="18" t="s">
        <v>6369</v>
      </c>
      <c r="AB686" s="18" t="s">
        <v>6339</v>
      </c>
      <c r="AC686" t="s">
        <v>6355</v>
      </c>
      <c r="AD686" t="s">
        <v>6340</v>
      </c>
      <c r="AE686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(NULL,7697050,547,0,0,3187826701,42370,'NA','GUAYABAL SUAZA ESQUINA PARQUE ',0,'gmontealegre','NA');</v>
      </c>
    </row>
    <row r="687" spans="1:31" hidden="1" x14ac:dyDescent="0.25">
      <c r="A687">
        <v>10017994</v>
      </c>
      <c r="B687" t="s">
        <v>6384</v>
      </c>
      <c r="C687" t="s">
        <v>6346</v>
      </c>
      <c r="D687" t="s">
        <v>6339</v>
      </c>
      <c r="E687" s="15">
        <v>12135921</v>
      </c>
      <c r="F687" s="15" t="s">
        <v>6339</v>
      </c>
      <c r="G687" t="s">
        <v>2825</v>
      </c>
      <c r="H687" t="str">
        <f>VLOOKUP($E687,'BD DAVID'!$B$5:$M$1143,10,FALSE)</f>
        <v>Huila</v>
      </c>
      <c r="J687">
        <f>VLOOKUP(K687,'[1]INSERT MUNICIPIO'!E$2:F$867,2,FALSE)</f>
        <v>521</v>
      </c>
      <c r="K687" t="str">
        <f>VLOOKUP($E687,'BD DAVID'!$B$5:$M$1144,12,FALSE)</f>
        <v>ALGECIRAS</v>
      </c>
      <c r="L687" t="s">
        <v>6339</v>
      </c>
      <c r="M687">
        <v>0</v>
      </c>
      <c r="N687" t="s">
        <v>6339</v>
      </c>
      <c r="O687">
        <v>0</v>
      </c>
      <c r="P687" t="s">
        <v>6339</v>
      </c>
      <c r="Q687">
        <f>VLOOKUP(E687,'BD DAVID'!$B$5:$H$1171,7,FALSE)</f>
        <v>3133956840</v>
      </c>
      <c r="R687" t="s">
        <v>6339</v>
      </c>
      <c r="S687" s="18">
        <v>42370</v>
      </c>
      <c r="T687" s="18" t="s">
        <v>6339</v>
      </c>
      <c r="U687" s="24" t="s">
        <v>6355</v>
      </c>
      <c r="V687" s="18" t="s">
        <v>6339</v>
      </c>
      <c r="W687" s="18" t="str">
        <f>VLOOKUP(E687,'BD DAVID'!$B$5:$G$1143,6,FALSE)</f>
        <v xml:space="preserve">CL 4 6 11 </v>
      </c>
      <c r="X687" s="18" t="s">
        <v>6339</v>
      </c>
      <c r="Y687" s="19">
        <v>0</v>
      </c>
      <c r="Z687" s="18" t="s">
        <v>6339</v>
      </c>
      <c r="AA687" s="18" t="s">
        <v>6377</v>
      </c>
      <c r="AB687" s="18" t="s">
        <v>6339</v>
      </c>
      <c r="AC687" t="s">
        <v>6355</v>
      </c>
      <c r="AD687" t="s">
        <v>6340</v>
      </c>
      <c r="AE687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(NULL,12135921,521,0,0,3133956840,42370,'NA','CL 4 6 11 ',0,'omendez','NA');</v>
      </c>
    </row>
    <row r="688" spans="1:31" hidden="1" x14ac:dyDescent="0.25">
      <c r="A688">
        <v>10017768</v>
      </c>
      <c r="B688" t="s">
        <v>6384</v>
      </c>
      <c r="C688" t="s">
        <v>6346</v>
      </c>
      <c r="D688" t="s">
        <v>6339</v>
      </c>
      <c r="E688" s="15">
        <v>12168957</v>
      </c>
      <c r="F688" s="15" t="s">
        <v>6339</v>
      </c>
      <c r="G688" t="s">
        <v>3852</v>
      </c>
      <c r="H688" t="str">
        <f>VLOOKUP($E688,'BD DAVID'!$B$5:$M$1143,10,FALSE)</f>
        <v>Huila</v>
      </c>
      <c r="J688">
        <f>VLOOKUP(K688,'[1]INSERT MUNICIPIO'!E$2:F$867,2,FALSE)</f>
        <v>532</v>
      </c>
      <c r="K688" t="str">
        <f>VLOOKUP($E688,'BD DAVID'!$B$5:$M$1144,12,FALSE)</f>
        <v>ISNOS</v>
      </c>
      <c r="L688" t="s">
        <v>6339</v>
      </c>
      <c r="M688">
        <v>0</v>
      </c>
      <c r="N688" t="s">
        <v>6339</v>
      </c>
      <c r="O688">
        <v>0</v>
      </c>
      <c r="P688" t="s">
        <v>6339</v>
      </c>
      <c r="Q688">
        <f>VLOOKUP(E688,'BD DAVID'!$B$5:$H$1171,7,FALSE)</f>
        <v>3112299389</v>
      </c>
      <c r="R688" t="s">
        <v>6339</v>
      </c>
      <c r="S688" s="18">
        <v>42370</v>
      </c>
      <c r="T688" s="18" t="s">
        <v>6339</v>
      </c>
      <c r="U688" s="24" t="s">
        <v>6355</v>
      </c>
      <c r="V688" s="18" t="s">
        <v>6339</v>
      </c>
      <c r="W688" s="18" t="str">
        <f>VLOOKUP(E688,'BD DAVID'!$B$5:$G$1143,6,FALSE)</f>
        <v xml:space="preserve">CL 5 5 73 </v>
      </c>
      <c r="X688" s="18" t="s">
        <v>6339</v>
      </c>
      <c r="Y688" s="19">
        <v>0</v>
      </c>
      <c r="Z688" s="18" t="s">
        <v>6339</v>
      </c>
      <c r="AA688" s="18" t="s">
        <v>6369</v>
      </c>
      <c r="AB688" s="18" t="s">
        <v>6339</v>
      </c>
      <c r="AC688" t="s">
        <v>6355</v>
      </c>
      <c r="AD688" t="s">
        <v>6340</v>
      </c>
      <c r="AE688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(NULL,12168957,532,0,0,3112299389,42370,'NA','CL 5 5 73 ',0,'gmontealegre','NA');</v>
      </c>
    </row>
    <row r="689" spans="1:31" hidden="1" x14ac:dyDescent="0.25">
      <c r="A689">
        <v>10017817</v>
      </c>
      <c r="B689" t="s">
        <v>6384</v>
      </c>
      <c r="C689" t="s">
        <v>6346</v>
      </c>
      <c r="D689" t="s">
        <v>6339</v>
      </c>
      <c r="E689" s="15">
        <v>12188274</v>
      </c>
      <c r="F689" s="15" t="s">
        <v>6339</v>
      </c>
      <c r="G689" t="s">
        <v>4368</v>
      </c>
      <c r="H689" t="str">
        <f>VLOOKUP($E689,'BD DAVID'!$B$5:$M$1143,10,FALSE)</f>
        <v>Huila</v>
      </c>
      <c r="J689">
        <f>VLOOKUP(K689,'[1]INSERT MUNICIPIO'!E$2:F$867,2,FALSE)</f>
        <v>527</v>
      </c>
      <c r="K689" t="str">
        <f>VLOOKUP($E689,'BD DAVID'!$B$5:$M$1144,12,FALSE)</f>
        <v>GARZON</v>
      </c>
      <c r="L689" t="s">
        <v>6339</v>
      </c>
      <c r="M689">
        <v>0</v>
      </c>
      <c r="N689" t="s">
        <v>6339</v>
      </c>
      <c r="O689">
        <v>0</v>
      </c>
      <c r="P689" t="s">
        <v>6339</v>
      </c>
      <c r="Q689">
        <f>VLOOKUP(E689,'BD DAVID'!$B$5:$H$1171,7,FALSE)</f>
        <v>3125039497</v>
      </c>
      <c r="R689" t="s">
        <v>6339</v>
      </c>
      <c r="S689" s="18">
        <v>42370</v>
      </c>
      <c r="T689" s="18" t="s">
        <v>6339</v>
      </c>
      <c r="U689" s="24" t="s">
        <v>6355</v>
      </c>
      <c r="V689" s="18" t="s">
        <v>6339</v>
      </c>
      <c r="W689" s="18" t="str">
        <f>VLOOKUP(E689,'BD DAVID'!$B$5:$G$1143,6,FALSE)</f>
        <v xml:space="preserve">CL 3 10 23 </v>
      </c>
      <c r="X689" s="18" t="s">
        <v>6339</v>
      </c>
      <c r="Y689" s="19">
        <v>0</v>
      </c>
      <c r="Z689" s="18" t="s">
        <v>6339</v>
      </c>
      <c r="AA689" s="18" t="s">
        <v>6369</v>
      </c>
      <c r="AB689" s="18" t="s">
        <v>6339</v>
      </c>
      <c r="AC689" t="s">
        <v>6355</v>
      </c>
      <c r="AD689" t="s">
        <v>6340</v>
      </c>
      <c r="AE689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(NULL,12188274,527,0,0,3125039497,42370,'NA','CL 3 10 23 ',0,'gmontealegre','NA');</v>
      </c>
    </row>
    <row r="690" spans="1:31" hidden="1" x14ac:dyDescent="0.25">
      <c r="A690">
        <v>10017705</v>
      </c>
      <c r="B690" t="s">
        <v>6384</v>
      </c>
      <c r="C690" t="s">
        <v>6346</v>
      </c>
      <c r="D690" t="s">
        <v>6339</v>
      </c>
      <c r="E690" s="15">
        <v>12189856</v>
      </c>
      <c r="F690" s="15" t="s">
        <v>6339</v>
      </c>
      <c r="G690" t="s">
        <v>3351</v>
      </c>
      <c r="H690" t="str">
        <f>VLOOKUP($E690,'BD DAVID'!$B$5:$M$1143,10,FALSE)</f>
        <v>Huila</v>
      </c>
      <c r="J690">
        <f>VLOOKUP(K690,'[1]INSERT MUNICIPIO'!E$2:F$867,2,FALSE)</f>
        <v>547</v>
      </c>
      <c r="K690" t="str">
        <f>VLOOKUP($E690,'BD DAVID'!$B$5:$M$1144,12,FALSE)</f>
        <v>SUAZA</v>
      </c>
      <c r="L690" t="s">
        <v>6339</v>
      </c>
      <c r="M690">
        <v>0</v>
      </c>
      <c r="N690" t="s">
        <v>6339</v>
      </c>
      <c r="O690">
        <v>0</v>
      </c>
      <c r="P690" t="s">
        <v>6339</v>
      </c>
      <c r="Q690">
        <f>VLOOKUP(E690,'BD DAVID'!$B$5:$H$1171,7,FALSE)</f>
        <v>3125879355</v>
      </c>
      <c r="R690" t="s">
        <v>6339</v>
      </c>
      <c r="S690" s="18">
        <v>42370</v>
      </c>
      <c r="T690" s="18" t="s">
        <v>6339</v>
      </c>
      <c r="U690" s="24" t="s">
        <v>6355</v>
      </c>
      <c r="V690" s="18" t="s">
        <v>6339</v>
      </c>
      <c r="W690" s="18" t="str">
        <f>VLOOKUP(E690,'BD DAVID'!$B$5:$G$1143,6,FALSE)</f>
        <v xml:space="preserve">CL 6 4 43 </v>
      </c>
      <c r="X690" s="18" t="s">
        <v>6339</v>
      </c>
      <c r="Y690" s="19">
        <v>0</v>
      </c>
      <c r="Z690" s="18" t="s">
        <v>6339</v>
      </c>
      <c r="AA690" s="18" t="s">
        <v>6369</v>
      </c>
      <c r="AB690" s="18" t="s">
        <v>6339</v>
      </c>
      <c r="AC690" t="s">
        <v>6355</v>
      </c>
      <c r="AD690" t="s">
        <v>6340</v>
      </c>
      <c r="AE690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(NULL,12189856,547,0,0,3125879355,42370,'NA','CL 6 4 43 ',0,'gmontealegre','NA');</v>
      </c>
    </row>
    <row r="691" spans="1:31" hidden="1" x14ac:dyDescent="0.25">
      <c r="A691">
        <v>10017818</v>
      </c>
      <c r="B691" t="s">
        <v>6384</v>
      </c>
      <c r="C691" t="s">
        <v>6346</v>
      </c>
      <c r="D691" t="s">
        <v>6339</v>
      </c>
      <c r="E691" s="15">
        <v>12194660</v>
      </c>
      <c r="F691" s="15" t="s">
        <v>6339</v>
      </c>
      <c r="G691" t="s">
        <v>4887</v>
      </c>
      <c r="H691" t="str">
        <f>VLOOKUP($E691,'BD DAVID'!$B$5:$M$1143,10,FALSE)</f>
        <v>Huila</v>
      </c>
      <c r="J691">
        <f>VLOOKUP(K691,'[1]INSERT MUNICIPIO'!E$2:F$867,2,FALSE)</f>
        <v>548</v>
      </c>
      <c r="K691" t="str">
        <f>VLOOKUP($E691,'BD DAVID'!$B$5:$M$1144,12,FALSE)</f>
        <v>TARQUI</v>
      </c>
      <c r="L691" t="s">
        <v>6339</v>
      </c>
      <c r="M691">
        <v>0</v>
      </c>
      <c r="N691" t="s">
        <v>6339</v>
      </c>
      <c r="O691">
        <v>0</v>
      </c>
      <c r="P691" t="s">
        <v>6339</v>
      </c>
      <c r="Q691">
        <f>VLOOKUP(E691,'BD DAVID'!$B$5:$H$1171,7,FALSE)</f>
        <v>3112570083</v>
      </c>
      <c r="R691" t="s">
        <v>6339</v>
      </c>
      <c r="S691" s="18">
        <v>42370</v>
      </c>
      <c r="T691" s="18" t="s">
        <v>6339</v>
      </c>
      <c r="U691" s="24" t="s">
        <v>6355</v>
      </c>
      <c r="V691" s="18" t="s">
        <v>6339</v>
      </c>
      <c r="W691" s="18" t="str">
        <f>VLOOKUP(E691,'BD DAVID'!$B$5:$G$1143,6,FALSE)</f>
        <v xml:space="preserve">CL 13 7 45 </v>
      </c>
      <c r="X691" s="18" t="s">
        <v>6339</v>
      </c>
      <c r="Y691" s="19">
        <v>0</v>
      </c>
      <c r="Z691" s="18" t="s">
        <v>6339</v>
      </c>
      <c r="AA691" s="18" t="s">
        <v>6369</v>
      </c>
      <c r="AB691" s="18" t="s">
        <v>6339</v>
      </c>
      <c r="AC691" t="s">
        <v>6355</v>
      </c>
      <c r="AD691" t="s">
        <v>6340</v>
      </c>
      <c r="AE691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(NULL,12194660,548,0,0,3112570083,42370,'NA','CL 13 7 45 ',0,'gmontealegre','NA');</v>
      </c>
    </row>
    <row r="692" spans="1:31" hidden="1" x14ac:dyDescent="0.25">
      <c r="A692">
        <v>10017693</v>
      </c>
      <c r="B692" t="s">
        <v>6384</v>
      </c>
      <c r="C692" t="s">
        <v>6346</v>
      </c>
      <c r="D692" t="s">
        <v>6339</v>
      </c>
      <c r="E692" s="15">
        <v>12201285</v>
      </c>
      <c r="F692" s="15" t="s">
        <v>6339</v>
      </c>
      <c r="G692" t="s">
        <v>3860</v>
      </c>
      <c r="H692" t="str">
        <f>VLOOKUP($E692,'BD DAVID'!$B$5:$M$1143,10,FALSE)</f>
        <v>Huila</v>
      </c>
      <c r="J692">
        <f>VLOOKUP(K692,'[1]INSERT MUNICIPIO'!E$2:F$867,2,FALSE)</f>
        <v>527</v>
      </c>
      <c r="K692" t="str">
        <f>VLOOKUP($E692,'BD DAVID'!$B$5:$M$1144,12,FALSE)</f>
        <v>GARZON</v>
      </c>
      <c r="L692" t="s">
        <v>6339</v>
      </c>
      <c r="M692">
        <v>0</v>
      </c>
      <c r="N692" t="s">
        <v>6339</v>
      </c>
      <c r="O692">
        <v>0</v>
      </c>
      <c r="P692" t="s">
        <v>6339</v>
      </c>
      <c r="Q692">
        <f>VLOOKUP(E692,'BD DAVID'!$B$5:$H$1171,7,FALSE)</f>
        <v>3115920083</v>
      </c>
      <c r="R692" t="s">
        <v>6339</v>
      </c>
      <c r="S692" s="18">
        <v>42370</v>
      </c>
      <c r="T692" s="18" t="s">
        <v>6339</v>
      </c>
      <c r="U692" s="24" t="s">
        <v>6355</v>
      </c>
      <c r="V692" s="18" t="s">
        <v>6339</v>
      </c>
      <c r="W692" s="18" t="str">
        <f>VLOOKUP(E692,'BD DAVID'!$B$5:$G$1143,6,FALSE)</f>
        <v xml:space="preserve">CL 2 10 20 </v>
      </c>
      <c r="X692" s="18" t="s">
        <v>6339</v>
      </c>
      <c r="Y692" s="19">
        <v>0</v>
      </c>
      <c r="Z692" s="18" t="s">
        <v>6339</v>
      </c>
      <c r="AA692" s="18" t="s">
        <v>6369</v>
      </c>
      <c r="AB692" s="18" t="s">
        <v>6339</v>
      </c>
      <c r="AC692" t="s">
        <v>6355</v>
      </c>
      <c r="AD692" t="s">
        <v>6340</v>
      </c>
      <c r="AE692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(NULL,12201285,527,0,0,3115920083,42370,'NA','CL 2 10 20 ',0,'gmontealegre','NA');</v>
      </c>
    </row>
    <row r="693" spans="1:31" hidden="1" x14ac:dyDescent="0.25">
      <c r="A693">
        <v>10017769</v>
      </c>
      <c r="B693" t="s">
        <v>6384</v>
      </c>
      <c r="C693" t="s">
        <v>6346</v>
      </c>
      <c r="D693" t="s">
        <v>6339</v>
      </c>
      <c r="E693" s="15">
        <v>12208074</v>
      </c>
      <c r="F693" s="15" t="s">
        <v>6339</v>
      </c>
      <c r="G693" t="s">
        <v>4079</v>
      </c>
      <c r="H693" t="str">
        <f>VLOOKUP($E693,'BD DAVID'!$B$5:$M$1143,10,FALSE)</f>
        <v>Huila</v>
      </c>
      <c r="J693">
        <f>VLOOKUP(K693,'[1]INSERT MUNICIPIO'!E$2:F$867,2,FALSE)</f>
        <v>528</v>
      </c>
      <c r="K693" t="str">
        <f>VLOOKUP($E693,'BD DAVID'!$B$5:$M$1144,12,FALSE)</f>
        <v>GIGANTE</v>
      </c>
      <c r="L693" t="s">
        <v>6339</v>
      </c>
      <c r="M693">
        <v>0</v>
      </c>
      <c r="N693" t="s">
        <v>6339</v>
      </c>
      <c r="O693">
        <v>0</v>
      </c>
      <c r="P693" t="s">
        <v>6339</v>
      </c>
      <c r="Q693">
        <f>VLOOKUP(E693,'BD DAVID'!$B$5:$H$1171,7,FALSE)</f>
        <v>3103208705</v>
      </c>
      <c r="R693" t="s">
        <v>6339</v>
      </c>
      <c r="S693" s="18">
        <v>42370</v>
      </c>
      <c r="T693" s="18" t="s">
        <v>6339</v>
      </c>
      <c r="U693" s="24" t="s">
        <v>6355</v>
      </c>
      <c r="V693" s="18" t="s">
        <v>6339</v>
      </c>
      <c r="W693" s="18" t="str">
        <f>VLOOKUP(E693,'BD DAVID'!$B$5:$G$1143,6,FALSE)</f>
        <v xml:space="preserve">VDA TRES ESQUINAS </v>
      </c>
      <c r="X693" s="18" t="s">
        <v>6339</v>
      </c>
      <c r="Y693" s="19">
        <v>0</v>
      </c>
      <c r="Z693" s="18" t="s">
        <v>6339</v>
      </c>
      <c r="AA693" s="18" t="s">
        <v>6369</v>
      </c>
      <c r="AB693" s="18" t="s">
        <v>6339</v>
      </c>
      <c r="AC693" t="s">
        <v>6355</v>
      </c>
      <c r="AD693" t="s">
        <v>6340</v>
      </c>
      <c r="AE693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(NULL,12208074,528,0,0,3103208705,42370,'NA','VDA TRES ESQUINAS ',0,'gmontealegre','NA');</v>
      </c>
    </row>
    <row r="694" spans="1:31" hidden="1" x14ac:dyDescent="0.25">
      <c r="A694">
        <v>10017999</v>
      </c>
      <c r="B694" t="s">
        <v>6384</v>
      </c>
      <c r="C694" t="s">
        <v>6346</v>
      </c>
      <c r="D694" t="s">
        <v>6339</v>
      </c>
      <c r="E694" s="15">
        <v>12209233</v>
      </c>
      <c r="F694" s="15" t="s">
        <v>6339</v>
      </c>
      <c r="G694" t="s">
        <v>3947</v>
      </c>
      <c r="H694" t="str">
        <f>VLOOKUP($E694,'BD DAVID'!$B$5:$M$1143,10,FALSE)</f>
        <v>Huila</v>
      </c>
      <c r="J694">
        <f>VLOOKUP(K694,'[1]INSERT MUNICIPIO'!E$2:F$867,2,FALSE)</f>
        <v>534</v>
      </c>
      <c r="K694" t="str">
        <f>VLOOKUP($E694,'BD DAVID'!$B$5:$M$1144,12,FALSE)</f>
        <v>LA PLATA</v>
      </c>
      <c r="L694" t="s">
        <v>6339</v>
      </c>
      <c r="M694">
        <v>0</v>
      </c>
      <c r="N694" t="s">
        <v>6339</v>
      </c>
      <c r="O694">
        <v>0</v>
      </c>
      <c r="P694" t="s">
        <v>6339</v>
      </c>
      <c r="Q694">
        <f>VLOOKUP(E694,'BD DAVID'!$B$5:$H$1171,7,FALSE)</f>
        <v>3214913902</v>
      </c>
      <c r="R694" t="s">
        <v>6339</v>
      </c>
      <c r="S694" s="18">
        <v>42370</v>
      </c>
      <c r="T694" s="18" t="s">
        <v>6339</v>
      </c>
      <c r="U694" s="24" t="s">
        <v>6355</v>
      </c>
      <c r="V694" s="18" t="s">
        <v>6339</v>
      </c>
      <c r="W694" s="18" t="str">
        <f>VLOOKUP(E694,'BD DAVID'!$B$5:$G$1143,6,FALSE)</f>
        <v xml:space="preserve">CR 3 3 09 </v>
      </c>
      <c r="X694" s="18" t="s">
        <v>6339</v>
      </c>
      <c r="Y694" s="19">
        <v>0</v>
      </c>
      <c r="Z694" s="18" t="s">
        <v>6339</v>
      </c>
      <c r="AA694" s="18" t="s">
        <v>6377</v>
      </c>
      <c r="AB694" s="18" t="s">
        <v>6339</v>
      </c>
      <c r="AC694" t="s">
        <v>6355</v>
      </c>
      <c r="AD694" t="s">
        <v>6340</v>
      </c>
      <c r="AE694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(NULL,12209233,534,0,0,3214913902,42370,'NA','CR 3 3 09 ',0,'omendez','NA');</v>
      </c>
    </row>
    <row r="695" spans="1:31" hidden="1" x14ac:dyDescent="0.25">
      <c r="A695">
        <v>10017580</v>
      </c>
      <c r="B695" t="s">
        <v>6384</v>
      </c>
      <c r="C695" t="s">
        <v>6346</v>
      </c>
      <c r="D695" t="s">
        <v>6339</v>
      </c>
      <c r="E695" s="15">
        <v>12210327</v>
      </c>
      <c r="F695" s="15" t="s">
        <v>6339</v>
      </c>
      <c r="G695" t="s">
        <v>4621</v>
      </c>
      <c r="H695" t="str">
        <f>VLOOKUP($E695,'BD DAVID'!$B$5:$M$1143,10,FALSE)</f>
        <v>Huila</v>
      </c>
      <c r="J695">
        <f>VLOOKUP(K695,'[1]INSERT MUNICIPIO'!E$2:F$867,2,FALSE)</f>
        <v>528</v>
      </c>
      <c r="K695" t="str">
        <f>VLOOKUP($E695,'BD DAVID'!$B$5:$M$1144,12,FALSE)</f>
        <v>GIGANTE</v>
      </c>
      <c r="L695" t="s">
        <v>6339</v>
      </c>
      <c r="M695">
        <v>0</v>
      </c>
      <c r="N695" t="s">
        <v>6339</v>
      </c>
      <c r="O695">
        <v>0</v>
      </c>
      <c r="P695" t="s">
        <v>6339</v>
      </c>
      <c r="Q695">
        <f>VLOOKUP(E695,'BD DAVID'!$B$5:$H$1171,7,FALSE)</f>
        <v>3203474534</v>
      </c>
      <c r="R695" t="s">
        <v>6339</v>
      </c>
      <c r="S695" s="18">
        <v>42370</v>
      </c>
      <c r="T695" s="18" t="s">
        <v>6339</v>
      </c>
      <c r="U695" s="24" t="s">
        <v>6355</v>
      </c>
      <c r="V695" s="18" t="s">
        <v>6339</v>
      </c>
      <c r="W695" s="18" t="str">
        <f>VLOOKUP(E695,'BD DAVID'!$B$5:$G$1143,6,FALSE)</f>
        <v xml:space="preserve">CL 5 4 54 </v>
      </c>
      <c r="X695" s="18" t="s">
        <v>6339</v>
      </c>
      <c r="Y695" s="19">
        <v>0</v>
      </c>
      <c r="Z695" s="18" t="s">
        <v>6339</v>
      </c>
      <c r="AA695" s="18" t="s">
        <v>6377</v>
      </c>
      <c r="AB695" s="18" t="s">
        <v>6339</v>
      </c>
      <c r="AC695" t="s">
        <v>6355</v>
      </c>
      <c r="AD695" t="s">
        <v>6340</v>
      </c>
      <c r="AE695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(NULL,12210327,528,0,0,3203474534,42370,'NA','CL 5 4 54 ',0,'omendez','NA');</v>
      </c>
    </row>
    <row r="696" spans="1:31" hidden="1" x14ac:dyDescent="0.25">
      <c r="A696">
        <v>10017459</v>
      </c>
      <c r="B696" t="s">
        <v>6384</v>
      </c>
      <c r="C696" t="s">
        <v>6346</v>
      </c>
      <c r="D696" t="s">
        <v>6339</v>
      </c>
      <c r="E696" s="15">
        <v>12227169</v>
      </c>
      <c r="F696" s="15" t="s">
        <v>6339</v>
      </c>
      <c r="G696" t="s">
        <v>4315</v>
      </c>
      <c r="H696" t="str">
        <f>VLOOKUP($E696,'BD DAVID'!$B$5:$M$1143,10,FALSE)</f>
        <v>Huila</v>
      </c>
      <c r="J696">
        <f>VLOOKUP(K696,'[1]INSERT MUNICIPIO'!E$2:F$867,2,FALSE)</f>
        <v>542</v>
      </c>
      <c r="K696" t="str">
        <f>VLOOKUP($E696,'BD DAVID'!$B$5:$M$1144,12,FALSE)</f>
        <v>PITALITO</v>
      </c>
      <c r="L696" t="s">
        <v>6339</v>
      </c>
      <c r="M696">
        <v>0</v>
      </c>
      <c r="N696" t="s">
        <v>6339</v>
      </c>
      <c r="O696">
        <v>0</v>
      </c>
      <c r="P696" t="s">
        <v>6339</v>
      </c>
      <c r="Q696">
        <f>VLOOKUP(E696,'BD DAVID'!$B$5:$H$1171,7,FALSE)</f>
        <v>3103439875</v>
      </c>
      <c r="R696" t="s">
        <v>6339</v>
      </c>
      <c r="S696" s="18">
        <v>42370</v>
      </c>
      <c r="T696" s="18" t="s">
        <v>6339</v>
      </c>
      <c r="U696" s="24" t="s">
        <v>6355</v>
      </c>
      <c r="V696" s="18" t="s">
        <v>6339</v>
      </c>
      <c r="W696" s="18" t="str">
        <f>VLOOKUP(E696,'BD DAVID'!$B$5:$G$1143,6,FALSE)</f>
        <v xml:space="preserve">CR 6 5 83 </v>
      </c>
      <c r="X696" s="18" t="s">
        <v>6339</v>
      </c>
      <c r="Y696" s="19">
        <v>0</v>
      </c>
      <c r="Z696" s="18" t="s">
        <v>6339</v>
      </c>
      <c r="AA696" s="18" t="s">
        <v>6369</v>
      </c>
      <c r="AB696" s="18" t="s">
        <v>6339</v>
      </c>
      <c r="AC696" t="s">
        <v>6355</v>
      </c>
      <c r="AD696" t="s">
        <v>6340</v>
      </c>
      <c r="AE696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(NULL,12227169,542,0,0,3103439875,42370,'NA','CR 6 5 83 ',0,'gmontealegre','NA');</v>
      </c>
    </row>
    <row r="697" spans="1:31" hidden="1" x14ac:dyDescent="0.25">
      <c r="A697">
        <v>10017584</v>
      </c>
      <c r="B697" t="s">
        <v>6384</v>
      </c>
      <c r="C697" t="s">
        <v>6346</v>
      </c>
      <c r="D697" t="s">
        <v>6339</v>
      </c>
      <c r="E697" s="15">
        <v>12233957</v>
      </c>
      <c r="F697" s="15" t="s">
        <v>6339</v>
      </c>
      <c r="G697" t="s">
        <v>3320</v>
      </c>
      <c r="H697" t="str">
        <f>VLOOKUP($E697,'BD DAVID'!$B$5:$M$1143,10,FALSE)</f>
        <v>Huila</v>
      </c>
      <c r="J697">
        <f>VLOOKUP(K697,'[1]INSERT MUNICIPIO'!E$2:F$867,2,FALSE)</f>
        <v>108</v>
      </c>
      <c r="K697" t="str">
        <f>VLOOKUP($E697,'BD DAVID'!$B$5:$M$1144,12,FALSE)</f>
        <v>PALESTINA</v>
      </c>
      <c r="L697" t="s">
        <v>6339</v>
      </c>
      <c r="M697">
        <v>0</v>
      </c>
      <c r="N697" t="s">
        <v>6339</v>
      </c>
      <c r="O697">
        <v>0</v>
      </c>
      <c r="P697" t="s">
        <v>6339</v>
      </c>
      <c r="Q697">
        <f>VLOOKUP(E697,'BD DAVID'!$B$5:$H$1171,7,FALSE)</f>
        <v>3107934588</v>
      </c>
      <c r="R697" t="s">
        <v>6339</v>
      </c>
      <c r="S697" s="18">
        <v>42370</v>
      </c>
      <c r="T697" s="18" t="s">
        <v>6339</v>
      </c>
      <c r="U697" s="24" t="s">
        <v>6355</v>
      </c>
      <c r="V697" s="18" t="s">
        <v>6339</v>
      </c>
      <c r="W697" s="18" t="str">
        <f>VLOOKUP(E697,'BD DAVID'!$B$5:$G$1143,6,FALSE)</f>
        <v xml:space="preserve">CL 2 4 35 </v>
      </c>
      <c r="X697" s="18" t="s">
        <v>6339</v>
      </c>
      <c r="Y697" s="19">
        <v>0</v>
      </c>
      <c r="Z697" s="18" t="s">
        <v>6339</v>
      </c>
      <c r="AA697" s="18" t="s">
        <v>6369</v>
      </c>
      <c r="AB697" s="18" t="s">
        <v>6339</v>
      </c>
      <c r="AC697" t="s">
        <v>6355</v>
      </c>
      <c r="AD697" t="s">
        <v>6340</v>
      </c>
      <c r="AE697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(NULL,12233957,108,0,0,3107934588,42370,'NA','CL 2 4 35 ',0,'gmontealegre','NA');</v>
      </c>
    </row>
    <row r="698" spans="1:31" hidden="1" x14ac:dyDescent="0.25">
      <c r="A698">
        <v>10013816</v>
      </c>
      <c r="B698" t="s">
        <v>6384</v>
      </c>
      <c r="C698" t="s">
        <v>6346</v>
      </c>
      <c r="D698" t="s">
        <v>6339</v>
      </c>
      <c r="E698" s="15">
        <v>17641619</v>
      </c>
      <c r="F698" s="15" t="s">
        <v>6339</v>
      </c>
      <c r="G698" t="s">
        <v>4371</v>
      </c>
      <c r="H698" t="str">
        <f>VLOOKUP($E698,'BD DAVID'!$B$5:$M$1143,10,FALSE)</f>
        <v>Huila</v>
      </c>
      <c r="J698">
        <f>VLOOKUP(K698,'[1]INSERT MUNICIPIO'!E$2:F$867,2,FALSE)</f>
        <v>536</v>
      </c>
      <c r="K698" t="str">
        <f>VLOOKUP($E698,'BD DAVID'!$B$5:$M$1144,12,FALSE)</f>
        <v>NEIVA</v>
      </c>
      <c r="L698" t="s">
        <v>6339</v>
      </c>
      <c r="M698">
        <v>0</v>
      </c>
      <c r="N698" t="s">
        <v>6339</v>
      </c>
      <c r="O698">
        <v>0</v>
      </c>
      <c r="P698" t="s">
        <v>6339</v>
      </c>
      <c r="Q698">
        <f>VLOOKUP(E698,'BD DAVID'!$B$5:$H$1171,7,FALSE)</f>
        <v>988601351</v>
      </c>
      <c r="R698" t="s">
        <v>6339</v>
      </c>
      <c r="S698" s="18">
        <v>42370</v>
      </c>
      <c r="T698" s="18" t="s">
        <v>6339</v>
      </c>
      <c r="U698" s="24" t="s">
        <v>6355</v>
      </c>
      <c r="V698" s="18" t="s">
        <v>6339</v>
      </c>
      <c r="W698" s="18" t="str">
        <f>VLOOKUP(E698,'BD DAVID'!$B$5:$G$1143,6,FALSE)</f>
        <v xml:space="preserve">CL 29 SUR TV 14 65 ZN INDUSTRIAL </v>
      </c>
      <c r="X698" s="18" t="s">
        <v>6339</v>
      </c>
      <c r="Y698" s="19">
        <v>0</v>
      </c>
      <c r="Z698" s="18" t="s">
        <v>6339</v>
      </c>
      <c r="AA698" s="18" t="s">
        <v>6369</v>
      </c>
      <c r="AB698" s="18" t="s">
        <v>6339</v>
      </c>
      <c r="AC698" t="s">
        <v>6355</v>
      </c>
      <c r="AD698" t="s">
        <v>6340</v>
      </c>
      <c r="AE698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(NULL,17641619,536,0,0,988601351,42370,'NA','CL 29 SUR TV 14 65 ZN INDUSTRIAL ',0,'gmontealegre','NA');</v>
      </c>
    </row>
    <row r="699" spans="1:31" hidden="1" x14ac:dyDescent="0.25">
      <c r="A699">
        <v>10017601</v>
      </c>
      <c r="B699" t="s">
        <v>6384</v>
      </c>
      <c r="C699" t="s">
        <v>6346</v>
      </c>
      <c r="D699" t="s">
        <v>6339</v>
      </c>
      <c r="E699" s="15">
        <v>17704890</v>
      </c>
      <c r="F699" s="15" t="s">
        <v>6339</v>
      </c>
      <c r="G699" t="s">
        <v>3795</v>
      </c>
      <c r="H699" t="str">
        <f>VLOOKUP($E699,'BD DAVID'!$B$5:$M$1143,10,FALSE)</f>
        <v>Huila</v>
      </c>
      <c r="J699">
        <f>VLOOKUP(K699,'[1]INSERT MUNICIPIO'!E$2:F$867,2,FALSE)</f>
        <v>542</v>
      </c>
      <c r="K699" t="str">
        <f>VLOOKUP($E699,'BD DAVID'!$B$5:$M$1144,12,FALSE)</f>
        <v>PITALITO</v>
      </c>
      <c r="L699" t="s">
        <v>6339</v>
      </c>
      <c r="M699">
        <v>0</v>
      </c>
      <c r="N699" t="s">
        <v>6339</v>
      </c>
      <c r="O699">
        <v>0</v>
      </c>
      <c r="P699" t="s">
        <v>6339</v>
      </c>
      <c r="Q699">
        <f>VLOOKUP(E699,'BD DAVID'!$B$5:$H$1171,7,FALSE)</f>
        <v>3105384590</v>
      </c>
      <c r="R699" t="s">
        <v>6339</v>
      </c>
      <c r="S699" s="18">
        <v>42370</v>
      </c>
      <c r="T699" s="18" t="s">
        <v>6339</v>
      </c>
      <c r="U699" s="24" t="s">
        <v>6355</v>
      </c>
      <c r="V699" s="18" t="s">
        <v>6339</v>
      </c>
      <c r="W699" s="18" t="str">
        <f>VLOOKUP(E699,'BD DAVID'!$B$5:$G$1143,6,FALSE)</f>
        <v xml:space="preserve">CR 6 4 48 </v>
      </c>
      <c r="X699" s="18" t="s">
        <v>6339</v>
      </c>
      <c r="Y699" s="19">
        <v>0</v>
      </c>
      <c r="Z699" s="18" t="s">
        <v>6339</v>
      </c>
      <c r="AA699" s="18" t="s">
        <v>6369</v>
      </c>
      <c r="AB699" s="18" t="s">
        <v>6339</v>
      </c>
      <c r="AC699" t="s">
        <v>6355</v>
      </c>
      <c r="AD699" t="s">
        <v>6340</v>
      </c>
      <c r="AE699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(NULL,17704890,542,0,0,3105384590,42370,'NA','CR 6 4 48 ',0,'gmontealegre','NA');</v>
      </c>
    </row>
    <row r="700" spans="1:31" hidden="1" x14ac:dyDescent="0.25">
      <c r="A700">
        <v>10017532</v>
      </c>
      <c r="B700" t="s">
        <v>6384</v>
      </c>
      <c r="C700" t="s">
        <v>6346</v>
      </c>
      <c r="D700" t="s">
        <v>6339</v>
      </c>
      <c r="E700" s="15">
        <v>26427416</v>
      </c>
      <c r="F700" s="15" t="s">
        <v>6339</v>
      </c>
      <c r="G700" t="s">
        <v>4241</v>
      </c>
      <c r="H700" t="str">
        <f>VLOOKUP($E700,'BD DAVID'!$B$5:$M$1143,10,FALSE)</f>
        <v>Huila</v>
      </c>
      <c r="J700">
        <f>VLOOKUP(K700,'[1]INSERT MUNICIPIO'!E$2:F$867,2,FALSE)</f>
        <v>536</v>
      </c>
      <c r="K700" t="str">
        <f>VLOOKUP($E700,'BD DAVID'!$B$5:$M$1144,12,FALSE)</f>
        <v>NEIVA</v>
      </c>
      <c r="L700" t="s">
        <v>6339</v>
      </c>
      <c r="M700">
        <v>0</v>
      </c>
      <c r="N700" t="s">
        <v>6339</v>
      </c>
      <c r="O700">
        <v>0</v>
      </c>
      <c r="P700" t="s">
        <v>6339</v>
      </c>
      <c r="Q700">
        <f>VLOOKUP(E700,'BD DAVID'!$B$5:$H$1171,7,FALSE)</f>
        <v>3204827779</v>
      </c>
      <c r="R700" t="s">
        <v>6339</v>
      </c>
      <c r="S700" s="18">
        <v>42370</v>
      </c>
      <c r="T700" s="18" t="s">
        <v>6339</v>
      </c>
      <c r="U700" s="24" t="s">
        <v>6355</v>
      </c>
      <c r="V700" s="18" t="s">
        <v>6339</v>
      </c>
      <c r="W700" s="18" t="str">
        <f>VLOOKUP(E700,'BD DAVID'!$B$5:$G$1143,6,FALSE)</f>
        <v xml:space="preserve">CL 7 1 14 BRR CENTRO </v>
      </c>
      <c r="X700" s="18" t="s">
        <v>6339</v>
      </c>
      <c r="Y700" s="19">
        <v>0</v>
      </c>
      <c r="Z700" s="18" t="s">
        <v>6339</v>
      </c>
      <c r="AA700" s="18" t="s">
        <v>6377</v>
      </c>
      <c r="AB700" s="18" t="s">
        <v>6339</v>
      </c>
      <c r="AC700" t="s">
        <v>6355</v>
      </c>
      <c r="AD700" t="s">
        <v>6340</v>
      </c>
      <c r="AE700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(NULL,26427416,536,0,0,3204827779,42370,'NA','CL 7 1 14 BRR CENTRO ',0,'omendez','NA');</v>
      </c>
    </row>
    <row r="701" spans="1:31" hidden="1" x14ac:dyDescent="0.25">
      <c r="A701">
        <v>10017970</v>
      </c>
      <c r="B701" t="s">
        <v>6384</v>
      </c>
      <c r="C701" t="s">
        <v>6346</v>
      </c>
      <c r="D701" t="s">
        <v>6339</v>
      </c>
      <c r="E701" s="15">
        <v>36089274</v>
      </c>
      <c r="F701" s="15" t="s">
        <v>6339</v>
      </c>
      <c r="G701" t="s">
        <v>3154</v>
      </c>
      <c r="H701" t="str">
        <f>VLOOKUP($E701,'BD DAVID'!$B$5:$M$1143,10,FALSE)</f>
        <v>Huila</v>
      </c>
      <c r="J701">
        <f>VLOOKUP(K701,'[1]INSERT MUNICIPIO'!E$2:F$867,2,FALSE)</f>
        <v>524</v>
      </c>
      <c r="K701" t="str">
        <f>VLOOKUP($E701,'BD DAVID'!$B$5:$M$1144,12,FALSE)</f>
        <v>CAMPOALEGRE</v>
      </c>
      <c r="L701" t="s">
        <v>6339</v>
      </c>
      <c r="M701">
        <v>0</v>
      </c>
      <c r="N701" t="s">
        <v>6339</v>
      </c>
      <c r="O701">
        <v>0</v>
      </c>
      <c r="P701" t="s">
        <v>6339</v>
      </c>
      <c r="Q701">
        <f>VLOOKUP(E701,'BD DAVID'!$B$5:$H$1171,7,FALSE)</f>
        <v>988390532</v>
      </c>
      <c r="R701" t="s">
        <v>6339</v>
      </c>
      <c r="S701" s="18">
        <v>42370</v>
      </c>
      <c r="T701" s="18" t="s">
        <v>6339</v>
      </c>
      <c r="U701" s="24" t="s">
        <v>6355</v>
      </c>
      <c r="V701" s="18" t="s">
        <v>6339</v>
      </c>
      <c r="W701" s="18" t="str">
        <f>VLOOKUP(E701,'BD DAVID'!$B$5:$G$1143,6,FALSE)</f>
        <v xml:space="preserve">CR 9 12 33 </v>
      </c>
      <c r="X701" s="18" t="s">
        <v>6339</v>
      </c>
      <c r="Y701" s="19">
        <v>0</v>
      </c>
      <c r="Z701" s="18" t="s">
        <v>6339</v>
      </c>
      <c r="AA701" s="18" t="s">
        <v>6377</v>
      </c>
      <c r="AB701" s="18" t="s">
        <v>6339</v>
      </c>
      <c r="AC701" t="s">
        <v>6355</v>
      </c>
      <c r="AD701" t="s">
        <v>6340</v>
      </c>
      <c r="AE701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(NULL,36089274,524,0,0,988390532,42370,'NA','CR 9 12 33 ',0,'omendez','NA');</v>
      </c>
    </row>
    <row r="702" spans="1:31" hidden="1" x14ac:dyDescent="0.25">
      <c r="A702">
        <v>10017966</v>
      </c>
      <c r="B702" t="s">
        <v>6384</v>
      </c>
      <c r="C702" t="s">
        <v>6346</v>
      </c>
      <c r="D702" t="s">
        <v>6339</v>
      </c>
      <c r="E702" s="15">
        <v>36089572</v>
      </c>
      <c r="F702" s="15" t="s">
        <v>6339</v>
      </c>
      <c r="G702" t="s">
        <v>3959</v>
      </c>
      <c r="H702" t="str">
        <f>VLOOKUP($E702,'BD DAVID'!$B$5:$M$1143,10,FALSE)</f>
        <v>Huila</v>
      </c>
      <c r="J702">
        <f>VLOOKUP(K702,'[1]INSERT MUNICIPIO'!E$2:F$867,2,FALSE)</f>
        <v>524</v>
      </c>
      <c r="K702" t="str">
        <f>VLOOKUP($E702,'BD DAVID'!$B$5:$M$1144,12,FALSE)</f>
        <v>CAMPOALEGRE</v>
      </c>
      <c r="L702" t="s">
        <v>6339</v>
      </c>
      <c r="M702">
        <v>0</v>
      </c>
      <c r="N702" t="s">
        <v>6339</v>
      </c>
      <c r="O702">
        <v>0</v>
      </c>
      <c r="P702" t="s">
        <v>6339</v>
      </c>
      <c r="Q702">
        <f>VLOOKUP(E702,'BD DAVID'!$B$5:$H$1171,7,FALSE)</f>
        <v>3164542972</v>
      </c>
      <c r="R702" t="s">
        <v>6339</v>
      </c>
      <c r="S702" s="18">
        <v>42370</v>
      </c>
      <c r="T702" s="18" t="s">
        <v>6339</v>
      </c>
      <c r="U702" s="24" t="s">
        <v>6355</v>
      </c>
      <c r="V702" s="18" t="s">
        <v>6339</v>
      </c>
      <c r="W702" s="18" t="str">
        <f>VLOOKUP(E702,'BD DAVID'!$B$5:$G$1143,6,FALSE)</f>
        <v xml:space="preserve">CR 12 12 63 </v>
      </c>
      <c r="X702" s="18" t="s">
        <v>6339</v>
      </c>
      <c r="Y702" s="19">
        <v>0</v>
      </c>
      <c r="Z702" s="18" t="s">
        <v>6339</v>
      </c>
      <c r="AA702" s="18" t="s">
        <v>6377</v>
      </c>
      <c r="AB702" s="18" t="s">
        <v>6339</v>
      </c>
      <c r="AC702" t="s">
        <v>6355</v>
      </c>
      <c r="AD702" t="s">
        <v>6340</v>
      </c>
      <c r="AE702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(NULL,36089572,524,0,0,3164542972,42370,'NA','CR 12 12 63 ',0,'omendez','NA');</v>
      </c>
    </row>
    <row r="703" spans="1:31" hidden="1" x14ac:dyDescent="0.25">
      <c r="A703">
        <v>10017575</v>
      </c>
      <c r="B703" t="s">
        <v>6384</v>
      </c>
      <c r="C703" t="s">
        <v>6346</v>
      </c>
      <c r="D703" t="s">
        <v>6339</v>
      </c>
      <c r="E703" s="15">
        <v>36280480</v>
      </c>
      <c r="F703" s="15" t="s">
        <v>6339</v>
      </c>
      <c r="G703" t="s">
        <v>1431</v>
      </c>
      <c r="H703" t="str">
        <f>VLOOKUP($E703,'BD DAVID'!$B$5:$M$1143,10,FALSE)</f>
        <v>Huila</v>
      </c>
      <c r="J703">
        <f>VLOOKUP(K703,'[1]INSERT MUNICIPIO'!E$2:F$867,2,FALSE)</f>
        <v>542</v>
      </c>
      <c r="K703" t="str">
        <f>VLOOKUP($E703,'BD DAVID'!$B$5:$M$1144,12,FALSE)</f>
        <v>PITALITO</v>
      </c>
      <c r="L703" t="s">
        <v>6339</v>
      </c>
      <c r="M703">
        <v>0</v>
      </c>
      <c r="N703" t="s">
        <v>6339</v>
      </c>
      <c r="O703">
        <v>0</v>
      </c>
      <c r="P703" t="s">
        <v>6339</v>
      </c>
      <c r="Q703">
        <f>VLOOKUP(E703,'BD DAVID'!$B$5:$H$1171,7,FALSE)</f>
        <v>3158033449</v>
      </c>
      <c r="R703" t="s">
        <v>6339</v>
      </c>
      <c r="S703" s="18">
        <v>42370</v>
      </c>
      <c r="T703" s="18" t="s">
        <v>6339</v>
      </c>
      <c r="U703" s="24" t="s">
        <v>6355</v>
      </c>
      <c r="V703" s="18" t="s">
        <v>6339</v>
      </c>
      <c r="W703" s="18" t="str">
        <f>VLOOKUP(E703,'BD DAVID'!$B$5:$G$1143,6,FALSE)</f>
        <v xml:space="preserve">CR 6 4 18 34 38 </v>
      </c>
      <c r="X703" s="18" t="s">
        <v>6339</v>
      </c>
      <c r="Y703" s="19">
        <v>0</v>
      </c>
      <c r="Z703" s="18" t="s">
        <v>6339</v>
      </c>
      <c r="AA703" s="18" t="s">
        <v>6369</v>
      </c>
      <c r="AB703" s="18" t="s">
        <v>6339</v>
      </c>
      <c r="AC703" t="s">
        <v>6355</v>
      </c>
      <c r="AD703" t="s">
        <v>6340</v>
      </c>
      <c r="AE703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(NULL,36280480,542,0,0,3158033449,42370,'NA','CR 6 4 18 34 38 ',0,'gmontealegre','NA');</v>
      </c>
    </row>
    <row r="704" spans="1:31" hidden="1" x14ac:dyDescent="0.25">
      <c r="A704">
        <v>10017442</v>
      </c>
      <c r="B704" t="s">
        <v>6384</v>
      </c>
      <c r="C704" t="s">
        <v>6346</v>
      </c>
      <c r="D704" t="s">
        <v>6339</v>
      </c>
      <c r="E704" s="15">
        <v>55195001</v>
      </c>
      <c r="F704" s="15" t="s">
        <v>6339</v>
      </c>
      <c r="G704" t="s">
        <v>2363</v>
      </c>
      <c r="H704" t="str">
        <f>VLOOKUP($E704,'BD DAVID'!$B$5:$M$1143,10,FALSE)</f>
        <v>Huila</v>
      </c>
      <c r="J704">
        <f>VLOOKUP(K704,'[1]INSERT MUNICIPIO'!E$2:F$867,2,FALSE)</f>
        <v>537</v>
      </c>
      <c r="K704" t="str">
        <f>VLOOKUP($E704,'BD DAVID'!$B$5:$M$1144,12,FALSE)</f>
        <v>OPORAPA</v>
      </c>
      <c r="L704" t="s">
        <v>6339</v>
      </c>
      <c r="M704">
        <v>0</v>
      </c>
      <c r="N704" t="s">
        <v>6339</v>
      </c>
      <c r="O704">
        <v>0</v>
      </c>
      <c r="P704" t="s">
        <v>6339</v>
      </c>
      <c r="Q704">
        <f>VLOOKUP(E704,'BD DAVID'!$B$5:$H$1171,7,FALSE)</f>
        <v>32085344920</v>
      </c>
      <c r="R704" t="s">
        <v>6339</v>
      </c>
      <c r="S704" s="18">
        <v>42370</v>
      </c>
      <c r="T704" s="18" t="s">
        <v>6339</v>
      </c>
      <c r="U704" s="24" t="s">
        <v>6355</v>
      </c>
      <c r="V704" s="18" t="s">
        <v>6339</v>
      </c>
      <c r="W704" s="18" t="str">
        <f>VLOOKUP(E704,'BD DAVID'!$B$5:$G$1143,6,FALSE)</f>
        <v xml:space="preserve">CL 6 6 50 </v>
      </c>
      <c r="X704" s="18" t="s">
        <v>6339</v>
      </c>
      <c r="Y704" s="19">
        <v>0</v>
      </c>
      <c r="Z704" s="18" t="s">
        <v>6339</v>
      </c>
      <c r="AA704" s="18" t="s">
        <v>6369</v>
      </c>
      <c r="AB704" s="18" t="s">
        <v>6339</v>
      </c>
      <c r="AC704" t="s">
        <v>6355</v>
      </c>
      <c r="AD704" t="s">
        <v>6340</v>
      </c>
      <c r="AE704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(NULL,55195001,537,0,0,32085344920,42370,'NA','CL 6 6 50 ',0,'gmontealegre','NA');</v>
      </c>
    </row>
    <row r="705" spans="1:31" hidden="1" x14ac:dyDescent="0.25">
      <c r="A705">
        <v>10017778</v>
      </c>
      <c r="B705" t="s">
        <v>6384</v>
      </c>
      <c r="C705" t="s">
        <v>6346</v>
      </c>
      <c r="D705" t="s">
        <v>6339</v>
      </c>
      <c r="E705" s="15">
        <v>76357945</v>
      </c>
      <c r="F705" s="15" t="s">
        <v>6339</v>
      </c>
      <c r="G705" t="s">
        <v>4553</v>
      </c>
      <c r="H705" t="str">
        <f>VLOOKUP($E705,'BD DAVID'!$B$5:$M$1143,10,FALSE)</f>
        <v>Huila</v>
      </c>
      <c r="J705">
        <f>VLOOKUP(K705,'[1]INSERT MUNICIPIO'!E$2:F$867,2,FALSE)</f>
        <v>594</v>
      </c>
      <c r="K705" t="str">
        <f>VLOOKUP($E705,'BD DAVID'!$B$5:$M$1144,12,FALSE)</f>
        <v>INZA</v>
      </c>
      <c r="L705" t="s">
        <v>6339</v>
      </c>
      <c r="M705">
        <v>0</v>
      </c>
      <c r="N705" t="s">
        <v>6339</v>
      </c>
      <c r="O705">
        <v>0</v>
      </c>
      <c r="P705" t="s">
        <v>6339</v>
      </c>
      <c r="Q705">
        <f>VLOOKUP(E705,'BD DAVID'!$B$5:$H$1171,7,FALSE)</f>
        <v>3105217084</v>
      </c>
      <c r="R705" t="s">
        <v>6339</v>
      </c>
      <c r="S705" s="18">
        <v>42370</v>
      </c>
      <c r="T705" s="18" t="s">
        <v>6339</v>
      </c>
      <c r="U705" s="24" t="s">
        <v>6355</v>
      </c>
      <c r="V705" s="18" t="s">
        <v>6339</v>
      </c>
      <c r="W705" s="18" t="str">
        <f>VLOOKUP(E705,'BD DAVID'!$B$5:$G$1143,6,FALSE)</f>
        <v xml:space="preserve">VDA EL CAUCHO </v>
      </c>
      <c r="X705" s="18" t="s">
        <v>6339</v>
      </c>
      <c r="Y705" s="19">
        <v>0</v>
      </c>
      <c r="Z705" s="18" t="s">
        <v>6339</v>
      </c>
      <c r="AA705" s="18" t="s">
        <v>6377</v>
      </c>
      <c r="AB705" s="18" t="s">
        <v>6339</v>
      </c>
      <c r="AC705" t="s">
        <v>6355</v>
      </c>
      <c r="AD705" t="s">
        <v>6340</v>
      </c>
      <c r="AE705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(NULL,76357945,594,0,0,3105217084,42370,'NA','VDA EL CAUCHO ',0,'omendez','NA');</v>
      </c>
    </row>
    <row r="706" spans="1:31" hidden="1" x14ac:dyDescent="0.25">
      <c r="A706">
        <v>10017791</v>
      </c>
      <c r="B706" t="s">
        <v>6384</v>
      </c>
      <c r="C706" t="s">
        <v>6346</v>
      </c>
      <c r="D706" t="s">
        <v>6339</v>
      </c>
      <c r="E706" s="15">
        <v>79788666</v>
      </c>
      <c r="F706" s="15" t="s">
        <v>6339</v>
      </c>
      <c r="G706" t="s">
        <v>4102</v>
      </c>
      <c r="H706" t="str">
        <f>VLOOKUP($E706,'BD DAVID'!$B$5:$M$1143,10,FALSE)</f>
        <v>Huila</v>
      </c>
      <c r="J706">
        <f>VLOOKUP(K706,'[1]INSERT MUNICIPIO'!E$2:F$867,2,FALSE)</f>
        <v>527</v>
      </c>
      <c r="K706" t="str">
        <f>VLOOKUP($E706,'BD DAVID'!$B$5:$M$1144,12,FALSE)</f>
        <v>GARZON</v>
      </c>
      <c r="L706" t="s">
        <v>6339</v>
      </c>
      <c r="M706">
        <v>0</v>
      </c>
      <c r="N706" t="s">
        <v>6339</v>
      </c>
      <c r="O706">
        <v>0</v>
      </c>
      <c r="P706" t="s">
        <v>6339</v>
      </c>
      <c r="Q706">
        <f>VLOOKUP(E706,'BD DAVID'!$B$5:$H$1171,7,FALSE)</f>
        <v>3202887232</v>
      </c>
      <c r="R706" t="s">
        <v>6339</v>
      </c>
      <c r="S706" s="18">
        <v>42370</v>
      </c>
      <c r="T706" s="18" t="s">
        <v>6339</v>
      </c>
      <c r="U706" s="24" t="s">
        <v>6355</v>
      </c>
      <c r="V706" s="18" t="s">
        <v>6339</v>
      </c>
      <c r="W706" s="18" t="str">
        <f>VLOOKUP(E706,'BD DAVID'!$B$5:$G$1143,6,FALSE)</f>
        <v xml:space="preserve">CL 4 2 15 IPM ZULUAGA </v>
      </c>
      <c r="X706" s="18" t="s">
        <v>6339</v>
      </c>
      <c r="Y706" s="19">
        <v>0</v>
      </c>
      <c r="Z706" s="18" t="s">
        <v>6339</v>
      </c>
      <c r="AA706" s="18" t="s">
        <v>6369</v>
      </c>
      <c r="AB706" s="18" t="s">
        <v>6339</v>
      </c>
      <c r="AC706" t="s">
        <v>6355</v>
      </c>
      <c r="AD706" t="s">
        <v>6340</v>
      </c>
      <c r="AE706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(NULL,79788666,527,0,0,3202887232,42370,'NA','CL 4 2 15 IPM ZULUAGA ',0,'gmontealegre','NA');</v>
      </c>
    </row>
    <row r="707" spans="1:31" hidden="1" x14ac:dyDescent="0.25">
      <c r="A707">
        <v>10017578</v>
      </c>
      <c r="B707" t="s">
        <v>6384</v>
      </c>
      <c r="C707" t="s">
        <v>6346</v>
      </c>
      <c r="D707" t="s">
        <v>6339</v>
      </c>
      <c r="E707" s="15">
        <v>80209045</v>
      </c>
      <c r="F707" s="15" t="s">
        <v>6339</v>
      </c>
      <c r="G707" t="s">
        <v>4758</v>
      </c>
      <c r="H707" t="str">
        <f>VLOOKUP($E707,'BD DAVID'!$B$5:$M$1143,10,FALSE)</f>
        <v>Huila</v>
      </c>
      <c r="J707">
        <f>VLOOKUP(K707,'[1]INSERT MUNICIPIO'!E$2:F$867,2,FALSE)</f>
        <v>532</v>
      </c>
      <c r="K707" t="str">
        <f>VLOOKUP($E707,'BD DAVID'!$B$5:$M$1144,12,FALSE)</f>
        <v>ISNOS</v>
      </c>
      <c r="L707" t="s">
        <v>6339</v>
      </c>
      <c r="M707">
        <v>0</v>
      </c>
      <c r="N707" t="s">
        <v>6339</v>
      </c>
      <c r="O707">
        <v>0</v>
      </c>
      <c r="P707" t="s">
        <v>6339</v>
      </c>
      <c r="Q707">
        <f>VLOOKUP(E707,'BD DAVID'!$B$5:$H$1171,7,FALSE)</f>
        <v>3134533755</v>
      </c>
      <c r="R707" t="s">
        <v>6339</v>
      </c>
      <c r="S707" s="18">
        <v>42370</v>
      </c>
      <c r="T707" s="18" t="s">
        <v>6339</v>
      </c>
      <c r="U707" s="24" t="s">
        <v>6355</v>
      </c>
      <c r="V707" s="18" t="s">
        <v>6339</v>
      </c>
      <c r="W707" s="18" t="str">
        <f>VLOOKUP(E707,'BD DAVID'!$B$5:$G$1143,6,FALSE)</f>
        <v xml:space="preserve">CR 4 CL 6 ESQ </v>
      </c>
      <c r="X707" s="18" t="s">
        <v>6339</v>
      </c>
      <c r="Y707" s="19">
        <v>0</v>
      </c>
      <c r="Z707" s="18" t="s">
        <v>6339</v>
      </c>
      <c r="AA707" s="18" t="s">
        <v>6369</v>
      </c>
      <c r="AB707" s="18" t="s">
        <v>6339</v>
      </c>
      <c r="AC707" t="s">
        <v>6355</v>
      </c>
      <c r="AD707" t="s">
        <v>6340</v>
      </c>
      <c r="AE707" t="str">
        <f t="shared" ref="AE707:AE765" si="11">_xlfn.CONCAT(B707,C707,D707,E707,F707,J707,L707,M707,N707,O707,P707,Q707,R707,S707,T707,"'",U707,"'",V707,"'",W707,"'",X707,Y707,Z707,"'",AA707,"'",AB707,"'",AC707,"'",AD707)</f>
        <v>Insert into cliente_municipio(id_clientemunicipio,id_cliente,id_municipio,hect_cliente,hectsemb_cliente,tel_cliente,fcumpleanos_cliente,email_cliente,direccion_cliente,vtotalcompras_cliente,id_usuario,contacto_cliente) values (NULL,80209045,532,0,0,3134533755,42370,'NA','CR 4 CL 6 ESQ ',0,'gmontealegre','NA');</v>
      </c>
    </row>
    <row r="708" spans="1:31" hidden="1" x14ac:dyDescent="0.25">
      <c r="A708">
        <v>10017576</v>
      </c>
      <c r="B708" t="s">
        <v>6384</v>
      </c>
      <c r="C708" t="s">
        <v>6346</v>
      </c>
      <c r="D708" t="s">
        <v>6339</v>
      </c>
      <c r="E708" s="15">
        <v>83041305</v>
      </c>
      <c r="F708" s="15" t="s">
        <v>6339</v>
      </c>
      <c r="G708" t="s">
        <v>3956</v>
      </c>
      <c r="H708" t="str">
        <f>VLOOKUP($E708,'BD DAVID'!$B$5:$M$1143,10,FALSE)</f>
        <v>Huila</v>
      </c>
      <c r="J708">
        <f>VLOOKUP(K708,'[1]INSERT MUNICIPIO'!E$2:F$867,2,FALSE)</f>
        <v>542</v>
      </c>
      <c r="K708" t="str">
        <f>VLOOKUP($E708,'BD DAVID'!$B$5:$M$1144,12,FALSE)</f>
        <v>PITALITO</v>
      </c>
      <c r="L708" t="s">
        <v>6339</v>
      </c>
      <c r="M708">
        <v>0</v>
      </c>
      <c r="N708" t="s">
        <v>6339</v>
      </c>
      <c r="O708">
        <v>0</v>
      </c>
      <c r="P708" t="s">
        <v>6339</v>
      </c>
      <c r="Q708">
        <f>VLOOKUP(E708,'BD DAVID'!$B$5:$H$1171,7,FALSE)</f>
        <v>3114729207</v>
      </c>
      <c r="R708" t="s">
        <v>6339</v>
      </c>
      <c r="S708" s="18">
        <v>42370</v>
      </c>
      <c r="T708" s="18" t="s">
        <v>6339</v>
      </c>
      <c r="U708" s="24" t="s">
        <v>6355</v>
      </c>
      <c r="V708" s="18" t="s">
        <v>6339</v>
      </c>
      <c r="W708" s="18" t="str">
        <f>VLOOKUP(E708,'BD DAVID'!$B$5:$G$1143,6,FALSE)</f>
        <v xml:space="preserve">CR 6 5 15 CORR BRUSELAS </v>
      </c>
      <c r="X708" s="18" t="s">
        <v>6339</v>
      </c>
      <c r="Y708" s="19">
        <v>0</v>
      </c>
      <c r="Z708" s="18" t="s">
        <v>6339</v>
      </c>
      <c r="AA708" s="18" t="s">
        <v>6369</v>
      </c>
      <c r="AB708" s="18" t="s">
        <v>6339</v>
      </c>
      <c r="AC708" t="s">
        <v>6355</v>
      </c>
      <c r="AD708" t="s">
        <v>6340</v>
      </c>
      <c r="AE708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(NULL,83041305,542,0,0,3114729207,42370,'NA','CR 6 5 15 CORR BRUSELAS ',0,'gmontealegre','NA');</v>
      </c>
    </row>
    <row r="709" spans="1:31" hidden="1" x14ac:dyDescent="0.25">
      <c r="A709">
        <v>10013803</v>
      </c>
      <c r="B709" t="s">
        <v>6384</v>
      </c>
      <c r="C709" t="s">
        <v>6346</v>
      </c>
      <c r="D709" t="s">
        <v>6339</v>
      </c>
      <c r="E709" s="15">
        <v>800153144</v>
      </c>
      <c r="F709" s="15" t="s">
        <v>6339</v>
      </c>
      <c r="G709" t="s">
        <v>1842</v>
      </c>
      <c r="H709" t="str">
        <f>VLOOKUP($E709,'BD DAVID'!$B$5:$M$1143,10,FALSE)</f>
        <v>Huila</v>
      </c>
      <c r="J709">
        <f>VLOOKUP(K709,'[1]INSERT MUNICIPIO'!E$2:F$867,2,FALSE)</f>
        <v>585</v>
      </c>
      <c r="K709" t="str">
        <f>VLOOKUP($E709,'BD DAVID'!$B$5:$M$1144,12,FALSE)</f>
        <v>FLORENCIA</v>
      </c>
      <c r="L709" t="s">
        <v>6339</v>
      </c>
      <c r="M709">
        <v>0</v>
      </c>
      <c r="N709" t="s">
        <v>6339</v>
      </c>
      <c r="O709">
        <v>0</v>
      </c>
      <c r="P709" t="s">
        <v>6339</v>
      </c>
      <c r="Q709">
        <f>VLOOKUP(E709,'BD DAVID'!$B$5:$H$1171,7,FALSE)</f>
        <v>984356907</v>
      </c>
      <c r="R709" t="s">
        <v>6339</v>
      </c>
      <c r="S709" s="18">
        <v>42370</v>
      </c>
      <c r="T709" s="18" t="s">
        <v>6339</v>
      </c>
      <c r="U709" s="24" t="s">
        <v>6355</v>
      </c>
      <c r="V709" s="18" t="s">
        <v>6339</v>
      </c>
      <c r="W709" s="18" t="str">
        <f>VLOOKUP(E709,'BD DAVID'!$B$5:$G$1143,6,FALSE)</f>
        <v xml:space="preserve">CL 16 8 46 BRR SIETE DE AGOSTO </v>
      </c>
      <c r="X709" s="18" t="s">
        <v>6339</v>
      </c>
      <c r="Y709" s="19">
        <v>0</v>
      </c>
      <c r="Z709" s="18" t="s">
        <v>6339</v>
      </c>
      <c r="AA709" s="18" t="s">
        <v>6369</v>
      </c>
      <c r="AB709" s="18" t="s">
        <v>6339</v>
      </c>
      <c r="AC709" t="s">
        <v>6355</v>
      </c>
      <c r="AD709" t="s">
        <v>6340</v>
      </c>
      <c r="AE709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(NULL,800153144,585,0,0,984356907,42370,'NA','CL 16 8 46 BRR SIETE DE AGOSTO ',0,'gmontealegre','NA');</v>
      </c>
    </row>
    <row r="710" spans="1:31" hidden="1" x14ac:dyDescent="0.25">
      <c r="A710">
        <v>10017529</v>
      </c>
      <c r="B710" t="s">
        <v>6384</v>
      </c>
      <c r="C710" t="s">
        <v>6346</v>
      </c>
      <c r="D710" t="s">
        <v>6339</v>
      </c>
      <c r="E710" s="15">
        <v>813008435</v>
      </c>
      <c r="F710" s="15" t="s">
        <v>6339</v>
      </c>
      <c r="G710" t="s">
        <v>1444</v>
      </c>
      <c r="H710" t="str">
        <f>VLOOKUP($E710,'BD DAVID'!$B$5:$M$1143,10,FALSE)</f>
        <v>Huila</v>
      </c>
      <c r="J710">
        <f>VLOOKUP(K710,'[1]INSERT MUNICIPIO'!E$2:F$867,2,FALSE)</f>
        <v>521</v>
      </c>
      <c r="K710" t="str">
        <f>VLOOKUP($E710,'BD DAVID'!$B$5:$M$1144,12,FALSE)</f>
        <v>ALGECIRAS</v>
      </c>
      <c r="L710" t="s">
        <v>6339</v>
      </c>
      <c r="M710">
        <v>0</v>
      </c>
      <c r="N710" t="s">
        <v>6339</v>
      </c>
      <c r="O710">
        <v>0</v>
      </c>
      <c r="P710" t="s">
        <v>6339</v>
      </c>
      <c r="Q710">
        <f>VLOOKUP(E710,'BD DAVID'!$B$5:$H$1171,7,FALSE)</f>
        <v>3162277441</v>
      </c>
      <c r="R710" t="s">
        <v>6339</v>
      </c>
      <c r="S710" s="18">
        <v>42370</v>
      </c>
      <c r="T710" s="18" t="s">
        <v>6339</v>
      </c>
      <c r="U710" s="24" t="s">
        <v>6355</v>
      </c>
      <c r="V710" s="18" t="s">
        <v>6339</v>
      </c>
      <c r="W710" s="18" t="str">
        <f>VLOOKUP(E710,'BD DAVID'!$B$5:$G$1143,6,FALSE)</f>
        <v xml:space="preserve">CR 5 4 32 </v>
      </c>
      <c r="X710" s="18" t="s">
        <v>6339</v>
      </c>
      <c r="Y710" s="19">
        <v>0</v>
      </c>
      <c r="Z710" s="18" t="s">
        <v>6339</v>
      </c>
      <c r="AA710" s="18" t="s">
        <v>6377</v>
      </c>
      <c r="AB710" s="18" t="s">
        <v>6339</v>
      </c>
      <c r="AC710" t="s">
        <v>6355</v>
      </c>
      <c r="AD710" t="s">
        <v>6340</v>
      </c>
      <c r="AE710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(NULL,813008435,521,0,0,3162277441,42370,'NA','CR 5 4 32 ',0,'omendez','NA');</v>
      </c>
    </row>
    <row r="711" spans="1:31" hidden="1" x14ac:dyDescent="0.25">
      <c r="A711">
        <v>10013224</v>
      </c>
      <c r="B711" t="s">
        <v>6384</v>
      </c>
      <c r="C711" t="s">
        <v>6346</v>
      </c>
      <c r="D711" t="s">
        <v>6339</v>
      </c>
      <c r="E711" s="15">
        <v>891100321</v>
      </c>
      <c r="F711" s="15" t="s">
        <v>6339</v>
      </c>
      <c r="G711" t="s">
        <v>2506</v>
      </c>
      <c r="H711" t="str">
        <f>VLOOKUP($E711,'BD DAVID'!$B$5:$M$1143,10,FALSE)</f>
        <v>Huila</v>
      </c>
      <c r="J711">
        <f>VLOOKUP(K711,'[1]INSERT MUNICIPIO'!E$2:F$867,2,FALSE)</f>
        <v>536</v>
      </c>
      <c r="K711" t="str">
        <f>VLOOKUP($E711,'BD DAVID'!$B$5:$M$1144,12,FALSE)</f>
        <v>NEIVA</v>
      </c>
      <c r="L711" t="s">
        <v>6339</v>
      </c>
      <c r="M711">
        <v>0</v>
      </c>
      <c r="N711" t="s">
        <v>6339</v>
      </c>
      <c r="O711">
        <v>0</v>
      </c>
      <c r="P711" t="s">
        <v>6339</v>
      </c>
      <c r="Q711">
        <f>VLOOKUP(E711,'BD DAVID'!$B$5:$H$1171,7,FALSE)</f>
        <v>988730018</v>
      </c>
      <c r="R711" t="s">
        <v>6339</v>
      </c>
      <c r="S711" s="18">
        <v>42370</v>
      </c>
      <c r="T711" s="18" t="s">
        <v>6339</v>
      </c>
      <c r="U711" s="24" t="s">
        <v>6355</v>
      </c>
      <c r="V711" s="18" t="s">
        <v>6339</v>
      </c>
      <c r="W711" s="18" t="str">
        <f>VLOOKUP(E711,'BD DAVID'!$B$5:$G$1143,6,FALSE)</f>
        <v xml:space="preserve">CR 5 2 61 SUR </v>
      </c>
      <c r="X711" s="18" t="s">
        <v>6339</v>
      </c>
      <c r="Y711" s="19">
        <v>0</v>
      </c>
      <c r="Z711" s="18" t="s">
        <v>6339</v>
      </c>
      <c r="AA711" s="18" t="s">
        <v>6369</v>
      </c>
      <c r="AB711" s="18" t="s">
        <v>6339</v>
      </c>
      <c r="AC711" t="s">
        <v>6355</v>
      </c>
      <c r="AD711" t="s">
        <v>6340</v>
      </c>
      <c r="AE711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(NULL,891100321,536,0,0,988730018,42370,'NA','CR 5 2 61 SUR ',0,'gmontealegre','NA');</v>
      </c>
    </row>
    <row r="712" spans="1:31" hidden="1" x14ac:dyDescent="0.25">
      <c r="A712">
        <v>10017815</v>
      </c>
      <c r="B712" t="s">
        <v>6384</v>
      </c>
      <c r="C712" t="s">
        <v>6346</v>
      </c>
      <c r="D712" t="s">
        <v>6339</v>
      </c>
      <c r="E712" s="15">
        <v>891101158</v>
      </c>
      <c r="F712" s="15" t="s">
        <v>6339</v>
      </c>
      <c r="G712" t="s">
        <v>2585</v>
      </c>
      <c r="H712" t="str">
        <f>VLOOKUP($E712,'BD DAVID'!$B$5:$M$1143,10,FALSE)</f>
        <v>Huila</v>
      </c>
      <c r="J712">
        <f>VLOOKUP(K712,'[1]INSERT MUNICIPIO'!E$2:F$867,2,FALSE)</f>
        <v>527</v>
      </c>
      <c r="K712" t="str">
        <f>VLOOKUP($E712,'BD DAVID'!$B$5:$M$1144,12,FALSE)</f>
        <v>GARZON</v>
      </c>
      <c r="L712" t="s">
        <v>6339</v>
      </c>
      <c r="M712">
        <v>0</v>
      </c>
      <c r="N712" t="s">
        <v>6339</v>
      </c>
      <c r="O712">
        <v>0</v>
      </c>
      <c r="P712" t="s">
        <v>6339</v>
      </c>
      <c r="Q712">
        <f>VLOOKUP(E712,'BD DAVID'!$B$5:$H$1171,7,FALSE)</f>
        <v>3138905924</v>
      </c>
      <c r="R712" t="s">
        <v>6339</v>
      </c>
      <c r="S712" s="18">
        <v>42370</v>
      </c>
      <c r="T712" s="18" t="s">
        <v>6339</v>
      </c>
      <c r="U712" s="24" t="s">
        <v>6355</v>
      </c>
      <c r="V712" s="18" t="s">
        <v>6339</v>
      </c>
      <c r="W712" s="18" t="str">
        <f>VLOOKUP(E712,'BD DAVID'!$B$5:$G$1143,6,FALSE)</f>
        <v xml:space="preserve">CR 12 2 55 CC EL MOLINO BRR EL CARM </v>
      </c>
      <c r="X712" s="18" t="s">
        <v>6339</v>
      </c>
      <c r="Y712" s="19">
        <v>0</v>
      </c>
      <c r="Z712" s="18" t="s">
        <v>6339</v>
      </c>
      <c r="AA712" s="18" t="s">
        <v>6369</v>
      </c>
      <c r="AB712" s="18" t="s">
        <v>6339</v>
      </c>
      <c r="AC712" t="s">
        <v>6355</v>
      </c>
      <c r="AD712" t="s">
        <v>6340</v>
      </c>
      <c r="AE712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(NULL,891101158,527,0,0,3138905924,42370,'NA','CR 12 2 55 CC EL MOLINO BRR EL CARM ',0,'gmontealegre','NA');</v>
      </c>
    </row>
    <row r="713" spans="1:31" hidden="1" x14ac:dyDescent="0.25">
      <c r="A713">
        <v>10013226</v>
      </c>
      <c r="B713" t="s">
        <v>6384</v>
      </c>
      <c r="C713" t="s">
        <v>6346</v>
      </c>
      <c r="D713" t="s">
        <v>6339</v>
      </c>
      <c r="E713" s="15">
        <v>891102742</v>
      </c>
      <c r="F713" s="15" t="s">
        <v>6339</v>
      </c>
      <c r="G713" t="s">
        <v>3581</v>
      </c>
      <c r="H713" t="str">
        <f>VLOOKUP($E713,'BD DAVID'!$B$5:$M$1143,10,FALSE)</f>
        <v>Huila</v>
      </c>
      <c r="J713">
        <f>VLOOKUP(K713,'[1]INSERT MUNICIPIO'!E$2:F$867,2,FALSE)</f>
        <v>536</v>
      </c>
      <c r="K713" t="str">
        <f>VLOOKUP($E713,'BD DAVID'!$B$5:$M$1144,12,FALSE)</f>
        <v>NEIVA</v>
      </c>
      <c r="L713" t="s">
        <v>6339</v>
      </c>
      <c r="M713">
        <v>0</v>
      </c>
      <c r="N713" t="s">
        <v>6339</v>
      </c>
      <c r="O713">
        <v>0</v>
      </c>
      <c r="P713" t="s">
        <v>6339</v>
      </c>
      <c r="Q713">
        <f>VLOOKUP(E713,'BD DAVID'!$B$5:$H$1171,7,FALSE)</f>
        <v>3107796571</v>
      </c>
      <c r="R713" t="s">
        <v>6339</v>
      </c>
      <c r="S713" s="18">
        <v>42370</v>
      </c>
      <c r="T713" s="18" t="s">
        <v>6339</v>
      </c>
      <c r="U713" s="24" t="s">
        <v>6355</v>
      </c>
      <c r="V713" s="18" t="s">
        <v>6339</v>
      </c>
      <c r="W713" s="18" t="str">
        <f>VLOOKUP(E713,'BD DAVID'!$B$5:$G$1143,6,FALSE)</f>
        <v xml:space="preserve">CR 5 15 30 SUR ZN INDUSTRIAL </v>
      </c>
      <c r="X713" s="18" t="s">
        <v>6339</v>
      </c>
      <c r="Y713" s="19">
        <v>0</v>
      </c>
      <c r="Z713" s="18" t="s">
        <v>6339</v>
      </c>
      <c r="AA713" s="18" t="s">
        <v>6377</v>
      </c>
      <c r="AB713" s="18" t="s">
        <v>6339</v>
      </c>
      <c r="AC713" t="s">
        <v>6355</v>
      </c>
      <c r="AD713" t="s">
        <v>6340</v>
      </c>
      <c r="AE713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(NULL,891102742,536,0,0,3107796571,42370,'NA','CR 5 15 30 SUR ZN INDUSTRIAL ',0,'omendez','NA');</v>
      </c>
    </row>
    <row r="714" spans="1:31" hidden="1" x14ac:dyDescent="0.25">
      <c r="A714">
        <v>10016378</v>
      </c>
      <c r="B714" t="s">
        <v>6384</v>
      </c>
      <c r="C714" t="s">
        <v>6346</v>
      </c>
      <c r="D714" t="s">
        <v>6339</v>
      </c>
      <c r="E714" s="15">
        <v>900315039</v>
      </c>
      <c r="F714" s="15" t="s">
        <v>6339</v>
      </c>
      <c r="G714" t="s">
        <v>3318</v>
      </c>
      <c r="H714" t="str">
        <f>VLOOKUP($E714,'BD DAVID'!$B$5:$M$1143,10,FALSE)</f>
        <v>Huila</v>
      </c>
      <c r="J714">
        <f>VLOOKUP(K714,'[1]INSERT MUNICIPIO'!E$2:F$867,2,FALSE)</f>
        <v>536</v>
      </c>
      <c r="K714" t="str">
        <f>VLOOKUP($E714,'BD DAVID'!$B$5:$M$1144,12,FALSE)</f>
        <v>NEIVA</v>
      </c>
      <c r="L714" t="s">
        <v>6339</v>
      </c>
      <c r="M714">
        <v>0</v>
      </c>
      <c r="N714" t="s">
        <v>6339</v>
      </c>
      <c r="O714">
        <v>0</v>
      </c>
      <c r="P714" t="s">
        <v>6339</v>
      </c>
      <c r="Q714">
        <f>VLOOKUP(E714,'BD DAVID'!$B$5:$H$1171,7,FALSE)</f>
        <v>3176595461</v>
      </c>
      <c r="R714" t="s">
        <v>6339</v>
      </c>
      <c r="S714" s="18">
        <v>42370</v>
      </c>
      <c r="T714" s="18" t="s">
        <v>6339</v>
      </c>
      <c r="U714" s="24" t="s">
        <v>6355</v>
      </c>
      <c r="V714" s="18" t="s">
        <v>6339</v>
      </c>
      <c r="W714" s="18" t="str">
        <f>VLOOKUP(E714,'BD DAVID'!$B$5:$G$1143,6,FALSE)</f>
        <v xml:space="preserve">CL 29 SUR TV 14 65 </v>
      </c>
      <c r="X714" s="18" t="s">
        <v>6339</v>
      </c>
      <c r="Y714" s="19">
        <v>0</v>
      </c>
      <c r="Z714" s="18" t="s">
        <v>6339</v>
      </c>
      <c r="AA714" s="18" t="s">
        <v>6369</v>
      </c>
      <c r="AB714" s="18" t="s">
        <v>6339</v>
      </c>
      <c r="AC714" t="s">
        <v>6355</v>
      </c>
      <c r="AD714" t="s">
        <v>6340</v>
      </c>
      <c r="AE714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(NULL,900315039,536,0,0,3176595461,42370,'NA','CL 29 SUR TV 14 65 ',0,'gmontealegre','NA');</v>
      </c>
    </row>
    <row r="715" spans="1:31" hidden="1" x14ac:dyDescent="0.25">
      <c r="A715">
        <v>10017544</v>
      </c>
      <c r="B715" t="s">
        <v>6384</v>
      </c>
      <c r="C715" t="s">
        <v>6346</v>
      </c>
      <c r="D715" t="s">
        <v>6339</v>
      </c>
      <c r="E715" s="15">
        <v>900424341</v>
      </c>
      <c r="F715" s="15" t="s">
        <v>6339</v>
      </c>
      <c r="G715" t="s">
        <v>1530</v>
      </c>
      <c r="H715" t="str">
        <f>VLOOKUP($E715,'BD DAVID'!$B$5:$M$1143,10,FALSE)</f>
        <v>Huila</v>
      </c>
      <c r="J715">
        <f>VLOOKUP(K715,'[1]INSERT MUNICIPIO'!E$2:F$867,2,FALSE)</f>
        <v>536</v>
      </c>
      <c r="K715" t="str">
        <f>VLOOKUP($E715,'BD DAVID'!$B$5:$M$1144,12,FALSE)</f>
        <v>NEIVA</v>
      </c>
      <c r="L715" t="s">
        <v>6339</v>
      </c>
      <c r="M715">
        <v>0</v>
      </c>
      <c r="N715" t="s">
        <v>6339</v>
      </c>
      <c r="O715">
        <v>0</v>
      </c>
      <c r="P715" t="s">
        <v>6339</v>
      </c>
      <c r="Q715">
        <f>VLOOKUP(E715,'BD DAVID'!$B$5:$H$1171,7,FALSE)</f>
        <v>3123247045</v>
      </c>
      <c r="R715" t="s">
        <v>6339</v>
      </c>
      <c r="S715" s="18">
        <v>42370</v>
      </c>
      <c r="T715" s="18" t="s">
        <v>6339</v>
      </c>
      <c r="U715" s="24" t="s">
        <v>6355</v>
      </c>
      <c r="V715" s="18" t="s">
        <v>6339</v>
      </c>
      <c r="W715" s="18" t="str">
        <f>VLOOKUP(E715,'BD DAVID'!$B$5:$G$1143,6,FALSE)</f>
        <v xml:space="preserve">CL 5 2 23 </v>
      </c>
      <c r="X715" s="18" t="s">
        <v>6339</v>
      </c>
      <c r="Y715" s="19">
        <v>0</v>
      </c>
      <c r="Z715" s="18" t="s">
        <v>6339</v>
      </c>
      <c r="AA715" s="18" t="s">
        <v>6377</v>
      </c>
      <c r="AB715" s="18" t="s">
        <v>6339</v>
      </c>
      <c r="AC715" t="s">
        <v>6355</v>
      </c>
      <c r="AD715" t="s">
        <v>6340</v>
      </c>
      <c r="AE715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(NULL,900424341,536,0,0,3123247045,42370,'NA','CL 5 2 23 ',0,'omendez','NA');</v>
      </c>
    </row>
    <row r="716" spans="1:31" hidden="1" x14ac:dyDescent="0.25">
      <c r="A716">
        <v>10017577</v>
      </c>
      <c r="B716" t="s">
        <v>6384</v>
      </c>
      <c r="C716" t="s">
        <v>6346</v>
      </c>
      <c r="D716" t="s">
        <v>6339</v>
      </c>
      <c r="E716" s="15">
        <v>900454452</v>
      </c>
      <c r="F716" s="15" t="s">
        <v>6339</v>
      </c>
      <c r="G716" t="s">
        <v>1413</v>
      </c>
      <c r="H716" t="str">
        <f>VLOOKUP($E716,'BD DAVID'!$B$5:$M$1143,10,FALSE)</f>
        <v>Huila</v>
      </c>
      <c r="J716">
        <f>VLOOKUP(K716,'[1]INSERT MUNICIPIO'!E$2:F$867,2,FALSE)</f>
        <v>542</v>
      </c>
      <c r="K716" t="str">
        <f>VLOOKUP($E716,'BD DAVID'!$B$5:$M$1144,12,FALSE)</f>
        <v>PITALITO</v>
      </c>
      <c r="L716" t="s">
        <v>6339</v>
      </c>
      <c r="M716">
        <v>0</v>
      </c>
      <c r="N716" t="s">
        <v>6339</v>
      </c>
      <c r="O716">
        <v>0</v>
      </c>
      <c r="P716" t="s">
        <v>6339</v>
      </c>
      <c r="Q716">
        <f>VLOOKUP(E716,'BD DAVID'!$B$5:$H$1171,7,FALSE)</f>
        <v>3128445223</v>
      </c>
      <c r="R716" t="s">
        <v>6339</v>
      </c>
      <c r="S716" s="18">
        <v>42370</v>
      </c>
      <c r="T716" s="18" t="s">
        <v>6339</v>
      </c>
      <c r="U716" s="24" t="s">
        <v>6355</v>
      </c>
      <c r="V716" s="18" t="s">
        <v>6339</v>
      </c>
      <c r="W716" s="18" t="str">
        <f>VLOOKUP(E716,'BD DAVID'!$B$5:$G$1143,6,FALSE)</f>
        <v xml:space="preserve">AV 3 13 SUR 36 </v>
      </c>
      <c r="X716" s="18" t="s">
        <v>6339</v>
      </c>
      <c r="Y716" s="19">
        <v>0</v>
      </c>
      <c r="Z716" s="18" t="s">
        <v>6339</v>
      </c>
      <c r="AA716" s="18" t="s">
        <v>6369</v>
      </c>
      <c r="AB716" s="18" t="s">
        <v>6339</v>
      </c>
      <c r="AC716" t="s">
        <v>6355</v>
      </c>
      <c r="AD716" t="s">
        <v>6340</v>
      </c>
      <c r="AE716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(NULL,900454452,542,0,0,3128445223,42370,'NA','AV 3 13 SUR 36 ',0,'gmontealegre','NA');</v>
      </c>
    </row>
    <row r="717" spans="1:31" hidden="1" x14ac:dyDescent="0.25">
      <c r="A717">
        <v>10017528</v>
      </c>
      <c r="B717" t="s">
        <v>6384</v>
      </c>
      <c r="C717" t="s">
        <v>6346</v>
      </c>
      <c r="D717" t="s">
        <v>6339</v>
      </c>
      <c r="E717" s="15">
        <v>900466824</v>
      </c>
      <c r="F717" s="15" t="s">
        <v>6339</v>
      </c>
      <c r="G717" t="s">
        <v>1518</v>
      </c>
      <c r="H717" t="str">
        <f>VLOOKUP($E717,'BD DAVID'!$B$5:$M$1143,10,FALSE)</f>
        <v>Huila</v>
      </c>
      <c r="J717">
        <f>VLOOKUP(K717,'[1]INSERT MUNICIPIO'!E$2:F$867,2,FALSE)</f>
        <v>534</v>
      </c>
      <c r="K717" t="str">
        <f>VLOOKUP($E717,'BD DAVID'!$B$5:$M$1144,12,FALSE)</f>
        <v>LA PLATA</v>
      </c>
      <c r="L717" t="s">
        <v>6339</v>
      </c>
      <c r="M717">
        <v>0</v>
      </c>
      <c r="N717" t="s">
        <v>6339</v>
      </c>
      <c r="O717">
        <v>0</v>
      </c>
      <c r="P717" t="s">
        <v>6339</v>
      </c>
      <c r="Q717">
        <f>VLOOKUP(E717,'BD DAVID'!$B$5:$H$1171,7,FALSE)</f>
        <v>3214913902</v>
      </c>
      <c r="R717" t="s">
        <v>6339</v>
      </c>
      <c r="S717" s="18">
        <v>42370</v>
      </c>
      <c r="T717" s="18" t="s">
        <v>6339</v>
      </c>
      <c r="U717" s="24" t="s">
        <v>6355</v>
      </c>
      <c r="V717" s="18" t="s">
        <v>6339</v>
      </c>
      <c r="W717" s="18" t="str">
        <f>VLOOKUP(E717,'BD DAVID'!$B$5:$G$1143,6,FALSE)</f>
        <v xml:space="preserve">CR 3 3 09 </v>
      </c>
      <c r="X717" s="18" t="s">
        <v>6339</v>
      </c>
      <c r="Y717" s="19">
        <v>0</v>
      </c>
      <c r="Z717" s="18" t="s">
        <v>6339</v>
      </c>
      <c r="AA717" s="18" t="s">
        <v>6377</v>
      </c>
      <c r="AB717" s="18" t="s">
        <v>6339</v>
      </c>
      <c r="AC717" t="s">
        <v>6355</v>
      </c>
      <c r="AD717" t="s">
        <v>6340</v>
      </c>
      <c r="AE717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(NULL,900466824,534,0,0,3214913902,42370,'NA','CR 3 3 09 ',0,'omendez','NA');</v>
      </c>
    </row>
    <row r="718" spans="1:31" hidden="1" x14ac:dyDescent="0.25">
      <c r="A718">
        <v>10017461</v>
      </c>
      <c r="B718" t="s">
        <v>6384</v>
      </c>
      <c r="C718" t="s">
        <v>6346</v>
      </c>
      <c r="D718" t="s">
        <v>6339</v>
      </c>
      <c r="E718" s="15">
        <v>900609645</v>
      </c>
      <c r="F718" s="15" t="s">
        <v>6339</v>
      </c>
      <c r="G718" t="s">
        <v>2789</v>
      </c>
      <c r="H718" t="str">
        <f>VLOOKUP($E718,'BD DAVID'!$B$5:$M$1143,10,FALSE)</f>
        <v>Huila</v>
      </c>
      <c r="J718">
        <f>VLOOKUP(K718,'[1]INSERT MUNICIPIO'!E$2:F$867,2,FALSE)</f>
        <v>542</v>
      </c>
      <c r="K718" t="str">
        <f>VLOOKUP($E718,'BD DAVID'!$B$5:$M$1144,12,FALSE)</f>
        <v>PITALITO</v>
      </c>
      <c r="L718" t="s">
        <v>6339</v>
      </c>
      <c r="M718">
        <v>0</v>
      </c>
      <c r="N718" t="s">
        <v>6339</v>
      </c>
      <c r="O718">
        <v>0</v>
      </c>
      <c r="P718" t="s">
        <v>6339</v>
      </c>
      <c r="Q718">
        <f>VLOOKUP(E718,'BD DAVID'!$B$5:$H$1171,7,FALSE)</f>
        <v>3148300969</v>
      </c>
      <c r="R718" t="s">
        <v>6339</v>
      </c>
      <c r="S718" s="18">
        <v>42370</v>
      </c>
      <c r="T718" s="18" t="s">
        <v>6339</v>
      </c>
      <c r="U718" s="24" t="s">
        <v>6355</v>
      </c>
      <c r="V718" s="18" t="s">
        <v>6339</v>
      </c>
      <c r="W718" s="18" t="str">
        <f>VLOOKUP(E718,'BD DAVID'!$B$5:$G$1143,6,FALSE)</f>
        <v xml:space="preserve">CR 6 46 AP 1 </v>
      </c>
      <c r="X718" s="18" t="s">
        <v>6339</v>
      </c>
      <c r="Y718" s="19">
        <v>0</v>
      </c>
      <c r="Z718" s="18" t="s">
        <v>6339</v>
      </c>
      <c r="AA718" s="18" t="s">
        <v>6369</v>
      </c>
      <c r="AB718" s="18" t="s">
        <v>6339</v>
      </c>
      <c r="AC718" t="s">
        <v>6355</v>
      </c>
      <c r="AD718" t="s">
        <v>6340</v>
      </c>
      <c r="AE718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(NULL,900609645,542,0,0,3148300969,42370,'NA','CR 6 46 AP 1 ',0,'gmontealegre','NA');</v>
      </c>
    </row>
    <row r="719" spans="1:31" hidden="1" x14ac:dyDescent="0.25">
      <c r="A719">
        <v>10016380</v>
      </c>
      <c r="B719" t="s">
        <v>6384</v>
      </c>
      <c r="C719" t="s">
        <v>6346</v>
      </c>
      <c r="D719" t="s">
        <v>6339</v>
      </c>
      <c r="E719" s="15">
        <v>900829016</v>
      </c>
      <c r="F719" s="15" t="s">
        <v>6339</v>
      </c>
      <c r="G719" t="s">
        <v>1824</v>
      </c>
      <c r="H719" t="str">
        <f>VLOOKUP($E719,'BD DAVID'!$B$5:$M$1143,10,FALSE)</f>
        <v>Huila</v>
      </c>
      <c r="J719">
        <f>VLOOKUP(K719,'[1]INSERT MUNICIPIO'!E$2:F$867,2,FALSE)</f>
        <v>536</v>
      </c>
      <c r="K719" t="str">
        <f>VLOOKUP($E719,'BD DAVID'!$B$5:$M$1144,12,FALSE)</f>
        <v>NEIVA</v>
      </c>
      <c r="L719" t="s">
        <v>6339</v>
      </c>
      <c r="M719">
        <v>0</v>
      </c>
      <c r="N719" t="s">
        <v>6339</v>
      </c>
      <c r="O719">
        <v>0</v>
      </c>
      <c r="P719" t="s">
        <v>6339</v>
      </c>
      <c r="Q719">
        <f>VLOOKUP(E719,'BD DAVID'!$B$5:$H$1171,7,FALSE)</f>
        <v>988708383</v>
      </c>
      <c r="R719" t="s">
        <v>6339</v>
      </c>
      <c r="S719" s="18">
        <v>42370</v>
      </c>
      <c r="T719" s="18" t="s">
        <v>6339</v>
      </c>
      <c r="U719" s="24" t="s">
        <v>6355</v>
      </c>
      <c r="V719" s="18" t="s">
        <v>6339</v>
      </c>
      <c r="W719" s="18" t="str">
        <f>VLOOKUP(E719,'BD DAVID'!$B$5:$G$1143,6,FALSE)</f>
        <v xml:space="preserve">CL 29 SUR TV 14 65 </v>
      </c>
      <c r="X719" s="18" t="s">
        <v>6339</v>
      </c>
      <c r="Y719" s="19">
        <v>0</v>
      </c>
      <c r="Z719" s="18" t="s">
        <v>6339</v>
      </c>
      <c r="AA719" s="18" t="s">
        <v>6369</v>
      </c>
      <c r="AB719" s="18" t="s">
        <v>6339</v>
      </c>
      <c r="AC719" t="s">
        <v>6355</v>
      </c>
      <c r="AD719" t="s">
        <v>6340</v>
      </c>
      <c r="AE719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(NULL,900829016,536,0,0,988708383,42370,'NA','CL 29 SUR TV 14 65 ',0,'gmontealegre','NA');</v>
      </c>
    </row>
    <row r="720" spans="1:31" hidden="1" x14ac:dyDescent="0.25">
      <c r="A720">
        <v>10017995</v>
      </c>
      <c r="B720" t="s">
        <v>6384</v>
      </c>
      <c r="C720" t="s">
        <v>6346</v>
      </c>
      <c r="D720" t="s">
        <v>6339</v>
      </c>
      <c r="E720" s="15">
        <v>900951704</v>
      </c>
      <c r="F720" s="15" t="s">
        <v>6339</v>
      </c>
      <c r="G720" t="s">
        <v>2778</v>
      </c>
      <c r="H720" t="str">
        <f>VLOOKUP($E720,'BD DAVID'!$B$5:$M$1143,10,FALSE)</f>
        <v>Huila</v>
      </c>
      <c r="J720">
        <f>VLOOKUP(K720,'[1]INSERT MUNICIPIO'!E$2:F$867,2,FALSE)</f>
        <v>518</v>
      </c>
      <c r="K720" t="str">
        <f>VLOOKUP($E720,'BD DAVID'!$B$5:$M$1144,12,FALSE)</f>
        <v>ACEVEDO</v>
      </c>
      <c r="L720" t="s">
        <v>6339</v>
      </c>
      <c r="M720">
        <v>0</v>
      </c>
      <c r="N720" t="s">
        <v>6339</v>
      </c>
      <c r="O720">
        <v>0</v>
      </c>
      <c r="P720" t="s">
        <v>6339</v>
      </c>
      <c r="Q720">
        <f>VLOOKUP(E720,'BD DAVID'!$B$5:$H$1171,7,FALSE)</f>
        <v>3188290416</v>
      </c>
      <c r="R720" t="s">
        <v>6339</v>
      </c>
      <c r="S720" s="18">
        <v>42370</v>
      </c>
      <c r="T720" s="18" t="s">
        <v>6339</v>
      </c>
      <c r="U720" s="24" t="s">
        <v>6355</v>
      </c>
      <c r="V720" s="18" t="s">
        <v>6339</v>
      </c>
      <c r="W720" s="18" t="str">
        <f>VLOOKUP(E720,'BD DAVID'!$B$5:$G$1143,6,FALSE)</f>
        <v xml:space="preserve">CL 5 2 15 </v>
      </c>
      <c r="X720" s="18" t="s">
        <v>6339</v>
      </c>
      <c r="Y720" s="19">
        <v>0</v>
      </c>
      <c r="Z720" s="18" t="s">
        <v>6339</v>
      </c>
      <c r="AA720" s="18" t="s">
        <v>6369</v>
      </c>
      <c r="AB720" s="18" t="s">
        <v>6339</v>
      </c>
      <c r="AC720" t="s">
        <v>6355</v>
      </c>
      <c r="AD720" t="s">
        <v>6340</v>
      </c>
      <c r="AE720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(NULL,900951704,518,0,0,3188290416,42370,'NA','CL 5 2 15 ',0,'gmontealegre','NA');</v>
      </c>
    </row>
    <row r="721" spans="1:31" hidden="1" x14ac:dyDescent="0.25">
      <c r="A721">
        <v>10017415</v>
      </c>
      <c r="B721" t="s">
        <v>6384</v>
      </c>
      <c r="C721" t="s">
        <v>6346</v>
      </c>
      <c r="D721" t="s">
        <v>6339</v>
      </c>
      <c r="E721" s="15">
        <v>1083875491</v>
      </c>
      <c r="F721" s="15" t="s">
        <v>6339</v>
      </c>
      <c r="G721" t="s">
        <v>4052</v>
      </c>
      <c r="H721" t="str">
        <f>VLOOKUP($E721,'BD DAVID'!$B$5:$M$1143,10,FALSE)</f>
        <v>Huila</v>
      </c>
      <c r="J721">
        <f>VLOOKUP(K721,'[1]INSERT MUNICIPIO'!E$2:F$867,2,FALSE)</f>
        <v>542</v>
      </c>
      <c r="K721" t="str">
        <f>VLOOKUP($E721,'BD DAVID'!$B$5:$M$1144,12,FALSE)</f>
        <v>PITALITO</v>
      </c>
      <c r="L721" t="s">
        <v>6339</v>
      </c>
      <c r="M721">
        <v>0</v>
      </c>
      <c r="N721" t="s">
        <v>6339</v>
      </c>
      <c r="O721">
        <v>0</v>
      </c>
      <c r="P721" t="s">
        <v>6339</v>
      </c>
      <c r="Q721">
        <f>VLOOKUP(E721,'BD DAVID'!$B$5:$H$1171,7,FALSE)</f>
        <v>3212936847</v>
      </c>
      <c r="R721" t="s">
        <v>6339</v>
      </c>
      <c r="S721" s="18">
        <v>42370</v>
      </c>
      <c r="T721" s="18" t="s">
        <v>6339</v>
      </c>
      <c r="U721" s="24" t="s">
        <v>6355</v>
      </c>
      <c r="V721" s="18" t="s">
        <v>6339</v>
      </c>
      <c r="W721" s="18" t="str">
        <f>VLOOKUP(E721,'BD DAVID'!$B$5:$G$1143,6,FALSE)</f>
        <v xml:space="preserve">CR 3 6 57 P1 CORR BRUSELAS </v>
      </c>
      <c r="X721" s="18" t="s">
        <v>6339</v>
      </c>
      <c r="Y721" s="19">
        <v>0</v>
      </c>
      <c r="Z721" s="18" t="s">
        <v>6339</v>
      </c>
      <c r="AA721" s="18" t="s">
        <v>6369</v>
      </c>
      <c r="AB721" s="18" t="s">
        <v>6339</v>
      </c>
      <c r="AC721" t="s">
        <v>6355</v>
      </c>
      <c r="AD721" t="s">
        <v>6340</v>
      </c>
      <c r="AE721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(NULL,1083875491,542,0,0,3212936847,42370,'NA','CR 3 6 57 P1 CORR BRUSELAS ',0,'gmontealegre','NA');</v>
      </c>
    </row>
    <row r="722" spans="1:31" hidden="1" x14ac:dyDescent="0.25">
      <c r="A722">
        <v>10017551</v>
      </c>
      <c r="B722" t="s">
        <v>6384</v>
      </c>
      <c r="C722" t="s">
        <v>6346</v>
      </c>
      <c r="D722" t="s">
        <v>6339</v>
      </c>
      <c r="E722" s="15">
        <v>1083887435</v>
      </c>
      <c r="F722" s="15" t="s">
        <v>6339</v>
      </c>
      <c r="G722" t="s">
        <v>4542</v>
      </c>
      <c r="H722" t="str">
        <f>VLOOKUP($E722,'BD DAVID'!$B$5:$M$1143,10,FALSE)</f>
        <v>Huila</v>
      </c>
      <c r="J722">
        <f>VLOOKUP(K722,'[1]INSERT MUNICIPIO'!E$2:F$867,2,FALSE)</f>
        <v>542</v>
      </c>
      <c r="K722" t="str">
        <f>VLOOKUP($E722,'BD DAVID'!$B$5:$M$1144,12,FALSE)</f>
        <v>PITALITO</v>
      </c>
      <c r="L722" t="s">
        <v>6339</v>
      </c>
      <c r="M722">
        <v>0</v>
      </c>
      <c r="N722" t="s">
        <v>6339</v>
      </c>
      <c r="O722">
        <v>0</v>
      </c>
      <c r="P722" t="s">
        <v>6339</v>
      </c>
      <c r="Q722">
        <f>VLOOKUP(E722,'BD DAVID'!$B$5:$H$1171,7,FALSE)</f>
        <v>3144913656</v>
      </c>
      <c r="R722" t="s">
        <v>6339</v>
      </c>
      <c r="S722" s="18">
        <v>42370</v>
      </c>
      <c r="T722" s="18" t="s">
        <v>6339</v>
      </c>
      <c r="U722" s="24" t="s">
        <v>6355</v>
      </c>
      <c r="V722" s="18" t="s">
        <v>6339</v>
      </c>
      <c r="W722" s="18" t="str">
        <f>VLOOKUP(E722,'BD DAVID'!$B$5:$G$1143,6,FALSE)</f>
        <v xml:space="preserve">CL 6 3 15 </v>
      </c>
      <c r="X722" s="18" t="s">
        <v>6339</v>
      </c>
      <c r="Y722" s="19">
        <v>0</v>
      </c>
      <c r="Z722" s="18" t="s">
        <v>6339</v>
      </c>
      <c r="AA722" s="18" t="s">
        <v>6369</v>
      </c>
      <c r="AB722" s="18" t="s">
        <v>6339</v>
      </c>
      <c r="AC722" t="s">
        <v>6355</v>
      </c>
      <c r="AD722" t="s">
        <v>6340</v>
      </c>
      <c r="AE722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(NULL,1083887435,542,0,0,3144913656,42370,'NA','CL 6 3 15 ',0,'gmontealegre','NA');</v>
      </c>
    </row>
    <row r="723" spans="1:31" hidden="1" x14ac:dyDescent="0.25">
      <c r="A723">
        <v>10017460</v>
      </c>
      <c r="B723" t="s">
        <v>6384</v>
      </c>
      <c r="C723" t="s">
        <v>6346</v>
      </c>
      <c r="D723" t="s">
        <v>6339</v>
      </c>
      <c r="E723" s="15">
        <v>1089076779</v>
      </c>
      <c r="F723" s="15" t="s">
        <v>6339</v>
      </c>
      <c r="G723" t="s">
        <v>5074</v>
      </c>
      <c r="H723" t="str">
        <f>VLOOKUP($E723,'BD DAVID'!$B$5:$M$1143,10,FALSE)</f>
        <v>Huila</v>
      </c>
      <c r="J723">
        <f>VLOOKUP(K723,'[1]INSERT MUNICIPIO'!E$2:F$867,2,FALSE)</f>
        <v>542</v>
      </c>
      <c r="K723" t="str">
        <f>VLOOKUP($E723,'BD DAVID'!$B$5:$M$1144,12,FALSE)</f>
        <v>PITALITO</v>
      </c>
      <c r="L723" t="s">
        <v>6339</v>
      </c>
      <c r="M723">
        <v>0</v>
      </c>
      <c r="N723" t="s">
        <v>6339</v>
      </c>
      <c r="O723">
        <v>0</v>
      </c>
      <c r="P723" t="s">
        <v>6339</v>
      </c>
      <c r="Q723">
        <f>VLOOKUP(E723,'BD DAVID'!$B$5:$H$1171,7,FALSE)</f>
        <v>3134847851</v>
      </c>
      <c r="R723" t="s">
        <v>6339</v>
      </c>
      <c r="S723" s="18">
        <v>42370</v>
      </c>
      <c r="T723" s="18" t="s">
        <v>6339</v>
      </c>
      <c r="U723" s="24" t="s">
        <v>6355</v>
      </c>
      <c r="V723" s="18" t="s">
        <v>6339</v>
      </c>
      <c r="W723" s="18" t="str">
        <f>VLOOKUP(E723,'BD DAVID'!$B$5:$G$1143,6,FALSE)</f>
        <v xml:space="preserve">CR 15 10A 05 </v>
      </c>
      <c r="X723" s="18" t="s">
        <v>6339</v>
      </c>
      <c r="Y723" s="19">
        <v>0</v>
      </c>
      <c r="Z723" s="18" t="s">
        <v>6339</v>
      </c>
      <c r="AA723" s="18" t="s">
        <v>6369</v>
      </c>
      <c r="AB723" s="18" t="s">
        <v>6339</v>
      </c>
      <c r="AC723" t="s">
        <v>6355</v>
      </c>
      <c r="AD723" t="s">
        <v>6340</v>
      </c>
      <c r="AE723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(NULL,1089076779,542,0,0,3134847851,42370,'NA','CR 15 10A 05 ',0,'gmontealegre','NA');</v>
      </c>
    </row>
    <row r="724" spans="1:31" hidden="1" x14ac:dyDescent="0.25">
      <c r="A724">
        <v>10014300</v>
      </c>
      <c r="B724" t="s">
        <v>6384</v>
      </c>
      <c r="C724" t="s">
        <v>6346</v>
      </c>
      <c r="D724" t="s">
        <v>6339</v>
      </c>
      <c r="E724" s="15">
        <v>3293930</v>
      </c>
      <c r="F724" s="15" t="s">
        <v>6339</v>
      </c>
      <c r="G724" t="s">
        <v>4153</v>
      </c>
      <c r="H724" t="str">
        <f>VLOOKUP($E724,'BD DAVID'!$B$5:$M$1143,10,FALSE)</f>
        <v>Llanos</v>
      </c>
      <c r="J724">
        <f>VLOOKUP(K724,'[1]INSERT MUNICIPIO'!E$2:F$867,2,FALSE)</f>
        <v>863</v>
      </c>
      <c r="K724" t="str">
        <f>VLOOKUP($E724,'BD DAVID'!$B$5:$M$1144,12,FALSE)</f>
        <v>VILLAVICENCIO</v>
      </c>
      <c r="L724" t="s">
        <v>6339</v>
      </c>
      <c r="M724">
        <v>0</v>
      </c>
      <c r="N724" t="s">
        <v>6339</v>
      </c>
      <c r="O724">
        <v>0</v>
      </c>
      <c r="P724" t="s">
        <v>6339</v>
      </c>
      <c r="Q724">
        <f>VLOOKUP(E724,'BD DAVID'!$B$5:$H$1171,7,FALSE)</f>
        <v>986676962</v>
      </c>
      <c r="R724" t="s">
        <v>6339</v>
      </c>
      <c r="S724" s="18">
        <v>42370</v>
      </c>
      <c r="T724" s="18" t="s">
        <v>6339</v>
      </c>
      <c r="U724" s="24" t="s">
        <v>6355</v>
      </c>
      <c r="V724" s="18" t="s">
        <v>6339</v>
      </c>
      <c r="W724" s="18" t="str">
        <f>VLOOKUP(E724,'BD DAVID'!$B$5:$G$1143,6,FALSE)</f>
        <v xml:space="preserve">AV 40 26 C 79 </v>
      </c>
      <c r="X724" s="18" t="s">
        <v>6339</v>
      </c>
      <c r="Y724" s="19">
        <v>0</v>
      </c>
      <c r="Z724" s="18" t="s">
        <v>6339</v>
      </c>
      <c r="AA724" s="18" t="s">
        <v>6366</v>
      </c>
      <c r="AB724" s="18" t="s">
        <v>6339</v>
      </c>
      <c r="AC724" t="s">
        <v>6355</v>
      </c>
      <c r="AD724" t="s">
        <v>6340</v>
      </c>
      <c r="AE724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(NULL,3293930,863,0,0,986676962,42370,'NA','AV 40 26 C 79 ',0,'dperdomo','NA');</v>
      </c>
    </row>
    <row r="725" spans="1:31" hidden="1" x14ac:dyDescent="0.25">
      <c r="A725">
        <v>10014530</v>
      </c>
      <c r="B725" t="s">
        <v>6384</v>
      </c>
      <c r="C725" t="s">
        <v>6346</v>
      </c>
      <c r="D725" t="s">
        <v>6339</v>
      </c>
      <c r="E725" s="15">
        <v>14895602</v>
      </c>
      <c r="F725" s="15" t="s">
        <v>6339</v>
      </c>
      <c r="G725" t="s">
        <v>1976</v>
      </c>
      <c r="H725" t="str">
        <f>VLOOKUP($E725,'BD DAVID'!$B$5:$M$1143,10,FALSE)</f>
        <v>Llanos</v>
      </c>
      <c r="J725">
        <f>VLOOKUP(K725,'[1]INSERT MUNICIPIO'!E$2:F$867,2,FALSE)</f>
        <v>66</v>
      </c>
      <c r="K725" t="str">
        <f>VLOOKUP($E725,'BD DAVID'!$B$5:$M$1144,12,FALSE)</f>
        <v>GRANADA</v>
      </c>
      <c r="L725" t="s">
        <v>6339</v>
      </c>
      <c r="M725">
        <v>0</v>
      </c>
      <c r="N725" t="s">
        <v>6339</v>
      </c>
      <c r="O725">
        <v>0</v>
      </c>
      <c r="P725" t="s">
        <v>6339</v>
      </c>
      <c r="Q725">
        <f>VLOOKUP(E725,'BD DAVID'!$B$5:$H$1171,7,FALSE)</f>
        <v>986582779</v>
      </c>
      <c r="R725" t="s">
        <v>6339</v>
      </c>
      <c r="S725" s="18">
        <v>42370</v>
      </c>
      <c r="T725" s="18" t="s">
        <v>6339</v>
      </c>
      <c r="U725" s="24" t="s">
        <v>6355</v>
      </c>
      <c r="V725" s="18" t="s">
        <v>6339</v>
      </c>
      <c r="W725" s="18" t="str">
        <f>VLOOKUP(E725,'BD DAVID'!$B$5:$G$1143,6,FALSE)</f>
        <v xml:space="preserve">CL 15 15 17 </v>
      </c>
      <c r="X725" s="18" t="s">
        <v>6339</v>
      </c>
      <c r="Y725" s="19">
        <v>0</v>
      </c>
      <c r="Z725" s="18" t="s">
        <v>6339</v>
      </c>
      <c r="AA725" s="18" t="s">
        <v>6376</v>
      </c>
      <c r="AB725" s="18" t="s">
        <v>6339</v>
      </c>
      <c r="AC725" t="s">
        <v>6355</v>
      </c>
      <c r="AD725" t="s">
        <v>6340</v>
      </c>
      <c r="AE725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(NULL,14895602,66,0,0,986582779,42370,'NA','CL 15 15 17 ',0,'lrodriguez','NA');</v>
      </c>
    </row>
    <row r="726" spans="1:31" hidden="1" x14ac:dyDescent="0.25">
      <c r="A726">
        <v>10015615</v>
      </c>
      <c r="B726" t="s">
        <v>6384</v>
      </c>
      <c r="C726" t="s">
        <v>6346</v>
      </c>
      <c r="D726" t="s">
        <v>6339</v>
      </c>
      <c r="E726" s="15">
        <v>40396175</v>
      </c>
      <c r="F726" s="15" t="s">
        <v>6339</v>
      </c>
      <c r="G726" t="s">
        <v>1990</v>
      </c>
      <c r="H726" t="str">
        <f>VLOOKUP($E726,'BD DAVID'!$B$5:$M$1143,10,FALSE)</f>
        <v>Llanos</v>
      </c>
      <c r="J726">
        <f>VLOOKUP(K726,'[1]INSERT MUNICIPIO'!E$2:F$867,2,FALSE)</f>
        <v>66</v>
      </c>
      <c r="K726" t="str">
        <f>VLOOKUP($E726,'BD DAVID'!$B$5:$M$1144,12,FALSE)</f>
        <v>GRANADA</v>
      </c>
      <c r="L726" t="s">
        <v>6339</v>
      </c>
      <c r="M726">
        <v>0</v>
      </c>
      <c r="N726" t="s">
        <v>6339</v>
      </c>
      <c r="O726">
        <v>0</v>
      </c>
      <c r="P726" t="s">
        <v>6339</v>
      </c>
      <c r="Q726">
        <f>VLOOKUP(E726,'BD DAVID'!$B$5:$H$1171,7,FALSE)</f>
        <v>3153655759</v>
      </c>
      <c r="R726" t="s">
        <v>6339</v>
      </c>
      <c r="S726" s="18">
        <v>42370</v>
      </c>
      <c r="T726" s="18" t="s">
        <v>6339</v>
      </c>
      <c r="U726" s="24" t="s">
        <v>6355</v>
      </c>
      <c r="V726" s="18" t="s">
        <v>6339</v>
      </c>
      <c r="W726" s="18" t="str">
        <f>VLOOKUP(E726,'BD DAVID'!$B$5:$G$1143,6,FALSE)</f>
        <v xml:space="preserve">CR 16 14 71 BRR CENTRO </v>
      </c>
      <c r="X726" s="18" t="s">
        <v>6339</v>
      </c>
      <c r="Y726" s="19">
        <v>0</v>
      </c>
      <c r="Z726" s="18" t="s">
        <v>6339</v>
      </c>
      <c r="AA726" s="18" t="s">
        <v>6376</v>
      </c>
      <c r="AB726" s="18" t="s">
        <v>6339</v>
      </c>
      <c r="AC726" t="s">
        <v>6355</v>
      </c>
      <c r="AD726" t="s">
        <v>6340</v>
      </c>
      <c r="AE726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(NULL,40396175,66,0,0,3153655759,42370,'NA','CR 16 14 71 BRR CENTRO ',0,'lrodriguez','NA');</v>
      </c>
    </row>
    <row r="727" spans="1:31" s="14" customFormat="1" hidden="1" x14ac:dyDescent="0.25">
      <c r="A727" s="14">
        <v>10016586</v>
      </c>
      <c r="B727" s="14" t="s">
        <v>6384</v>
      </c>
      <c r="C727" s="14" t="s">
        <v>6346</v>
      </c>
      <c r="D727" s="14" t="s">
        <v>6339</v>
      </c>
      <c r="E727" s="16">
        <v>79295560</v>
      </c>
      <c r="F727" s="16" t="s">
        <v>6339</v>
      </c>
      <c r="G727" s="14" t="s">
        <v>4238</v>
      </c>
      <c r="H727" s="14" t="str">
        <f>VLOOKUP($E727,'BD DAVID'!$B$5:$M$1143,10,FALSE)</f>
        <v>Llanos</v>
      </c>
      <c r="J727" s="14">
        <f>VLOOKUP(K727,'[1]INSERT MUNICIPIO'!E$2:F$867,2,FALSE)</f>
        <v>863</v>
      </c>
      <c r="K727" s="14" t="str">
        <f>VLOOKUP($E727,'BD DAVID'!$B$5:$M$1144,12,FALSE)</f>
        <v>VILLAVICENCIO</v>
      </c>
      <c r="L727" s="14" t="s">
        <v>6339</v>
      </c>
      <c r="M727" s="14">
        <v>0</v>
      </c>
      <c r="N727" s="14" t="s">
        <v>6339</v>
      </c>
      <c r="O727" s="14">
        <v>0</v>
      </c>
      <c r="P727" s="14" t="s">
        <v>6339</v>
      </c>
      <c r="Q727" s="14">
        <f>VLOOKUP(E727,'BD DAVID'!$B$5:$H$1171,7,FALSE)</f>
        <v>3134676581</v>
      </c>
      <c r="R727" s="14" t="s">
        <v>6339</v>
      </c>
      <c r="S727" s="25">
        <v>42370</v>
      </c>
      <c r="T727" s="25" t="s">
        <v>6339</v>
      </c>
      <c r="U727" s="26" t="s">
        <v>6355</v>
      </c>
      <c r="V727" s="25" t="s">
        <v>6339</v>
      </c>
      <c r="W727" s="25" t="str">
        <f>VLOOKUP(E727,'BD DAVID'!$B$5:$G$1143,6,FALSE)</f>
        <v xml:space="preserve">CL 23 37 34 </v>
      </c>
      <c r="X727" s="25" t="s">
        <v>6339</v>
      </c>
      <c r="Y727" s="27">
        <v>0</v>
      </c>
      <c r="Z727" s="25" t="s">
        <v>6339</v>
      </c>
      <c r="AA727" s="25" t="s">
        <v>6366</v>
      </c>
      <c r="AB727" s="25" t="s">
        <v>6339</v>
      </c>
      <c r="AC727" s="14" t="s">
        <v>6355</v>
      </c>
      <c r="AD727" s="14" t="s">
        <v>6340</v>
      </c>
      <c r="AE727" s="14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(NULL,79295560,863,0,0,3134676581,42370,'NA','CL 23 37 34 ',0,'dperdomo','NA');</v>
      </c>
    </row>
    <row r="728" spans="1:31" hidden="1" x14ac:dyDescent="0.25">
      <c r="A728">
        <v>10014850</v>
      </c>
      <c r="B728" t="s">
        <v>6384</v>
      </c>
      <c r="C728" t="s">
        <v>6346</v>
      </c>
      <c r="D728" t="s">
        <v>6339</v>
      </c>
      <c r="E728" s="15">
        <v>79781425</v>
      </c>
      <c r="F728" s="15" t="s">
        <v>6339</v>
      </c>
      <c r="G728" t="s">
        <v>4478</v>
      </c>
      <c r="H728" t="str">
        <f>VLOOKUP($E728,'BD DAVID'!$B$5:$M$1143,10,FALSE)</f>
        <v>Llanos</v>
      </c>
      <c r="J728">
        <f>VLOOKUP(K728,'[1]INSERT MUNICIPIO'!E$2:F$867,2,FALSE)</f>
        <v>863</v>
      </c>
      <c r="K728" t="str">
        <f>VLOOKUP($E728,'BD DAVID'!$B$5:$M$1144,12,FALSE)</f>
        <v>VILLAVICENCIO</v>
      </c>
      <c r="L728" t="s">
        <v>6339</v>
      </c>
      <c r="M728">
        <v>0</v>
      </c>
      <c r="N728" t="s">
        <v>6339</v>
      </c>
      <c r="O728">
        <v>0</v>
      </c>
      <c r="P728" t="s">
        <v>6339</v>
      </c>
      <c r="Q728">
        <f>VLOOKUP(E728,'BD DAVID'!$B$5:$H$1171,7,FALSE)</f>
        <v>3211474121</v>
      </c>
      <c r="R728" t="s">
        <v>6339</v>
      </c>
      <c r="S728" s="18">
        <v>42370</v>
      </c>
      <c r="T728" s="18" t="s">
        <v>6339</v>
      </c>
      <c r="U728" s="24" t="s">
        <v>6355</v>
      </c>
      <c r="V728" s="18" t="s">
        <v>6339</v>
      </c>
      <c r="W728" s="18" t="str">
        <f>VLOOKUP(E728,'BD DAVID'!$B$5:$G$1143,6,FALSE)</f>
        <v xml:space="preserve">CL 48 29A 76CA 116 CON J </v>
      </c>
      <c r="X728" s="18" t="s">
        <v>6339</v>
      </c>
      <c r="Y728" s="19">
        <v>0</v>
      </c>
      <c r="Z728" s="18" t="s">
        <v>6339</v>
      </c>
      <c r="AA728" s="18" t="s">
        <v>6366</v>
      </c>
      <c r="AB728" s="18" t="s">
        <v>6339</v>
      </c>
      <c r="AC728" t="s">
        <v>6355</v>
      </c>
      <c r="AD728" t="s">
        <v>6340</v>
      </c>
      <c r="AE728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(NULL,79781425,863,0,0,3211474121,42370,'NA','CL 48 29A 76CA 116 CON J ',0,'dperdomo','NA');</v>
      </c>
    </row>
    <row r="729" spans="1:31" hidden="1" x14ac:dyDescent="0.25">
      <c r="A729">
        <v>10014362</v>
      </c>
      <c r="B729" t="s">
        <v>6384</v>
      </c>
      <c r="C729" t="s">
        <v>6346</v>
      </c>
      <c r="D729" t="s">
        <v>6339</v>
      </c>
      <c r="E729" s="15">
        <v>844003151</v>
      </c>
      <c r="F729" s="15" t="s">
        <v>6339</v>
      </c>
      <c r="G729" t="s">
        <v>2662</v>
      </c>
      <c r="H729" t="str">
        <f>VLOOKUP($E729,'BD DAVID'!$B$5:$M$1143,10,FALSE)</f>
        <v>Llanos</v>
      </c>
      <c r="J729">
        <f>VLOOKUP(K729,'[1]INSERT MUNICIPIO'!E$2:F$867,2,FALSE)</f>
        <v>863</v>
      </c>
      <c r="K729" t="str">
        <f>VLOOKUP($E729,'BD DAVID'!$B$5:$M$1144,12,FALSE)</f>
        <v>VILLAVICENCIO</v>
      </c>
      <c r="L729" t="s">
        <v>6339</v>
      </c>
      <c r="M729">
        <v>0</v>
      </c>
      <c r="N729" t="s">
        <v>6339</v>
      </c>
      <c r="O729">
        <v>0</v>
      </c>
      <c r="P729" t="s">
        <v>6339</v>
      </c>
      <c r="Q729">
        <f>VLOOKUP(E729,'BD DAVID'!$B$5:$H$1171,7,FALSE)</f>
        <v>986342026</v>
      </c>
      <c r="R729" t="s">
        <v>6339</v>
      </c>
      <c r="S729" s="18">
        <v>42370</v>
      </c>
      <c r="T729" s="18" t="s">
        <v>6339</v>
      </c>
      <c r="U729" s="24" t="s">
        <v>6355</v>
      </c>
      <c r="V729" s="18" t="s">
        <v>6339</v>
      </c>
      <c r="W729" s="18" t="str">
        <f>VLOOKUP(E729,'BD DAVID'!$B$5:$G$1143,6,FALSE)</f>
        <v xml:space="preserve">CR 29 28 21 </v>
      </c>
      <c r="X729" s="18" t="s">
        <v>6339</v>
      </c>
      <c r="Y729" s="19">
        <v>0</v>
      </c>
      <c r="Z729" s="18" t="s">
        <v>6339</v>
      </c>
      <c r="AA729" s="18" t="s">
        <v>6376</v>
      </c>
      <c r="AB729" s="18" t="s">
        <v>6339</v>
      </c>
      <c r="AC729" t="s">
        <v>6355</v>
      </c>
      <c r="AD729" t="s">
        <v>6340</v>
      </c>
      <c r="AE729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(NULL,844003151,863,0,0,986342026,42370,'NA','CR 29 28 21 ',0,'lrodriguez','NA');</v>
      </c>
    </row>
    <row r="730" spans="1:31" hidden="1" x14ac:dyDescent="0.25">
      <c r="A730">
        <v>10016589</v>
      </c>
      <c r="B730" t="s">
        <v>6384</v>
      </c>
      <c r="C730" t="s">
        <v>6346</v>
      </c>
      <c r="D730" t="s">
        <v>6339</v>
      </c>
      <c r="E730" s="15">
        <v>890207037</v>
      </c>
      <c r="F730" s="15" t="s">
        <v>6339</v>
      </c>
      <c r="G730" t="s">
        <v>1673</v>
      </c>
      <c r="H730" t="str">
        <f>VLOOKUP($E730,'BD DAVID'!$B$5:$M$1143,10,FALSE)</f>
        <v>Llanos</v>
      </c>
      <c r="J730">
        <f>VLOOKUP(K730,'[1]INSERT MUNICIPIO'!E$2:F$867,2,FALSE)</f>
        <v>731</v>
      </c>
      <c r="K730" t="str">
        <f>VLOOKUP($E730,'BD DAVID'!$B$5:$M$1144,12,FALSE)</f>
        <v>FLORIDABLANCA</v>
      </c>
      <c r="L730" t="s">
        <v>6339</v>
      </c>
      <c r="M730">
        <v>0</v>
      </c>
      <c r="N730" t="s">
        <v>6339</v>
      </c>
      <c r="O730">
        <v>0</v>
      </c>
      <c r="P730" t="s">
        <v>6339</v>
      </c>
      <c r="Q730">
        <f>VLOOKUP(E730,'BD DAVID'!$B$5:$H$1171,7,FALSE)</f>
        <v>976380192</v>
      </c>
      <c r="R730" t="s">
        <v>6339</v>
      </c>
      <c r="S730" s="18">
        <v>42370</v>
      </c>
      <c r="T730" s="18" t="s">
        <v>6339</v>
      </c>
      <c r="U730" s="24" t="s">
        <v>6355</v>
      </c>
      <c r="V730" s="18" t="s">
        <v>6339</v>
      </c>
      <c r="W730" s="18" t="str">
        <f>VLOOKUP(E730,'BD DAVID'!$B$5:$G$1143,6,FALSE)</f>
        <v xml:space="preserve">CL 29 25 72 CC CAÑAVERAL/ ALM LA FA </v>
      </c>
      <c r="X730" s="18" t="s">
        <v>6339</v>
      </c>
      <c r="Y730" s="19">
        <v>0</v>
      </c>
      <c r="Z730" s="18" t="s">
        <v>6339</v>
      </c>
      <c r="AA730" s="18" t="s">
        <v>6366</v>
      </c>
      <c r="AB730" s="18" t="s">
        <v>6339</v>
      </c>
      <c r="AC730" t="s">
        <v>6355</v>
      </c>
      <c r="AD730" t="s">
        <v>6340</v>
      </c>
      <c r="AE730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(NULL,890207037,731,0,0,976380192,42370,'NA','CL 29 25 72 CC CAÑAVERAL/ ALM LA FA ',0,'dperdomo','NA');</v>
      </c>
    </row>
    <row r="731" spans="1:31" hidden="1" x14ac:dyDescent="0.25">
      <c r="A731">
        <v>10013218</v>
      </c>
      <c r="B731" t="s">
        <v>6384</v>
      </c>
      <c r="C731" t="s">
        <v>6346</v>
      </c>
      <c r="D731" t="s">
        <v>6339</v>
      </c>
      <c r="E731" s="15">
        <v>891100445</v>
      </c>
      <c r="F731" s="15" t="s">
        <v>6339</v>
      </c>
      <c r="G731" t="s">
        <v>4223</v>
      </c>
      <c r="H731" t="str">
        <f>VLOOKUP($E731,'BD DAVID'!$B$5:$M$1143,10,FALSE)</f>
        <v>Llanos</v>
      </c>
      <c r="J731">
        <f>VLOOKUP(K731,'[1]INSERT MUNICIPIO'!E$2:F$867,2,FALSE)</f>
        <v>312</v>
      </c>
      <c r="K731" t="str">
        <f>VLOOKUP($E731,'BD DAVID'!$B$5:$M$1144,12,FALSE)</f>
        <v>BOGOTÁ D.C.</v>
      </c>
      <c r="L731" t="s">
        <v>6339</v>
      </c>
      <c r="M731">
        <v>0</v>
      </c>
      <c r="N731" t="s">
        <v>6339</v>
      </c>
      <c r="O731">
        <v>0</v>
      </c>
      <c r="P731" t="s">
        <v>6339</v>
      </c>
      <c r="Q731">
        <f>VLOOKUP(E731,'BD DAVID'!$B$5:$H$1171,7,FALSE)</f>
        <v>916449420</v>
      </c>
      <c r="R731" t="s">
        <v>6339</v>
      </c>
      <c r="S731" s="18">
        <v>42370</v>
      </c>
      <c r="T731" s="18" t="s">
        <v>6339</v>
      </c>
      <c r="U731" s="24" t="s">
        <v>6355</v>
      </c>
      <c r="V731" s="18" t="s">
        <v>6339</v>
      </c>
      <c r="W731" s="18" t="str">
        <f>VLOOKUP(E731,'BD DAVID'!$B$5:$G$1143,6,FALSE)</f>
        <v xml:space="preserve">CR 10 97 A 13 P4 TO B </v>
      </c>
      <c r="X731" s="18" t="s">
        <v>6339</v>
      </c>
      <c r="Y731" s="19">
        <v>0</v>
      </c>
      <c r="Z731" s="18" t="s">
        <v>6339</v>
      </c>
      <c r="AA731" s="18" t="s">
        <v>6366</v>
      </c>
      <c r="AB731" s="18" t="s">
        <v>6339</v>
      </c>
      <c r="AC731" t="s">
        <v>6355</v>
      </c>
      <c r="AD731" t="s">
        <v>6340</v>
      </c>
      <c r="AE731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(NULL,891100445,312,0,0,916449420,42370,'NA','CR 10 97 A 13 P4 TO B ',0,'dperdomo','NA');</v>
      </c>
    </row>
    <row r="732" spans="1:31" hidden="1" x14ac:dyDescent="0.25">
      <c r="A732">
        <v>10015495</v>
      </c>
      <c r="B732" t="s">
        <v>6384</v>
      </c>
      <c r="C732" t="s">
        <v>6346</v>
      </c>
      <c r="D732" t="s">
        <v>6339</v>
      </c>
      <c r="E732" s="15">
        <v>900087414</v>
      </c>
      <c r="F732" s="15" t="s">
        <v>6339</v>
      </c>
      <c r="G732" t="s">
        <v>4609</v>
      </c>
      <c r="H732" t="str">
        <f>VLOOKUP($E732,'BD DAVID'!$B$5:$M$1143,10,FALSE)</f>
        <v>Llanos</v>
      </c>
      <c r="J732">
        <f>VLOOKUP(K732,'[1]INSERT MUNICIPIO'!E$2:F$867,2,FALSE)</f>
        <v>517</v>
      </c>
      <c r="K732" t="str">
        <f>VLOOKUP($E732,'BD DAVID'!$B$5:$M$1144,12,FALSE)</f>
        <v>ZARZAL</v>
      </c>
      <c r="L732" t="s">
        <v>6339</v>
      </c>
      <c r="M732">
        <v>0</v>
      </c>
      <c r="N732" t="s">
        <v>6339</v>
      </c>
      <c r="O732">
        <v>0</v>
      </c>
      <c r="P732" t="s">
        <v>6339</v>
      </c>
      <c r="Q732">
        <f>VLOOKUP(E732,'BD DAVID'!$B$5:$H$1171,7,FALSE)</f>
        <v>922653100</v>
      </c>
      <c r="R732" t="s">
        <v>6339</v>
      </c>
      <c r="S732" s="18">
        <v>42370</v>
      </c>
      <c r="T732" s="18" t="s">
        <v>6339</v>
      </c>
      <c r="U732" s="24" t="s">
        <v>6355</v>
      </c>
      <c r="V732" s="18" t="s">
        <v>6339</v>
      </c>
      <c r="W732" s="18" t="str">
        <f>VLOOKUP(E732,'BD DAVID'!$B$5:$G$1143,6,FALSE)</f>
        <v xml:space="preserve">CORR LA PAILA RIOPAILA </v>
      </c>
      <c r="X732" s="18" t="s">
        <v>6339</v>
      </c>
      <c r="Y732" s="19">
        <v>0</v>
      </c>
      <c r="Z732" s="18" t="s">
        <v>6339</v>
      </c>
      <c r="AA732" s="18" t="s">
        <v>6366</v>
      </c>
      <c r="AB732" s="18" t="s">
        <v>6339</v>
      </c>
      <c r="AC732" t="s">
        <v>6355</v>
      </c>
      <c r="AD732" t="s">
        <v>6340</v>
      </c>
      <c r="AE732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(NULL,900087414,517,0,0,922653100,42370,'NA','CORR LA PAILA RIOPAILA ',0,'dperdomo','NA');</v>
      </c>
    </row>
    <row r="733" spans="1:31" hidden="1" x14ac:dyDescent="0.25">
      <c r="A733">
        <v>10015834</v>
      </c>
      <c r="B733" t="s">
        <v>6384</v>
      </c>
      <c r="C733" t="s">
        <v>6346</v>
      </c>
      <c r="D733" t="s">
        <v>6339</v>
      </c>
      <c r="E733" s="15">
        <v>900168533</v>
      </c>
      <c r="F733" s="15" t="s">
        <v>6339</v>
      </c>
      <c r="G733" t="s">
        <v>1593</v>
      </c>
      <c r="H733" t="str">
        <f>VLOOKUP($E733,'BD DAVID'!$B$5:$M$1143,10,FALSE)</f>
        <v>Llanos</v>
      </c>
      <c r="J733">
        <f>VLOOKUP(K733,'[1]INSERT MUNICIPIO'!E$2:F$867,2,FALSE)</f>
        <v>312</v>
      </c>
      <c r="K733" t="str">
        <f>VLOOKUP($E733,'BD DAVID'!$B$5:$M$1144,12,FALSE)</f>
        <v>BOGOTÁ D.C.</v>
      </c>
      <c r="L733" t="s">
        <v>6339</v>
      </c>
      <c r="M733">
        <v>0</v>
      </c>
      <c r="N733" t="s">
        <v>6339</v>
      </c>
      <c r="O733">
        <v>0</v>
      </c>
      <c r="P733" t="s">
        <v>6339</v>
      </c>
      <c r="Q733">
        <f>VLOOKUP(E733,'BD DAVID'!$B$5:$H$1171,7,FALSE)</f>
        <v>3154711376</v>
      </c>
      <c r="R733" t="s">
        <v>6339</v>
      </c>
      <c r="S733" s="18">
        <v>42370</v>
      </c>
      <c r="T733" s="18" t="s">
        <v>6339</v>
      </c>
      <c r="U733" s="24" t="s">
        <v>6355</v>
      </c>
      <c r="V733" s="18" t="s">
        <v>6339</v>
      </c>
      <c r="W733" s="18" t="str">
        <f>VLOOKUP(E733,'BD DAVID'!$B$5:$G$1143,6,FALSE)</f>
        <v xml:space="preserve">CR 15 79 76 OF 301 </v>
      </c>
      <c r="X733" s="18" t="s">
        <v>6339</v>
      </c>
      <c r="Y733" s="19">
        <v>0</v>
      </c>
      <c r="Z733" s="18" t="s">
        <v>6339</v>
      </c>
      <c r="AA733" s="18" t="s">
        <v>6366</v>
      </c>
      <c r="AB733" s="18" t="s">
        <v>6339</v>
      </c>
      <c r="AC733" t="s">
        <v>6355</v>
      </c>
      <c r="AD733" t="s">
        <v>6340</v>
      </c>
      <c r="AE733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(NULL,900168533,312,0,0,3154711376,42370,'NA','CR 15 79 76 OF 301 ',0,'dperdomo','NA');</v>
      </c>
    </row>
    <row r="734" spans="1:31" s="14" customFormat="1" hidden="1" x14ac:dyDescent="0.25">
      <c r="A734">
        <v>10015892</v>
      </c>
      <c r="B734" t="s">
        <v>6384</v>
      </c>
      <c r="C734" t="s">
        <v>6346</v>
      </c>
      <c r="D734" t="s">
        <v>6339</v>
      </c>
      <c r="E734" s="15">
        <v>900335836</v>
      </c>
      <c r="F734" s="15" t="s">
        <v>6339</v>
      </c>
      <c r="G734" t="s">
        <v>2520</v>
      </c>
      <c r="H734" t="str">
        <f>VLOOKUP($E734,'BD DAVID'!$B$5:$M$1143,10,FALSE)</f>
        <v>Llanos</v>
      </c>
      <c r="I734"/>
      <c r="J734">
        <f>VLOOKUP(K734,'[1]INSERT MUNICIPIO'!E$2:F$867,2,FALSE)</f>
        <v>312</v>
      </c>
      <c r="K734" t="str">
        <f>VLOOKUP($E734,'BD DAVID'!$B$5:$M$1144,12,FALSE)</f>
        <v>BOGOTÁ D.C.</v>
      </c>
      <c r="L734" t="s">
        <v>6339</v>
      </c>
      <c r="M734">
        <v>0</v>
      </c>
      <c r="N734" t="s">
        <v>6339</v>
      </c>
      <c r="O734">
        <v>0</v>
      </c>
      <c r="P734" t="s">
        <v>6339</v>
      </c>
      <c r="Q734">
        <f>VLOOKUP(E734,'BD DAVID'!$B$5:$H$1171,7,FALSE)</f>
        <v>913218820</v>
      </c>
      <c r="R734" t="s">
        <v>6339</v>
      </c>
      <c r="S734" s="18">
        <v>42370</v>
      </c>
      <c r="T734" s="18" t="s">
        <v>6339</v>
      </c>
      <c r="U734" s="24" t="s">
        <v>6355</v>
      </c>
      <c r="V734" s="18" t="s">
        <v>6339</v>
      </c>
      <c r="W734" s="18" t="str">
        <f>VLOOKUP(E734,'BD DAVID'!$B$5:$G$1143,6,FALSE)</f>
        <v xml:space="preserve">CR 7 72 13 OF 201 </v>
      </c>
      <c r="X734" s="18" t="s">
        <v>6339</v>
      </c>
      <c r="Y734" s="19">
        <v>0</v>
      </c>
      <c r="Z734" s="18" t="s">
        <v>6339</v>
      </c>
      <c r="AA734" s="18" t="s">
        <v>6366</v>
      </c>
      <c r="AB734" s="18" t="s">
        <v>6339</v>
      </c>
      <c r="AC734" t="s">
        <v>6355</v>
      </c>
      <c r="AD734" s="14" t="s">
        <v>6340</v>
      </c>
      <c r="AE734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(NULL,900335836,312,0,0,913218820,42370,'NA','CR 7 72 13 OF 201 ',0,'dperdomo','NA');</v>
      </c>
    </row>
    <row r="735" spans="1:31" hidden="1" x14ac:dyDescent="0.25">
      <c r="A735">
        <v>10017188</v>
      </c>
      <c r="B735" t="s">
        <v>6384</v>
      </c>
      <c r="C735" t="s">
        <v>6346</v>
      </c>
      <c r="D735" t="s">
        <v>6339</v>
      </c>
      <c r="E735" s="15">
        <v>900404036</v>
      </c>
      <c r="F735" s="15" t="s">
        <v>6339</v>
      </c>
      <c r="G735" t="s">
        <v>3385</v>
      </c>
      <c r="H735" t="str">
        <f>VLOOKUP($E735,'BD DAVID'!$B$5:$M$1143,10,FALSE)</f>
        <v>Llanos</v>
      </c>
      <c r="J735">
        <f>VLOOKUP(K735,'[1]INSERT MUNICIPIO'!E$2:F$867,2,FALSE)</f>
        <v>312</v>
      </c>
      <c r="K735" t="str">
        <f>VLOOKUP($E735,'BD DAVID'!$B$5:$M$1144,12,FALSE)</f>
        <v>BOGOTÁ D.C.</v>
      </c>
      <c r="L735" t="s">
        <v>6339</v>
      </c>
      <c r="M735">
        <v>0</v>
      </c>
      <c r="N735" t="s">
        <v>6339</v>
      </c>
      <c r="O735">
        <v>0</v>
      </c>
      <c r="P735" t="s">
        <v>6339</v>
      </c>
      <c r="Q735">
        <f>VLOOKUP(E735,'BD DAVID'!$B$5:$H$1171,7,FALSE)</f>
        <v>3137082397</v>
      </c>
      <c r="R735" t="s">
        <v>6339</v>
      </c>
      <c r="S735" s="18">
        <v>42370</v>
      </c>
      <c r="T735" s="18" t="s">
        <v>6339</v>
      </c>
      <c r="U735" s="24" t="s">
        <v>6355</v>
      </c>
      <c r="V735" s="18" t="s">
        <v>6339</v>
      </c>
      <c r="W735" s="18" t="str">
        <f>VLOOKUP(E735,'BD DAVID'!$B$5:$G$1143,6,FALSE)</f>
        <v xml:space="preserve">CR 15 79 76 OF 301 </v>
      </c>
      <c r="X735" s="18" t="s">
        <v>6339</v>
      </c>
      <c r="Y735" s="19">
        <v>0</v>
      </c>
      <c r="Z735" s="18" t="s">
        <v>6339</v>
      </c>
      <c r="AA735" s="18" t="s">
        <v>6366</v>
      </c>
      <c r="AB735" s="18" t="s">
        <v>6339</v>
      </c>
      <c r="AC735" t="s">
        <v>6355</v>
      </c>
      <c r="AD735" t="s">
        <v>6340</v>
      </c>
      <c r="AE735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(NULL,900404036,312,0,0,3137082397,42370,'NA','CR 15 79 76 OF 301 ',0,'dperdomo','NA');</v>
      </c>
    </row>
    <row r="736" spans="1:31" hidden="1" x14ac:dyDescent="0.25">
      <c r="A736">
        <v>10011967</v>
      </c>
      <c r="B736" t="s">
        <v>6384</v>
      </c>
      <c r="C736" t="s">
        <v>6346</v>
      </c>
      <c r="D736" t="s">
        <v>6339</v>
      </c>
      <c r="E736" s="15">
        <v>900416225</v>
      </c>
      <c r="F736" s="15" t="s">
        <v>6339</v>
      </c>
      <c r="G736" t="s">
        <v>2982</v>
      </c>
      <c r="H736" t="str">
        <f>VLOOKUP($E736,'BD DAVID'!$B$5:$M$1143,10,FALSE)</f>
        <v>Llanos</v>
      </c>
      <c r="J736">
        <f>VLOOKUP(K736,'[1]INSERT MUNICIPIO'!E$2:F$867,2,FALSE)</f>
        <v>863</v>
      </c>
      <c r="K736" t="str">
        <f>VLOOKUP($E736,'BD DAVID'!$B$5:$M$1144,12,FALSE)</f>
        <v>VILLAVICENCIO</v>
      </c>
      <c r="L736" t="s">
        <v>6339</v>
      </c>
      <c r="M736">
        <v>0</v>
      </c>
      <c r="N736" t="s">
        <v>6339</v>
      </c>
      <c r="O736">
        <v>0</v>
      </c>
      <c r="P736" t="s">
        <v>6339</v>
      </c>
      <c r="Q736">
        <f>VLOOKUP(E736,'BD DAVID'!$B$5:$H$1171,7,FALSE)</f>
        <v>986705252</v>
      </c>
      <c r="R736" t="s">
        <v>6339</v>
      </c>
      <c r="S736" s="18">
        <v>42370</v>
      </c>
      <c r="T736" s="18" t="s">
        <v>6339</v>
      </c>
      <c r="U736" s="24" t="s">
        <v>6355</v>
      </c>
      <c r="V736" s="18" t="s">
        <v>6339</v>
      </c>
      <c r="W736" s="18" t="str">
        <f>VLOOKUP(E736,'BD DAVID'!$B$5:$G$1143,6,FALSE)</f>
        <v xml:space="preserve">CL 26 C 36 18 </v>
      </c>
      <c r="X736" s="18" t="s">
        <v>6339</v>
      </c>
      <c r="Y736" s="19">
        <v>0</v>
      </c>
      <c r="Z736" s="18" t="s">
        <v>6339</v>
      </c>
      <c r="AA736" s="18" t="s">
        <v>6366</v>
      </c>
      <c r="AB736" s="18" t="s">
        <v>6339</v>
      </c>
      <c r="AC736" t="s">
        <v>6355</v>
      </c>
      <c r="AD736" t="s">
        <v>6340</v>
      </c>
      <c r="AE736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(NULL,900416225,863,0,0,986705252,42370,'NA','CL 26 C 36 18 ',0,'dperdomo','NA');</v>
      </c>
    </row>
    <row r="737" spans="1:31" hidden="1" x14ac:dyDescent="0.25">
      <c r="A737">
        <v>10015833</v>
      </c>
      <c r="B737" t="s">
        <v>6384</v>
      </c>
      <c r="C737" t="s">
        <v>6346</v>
      </c>
      <c r="D737" t="s">
        <v>6339</v>
      </c>
      <c r="E737" s="15">
        <v>900474780</v>
      </c>
      <c r="F737" s="15" t="s">
        <v>6339</v>
      </c>
      <c r="G737" t="s">
        <v>1434</v>
      </c>
      <c r="H737" t="str">
        <f>VLOOKUP($E737,'BD DAVID'!$B$5:$M$1143,10,FALSE)</f>
        <v>Llanos</v>
      </c>
      <c r="J737">
        <f>VLOOKUP(K737,'[1]INSERT MUNICIPIO'!E$2:F$867,2,FALSE)</f>
        <v>312</v>
      </c>
      <c r="K737" t="str">
        <f>VLOOKUP($E737,'BD DAVID'!$B$5:$M$1144,12,FALSE)</f>
        <v>BOGOTÁ D.C.</v>
      </c>
      <c r="L737" t="s">
        <v>6339</v>
      </c>
      <c r="M737">
        <v>0</v>
      </c>
      <c r="N737" t="s">
        <v>6339</v>
      </c>
      <c r="O737">
        <v>0</v>
      </c>
      <c r="P737" t="s">
        <v>6339</v>
      </c>
      <c r="Q737">
        <f>VLOOKUP(E737,'BD DAVID'!$B$5:$H$1171,7,FALSE)</f>
        <v>3104530356</v>
      </c>
      <c r="R737" t="s">
        <v>6339</v>
      </c>
      <c r="S737" s="18">
        <v>42370</v>
      </c>
      <c r="T737" s="18" t="s">
        <v>6339</v>
      </c>
      <c r="U737" s="24" t="s">
        <v>6355</v>
      </c>
      <c r="V737" s="18" t="s">
        <v>6339</v>
      </c>
      <c r="W737" s="18" t="str">
        <f>VLOOKUP(E737,'BD DAVID'!$B$5:$G$1143,6,FALSE)</f>
        <v xml:space="preserve">CR 15 79 76 OF 301 </v>
      </c>
      <c r="X737" s="18" t="s">
        <v>6339</v>
      </c>
      <c r="Y737" s="19">
        <v>0</v>
      </c>
      <c r="Z737" s="18" t="s">
        <v>6339</v>
      </c>
      <c r="AA737" s="18" t="s">
        <v>6366</v>
      </c>
      <c r="AB737" s="18" t="s">
        <v>6339</v>
      </c>
      <c r="AC737" t="s">
        <v>6355</v>
      </c>
      <c r="AD737" t="s">
        <v>6340</v>
      </c>
      <c r="AE737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(NULL,900474780,312,0,0,3104530356,42370,'NA','CR 15 79 76 OF 301 ',0,'dperdomo','NA');</v>
      </c>
    </row>
    <row r="738" spans="1:31" hidden="1" x14ac:dyDescent="0.25">
      <c r="A738">
        <v>10015418</v>
      </c>
      <c r="B738" t="s">
        <v>6384</v>
      </c>
      <c r="C738" t="s">
        <v>6346</v>
      </c>
      <c r="D738" t="s">
        <v>6339</v>
      </c>
      <c r="E738" s="15">
        <v>900528742</v>
      </c>
      <c r="F738" s="15" t="s">
        <v>6339</v>
      </c>
      <c r="G738" t="s">
        <v>2512</v>
      </c>
      <c r="H738" t="str">
        <f>VLOOKUP($E738,'BD DAVID'!$B$5:$M$1143,10,FALSE)</f>
        <v>Llanos</v>
      </c>
      <c r="J738">
        <f>VLOOKUP(K738,'[1]INSERT MUNICIPIO'!E$2:F$867,2,FALSE)</f>
        <v>863</v>
      </c>
      <c r="K738" t="str">
        <f>VLOOKUP($E738,'BD DAVID'!$B$5:$M$1144,12,FALSE)</f>
        <v>VILLAVICENCIO</v>
      </c>
      <c r="L738" t="s">
        <v>6339</v>
      </c>
      <c r="M738">
        <v>0</v>
      </c>
      <c r="N738" t="s">
        <v>6339</v>
      </c>
      <c r="O738">
        <v>0</v>
      </c>
      <c r="P738" t="s">
        <v>6339</v>
      </c>
      <c r="Q738">
        <f>VLOOKUP(E738,'BD DAVID'!$B$5:$H$1171,7,FALSE)</f>
        <v>986826745</v>
      </c>
      <c r="R738" t="s">
        <v>6339</v>
      </c>
      <c r="S738" s="18">
        <v>42370</v>
      </c>
      <c r="T738" s="18" t="s">
        <v>6339</v>
      </c>
      <c r="U738" s="24" t="s">
        <v>6355</v>
      </c>
      <c r="V738" s="18" t="s">
        <v>6339</v>
      </c>
      <c r="W738" s="18" t="str">
        <f>VLOOKUP(E738,'BD DAVID'!$B$5:$G$1143,6,FALSE)</f>
        <v xml:space="preserve">CL 23 37 34 38 40 BRR SAN BENITO </v>
      </c>
      <c r="X738" s="18" t="s">
        <v>6339</v>
      </c>
      <c r="Y738" s="19">
        <v>0</v>
      </c>
      <c r="Z738" s="18" t="s">
        <v>6339</v>
      </c>
      <c r="AA738" s="18" t="s">
        <v>6366</v>
      </c>
      <c r="AB738" s="18" t="s">
        <v>6339</v>
      </c>
      <c r="AC738" t="s">
        <v>6355</v>
      </c>
      <c r="AD738" t="s">
        <v>6340</v>
      </c>
      <c r="AE738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(NULL,900528742,863,0,0,986826745,42370,'NA','CL 23 37 34 38 40 BRR SAN BENITO ',0,'dperdomo','NA');</v>
      </c>
    </row>
    <row r="739" spans="1:31" hidden="1" x14ac:dyDescent="0.25">
      <c r="A739">
        <v>10017777</v>
      </c>
      <c r="B739" t="s">
        <v>6384</v>
      </c>
      <c r="C739" t="s">
        <v>6346</v>
      </c>
      <c r="D739" t="s">
        <v>6339</v>
      </c>
      <c r="E739" s="15">
        <v>1061791292</v>
      </c>
      <c r="F739" s="15" t="s">
        <v>6339</v>
      </c>
      <c r="G739" t="s">
        <v>4873</v>
      </c>
      <c r="H739" t="str">
        <f>VLOOKUP($E739,'BD DAVID'!$B$5:$M$1143,10,FALSE)</f>
        <v>Nariño</v>
      </c>
      <c r="J739">
        <f>VLOOKUP(K739,'[1]INSERT MUNICIPIO'!E$2:F$867,2,FALSE)</f>
        <v>595</v>
      </c>
      <c r="K739" t="str">
        <f>VLOOKUP($E739,'BD DAVID'!$B$5:$M$1144,12,FALSE)</f>
        <v>IPIALES</v>
      </c>
      <c r="L739" t="s">
        <v>6339</v>
      </c>
      <c r="M739">
        <v>0</v>
      </c>
      <c r="N739" t="s">
        <v>6339</v>
      </c>
      <c r="O739">
        <v>0</v>
      </c>
      <c r="P739" t="s">
        <v>6339</v>
      </c>
      <c r="Q739">
        <f>VLOOKUP(E739,'BD DAVID'!$B$5:$H$1171,7,FALSE)</f>
        <v>3173232755</v>
      </c>
      <c r="R739" t="s">
        <v>6339</v>
      </c>
      <c r="S739" s="18">
        <v>42370</v>
      </c>
      <c r="T739" s="18" t="s">
        <v>6339</v>
      </c>
      <c r="U739" s="24" t="s">
        <v>6355</v>
      </c>
      <c r="V739" s="18" t="s">
        <v>6339</v>
      </c>
      <c r="W739" s="18" t="str">
        <f>VLOOKUP(E739,'BD DAVID'!$B$5:$G$1143,6,FALSE)</f>
        <v xml:space="preserve">CR 4 5 77 BRR EL CENTRO </v>
      </c>
      <c r="X739" s="18" t="s">
        <v>6339</v>
      </c>
      <c r="Y739" s="19">
        <v>0</v>
      </c>
      <c r="Z739" s="18" t="s">
        <v>6339</v>
      </c>
      <c r="AA739" s="18" t="s">
        <v>6368</v>
      </c>
      <c r="AB739" s="18" t="s">
        <v>6339</v>
      </c>
      <c r="AC739" t="s">
        <v>6355</v>
      </c>
      <c r="AD739" t="s">
        <v>6340</v>
      </c>
      <c r="AE739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(NULL,1061791292,595,0,0,3173232755,42370,'NA','CR 4 5 77 BRR EL CENTRO ',0,'eyepez','NA');</v>
      </c>
    </row>
    <row r="740" spans="1:31" hidden="1" x14ac:dyDescent="0.25">
      <c r="A740">
        <v>10018026</v>
      </c>
      <c r="B740" t="s">
        <v>6384</v>
      </c>
      <c r="C740" t="s">
        <v>6346</v>
      </c>
      <c r="D740" t="s">
        <v>6339</v>
      </c>
      <c r="E740" s="15">
        <v>63360426</v>
      </c>
      <c r="F740" s="15" t="s">
        <v>6339</v>
      </c>
      <c r="G740" t="s">
        <v>4816</v>
      </c>
      <c r="H740" t="str">
        <f>VLOOKUP($E740,'BD DAVID'!$B$5:$M$1143,10,FALSE)</f>
        <v>Santander</v>
      </c>
      <c r="J740">
        <f>VLOOKUP(K740,'[1]INSERT MUNICIPIO'!E$2:F$867,2,FALSE)</f>
        <v>707</v>
      </c>
      <c r="K740" t="str">
        <f>VLOOKUP($E740,'BD DAVID'!$B$5:$M$1144,12,FALSE)</f>
        <v>BUCARAMANGA</v>
      </c>
      <c r="L740" t="s">
        <v>6339</v>
      </c>
      <c r="M740">
        <v>0</v>
      </c>
      <c r="N740" t="s">
        <v>6339</v>
      </c>
      <c r="O740">
        <v>0</v>
      </c>
      <c r="P740" t="s">
        <v>6339</v>
      </c>
      <c r="Q740">
        <f>VLOOKUP(E740,'BD DAVID'!$B$5:$H$1171,7,FALSE)</f>
        <v>3208365192</v>
      </c>
      <c r="R740" t="s">
        <v>6339</v>
      </c>
      <c r="S740" s="18">
        <v>42370</v>
      </c>
      <c r="T740" s="18" t="s">
        <v>6339</v>
      </c>
      <c r="U740" s="24" t="s">
        <v>6355</v>
      </c>
      <c r="V740" s="18" t="s">
        <v>6339</v>
      </c>
      <c r="W740" s="18" t="str">
        <f>VLOOKUP(E740,'BD DAVID'!$B$5:$G$1143,6,FALSE)</f>
        <v xml:space="preserve">CR 16 29A 30 </v>
      </c>
      <c r="X740" s="18" t="s">
        <v>6339</v>
      </c>
      <c r="Y740" s="19">
        <v>0</v>
      </c>
      <c r="Z740" s="18" t="s">
        <v>6339</v>
      </c>
      <c r="AA740" s="18" t="s">
        <v>6360</v>
      </c>
      <c r="AB740" s="18" t="s">
        <v>6339</v>
      </c>
      <c r="AC740" t="s">
        <v>6355</v>
      </c>
      <c r="AD740" t="s">
        <v>6340</v>
      </c>
      <c r="AE740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(NULL,63360426,707,0,0,3208365192,42370,'NA','CR 16 29A 30 ',0,'ahernandez','NA');</v>
      </c>
    </row>
    <row r="741" spans="1:31" hidden="1" x14ac:dyDescent="0.25">
      <c r="A741">
        <v>10017449</v>
      </c>
      <c r="B741" t="s">
        <v>6384</v>
      </c>
      <c r="C741" t="s">
        <v>6346</v>
      </c>
      <c r="D741" t="s">
        <v>6339</v>
      </c>
      <c r="E741" s="15">
        <v>900347116</v>
      </c>
      <c r="F741" s="15" t="s">
        <v>6339</v>
      </c>
      <c r="G741" t="s">
        <v>2184</v>
      </c>
      <c r="H741" t="str">
        <f>VLOOKUP($E741,'BD DAVID'!$B$5:$M$1143,10,FALSE)</f>
        <v>Santander</v>
      </c>
      <c r="J741">
        <f>VLOOKUP(K741,'[1]INSERT MUNICIPIO'!E$2:F$867,2,FALSE)</f>
        <v>865</v>
      </c>
      <c r="K741" t="str">
        <f>VLOOKUP($E741,'BD DAVID'!$B$5:$M$1144,12,FALSE)</f>
        <v>AGUACHICA</v>
      </c>
      <c r="L741" t="s">
        <v>6339</v>
      </c>
      <c r="M741">
        <v>0</v>
      </c>
      <c r="N741" t="s">
        <v>6339</v>
      </c>
      <c r="O741">
        <v>0</v>
      </c>
      <c r="P741" t="s">
        <v>6339</v>
      </c>
      <c r="Q741">
        <f>VLOOKUP(E741,'BD DAVID'!$B$5:$H$1171,7,FALSE)</f>
        <v>955657632</v>
      </c>
      <c r="R741" t="s">
        <v>6339</v>
      </c>
      <c r="S741" s="18">
        <v>42370</v>
      </c>
      <c r="T741" s="18" t="s">
        <v>6339</v>
      </c>
      <c r="U741" s="24" t="s">
        <v>6355</v>
      </c>
      <c r="V741" s="18" t="s">
        <v>6339</v>
      </c>
      <c r="W741" s="18" t="str">
        <f>VLOOKUP(E741,'BD DAVID'!$B$5:$G$1143,6,FALSE)</f>
        <v xml:space="preserve">CL 5 27 41 </v>
      </c>
      <c r="X741" s="18" t="s">
        <v>6339</v>
      </c>
      <c r="Y741" s="19">
        <v>0</v>
      </c>
      <c r="Z741" s="18" t="s">
        <v>6339</v>
      </c>
      <c r="AA741" s="18" t="s">
        <v>6363</v>
      </c>
      <c r="AB741" s="18" t="s">
        <v>6339</v>
      </c>
      <c r="AC741" t="s">
        <v>6355</v>
      </c>
      <c r="AD741" t="s">
        <v>6340</v>
      </c>
      <c r="AE741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(NULL,900347116,865,0,0,955657632,42370,'NA','CL 5 27 41 ',0,'caraque','NA');</v>
      </c>
    </row>
    <row r="742" spans="1:31" hidden="1" x14ac:dyDescent="0.25">
      <c r="A742">
        <v>10016092</v>
      </c>
      <c r="B742" t="s">
        <v>6384</v>
      </c>
      <c r="C742" t="s">
        <v>6346</v>
      </c>
      <c r="D742" t="s">
        <v>6339</v>
      </c>
      <c r="E742" s="15">
        <v>21203075</v>
      </c>
      <c r="F742" s="15" t="s">
        <v>6339</v>
      </c>
      <c r="G742" t="s">
        <v>4030</v>
      </c>
      <c r="H742" t="str">
        <f>VLOOKUP($E742,'BD DAVID'!$B$5:$M$1143,10,FALSE)</f>
        <v>Tolima</v>
      </c>
      <c r="J742">
        <f>VLOOKUP(K742,'[1]INSERT MUNICIPIO'!E$2:F$867,2,FALSE)</f>
        <v>66</v>
      </c>
      <c r="K742" t="str">
        <f>VLOOKUP($E742,'BD DAVID'!$B$5:$M$1144,12,FALSE)</f>
        <v>GRANADA</v>
      </c>
      <c r="L742" t="s">
        <v>6339</v>
      </c>
      <c r="M742">
        <v>0</v>
      </c>
      <c r="N742" t="s">
        <v>6339</v>
      </c>
      <c r="O742">
        <v>0</v>
      </c>
      <c r="P742" t="s">
        <v>6339</v>
      </c>
      <c r="Q742">
        <f>VLOOKUP(E742,'BD DAVID'!$B$5:$H$1171,7,FALSE)</f>
        <v>3208479452</v>
      </c>
      <c r="R742" t="s">
        <v>6339</v>
      </c>
      <c r="S742" s="18">
        <v>42370</v>
      </c>
      <c r="T742" s="18" t="s">
        <v>6339</v>
      </c>
      <c r="U742" s="24" t="s">
        <v>6355</v>
      </c>
      <c r="V742" s="18" t="s">
        <v>6339</v>
      </c>
      <c r="W742" s="18" t="str">
        <f>VLOOKUP(E742,'BD DAVID'!$B$5:$G$1143,6,FALSE)</f>
        <v xml:space="preserve">CR 14 13 89 </v>
      </c>
      <c r="X742" s="18" t="s">
        <v>6339</v>
      </c>
      <c r="Y742" s="19">
        <v>0</v>
      </c>
      <c r="Z742" s="18" t="s">
        <v>6339</v>
      </c>
      <c r="AA742" s="18" t="s">
        <v>6376</v>
      </c>
      <c r="AB742" s="18" t="s">
        <v>6339</v>
      </c>
      <c r="AC742" t="s">
        <v>6355</v>
      </c>
      <c r="AD742" t="s">
        <v>6340</v>
      </c>
      <c r="AE742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(NULL,21203075,66,0,0,3208479452,42370,'NA','CR 14 13 89 ',0,'lrodriguez','NA');</v>
      </c>
    </row>
    <row r="743" spans="1:31" hidden="1" x14ac:dyDescent="0.25">
      <c r="A743">
        <v>10015432</v>
      </c>
      <c r="B743" t="s">
        <v>6384</v>
      </c>
      <c r="C743" t="s">
        <v>6346</v>
      </c>
      <c r="D743" t="s">
        <v>6339</v>
      </c>
      <c r="E743" s="15">
        <v>93150692</v>
      </c>
      <c r="F743" s="15" t="s">
        <v>6339</v>
      </c>
      <c r="G743" t="s">
        <v>4624</v>
      </c>
      <c r="H743" t="str">
        <f>VLOOKUP($E743,'BD DAVID'!$B$5:$M$1143,10,FALSE)</f>
        <v>Tolima</v>
      </c>
      <c r="J743">
        <f>VLOOKUP(K743,'[1]INSERT MUNICIPIO'!E$2:F$867,2,FALSE)</f>
        <v>823</v>
      </c>
      <c r="K743" t="str">
        <f>VLOOKUP($E743,'BD DAVID'!$B$5:$M$1144,12,FALSE)</f>
        <v>SALDAÑA</v>
      </c>
      <c r="L743" t="s">
        <v>6339</v>
      </c>
      <c r="M743">
        <v>0</v>
      </c>
      <c r="N743" t="s">
        <v>6339</v>
      </c>
      <c r="O743">
        <v>0</v>
      </c>
      <c r="P743" t="s">
        <v>6339</v>
      </c>
      <c r="Q743">
        <f>VLOOKUP(E743,'BD DAVID'!$B$5:$H$1171,7,FALSE)</f>
        <v>3163103651</v>
      </c>
      <c r="R743" t="s">
        <v>6339</v>
      </c>
      <c r="S743" s="18">
        <v>42370</v>
      </c>
      <c r="T743" s="18" t="s">
        <v>6339</v>
      </c>
      <c r="U743" s="24" t="s">
        <v>6355</v>
      </c>
      <c r="V743" s="18" t="s">
        <v>6339</v>
      </c>
      <c r="W743" s="18" t="str">
        <f>VLOOKUP(E743,'BD DAVID'!$B$5:$G$1143,6,FALSE)</f>
        <v xml:space="preserve">CL 15 13 25 </v>
      </c>
      <c r="X743" s="18" t="s">
        <v>6339</v>
      </c>
      <c r="Y743" s="19">
        <v>0</v>
      </c>
      <c r="Z743" s="18" t="s">
        <v>6339</v>
      </c>
      <c r="AA743" s="18" t="s">
        <v>6372</v>
      </c>
      <c r="AB743" s="18" t="s">
        <v>6339</v>
      </c>
      <c r="AC743" t="s">
        <v>6355</v>
      </c>
      <c r="AD743" t="s">
        <v>6340</v>
      </c>
      <c r="AE743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(NULL,93150692,823,0,0,3163103651,42370,'NA','CL 15 13 25 ',0,'jrubio','NA');</v>
      </c>
    </row>
    <row r="744" spans="1:31" hidden="1" x14ac:dyDescent="0.25">
      <c r="A744">
        <v>10013222</v>
      </c>
      <c r="B744" t="s">
        <v>6384</v>
      </c>
      <c r="C744" t="s">
        <v>6346</v>
      </c>
      <c r="D744" t="s">
        <v>6339</v>
      </c>
      <c r="E744" s="15">
        <v>809000555</v>
      </c>
      <c r="F744" s="15" t="s">
        <v>6339</v>
      </c>
      <c r="G744" t="s">
        <v>2745</v>
      </c>
      <c r="H744" t="str">
        <f>VLOOKUP($E744,'BD DAVID'!$B$5:$M$1143,10,FALSE)</f>
        <v>Tolima</v>
      </c>
      <c r="J744">
        <f>VLOOKUP(K744,'[1]INSERT MUNICIPIO'!E$2:F$867,2,FALSE)</f>
        <v>312</v>
      </c>
      <c r="K744" t="str">
        <f>VLOOKUP($E744,'BD DAVID'!$B$5:$M$1144,12,FALSE)</f>
        <v>BOGOTÁ D.C.</v>
      </c>
      <c r="L744" t="s">
        <v>6339</v>
      </c>
      <c r="M744">
        <v>0</v>
      </c>
      <c r="N744" t="s">
        <v>6339</v>
      </c>
      <c r="O744">
        <v>0</v>
      </c>
      <c r="P744" t="s">
        <v>6339</v>
      </c>
      <c r="Q744">
        <f>VLOOKUP(E744,'BD DAVID'!$B$5:$H$1171,7,FALSE)</f>
        <v>982483008</v>
      </c>
      <c r="R744" t="s">
        <v>6339</v>
      </c>
      <c r="S744" s="18">
        <v>42370</v>
      </c>
      <c r="T744" s="18" t="s">
        <v>6339</v>
      </c>
      <c r="U744" s="24" t="s">
        <v>6355</v>
      </c>
      <c r="V744" s="18" t="s">
        <v>6339</v>
      </c>
      <c r="W744" s="18" t="str">
        <f>VLOOKUP(E744,'BD DAVID'!$B$5:$G$1143,6,FALSE)</f>
        <v xml:space="preserve">CR 13 93 24 </v>
      </c>
      <c r="X744" s="18" t="s">
        <v>6339</v>
      </c>
      <c r="Y744" s="19">
        <v>0</v>
      </c>
      <c r="Z744" s="18" t="s">
        <v>6339</v>
      </c>
      <c r="AA744" s="18" t="s">
        <v>6372</v>
      </c>
      <c r="AB744" s="18" t="s">
        <v>6339</v>
      </c>
      <c r="AC744" t="s">
        <v>6355</v>
      </c>
      <c r="AD744" t="s">
        <v>6340</v>
      </c>
      <c r="AE744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(NULL,809000555,312,0,0,982483008,42370,'NA','CR 13 93 24 ',0,'jrubio','NA');</v>
      </c>
    </row>
    <row r="745" spans="1:31" hidden="1" x14ac:dyDescent="0.25">
      <c r="A745">
        <v>10016852</v>
      </c>
      <c r="B745" t="s">
        <v>6384</v>
      </c>
      <c r="C745" t="s">
        <v>6346</v>
      </c>
      <c r="D745" t="s">
        <v>6339</v>
      </c>
      <c r="E745" s="15">
        <v>809001395</v>
      </c>
      <c r="F745" s="15" t="s">
        <v>6339</v>
      </c>
      <c r="G745" t="s">
        <v>4559</v>
      </c>
      <c r="H745" t="str">
        <f>VLOOKUP($E745,'BD DAVID'!$B$5:$M$1143,10,FALSE)</f>
        <v>Tolima</v>
      </c>
      <c r="J745">
        <f>VLOOKUP(K745,'[1]INSERT MUNICIPIO'!E$2:F$867,2,FALSE)</f>
        <v>800</v>
      </c>
      <c r="K745" t="str">
        <f>VLOOKUP($E745,'BD DAVID'!$B$5:$M$1144,12,FALSE)</f>
        <v>ESPINAL</v>
      </c>
      <c r="L745" t="s">
        <v>6339</v>
      </c>
      <c r="M745">
        <v>0</v>
      </c>
      <c r="N745" t="s">
        <v>6339</v>
      </c>
      <c r="O745">
        <v>0</v>
      </c>
      <c r="P745" t="s">
        <v>6339</v>
      </c>
      <c r="Q745">
        <f>VLOOKUP(E745,'BD DAVID'!$B$5:$H$1171,7,FALSE)</f>
        <v>3153342566</v>
      </c>
      <c r="R745" t="s">
        <v>6339</v>
      </c>
      <c r="S745" s="18">
        <v>42370</v>
      </c>
      <c r="T745" s="18" t="s">
        <v>6339</v>
      </c>
      <c r="U745" s="24" t="s">
        <v>6355</v>
      </c>
      <c r="V745" s="18" t="s">
        <v>6339</v>
      </c>
      <c r="W745" s="18" t="str">
        <f>VLOOKUP(E745,'BD DAVID'!$B$5:$G$1143,6,FALSE)</f>
        <v xml:space="preserve">AV IDEMA ZONA INDUSTRIOAL </v>
      </c>
      <c r="X745" s="18" t="s">
        <v>6339</v>
      </c>
      <c r="Y745" s="19">
        <v>0</v>
      </c>
      <c r="Z745" s="18" t="s">
        <v>6339</v>
      </c>
      <c r="AA745" s="18" t="s">
        <v>6372</v>
      </c>
      <c r="AB745" s="18" t="s">
        <v>6339</v>
      </c>
      <c r="AC745" t="s">
        <v>6355</v>
      </c>
      <c r="AD745" t="s">
        <v>6340</v>
      </c>
      <c r="AE745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(NULL,809001395,800,0,0,3153342566,42370,'NA','AV IDEMA ZONA INDUSTRIOAL ',0,'jrubio','NA');</v>
      </c>
    </row>
    <row r="746" spans="1:31" hidden="1" x14ac:dyDescent="0.25">
      <c r="A746">
        <v>10013217</v>
      </c>
      <c r="B746" t="s">
        <v>6384</v>
      </c>
      <c r="C746" t="s">
        <v>6346</v>
      </c>
      <c r="D746" t="s">
        <v>6339</v>
      </c>
      <c r="E746" s="15">
        <v>809005667</v>
      </c>
      <c r="F746" s="15" t="s">
        <v>6339</v>
      </c>
      <c r="G746" t="s">
        <v>3712</v>
      </c>
      <c r="H746" t="str">
        <f>VLOOKUP($E746,'BD DAVID'!$B$5:$M$1143,10,FALSE)</f>
        <v>Tolima</v>
      </c>
      <c r="J746">
        <f>VLOOKUP(K746,'[1]INSERT MUNICIPIO'!E$2:F$867,2,FALSE)</f>
        <v>823</v>
      </c>
      <c r="K746" t="str">
        <f>VLOOKUP($E746,'BD DAVID'!$B$5:$M$1144,12,FALSE)</f>
        <v>SALDAÑA</v>
      </c>
      <c r="L746" t="s">
        <v>6339</v>
      </c>
      <c r="M746">
        <v>0</v>
      </c>
      <c r="N746" t="s">
        <v>6339</v>
      </c>
      <c r="O746">
        <v>0</v>
      </c>
      <c r="P746" t="s">
        <v>6339</v>
      </c>
      <c r="Q746">
        <f>VLOOKUP(E746,'BD DAVID'!$B$5:$H$1171,7,FALSE)</f>
        <v>982266013</v>
      </c>
      <c r="R746" t="s">
        <v>6339</v>
      </c>
      <c r="S746" s="18">
        <v>42370</v>
      </c>
      <c r="T746" s="18" t="s">
        <v>6339</v>
      </c>
      <c r="U746" s="24" t="s">
        <v>6355</v>
      </c>
      <c r="V746" s="18" t="s">
        <v>6339</v>
      </c>
      <c r="W746" s="18" t="str">
        <f>VLOOKUP(E746,'BD DAVID'!$B$5:$G$1143,6,FALSE)</f>
        <v xml:space="preserve">CR 17 17 23 BRR CENTRO </v>
      </c>
      <c r="X746" s="18" t="s">
        <v>6339</v>
      </c>
      <c r="Y746" s="19">
        <v>0</v>
      </c>
      <c r="Z746" s="18" t="s">
        <v>6339</v>
      </c>
      <c r="AA746" s="18" t="s">
        <v>6372</v>
      </c>
      <c r="AB746" s="18" t="s">
        <v>6339</v>
      </c>
      <c r="AC746" t="s">
        <v>6355</v>
      </c>
      <c r="AD746" t="s">
        <v>6340</v>
      </c>
      <c r="AE746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(NULL,809005667,823,0,0,982266013,42370,'NA','CR 17 17 23 BRR CENTRO ',0,'jrubio','NA');</v>
      </c>
    </row>
    <row r="747" spans="1:31" hidden="1" x14ac:dyDescent="0.25">
      <c r="A747">
        <v>10013146</v>
      </c>
      <c r="B747" t="s">
        <v>6384</v>
      </c>
      <c r="C747" t="s">
        <v>6346</v>
      </c>
      <c r="D747" t="s">
        <v>6339</v>
      </c>
      <c r="E747" s="15">
        <v>809008658</v>
      </c>
      <c r="F747" s="15" t="s">
        <v>6339</v>
      </c>
      <c r="G747" t="s">
        <v>3566</v>
      </c>
      <c r="H747" t="str">
        <f>VLOOKUP($E747,'BD DAVID'!$B$5:$M$1143,10,FALSE)</f>
        <v>Tolima</v>
      </c>
      <c r="J747">
        <f>VLOOKUP(K747,'[1]INSERT MUNICIPIO'!E$2:F$867,2,FALSE)</f>
        <v>807</v>
      </c>
      <c r="K747" t="str">
        <f>VLOOKUP($E747,'BD DAVID'!$B$5:$M$1144,12,FALSE)</f>
        <v>IBAGUE</v>
      </c>
      <c r="L747" t="s">
        <v>6339</v>
      </c>
      <c r="M747">
        <v>0</v>
      </c>
      <c r="N747" t="s">
        <v>6339</v>
      </c>
      <c r="O747">
        <v>0</v>
      </c>
      <c r="P747" t="s">
        <v>6339</v>
      </c>
      <c r="Q747">
        <f>VLOOKUP(E747,'BD DAVID'!$B$5:$H$1171,7,FALSE)</f>
        <v>982691110</v>
      </c>
      <c r="R747" t="s">
        <v>6339</v>
      </c>
      <c r="S747" s="18">
        <v>42370</v>
      </c>
      <c r="T747" s="18" t="s">
        <v>6339</v>
      </c>
      <c r="U747" s="24" t="s">
        <v>6355</v>
      </c>
      <c r="V747" s="18" t="s">
        <v>6339</v>
      </c>
      <c r="W747" s="18" t="str">
        <f>VLOOKUP(E747,'BD DAVID'!$B$5:$G$1143,6,FALSE)</f>
        <v xml:space="preserve">KM 6 VIA PICALEÑA </v>
      </c>
      <c r="X747" s="18" t="s">
        <v>6339</v>
      </c>
      <c r="Y747" s="19">
        <v>0</v>
      </c>
      <c r="Z747" s="18" t="s">
        <v>6339</v>
      </c>
      <c r="AA747" s="18" t="s">
        <v>6372</v>
      </c>
      <c r="AB747" s="18" t="s">
        <v>6339</v>
      </c>
      <c r="AC747" t="s">
        <v>6355</v>
      </c>
      <c r="AD747" t="s">
        <v>6340</v>
      </c>
      <c r="AE747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(NULL,809008658,807,0,0,982691110,42370,'NA','KM 6 VIA PICALEÑA ',0,'jrubio','NA');</v>
      </c>
    </row>
    <row r="748" spans="1:31" hidden="1" x14ac:dyDescent="0.25">
      <c r="A748">
        <v>10011505</v>
      </c>
      <c r="B748" t="s">
        <v>6384</v>
      </c>
      <c r="C748" t="s">
        <v>6346</v>
      </c>
      <c r="D748" t="s">
        <v>6339</v>
      </c>
      <c r="E748" s="15">
        <v>809012928</v>
      </c>
      <c r="F748" s="15" t="s">
        <v>6339</v>
      </c>
      <c r="G748" t="s">
        <v>1679</v>
      </c>
      <c r="H748" t="str">
        <f>VLOOKUP($E748,'BD DAVID'!$B$5:$M$1143,10,FALSE)</f>
        <v>Tolima</v>
      </c>
      <c r="J748">
        <f>VLOOKUP(K748,'[1]INSERT MUNICIPIO'!E$2:F$867,2,FALSE)</f>
        <v>800</v>
      </c>
      <c r="K748" t="str">
        <f>VLOOKUP($E748,'BD DAVID'!$B$5:$M$1144,12,FALSE)</f>
        <v>ESPINAL</v>
      </c>
      <c r="L748" t="s">
        <v>6339</v>
      </c>
      <c r="M748">
        <v>0</v>
      </c>
      <c r="N748" t="s">
        <v>6339</v>
      </c>
      <c r="O748">
        <v>0</v>
      </c>
      <c r="P748" t="s">
        <v>6339</v>
      </c>
      <c r="Q748">
        <f>VLOOKUP(E748,'BD DAVID'!$B$5:$H$1171,7,FALSE)</f>
        <v>982487910</v>
      </c>
      <c r="R748" t="s">
        <v>6339</v>
      </c>
      <c r="S748" s="18">
        <v>42370</v>
      </c>
      <c r="T748" s="18" t="s">
        <v>6339</v>
      </c>
      <c r="U748" s="24" t="s">
        <v>6355</v>
      </c>
      <c r="V748" s="18" t="s">
        <v>6339</v>
      </c>
      <c r="W748" s="18" t="str">
        <f>VLOOKUP(E748,'BD DAVID'!$B$5:$G$1143,6,FALSE)</f>
        <v xml:space="preserve">PAR AGROINDUSTRIAL LOS OCOB KM 1 </v>
      </c>
      <c r="X748" s="18" t="s">
        <v>6339</v>
      </c>
      <c r="Y748" s="19">
        <v>0</v>
      </c>
      <c r="Z748" s="18" t="s">
        <v>6339</v>
      </c>
      <c r="AA748" s="18" t="s">
        <v>6372</v>
      </c>
      <c r="AB748" s="18" t="s">
        <v>6339</v>
      </c>
      <c r="AC748" t="s">
        <v>6355</v>
      </c>
      <c r="AD748" t="s">
        <v>6340</v>
      </c>
      <c r="AE748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(NULL,809012928,800,0,0,982487910,42370,'NA','PAR AGROINDUSTRIAL LOS OCOB KM 1 ',0,'jrubio','NA');</v>
      </c>
    </row>
    <row r="749" spans="1:31" hidden="1" x14ac:dyDescent="0.25">
      <c r="A749">
        <v>10016372</v>
      </c>
      <c r="B749" t="s">
        <v>6384</v>
      </c>
      <c r="C749" t="s">
        <v>6346</v>
      </c>
      <c r="D749" t="s">
        <v>6339</v>
      </c>
      <c r="E749" s="15">
        <v>822003732</v>
      </c>
      <c r="F749" s="15" t="s">
        <v>6339</v>
      </c>
      <c r="G749" t="s">
        <v>3593</v>
      </c>
      <c r="H749" t="str">
        <f>VLOOKUP($E749,'BD DAVID'!$B$5:$M$1143,10,FALSE)</f>
        <v>Tolima</v>
      </c>
      <c r="J749">
        <f>VLOOKUP(K749,'[1]INSERT MUNICIPIO'!E$2:F$867,2,FALSE)</f>
        <v>66</v>
      </c>
      <c r="K749" t="str">
        <f>VLOOKUP($E749,'BD DAVID'!$B$5:$M$1144,12,FALSE)</f>
        <v>GRANADA</v>
      </c>
      <c r="L749" t="s">
        <v>6339</v>
      </c>
      <c r="M749">
        <v>0</v>
      </c>
      <c r="N749" t="s">
        <v>6339</v>
      </c>
      <c r="O749">
        <v>0</v>
      </c>
      <c r="P749" t="s">
        <v>6339</v>
      </c>
      <c r="Q749">
        <f>VLOOKUP(E749,'BD DAVID'!$B$5:$H$1171,7,FALSE)</f>
        <v>986580317</v>
      </c>
      <c r="R749" t="s">
        <v>6339</v>
      </c>
      <c r="S749" s="18">
        <v>42370</v>
      </c>
      <c r="T749" s="18" t="s">
        <v>6339</v>
      </c>
      <c r="U749" s="24" t="s">
        <v>6355</v>
      </c>
      <c r="V749" s="18" t="s">
        <v>6339</v>
      </c>
      <c r="W749" s="18" t="str">
        <f>VLOOKUP(E749,'BD DAVID'!$B$5:$G$1143,6,FALSE)</f>
        <v xml:space="preserve">CL 15 15 55 </v>
      </c>
      <c r="X749" s="18" t="s">
        <v>6339</v>
      </c>
      <c r="Y749" s="19">
        <v>0</v>
      </c>
      <c r="Z749" s="18" t="s">
        <v>6339</v>
      </c>
      <c r="AA749" s="18" t="s">
        <v>6376</v>
      </c>
      <c r="AB749" s="18" t="s">
        <v>6339</v>
      </c>
      <c r="AC749" t="s">
        <v>6355</v>
      </c>
      <c r="AD749" t="s">
        <v>6340</v>
      </c>
      <c r="AE749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(NULL,822003732,66,0,0,986580317,42370,'NA','CL 15 15 55 ',0,'lrodriguez','NA');</v>
      </c>
    </row>
    <row r="750" spans="1:31" hidden="1" x14ac:dyDescent="0.25">
      <c r="A750">
        <v>10015175</v>
      </c>
      <c r="B750" t="s">
        <v>6384</v>
      </c>
      <c r="C750" t="s">
        <v>6346</v>
      </c>
      <c r="D750" t="s">
        <v>6339</v>
      </c>
      <c r="E750" s="15">
        <v>860000698</v>
      </c>
      <c r="F750" s="15" t="s">
        <v>6339</v>
      </c>
      <c r="G750" t="s">
        <v>3653</v>
      </c>
      <c r="H750" t="str">
        <f>VLOOKUP($E750,'BD DAVID'!$B$5:$M$1143,10,FALSE)</f>
        <v>Tolima</v>
      </c>
      <c r="J750">
        <f>VLOOKUP(K750,'[1]INSERT MUNICIPIO'!E$2:F$867,2,FALSE)</f>
        <v>312</v>
      </c>
      <c r="K750" t="str">
        <f>VLOOKUP($E750,'BD DAVID'!$B$5:$M$1144,12,FALSE)</f>
        <v>BOGOTÁ D.C.</v>
      </c>
      <c r="L750" t="s">
        <v>6339</v>
      </c>
      <c r="M750">
        <v>0</v>
      </c>
      <c r="N750" t="s">
        <v>6339</v>
      </c>
      <c r="O750">
        <v>0</v>
      </c>
      <c r="P750" t="s">
        <v>6339</v>
      </c>
      <c r="Q750">
        <f>VLOOKUP(E750,'BD DAVID'!$B$5:$H$1171,7,FALSE)</f>
        <v>916101963</v>
      </c>
      <c r="R750" t="s">
        <v>6339</v>
      </c>
      <c r="S750" s="18">
        <v>42370</v>
      </c>
      <c r="T750" s="18" t="s">
        <v>6339</v>
      </c>
      <c r="U750" s="24" t="s">
        <v>6355</v>
      </c>
      <c r="V750" s="18" t="s">
        <v>6339</v>
      </c>
      <c r="W750" s="18" t="str">
        <f>VLOOKUP(E750,'BD DAVID'!$B$5:$G$1143,6,FALSE)</f>
        <v xml:space="preserve">CR 11 A 90 15 OF 305 </v>
      </c>
      <c r="X750" s="18" t="s">
        <v>6339</v>
      </c>
      <c r="Y750" s="19">
        <v>0</v>
      </c>
      <c r="Z750" s="18" t="s">
        <v>6339</v>
      </c>
      <c r="AA750" s="18" t="s">
        <v>6367</v>
      </c>
      <c r="AB750" s="18" t="s">
        <v>6339</v>
      </c>
      <c r="AC750" t="s">
        <v>6355</v>
      </c>
      <c r="AD750" t="s">
        <v>6340</v>
      </c>
      <c r="AE750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(NULL,860000698,312,0,0,916101963,42370,'NA','CR 11 A 90 15 OF 305 ',0,'dsilva','NA');</v>
      </c>
    </row>
    <row r="751" spans="1:31" hidden="1" x14ac:dyDescent="0.25">
      <c r="A751">
        <v>10013213</v>
      </c>
      <c r="B751" t="s">
        <v>6384</v>
      </c>
      <c r="C751" t="s">
        <v>6346</v>
      </c>
      <c r="D751" t="s">
        <v>6339</v>
      </c>
      <c r="E751" s="15">
        <v>890700058</v>
      </c>
      <c r="F751" s="15" t="s">
        <v>6339</v>
      </c>
      <c r="G751" t="s">
        <v>5086</v>
      </c>
      <c r="H751" t="str">
        <f>VLOOKUP($E751,'BD DAVID'!$B$5:$M$1143,10,FALSE)</f>
        <v>Tolima</v>
      </c>
      <c r="J751">
        <f>VLOOKUP(K751,'[1]INSERT MUNICIPIO'!E$2:F$867,2,FALSE)</f>
        <v>312</v>
      </c>
      <c r="K751" t="str">
        <f>VLOOKUP($E751,'BD DAVID'!$B$5:$M$1144,12,FALSE)</f>
        <v>BOGOTÁ D.C.</v>
      </c>
      <c r="L751" t="s">
        <v>6339</v>
      </c>
      <c r="M751">
        <v>0</v>
      </c>
      <c r="N751" t="s">
        <v>6339</v>
      </c>
      <c r="O751">
        <v>0</v>
      </c>
      <c r="P751" t="s">
        <v>6339</v>
      </c>
      <c r="Q751">
        <f>VLOOKUP(E751,'BD DAVID'!$B$5:$H$1171,7,FALSE)</f>
        <v>3102894238</v>
      </c>
      <c r="R751" t="s">
        <v>6339</v>
      </c>
      <c r="S751" s="18">
        <v>42370</v>
      </c>
      <c r="T751" s="18" t="s">
        <v>6339</v>
      </c>
      <c r="U751" s="24" t="s">
        <v>6355</v>
      </c>
      <c r="V751" s="18" t="s">
        <v>6339</v>
      </c>
      <c r="W751" s="18" t="str">
        <f>VLOOKUP(E751,'BD DAVID'!$B$5:$G$1143,6,FALSE)</f>
        <v xml:space="preserve">CR 7 21 TO OF 401 </v>
      </c>
      <c r="X751" s="18" t="s">
        <v>6339</v>
      </c>
      <c r="Y751" s="19">
        <v>0</v>
      </c>
      <c r="Z751" s="18" t="s">
        <v>6339</v>
      </c>
      <c r="AA751" s="18" t="s">
        <v>6372</v>
      </c>
      <c r="AB751" s="18" t="s">
        <v>6339</v>
      </c>
      <c r="AC751" t="s">
        <v>6355</v>
      </c>
      <c r="AD751" t="s">
        <v>6340</v>
      </c>
      <c r="AE751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(NULL,890700058,312,0,0,3102894238,42370,'NA','CR 7 21 TO OF 401 ',0,'jrubio','NA');</v>
      </c>
    </row>
    <row r="752" spans="1:31" hidden="1" x14ac:dyDescent="0.25">
      <c r="A752">
        <v>10013223</v>
      </c>
      <c r="B752" t="s">
        <v>6384</v>
      </c>
      <c r="C752" t="s">
        <v>6346</v>
      </c>
      <c r="D752" t="s">
        <v>6339</v>
      </c>
      <c r="E752" s="15">
        <v>890701355</v>
      </c>
      <c r="F752" s="15" t="s">
        <v>6339</v>
      </c>
      <c r="G752" t="s">
        <v>2630</v>
      </c>
      <c r="H752" t="str">
        <f>VLOOKUP($E752,'BD DAVID'!$B$5:$M$1143,10,FALSE)</f>
        <v>Tolima</v>
      </c>
      <c r="J752">
        <f>VLOOKUP(K752,'[1]INSERT MUNICIPIO'!E$2:F$867,2,FALSE)</f>
        <v>807</v>
      </c>
      <c r="K752" t="str">
        <f>VLOOKUP($E752,'BD DAVID'!$B$5:$M$1144,12,FALSE)</f>
        <v>IBAGUE</v>
      </c>
      <c r="L752" t="s">
        <v>6339</v>
      </c>
      <c r="M752">
        <v>0</v>
      </c>
      <c r="N752" t="s">
        <v>6339</v>
      </c>
      <c r="O752">
        <v>0</v>
      </c>
      <c r="P752" t="s">
        <v>6339</v>
      </c>
      <c r="Q752">
        <f>VLOOKUP(E752,'BD DAVID'!$B$5:$H$1171,7,FALSE)</f>
        <v>2676222</v>
      </c>
      <c r="R752" t="s">
        <v>6339</v>
      </c>
      <c r="S752" s="18">
        <v>42370</v>
      </c>
      <c r="T752" s="18" t="s">
        <v>6339</v>
      </c>
      <c r="U752" s="24" t="s">
        <v>6355</v>
      </c>
      <c r="V752" s="18" t="s">
        <v>6339</v>
      </c>
      <c r="W752" s="18" t="str">
        <f>VLOOKUP(E752,'BD DAVID'!$B$5:$G$1143,6,FALSE)</f>
        <v xml:space="preserve">CR 20 SUR 83 31 COSTADO NORTE </v>
      </c>
      <c r="X752" s="18" t="s">
        <v>6339</v>
      </c>
      <c r="Y752" s="19">
        <v>0</v>
      </c>
      <c r="Z752" s="18" t="s">
        <v>6339</v>
      </c>
      <c r="AA752" s="18" t="s">
        <v>6372</v>
      </c>
      <c r="AB752" s="18" t="s">
        <v>6339</v>
      </c>
      <c r="AC752" t="s">
        <v>6355</v>
      </c>
      <c r="AD752" t="s">
        <v>6340</v>
      </c>
      <c r="AE752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(NULL,890701355,807,0,0,2676222,42370,'NA','CR 20 SUR 83 31 COSTADO NORTE ',0,'jrubio','NA');</v>
      </c>
    </row>
    <row r="753" spans="1:31" hidden="1" x14ac:dyDescent="0.25">
      <c r="A753">
        <v>10013526</v>
      </c>
      <c r="B753" t="s">
        <v>6384</v>
      </c>
      <c r="C753" t="s">
        <v>6346</v>
      </c>
      <c r="D753" t="s">
        <v>6339</v>
      </c>
      <c r="E753" s="15">
        <v>890702966</v>
      </c>
      <c r="F753" s="15" t="s">
        <v>6339</v>
      </c>
      <c r="G753" t="s">
        <v>1961</v>
      </c>
      <c r="H753" t="str">
        <f>VLOOKUP($E753,'BD DAVID'!$B$5:$M$1143,10,FALSE)</f>
        <v>Tolima</v>
      </c>
      <c r="J753">
        <f>VLOOKUP(K753,'[1]INSERT MUNICIPIO'!E$2:F$867,2,FALSE)</f>
        <v>866</v>
      </c>
      <c r="K753" t="str">
        <f>VLOOKUP($E753,'BD DAVID'!$B$5:$M$1144,12,FALSE)</f>
        <v>LERIDA</v>
      </c>
      <c r="L753" t="s">
        <v>6339</v>
      </c>
      <c r="M753">
        <v>0</v>
      </c>
      <c r="N753" t="s">
        <v>6339</v>
      </c>
      <c r="O753">
        <v>0</v>
      </c>
      <c r="P753" t="s">
        <v>6339</v>
      </c>
      <c r="Q753">
        <f>VLOOKUP(E753,'BD DAVID'!$B$5:$H$1171,7,FALSE)</f>
        <v>982894061</v>
      </c>
      <c r="R753" t="s">
        <v>6339</v>
      </c>
      <c r="S753" s="18">
        <v>42370</v>
      </c>
      <c r="T753" s="18" t="s">
        <v>6339</v>
      </c>
      <c r="U753" s="24" t="s">
        <v>6355</v>
      </c>
      <c r="V753" s="18" t="s">
        <v>6339</v>
      </c>
      <c r="W753" s="18" t="str">
        <f>VLOOKUP(E753,'BD DAVID'!$B$5:$G$1143,6,FALSE)</f>
        <v xml:space="preserve">CR 3 2B 31 </v>
      </c>
      <c r="X753" s="18" t="s">
        <v>6339</v>
      </c>
      <c r="Y753" s="19">
        <v>0</v>
      </c>
      <c r="Z753" s="18" t="s">
        <v>6339</v>
      </c>
      <c r="AA753" s="18" t="s">
        <v>6367</v>
      </c>
      <c r="AB753" s="18" t="s">
        <v>6339</v>
      </c>
      <c r="AC753" t="s">
        <v>6355</v>
      </c>
      <c r="AD753" t="s">
        <v>6340</v>
      </c>
      <c r="AE753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(NULL,890702966,866,0,0,982894061,42370,'NA','CR 3 2B 31 ',0,'dsilva','NA');</v>
      </c>
    </row>
    <row r="754" spans="1:31" hidden="1" x14ac:dyDescent="0.25">
      <c r="A754">
        <v>10013090</v>
      </c>
      <c r="B754" t="s">
        <v>6384</v>
      </c>
      <c r="C754" t="s">
        <v>6346</v>
      </c>
      <c r="D754" t="s">
        <v>6339</v>
      </c>
      <c r="E754" s="15">
        <v>890704021</v>
      </c>
      <c r="F754" s="15" t="s">
        <v>6339</v>
      </c>
      <c r="G754" t="s">
        <v>4220</v>
      </c>
      <c r="H754" t="str">
        <f>VLOOKUP($E754,'BD DAVID'!$B$5:$M$1143,10,FALSE)</f>
        <v>Tolima</v>
      </c>
      <c r="J754">
        <f>VLOOKUP(K754,'[1]INSERT MUNICIPIO'!E$2:F$867,2,FALSE)</f>
        <v>807</v>
      </c>
      <c r="K754" t="str">
        <f>VLOOKUP($E754,'BD DAVID'!$B$5:$M$1144,12,FALSE)</f>
        <v>IBAGUE</v>
      </c>
      <c r="L754" t="s">
        <v>6339</v>
      </c>
      <c r="M754">
        <v>0</v>
      </c>
      <c r="N754" t="s">
        <v>6339</v>
      </c>
      <c r="O754">
        <v>0</v>
      </c>
      <c r="P754" t="s">
        <v>6339</v>
      </c>
      <c r="Q754">
        <f>VLOOKUP(E754,'BD DAVID'!$B$5:$H$1171,7,FALSE)</f>
        <v>982850010</v>
      </c>
      <c r="R754" t="s">
        <v>6339</v>
      </c>
      <c r="S754" s="18">
        <v>42370</v>
      </c>
      <c r="T754" s="18" t="s">
        <v>6339</v>
      </c>
      <c r="U754" s="24" t="s">
        <v>6355</v>
      </c>
      <c r="V754" s="18" t="s">
        <v>6339</v>
      </c>
      <c r="W754" s="18" t="str">
        <f>VLOOKUP(E754,'BD DAVID'!$B$5:$G$1143,6,FALSE)</f>
        <v xml:space="preserve">CR 5 29 32 CC LA QUINTA OF 292 </v>
      </c>
      <c r="X754" s="18" t="s">
        <v>6339</v>
      </c>
      <c r="Y754" s="19">
        <v>0</v>
      </c>
      <c r="Z754" s="18" t="s">
        <v>6339</v>
      </c>
      <c r="AA754" s="18" t="s">
        <v>6372</v>
      </c>
      <c r="AB754" s="18" t="s">
        <v>6339</v>
      </c>
      <c r="AC754" t="s">
        <v>6355</v>
      </c>
      <c r="AD754" t="s">
        <v>6340</v>
      </c>
      <c r="AE754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(NULL,890704021,807,0,0,982850010,42370,'NA','CR 5 29 32 CC LA QUINTA OF 292 ',0,'jrubio','NA');</v>
      </c>
    </row>
    <row r="755" spans="1:31" hidden="1" x14ac:dyDescent="0.25">
      <c r="A755">
        <v>10013074</v>
      </c>
      <c r="B755" t="s">
        <v>6384</v>
      </c>
      <c r="C755" t="s">
        <v>6346</v>
      </c>
      <c r="D755" t="s">
        <v>6339</v>
      </c>
      <c r="E755" s="15">
        <v>890707192</v>
      </c>
      <c r="F755" s="15" t="s">
        <v>6339</v>
      </c>
      <c r="G755" t="s">
        <v>4993</v>
      </c>
      <c r="H755" t="str">
        <f>VLOOKUP($E755,'BD DAVID'!$B$5:$M$1143,10,FALSE)</f>
        <v>Tolima</v>
      </c>
      <c r="J755">
        <f>VLOOKUP(K755,'[1]INSERT MUNICIPIO'!E$2:F$867,2,FALSE)</f>
        <v>807</v>
      </c>
      <c r="K755" t="str">
        <f>VLOOKUP($E755,'BD DAVID'!$B$5:$M$1144,12,FALSE)</f>
        <v>IBAGUE</v>
      </c>
      <c r="L755" t="s">
        <v>6339</v>
      </c>
      <c r="M755">
        <v>0</v>
      </c>
      <c r="N755" t="s">
        <v>6339</v>
      </c>
      <c r="O755">
        <v>0</v>
      </c>
      <c r="P755" t="s">
        <v>6339</v>
      </c>
      <c r="Q755" t="str">
        <f>VLOOKUP(E755,'BD DAVID'!$B$5:$H$1171,7,FALSE)</f>
        <v>0982640022-118</v>
      </c>
      <c r="R755" t="s">
        <v>6339</v>
      </c>
      <c r="S755" s="18">
        <v>42370</v>
      </c>
      <c r="T755" s="18" t="s">
        <v>6339</v>
      </c>
      <c r="U755" s="24" t="s">
        <v>6355</v>
      </c>
      <c r="V755" s="18" t="s">
        <v>6339</v>
      </c>
      <c r="W755" s="18" t="str">
        <f>VLOOKUP(E755,'BD DAVID'!$B$5:$G$1143,6,FALSE)</f>
        <v xml:space="preserve">CR 5A 30 43 LC 4 </v>
      </c>
      <c r="X755" s="18" t="s">
        <v>6339</v>
      </c>
      <c r="Y755" s="19">
        <v>0</v>
      </c>
      <c r="Z755" s="18" t="s">
        <v>6339</v>
      </c>
      <c r="AA755" s="18" t="s">
        <v>6372</v>
      </c>
      <c r="AB755" s="18" t="s">
        <v>6339</v>
      </c>
      <c r="AC755" t="s">
        <v>6355</v>
      </c>
      <c r="AD755" t="s">
        <v>6340</v>
      </c>
      <c r="AE755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(NULL,890707192,807,0,0,0982640022-118,42370,'NA','CR 5A 30 43 LC 4 ',0,'jrubio','NA');</v>
      </c>
    </row>
    <row r="756" spans="1:31" hidden="1" x14ac:dyDescent="0.25">
      <c r="A756">
        <v>10013464</v>
      </c>
      <c r="B756" t="s">
        <v>6384</v>
      </c>
      <c r="C756" t="s">
        <v>6346</v>
      </c>
      <c r="D756" t="s">
        <v>6339</v>
      </c>
      <c r="E756" s="15">
        <v>900065578</v>
      </c>
      <c r="F756" s="15" t="s">
        <v>6339</v>
      </c>
      <c r="G756" t="s">
        <v>3535</v>
      </c>
      <c r="H756" t="str">
        <f>VLOOKUP($E756,'BD DAVID'!$B$5:$M$1143,10,FALSE)</f>
        <v>Tolima</v>
      </c>
      <c r="J756">
        <f>VLOOKUP(K756,'[1]INSERT MUNICIPIO'!E$2:F$867,2,FALSE)</f>
        <v>800</v>
      </c>
      <c r="K756" t="str">
        <f>VLOOKUP($E756,'BD DAVID'!$B$5:$M$1144,12,FALSE)</f>
        <v>ESPINAL</v>
      </c>
      <c r="L756" t="s">
        <v>6339</v>
      </c>
      <c r="M756">
        <v>0</v>
      </c>
      <c r="N756" t="s">
        <v>6339</v>
      </c>
      <c r="O756">
        <v>0</v>
      </c>
      <c r="P756" t="s">
        <v>6339</v>
      </c>
      <c r="Q756">
        <f>VLOOKUP(E756,'BD DAVID'!$B$5:$H$1171,7,FALSE)</f>
        <v>3208381205</v>
      </c>
      <c r="R756" t="s">
        <v>6339</v>
      </c>
      <c r="S756" s="18">
        <v>42370</v>
      </c>
      <c r="T756" s="18" t="s">
        <v>6339</v>
      </c>
      <c r="U756" s="24" t="s">
        <v>6355</v>
      </c>
      <c r="V756" s="18" t="s">
        <v>6339</v>
      </c>
      <c r="W756" s="18" t="str">
        <f>VLOOKUP(E756,'BD DAVID'!$B$5:$G$1143,6,FALSE)</f>
        <v xml:space="preserve">CR 3 20 19 </v>
      </c>
      <c r="X756" s="18" t="s">
        <v>6339</v>
      </c>
      <c r="Y756" s="19">
        <v>0</v>
      </c>
      <c r="Z756" s="18" t="s">
        <v>6339</v>
      </c>
      <c r="AA756" s="18" t="s">
        <v>6372</v>
      </c>
      <c r="AB756" s="18" t="s">
        <v>6339</v>
      </c>
      <c r="AC756" t="s">
        <v>6355</v>
      </c>
      <c r="AD756" t="s">
        <v>6340</v>
      </c>
      <c r="AE756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(NULL,900065578,800,0,0,3208381205,42370,'NA','CR 3 20 19 ',0,'jrubio','NA');</v>
      </c>
    </row>
    <row r="757" spans="1:31" hidden="1" x14ac:dyDescent="0.25">
      <c r="A757">
        <v>10013199</v>
      </c>
      <c r="B757" t="s">
        <v>6384</v>
      </c>
      <c r="C757" t="s">
        <v>6346</v>
      </c>
      <c r="D757" t="s">
        <v>6339</v>
      </c>
      <c r="E757" s="15">
        <v>900162468</v>
      </c>
      <c r="F757" s="15" t="s">
        <v>6339</v>
      </c>
      <c r="G757" t="s">
        <v>2469</v>
      </c>
      <c r="H757" t="str">
        <f>VLOOKUP($E757,'BD DAVID'!$B$5:$M$1143,10,FALSE)</f>
        <v>Tolima</v>
      </c>
      <c r="J757">
        <f>VLOOKUP(K757,'[1]INSERT MUNICIPIO'!E$2:F$867,2,FALSE)</f>
        <v>807</v>
      </c>
      <c r="K757" t="str">
        <f>VLOOKUP($E757,'BD DAVID'!$B$5:$M$1144,12,FALSE)</f>
        <v>IBAGUE</v>
      </c>
      <c r="L757" t="s">
        <v>6339</v>
      </c>
      <c r="M757">
        <v>0</v>
      </c>
      <c r="N757" t="s">
        <v>6339</v>
      </c>
      <c r="O757">
        <v>0</v>
      </c>
      <c r="P757" t="s">
        <v>6339</v>
      </c>
      <c r="Q757">
        <f>VLOOKUP(E757,'BD DAVID'!$B$5:$H$1171,7,FALSE)</f>
        <v>982720651</v>
      </c>
      <c r="R757" t="s">
        <v>6339</v>
      </c>
      <c r="S757" s="18">
        <v>42370</v>
      </c>
      <c r="T757" s="18" t="s">
        <v>6339</v>
      </c>
      <c r="U757" s="24" t="s">
        <v>6355</v>
      </c>
      <c r="V757" s="18" t="s">
        <v>6339</v>
      </c>
      <c r="W757" s="18" t="str">
        <f>VLOOKUP(E757,'BD DAVID'!$B$5:$G$1143,6,FALSE)</f>
        <v xml:space="preserve">CR 14 133 24 </v>
      </c>
      <c r="X757" s="18" t="s">
        <v>6339</v>
      </c>
      <c r="Y757" s="19">
        <v>0</v>
      </c>
      <c r="Z757" s="18" t="s">
        <v>6339</v>
      </c>
      <c r="AA757" s="18" t="s">
        <v>6372</v>
      </c>
      <c r="AB757" s="18" t="s">
        <v>6339</v>
      </c>
      <c r="AC757" t="s">
        <v>6355</v>
      </c>
      <c r="AD757" t="s">
        <v>6340</v>
      </c>
      <c r="AE757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(NULL,900162468,807,0,0,982720651,42370,'NA','CR 14 133 24 ',0,'jrubio','NA');</v>
      </c>
    </row>
    <row r="758" spans="1:31" hidden="1" x14ac:dyDescent="0.25">
      <c r="A758">
        <v>10016238</v>
      </c>
      <c r="B758" t="s">
        <v>6384</v>
      </c>
      <c r="C758" t="s">
        <v>6346</v>
      </c>
      <c r="D758" t="s">
        <v>6339</v>
      </c>
      <c r="E758" s="15">
        <v>900346992</v>
      </c>
      <c r="F758" s="15" t="s">
        <v>6339</v>
      </c>
      <c r="G758" t="s">
        <v>1649</v>
      </c>
      <c r="H758" t="str">
        <f>VLOOKUP($E758,'BD DAVID'!$B$5:$M$1143,10,FALSE)</f>
        <v>Tolima</v>
      </c>
      <c r="J758">
        <f>VLOOKUP(K758,'[1]INSERT MUNICIPIO'!E$2:F$867,2,FALSE)</f>
        <v>312</v>
      </c>
      <c r="K758" t="str">
        <f>VLOOKUP($E758,'BD DAVID'!$B$5:$M$1144,12,FALSE)</f>
        <v>BOGOTÁ D.C.</v>
      </c>
      <c r="L758" t="s">
        <v>6339</v>
      </c>
      <c r="M758">
        <v>0</v>
      </c>
      <c r="N758" t="s">
        <v>6339</v>
      </c>
      <c r="O758">
        <v>0</v>
      </c>
      <c r="P758" t="s">
        <v>6339</v>
      </c>
      <c r="Q758">
        <f>VLOOKUP(E758,'BD DAVID'!$B$5:$H$1171,7,FALSE)</f>
        <v>3115294708</v>
      </c>
      <c r="R758" t="s">
        <v>6339</v>
      </c>
      <c r="S758" s="18">
        <v>42370</v>
      </c>
      <c r="T758" s="18" t="s">
        <v>6339</v>
      </c>
      <c r="U758" s="24" t="s">
        <v>6355</v>
      </c>
      <c r="V758" s="18" t="s">
        <v>6339</v>
      </c>
      <c r="W758" s="18" t="str">
        <f>VLOOKUP(E758,'BD DAVID'!$B$5:$G$1143,6,FALSE)</f>
        <v xml:space="preserve">CR 24 22A 42 </v>
      </c>
      <c r="X758" s="18" t="s">
        <v>6339</v>
      </c>
      <c r="Y758" s="19">
        <v>0</v>
      </c>
      <c r="Z758" s="18" t="s">
        <v>6339</v>
      </c>
      <c r="AA758" s="18" t="s">
        <v>6371</v>
      </c>
      <c r="AB758" s="18" t="s">
        <v>6339</v>
      </c>
      <c r="AC758" t="s">
        <v>6355</v>
      </c>
      <c r="AD758" t="s">
        <v>6340</v>
      </c>
      <c r="AE758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(NULL,900346992,312,0,0,3115294708,42370,'NA','CR 24 22A 42 ',0,'jbarajas','NA');</v>
      </c>
    </row>
    <row r="759" spans="1:31" hidden="1" x14ac:dyDescent="0.25">
      <c r="A759">
        <v>10013536</v>
      </c>
      <c r="B759" t="s">
        <v>6384</v>
      </c>
      <c r="C759" t="s">
        <v>6346</v>
      </c>
      <c r="D759" t="s">
        <v>6339</v>
      </c>
      <c r="E759" s="15">
        <v>900400049</v>
      </c>
      <c r="F759" s="15" t="s">
        <v>6339</v>
      </c>
      <c r="G759" t="s">
        <v>1604</v>
      </c>
      <c r="H759" t="str">
        <f>VLOOKUP($E759,'BD DAVID'!$B$5:$M$1143,10,FALSE)</f>
        <v>Tolima</v>
      </c>
      <c r="J759">
        <f>VLOOKUP(K759,'[1]INSERT MUNICIPIO'!E$2:F$867,2,FALSE)</f>
        <v>800</v>
      </c>
      <c r="K759" t="str">
        <f>VLOOKUP($E759,'BD DAVID'!$B$5:$M$1144,12,FALSE)</f>
        <v>ESPINAL</v>
      </c>
      <c r="L759" t="s">
        <v>6339</v>
      </c>
      <c r="M759">
        <v>0</v>
      </c>
      <c r="N759" t="s">
        <v>6339</v>
      </c>
      <c r="O759">
        <v>0</v>
      </c>
      <c r="P759" t="s">
        <v>6339</v>
      </c>
      <c r="Q759">
        <f>VLOOKUP(E759,'BD DAVID'!$B$5:$H$1171,7,FALSE)</f>
        <v>3156431824</v>
      </c>
      <c r="R759" t="s">
        <v>6339</v>
      </c>
      <c r="S759" s="18">
        <v>42370</v>
      </c>
      <c r="T759" s="18" t="s">
        <v>6339</v>
      </c>
      <c r="U759" s="24" t="s">
        <v>6355</v>
      </c>
      <c r="V759" s="18" t="s">
        <v>6339</v>
      </c>
      <c r="W759" s="18" t="str">
        <f>VLOOKUP(E759,'BD DAVID'!$B$5:$G$1143,6,FALSE)</f>
        <v xml:space="preserve">CR 8 16 27 </v>
      </c>
      <c r="X759" s="18" t="s">
        <v>6339</v>
      </c>
      <c r="Y759" s="19">
        <v>0</v>
      </c>
      <c r="Z759" s="18" t="s">
        <v>6339</v>
      </c>
      <c r="AA759" s="18" t="s">
        <v>6372</v>
      </c>
      <c r="AB759" s="18" t="s">
        <v>6339</v>
      </c>
      <c r="AC759" t="s">
        <v>6355</v>
      </c>
      <c r="AD759" t="s">
        <v>6340</v>
      </c>
      <c r="AE759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(NULL,900400049,800,0,0,3156431824,42370,'NA','CR 8 16 27 ',0,'jrubio','NA');</v>
      </c>
    </row>
    <row r="760" spans="1:31" hidden="1" x14ac:dyDescent="0.25">
      <c r="A760">
        <v>10013227</v>
      </c>
      <c r="B760" t="s">
        <v>6384</v>
      </c>
      <c r="C760" t="s">
        <v>6346</v>
      </c>
      <c r="D760" t="s">
        <v>6339</v>
      </c>
      <c r="E760" s="15">
        <v>900495397</v>
      </c>
      <c r="F760" s="15" t="s">
        <v>6339</v>
      </c>
      <c r="G760" t="s">
        <v>1737</v>
      </c>
      <c r="H760" t="str">
        <f>VLOOKUP($E760,'BD DAVID'!$B$5:$M$1143,10,FALSE)</f>
        <v>Tolima</v>
      </c>
      <c r="J760">
        <f>VLOOKUP(K760,'[1]INSERT MUNICIPIO'!E$2:F$867,2,FALSE)</f>
        <v>829</v>
      </c>
      <c r="K760" t="str">
        <f>VLOOKUP($E760,'BD DAVID'!$B$5:$M$1144,12,FALSE)</f>
        <v>VENADILLO</v>
      </c>
      <c r="L760" t="s">
        <v>6339</v>
      </c>
      <c r="M760">
        <v>0</v>
      </c>
      <c r="N760" t="s">
        <v>6339</v>
      </c>
      <c r="O760">
        <v>0</v>
      </c>
      <c r="P760" t="s">
        <v>6339</v>
      </c>
      <c r="Q760">
        <f>VLOOKUP(E760,'BD DAVID'!$B$5:$H$1171,7,FALSE)</f>
        <v>3138101201</v>
      </c>
      <c r="R760" t="s">
        <v>6339</v>
      </c>
      <c r="S760" s="18">
        <v>42370</v>
      </c>
      <c r="T760" s="18" t="s">
        <v>6339</v>
      </c>
      <c r="U760" s="24" t="s">
        <v>6355</v>
      </c>
      <c r="V760" s="18" t="s">
        <v>6339</v>
      </c>
      <c r="W760" s="18" t="str">
        <f>VLOOKUP(E760,'BD DAVID'!$B$5:$G$1143,6,FALSE)</f>
        <v xml:space="preserve">CR 5 2 12 </v>
      </c>
      <c r="X760" s="18" t="s">
        <v>6339</v>
      </c>
      <c r="Y760" s="19">
        <v>0</v>
      </c>
      <c r="Z760" s="18" t="s">
        <v>6339</v>
      </c>
      <c r="AA760" s="18" t="s">
        <v>6367</v>
      </c>
      <c r="AB760" s="18" t="s">
        <v>6339</v>
      </c>
      <c r="AC760" t="s">
        <v>6355</v>
      </c>
      <c r="AD760" t="s">
        <v>6340</v>
      </c>
      <c r="AE760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(NULL,900495397,829,0,0,3138101201,42370,'NA','CR 5 2 12 ',0,'dsilva','NA');</v>
      </c>
    </row>
    <row r="761" spans="1:31" hidden="1" x14ac:dyDescent="0.25">
      <c r="A761">
        <v>10013327</v>
      </c>
      <c r="B761" t="s">
        <v>6384</v>
      </c>
      <c r="C761" t="s">
        <v>6346</v>
      </c>
      <c r="D761" t="s">
        <v>6339</v>
      </c>
      <c r="E761" s="15">
        <v>900505360</v>
      </c>
      <c r="F761" s="15" t="s">
        <v>6339</v>
      </c>
      <c r="G761" t="s">
        <v>3605</v>
      </c>
      <c r="H761" t="str">
        <f>VLOOKUP($E761,'BD DAVID'!$B$5:$M$1143,10,FALSE)</f>
        <v>Tolima</v>
      </c>
      <c r="J761">
        <f>VLOOKUP(K761,'[1]INSERT MUNICIPIO'!E$2:F$867,2,FALSE)</f>
        <v>800</v>
      </c>
      <c r="K761" t="str">
        <f>VLOOKUP($E761,'BD DAVID'!$B$5:$M$1144,12,FALSE)</f>
        <v>ESPINAL</v>
      </c>
      <c r="L761" t="s">
        <v>6339</v>
      </c>
      <c r="M761">
        <v>0</v>
      </c>
      <c r="N761" t="s">
        <v>6339</v>
      </c>
      <c r="O761">
        <v>0</v>
      </c>
      <c r="P761" t="s">
        <v>6339</v>
      </c>
      <c r="Q761">
        <f>VLOOKUP(E761,'BD DAVID'!$B$5:$H$1171,7,FALSE)</f>
        <v>3138891520</v>
      </c>
      <c r="R761" t="s">
        <v>6339</v>
      </c>
      <c r="S761" s="18">
        <v>42370</v>
      </c>
      <c r="T761" s="18" t="s">
        <v>6339</v>
      </c>
      <c r="U761" s="24" t="s">
        <v>6355</v>
      </c>
      <c r="V761" s="18" t="s">
        <v>6339</v>
      </c>
      <c r="W761" s="18" t="str">
        <f>VLOOKUP(E761,'BD DAVID'!$B$5:$G$1143,6,FALSE)</f>
        <v xml:space="preserve">AV IDEMA ZN INDUSTRIAL REMOLINO </v>
      </c>
      <c r="X761" s="18" t="s">
        <v>6339</v>
      </c>
      <c r="Y761" s="19">
        <v>0</v>
      </c>
      <c r="Z761" s="18" t="s">
        <v>6339</v>
      </c>
      <c r="AA761" s="18" t="s">
        <v>6372</v>
      </c>
      <c r="AB761" s="18" t="s">
        <v>6339</v>
      </c>
      <c r="AC761" t="s">
        <v>6355</v>
      </c>
      <c r="AD761" t="s">
        <v>6340</v>
      </c>
      <c r="AE761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(NULL,900505360,800,0,0,3138891520,42370,'NA','AV IDEMA ZN INDUSTRIAL REMOLINO ',0,'jrubio','NA');</v>
      </c>
    </row>
    <row r="762" spans="1:31" hidden="1" x14ac:dyDescent="0.25">
      <c r="A762">
        <v>10015891</v>
      </c>
      <c r="B762" t="s">
        <v>6384</v>
      </c>
      <c r="C762" t="s">
        <v>6346</v>
      </c>
      <c r="D762" t="s">
        <v>6339</v>
      </c>
      <c r="E762" s="15">
        <v>900598481</v>
      </c>
      <c r="F762" s="15" t="s">
        <v>6339</v>
      </c>
      <c r="G762" t="s">
        <v>3608</v>
      </c>
      <c r="H762" t="str">
        <f>VLOOKUP($E762,'BD DAVID'!$B$5:$M$1143,10,FALSE)</f>
        <v>Tolima</v>
      </c>
      <c r="J762">
        <f>VLOOKUP(K762,'[1]INSERT MUNICIPIO'!E$2:F$867,2,FALSE)</f>
        <v>807</v>
      </c>
      <c r="K762" t="str">
        <f>VLOOKUP($E762,'BD DAVID'!$B$5:$M$1144,12,FALSE)</f>
        <v>IBAGUE</v>
      </c>
      <c r="L762" t="s">
        <v>6339</v>
      </c>
      <c r="M762">
        <v>0</v>
      </c>
      <c r="N762" t="s">
        <v>6339</v>
      </c>
      <c r="O762">
        <v>0</v>
      </c>
      <c r="P762" t="s">
        <v>6339</v>
      </c>
      <c r="Q762">
        <f>VLOOKUP(E762,'BD DAVID'!$B$5:$H$1171,7,FALSE)</f>
        <v>3106273670</v>
      </c>
      <c r="R762" t="s">
        <v>6339</v>
      </c>
      <c r="S762" s="18">
        <v>42370</v>
      </c>
      <c r="T762" s="18" t="s">
        <v>6339</v>
      </c>
      <c r="U762" s="24" t="s">
        <v>6355</v>
      </c>
      <c r="V762" s="18" t="s">
        <v>6339</v>
      </c>
      <c r="W762" s="18" t="str">
        <f>VLOOKUP(E762,'BD DAVID'!$B$5:$G$1143,6,FALSE)</f>
        <v xml:space="preserve">CR 4C 1 BIS 39 35 BRR </v>
      </c>
      <c r="X762" s="18" t="s">
        <v>6339</v>
      </c>
      <c r="Y762" s="19">
        <v>0</v>
      </c>
      <c r="Z762" s="18" t="s">
        <v>6339</v>
      </c>
      <c r="AA762" s="18" t="s">
        <v>6372</v>
      </c>
      <c r="AB762" s="18" t="s">
        <v>6339</v>
      </c>
      <c r="AC762" t="s">
        <v>6355</v>
      </c>
      <c r="AD762" t="s">
        <v>6340</v>
      </c>
      <c r="AE762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(NULL,900598481,807,0,0,3106273670,42370,'NA','CR 4C 1 BIS 39 35 BRR ',0,'jrubio','NA');</v>
      </c>
    </row>
    <row r="763" spans="1:31" hidden="1" x14ac:dyDescent="0.25">
      <c r="A763">
        <v>10016371</v>
      </c>
      <c r="B763" t="s">
        <v>6384</v>
      </c>
      <c r="C763" t="s">
        <v>6346</v>
      </c>
      <c r="D763" t="s">
        <v>6339</v>
      </c>
      <c r="E763" s="15">
        <v>900815808</v>
      </c>
      <c r="F763" s="15" t="s">
        <v>6339</v>
      </c>
      <c r="G763" t="s">
        <v>1646</v>
      </c>
      <c r="H763" t="str">
        <f>VLOOKUP($E763,'BD DAVID'!$B$5:$M$1143,10,FALSE)</f>
        <v>Tolima</v>
      </c>
      <c r="J763">
        <f>VLOOKUP(K763,'[1]INSERT MUNICIPIO'!E$2:F$867,2,FALSE)</f>
        <v>842</v>
      </c>
      <c r="K763" t="str">
        <f>VLOOKUP($E763,'BD DAVID'!$B$5:$M$1144,12,FALSE)</f>
        <v>LEJANIAS</v>
      </c>
      <c r="L763" t="s">
        <v>6339</v>
      </c>
      <c r="M763">
        <v>0</v>
      </c>
      <c r="N763" t="s">
        <v>6339</v>
      </c>
      <c r="O763">
        <v>0</v>
      </c>
      <c r="P763" t="s">
        <v>6339</v>
      </c>
      <c r="Q763">
        <f>VLOOKUP(E763,'BD DAVID'!$B$5:$H$1171,7,FALSE)</f>
        <v>3212591025</v>
      </c>
      <c r="R763" t="s">
        <v>6339</v>
      </c>
      <c r="S763" s="18">
        <v>42370</v>
      </c>
      <c r="T763" s="18" t="s">
        <v>6339</v>
      </c>
      <c r="U763" s="24" t="s">
        <v>6355</v>
      </c>
      <c r="V763" s="18" t="s">
        <v>6339</v>
      </c>
      <c r="W763" s="18" t="str">
        <f>VLOOKUP(E763,'BD DAVID'!$B$5:$G$1143,6,FALSE)</f>
        <v xml:space="preserve">CL PRINCIPAL CACAYAL </v>
      </c>
      <c r="X763" s="18" t="s">
        <v>6339</v>
      </c>
      <c r="Y763" s="19">
        <v>0</v>
      </c>
      <c r="Z763" s="18" t="s">
        <v>6339</v>
      </c>
      <c r="AA763" s="18" t="s">
        <v>6376</v>
      </c>
      <c r="AB763" s="18" t="s">
        <v>6339</v>
      </c>
      <c r="AC763" t="s">
        <v>6355</v>
      </c>
      <c r="AD763" t="s">
        <v>6340</v>
      </c>
      <c r="AE763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(NULL,900815808,842,0,0,3212591025,42370,'NA','CL PRINCIPAL CACAYAL ',0,'lrodriguez','NA');</v>
      </c>
    </row>
    <row r="764" spans="1:31" hidden="1" x14ac:dyDescent="0.25">
      <c r="A764">
        <v>10017835</v>
      </c>
      <c r="B764" t="s">
        <v>6384</v>
      </c>
      <c r="C764" t="s">
        <v>6346</v>
      </c>
      <c r="D764" t="s">
        <v>6339</v>
      </c>
      <c r="E764" s="15">
        <v>900835915</v>
      </c>
      <c r="F764" s="15" t="s">
        <v>6339</v>
      </c>
      <c r="G764" t="s">
        <v>1568</v>
      </c>
      <c r="H764" t="str">
        <f>VLOOKUP($E764,'BD DAVID'!$B$5:$M$1143,10,FALSE)</f>
        <v>Tolima</v>
      </c>
      <c r="J764">
        <f>VLOOKUP(K764,'[1]INSERT MUNICIPIO'!E$2:F$867,2,FALSE)</f>
        <v>839</v>
      </c>
      <c r="K764" t="str">
        <f>VLOOKUP($E764,'BD DAVID'!$B$5:$M$1144,12,FALSE)</f>
        <v>FUENTE DE ORO</v>
      </c>
      <c r="L764" t="s">
        <v>6339</v>
      </c>
      <c r="M764">
        <v>0</v>
      </c>
      <c r="N764" t="s">
        <v>6339</v>
      </c>
      <c r="O764">
        <v>0</v>
      </c>
      <c r="P764" t="s">
        <v>6339</v>
      </c>
      <c r="Q764">
        <f>VLOOKUP(E764,'BD DAVID'!$B$5:$H$1171,7,FALSE)</f>
        <v>3125847798</v>
      </c>
      <c r="R764" t="s">
        <v>6339</v>
      </c>
      <c r="S764" s="18">
        <v>42370</v>
      </c>
      <c r="T764" s="18" t="s">
        <v>6339</v>
      </c>
      <c r="U764" s="24" t="s">
        <v>6355</v>
      </c>
      <c r="V764" s="18" t="s">
        <v>6339</v>
      </c>
      <c r="W764" s="18" t="str">
        <f>VLOOKUP(E764,'BD DAVID'!$B$5:$G$1143,6,FALSE)</f>
        <v xml:space="preserve">CL 12 14 55 BR CENTRO PL </v>
      </c>
      <c r="X764" s="18" t="s">
        <v>6339</v>
      </c>
      <c r="Y764" s="19">
        <v>0</v>
      </c>
      <c r="Z764" s="18" t="s">
        <v>6339</v>
      </c>
      <c r="AA764" s="18" t="s">
        <v>6376</v>
      </c>
      <c r="AB764" s="18" t="s">
        <v>6339</v>
      </c>
      <c r="AC764" t="s">
        <v>6355</v>
      </c>
      <c r="AD764" t="s">
        <v>6340</v>
      </c>
      <c r="AE764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(NULL,900835915,839,0,0,3125847798,42370,'NA','CL 12 14 55 BR CENTRO PL ',0,'lrodriguez','NA');</v>
      </c>
    </row>
    <row r="765" spans="1:31" hidden="1" x14ac:dyDescent="0.25">
      <c r="A765">
        <v>10013145</v>
      </c>
      <c r="B765" t="s">
        <v>6384</v>
      </c>
      <c r="C765" t="s">
        <v>6346</v>
      </c>
      <c r="D765" t="s">
        <v>6339</v>
      </c>
      <c r="E765" s="15">
        <v>1110460337</v>
      </c>
      <c r="F765" s="15" t="s">
        <v>6339</v>
      </c>
      <c r="G765" t="s">
        <v>3944</v>
      </c>
      <c r="H765" t="str">
        <f>VLOOKUP($E765,'BD DAVID'!$B$5:$M$1143,10,FALSE)</f>
        <v>Tolima</v>
      </c>
      <c r="J765">
        <f>VLOOKUP(K765,'[1]INSERT MUNICIPIO'!E$2:F$867,2,FALSE)</f>
        <v>829</v>
      </c>
      <c r="K765" t="str">
        <f>VLOOKUP($E765,'BD DAVID'!$B$5:$M$1144,12,FALSE)</f>
        <v>VENADILLO</v>
      </c>
      <c r="L765" t="s">
        <v>6339</v>
      </c>
      <c r="M765">
        <v>0</v>
      </c>
      <c r="N765" t="s">
        <v>6339</v>
      </c>
      <c r="O765">
        <v>0</v>
      </c>
      <c r="P765" t="s">
        <v>6339</v>
      </c>
      <c r="Q765">
        <f>VLOOKUP(E765,'BD DAVID'!$B$5:$H$1171,7,FALSE)</f>
        <v>3204923048</v>
      </c>
      <c r="R765" t="s">
        <v>6339</v>
      </c>
      <c r="S765" s="18">
        <v>42370</v>
      </c>
      <c r="T765" s="18" t="s">
        <v>6339</v>
      </c>
      <c r="U765" s="24" t="s">
        <v>6355</v>
      </c>
      <c r="V765" s="18" t="s">
        <v>6339</v>
      </c>
      <c r="W765" s="18" t="str">
        <f>VLOOKUP(E765,'BD DAVID'!$B$5:$G$1143,6,FALSE)</f>
        <v xml:space="preserve">CL 2 3 08 </v>
      </c>
      <c r="X765" s="18" t="s">
        <v>6339</v>
      </c>
      <c r="Y765" s="19">
        <v>0</v>
      </c>
      <c r="Z765" s="18" t="s">
        <v>6339</v>
      </c>
      <c r="AA765" s="18" t="s">
        <v>6367</v>
      </c>
      <c r="AB765" s="18" t="s">
        <v>6339</v>
      </c>
      <c r="AC765" t="s">
        <v>6355</v>
      </c>
      <c r="AD765" t="s">
        <v>6340</v>
      </c>
      <c r="AE765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(NULL,1110460337,829,0,0,3204923048,42370,'NA','CL 2 3 08 ',0,'dsilva','NA');</v>
      </c>
    </row>
    <row r="766" spans="1:31" hidden="1" x14ac:dyDescent="0.25">
      <c r="A766">
        <v>10011702</v>
      </c>
      <c r="B766" t="s">
        <v>6384</v>
      </c>
      <c r="C766" t="s">
        <v>6346</v>
      </c>
      <c r="D766" t="s">
        <v>6339</v>
      </c>
      <c r="E766" s="21">
        <v>8417234</v>
      </c>
      <c r="F766" s="21" t="s">
        <v>6339</v>
      </c>
      <c r="G766" t="s">
        <v>577</v>
      </c>
      <c r="H766" t="str">
        <f>VLOOKUP($E766,'BD DAVID'!$B$5:$M$1143,10,FALSE)</f>
        <v>Antioquia</v>
      </c>
      <c r="J766" s="20">
        <f>VLOOKUP(K766,'[1]INSERT MUNICIPIO'!E$2:F$867,2,FALSE)</f>
        <v>54</v>
      </c>
      <c r="K766" t="str">
        <f>VLOOKUP($E766,'BD DAVID'!$B$5:$M$1144,12,FALSE)</f>
        <v>DABEIBA</v>
      </c>
      <c r="L766" s="20" t="s">
        <v>6339</v>
      </c>
      <c r="M766" s="20">
        <v>0</v>
      </c>
      <c r="N766" s="20" t="s">
        <v>6339</v>
      </c>
      <c r="O766" s="20">
        <v>0</v>
      </c>
      <c r="P766" s="20" t="s">
        <v>6339</v>
      </c>
      <c r="Q766" s="20">
        <f>VLOOKUP(E766,'BD DAVID'!$B$5:$H$1171,7,FALSE)</f>
        <v>948590338</v>
      </c>
      <c r="R766" s="20" t="s">
        <v>6339</v>
      </c>
      <c r="S766" s="22">
        <v>42370</v>
      </c>
      <c r="T766" s="22" t="s">
        <v>6339</v>
      </c>
      <c r="U766" s="24" t="s">
        <v>6355</v>
      </c>
      <c r="V766" s="22" t="s">
        <v>6339</v>
      </c>
      <c r="W766" s="22" t="str">
        <f>VLOOKUP(E766,'BD DAVID'!$B$5:$G$1143,6,FALSE)</f>
        <v xml:space="preserve">CR URIBE URIBE 11 87 </v>
      </c>
      <c r="X766" s="22" t="s">
        <v>6339</v>
      </c>
      <c r="Y766" s="23">
        <v>0</v>
      </c>
      <c r="Z766" s="22" t="s">
        <v>6339</v>
      </c>
      <c r="AA766" s="22" t="s">
        <v>6383</v>
      </c>
      <c r="AB766" s="22" t="s">
        <v>6339</v>
      </c>
      <c r="AC766" s="20" t="s">
        <v>6355</v>
      </c>
    </row>
    <row r="767" spans="1:31" hidden="1" x14ac:dyDescent="0.25">
      <c r="A767">
        <v>10010223</v>
      </c>
      <c r="B767" t="s">
        <v>6384</v>
      </c>
      <c r="C767" t="s">
        <v>6346</v>
      </c>
      <c r="D767" t="s">
        <v>6339</v>
      </c>
      <c r="E767" s="21">
        <v>43362813</v>
      </c>
      <c r="F767" s="21" t="s">
        <v>6339</v>
      </c>
      <c r="G767" t="s">
        <v>279</v>
      </c>
      <c r="H767" t="str">
        <f>VLOOKUP($E767,'BD DAVID'!$B$5:$M$1143,10,FALSE)</f>
        <v>Antioquia</v>
      </c>
      <c r="J767" s="20">
        <f>VLOOKUP(K767,'[1]INSERT MUNICIPIO'!E$2:F$867,2,FALSE)</f>
        <v>164</v>
      </c>
      <c r="K767" t="str">
        <f>VLOOKUP($E767,'BD DAVID'!$B$5:$M$1144,12,FALSE)</f>
        <v>TURBO</v>
      </c>
      <c r="L767" s="20" t="s">
        <v>6339</v>
      </c>
      <c r="M767" s="20">
        <v>0</v>
      </c>
      <c r="N767" s="20" t="s">
        <v>6339</v>
      </c>
      <c r="O767" s="20">
        <v>0</v>
      </c>
      <c r="P767" s="20" t="s">
        <v>6339</v>
      </c>
      <c r="Q767" s="20">
        <f>VLOOKUP(E767,'BD DAVID'!$B$5:$H$1171,7,FALSE)</f>
        <v>948206726</v>
      </c>
      <c r="R767" s="20" t="s">
        <v>6339</v>
      </c>
      <c r="S767" s="22">
        <v>42370</v>
      </c>
      <c r="T767" s="22" t="s">
        <v>6339</v>
      </c>
      <c r="U767" s="24" t="s">
        <v>6355</v>
      </c>
      <c r="V767" s="22" t="s">
        <v>6339</v>
      </c>
      <c r="W767" s="22" t="str">
        <f>VLOOKUP(E767,'BD DAVID'!$B$5:$G$1143,6,FALSE)</f>
        <v xml:space="preserve">CR 50 48 47 </v>
      </c>
      <c r="X767" s="22" t="s">
        <v>6339</v>
      </c>
      <c r="Y767" s="23">
        <v>0</v>
      </c>
      <c r="Z767" s="22" t="s">
        <v>6339</v>
      </c>
      <c r="AA767" s="22" t="s">
        <v>6383</v>
      </c>
      <c r="AB767" s="22" t="s">
        <v>6339</v>
      </c>
      <c r="AC767" s="20" t="s">
        <v>6355</v>
      </c>
    </row>
    <row r="768" spans="1:31" hidden="1" x14ac:dyDescent="0.25">
      <c r="A768">
        <v>10010490</v>
      </c>
      <c r="B768" t="s">
        <v>6384</v>
      </c>
      <c r="C768" t="s">
        <v>6346</v>
      </c>
      <c r="D768" t="s">
        <v>6339</v>
      </c>
      <c r="E768" s="21">
        <v>70036340</v>
      </c>
      <c r="F768" s="21" t="s">
        <v>6339</v>
      </c>
      <c r="G768" t="s">
        <v>307</v>
      </c>
      <c r="H768" t="str">
        <f>VLOOKUP($E768,'BD DAVID'!$B$5:$M$1143,10,FALSE)</f>
        <v>Antioquia</v>
      </c>
      <c r="J768" s="20">
        <f>VLOOKUP(K768,'[1]INSERT MUNICIPIO'!E$2:F$867,2,FALSE)</f>
        <v>14</v>
      </c>
      <c r="K768" t="str">
        <f>VLOOKUP($E768,'BD DAVID'!$B$5:$M$1144,12,FALSE)</f>
        <v>APARTADO</v>
      </c>
      <c r="L768" s="20" t="s">
        <v>6339</v>
      </c>
      <c r="M768" s="20">
        <v>0</v>
      </c>
      <c r="N768" s="20" t="s">
        <v>6339</v>
      </c>
      <c r="O768" s="20">
        <v>0</v>
      </c>
      <c r="P768" s="20" t="s">
        <v>6339</v>
      </c>
      <c r="Q768" s="20">
        <f>VLOOKUP(E768,'BD DAVID'!$B$5:$H$1171,7,FALSE)</f>
        <v>948282012</v>
      </c>
      <c r="R768" s="20" t="s">
        <v>6339</v>
      </c>
      <c r="S768" s="22">
        <v>42370</v>
      </c>
      <c r="T768" s="22" t="s">
        <v>6339</v>
      </c>
      <c r="U768" s="24" t="s">
        <v>6355</v>
      </c>
      <c r="V768" s="22" t="s">
        <v>6339</v>
      </c>
      <c r="W768" s="22" t="str">
        <f>VLOOKUP(E768,'BD DAVID'!$B$5:$G$1143,6,FALSE)</f>
        <v xml:space="preserve">CR 102 89 10 </v>
      </c>
      <c r="X768" s="22" t="s">
        <v>6339</v>
      </c>
      <c r="Y768" s="23">
        <v>0</v>
      </c>
      <c r="Z768" s="22" t="s">
        <v>6339</v>
      </c>
      <c r="AA768" s="22" t="s">
        <v>6383</v>
      </c>
      <c r="AB768" s="22" t="s">
        <v>6339</v>
      </c>
      <c r="AC768" s="20" t="s">
        <v>6355</v>
      </c>
    </row>
    <row r="769" spans="1:29" hidden="1" x14ac:dyDescent="0.25">
      <c r="A769">
        <v>10017199</v>
      </c>
      <c r="B769" t="s">
        <v>6384</v>
      </c>
      <c r="C769" t="s">
        <v>6346</v>
      </c>
      <c r="D769" t="s">
        <v>6339</v>
      </c>
      <c r="E769" s="21">
        <v>70547271</v>
      </c>
      <c r="F769" s="21" t="s">
        <v>6339</v>
      </c>
      <c r="G769" t="s">
        <v>4354</v>
      </c>
      <c r="H769" t="str">
        <f>VLOOKUP($E769,'BD DAVID'!$B$5:$M$1143,10,FALSE)</f>
        <v>Antioquia</v>
      </c>
      <c r="J769" s="20">
        <f>VLOOKUP(K769,'[1]INSERT MUNICIPIO'!E$2:F$867,2,FALSE)</f>
        <v>14</v>
      </c>
      <c r="K769" t="str">
        <f>VLOOKUP($E769,'BD DAVID'!$B$5:$M$1144,12,FALSE)</f>
        <v>APARTADO</v>
      </c>
      <c r="L769" s="20" t="s">
        <v>6339</v>
      </c>
      <c r="M769" s="20">
        <v>0</v>
      </c>
      <c r="N769" s="20" t="s">
        <v>6339</v>
      </c>
      <c r="O769" s="20">
        <v>0</v>
      </c>
      <c r="P769" s="20" t="s">
        <v>6339</v>
      </c>
      <c r="Q769" s="20">
        <f>VLOOKUP(E769,'BD DAVID'!$B$5:$H$1171,7,FALSE)</f>
        <v>3104121273</v>
      </c>
      <c r="R769" s="20" t="s">
        <v>6339</v>
      </c>
      <c r="S769" s="22">
        <v>42370</v>
      </c>
      <c r="T769" s="22" t="s">
        <v>6339</v>
      </c>
      <c r="U769" s="24" t="s">
        <v>6355</v>
      </c>
      <c r="V769" s="22" t="s">
        <v>6339</v>
      </c>
      <c r="W769" s="22" t="str">
        <f>VLOOKUP(E769,'BD DAVID'!$B$5:$G$1143,6,FALSE)</f>
        <v xml:space="preserve">CR 100 88 25 21 BOMBA MOVIL 2 </v>
      </c>
      <c r="X769" s="22" t="s">
        <v>6339</v>
      </c>
      <c r="Y769" s="23">
        <v>0</v>
      </c>
      <c r="Z769" s="22" t="s">
        <v>6339</v>
      </c>
      <c r="AA769" s="22" t="s">
        <v>6383</v>
      </c>
      <c r="AB769" s="22" t="s">
        <v>6339</v>
      </c>
      <c r="AC769" s="20" t="s">
        <v>6355</v>
      </c>
    </row>
    <row r="770" spans="1:29" hidden="1" x14ac:dyDescent="0.25">
      <c r="A770">
        <v>10017738</v>
      </c>
      <c r="B770" t="s">
        <v>6384</v>
      </c>
      <c r="C770" t="s">
        <v>6346</v>
      </c>
      <c r="D770" t="s">
        <v>6339</v>
      </c>
      <c r="E770" s="21">
        <v>70850983</v>
      </c>
      <c r="F770" s="21" t="s">
        <v>6339</v>
      </c>
      <c r="G770" t="s">
        <v>3992</v>
      </c>
      <c r="H770" t="str">
        <f>VLOOKUP($E770,'BD DAVID'!$B$5:$M$1143,10,FALSE)</f>
        <v>Antioquia</v>
      </c>
      <c r="J770" s="20">
        <f>VLOOKUP(K770,'[1]INSERT MUNICIPIO'!E$2:F$867,2,FALSE)</f>
        <v>43</v>
      </c>
      <c r="K770" t="str">
        <f>VLOOKUP($E770,'BD DAVID'!$B$5:$M$1144,12,FALSE)</f>
        <v>CHIGORODO</v>
      </c>
      <c r="L770" s="20" t="s">
        <v>6339</v>
      </c>
      <c r="M770" s="20">
        <v>0</v>
      </c>
      <c r="N770" s="20" t="s">
        <v>6339</v>
      </c>
      <c r="O770" s="20">
        <v>0</v>
      </c>
      <c r="P770" s="20" t="s">
        <v>6339</v>
      </c>
      <c r="Q770" s="20">
        <f>VLOOKUP(E770,'BD DAVID'!$B$5:$H$1171,7,FALSE)</f>
        <v>3187592105</v>
      </c>
      <c r="R770" s="20" t="s">
        <v>6339</v>
      </c>
      <c r="S770" s="22">
        <v>42370</v>
      </c>
      <c r="T770" s="22" t="s">
        <v>6339</v>
      </c>
      <c r="U770" s="24" t="s">
        <v>6355</v>
      </c>
      <c r="V770" s="22" t="s">
        <v>6339</v>
      </c>
      <c r="W770" s="22" t="str">
        <f>VLOOKUP(E770,'BD DAVID'!$B$5:$G$1143,6,FALSE)</f>
        <v xml:space="preserve">CL 97 106 81 BRR OBRERO </v>
      </c>
      <c r="X770" s="22" t="s">
        <v>6339</v>
      </c>
      <c r="Y770" s="23">
        <v>0</v>
      </c>
      <c r="Z770" s="22" t="s">
        <v>6339</v>
      </c>
      <c r="AA770" s="22" t="s">
        <v>6383</v>
      </c>
      <c r="AB770" s="22" t="s">
        <v>6339</v>
      </c>
      <c r="AC770" s="20" t="s">
        <v>6355</v>
      </c>
    </row>
    <row r="771" spans="1:29" hidden="1" x14ac:dyDescent="0.25">
      <c r="A771">
        <v>10010698</v>
      </c>
      <c r="B771" t="s">
        <v>6384</v>
      </c>
      <c r="C771" t="s">
        <v>6346</v>
      </c>
      <c r="D771" t="s">
        <v>6339</v>
      </c>
      <c r="E771" s="21">
        <v>71777659</v>
      </c>
      <c r="F771" s="21" t="s">
        <v>6339</v>
      </c>
      <c r="G771" t="s">
        <v>360</v>
      </c>
      <c r="H771" t="str">
        <f>VLOOKUP($E771,'BD DAVID'!$B$5:$M$1143,10,FALSE)</f>
        <v>Antioquia</v>
      </c>
      <c r="J771" s="20">
        <f>VLOOKUP(K771,'[1]INSERT MUNICIPIO'!E$2:F$867,2,FALSE)</f>
        <v>43</v>
      </c>
      <c r="K771" t="str">
        <f>VLOOKUP($E771,'BD DAVID'!$B$5:$M$1144,12,FALSE)</f>
        <v>CHIGORODO</v>
      </c>
      <c r="L771" s="20" t="s">
        <v>6339</v>
      </c>
      <c r="M771" s="20">
        <v>0</v>
      </c>
      <c r="N771" s="20" t="s">
        <v>6339</v>
      </c>
      <c r="O771" s="20">
        <v>0</v>
      </c>
      <c r="P771" s="20" t="s">
        <v>6339</v>
      </c>
      <c r="Q771" s="20">
        <f>VLOOKUP(E771,'BD DAVID'!$B$5:$H$1171,7,FALSE)</f>
        <v>3127925221</v>
      </c>
      <c r="R771" s="20" t="s">
        <v>6339</v>
      </c>
      <c r="S771" s="22">
        <v>42370</v>
      </c>
      <c r="T771" s="22" t="s">
        <v>6339</v>
      </c>
      <c r="U771" s="24" t="s">
        <v>6355</v>
      </c>
      <c r="V771" s="22" t="s">
        <v>6339</v>
      </c>
      <c r="W771" s="22" t="str">
        <f>VLOOKUP(E771,'BD DAVID'!$B$5:$G$1143,6,FALSE)</f>
        <v xml:space="preserve">CL 96 99B 48 </v>
      </c>
      <c r="X771" s="22" t="s">
        <v>6339</v>
      </c>
      <c r="Y771" s="23">
        <v>0</v>
      </c>
      <c r="Z771" s="22" t="s">
        <v>6339</v>
      </c>
      <c r="AA771" s="22" t="s">
        <v>6383</v>
      </c>
      <c r="AB771" s="22" t="s">
        <v>6339</v>
      </c>
      <c r="AC771" s="20" t="s">
        <v>6355</v>
      </c>
    </row>
    <row r="772" spans="1:29" hidden="1" x14ac:dyDescent="0.25">
      <c r="A772">
        <v>10013872</v>
      </c>
      <c r="B772" t="s">
        <v>6384</v>
      </c>
      <c r="C772" t="s">
        <v>6346</v>
      </c>
      <c r="D772" t="s">
        <v>6339</v>
      </c>
      <c r="E772" s="21">
        <v>71991096</v>
      </c>
      <c r="F772" s="21" t="s">
        <v>6339</v>
      </c>
      <c r="G772" t="s">
        <v>3484</v>
      </c>
      <c r="H772" t="str">
        <f>VLOOKUP($E772,'BD DAVID'!$B$5:$M$1143,10,FALSE)</f>
        <v>Antioquia</v>
      </c>
      <c r="J772" s="20">
        <f>VLOOKUP(K772,'[1]INSERT MUNICIPIO'!E$2:F$867,2,FALSE)</f>
        <v>123</v>
      </c>
      <c r="K772" t="str">
        <f>VLOOKUP($E772,'BD DAVID'!$B$5:$M$1144,12,FALSE)</f>
        <v>RIONEGRO</v>
      </c>
      <c r="L772" s="20" t="s">
        <v>6339</v>
      </c>
      <c r="M772" s="20">
        <v>0</v>
      </c>
      <c r="N772" s="20" t="s">
        <v>6339</v>
      </c>
      <c r="O772" s="20">
        <v>0</v>
      </c>
      <c r="P772" s="20" t="s">
        <v>6339</v>
      </c>
      <c r="Q772" s="20">
        <f>VLOOKUP(E772,'BD DAVID'!$B$5:$H$1171,7,FALSE)</f>
        <v>3134214357</v>
      </c>
      <c r="R772" s="20" t="s">
        <v>6339</v>
      </c>
      <c r="S772" s="22">
        <v>42370</v>
      </c>
      <c r="T772" s="22" t="s">
        <v>6339</v>
      </c>
      <c r="U772" s="24" t="s">
        <v>6355</v>
      </c>
      <c r="V772" s="22" t="s">
        <v>6339</v>
      </c>
      <c r="W772" s="22" t="str">
        <f>VLOOKUP(E772,'BD DAVID'!$B$5:$G$1143,6,FALSE)</f>
        <v xml:space="preserve">DG 42 42 A  08 </v>
      </c>
      <c r="X772" s="22" t="s">
        <v>6339</v>
      </c>
      <c r="Y772" s="23">
        <v>0</v>
      </c>
      <c r="Z772" s="22" t="s">
        <v>6339</v>
      </c>
      <c r="AA772" s="22" t="s">
        <v>6383</v>
      </c>
      <c r="AB772" s="22" t="s">
        <v>6339</v>
      </c>
      <c r="AC772" s="20" t="s">
        <v>6355</v>
      </c>
    </row>
    <row r="773" spans="1:29" hidden="1" x14ac:dyDescent="0.25">
      <c r="A773">
        <v>10017203</v>
      </c>
      <c r="B773" t="s">
        <v>6384</v>
      </c>
      <c r="C773" t="s">
        <v>6346</v>
      </c>
      <c r="D773" t="s">
        <v>6339</v>
      </c>
      <c r="E773" s="21">
        <v>800004708</v>
      </c>
      <c r="F773" s="21" t="s">
        <v>6339</v>
      </c>
      <c r="G773" t="s">
        <v>1716</v>
      </c>
      <c r="H773" t="str">
        <f>VLOOKUP($E773,'BD DAVID'!$B$5:$M$1143,10,FALSE)</f>
        <v>Antioquia</v>
      </c>
      <c r="J773" s="20">
        <f>VLOOKUP(K773,'[1]INSERT MUNICIPIO'!E$2:F$867,2,FALSE)</f>
        <v>14</v>
      </c>
      <c r="K773" t="str">
        <f>VLOOKUP($E773,'BD DAVID'!$B$5:$M$1144,12,FALSE)</f>
        <v>APARTADO</v>
      </c>
      <c r="L773" s="20" t="s">
        <v>6339</v>
      </c>
      <c r="M773" s="20">
        <v>0</v>
      </c>
      <c r="N773" s="20" t="s">
        <v>6339</v>
      </c>
      <c r="O773" s="20">
        <v>0</v>
      </c>
      <c r="P773" s="20" t="s">
        <v>6339</v>
      </c>
      <c r="Q773" s="20">
        <f>VLOOKUP(E773,'BD DAVID'!$B$5:$H$1171,7,FALSE)</f>
        <v>3104121273</v>
      </c>
      <c r="R773" s="20" t="s">
        <v>6339</v>
      </c>
      <c r="S773" s="22">
        <v>42370</v>
      </c>
      <c r="T773" s="22" t="s">
        <v>6339</v>
      </c>
      <c r="U773" s="24" t="s">
        <v>6355</v>
      </c>
      <c r="V773" s="22" t="s">
        <v>6339</v>
      </c>
      <c r="W773" s="22" t="str">
        <f>VLOOKUP(E773,'BD DAVID'!$B$5:$G$1143,6,FALSE)</f>
        <v xml:space="preserve">CR 43 A 19 17 ED  BLOCK EMPRESARIAL </v>
      </c>
      <c r="X773" s="22" t="s">
        <v>6339</v>
      </c>
      <c r="Y773" s="23">
        <v>0</v>
      </c>
      <c r="Z773" s="22" t="s">
        <v>6339</v>
      </c>
      <c r="AA773" s="22" t="s">
        <v>6383</v>
      </c>
      <c r="AB773" s="22" t="s">
        <v>6339</v>
      </c>
      <c r="AC773" s="20" t="s">
        <v>6355</v>
      </c>
    </row>
    <row r="774" spans="1:29" hidden="1" x14ac:dyDescent="0.25">
      <c r="A774">
        <v>10014381</v>
      </c>
      <c r="B774" t="s">
        <v>6384</v>
      </c>
      <c r="C774" t="s">
        <v>6346</v>
      </c>
      <c r="D774" t="s">
        <v>6339</v>
      </c>
      <c r="E774" s="21">
        <v>800014656</v>
      </c>
      <c r="F774" s="21" t="s">
        <v>6339</v>
      </c>
      <c r="G774" t="s">
        <v>3206</v>
      </c>
      <c r="H774" t="str">
        <f>VLOOKUP($E774,'BD DAVID'!$B$5:$M$1143,10,FALSE)</f>
        <v>Antioquia</v>
      </c>
      <c r="J774" s="20">
        <f>VLOOKUP(K774,'[1]INSERT MUNICIPIO'!E$2:F$867,2,FALSE)</f>
        <v>93</v>
      </c>
      <c r="K774" t="str">
        <f>VLOOKUP($E774,'BD DAVID'!$B$5:$M$1144,12,FALSE)</f>
        <v>MEDELLIN</v>
      </c>
      <c r="L774" s="20" t="s">
        <v>6339</v>
      </c>
      <c r="M774" s="20">
        <v>0</v>
      </c>
      <c r="N774" s="20" t="s">
        <v>6339</v>
      </c>
      <c r="O774" s="20">
        <v>0</v>
      </c>
      <c r="P774" s="20" t="s">
        <v>6339</v>
      </c>
      <c r="Q774" s="20">
        <f>VLOOKUP(E774,'BD DAVID'!$B$5:$H$1171,7,FALSE)</f>
        <v>945115540</v>
      </c>
      <c r="R774" s="20" t="s">
        <v>6339</v>
      </c>
      <c r="S774" s="22">
        <v>42370</v>
      </c>
      <c r="T774" s="22" t="s">
        <v>6339</v>
      </c>
      <c r="U774" s="24" t="s">
        <v>6355</v>
      </c>
      <c r="V774" s="22" t="s">
        <v>6339</v>
      </c>
      <c r="W774" s="22" t="str">
        <f>VLOOKUP(E774,'BD DAVID'!$B$5:$G$1143,6,FALSE)</f>
        <v xml:space="preserve">CL 52 47 42 ED COLTEJER P 14 </v>
      </c>
      <c r="X774" s="22" t="s">
        <v>6339</v>
      </c>
      <c r="Y774" s="23">
        <v>0</v>
      </c>
      <c r="Z774" s="22" t="s">
        <v>6339</v>
      </c>
      <c r="AA774" s="22" t="s">
        <v>6383</v>
      </c>
      <c r="AB774" s="22" t="s">
        <v>6339</v>
      </c>
      <c r="AC774" s="20" t="s">
        <v>6355</v>
      </c>
    </row>
    <row r="775" spans="1:29" hidden="1" x14ac:dyDescent="0.25">
      <c r="A775">
        <v>10017205</v>
      </c>
      <c r="B775" t="s">
        <v>6384</v>
      </c>
      <c r="C775" t="s">
        <v>6346</v>
      </c>
      <c r="D775" t="s">
        <v>6339</v>
      </c>
      <c r="E775" s="21">
        <v>800022051</v>
      </c>
      <c r="F775" s="21" t="s">
        <v>6339</v>
      </c>
      <c r="G775" t="s">
        <v>1702</v>
      </c>
      <c r="H775" t="str">
        <f>VLOOKUP($E775,'BD DAVID'!$B$5:$M$1143,10,FALSE)</f>
        <v>Antioquia</v>
      </c>
      <c r="J775" s="20">
        <f>VLOOKUP(K775,'[1]INSERT MUNICIPIO'!E$2:F$867,2,FALSE)</f>
        <v>14</v>
      </c>
      <c r="K775" t="str">
        <f>VLOOKUP($E775,'BD DAVID'!$B$5:$M$1144,12,FALSE)</f>
        <v>APARTADO</v>
      </c>
      <c r="L775" s="20" t="s">
        <v>6339</v>
      </c>
      <c r="M775" s="20">
        <v>0</v>
      </c>
      <c r="N775" s="20" t="s">
        <v>6339</v>
      </c>
      <c r="O775" s="20">
        <v>0</v>
      </c>
      <c r="P775" s="20" t="s">
        <v>6339</v>
      </c>
      <c r="Q775" s="20">
        <f>VLOOKUP(E775,'BD DAVID'!$B$5:$H$1171,7,FALSE)</f>
        <v>3104121273</v>
      </c>
      <c r="R775" s="20" t="s">
        <v>6339</v>
      </c>
      <c r="S775" s="22">
        <v>42370</v>
      </c>
      <c r="T775" s="22" t="s">
        <v>6339</v>
      </c>
      <c r="U775" s="24" t="s">
        <v>6355</v>
      </c>
      <c r="V775" s="22" t="s">
        <v>6339</v>
      </c>
      <c r="W775" s="22" t="str">
        <f>VLOOKUP(E775,'BD DAVID'!$B$5:$G$1143,6,FALSE)</f>
        <v xml:space="preserve">CR 100 88 25 21 BOMBA MOBIL 2 </v>
      </c>
      <c r="X775" s="22" t="s">
        <v>6339</v>
      </c>
      <c r="Y775" s="23">
        <v>0</v>
      </c>
      <c r="Z775" s="22" t="s">
        <v>6339</v>
      </c>
      <c r="AA775" s="22" t="s">
        <v>6383</v>
      </c>
      <c r="AB775" s="22" t="s">
        <v>6339</v>
      </c>
      <c r="AC775" s="20" t="s">
        <v>6355</v>
      </c>
    </row>
    <row r="776" spans="1:29" hidden="1" x14ac:dyDescent="0.25">
      <c r="A776">
        <v>10016688</v>
      </c>
      <c r="B776" t="s">
        <v>6384</v>
      </c>
      <c r="C776" t="s">
        <v>6346</v>
      </c>
      <c r="D776" t="s">
        <v>6339</v>
      </c>
      <c r="E776" s="21">
        <v>800109363</v>
      </c>
      <c r="F776" s="21" t="s">
        <v>6339</v>
      </c>
      <c r="G776" t="s">
        <v>1524</v>
      </c>
      <c r="H776" t="str">
        <f>VLOOKUP($E776,'BD DAVID'!$B$5:$M$1143,10,FALSE)</f>
        <v>Antioquia</v>
      </c>
      <c r="J776" s="20">
        <f>VLOOKUP(K776,'[1]INSERT MUNICIPIO'!E$2:F$867,2,FALSE)</f>
        <v>93</v>
      </c>
      <c r="K776" t="str">
        <f>VLOOKUP($E776,'BD DAVID'!$B$5:$M$1144,12,FALSE)</f>
        <v>MEDELLIN</v>
      </c>
      <c r="L776" s="20" t="s">
        <v>6339</v>
      </c>
      <c r="M776" s="20">
        <v>0</v>
      </c>
      <c r="N776" s="20" t="s">
        <v>6339</v>
      </c>
      <c r="O776" s="20">
        <v>0</v>
      </c>
      <c r="P776" s="20" t="s">
        <v>6339</v>
      </c>
      <c r="Q776" s="20">
        <f>VLOOKUP(E776,'BD DAVID'!$B$5:$H$1171,7,FALSE)</f>
        <v>3116351969</v>
      </c>
      <c r="R776" s="20" t="s">
        <v>6339</v>
      </c>
      <c r="S776" s="22">
        <v>42370</v>
      </c>
      <c r="T776" s="22" t="s">
        <v>6339</v>
      </c>
      <c r="U776" s="24" t="s">
        <v>6355</v>
      </c>
      <c r="V776" s="22" t="s">
        <v>6339</v>
      </c>
      <c r="W776" s="22" t="str">
        <f>VLOOKUP(E776,'BD DAVID'!$B$5:$G$1143,6,FALSE)</f>
        <v xml:space="preserve">CR 43 19 17 P 12 BLOCK CENTRO COMER </v>
      </c>
      <c r="X776" s="22" t="s">
        <v>6339</v>
      </c>
      <c r="Y776" s="23">
        <v>0</v>
      </c>
      <c r="Z776" s="22" t="s">
        <v>6339</v>
      </c>
      <c r="AA776" s="22" t="s">
        <v>6383</v>
      </c>
      <c r="AB776" s="22" t="s">
        <v>6339</v>
      </c>
      <c r="AC776" s="20" t="s">
        <v>6355</v>
      </c>
    </row>
    <row r="777" spans="1:29" hidden="1" x14ac:dyDescent="0.25">
      <c r="A777">
        <v>10016696</v>
      </c>
      <c r="B777" t="s">
        <v>6384</v>
      </c>
      <c r="C777" t="s">
        <v>6346</v>
      </c>
      <c r="D777" t="s">
        <v>6339</v>
      </c>
      <c r="E777" s="21">
        <v>800142181</v>
      </c>
      <c r="F777" s="21" t="s">
        <v>6339</v>
      </c>
      <c r="G777" t="s">
        <v>1539</v>
      </c>
      <c r="H777" t="str">
        <f>VLOOKUP($E777,'BD DAVID'!$B$5:$M$1143,10,FALSE)</f>
        <v>Antioquia</v>
      </c>
      <c r="J777" s="20">
        <f>VLOOKUP(K777,'[1]INSERT MUNICIPIO'!E$2:F$867,2,FALSE)</f>
        <v>93</v>
      </c>
      <c r="K777" t="str">
        <f>VLOOKUP($E777,'BD DAVID'!$B$5:$M$1144,12,FALSE)</f>
        <v>MEDELLIN</v>
      </c>
      <c r="L777" s="20" t="s">
        <v>6339</v>
      </c>
      <c r="M777" s="20">
        <v>0</v>
      </c>
      <c r="N777" s="20" t="s">
        <v>6339</v>
      </c>
      <c r="O777" s="20">
        <v>0</v>
      </c>
      <c r="P777" s="20" t="s">
        <v>6339</v>
      </c>
      <c r="Q777" s="20">
        <f>VLOOKUP(E777,'BD DAVID'!$B$5:$H$1171,7,FALSE)</f>
        <v>3116351969</v>
      </c>
      <c r="R777" s="20" t="s">
        <v>6339</v>
      </c>
      <c r="S777" s="22">
        <v>42370</v>
      </c>
      <c r="T777" s="22" t="s">
        <v>6339</v>
      </c>
      <c r="U777" s="24" t="s">
        <v>6355</v>
      </c>
      <c r="V777" s="22" t="s">
        <v>6339</v>
      </c>
      <c r="W777" s="22" t="str">
        <f>VLOOKUP(E777,'BD DAVID'!$B$5:$G$1143,6,FALSE)</f>
        <v xml:space="preserve">CR 43A 19 17 IN 1206 </v>
      </c>
      <c r="X777" s="22" t="s">
        <v>6339</v>
      </c>
      <c r="Y777" s="23">
        <v>0</v>
      </c>
      <c r="Z777" s="22" t="s">
        <v>6339</v>
      </c>
      <c r="AA777" s="22" t="s">
        <v>6383</v>
      </c>
      <c r="AB777" s="22" t="s">
        <v>6339</v>
      </c>
      <c r="AC777" s="20" t="s">
        <v>6355</v>
      </c>
    </row>
    <row r="778" spans="1:29" hidden="1" x14ac:dyDescent="0.25">
      <c r="A778">
        <v>10017201</v>
      </c>
      <c r="B778" t="s">
        <v>6384</v>
      </c>
      <c r="C778" t="s">
        <v>6346</v>
      </c>
      <c r="D778" t="s">
        <v>6339</v>
      </c>
      <c r="E778" s="21">
        <v>800152266</v>
      </c>
      <c r="F778" s="21" t="s">
        <v>6339</v>
      </c>
      <c r="G778" t="s">
        <v>2786</v>
      </c>
      <c r="H778" t="str">
        <f>VLOOKUP($E778,'BD DAVID'!$B$5:$M$1143,10,FALSE)</f>
        <v>Antioquia</v>
      </c>
      <c r="J778" s="20">
        <f>VLOOKUP(K778,'[1]INSERT MUNICIPIO'!E$2:F$867,2,FALSE)</f>
        <v>14</v>
      </c>
      <c r="K778" t="str">
        <f>VLOOKUP($E778,'BD DAVID'!$B$5:$M$1144,12,FALSE)</f>
        <v>APARTADO</v>
      </c>
      <c r="L778" s="20" t="s">
        <v>6339</v>
      </c>
      <c r="M778" s="20">
        <v>0</v>
      </c>
      <c r="N778" s="20" t="s">
        <v>6339</v>
      </c>
      <c r="O778" s="20">
        <v>0</v>
      </c>
      <c r="P778" s="20" t="s">
        <v>6339</v>
      </c>
      <c r="Q778" s="20">
        <f>VLOOKUP(E778,'BD DAVID'!$B$5:$H$1171,7,FALSE)</f>
        <v>3104121273</v>
      </c>
      <c r="R778" s="20" t="s">
        <v>6339</v>
      </c>
      <c r="S778" s="22">
        <v>42370</v>
      </c>
      <c r="T778" s="22" t="s">
        <v>6339</v>
      </c>
      <c r="U778" s="24" t="s">
        <v>6355</v>
      </c>
      <c r="V778" s="22" t="s">
        <v>6339</v>
      </c>
      <c r="W778" s="22" t="str">
        <f>VLOOKUP(E778,'BD DAVID'!$B$5:$G$1143,6,FALSE)</f>
        <v xml:space="preserve">CR 100 88 21 </v>
      </c>
      <c r="X778" s="22" t="s">
        <v>6339</v>
      </c>
      <c r="Y778" s="23">
        <v>0</v>
      </c>
      <c r="Z778" s="22" t="s">
        <v>6339</v>
      </c>
      <c r="AA778" s="22" t="s">
        <v>6383</v>
      </c>
      <c r="AB778" s="22" t="s">
        <v>6339</v>
      </c>
      <c r="AC778" s="20" t="s">
        <v>6355</v>
      </c>
    </row>
    <row r="779" spans="1:29" hidden="1" x14ac:dyDescent="0.25">
      <c r="A779">
        <v>10016687</v>
      </c>
      <c r="B779" t="s">
        <v>6384</v>
      </c>
      <c r="C779" t="s">
        <v>6346</v>
      </c>
      <c r="D779" t="s">
        <v>6339</v>
      </c>
      <c r="E779" s="21">
        <v>800245275</v>
      </c>
      <c r="F779" s="21" t="s">
        <v>6339</v>
      </c>
      <c r="G779" t="s">
        <v>1488</v>
      </c>
      <c r="H779" t="str">
        <f>VLOOKUP($E779,'BD DAVID'!$B$5:$M$1143,10,FALSE)</f>
        <v>Antioquia</v>
      </c>
      <c r="J779" s="20">
        <f>VLOOKUP(K779,'[1]INSERT MUNICIPIO'!E$2:F$867,2,FALSE)</f>
        <v>93</v>
      </c>
      <c r="K779" t="str">
        <f>VLOOKUP($E779,'BD DAVID'!$B$5:$M$1144,12,FALSE)</f>
        <v>MEDELLIN</v>
      </c>
      <c r="L779" s="20" t="s">
        <v>6339</v>
      </c>
      <c r="M779" s="20">
        <v>0</v>
      </c>
      <c r="N779" s="20" t="s">
        <v>6339</v>
      </c>
      <c r="O779" s="20">
        <v>0</v>
      </c>
      <c r="P779" s="20" t="s">
        <v>6339</v>
      </c>
      <c r="Q779" s="20">
        <f>VLOOKUP(E779,'BD DAVID'!$B$5:$H$1171,7,FALSE)</f>
        <v>3116351969</v>
      </c>
      <c r="R779" s="20" t="s">
        <v>6339</v>
      </c>
      <c r="S779" s="22">
        <v>42370</v>
      </c>
      <c r="T779" s="22" t="s">
        <v>6339</v>
      </c>
      <c r="U779" s="24" t="s">
        <v>6355</v>
      </c>
      <c r="V779" s="22" t="s">
        <v>6339</v>
      </c>
      <c r="W779" s="22" t="str">
        <f>VLOOKUP(E779,'BD DAVID'!$B$5:$G$1143,6,FALSE)</f>
        <v xml:space="preserve">CR 43 A CL 19 17 IN 1206 </v>
      </c>
      <c r="X779" s="22" t="s">
        <v>6339</v>
      </c>
      <c r="Y779" s="23">
        <v>0</v>
      </c>
      <c r="Z779" s="22" t="s">
        <v>6339</v>
      </c>
      <c r="AA779" s="22" t="s">
        <v>6383</v>
      </c>
      <c r="AB779" s="22" t="s">
        <v>6339</v>
      </c>
      <c r="AC779" s="20" t="s">
        <v>6355</v>
      </c>
    </row>
    <row r="780" spans="1:29" hidden="1" x14ac:dyDescent="0.25">
      <c r="A780">
        <v>10011512</v>
      </c>
      <c r="B780" t="s">
        <v>6384</v>
      </c>
      <c r="C780" t="s">
        <v>6346</v>
      </c>
      <c r="D780" t="s">
        <v>6339</v>
      </c>
      <c r="E780" s="21">
        <v>811010512</v>
      </c>
      <c r="F780" s="21" t="s">
        <v>6339</v>
      </c>
      <c r="G780" t="s">
        <v>490</v>
      </c>
      <c r="H780" t="str">
        <f>VLOOKUP($E780,'BD DAVID'!$B$5:$M$1143,10,FALSE)</f>
        <v>Antioquia</v>
      </c>
      <c r="J780" s="20">
        <f>VLOOKUP(K780,'[1]INSERT MUNICIPIO'!E$2:F$867,2,FALSE)</f>
        <v>93</v>
      </c>
      <c r="K780" t="str">
        <f>VLOOKUP($E780,'BD DAVID'!$B$5:$M$1144,12,FALSE)</f>
        <v>MEDELLIN</v>
      </c>
      <c r="L780" s="20" t="s">
        <v>6339</v>
      </c>
      <c r="M780" s="20">
        <v>0</v>
      </c>
      <c r="N780" s="20" t="s">
        <v>6339</v>
      </c>
      <c r="O780" s="20">
        <v>0</v>
      </c>
      <c r="P780" s="20" t="s">
        <v>6339</v>
      </c>
      <c r="Q780" s="20">
        <f>VLOOKUP(E780,'BD DAVID'!$B$5:$H$1171,7,FALSE)</f>
        <v>944440009</v>
      </c>
      <c r="R780" s="20" t="s">
        <v>6339</v>
      </c>
      <c r="S780" s="22">
        <v>42370</v>
      </c>
      <c r="T780" s="22" t="s">
        <v>6339</v>
      </c>
      <c r="U780" s="24" t="s">
        <v>6355</v>
      </c>
      <c r="V780" s="22" t="s">
        <v>6339</v>
      </c>
      <c r="W780" s="22" t="str">
        <f>VLOOKUP(E780,'BD DAVID'!$B$5:$G$1143,6,FALSE)</f>
        <v xml:space="preserve">CR 43 A 19 17 P 12 BLOCK EMPRESARIA </v>
      </c>
      <c r="X780" s="22" t="s">
        <v>6339</v>
      </c>
      <c r="Y780" s="23">
        <v>0</v>
      </c>
      <c r="Z780" s="22" t="s">
        <v>6339</v>
      </c>
      <c r="AA780" s="22" t="s">
        <v>6383</v>
      </c>
      <c r="AB780" s="22" t="s">
        <v>6339</v>
      </c>
      <c r="AC780" s="20" t="s">
        <v>6355</v>
      </c>
    </row>
    <row r="781" spans="1:29" hidden="1" x14ac:dyDescent="0.25">
      <c r="A781">
        <v>10016689</v>
      </c>
      <c r="B781" t="s">
        <v>6384</v>
      </c>
      <c r="C781" t="s">
        <v>6346</v>
      </c>
      <c r="D781" t="s">
        <v>6339</v>
      </c>
      <c r="E781" s="21">
        <v>811012468</v>
      </c>
      <c r="F781" s="21" t="s">
        <v>6339</v>
      </c>
      <c r="G781" t="s">
        <v>1450</v>
      </c>
      <c r="H781" t="str">
        <f>VLOOKUP($E781,'BD DAVID'!$B$5:$M$1143,10,FALSE)</f>
        <v>Antioquia</v>
      </c>
      <c r="J781" s="20">
        <f>VLOOKUP(K781,'[1]INSERT MUNICIPIO'!E$2:F$867,2,FALSE)</f>
        <v>93</v>
      </c>
      <c r="K781" t="str">
        <f>VLOOKUP($E781,'BD DAVID'!$B$5:$M$1144,12,FALSE)</f>
        <v>MEDELLIN</v>
      </c>
      <c r="L781" s="20" t="s">
        <v>6339</v>
      </c>
      <c r="M781" s="20">
        <v>0</v>
      </c>
      <c r="N781" s="20" t="s">
        <v>6339</v>
      </c>
      <c r="O781" s="20">
        <v>0</v>
      </c>
      <c r="P781" s="20" t="s">
        <v>6339</v>
      </c>
      <c r="Q781" s="20">
        <f>VLOOKUP(E781,'BD DAVID'!$B$5:$H$1171,7,FALSE)</f>
        <v>3116351969</v>
      </c>
      <c r="R781" s="20" t="s">
        <v>6339</v>
      </c>
      <c r="S781" s="22">
        <v>42370</v>
      </c>
      <c r="T781" s="22" t="s">
        <v>6339</v>
      </c>
      <c r="U781" s="24" t="s">
        <v>6355</v>
      </c>
      <c r="V781" s="22" t="s">
        <v>6339</v>
      </c>
      <c r="W781" s="22" t="str">
        <f>VLOOKUP(E781,'BD DAVID'!$B$5:$G$1143,6,FALSE)</f>
        <v xml:space="preserve">CR 43 A 19 17 IN 1206 </v>
      </c>
      <c r="X781" s="22" t="s">
        <v>6339</v>
      </c>
      <c r="Y781" s="23">
        <v>0</v>
      </c>
      <c r="Z781" s="22" t="s">
        <v>6339</v>
      </c>
      <c r="AA781" s="22" t="s">
        <v>6383</v>
      </c>
      <c r="AB781" s="22" t="s">
        <v>6339</v>
      </c>
      <c r="AC781" s="20" t="s">
        <v>6355</v>
      </c>
    </row>
    <row r="782" spans="1:29" hidden="1" x14ac:dyDescent="0.25">
      <c r="A782">
        <v>10016691</v>
      </c>
      <c r="B782" t="s">
        <v>6384</v>
      </c>
      <c r="C782" t="s">
        <v>6346</v>
      </c>
      <c r="D782" t="s">
        <v>6339</v>
      </c>
      <c r="E782" s="21">
        <v>811018266</v>
      </c>
      <c r="F782" s="21" t="s">
        <v>6339</v>
      </c>
      <c r="G782" t="s">
        <v>1527</v>
      </c>
      <c r="H782" t="str">
        <f>VLOOKUP($E782,'BD DAVID'!$B$5:$M$1143,10,FALSE)</f>
        <v>Antioquia</v>
      </c>
      <c r="J782" s="20">
        <f>VLOOKUP(K782,'[1]INSERT MUNICIPIO'!E$2:F$867,2,FALSE)</f>
        <v>93</v>
      </c>
      <c r="K782" t="str">
        <f>VLOOKUP($E782,'BD DAVID'!$B$5:$M$1144,12,FALSE)</f>
        <v>MEDELLIN</v>
      </c>
      <c r="L782" s="20" t="s">
        <v>6339</v>
      </c>
      <c r="M782" s="20">
        <v>0</v>
      </c>
      <c r="N782" s="20" t="s">
        <v>6339</v>
      </c>
      <c r="O782" s="20">
        <v>0</v>
      </c>
      <c r="P782" s="20" t="s">
        <v>6339</v>
      </c>
      <c r="Q782" s="20">
        <f>VLOOKUP(E782,'BD DAVID'!$B$5:$H$1171,7,FALSE)</f>
        <v>3116351969</v>
      </c>
      <c r="R782" s="20" t="s">
        <v>6339</v>
      </c>
      <c r="S782" s="22">
        <v>42370</v>
      </c>
      <c r="T782" s="22" t="s">
        <v>6339</v>
      </c>
      <c r="U782" s="24" t="s">
        <v>6355</v>
      </c>
      <c r="V782" s="22" t="s">
        <v>6339</v>
      </c>
      <c r="W782" s="22" t="str">
        <f>VLOOKUP(E782,'BD DAVID'!$B$5:$G$1143,6,FALSE)</f>
        <v xml:space="preserve">CR 43 A 19 17P 12 BLOCK CENTRO EMPR </v>
      </c>
      <c r="X782" s="22" t="s">
        <v>6339</v>
      </c>
      <c r="Y782" s="23">
        <v>0</v>
      </c>
      <c r="Z782" s="22" t="s">
        <v>6339</v>
      </c>
      <c r="AA782" s="22" t="s">
        <v>6383</v>
      </c>
      <c r="AB782" s="22" t="s">
        <v>6339</v>
      </c>
      <c r="AC782" s="20" t="s">
        <v>6355</v>
      </c>
    </row>
    <row r="783" spans="1:29" hidden="1" x14ac:dyDescent="0.25">
      <c r="A783">
        <v>10017202</v>
      </c>
      <c r="B783" t="s">
        <v>6384</v>
      </c>
      <c r="C783" t="s">
        <v>6346</v>
      </c>
      <c r="D783" t="s">
        <v>6339</v>
      </c>
      <c r="E783" s="21">
        <v>811024238</v>
      </c>
      <c r="F783" s="21" t="s">
        <v>6339</v>
      </c>
      <c r="G783" t="s">
        <v>2016</v>
      </c>
      <c r="H783" t="str">
        <f>VLOOKUP($E783,'BD DAVID'!$B$5:$M$1143,10,FALSE)</f>
        <v>Antioquia</v>
      </c>
      <c r="J783" s="20">
        <f>VLOOKUP(K783,'[1]INSERT MUNICIPIO'!E$2:F$867,2,FALSE)</f>
        <v>14</v>
      </c>
      <c r="K783" t="str">
        <f>VLOOKUP($E783,'BD DAVID'!$B$5:$M$1144,12,FALSE)</f>
        <v>APARTADO</v>
      </c>
      <c r="L783" s="20" t="s">
        <v>6339</v>
      </c>
      <c r="M783" s="20">
        <v>0</v>
      </c>
      <c r="N783" s="20" t="s">
        <v>6339</v>
      </c>
      <c r="O783" s="20">
        <v>0</v>
      </c>
      <c r="P783" s="20" t="s">
        <v>6339</v>
      </c>
      <c r="Q783" s="20">
        <f>VLOOKUP(E783,'BD DAVID'!$B$5:$H$1171,7,FALSE)</f>
        <v>3104121273</v>
      </c>
      <c r="R783" s="20" t="s">
        <v>6339</v>
      </c>
      <c r="S783" s="22">
        <v>42370</v>
      </c>
      <c r="T783" s="22" t="s">
        <v>6339</v>
      </c>
      <c r="U783" s="24" t="s">
        <v>6355</v>
      </c>
      <c r="V783" s="22" t="s">
        <v>6339</v>
      </c>
      <c r="W783" s="22" t="str">
        <f>VLOOKUP(E783,'BD DAVID'!$B$5:$G$1143,6,FALSE)</f>
        <v xml:space="preserve">CR 100 88 25 21 BOMBA MOBIL 2 </v>
      </c>
      <c r="X783" s="22" t="s">
        <v>6339</v>
      </c>
      <c r="Y783" s="23">
        <v>0</v>
      </c>
      <c r="Z783" s="22" t="s">
        <v>6339</v>
      </c>
      <c r="AA783" s="22" t="s">
        <v>6383</v>
      </c>
      <c r="AB783" s="22" t="s">
        <v>6339</v>
      </c>
      <c r="AC783" s="20" t="s">
        <v>6355</v>
      </c>
    </row>
    <row r="784" spans="1:29" hidden="1" x14ac:dyDescent="0.25">
      <c r="A784">
        <v>10015633</v>
      </c>
      <c r="B784" t="s">
        <v>6384</v>
      </c>
      <c r="C784" t="s">
        <v>6346</v>
      </c>
      <c r="D784" t="s">
        <v>6339</v>
      </c>
      <c r="E784" s="21">
        <v>811029497</v>
      </c>
      <c r="F784" s="21" t="s">
        <v>6339</v>
      </c>
      <c r="G784" t="s">
        <v>2642</v>
      </c>
      <c r="H784" t="str">
        <f>VLOOKUP($E784,'BD DAVID'!$B$5:$M$1143,10,FALSE)</f>
        <v>Antioquia</v>
      </c>
      <c r="J784" s="20">
        <f>VLOOKUP(K784,'[1]INSERT MUNICIPIO'!E$2:F$867,2,FALSE)</f>
        <v>127</v>
      </c>
      <c r="K784" t="str">
        <f>VLOOKUP($E784,'BD DAVID'!$B$5:$M$1144,12,FALSE)</f>
        <v>SABANETA</v>
      </c>
      <c r="L784" s="20" t="s">
        <v>6339</v>
      </c>
      <c r="M784" s="20">
        <v>0</v>
      </c>
      <c r="N784" s="20" t="s">
        <v>6339</v>
      </c>
      <c r="O784" s="20">
        <v>0</v>
      </c>
      <c r="P784" s="20" t="s">
        <v>6339</v>
      </c>
      <c r="Q784" s="20">
        <f>VLOOKUP(E784,'BD DAVID'!$B$5:$H$1171,7,FALSE)</f>
        <v>3014070736</v>
      </c>
      <c r="R784" s="20" t="s">
        <v>6339</v>
      </c>
      <c r="S784" s="22">
        <v>42370</v>
      </c>
      <c r="T784" s="22" t="s">
        <v>6339</v>
      </c>
      <c r="U784" s="24" t="s">
        <v>6355</v>
      </c>
      <c r="V784" s="22" t="s">
        <v>6339</v>
      </c>
      <c r="W784" s="22" t="str">
        <f>VLOOKUP(E784,'BD DAVID'!$B$5:$G$1143,6,FALSE)</f>
        <v xml:space="preserve">CR 48 61 SUR 115 IN 103 </v>
      </c>
      <c r="X784" s="22" t="s">
        <v>6339</v>
      </c>
      <c r="Y784" s="23">
        <v>0</v>
      </c>
      <c r="Z784" s="22" t="s">
        <v>6339</v>
      </c>
      <c r="AA784" s="22" t="s">
        <v>6383</v>
      </c>
      <c r="AB784" s="22" t="s">
        <v>6339</v>
      </c>
      <c r="AC784" s="20" t="s">
        <v>6355</v>
      </c>
    </row>
    <row r="785" spans="1:29" hidden="1" x14ac:dyDescent="0.25">
      <c r="A785">
        <v>10011529</v>
      </c>
      <c r="B785" t="s">
        <v>6384</v>
      </c>
      <c r="C785" t="s">
        <v>6346</v>
      </c>
      <c r="D785" t="s">
        <v>6339</v>
      </c>
      <c r="E785" s="21">
        <v>811034694</v>
      </c>
      <c r="F785" s="21" t="s">
        <v>6339</v>
      </c>
      <c r="G785" t="s">
        <v>499</v>
      </c>
      <c r="H785" t="str">
        <f>VLOOKUP($E785,'BD DAVID'!$B$5:$M$1143,10,FALSE)</f>
        <v>Antioquia</v>
      </c>
      <c r="J785" s="20">
        <f>VLOOKUP(K785,'[1]INSERT MUNICIPIO'!E$2:F$867,2,FALSE)</f>
        <v>103</v>
      </c>
      <c r="K785" t="str">
        <f>VLOOKUP($E785,'BD DAVID'!$B$5:$M$1144,12,FALSE)</f>
        <v>NECOCLI</v>
      </c>
      <c r="L785" s="20" t="s">
        <v>6339</v>
      </c>
      <c r="M785" s="20">
        <v>0</v>
      </c>
      <c r="N785" s="20" t="s">
        <v>6339</v>
      </c>
      <c r="O785" s="20">
        <v>0</v>
      </c>
      <c r="P785" s="20" t="s">
        <v>6339</v>
      </c>
      <c r="Q785" s="20">
        <f>VLOOKUP(E785,'BD DAVID'!$B$5:$H$1171,7,FALSE)</f>
        <v>3217464437</v>
      </c>
      <c r="R785" s="20" t="s">
        <v>6339</v>
      </c>
      <c r="S785" s="22">
        <v>42370</v>
      </c>
      <c r="T785" s="22" t="s">
        <v>6339</v>
      </c>
      <c r="U785" s="24" t="s">
        <v>6355</v>
      </c>
      <c r="V785" s="22" t="s">
        <v>6339</v>
      </c>
      <c r="W785" s="22" t="str">
        <f>VLOOKUP(E785,'BD DAVID'!$B$5:$G$1143,6,FALSE)</f>
        <v xml:space="preserve">CL 50 49 ESQUINA </v>
      </c>
      <c r="X785" s="22" t="s">
        <v>6339</v>
      </c>
      <c r="Y785" s="23">
        <v>0</v>
      </c>
      <c r="Z785" s="22" t="s">
        <v>6339</v>
      </c>
      <c r="AA785" s="22" t="s">
        <v>6383</v>
      </c>
      <c r="AB785" s="22" t="s">
        <v>6339</v>
      </c>
      <c r="AC785" s="20" t="s">
        <v>6355</v>
      </c>
    </row>
    <row r="786" spans="1:29" hidden="1" x14ac:dyDescent="0.25">
      <c r="A786">
        <v>10016695</v>
      </c>
      <c r="B786" t="s">
        <v>6384</v>
      </c>
      <c r="C786" t="s">
        <v>6346</v>
      </c>
      <c r="D786" t="s">
        <v>6339</v>
      </c>
      <c r="E786" s="21">
        <v>811036701</v>
      </c>
      <c r="F786" s="21" t="s">
        <v>6339</v>
      </c>
      <c r="G786" t="s">
        <v>1533</v>
      </c>
      <c r="H786" t="str">
        <f>VLOOKUP($E786,'BD DAVID'!$B$5:$M$1143,10,FALSE)</f>
        <v>Antioquia</v>
      </c>
      <c r="J786" s="20">
        <f>VLOOKUP(K786,'[1]INSERT MUNICIPIO'!E$2:F$867,2,FALSE)</f>
        <v>93</v>
      </c>
      <c r="K786" t="str">
        <f>VLOOKUP($E786,'BD DAVID'!$B$5:$M$1144,12,FALSE)</f>
        <v>MEDELLIN</v>
      </c>
      <c r="L786" s="20" t="s">
        <v>6339</v>
      </c>
      <c r="M786" s="20">
        <v>0</v>
      </c>
      <c r="N786" s="20" t="s">
        <v>6339</v>
      </c>
      <c r="O786" s="20">
        <v>0</v>
      </c>
      <c r="P786" s="20" t="s">
        <v>6339</v>
      </c>
      <c r="Q786" s="20">
        <f>VLOOKUP(E786,'BD DAVID'!$B$5:$H$1171,7,FALSE)</f>
        <v>3116351969</v>
      </c>
      <c r="R786" s="20" t="s">
        <v>6339</v>
      </c>
      <c r="S786" s="22">
        <v>42370</v>
      </c>
      <c r="T786" s="22" t="s">
        <v>6339</v>
      </c>
      <c r="U786" s="24" t="s">
        <v>6355</v>
      </c>
      <c r="V786" s="22" t="s">
        <v>6339</v>
      </c>
      <c r="W786" s="22" t="str">
        <f>VLOOKUP(E786,'BD DAVID'!$B$5:$G$1143,6,FALSE)</f>
        <v xml:space="preserve">CR 43A 17 P 12 BLOCK CENTRO EMPRESA </v>
      </c>
      <c r="X786" s="22" t="s">
        <v>6339</v>
      </c>
      <c r="Y786" s="23">
        <v>0</v>
      </c>
      <c r="Z786" s="22" t="s">
        <v>6339</v>
      </c>
      <c r="AA786" s="22" t="s">
        <v>6383</v>
      </c>
      <c r="AB786" s="22" t="s">
        <v>6339</v>
      </c>
      <c r="AC786" s="20" t="s">
        <v>6355</v>
      </c>
    </row>
    <row r="787" spans="1:29" hidden="1" x14ac:dyDescent="0.25">
      <c r="A787">
        <v>10017200</v>
      </c>
      <c r="B787" t="s">
        <v>6384</v>
      </c>
      <c r="C787" t="s">
        <v>6346</v>
      </c>
      <c r="D787" t="s">
        <v>6339</v>
      </c>
      <c r="E787" s="21">
        <v>811038838</v>
      </c>
      <c r="F787" s="21" t="s">
        <v>6339</v>
      </c>
      <c r="G787" t="s">
        <v>3212</v>
      </c>
      <c r="H787" t="str">
        <f>VLOOKUP($E787,'BD DAVID'!$B$5:$M$1143,10,FALSE)</f>
        <v>Antioquia</v>
      </c>
      <c r="J787" s="20">
        <f>VLOOKUP(K787,'[1]INSERT MUNICIPIO'!E$2:F$867,2,FALSE)</f>
        <v>14</v>
      </c>
      <c r="K787" t="str">
        <f>VLOOKUP($E787,'BD DAVID'!$B$5:$M$1144,12,FALSE)</f>
        <v>APARTADO</v>
      </c>
      <c r="L787" s="20" t="s">
        <v>6339</v>
      </c>
      <c r="M787" s="20">
        <v>0</v>
      </c>
      <c r="N787" s="20" t="s">
        <v>6339</v>
      </c>
      <c r="O787" s="20">
        <v>0</v>
      </c>
      <c r="P787" s="20" t="s">
        <v>6339</v>
      </c>
      <c r="Q787" s="20">
        <f>VLOOKUP(E787,'BD DAVID'!$B$5:$H$1171,7,FALSE)</f>
        <v>3104121273</v>
      </c>
      <c r="R787" s="20" t="s">
        <v>6339</v>
      </c>
      <c r="S787" s="22">
        <v>42370</v>
      </c>
      <c r="T787" s="22" t="s">
        <v>6339</v>
      </c>
      <c r="U787" s="24" t="s">
        <v>6355</v>
      </c>
      <c r="V787" s="22" t="s">
        <v>6339</v>
      </c>
      <c r="W787" s="22" t="str">
        <f>VLOOKUP(E787,'BD DAVID'!$B$5:$G$1143,6,FALSE)</f>
        <v xml:space="preserve">CR 100 88 25 21 </v>
      </c>
      <c r="X787" s="22" t="s">
        <v>6339</v>
      </c>
      <c r="Y787" s="23">
        <v>0</v>
      </c>
      <c r="Z787" s="22" t="s">
        <v>6339</v>
      </c>
      <c r="AA787" s="22" t="s">
        <v>6383</v>
      </c>
      <c r="AB787" s="22" t="s">
        <v>6339</v>
      </c>
      <c r="AC787" s="20" t="s">
        <v>6355</v>
      </c>
    </row>
    <row r="788" spans="1:29" hidden="1" x14ac:dyDescent="0.25">
      <c r="A788">
        <v>10015089</v>
      </c>
      <c r="B788" t="s">
        <v>6384</v>
      </c>
      <c r="C788" t="s">
        <v>6346</v>
      </c>
      <c r="D788" t="s">
        <v>6339</v>
      </c>
      <c r="E788" s="21">
        <v>811039709</v>
      </c>
      <c r="F788" s="21" t="s">
        <v>6339</v>
      </c>
      <c r="G788" t="s">
        <v>1711</v>
      </c>
      <c r="H788" t="str">
        <f>VLOOKUP($E788,'BD DAVID'!$B$5:$M$1143,10,FALSE)</f>
        <v>Antioquia</v>
      </c>
      <c r="J788" s="20">
        <f>VLOOKUP(K788,'[1]INSERT MUNICIPIO'!E$2:F$867,2,FALSE)</f>
        <v>14</v>
      </c>
      <c r="K788" t="str">
        <f>VLOOKUP($E788,'BD DAVID'!$B$5:$M$1144,12,FALSE)</f>
        <v>APARTADO</v>
      </c>
      <c r="L788" s="20" t="s">
        <v>6339</v>
      </c>
      <c r="M788" s="20">
        <v>0</v>
      </c>
      <c r="N788" s="20" t="s">
        <v>6339</v>
      </c>
      <c r="O788" s="20">
        <v>0</v>
      </c>
      <c r="P788" s="20" t="s">
        <v>6339</v>
      </c>
      <c r="Q788" s="20">
        <f>VLOOKUP(E788,'BD DAVID'!$B$5:$H$1171,7,FALSE)</f>
        <v>3103965841</v>
      </c>
      <c r="R788" s="20" t="s">
        <v>6339</v>
      </c>
      <c r="S788" s="22">
        <v>42370</v>
      </c>
      <c r="T788" s="22" t="s">
        <v>6339</v>
      </c>
      <c r="U788" s="24" t="s">
        <v>6355</v>
      </c>
      <c r="V788" s="22" t="s">
        <v>6339</v>
      </c>
      <c r="W788" s="22" t="str">
        <f>VLOOKUP(E788,'BD DAVID'!$B$5:$G$1143,6,FALSE)</f>
        <v xml:space="preserve">CL 100 A 96 83 </v>
      </c>
      <c r="X788" s="22" t="s">
        <v>6339</v>
      </c>
      <c r="Y788" s="23">
        <v>0</v>
      </c>
      <c r="Z788" s="22" t="s">
        <v>6339</v>
      </c>
      <c r="AA788" s="22" t="s">
        <v>6383</v>
      </c>
      <c r="AB788" s="22" t="s">
        <v>6339</v>
      </c>
      <c r="AC788" s="20" t="s">
        <v>6355</v>
      </c>
    </row>
    <row r="789" spans="1:29" hidden="1" x14ac:dyDescent="0.25">
      <c r="A789">
        <v>10015100</v>
      </c>
      <c r="B789" t="s">
        <v>6384</v>
      </c>
      <c r="C789" t="s">
        <v>6346</v>
      </c>
      <c r="D789" t="s">
        <v>6339</v>
      </c>
      <c r="E789" s="21">
        <v>811039710</v>
      </c>
      <c r="F789" s="21" t="s">
        <v>6339</v>
      </c>
      <c r="G789" t="s">
        <v>1700</v>
      </c>
      <c r="H789" t="str">
        <f>VLOOKUP($E789,'BD DAVID'!$B$5:$M$1143,10,FALSE)</f>
        <v>Antioquia</v>
      </c>
      <c r="J789" s="20">
        <f>VLOOKUP(K789,'[1]INSERT MUNICIPIO'!E$2:F$867,2,FALSE)</f>
        <v>14</v>
      </c>
      <c r="K789" t="str">
        <f>VLOOKUP($E789,'BD DAVID'!$B$5:$M$1144,12,FALSE)</f>
        <v>APARTADO</v>
      </c>
      <c r="L789" s="20" t="s">
        <v>6339</v>
      </c>
      <c r="M789" s="20">
        <v>0</v>
      </c>
      <c r="N789" s="20" t="s">
        <v>6339</v>
      </c>
      <c r="O789" s="20">
        <v>0</v>
      </c>
      <c r="P789" s="20" t="s">
        <v>6339</v>
      </c>
      <c r="Q789" s="20">
        <f>VLOOKUP(E789,'BD DAVID'!$B$5:$H$1171,7,FALSE)</f>
        <v>948280873</v>
      </c>
      <c r="R789" s="20" t="s">
        <v>6339</v>
      </c>
      <c r="S789" s="22">
        <v>42370</v>
      </c>
      <c r="T789" s="22" t="s">
        <v>6339</v>
      </c>
      <c r="U789" s="24" t="s">
        <v>6355</v>
      </c>
      <c r="V789" s="22" t="s">
        <v>6339</v>
      </c>
      <c r="W789" s="22" t="str">
        <f>VLOOKUP(E789,'BD DAVID'!$B$5:$G$1143,6,FALSE)</f>
        <v xml:space="preserve">CL 100 A 96 83 </v>
      </c>
      <c r="X789" s="22" t="s">
        <v>6339</v>
      </c>
      <c r="Y789" s="23">
        <v>0</v>
      </c>
      <c r="Z789" s="22" t="s">
        <v>6339</v>
      </c>
      <c r="AA789" s="22" t="s">
        <v>6383</v>
      </c>
      <c r="AB789" s="22" t="s">
        <v>6339</v>
      </c>
      <c r="AC789" s="20" t="s">
        <v>6355</v>
      </c>
    </row>
    <row r="790" spans="1:29" hidden="1" x14ac:dyDescent="0.25">
      <c r="A790">
        <v>10016690</v>
      </c>
      <c r="B790" t="s">
        <v>6384</v>
      </c>
      <c r="C790" t="s">
        <v>6346</v>
      </c>
      <c r="D790" t="s">
        <v>6339</v>
      </c>
      <c r="E790" s="21">
        <v>811045043</v>
      </c>
      <c r="F790" s="21" t="s">
        <v>6339</v>
      </c>
      <c r="G790" t="s">
        <v>1512</v>
      </c>
      <c r="H790" t="str">
        <f>VLOOKUP($E790,'BD DAVID'!$B$5:$M$1143,10,FALSE)</f>
        <v>Antioquia</v>
      </c>
      <c r="J790" s="20">
        <f>VLOOKUP(K790,'[1]INSERT MUNICIPIO'!E$2:F$867,2,FALSE)</f>
        <v>93</v>
      </c>
      <c r="K790" t="str">
        <f>VLOOKUP($E790,'BD DAVID'!$B$5:$M$1144,12,FALSE)</f>
        <v>MEDELLIN</v>
      </c>
      <c r="L790" s="20" t="s">
        <v>6339</v>
      </c>
      <c r="M790" s="20">
        <v>0</v>
      </c>
      <c r="N790" s="20" t="s">
        <v>6339</v>
      </c>
      <c r="O790" s="20">
        <v>0</v>
      </c>
      <c r="P790" s="20" t="s">
        <v>6339</v>
      </c>
      <c r="Q790" s="20">
        <f>VLOOKUP(E790,'BD DAVID'!$B$5:$H$1171,7,FALSE)</f>
        <v>3116351969</v>
      </c>
      <c r="R790" s="20" t="s">
        <v>6339</v>
      </c>
      <c r="S790" s="22">
        <v>42370</v>
      </c>
      <c r="T790" s="22" t="s">
        <v>6339</v>
      </c>
      <c r="U790" s="24" t="s">
        <v>6355</v>
      </c>
      <c r="V790" s="22" t="s">
        <v>6339</v>
      </c>
      <c r="W790" s="22" t="str">
        <f>VLOOKUP(E790,'BD DAVID'!$B$5:$G$1143,6,FALSE)</f>
        <v xml:space="preserve">CR 43 A 19 17 P 12 BLOCK CENTRO EMP </v>
      </c>
      <c r="X790" s="22" t="s">
        <v>6339</v>
      </c>
      <c r="Y790" s="23">
        <v>0</v>
      </c>
      <c r="Z790" s="22" t="s">
        <v>6339</v>
      </c>
      <c r="AA790" s="22" t="s">
        <v>6383</v>
      </c>
      <c r="AB790" s="22" t="s">
        <v>6339</v>
      </c>
      <c r="AC790" s="20" t="s">
        <v>6355</v>
      </c>
    </row>
    <row r="791" spans="1:29" hidden="1" x14ac:dyDescent="0.25">
      <c r="A791">
        <v>10017198</v>
      </c>
      <c r="B791" t="s">
        <v>6384</v>
      </c>
      <c r="C791" t="s">
        <v>6346</v>
      </c>
      <c r="D791" t="s">
        <v>6339</v>
      </c>
      <c r="E791" s="21">
        <v>811045791</v>
      </c>
      <c r="F791" s="21" t="s">
        <v>6339</v>
      </c>
      <c r="G791" t="s">
        <v>4176</v>
      </c>
      <c r="H791" t="str">
        <f>VLOOKUP($E791,'BD DAVID'!$B$5:$M$1143,10,FALSE)</f>
        <v>Antioquia</v>
      </c>
      <c r="J791" s="20">
        <f>VLOOKUP(K791,'[1]INSERT MUNICIPIO'!E$2:F$867,2,FALSE)</f>
        <v>14</v>
      </c>
      <c r="K791" t="str">
        <f>VLOOKUP($E791,'BD DAVID'!$B$5:$M$1144,12,FALSE)</f>
        <v>APARTADO</v>
      </c>
      <c r="L791" s="20" t="s">
        <v>6339</v>
      </c>
      <c r="M791" s="20">
        <v>0</v>
      </c>
      <c r="N791" s="20" t="s">
        <v>6339</v>
      </c>
      <c r="O791" s="20">
        <v>0</v>
      </c>
      <c r="P791" s="20" t="s">
        <v>6339</v>
      </c>
      <c r="Q791" s="20">
        <f>VLOOKUP(E791,'BD DAVID'!$B$5:$H$1171,7,FALSE)</f>
        <v>3104121273</v>
      </c>
      <c r="R791" s="20" t="s">
        <v>6339</v>
      </c>
      <c r="S791" s="22">
        <v>42370</v>
      </c>
      <c r="T791" s="22" t="s">
        <v>6339</v>
      </c>
      <c r="U791" s="24" t="s">
        <v>6355</v>
      </c>
      <c r="V791" s="22" t="s">
        <v>6339</v>
      </c>
      <c r="W791" s="22" t="str">
        <f>VLOOKUP(E791,'BD DAVID'!$B$5:$G$1143,6,FALSE)</f>
        <v xml:space="preserve">CR 100 88 25 21 </v>
      </c>
      <c r="X791" s="22" t="s">
        <v>6339</v>
      </c>
      <c r="Y791" s="23">
        <v>0</v>
      </c>
      <c r="Z791" s="22" t="s">
        <v>6339</v>
      </c>
      <c r="AA791" s="22" t="s">
        <v>6383</v>
      </c>
      <c r="AB791" s="22" t="s">
        <v>6339</v>
      </c>
      <c r="AC791" s="20" t="s">
        <v>6355</v>
      </c>
    </row>
    <row r="792" spans="1:29" hidden="1" x14ac:dyDescent="0.25">
      <c r="A792">
        <v>10016718</v>
      </c>
      <c r="B792" t="s">
        <v>6384</v>
      </c>
      <c r="C792" t="s">
        <v>6346</v>
      </c>
      <c r="D792" t="s">
        <v>6339</v>
      </c>
      <c r="E792" s="21">
        <v>860011246</v>
      </c>
      <c r="F792" s="21" t="s">
        <v>6339</v>
      </c>
      <c r="G792" t="s">
        <v>2565</v>
      </c>
      <c r="H792" t="str">
        <f>VLOOKUP($E792,'BD DAVID'!$B$5:$M$1143,10,FALSE)</f>
        <v>Antioquia</v>
      </c>
      <c r="J792" s="20">
        <f>VLOOKUP(K792,'[1]INSERT MUNICIPIO'!E$2:F$867,2,FALSE)</f>
        <v>38</v>
      </c>
      <c r="K792" t="str">
        <f>VLOOKUP($E792,'BD DAVID'!$B$5:$M$1144,12,FALSE)</f>
        <v>CAREPA</v>
      </c>
      <c r="L792" s="20" t="s">
        <v>6339</v>
      </c>
      <c r="M792" s="20">
        <v>0</v>
      </c>
      <c r="N792" s="20" t="s">
        <v>6339</v>
      </c>
      <c r="O792" s="20">
        <v>0</v>
      </c>
      <c r="P792" s="20" t="s">
        <v>6339</v>
      </c>
      <c r="Q792" s="20">
        <f>VLOOKUP(E792,'BD DAVID'!$B$5:$H$1171,7,FALSE)</f>
        <v>3108924555</v>
      </c>
      <c r="R792" s="20" t="s">
        <v>6339</v>
      </c>
      <c r="S792" s="22">
        <v>42370</v>
      </c>
      <c r="T792" s="22" t="s">
        <v>6339</v>
      </c>
      <c r="U792" s="24" t="s">
        <v>6355</v>
      </c>
      <c r="V792" s="22" t="s">
        <v>6339</v>
      </c>
      <c r="W792" s="22" t="str">
        <f>VLOOKUP(E792,'BD DAVID'!$B$5:$G$1143,6,FALSE)</f>
        <v xml:space="preserve">KM 7 VIA ZUNGO EMBARCADERO SAN SEBA </v>
      </c>
      <c r="X792" s="22" t="s">
        <v>6339</v>
      </c>
      <c r="Y792" s="23">
        <v>0</v>
      </c>
      <c r="Z792" s="22" t="s">
        <v>6339</v>
      </c>
      <c r="AA792" s="22" t="s">
        <v>6383</v>
      </c>
      <c r="AB792" s="22" t="s">
        <v>6339</v>
      </c>
      <c r="AC792" s="20" t="s">
        <v>6355</v>
      </c>
    </row>
    <row r="793" spans="1:29" hidden="1" x14ac:dyDescent="0.25">
      <c r="A793">
        <v>10013862</v>
      </c>
      <c r="B793" t="s">
        <v>6384</v>
      </c>
      <c r="C793" t="s">
        <v>6346</v>
      </c>
      <c r="D793" t="s">
        <v>6339</v>
      </c>
      <c r="E793" s="21">
        <v>890900043</v>
      </c>
      <c r="F793" s="21" t="s">
        <v>6339</v>
      </c>
      <c r="G793" t="s">
        <v>2523</v>
      </c>
      <c r="H793" t="str">
        <f>VLOOKUP($E793,'BD DAVID'!$B$5:$M$1143,10,FALSE)</f>
        <v>Antioquia</v>
      </c>
      <c r="J793" s="20">
        <f>VLOOKUP(K793,'[1]INSERT MUNICIPIO'!E$2:F$867,2,FALSE)</f>
        <v>93</v>
      </c>
      <c r="K793" t="str">
        <f>VLOOKUP($E793,'BD DAVID'!$B$5:$M$1144,12,FALSE)</f>
        <v>MEDELLIN</v>
      </c>
      <c r="L793" s="20" t="s">
        <v>6339</v>
      </c>
      <c r="M793" s="20">
        <v>0</v>
      </c>
      <c r="N793" s="20" t="s">
        <v>6339</v>
      </c>
      <c r="O793" s="20">
        <v>0</v>
      </c>
      <c r="P793" s="20" t="s">
        <v>6339</v>
      </c>
      <c r="Q793" s="20">
        <f>VLOOKUP(E793,'BD DAVID'!$B$5:$H$1171,7,FALSE)</f>
        <v>983569000</v>
      </c>
      <c r="R793" s="20" t="s">
        <v>6339</v>
      </c>
      <c r="S793" s="22">
        <v>42370</v>
      </c>
      <c r="T793" s="22" t="s">
        <v>6339</v>
      </c>
      <c r="U793" s="24" t="s">
        <v>6355</v>
      </c>
      <c r="V793" s="22" t="s">
        <v>6339</v>
      </c>
      <c r="W793" s="22" t="str">
        <f>VLOOKUP(E793,'BD DAVID'!$B$5:$G$1143,6,FALSE)</f>
        <v xml:space="preserve">CR 52 4 96 AV GUAYABAL </v>
      </c>
      <c r="X793" s="22" t="s">
        <v>6339</v>
      </c>
      <c r="Y793" s="23">
        <v>0</v>
      </c>
      <c r="Z793" s="22" t="s">
        <v>6339</v>
      </c>
      <c r="AA793" s="22" t="s">
        <v>6383</v>
      </c>
      <c r="AB793" s="22" t="s">
        <v>6339</v>
      </c>
      <c r="AC793" s="20" t="s">
        <v>6355</v>
      </c>
    </row>
    <row r="794" spans="1:29" hidden="1" x14ac:dyDescent="0.25">
      <c r="A794">
        <v>10016698</v>
      </c>
      <c r="B794" t="s">
        <v>6384</v>
      </c>
      <c r="C794" t="s">
        <v>6346</v>
      </c>
      <c r="D794" t="s">
        <v>6339</v>
      </c>
      <c r="E794" s="21">
        <v>890901756</v>
      </c>
      <c r="F794" s="21" t="s">
        <v>6339</v>
      </c>
      <c r="G794" t="s">
        <v>3470</v>
      </c>
      <c r="H794" t="str">
        <f>VLOOKUP($E794,'BD DAVID'!$B$5:$M$1143,10,FALSE)</f>
        <v>Antioquia</v>
      </c>
      <c r="J794" s="20">
        <f>VLOOKUP(K794,'[1]INSERT MUNICIPIO'!E$2:F$867,2,FALSE)</f>
        <v>93</v>
      </c>
      <c r="K794" t="str">
        <f>VLOOKUP($E794,'BD DAVID'!$B$5:$M$1144,12,FALSE)</f>
        <v>MEDELLIN</v>
      </c>
      <c r="L794" s="20" t="s">
        <v>6339</v>
      </c>
      <c r="M794" s="20">
        <v>0</v>
      </c>
      <c r="N794" s="20" t="s">
        <v>6339</v>
      </c>
      <c r="O794" s="20">
        <v>0</v>
      </c>
      <c r="P794" s="20" t="s">
        <v>6339</v>
      </c>
      <c r="Q794" s="20">
        <f>VLOOKUP(E794,'BD DAVID'!$B$5:$H$1171,7,FALSE)</f>
        <v>3116351969</v>
      </c>
      <c r="R794" s="20" t="s">
        <v>6339</v>
      </c>
      <c r="S794" s="22">
        <v>42370</v>
      </c>
      <c r="T794" s="22" t="s">
        <v>6339</v>
      </c>
      <c r="U794" s="24" t="s">
        <v>6355</v>
      </c>
      <c r="V794" s="22" t="s">
        <v>6339</v>
      </c>
      <c r="W794" s="22" t="str">
        <f>VLOOKUP(E794,'BD DAVID'!$B$5:$G$1143,6,FALSE)</f>
        <v xml:space="preserve">CR 43A 19 17 P 12 BLOCK CENTRO EMPR </v>
      </c>
      <c r="X794" s="22" t="s">
        <v>6339</v>
      </c>
      <c r="Y794" s="23">
        <v>0</v>
      </c>
      <c r="Z794" s="22" t="s">
        <v>6339</v>
      </c>
      <c r="AA794" s="22" t="s">
        <v>6383</v>
      </c>
      <c r="AB794" s="22" t="s">
        <v>6339</v>
      </c>
      <c r="AC794" s="20" t="s">
        <v>6355</v>
      </c>
    </row>
    <row r="795" spans="1:29" hidden="1" x14ac:dyDescent="0.25">
      <c r="A795">
        <v>10011794</v>
      </c>
      <c r="B795" t="s">
        <v>6384</v>
      </c>
      <c r="C795" t="s">
        <v>6346</v>
      </c>
      <c r="D795" t="s">
        <v>6339</v>
      </c>
      <c r="E795" s="21">
        <v>890904224</v>
      </c>
      <c r="F795" s="21" t="s">
        <v>6339</v>
      </c>
      <c r="G795" t="s">
        <v>612</v>
      </c>
      <c r="H795" t="str">
        <f>VLOOKUP($E795,'BD DAVID'!$B$5:$M$1143,10,FALSE)</f>
        <v>Antioquia</v>
      </c>
      <c r="J795" s="20">
        <f>VLOOKUP(K795,'[1]INSERT MUNICIPIO'!E$2:F$867,2,FALSE)</f>
        <v>93</v>
      </c>
      <c r="K795" t="str">
        <f>VLOOKUP($E795,'BD DAVID'!$B$5:$M$1144,12,FALSE)</f>
        <v>MEDELLIN</v>
      </c>
      <c r="L795" s="20" t="s">
        <v>6339</v>
      </c>
      <c r="M795" s="20">
        <v>0</v>
      </c>
      <c r="N795" s="20" t="s">
        <v>6339</v>
      </c>
      <c r="O795" s="20">
        <v>0</v>
      </c>
      <c r="P795" s="20" t="s">
        <v>6339</v>
      </c>
      <c r="Q795" s="20">
        <f>VLOOKUP(E795,'BD DAVID'!$B$5:$H$1171,7,FALSE)</f>
        <v>945115540</v>
      </c>
      <c r="R795" s="20" t="s">
        <v>6339</v>
      </c>
      <c r="S795" s="22">
        <v>42370</v>
      </c>
      <c r="T795" s="22" t="s">
        <v>6339</v>
      </c>
      <c r="U795" s="24" t="s">
        <v>6355</v>
      </c>
      <c r="V795" s="22" t="s">
        <v>6339</v>
      </c>
      <c r="W795" s="22" t="str">
        <f>VLOOKUP(E795,'BD DAVID'!$B$5:$G$1143,6,FALSE)</f>
        <v xml:space="preserve">CL 52 47 52 P 15 </v>
      </c>
      <c r="X795" s="22" t="s">
        <v>6339</v>
      </c>
      <c r="Y795" s="23">
        <v>0</v>
      </c>
      <c r="Z795" s="22" t="s">
        <v>6339</v>
      </c>
      <c r="AA795" s="22" t="s">
        <v>6383</v>
      </c>
      <c r="AB795" s="22" t="s">
        <v>6339</v>
      </c>
      <c r="AC795" s="20" t="s">
        <v>6355</v>
      </c>
    </row>
    <row r="796" spans="1:29" hidden="1" x14ac:dyDescent="0.25">
      <c r="A796">
        <v>10011805</v>
      </c>
      <c r="B796" t="s">
        <v>6384</v>
      </c>
      <c r="C796" t="s">
        <v>6346</v>
      </c>
      <c r="D796" t="s">
        <v>6339</v>
      </c>
      <c r="E796" s="21">
        <v>890918965</v>
      </c>
      <c r="F796" s="21" t="s">
        <v>6339</v>
      </c>
      <c r="G796" t="s">
        <v>631</v>
      </c>
      <c r="H796" t="str">
        <f>VLOOKUP($E796,'BD DAVID'!$B$5:$M$1143,10,FALSE)</f>
        <v>Antioquia</v>
      </c>
      <c r="J796" s="20">
        <f>VLOOKUP(K796,'[1]INSERT MUNICIPIO'!E$2:F$867,2,FALSE)</f>
        <v>859</v>
      </c>
      <c r="K796" t="str">
        <f>VLOOKUP($E796,'BD DAVID'!$B$5:$M$1144,12,FALSE)</f>
        <v>SANTA MARTA</v>
      </c>
      <c r="L796" s="20" t="s">
        <v>6339</v>
      </c>
      <c r="M796" s="20">
        <v>0</v>
      </c>
      <c r="N796" s="20" t="s">
        <v>6339</v>
      </c>
      <c r="O796" s="20">
        <v>0</v>
      </c>
      <c r="P796" s="20" t="s">
        <v>6339</v>
      </c>
      <c r="Q796" s="20">
        <f>VLOOKUP(E796,'BD DAVID'!$B$5:$H$1171,7,FALSE)</f>
        <v>954329900</v>
      </c>
      <c r="R796" s="20" t="s">
        <v>6339</v>
      </c>
      <c r="S796" s="22">
        <v>42370</v>
      </c>
      <c r="T796" s="22" t="s">
        <v>6339</v>
      </c>
      <c r="U796" s="24" t="s">
        <v>6355</v>
      </c>
      <c r="V796" s="22" t="s">
        <v>6339</v>
      </c>
      <c r="W796" s="22" t="str">
        <f>VLOOKUP(E796,'BD DAVID'!$B$5:$G$1143,6,FALSE)</f>
        <v xml:space="preserve">KM 2 VIA GAIRA CARR TRONCAL </v>
      </c>
      <c r="X796" s="22" t="s">
        <v>6339</v>
      </c>
      <c r="Y796" s="23">
        <v>0</v>
      </c>
      <c r="Z796" s="22" t="s">
        <v>6339</v>
      </c>
      <c r="AA796" s="22" t="s">
        <v>6383</v>
      </c>
      <c r="AB796" s="22" t="s">
        <v>6339</v>
      </c>
      <c r="AC796" s="20" t="s">
        <v>6355</v>
      </c>
    </row>
    <row r="797" spans="1:29" hidden="1" x14ac:dyDescent="0.25">
      <c r="A797">
        <v>10011809</v>
      </c>
      <c r="B797" t="s">
        <v>6384</v>
      </c>
      <c r="C797" t="s">
        <v>6346</v>
      </c>
      <c r="D797" t="s">
        <v>6339</v>
      </c>
      <c r="E797" s="21">
        <v>890926766</v>
      </c>
      <c r="F797" s="21" t="s">
        <v>6339</v>
      </c>
      <c r="G797" t="s">
        <v>635</v>
      </c>
      <c r="H797" t="str">
        <f>VLOOKUP($E797,'BD DAVID'!$B$5:$M$1143,10,FALSE)</f>
        <v>Antioquia</v>
      </c>
      <c r="J797" s="20">
        <f>VLOOKUP(K797,'[1]INSERT MUNICIPIO'!E$2:F$867,2,FALSE)</f>
        <v>59</v>
      </c>
      <c r="K797" t="str">
        <f>VLOOKUP($E797,'BD DAVID'!$B$5:$M$1144,12,FALSE)</f>
        <v>ENVIGADO</v>
      </c>
      <c r="L797" s="20" t="s">
        <v>6339</v>
      </c>
      <c r="M797" s="20">
        <v>0</v>
      </c>
      <c r="N797" s="20" t="s">
        <v>6339</v>
      </c>
      <c r="O797" s="20">
        <v>0</v>
      </c>
      <c r="P797" s="20" t="s">
        <v>6339</v>
      </c>
      <c r="Q797" s="20">
        <f>VLOOKUP(E797,'BD DAVID'!$B$5:$H$1171,7,FALSE)</f>
        <v>943396262</v>
      </c>
      <c r="R797" s="20" t="s">
        <v>6339</v>
      </c>
      <c r="S797" s="22">
        <v>42370</v>
      </c>
      <c r="T797" s="22" t="s">
        <v>6339</v>
      </c>
      <c r="U797" s="24" t="s">
        <v>6355</v>
      </c>
      <c r="V797" s="22" t="s">
        <v>6339</v>
      </c>
      <c r="W797" s="22" t="str">
        <f>VLOOKUP(E797,'BD DAVID'!$B$5:$G$1143,6,FALSE)</f>
        <v xml:space="preserve">CL 26 SUR 48 12 </v>
      </c>
      <c r="X797" s="22" t="s">
        <v>6339</v>
      </c>
      <c r="Y797" s="23">
        <v>0</v>
      </c>
      <c r="Z797" s="22" t="s">
        <v>6339</v>
      </c>
      <c r="AA797" s="22" t="s">
        <v>6383</v>
      </c>
      <c r="AB797" s="22" t="s">
        <v>6339</v>
      </c>
      <c r="AC797" s="20" t="s">
        <v>6355</v>
      </c>
    </row>
    <row r="798" spans="1:29" hidden="1" x14ac:dyDescent="0.25">
      <c r="A798">
        <v>10017207</v>
      </c>
      <c r="B798" t="s">
        <v>6384</v>
      </c>
      <c r="C798" t="s">
        <v>6346</v>
      </c>
      <c r="D798" t="s">
        <v>6339</v>
      </c>
      <c r="E798" s="21">
        <v>890930060</v>
      </c>
      <c r="F798" s="21" t="s">
        <v>6339</v>
      </c>
      <c r="G798" t="s">
        <v>1551</v>
      </c>
      <c r="H798" t="str">
        <f>VLOOKUP($E798,'BD DAVID'!$B$5:$M$1143,10,FALSE)</f>
        <v>Antioquia</v>
      </c>
      <c r="J798" s="20">
        <f>VLOOKUP(K798,'[1]INSERT MUNICIPIO'!E$2:F$867,2,FALSE)</f>
        <v>14</v>
      </c>
      <c r="K798" t="str">
        <f>VLOOKUP($E798,'BD DAVID'!$B$5:$M$1144,12,FALSE)</f>
        <v>APARTADO</v>
      </c>
      <c r="L798" s="20" t="s">
        <v>6339</v>
      </c>
      <c r="M798" s="20">
        <v>0</v>
      </c>
      <c r="N798" s="20" t="s">
        <v>6339</v>
      </c>
      <c r="O798" s="20">
        <v>0</v>
      </c>
      <c r="P798" s="20" t="s">
        <v>6339</v>
      </c>
      <c r="Q798" s="20">
        <f>VLOOKUP(E798,'BD DAVID'!$B$5:$H$1171,7,FALSE)</f>
        <v>3104121273</v>
      </c>
      <c r="R798" s="20" t="s">
        <v>6339</v>
      </c>
      <c r="S798" s="22">
        <v>42370</v>
      </c>
      <c r="T798" s="22" t="s">
        <v>6339</v>
      </c>
      <c r="U798" s="24" t="s">
        <v>6355</v>
      </c>
      <c r="V798" s="22" t="s">
        <v>6339</v>
      </c>
      <c r="W798" s="22" t="str">
        <f>VLOOKUP(E798,'BD DAVID'!$B$5:$G$1143,6,FALSE)</f>
        <v xml:space="preserve">CR 100 88 25 21 </v>
      </c>
      <c r="X798" s="22" t="s">
        <v>6339</v>
      </c>
      <c r="Y798" s="23">
        <v>0</v>
      </c>
      <c r="Z798" s="22" t="s">
        <v>6339</v>
      </c>
      <c r="AA798" s="22" t="s">
        <v>6383</v>
      </c>
      <c r="AB798" s="22" t="s">
        <v>6339</v>
      </c>
      <c r="AC798" s="20" t="s">
        <v>6355</v>
      </c>
    </row>
    <row r="799" spans="1:29" hidden="1" x14ac:dyDescent="0.25">
      <c r="A799">
        <v>10015088</v>
      </c>
      <c r="B799" t="s">
        <v>6384</v>
      </c>
      <c r="C799" t="s">
        <v>6346</v>
      </c>
      <c r="D799" t="s">
        <v>6339</v>
      </c>
      <c r="E799" s="21">
        <v>890938691</v>
      </c>
      <c r="F799" s="21" t="s">
        <v>6339</v>
      </c>
      <c r="G799" t="s">
        <v>1694</v>
      </c>
      <c r="H799" t="str">
        <f>VLOOKUP($E799,'BD DAVID'!$B$5:$M$1143,10,FALSE)</f>
        <v>Antioquia</v>
      </c>
      <c r="J799" s="20">
        <f>VLOOKUP(K799,'[1]INSERT MUNICIPIO'!E$2:F$867,2,FALSE)</f>
        <v>14</v>
      </c>
      <c r="K799" t="str">
        <f>VLOOKUP($E799,'BD DAVID'!$B$5:$M$1144,12,FALSE)</f>
        <v>APARTADO</v>
      </c>
      <c r="L799" s="20" t="s">
        <v>6339</v>
      </c>
      <c r="M799" s="20">
        <v>0</v>
      </c>
      <c r="N799" s="20" t="s">
        <v>6339</v>
      </c>
      <c r="O799" s="20">
        <v>0</v>
      </c>
      <c r="P799" s="20" t="s">
        <v>6339</v>
      </c>
      <c r="Q799" s="20">
        <f>VLOOKUP(E799,'BD DAVID'!$B$5:$H$1171,7,FALSE)</f>
        <v>948280614</v>
      </c>
      <c r="R799" s="20" t="s">
        <v>6339</v>
      </c>
      <c r="S799" s="22">
        <v>42370</v>
      </c>
      <c r="T799" s="22" t="s">
        <v>6339</v>
      </c>
      <c r="U799" s="24" t="s">
        <v>6355</v>
      </c>
      <c r="V799" s="22" t="s">
        <v>6339</v>
      </c>
      <c r="W799" s="22" t="str">
        <f>VLOOKUP(E799,'BD DAVID'!$B$5:$G$1143,6,FALSE)</f>
        <v xml:space="preserve">CL 100 A  96 83 </v>
      </c>
      <c r="X799" s="22" t="s">
        <v>6339</v>
      </c>
      <c r="Y799" s="23">
        <v>0</v>
      </c>
      <c r="Z799" s="22" t="s">
        <v>6339</v>
      </c>
      <c r="AA799" s="22" t="s">
        <v>6383</v>
      </c>
      <c r="AB799" s="22" t="s">
        <v>6339</v>
      </c>
      <c r="AC799" s="20" t="s">
        <v>6355</v>
      </c>
    </row>
    <row r="800" spans="1:29" hidden="1" x14ac:dyDescent="0.25">
      <c r="A800">
        <v>10015090</v>
      </c>
      <c r="B800" t="s">
        <v>6384</v>
      </c>
      <c r="C800" t="s">
        <v>6346</v>
      </c>
      <c r="D800" t="s">
        <v>6339</v>
      </c>
      <c r="E800" s="21">
        <v>890938692</v>
      </c>
      <c r="F800" s="21" t="s">
        <v>6339</v>
      </c>
      <c r="G800" t="s">
        <v>1485</v>
      </c>
      <c r="H800" t="str">
        <f>VLOOKUP($E800,'BD DAVID'!$B$5:$M$1143,10,FALSE)</f>
        <v>Antioquia</v>
      </c>
      <c r="J800" s="20">
        <f>VLOOKUP(K800,'[1]INSERT MUNICIPIO'!E$2:F$867,2,FALSE)</f>
        <v>14</v>
      </c>
      <c r="K800" t="str">
        <f>VLOOKUP($E800,'BD DAVID'!$B$5:$M$1144,12,FALSE)</f>
        <v>APARTADO</v>
      </c>
      <c r="L800" s="20" t="s">
        <v>6339</v>
      </c>
      <c r="M800" s="20">
        <v>0</v>
      </c>
      <c r="N800" s="20" t="s">
        <v>6339</v>
      </c>
      <c r="O800" s="20">
        <v>0</v>
      </c>
      <c r="P800" s="20" t="s">
        <v>6339</v>
      </c>
      <c r="Q800" s="20">
        <f>VLOOKUP(E800,'BD DAVID'!$B$5:$H$1171,7,FALSE)</f>
        <v>948280873</v>
      </c>
      <c r="R800" s="20" t="s">
        <v>6339</v>
      </c>
      <c r="S800" s="22">
        <v>42370</v>
      </c>
      <c r="T800" s="22" t="s">
        <v>6339</v>
      </c>
      <c r="U800" s="24" t="s">
        <v>6355</v>
      </c>
      <c r="V800" s="22" t="s">
        <v>6339</v>
      </c>
      <c r="W800" s="22" t="str">
        <f>VLOOKUP(E800,'BD DAVID'!$B$5:$G$1143,6,FALSE)</f>
        <v xml:space="preserve">CL 100 A 96 83 </v>
      </c>
      <c r="X800" s="22" t="s">
        <v>6339</v>
      </c>
      <c r="Y800" s="23">
        <v>0</v>
      </c>
      <c r="Z800" s="22" t="s">
        <v>6339</v>
      </c>
      <c r="AA800" s="22" t="s">
        <v>6383</v>
      </c>
      <c r="AB800" s="22" t="s">
        <v>6339</v>
      </c>
      <c r="AC800" s="20" t="s">
        <v>6355</v>
      </c>
    </row>
    <row r="801" spans="1:29" hidden="1" x14ac:dyDescent="0.25">
      <c r="A801">
        <v>10011813</v>
      </c>
      <c r="B801" t="s">
        <v>6384</v>
      </c>
      <c r="C801" t="s">
        <v>6346</v>
      </c>
      <c r="D801" t="s">
        <v>6339</v>
      </c>
      <c r="E801" s="21">
        <v>890938750</v>
      </c>
      <c r="F801" s="21" t="s">
        <v>6339</v>
      </c>
      <c r="G801" t="s">
        <v>639</v>
      </c>
      <c r="H801" t="str">
        <f>VLOOKUP($E801,'BD DAVID'!$B$5:$M$1143,10,FALSE)</f>
        <v>Antioquia</v>
      </c>
      <c r="J801" s="20">
        <f>VLOOKUP(K801,'[1]INSERT MUNICIPIO'!E$2:F$867,2,FALSE)</f>
        <v>93</v>
      </c>
      <c r="K801" t="str">
        <f>VLOOKUP($E801,'BD DAVID'!$B$5:$M$1144,12,FALSE)</f>
        <v>MEDELLIN</v>
      </c>
      <c r="L801" s="20" t="s">
        <v>6339</v>
      </c>
      <c r="M801" s="20">
        <v>0</v>
      </c>
      <c r="N801" s="20" t="s">
        <v>6339</v>
      </c>
      <c r="O801" s="20">
        <v>0</v>
      </c>
      <c r="P801" s="20" t="s">
        <v>6339</v>
      </c>
      <c r="Q801" s="20">
        <f>VLOOKUP(E801,'BD DAVID'!$B$5:$H$1171,7,FALSE)</f>
        <v>943135712</v>
      </c>
      <c r="R801" s="20" t="s">
        <v>6339</v>
      </c>
      <c r="S801" s="22">
        <v>42370</v>
      </c>
      <c r="T801" s="22" t="s">
        <v>6339</v>
      </c>
      <c r="U801" s="24" t="s">
        <v>6355</v>
      </c>
      <c r="V801" s="22" t="s">
        <v>6339</v>
      </c>
      <c r="W801" s="22" t="str">
        <f>VLOOKUP(E801,'BD DAVID'!$B$5:$G$1143,6,FALSE)</f>
        <v xml:space="preserve">CR 43 A 15 A SUR 38 OF 1403 </v>
      </c>
      <c r="X801" s="22" t="s">
        <v>6339</v>
      </c>
      <c r="Y801" s="23">
        <v>0</v>
      </c>
      <c r="Z801" s="22" t="s">
        <v>6339</v>
      </c>
      <c r="AA801" s="22" t="s">
        <v>6383</v>
      </c>
      <c r="AB801" s="22" t="s">
        <v>6339</v>
      </c>
      <c r="AC801" s="20" t="s">
        <v>6355</v>
      </c>
    </row>
    <row r="802" spans="1:29" hidden="1" x14ac:dyDescent="0.25">
      <c r="A802">
        <v>10013201</v>
      </c>
      <c r="B802" t="s">
        <v>6384</v>
      </c>
      <c r="C802" t="s">
        <v>6346</v>
      </c>
      <c r="D802" t="s">
        <v>6339</v>
      </c>
      <c r="E802" s="21">
        <v>900031088</v>
      </c>
      <c r="F802" s="21" t="s">
        <v>6339</v>
      </c>
      <c r="G802" t="s">
        <v>2388</v>
      </c>
      <c r="H802" t="str">
        <f>VLOOKUP($E802,'BD DAVID'!$B$5:$M$1143,10,FALSE)</f>
        <v>Antioquia</v>
      </c>
      <c r="J802" s="20">
        <f>VLOOKUP(K802,'[1]INSERT MUNICIPIO'!E$2:F$867,2,FALSE)</f>
        <v>859</v>
      </c>
      <c r="K802" t="str">
        <f>VLOOKUP($E802,'BD DAVID'!$B$5:$M$1144,12,FALSE)</f>
        <v>SANTA MARTA</v>
      </c>
      <c r="L802" s="20" t="s">
        <v>6339</v>
      </c>
      <c r="M802" s="20">
        <v>0</v>
      </c>
      <c r="N802" s="20" t="s">
        <v>6339</v>
      </c>
      <c r="O802" s="20">
        <v>0</v>
      </c>
      <c r="P802" s="20" t="s">
        <v>6339</v>
      </c>
      <c r="Q802" s="20">
        <f>VLOOKUP(E802,'BD DAVID'!$B$5:$H$1171,7,FALSE)</f>
        <v>954351830</v>
      </c>
      <c r="R802" s="20" t="s">
        <v>6339</v>
      </c>
      <c r="S802" s="22">
        <v>42370</v>
      </c>
      <c r="T802" s="22" t="s">
        <v>6339</v>
      </c>
      <c r="U802" s="24" t="s">
        <v>6355</v>
      </c>
      <c r="V802" s="22" t="s">
        <v>6339</v>
      </c>
      <c r="W802" s="22" t="str">
        <f>VLOOKUP(E802,'BD DAVID'!$B$5:$G$1143,6,FALSE)</f>
        <v xml:space="preserve">CR TRONCAL DEL CARIBE KM 5 </v>
      </c>
      <c r="X802" s="22" t="s">
        <v>6339</v>
      </c>
      <c r="Y802" s="23">
        <v>0</v>
      </c>
      <c r="Z802" s="22" t="s">
        <v>6339</v>
      </c>
      <c r="AA802" s="22" t="s">
        <v>6383</v>
      </c>
      <c r="AB802" s="22" t="s">
        <v>6339</v>
      </c>
      <c r="AC802" s="20" t="s">
        <v>6355</v>
      </c>
    </row>
    <row r="803" spans="1:29" hidden="1" x14ac:dyDescent="0.25">
      <c r="A803">
        <v>10016692</v>
      </c>
      <c r="B803" t="s">
        <v>6384</v>
      </c>
      <c r="C803" t="s">
        <v>6346</v>
      </c>
      <c r="D803" t="s">
        <v>6339</v>
      </c>
      <c r="E803" s="21">
        <v>900044503</v>
      </c>
      <c r="F803" s="21" t="s">
        <v>6339</v>
      </c>
      <c r="G803" t="s">
        <v>1509</v>
      </c>
      <c r="H803" t="str">
        <f>VLOOKUP($E803,'BD DAVID'!$B$5:$M$1143,10,FALSE)</f>
        <v>Antioquia</v>
      </c>
      <c r="J803" s="20">
        <f>VLOOKUP(K803,'[1]INSERT MUNICIPIO'!E$2:F$867,2,FALSE)</f>
        <v>93</v>
      </c>
      <c r="K803" t="str">
        <f>VLOOKUP($E803,'BD DAVID'!$B$5:$M$1144,12,FALSE)</f>
        <v>MEDELLIN</v>
      </c>
      <c r="L803" s="20" t="s">
        <v>6339</v>
      </c>
      <c r="M803" s="20">
        <v>0</v>
      </c>
      <c r="N803" s="20" t="s">
        <v>6339</v>
      </c>
      <c r="O803" s="20">
        <v>0</v>
      </c>
      <c r="P803" s="20" t="s">
        <v>6339</v>
      </c>
      <c r="Q803" s="20">
        <f>VLOOKUP(E803,'BD DAVID'!$B$5:$H$1171,7,FALSE)</f>
        <v>3116351969</v>
      </c>
      <c r="R803" s="20" t="s">
        <v>6339</v>
      </c>
      <c r="S803" s="22">
        <v>42370</v>
      </c>
      <c r="T803" s="22" t="s">
        <v>6339</v>
      </c>
      <c r="U803" s="24" t="s">
        <v>6355</v>
      </c>
      <c r="V803" s="22" t="s">
        <v>6339</v>
      </c>
      <c r="W803" s="22" t="str">
        <f>VLOOKUP(E803,'BD DAVID'!$B$5:$G$1143,6,FALSE)</f>
        <v xml:space="preserve">CR 43A 19 17 N 1206 </v>
      </c>
      <c r="X803" s="22" t="s">
        <v>6339</v>
      </c>
      <c r="Y803" s="23">
        <v>0</v>
      </c>
      <c r="Z803" s="22" t="s">
        <v>6339</v>
      </c>
      <c r="AA803" s="22" t="s">
        <v>6383</v>
      </c>
      <c r="AB803" s="22" t="s">
        <v>6339</v>
      </c>
      <c r="AC803" s="20" t="s">
        <v>6355</v>
      </c>
    </row>
    <row r="804" spans="1:29" hidden="1" x14ac:dyDescent="0.25">
      <c r="A804">
        <v>10011845</v>
      </c>
      <c r="B804" t="s">
        <v>6384</v>
      </c>
      <c r="C804" t="s">
        <v>6346</v>
      </c>
      <c r="D804" t="s">
        <v>6339</v>
      </c>
      <c r="E804" s="21">
        <v>900088916</v>
      </c>
      <c r="F804" s="21" t="s">
        <v>6339</v>
      </c>
      <c r="G804" t="s">
        <v>657</v>
      </c>
      <c r="H804" t="str">
        <f>VLOOKUP($E804,'BD DAVID'!$B$5:$M$1143,10,FALSE)</f>
        <v>Antioquia</v>
      </c>
      <c r="J804" s="20">
        <f>VLOOKUP(K804,'[1]INSERT MUNICIPIO'!E$2:F$867,2,FALSE)</f>
        <v>93</v>
      </c>
      <c r="K804" t="str">
        <f>VLOOKUP($E804,'BD DAVID'!$B$5:$M$1144,12,FALSE)</f>
        <v>MEDELLIN</v>
      </c>
      <c r="L804" s="20" t="s">
        <v>6339</v>
      </c>
      <c r="M804" s="20">
        <v>0</v>
      </c>
      <c r="N804" s="20" t="s">
        <v>6339</v>
      </c>
      <c r="O804" s="20">
        <v>0</v>
      </c>
      <c r="P804" s="20" t="s">
        <v>6339</v>
      </c>
      <c r="Q804" s="20">
        <f>VLOOKUP(E804,'BD DAVID'!$B$5:$H$1171,7,FALSE)</f>
        <v>944440009</v>
      </c>
      <c r="R804" s="20" t="s">
        <v>6339</v>
      </c>
      <c r="S804" s="22">
        <v>42370</v>
      </c>
      <c r="T804" s="22" t="s">
        <v>6339</v>
      </c>
      <c r="U804" s="24" t="s">
        <v>6355</v>
      </c>
      <c r="V804" s="22" t="s">
        <v>6339</v>
      </c>
      <c r="W804" s="22" t="str">
        <f>VLOOKUP(E804,'BD DAVID'!$B$5:$G$1143,6,FALSE)</f>
        <v xml:space="preserve">CR 43 A 19 17 P 12 BLOCK EMPRESARIA </v>
      </c>
      <c r="X804" s="22" t="s">
        <v>6339</v>
      </c>
      <c r="Y804" s="23">
        <v>0</v>
      </c>
      <c r="Z804" s="22" t="s">
        <v>6339</v>
      </c>
      <c r="AA804" s="22" t="s">
        <v>6383</v>
      </c>
      <c r="AB804" s="22" t="s">
        <v>6339</v>
      </c>
      <c r="AC804" s="20" t="s">
        <v>6355</v>
      </c>
    </row>
    <row r="805" spans="1:29" hidden="1" x14ac:dyDescent="0.25">
      <c r="A805">
        <v>10011847</v>
      </c>
      <c r="B805" t="s">
        <v>6384</v>
      </c>
      <c r="C805" t="s">
        <v>6346</v>
      </c>
      <c r="D805" t="s">
        <v>6339</v>
      </c>
      <c r="E805" s="21">
        <v>900089324</v>
      </c>
      <c r="F805" s="21" t="s">
        <v>6339</v>
      </c>
      <c r="G805" t="s">
        <v>658</v>
      </c>
      <c r="H805" t="str">
        <f>VLOOKUP($E805,'BD DAVID'!$B$5:$M$1143,10,FALSE)</f>
        <v>Antioquia</v>
      </c>
      <c r="J805" s="20">
        <f>VLOOKUP(K805,'[1]INSERT MUNICIPIO'!E$2:F$867,2,FALSE)</f>
        <v>164</v>
      </c>
      <c r="K805" t="str">
        <f>VLOOKUP($E805,'BD DAVID'!$B$5:$M$1144,12,FALSE)</f>
        <v>TURBO</v>
      </c>
      <c r="L805" s="20" t="s">
        <v>6339</v>
      </c>
      <c r="M805" s="20">
        <v>0</v>
      </c>
      <c r="N805" s="20" t="s">
        <v>6339</v>
      </c>
      <c r="O805" s="20">
        <v>0</v>
      </c>
      <c r="P805" s="20" t="s">
        <v>6339</v>
      </c>
      <c r="Q805" s="20">
        <f>VLOOKUP(E805,'BD DAVID'!$B$5:$H$1171,7,FALSE)</f>
        <v>944440009</v>
      </c>
      <c r="R805" s="20" t="s">
        <v>6339</v>
      </c>
      <c r="S805" s="22">
        <v>42370</v>
      </c>
      <c r="T805" s="22" t="s">
        <v>6339</v>
      </c>
      <c r="U805" s="24" t="s">
        <v>6355</v>
      </c>
      <c r="V805" s="22" t="s">
        <v>6339</v>
      </c>
      <c r="W805" s="22" t="str">
        <f>VLOOKUP(E805,'BD DAVID'!$B$5:$G$1143,6,FALSE)</f>
        <v xml:space="preserve">CR 43 A 19 17 P 12 BLOCK EMPRESARIA </v>
      </c>
      <c r="X805" s="22" t="s">
        <v>6339</v>
      </c>
      <c r="Y805" s="23">
        <v>0</v>
      </c>
      <c r="Z805" s="22" t="s">
        <v>6339</v>
      </c>
      <c r="AA805" s="22" t="s">
        <v>6383</v>
      </c>
      <c r="AB805" s="22" t="s">
        <v>6339</v>
      </c>
      <c r="AC805" s="20" t="s">
        <v>6355</v>
      </c>
    </row>
    <row r="806" spans="1:29" hidden="1" x14ac:dyDescent="0.25">
      <c r="A806">
        <v>10013061</v>
      </c>
      <c r="B806" t="s">
        <v>6384</v>
      </c>
      <c r="C806" t="s">
        <v>6346</v>
      </c>
      <c r="D806" t="s">
        <v>6339</v>
      </c>
      <c r="E806" s="21">
        <v>900120015</v>
      </c>
      <c r="F806" s="21" t="s">
        <v>6339</v>
      </c>
      <c r="G806" t="s">
        <v>4003</v>
      </c>
      <c r="H806" t="str">
        <f>VLOOKUP($E806,'BD DAVID'!$B$5:$M$1143,10,FALSE)</f>
        <v>Antioquia</v>
      </c>
      <c r="J806" s="20">
        <f>VLOOKUP(K806,'[1]INSERT MUNICIPIO'!E$2:F$867,2,FALSE)</f>
        <v>707</v>
      </c>
      <c r="K806" t="str">
        <f>VLOOKUP($E806,'BD DAVID'!$B$5:$M$1144,12,FALSE)</f>
        <v>BUCARAMANGA</v>
      </c>
      <c r="L806" s="20" t="s">
        <v>6339</v>
      </c>
      <c r="M806" s="20">
        <v>0</v>
      </c>
      <c r="N806" s="20" t="s">
        <v>6339</v>
      </c>
      <c r="O806" s="20">
        <v>0</v>
      </c>
      <c r="P806" s="20" t="s">
        <v>6339</v>
      </c>
      <c r="Q806" s="20">
        <f>VLOOKUP(E806,'BD DAVID'!$B$5:$H$1171,7,FALSE)</f>
        <v>976339860</v>
      </c>
      <c r="R806" s="20" t="s">
        <v>6339</v>
      </c>
      <c r="S806" s="22">
        <v>42370</v>
      </c>
      <c r="T806" s="22" t="s">
        <v>6339</v>
      </c>
      <c r="U806" s="24" t="s">
        <v>6355</v>
      </c>
      <c r="V806" s="22" t="s">
        <v>6339</v>
      </c>
      <c r="W806" s="22" t="str">
        <f>VLOOKUP(E806,'BD DAVID'!$B$5:$G$1143,6,FALSE)</f>
        <v xml:space="preserve">CR 18 29 34 </v>
      </c>
      <c r="X806" s="22" t="s">
        <v>6339</v>
      </c>
      <c r="Y806" s="23">
        <v>0</v>
      </c>
      <c r="Z806" s="22" t="s">
        <v>6339</v>
      </c>
      <c r="AA806" s="22" t="s">
        <v>6383</v>
      </c>
      <c r="AB806" s="22" t="s">
        <v>6339</v>
      </c>
      <c r="AC806" s="20" t="s">
        <v>6355</v>
      </c>
    </row>
    <row r="807" spans="1:29" hidden="1" x14ac:dyDescent="0.25">
      <c r="A807">
        <v>10016693</v>
      </c>
      <c r="B807" t="s">
        <v>6384</v>
      </c>
      <c r="C807" t="s">
        <v>6346</v>
      </c>
      <c r="D807" t="s">
        <v>6339</v>
      </c>
      <c r="E807" s="21">
        <v>900147530</v>
      </c>
      <c r="F807" s="21" t="s">
        <v>6339</v>
      </c>
      <c r="G807" t="s">
        <v>1455</v>
      </c>
      <c r="H807" t="str">
        <f>VLOOKUP($E807,'BD DAVID'!$B$5:$M$1143,10,FALSE)</f>
        <v>Antioquia</v>
      </c>
      <c r="J807" s="20">
        <f>VLOOKUP(K807,'[1]INSERT MUNICIPIO'!E$2:F$867,2,FALSE)</f>
        <v>93</v>
      </c>
      <c r="K807" t="str">
        <f>VLOOKUP($E807,'BD DAVID'!$B$5:$M$1144,12,FALSE)</f>
        <v>MEDELLIN</v>
      </c>
      <c r="L807" s="20" t="s">
        <v>6339</v>
      </c>
      <c r="M807" s="20">
        <v>0</v>
      </c>
      <c r="N807" s="20" t="s">
        <v>6339</v>
      </c>
      <c r="O807" s="20">
        <v>0</v>
      </c>
      <c r="P807" s="20" t="s">
        <v>6339</v>
      </c>
      <c r="Q807" s="20">
        <f>VLOOKUP(E807,'BD DAVID'!$B$5:$H$1171,7,FALSE)</f>
        <v>3116351969</v>
      </c>
      <c r="R807" s="20" t="s">
        <v>6339</v>
      </c>
      <c r="S807" s="22">
        <v>42370</v>
      </c>
      <c r="T807" s="22" t="s">
        <v>6339</v>
      </c>
      <c r="U807" s="24" t="s">
        <v>6355</v>
      </c>
      <c r="V807" s="22" t="s">
        <v>6339</v>
      </c>
      <c r="W807" s="22" t="str">
        <f>VLOOKUP(E807,'BD DAVID'!$B$5:$G$1143,6,FALSE)</f>
        <v xml:space="preserve">CR 43A 19 17 P 12 BLOCK CENTRO EMPR </v>
      </c>
      <c r="X807" s="22" t="s">
        <v>6339</v>
      </c>
      <c r="Y807" s="23">
        <v>0</v>
      </c>
      <c r="Z807" s="22" t="s">
        <v>6339</v>
      </c>
      <c r="AA807" s="22" t="s">
        <v>6383</v>
      </c>
      <c r="AB807" s="22" t="s">
        <v>6339</v>
      </c>
      <c r="AC807" s="20" t="s">
        <v>6355</v>
      </c>
    </row>
    <row r="808" spans="1:29" hidden="1" x14ac:dyDescent="0.25">
      <c r="A808">
        <v>10012675</v>
      </c>
      <c r="B808" t="s">
        <v>6384</v>
      </c>
      <c r="C808" t="s">
        <v>6346</v>
      </c>
      <c r="D808" t="s">
        <v>6339</v>
      </c>
      <c r="E808" s="21">
        <v>900223393</v>
      </c>
      <c r="F808" s="21" t="s">
        <v>6339</v>
      </c>
      <c r="G808" t="s">
        <v>4999</v>
      </c>
      <c r="H808" t="str">
        <f>VLOOKUP($E808,'BD DAVID'!$B$5:$M$1143,10,FALSE)</f>
        <v>Antioquia</v>
      </c>
      <c r="J808" s="20">
        <f>VLOOKUP(K808,'[1]INSERT MUNICIPIO'!E$2:F$867,2,FALSE)</f>
        <v>93</v>
      </c>
      <c r="K808" t="str">
        <f>VLOOKUP($E808,'BD DAVID'!$B$5:$M$1144,12,FALSE)</f>
        <v>MEDELLIN</v>
      </c>
      <c r="L808" s="20" t="s">
        <v>6339</v>
      </c>
      <c r="M808" s="20">
        <v>0</v>
      </c>
      <c r="N808" s="20" t="s">
        <v>6339</v>
      </c>
      <c r="O808" s="20">
        <v>0</v>
      </c>
      <c r="P808" s="20" t="s">
        <v>6339</v>
      </c>
      <c r="Q808" s="20">
        <f>VLOOKUP(E808,'BD DAVID'!$B$5:$H$1171,7,FALSE)</f>
        <v>94440290</v>
      </c>
      <c r="R808" s="20" t="s">
        <v>6339</v>
      </c>
      <c r="S808" s="22">
        <v>42370</v>
      </c>
      <c r="T808" s="22" t="s">
        <v>6339</v>
      </c>
      <c r="U808" s="24" t="s">
        <v>6355</v>
      </c>
      <c r="V808" s="22" t="s">
        <v>6339</v>
      </c>
      <c r="W808" s="22" t="str">
        <f>VLOOKUP(E808,'BD DAVID'!$B$5:$G$1143,6,FALSE)</f>
        <v xml:space="preserve">CL 37B 81A 72 </v>
      </c>
      <c r="X808" s="22" t="s">
        <v>6339</v>
      </c>
      <c r="Y808" s="23">
        <v>0</v>
      </c>
      <c r="Z808" s="22" t="s">
        <v>6339</v>
      </c>
      <c r="AA808" s="22" t="s">
        <v>6383</v>
      </c>
      <c r="AB808" s="22" t="s">
        <v>6339</v>
      </c>
      <c r="AC808" s="20" t="s">
        <v>6355</v>
      </c>
    </row>
    <row r="809" spans="1:29" hidden="1" x14ac:dyDescent="0.25">
      <c r="A809">
        <v>10017748</v>
      </c>
      <c r="B809" t="s">
        <v>6384</v>
      </c>
      <c r="C809" t="s">
        <v>6346</v>
      </c>
      <c r="D809" t="s">
        <v>6339</v>
      </c>
      <c r="E809" s="21">
        <v>900296617</v>
      </c>
      <c r="F809" s="21" t="s">
        <v>6339</v>
      </c>
      <c r="G809" t="s">
        <v>1548</v>
      </c>
      <c r="H809" t="str">
        <f>VLOOKUP($E809,'BD DAVID'!$B$5:$M$1143,10,FALSE)</f>
        <v>Antioquia</v>
      </c>
      <c r="J809" s="20">
        <f>VLOOKUP(K809,'[1]INSERT MUNICIPIO'!E$2:F$867,2,FALSE)</f>
        <v>14</v>
      </c>
      <c r="K809" t="str">
        <f>VLOOKUP($E809,'BD DAVID'!$B$5:$M$1144,12,FALSE)</f>
        <v>APARTADO</v>
      </c>
      <c r="L809" s="20" t="s">
        <v>6339</v>
      </c>
      <c r="M809" s="20">
        <v>0</v>
      </c>
      <c r="N809" s="20" t="s">
        <v>6339</v>
      </c>
      <c r="O809" s="20">
        <v>0</v>
      </c>
      <c r="P809" s="20" t="s">
        <v>6339</v>
      </c>
      <c r="Q809" s="20">
        <f>VLOOKUP(E809,'BD DAVID'!$B$5:$H$1171,7,FALSE)</f>
        <v>3104143812</v>
      </c>
      <c r="R809" s="20" t="s">
        <v>6339</v>
      </c>
      <c r="S809" s="22">
        <v>42370</v>
      </c>
      <c r="T809" s="22" t="s">
        <v>6339</v>
      </c>
      <c r="U809" s="24" t="s">
        <v>6355</v>
      </c>
      <c r="V809" s="22" t="s">
        <v>6339</v>
      </c>
      <c r="W809" s="22" t="str">
        <f>VLOOKUP(E809,'BD DAVID'!$B$5:$G$1143,6,FALSE)</f>
        <v xml:space="preserve">CL 100 117 17 CA 17 </v>
      </c>
      <c r="X809" s="22" t="s">
        <v>6339</v>
      </c>
      <c r="Y809" s="23">
        <v>0</v>
      </c>
      <c r="Z809" s="22" t="s">
        <v>6339</v>
      </c>
      <c r="AA809" s="22" t="s">
        <v>6383</v>
      </c>
      <c r="AB809" s="22" t="s">
        <v>6339</v>
      </c>
      <c r="AC809" s="20" t="s">
        <v>6355</v>
      </c>
    </row>
    <row r="810" spans="1:29" hidden="1" x14ac:dyDescent="0.25">
      <c r="A810">
        <v>10011919</v>
      </c>
      <c r="B810" t="s">
        <v>6384</v>
      </c>
      <c r="C810" t="s">
        <v>6346</v>
      </c>
      <c r="D810" t="s">
        <v>6339</v>
      </c>
      <c r="E810" s="21">
        <v>900308111</v>
      </c>
      <c r="F810" s="21" t="s">
        <v>6339</v>
      </c>
      <c r="G810" t="s">
        <v>2736</v>
      </c>
      <c r="H810" t="str">
        <f>VLOOKUP($E810,'BD DAVID'!$B$5:$M$1143,10,FALSE)</f>
        <v>Antioquia</v>
      </c>
      <c r="J810" s="20">
        <f>VLOOKUP(K810,'[1]INSERT MUNICIPIO'!E$2:F$867,2,FALSE)</f>
        <v>93</v>
      </c>
      <c r="K810" t="str">
        <f>VLOOKUP($E810,'BD DAVID'!$B$5:$M$1144,12,FALSE)</f>
        <v>MEDELLIN</v>
      </c>
      <c r="L810" s="20" t="s">
        <v>6339</v>
      </c>
      <c r="M810" s="20">
        <v>0</v>
      </c>
      <c r="N810" s="20" t="s">
        <v>6339</v>
      </c>
      <c r="O810" s="20">
        <v>0</v>
      </c>
      <c r="P810" s="20" t="s">
        <v>6339</v>
      </c>
      <c r="Q810" s="20">
        <f>VLOOKUP(E810,'BD DAVID'!$B$5:$H$1171,7,FALSE)</f>
        <v>3104993075</v>
      </c>
      <c r="R810" s="20" t="s">
        <v>6339</v>
      </c>
      <c r="S810" s="22">
        <v>42370</v>
      </c>
      <c r="T810" s="22" t="s">
        <v>6339</v>
      </c>
      <c r="U810" s="24" t="s">
        <v>6355</v>
      </c>
      <c r="V810" s="22" t="s">
        <v>6339</v>
      </c>
      <c r="W810" s="22" t="str">
        <f>VLOOKUP(E810,'BD DAVID'!$B$5:$G$1143,6,FALSE)</f>
        <v xml:space="preserve">CL 50 48 29 </v>
      </c>
      <c r="X810" s="22" t="s">
        <v>6339</v>
      </c>
      <c r="Y810" s="23">
        <v>0</v>
      </c>
      <c r="Z810" s="22" t="s">
        <v>6339</v>
      </c>
      <c r="AA810" s="22" t="s">
        <v>6383</v>
      </c>
      <c r="AB810" s="22" t="s">
        <v>6339</v>
      </c>
      <c r="AC810" s="20" t="s">
        <v>6355</v>
      </c>
    </row>
    <row r="811" spans="1:29" hidden="1" x14ac:dyDescent="0.25">
      <c r="A811">
        <v>10011998</v>
      </c>
      <c r="B811" t="s">
        <v>6384</v>
      </c>
      <c r="C811" t="s">
        <v>6346</v>
      </c>
      <c r="D811" t="s">
        <v>6339</v>
      </c>
      <c r="E811" s="21">
        <v>900478724</v>
      </c>
      <c r="F811" s="21" t="s">
        <v>6339</v>
      </c>
      <c r="G811" t="s">
        <v>3164</v>
      </c>
      <c r="H811" t="str">
        <f>VLOOKUP($E811,'BD DAVID'!$B$5:$M$1143,10,FALSE)</f>
        <v>Antioquia</v>
      </c>
      <c r="J811" s="20">
        <f>VLOOKUP(K811,'[1]INSERT MUNICIPIO'!E$2:F$867,2,FALSE)</f>
        <v>149</v>
      </c>
      <c r="K811" t="str">
        <f>VLOOKUP($E811,'BD DAVID'!$B$5:$M$1144,12,FALSE)</f>
        <v>SAN VICENTE</v>
      </c>
      <c r="L811" s="20" t="s">
        <v>6339</v>
      </c>
      <c r="M811" s="20">
        <v>0</v>
      </c>
      <c r="N811" s="20" t="s">
        <v>6339</v>
      </c>
      <c r="O811" s="20">
        <v>0</v>
      </c>
      <c r="P811" s="20" t="s">
        <v>6339</v>
      </c>
      <c r="Q811" s="20">
        <f>VLOOKUP(E811,'BD DAVID'!$B$5:$H$1171,7,FALSE)</f>
        <v>3216469827</v>
      </c>
      <c r="R811" s="20" t="s">
        <v>6339</v>
      </c>
      <c r="S811" s="22">
        <v>42370</v>
      </c>
      <c r="T811" s="22" t="s">
        <v>6339</v>
      </c>
      <c r="U811" s="24" t="s">
        <v>6355</v>
      </c>
      <c r="V811" s="22" t="s">
        <v>6339</v>
      </c>
      <c r="W811" s="22" t="str">
        <f>VLOOKUP(E811,'BD DAVID'!$B$5:$G$1143,6,FALSE)</f>
        <v xml:space="preserve">CR 100 96 90 </v>
      </c>
      <c r="X811" s="22" t="s">
        <v>6339</v>
      </c>
      <c r="Y811" s="23">
        <v>0</v>
      </c>
      <c r="Z811" s="22" t="s">
        <v>6339</v>
      </c>
      <c r="AA811" s="22" t="s">
        <v>6383</v>
      </c>
      <c r="AB811" s="22" t="s">
        <v>6339</v>
      </c>
      <c r="AC811" s="20" t="s">
        <v>6355</v>
      </c>
    </row>
    <row r="812" spans="1:29" hidden="1" x14ac:dyDescent="0.25">
      <c r="A812">
        <v>10015118</v>
      </c>
      <c r="B812" t="s">
        <v>6384</v>
      </c>
      <c r="C812" t="s">
        <v>6346</v>
      </c>
      <c r="D812" t="s">
        <v>6339</v>
      </c>
      <c r="E812" s="21">
        <v>900483131</v>
      </c>
      <c r="F812" s="21" t="s">
        <v>6339</v>
      </c>
      <c r="G812" t="s">
        <v>4882</v>
      </c>
      <c r="H812" t="str">
        <f>VLOOKUP($E812,'BD DAVID'!$B$5:$M$1143,10,FALSE)</f>
        <v>Antioquia</v>
      </c>
      <c r="J812" s="20">
        <f>VLOOKUP(K812,'[1]INSERT MUNICIPIO'!E$2:F$867,2,FALSE)</f>
        <v>859</v>
      </c>
      <c r="K812" t="str">
        <f>VLOOKUP($E812,'BD DAVID'!$B$5:$M$1144,12,FALSE)</f>
        <v>SANTA MARTA</v>
      </c>
      <c r="L812" s="20" t="s">
        <v>6339</v>
      </c>
      <c r="M812" s="20">
        <v>0</v>
      </c>
      <c r="N812" s="20" t="s">
        <v>6339</v>
      </c>
      <c r="O812" s="20">
        <v>0</v>
      </c>
      <c r="P812" s="20" t="s">
        <v>6339</v>
      </c>
      <c r="Q812" s="20">
        <f>VLOOKUP(E812,'BD DAVID'!$B$5:$H$1171,7,FALSE)</f>
        <v>917445454</v>
      </c>
      <c r="R812" s="20" t="s">
        <v>6339</v>
      </c>
      <c r="S812" s="22">
        <v>42370</v>
      </c>
      <c r="T812" s="22" t="s">
        <v>6339</v>
      </c>
      <c r="U812" s="24" t="s">
        <v>6355</v>
      </c>
      <c r="V812" s="22" t="s">
        <v>6339</v>
      </c>
      <c r="W812" s="22" t="str">
        <f>VLOOKUP(E812,'BD DAVID'!$B$5:$G$1143,6,FALSE)</f>
        <v xml:space="preserve">AC 26 59 15 P 9 </v>
      </c>
      <c r="X812" s="22" t="s">
        <v>6339</v>
      </c>
      <c r="Y812" s="23">
        <v>0</v>
      </c>
      <c r="Z812" s="22" t="s">
        <v>6339</v>
      </c>
      <c r="AA812" s="22" t="s">
        <v>6383</v>
      </c>
      <c r="AB812" s="22" t="s">
        <v>6339</v>
      </c>
      <c r="AC812" s="20" t="s">
        <v>6355</v>
      </c>
    </row>
    <row r="813" spans="1:29" hidden="1" x14ac:dyDescent="0.25">
      <c r="A813">
        <v>10017206</v>
      </c>
      <c r="B813" t="s">
        <v>6384</v>
      </c>
      <c r="C813" t="s">
        <v>6346</v>
      </c>
      <c r="D813" t="s">
        <v>6339</v>
      </c>
      <c r="E813" s="21">
        <v>900534120</v>
      </c>
      <c r="F813" s="21" t="s">
        <v>6339</v>
      </c>
      <c r="G813" t="s">
        <v>3793</v>
      </c>
      <c r="H813" t="str">
        <f>VLOOKUP($E813,'BD DAVID'!$B$5:$M$1143,10,FALSE)</f>
        <v>Antioquia</v>
      </c>
      <c r="J813" s="20">
        <f>VLOOKUP(K813,'[1]INSERT MUNICIPIO'!E$2:F$867,2,FALSE)</f>
        <v>14</v>
      </c>
      <c r="K813" t="str">
        <f>VLOOKUP($E813,'BD DAVID'!$B$5:$M$1144,12,FALSE)</f>
        <v>APARTADO</v>
      </c>
      <c r="L813" s="20" t="s">
        <v>6339</v>
      </c>
      <c r="M813" s="20">
        <v>0</v>
      </c>
      <c r="N813" s="20" t="s">
        <v>6339</v>
      </c>
      <c r="O813" s="20">
        <v>0</v>
      </c>
      <c r="P813" s="20" t="s">
        <v>6339</v>
      </c>
      <c r="Q813" s="20">
        <f>VLOOKUP(E813,'BD DAVID'!$B$5:$H$1171,7,FALSE)</f>
        <v>3104121273</v>
      </c>
      <c r="R813" s="20" t="s">
        <v>6339</v>
      </c>
      <c r="S813" s="22">
        <v>42370</v>
      </c>
      <c r="T813" s="22" t="s">
        <v>6339</v>
      </c>
      <c r="U813" s="24" t="s">
        <v>6355</v>
      </c>
      <c r="V813" s="22" t="s">
        <v>6339</v>
      </c>
      <c r="W813" s="22" t="str">
        <f>VLOOKUP(E813,'BD DAVID'!$B$5:$G$1143,6,FALSE)</f>
        <v xml:space="preserve">CR 100 88 21 </v>
      </c>
      <c r="X813" s="22" t="s">
        <v>6339</v>
      </c>
      <c r="Y813" s="23">
        <v>0</v>
      </c>
      <c r="Z813" s="22" t="s">
        <v>6339</v>
      </c>
      <c r="AA813" s="22" t="s">
        <v>6383</v>
      </c>
      <c r="AB813" s="22" t="s">
        <v>6339</v>
      </c>
      <c r="AC813" s="20" t="s">
        <v>6355</v>
      </c>
    </row>
    <row r="814" spans="1:29" hidden="1" x14ac:dyDescent="0.25">
      <c r="A814">
        <v>10012022</v>
      </c>
      <c r="B814" t="s">
        <v>6384</v>
      </c>
      <c r="C814" t="s">
        <v>6346</v>
      </c>
      <c r="D814" t="s">
        <v>6339</v>
      </c>
      <c r="E814" s="21">
        <v>900550536</v>
      </c>
      <c r="F814" s="21" t="s">
        <v>6339</v>
      </c>
      <c r="G814" t="s">
        <v>1719</v>
      </c>
      <c r="H814" t="str">
        <f>VLOOKUP($E814,'BD DAVID'!$B$5:$M$1143,10,FALSE)</f>
        <v>Antioquia</v>
      </c>
      <c r="J814" s="20">
        <f>VLOOKUP(K814,'[1]INSERT MUNICIPIO'!E$2:F$867,2,FALSE)</f>
        <v>164</v>
      </c>
      <c r="K814" t="str">
        <f>VLOOKUP($E814,'BD DAVID'!$B$5:$M$1144,12,FALSE)</f>
        <v>TURBO</v>
      </c>
      <c r="L814" s="20" t="s">
        <v>6339</v>
      </c>
      <c r="M814" s="20">
        <v>0</v>
      </c>
      <c r="N814" s="20" t="s">
        <v>6339</v>
      </c>
      <c r="O814" s="20">
        <v>0</v>
      </c>
      <c r="P814" s="20" t="s">
        <v>6339</v>
      </c>
      <c r="Q814" s="20">
        <f>VLOOKUP(E814,'BD DAVID'!$B$5:$H$1171,7,FALSE)</f>
        <v>948279090</v>
      </c>
      <c r="R814" s="20" t="s">
        <v>6339</v>
      </c>
      <c r="S814" s="22">
        <v>42370</v>
      </c>
      <c r="T814" s="22" t="s">
        <v>6339</v>
      </c>
      <c r="U814" s="24" t="s">
        <v>6355</v>
      </c>
      <c r="V814" s="22" t="s">
        <v>6339</v>
      </c>
      <c r="W814" s="22" t="str">
        <f>VLOOKUP(E814,'BD DAVID'!$B$5:$G$1143,6,FALSE)</f>
        <v xml:space="preserve">CL 101 11 60 </v>
      </c>
      <c r="X814" s="22" t="s">
        <v>6339</v>
      </c>
      <c r="Y814" s="23">
        <v>0</v>
      </c>
      <c r="Z814" s="22" t="s">
        <v>6339</v>
      </c>
      <c r="AA814" s="22" t="s">
        <v>6383</v>
      </c>
      <c r="AB814" s="22" t="s">
        <v>6339</v>
      </c>
      <c r="AC814" s="20" t="s">
        <v>6355</v>
      </c>
    </row>
    <row r="815" spans="1:29" hidden="1" x14ac:dyDescent="0.25">
      <c r="A815">
        <v>10015101</v>
      </c>
      <c r="B815" t="s">
        <v>6384</v>
      </c>
      <c r="C815" t="s">
        <v>6346</v>
      </c>
      <c r="D815" t="s">
        <v>6339</v>
      </c>
      <c r="E815" s="21">
        <v>900560496</v>
      </c>
      <c r="F815" s="21" t="s">
        <v>6339</v>
      </c>
      <c r="G815" t="s">
        <v>1713</v>
      </c>
      <c r="H815" t="str">
        <f>VLOOKUP($E815,'BD DAVID'!$B$5:$M$1143,10,FALSE)</f>
        <v>Antioquia</v>
      </c>
      <c r="J815" s="20">
        <f>VLOOKUP(K815,'[1]INSERT MUNICIPIO'!E$2:F$867,2,FALSE)</f>
        <v>14</v>
      </c>
      <c r="K815" t="str">
        <f>VLOOKUP($E815,'BD DAVID'!$B$5:$M$1144,12,FALSE)</f>
        <v>APARTADO</v>
      </c>
      <c r="L815" s="20" t="s">
        <v>6339</v>
      </c>
      <c r="M815" s="20">
        <v>0</v>
      </c>
      <c r="N815" s="20" t="s">
        <v>6339</v>
      </c>
      <c r="O815" s="20">
        <v>0</v>
      </c>
      <c r="P815" s="20" t="s">
        <v>6339</v>
      </c>
      <c r="Q815" s="20">
        <f>VLOOKUP(E815,'BD DAVID'!$B$5:$H$1171,7,FALSE)</f>
        <v>948280614</v>
      </c>
      <c r="R815" s="20" t="s">
        <v>6339</v>
      </c>
      <c r="S815" s="22">
        <v>42370</v>
      </c>
      <c r="T815" s="22" t="s">
        <v>6339</v>
      </c>
      <c r="U815" s="24" t="s">
        <v>6355</v>
      </c>
      <c r="V815" s="22" t="s">
        <v>6339</v>
      </c>
      <c r="W815" s="22" t="str">
        <f>VLOOKUP(E815,'BD DAVID'!$B$5:$G$1143,6,FALSE)</f>
        <v xml:space="preserve">CL 100A 96 83 BRR CHINITA </v>
      </c>
      <c r="X815" s="22" t="s">
        <v>6339</v>
      </c>
      <c r="Y815" s="23">
        <v>0</v>
      </c>
      <c r="Z815" s="22" t="s">
        <v>6339</v>
      </c>
      <c r="AA815" s="22" t="s">
        <v>6383</v>
      </c>
      <c r="AB815" s="22" t="s">
        <v>6339</v>
      </c>
      <c r="AC815" s="20" t="s">
        <v>6355</v>
      </c>
    </row>
    <row r="816" spans="1:29" hidden="1" x14ac:dyDescent="0.25">
      <c r="A816">
        <v>10016697</v>
      </c>
      <c r="B816" t="s">
        <v>6384</v>
      </c>
      <c r="C816" t="s">
        <v>6346</v>
      </c>
      <c r="D816" t="s">
        <v>6339</v>
      </c>
      <c r="E816" s="21">
        <v>900583470</v>
      </c>
      <c r="F816" s="21" t="s">
        <v>6339</v>
      </c>
      <c r="G816" t="s">
        <v>1554</v>
      </c>
      <c r="H816" t="str">
        <f>VLOOKUP($E816,'BD DAVID'!$B$5:$M$1143,10,FALSE)</f>
        <v>Antioquia</v>
      </c>
      <c r="J816" s="20">
        <f>VLOOKUP(K816,'[1]INSERT MUNICIPIO'!E$2:F$867,2,FALSE)</f>
        <v>93</v>
      </c>
      <c r="K816" t="str">
        <f>VLOOKUP($E816,'BD DAVID'!$B$5:$M$1144,12,FALSE)</f>
        <v>MEDELLIN</v>
      </c>
      <c r="L816" s="20" t="s">
        <v>6339</v>
      </c>
      <c r="M816" s="20">
        <v>0</v>
      </c>
      <c r="N816" s="20" t="s">
        <v>6339</v>
      </c>
      <c r="O816" s="20">
        <v>0</v>
      </c>
      <c r="P816" s="20" t="s">
        <v>6339</v>
      </c>
      <c r="Q816" s="20">
        <f>VLOOKUP(E816,'BD DAVID'!$B$5:$H$1171,7,FALSE)</f>
        <v>3116351969</v>
      </c>
      <c r="R816" s="20" t="s">
        <v>6339</v>
      </c>
      <c r="S816" s="22">
        <v>42370</v>
      </c>
      <c r="T816" s="22" t="s">
        <v>6339</v>
      </c>
      <c r="U816" s="24" t="s">
        <v>6355</v>
      </c>
      <c r="V816" s="22" t="s">
        <v>6339</v>
      </c>
      <c r="W816" s="22" t="str">
        <f>VLOOKUP(E816,'BD DAVID'!$B$5:$G$1143,6,FALSE)</f>
        <v xml:space="preserve">CR 43 A 19 17 IN 1206 </v>
      </c>
      <c r="X816" s="22" t="s">
        <v>6339</v>
      </c>
      <c r="Y816" s="23">
        <v>0</v>
      </c>
      <c r="Z816" s="22" t="s">
        <v>6339</v>
      </c>
      <c r="AA816" s="22" t="s">
        <v>6383</v>
      </c>
      <c r="AB816" s="22" t="s">
        <v>6339</v>
      </c>
      <c r="AC816" s="20" t="s">
        <v>6355</v>
      </c>
    </row>
    <row r="817" spans="1:29" hidden="1" x14ac:dyDescent="0.25">
      <c r="A817">
        <v>10014330</v>
      </c>
      <c r="B817" t="s">
        <v>6384</v>
      </c>
      <c r="C817" t="s">
        <v>6346</v>
      </c>
      <c r="D817" t="s">
        <v>6339</v>
      </c>
      <c r="E817" s="21">
        <v>900646181</v>
      </c>
      <c r="F817" s="21" t="s">
        <v>6339</v>
      </c>
      <c r="G817" t="s">
        <v>5005</v>
      </c>
      <c r="H817" t="str">
        <f>VLOOKUP($E817,'BD DAVID'!$B$5:$M$1143,10,FALSE)</f>
        <v>Antioquia</v>
      </c>
      <c r="J817" s="20">
        <f>VLOOKUP(K817,'[1]INSERT MUNICIPIO'!E$2:F$867,2,FALSE)</f>
        <v>14</v>
      </c>
      <c r="K817" t="str">
        <f>VLOOKUP($E817,'BD DAVID'!$B$5:$M$1144,12,FALSE)</f>
        <v>APARTADO</v>
      </c>
      <c r="L817" s="20" t="s">
        <v>6339</v>
      </c>
      <c r="M817" s="20">
        <v>0</v>
      </c>
      <c r="N817" s="20" t="s">
        <v>6339</v>
      </c>
      <c r="O817" s="20">
        <v>0</v>
      </c>
      <c r="P817" s="20" t="s">
        <v>6339</v>
      </c>
      <c r="Q817" s="20">
        <f>VLOOKUP(E817,'BD DAVID'!$B$5:$H$1171,7,FALSE)</f>
        <v>3206800048</v>
      </c>
      <c r="R817" s="20" t="s">
        <v>6339</v>
      </c>
      <c r="S817" s="22">
        <v>42370</v>
      </c>
      <c r="T817" s="22" t="s">
        <v>6339</v>
      </c>
      <c r="U817" s="24" t="s">
        <v>6355</v>
      </c>
      <c r="V817" s="22" t="s">
        <v>6339</v>
      </c>
      <c r="W817" s="22" t="str">
        <f>VLOOKUP(E817,'BD DAVID'!$B$5:$G$1143,6,FALSE)</f>
        <v xml:space="preserve">CR 102 92 A 59 </v>
      </c>
      <c r="X817" s="22" t="s">
        <v>6339</v>
      </c>
      <c r="Y817" s="23">
        <v>0</v>
      </c>
      <c r="Z817" s="22" t="s">
        <v>6339</v>
      </c>
      <c r="AA817" s="22" t="s">
        <v>6383</v>
      </c>
      <c r="AB817" s="22" t="s">
        <v>6339</v>
      </c>
      <c r="AC817" s="20" t="s">
        <v>6355</v>
      </c>
    </row>
    <row r="818" spans="1:29" hidden="1" x14ac:dyDescent="0.25">
      <c r="A818">
        <v>10015322</v>
      </c>
      <c r="B818" t="s">
        <v>6384</v>
      </c>
      <c r="C818" t="s">
        <v>6346</v>
      </c>
      <c r="D818" t="s">
        <v>6339</v>
      </c>
      <c r="E818" s="21">
        <v>900700594</v>
      </c>
      <c r="F818" s="21" t="s">
        <v>6339</v>
      </c>
      <c r="G818" t="s">
        <v>2942</v>
      </c>
      <c r="H818" t="str">
        <f>VLOOKUP($E818,'BD DAVID'!$B$5:$M$1143,10,FALSE)</f>
        <v>Antioquia</v>
      </c>
      <c r="J818" s="20">
        <f>VLOOKUP(K818,'[1]INSERT MUNICIPIO'!E$2:F$867,2,FALSE)</f>
        <v>59</v>
      </c>
      <c r="K818" t="str">
        <f>VLOOKUP($E818,'BD DAVID'!$B$5:$M$1144,12,FALSE)</f>
        <v>ENVIGADO</v>
      </c>
      <c r="L818" s="20" t="s">
        <v>6339</v>
      </c>
      <c r="M818" s="20">
        <v>0</v>
      </c>
      <c r="N818" s="20" t="s">
        <v>6339</v>
      </c>
      <c r="O818" s="20">
        <v>0</v>
      </c>
      <c r="P818" s="20" t="s">
        <v>6339</v>
      </c>
      <c r="Q818" s="20">
        <f>VLOOKUP(E818,'BD DAVID'!$B$5:$H$1171,7,FALSE)</f>
        <v>3218015855</v>
      </c>
      <c r="R818" s="20" t="s">
        <v>6339</v>
      </c>
      <c r="S818" s="22">
        <v>42370</v>
      </c>
      <c r="T818" s="22" t="s">
        <v>6339</v>
      </c>
      <c r="U818" s="24" t="s">
        <v>6355</v>
      </c>
      <c r="V818" s="22" t="s">
        <v>6339</v>
      </c>
      <c r="W818" s="22" t="str">
        <f>VLOOKUP(E818,'BD DAVID'!$B$5:$G$1143,6,FALSE)</f>
        <v xml:space="preserve">CL 38 B SUR 47A 04 </v>
      </c>
      <c r="X818" s="22" t="s">
        <v>6339</v>
      </c>
      <c r="Y818" s="23">
        <v>0</v>
      </c>
      <c r="Z818" s="22" t="s">
        <v>6339</v>
      </c>
      <c r="AA818" s="22" t="s">
        <v>6383</v>
      </c>
      <c r="AB818" s="22" t="s">
        <v>6339</v>
      </c>
      <c r="AC818" s="20" t="s">
        <v>6355</v>
      </c>
    </row>
    <row r="819" spans="1:29" hidden="1" x14ac:dyDescent="0.25">
      <c r="A819">
        <v>10017212</v>
      </c>
      <c r="B819" t="s">
        <v>6384</v>
      </c>
      <c r="C819" t="s">
        <v>6346</v>
      </c>
      <c r="D819" t="s">
        <v>6339</v>
      </c>
      <c r="E819" s="21">
        <v>900830575</v>
      </c>
      <c r="F819" s="21" t="s">
        <v>6339</v>
      </c>
      <c r="G819" t="s">
        <v>4024</v>
      </c>
      <c r="H819" t="str">
        <f>VLOOKUP($E819,'BD DAVID'!$B$5:$M$1143,10,FALSE)</f>
        <v>Antioquia</v>
      </c>
      <c r="J819" s="20">
        <f>VLOOKUP(K819,'[1]INSERT MUNICIPIO'!E$2:F$867,2,FALSE)</f>
        <v>38</v>
      </c>
      <c r="K819" t="str">
        <f>VLOOKUP($E819,'BD DAVID'!$B$5:$M$1144,12,FALSE)</f>
        <v>CAREPA</v>
      </c>
      <c r="L819" s="20" t="s">
        <v>6339</v>
      </c>
      <c r="M819" s="20">
        <v>0</v>
      </c>
      <c r="N819" s="20" t="s">
        <v>6339</v>
      </c>
      <c r="O819" s="20">
        <v>0</v>
      </c>
      <c r="P819" s="20" t="s">
        <v>6339</v>
      </c>
      <c r="Q819" s="20">
        <f>VLOOKUP(E819,'BD DAVID'!$B$5:$H$1171,7,FALSE)</f>
        <v>3104724556</v>
      </c>
      <c r="R819" s="20" t="s">
        <v>6339</v>
      </c>
      <c r="S819" s="22">
        <v>42370</v>
      </c>
      <c r="T819" s="22" t="s">
        <v>6339</v>
      </c>
      <c r="U819" s="24" t="s">
        <v>6355</v>
      </c>
      <c r="V819" s="22" t="s">
        <v>6339</v>
      </c>
      <c r="W819" s="22" t="str">
        <f>VLOOKUP(E819,'BD DAVID'!$B$5:$G$1143,6,FALSE)</f>
        <v xml:space="preserve">CR 80 80 10 LC 0102 BR LAURES SAS </v>
      </c>
      <c r="X819" s="22" t="s">
        <v>6339</v>
      </c>
      <c r="Y819" s="23">
        <v>0</v>
      </c>
      <c r="Z819" s="22" t="s">
        <v>6339</v>
      </c>
      <c r="AA819" s="22" t="s">
        <v>6383</v>
      </c>
      <c r="AB819" s="22" t="s">
        <v>6339</v>
      </c>
      <c r="AC819" s="20" t="s">
        <v>6355</v>
      </c>
    </row>
    <row r="820" spans="1:29" hidden="1" x14ac:dyDescent="0.25">
      <c r="A820">
        <v>10018019</v>
      </c>
      <c r="B820" t="s">
        <v>6384</v>
      </c>
      <c r="C820" t="s">
        <v>6346</v>
      </c>
      <c r="D820" t="s">
        <v>6339</v>
      </c>
      <c r="E820" s="21">
        <v>900984336</v>
      </c>
      <c r="F820" s="21" t="s">
        <v>6339</v>
      </c>
      <c r="G820" t="s">
        <v>2559</v>
      </c>
      <c r="H820" t="str">
        <f>VLOOKUP($E820,'BD DAVID'!$B$5:$M$1143,10,FALSE)</f>
        <v>Antioquia</v>
      </c>
      <c r="J820" s="20">
        <f>VLOOKUP(K820,'[1]INSERT MUNICIPIO'!E$2:F$867,2,FALSE)</f>
        <v>93</v>
      </c>
      <c r="K820" t="str">
        <f>VLOOKUP($E820,'BD DAVID'!$B$5:$M$1144,12,FALSE)</f>
        <v>MEDELLIN</v>
      </c>
      <c r="L820" s="20" t="s">
        <v>6339</v>
      </c>
      <c r="M820" s="20">
        <v>0</v>
      </c>
      <c r="N820" s="20" t="s">
        <v>6339</v>
      </c>
      <c r="O820" s="20">
        <v>0</v>
      </c>
      <c r="P820" s="20" t="s">
        <v>6339</v>
      </c>
      <c r="Q820" s="20">
        <f>VLOOKUP(E820,'BD DAVID'!$B$5:$H$1171,7,FALSE)</f>
        <v>3218150927</v>
      </c>
      <c r="R820" s="20" t="s">
        <v>6339</v>
      </c>
      <c r="S820" s="22">
        <v>42370</v>
      </c>
      <c r="T820" s="22" t="s">
        <v>6339</v>
      </c>
      <c r="U820" s="24" t="s">
        <v>6355</v>
      </c>
      <c r="V820" s="22" t="s">
        <v>6339</v>
      </c>
      <c r="W820" s="22" t="str">
        <f>VLOOKUP(E820,'BD DAVID'!$B$5:$G$1143,6,FALSE)</f>
        <v xml:space="preserve">CR 63B 32 E 25 </v>
      </c>
      <c r="X820" s="22" t="s">
        <v>6339</v>
      </c>
      <c r="Y820" s="23">
        <v>0</v>
      </c>
      <c r="Z820" s="22" t="s">
        <v>6339</v>
      </c>
      <c r="AA820" s="22" t="s">
        <v>6383</v>
      </c>
      <c r="AB820" s="22" t="s">
        <v>6339</v>
      </c>
      <c r="AC820" s="20" t="s">
        <v>6355</v>
      </c>
    </row>
    <row r="821" spans="1:29" hidden="1" x14ac:dyDescent="0.25">
      <c r="A821">
        <v>10018021</v>
      </c>
      <c r="B821" t="s">
        <v>6384</v>
      </c>
      <c r="C821" t="s">
        <v>6346</v>
      </c>
      <c r="D821" t="s">
        <v>6339</v>
      </c>
      <c r="E821" s="21">
        <v>900984415</v>
      </c>
      <c r="F821" s="21" t="s">
        <v>6339</v>
      </c>
      <c r="G821" t="s">
        <v>1658</v>
      </c>
      <c r="H821" t="str">
        <f>VLOOKUP($E821,'BD DAVID'!$B$5:$M$1143,10,FALSE)</f>
        <v>Antioquia</v>
      </c>
      <c r="J821" s="20">
        <f>VLOOKUP(K821,'[1]INSERT MUNICIPIO'!E$2:F$867,2,FALSE)</f>
        <v>93</v>
      </c>
      <c r="K821" t="str">
        <f>VLOOKUP($E821,'BD DAVID'!$B$5:$M$1144,12,FALSE)</f>
        <v>MEDELLIN</v>
      </c>
      <c r="L821" s="20" t="s">
        <v>6339</v>
      </c>
      <c r="M821" s="20">
        <v>0</v>
      </c>
      <c r="N821" s="20" t="s">
        <v>6339</v>
      </c>
      <c r="O821" s="20">
        <v>0</v>
      </c>
      <c r="P821" s="20" t="s">
        <v>6339</v>
      </c>
      <c r="Q821" s="20">
        <f>VLOOKUP(E821,'BD DAVID'!$B$5:$H$1171,7,FALSE)</f>
        <v>3218150927</v>
      </c>
      <c r="R821" s="20" t="s">
        <v>6339</v>
      </c>
      <c r="S821" s="22">
        <v>42370</v>
      </c>
      <c r="T821" s="22" t="s">
        <v>6339</v>
      </c>
      <c r="U821" s="24" t="s">
        <v>6355</v>
      </c>
      <c r="V821" s="22" t="s">
        <v>6339</v>
      </c>
      <c r="W821" s="22" t="str">
        <f>VLOOKUP(E821,'BD DAVID'!$B$5:$G$1143,6,FALSE)</f>
        <v xml:space="preserve">CR 63 B 32 E 25 </v>
      </c>
      <c r="X821" s="22" t="s">
        <v>6339</v>
      </c>
      <c r="Y821" s="23">
        <v>0</v>
      </c>
      <c r="Z821" s="22" t="s">
        <v>6339</v>
      </c>
      <c r="AA821" s="22" t="s">
        <v>6383</v>
      </c>
      <c r="AB821" s="22" t="s">
        <v>6339</v>
      </c>
      <c r="AC821" s="20" t="s">
        <v>6355</v>
      </c>
    </row>
    <row r="822" spans="1:29" hidden="1" x14ac:dyDescent="0.25">
      <c r="A822">
        <v>10018020</v>
      </c>
      <c r="B822" t="s">
        <v>6384</v>
      </c>
      <c r="C822" t="s">
        <v>6346</v>
      </c>
      <c r="D822" t="s">
        <v>6339</v>
      </c>
      <c r="E822" s="21">
        <v>900984454</v>
      </c>
      <c r="F822" s="21" t="s">
        <v>6339</v>
      </c>
      <c r="G822" t="s">
        <v>4943</v>
      </c>
      <c r="H822" t="str">
        <f>VLOOKUP($E822,'BD DAVID'!$B$5:$M$1143,10,FALSE)</f>
        <v>Antioquia</v>
      </c>
      <c r="J822" s="20">
        <f>VLOOKUP(K822,'[1]INSERT MUNICIPIO'!E$2:F$867,2,FALSE)</f>
        <v>93</v>
      </c>
      <c r="K822" t="str">
        <f>VLOOKUP($E822,'BD DAVID'!$B$5:$M$1144,12,FALSE)</f>
        <v>MEDELLIN</v>
      </c>
      <c r="L822" s="20" t="s">
        <v>6339</v>
      </c>
      <c r="M822" s="20">
        <v>0</v>
      </c>
      <c r="N822" s="20" t="s">
        <v>6339</v>
      </c>
      <c r="O822" s="20">
        <v>0</v>
      </c>
      <c r="P822" s="20" t="s">
        <v>6339</v>
      </c>
      <c r="Q822" s="20">
        <f>VLOOKUP(E822,'BD DAVID'!$B$5:$H$1171,7,FALSE)</f>
        <v>3218150927</v>
      </c>
      <c r="R822" s="20" t="s">
        <v>6339</v>
      </c>
      <c r="S822" s="22">
        <v>42370</v>
      </c>
      <c r="T822" s="22" t="s">
        <v>6339</v>
      </c>
      <c r="U822" s="24" t="s">
        <v>6355</v>
      </c>
      <c r="V822" s="22" t="s">
        <v>6339</v>
      </c>
      <c r="W822" s="22" t="str">
        <f>VLOOKUP(E822,'BD DAVID'!$B$5:$G$1143,6,FALSE)</f>
        <v xml:space="preserve">CL 63 B 32  E 25 </v>
      </c>
      <c r="X822" s="22" t="s">
        <v>6339</v>
      </c>
      <c r="Y822" s="23">
        <v>0</v>
      </c>
      <c r="Z822" s="22" t="s">
        <v>6339</v>
      </c>
      <c r="AA822" s="22" t="s">
        <v>6383</v>
      </c>
      <c r="AB822" s="22" t="s">
        <v>6339</v>
      </c>
      <c r="AC822" s="20" t="s">
        <v>6355</v>
      </c>
    </row>
    <row r="823" spans="1:29" hidden="1" x14ac:dyDescent="0.25">
      <c r="A823">
        <v>10009978</v>
      </c>
      <c r="B823" t="s">
        <v>6384</v>
      </c>
      <c r="C823" t="s">
        <v>6346</v>
      </c>
      <c r="D823" t="s">
        <v>6339</v>
      </c>
      <c r="E823" s="21">
        <v>4215675</v>
      </c>
      <c r="F823" s="21" t="s">
        <v>6339</v>
      </c>
      <c r="G823" t="s">
        <v>4381</v>
      </c>
      <c r="H823" t="str">
        <f>VLOOKUP($E823,'BD DAVID'!$B$5:$M$1143,10,FALSE)</f>
        <v>Boyaca</v>
      </c>
      <c r="J823" s="20">
        <f>VLOOKUP(K823,'[1]INSERT MUNICIPIO'!E$2:F$867,2,FALSE)</f>
        <v>182</v>
      </c>
      <c r="K823" t="str">
        <f>VLOOKUP($E823,'BD DAVID'!$B$5:$M$1144,12,FALSE)</f>
        <v>AQUITANIA</v>
      </c>
      <c r="L823" s="20" t="s">
        <v>6339</v>
      </c>
      <c r="M823" s="20">
        <v>0</v>
      </c>
      <c r="N823" s="20" t="s">
        <v>6339</v>
      </c>
      <c r="O823" s="20">
        <v>0</v>
      </c>
      <c r="P823" s="20" t="s">
        <v>6339</v>
      </c>
      <c r="Q823" s="20">
        <f>VLOOKUP(E823,'BD DAVID'!$B$5:$H$1171,7,FALSE)</f>
        <v>3112072066</v>
      </c>
      <c r="R823" s="20" t="s">
        <v>6339</v>
      </c>
      <c r="S823" s="22">
        <v>42370</v>
      </c>
      <c r="T823" s="22" t="s">
        <v>6339</v>
      </c>
      <c r="U823" s="24" t="s">
        <v>6355</v>
      </c>
      <c r="V823" s="22" t="s">
        <v>6339</v>
      </c>
      <c r="W823" s="22" t="str">
        <f>VLOOKUP(E823,'BD DAVID'!$B$5:$G$1143,6,FALSE)</f>
        <v xml:space="preserve">CL 4 7 11 </v>
      </c>
      <c r="X823" s="22" t="s">
        <v>6339</v>
      </c>
      <c r="Y823" s="23">
        <v>0</v>
      </c>
      <c r="Z823" s="22" t="s">
        <v>6339</v>
      </c>
      <c r="AA823" s="22" t="s">
        <v>38</v>
      </c>
      <c r="AB823" s="22" t="s">
        <v>6339</v>
      </c>
      <c r="AC823" s="20" t="s">
        <v>6355</v>
      </c>
    </row>
    <row r="824" spans="1:29" hidden="1" x14ac:dyDescent="0.25">
      <c r="A824">
        <v>10009987</v>
      </c>
      <c r="B824" t="s">
        <v>6384</v>
      </c>
      <c r="C824" t="s">
        <v>6346</v>
      </c>
      <c r="D824" t="s">
        <v>6339</v>
      </c>
      <c r="E824" s="21">
        <v>4216071</v>
      </c>
      <c r="F824" s="21" t="s">
        <v>6339</v>
      </c>
      <c r="G824" t="s">
        <v>4071</v>
      </c>
      <c r="H824" t="str">
        <f>VLOOKUP($E824,'BD DAVID'!$B$5:$M$1143,10,FALSE)</f>
        <v>Boyaca</v>
      </c>
      <c r="J824" s="20">
        <f>VLOOKUP(K824,'[1]INSERT MUNICIPIO'!E$2:F$867,2,FALSE)</f>
        <v>182</v>
      </c>
      <c r="K824" t="str">
        <f>VLOOKUP($E824,'BD DAVID'!$B$5:$M$1144,12,FALSE)</f>
        <v>AQUITANIA</v>
      </c>
      <c r="L824" s="20" t="s">
        <v>6339</v>
      </c>
      <c r="M824" s="20">
        <v>0</v>
      </c>
      <c r="N824" s="20" t="s">
        <v>6339</v>
      </c>
      <c r="O824" s="20">
        <v>0</v>
      </c>
      <c r="P824" s="20" t="s">
        <v>6339</v>
      </c>
      <c r="Q824" s="20">
        <f>VLOOKUP(E824,'BD DAVID'!$B$5:$H$1171,7,FALSE)</f>
        <v>3138272019</v>
      </c>
      <c r="R824" s="20" t="s">
        <v>6339</v>
      </c>
      <c r="S824" s="22">
        <v>42370</v>
      </c>
      <c r="T824" s="22" t="s">
        <v>6339</v>
      </c>
      <c r="U824" s="24" t="s">
        <v>6355</v>
      </c>
      <c r="V824" s="22" t="s">
        <v>6339</v>
      </c>
      <c r="W824" s="22" t="str">
        <f>VLOOKUP(E824,'BD DAVID'!$B$5:$G$1143,6,FALSE)</f>
        <v xml:space="preserve">VDA SUSACA SEC PEÑITAS </v>
      </c>
      <c r="X824" s="22" t="s">
        <v>6339</v>
      </c>
      <c r="Y824" s="23">
        <v>0</v>
      </c>
      <c r="Z824" s="22" t="s">
        <v>6339</v>
      </c>
      <c r="AA824" s="22" t="s">
        <v>38</v>
      </c>
      <c r="AB824" s="22" t="s">
        <v>6339</v>
      </c>
      <c r="AC824" s="20" t="s">
        <v>6355</v>
      </c>
    </row>
    <row r="825" spans="1:29" hidden="1" x14ac:dyDescent="0.25">
      <c r="A825">
        <v>10010062</v>
      </c>
      <c r="B825" t="s">
        <v>6384</v>
      </c>
      <c r="C825" t="s">
        <v>6346</v>
      </c>
      <c r="D825" t="s">
        <v>6339</v>
      </c>
      <c r="E825" s="21">
        <v>4234154</v>
      </c>
      <c r="F825" s="21" t="s">
        <v>6339</v>
      </c>
      <c r="G825" t="s">
        <v>3300</v>
      </c>
      <c r="H825" t="str">
        <f>VLOOKUP($E825,'BD DAVID'!$B$5:$M$1143,10,FALSE)</f>
        <v>Boyaca</v>
      </c>
      <c r="J825" s="20">
        <f>VLOOKUP(K825,'[1]INSERT MUNICIPIO'!E$2:F$867,2,FALSE)</f>
        <v>259</v>
      </c>
      <c r="K825" t="str">
        <f>VLOOKUP($E825,'BD DAVID'!$B$5:$M$1144,12,FALSE)</f>
        <v>SAMACA</v>
      </c>
      <c r="L825" s="20" t="s">
        <v>6339</v>
      </c>
      <c r="M825" s="20">
        <v>0</v>
      </c>
      <c r="N825" s="20" t="s">
        <v>6339</v>
      </c>
      <c r="O825" s="20">
        <v>0</v>
      </c>
      <c r="P825" s="20" t="s">
        <v>6339</v>
      </c>
      <c r="Q825" s="20">
        <f>VLOOKUP(E825,'BD DAVID'!$B$5:$H$1171,7,FALSE)</f>
        <v>3118533143</v>
      </c>
      <c r="R825" s="20" t="s">
        <v>6339</v>
      </c>
      <c r="S825" s="22">
        <v>42370</v>
      </c>
      <c r="T825" s="22" t="s">
        <v>6339</v>
      </c>
      <c r="U825" s="24" t="s">
        <v>6355</v>
      </c>
      <c r="V825" s="22" t="s">
        <v>6339</v>
      </c>
      <c r="W825" s="22" t="str">
        <f>VLOOKUP(E825,'BD DAVID'!$B$5:$G$1143,6,FALSE)</f>
        <v xml:space="preserve">CL 7 A 12 72 </v>
      </c>
      <c r="X825" s="22" t="s">
        <v>6339</v>
      </c>
      <c r="Y825" s="23">
        <v>0</v>
      </c>
      <c r="Z825" s="22" t="s">
        <v>6339</v>
      </c>
      <c r="AA825" s="22" t="s">
        <v>38</v>
      </c>
      <c r="AB825" s="22" t="s">
        <v>6339</v>
      </c>
      <c r="AC825" s="20" t="s">
        <v>6355</v>
      </c>
    </row>
    <row r="826" spans="1:29" hidden="1" x14ac:dyDescent="0.25">
      <c r="A826">
        <v>10010574</v>
      </c>
      <c r="B826" t="s">
        <v>6384</v>
      </c>
      <c r="C826" t="s">
        <v>6346</v>
      </c>
      <c r="D826" t="s">
        <v>6339</v>
      </c>
      <c r="E826" s="21">
        <v>7125403</v>
      </c>
      <c r="F826" s="21" t="s">
        <v>6339</v>
      </c>
      <c r="G826" t="s">
        <v>2682</v>
      </c>
      <c r="H826" t="str">
        <f>VLOOKUP($E826,'BD DAVID'!$B$5:$M$1143,10,FALSE)</f>
        <v>Boyaca</v>
      </c>
      <c r="J826" s="20">
        <f>VLOOKUP(K826,'[1]INSERT MUNICIPIO'!E$2:F$867,2,FALSE)</f>
        <v>182</v>
      </c>
      <c r="K826" t="str">
        <f>VLOOKUP($E826,'BD DAVID'!$B$5:$M$1144,12,FALSE)</f>
        <v>AQUITANIA</v>
      </c>
      <c r="L826" s="20" t="s">
        <v>6339</v>
      </c>
      <c r="M826" s="20">
        <v>0</v>
      </c>
      <c r="N826" s="20" t="s">
        <v>6339</v>
      </c>
      <c r="O826" s="20">
        <v>0</v>
      </c>
      <c r="P826" s="20" t="s">
        <v>6339</v>
      </c>
      <c r="Q826" s="20">
        <f>VLOOKUP(E826,'BD DAVID'!$B$5:$H$1171,7,FALSE)</f>
        <v>3115419472</v>
      </c>
      <c r="R826" s="20" t="s">
        <v>6339</v>
      </c>
      <c r="S826" s="22">
        <v>42370</v>
      </c>
      <c r="T826" s="22" t="s">
        <v>6339</v>
      </c>
      <c r="U826" s="24" t="s">
        <v>6355</v>
      </c>
      <c r="V826" s="22" t="s">
        <v>6339</v>
      </c>
      <c r="W826" s="22" t="str">
        <f>VLOOKUP(E826,'BD DAVID'!$B$5:$G$1143,6,FALSE)</f>
        <v xml:space="preserve">VDA CAJON </v>
      </c>
      <c r="X826" s="22" t="s">
        <v>6339</v>
      </c>
      <c r="Y826" s="23">
        <v>0</v>
      </c>
      <c r="Z826" s="22" t="s">
        <v>6339</v>
      </c>
      <c r="AA826" s="22" t="s">
        <v>38</v>
      </c>
      <c r="AB826" s="22" t="s">
        <v>6339</v>
      </c>
      <c r="AC826" s="20" t="s">
        <v>6355</v>
      </c>
    </row>
    <row r="827" spans="1:29" hidden="1" x14ac:dyDescent="0.25">
      <c r="A827">
        <v>10010587</v>
      </c>
      <c r="B827" t="s">
        <v>6384</v>
      </c>
      <c r="C827" t="s">
        <v>6346</v>
      </c>
      <c r="D827" t="s">
        <v>6339</v>
      </c>
      <c r="E827" s="21">
        <v>7125661</v>
      </c>
      <c r="F827" s="21" t="s">
        <v>6339</v>
      </c>
      <c r="G827" t="s">
        <v>4846</v>
      </c>
      <c r="H827" t="str">
        <f>VLOOKUP($E827,'BD DAVID'!$B$5:$M$1143,10,FALSE)</f>
        <v>Boyaca</v>
      </c>
      <c r="J827" s="20">
        <f>VLOOKUP(K827,'[1]INSERT MUNICIPIO'!E$2:F$867,2,FALSE)</f>
        <v>182</v>
      </c>
      <c r="K827" t="str">
        <f>VLOOKUP($E827,'BD DAVID'!$B$5:$M$1144,12,FALSE)</f>
        <v>AQUITANIA</v>
      </c>
      <c r="L827" s="20" t="s">
        <v>6339</v>
      </c>
      <c r="M827" s="20">
        <v>0</v>
      </c>
      <c r="N827" s="20" t="s">
        <v>6339</v>
      </c>
      <c r="O827" s="20">
        <v>0</v>
      </c>
      <c r="P827" s="20" t="s">
        <v>6339</v>
      </c>
      <c r="Q827" s="20">
        <f>VLOOKUP(E827,'BD DAVID'!$B$5:$H$1171,7,FALSE)</f>
        <v>3114536985</v>
      </c>
      <c r="R827" s="20" t="s">
        <v>6339</v>
      </c>
      <c r="S827" s="22">
        <v>42370</v>
      </c>
      <c r="T827" s="22" t="s">
        <v>6339</v>
      </c>
      <c r="U827" s="24" t="s">
        <v>6355</v>
      </c>
      <c r="V827" s="22" t="s">
        <v>6339</v>
      </c>
      <c r="W827" s="22" t="str">
        <f>VLOOKUP(E827,'BD DAVID'!$B$5:$G$1143,6,FALSE)</f>
        <v xml:space="preserve">VDA DAITO </v>
      </c>
      <c r="X827" s="22" t="s">
        <v>6339</v>
      </c>
      <c r="Y827" s="23">
        <v>0</v>
      </c>
      <c r="Z827" s="22" t="s">
        <v>6339</v>
      </c>
      <c r="AA827" s="22" t="s">
        <v>38</v>
      </c>
      <c r="AB827" s="22" t="s">
        <v>6339</v>
      </c>
      <c r="AC827" s="20" t="s">
        <v>6355</v>
      </c>
    </row>
    <row r="828" spans="1:29" hidden="1" x14ac:dyDescent="0.25">
      <c r="A828">
        <v>10010694</v>
      </c>
      <c r="B828" t="s">
        <v>6384</v>
      </c>
      <c r="C828" t="s">
        <v>6346</v>
      </c>
      <c r="D828" t="s">
        <v>6339</v>
      </c>
      <c r="E828" s="21">
        <v>7176311</v>
      </c>
      <c r="F828" s="21" t="s">
        <v>6339</v>
      </c>
      <c r="G828" t="s">
        <v>5169</v>
      </c>
      <c r="H828" t="str">
        <f>VLOOKUP($E828,'BD DAVID'!$B$5:$M$1143,10,FALSE)</f>
        <v>Boyaca</v>
      </c>
      <c r="J828" s="20">
        <f>VLOOKUP(K828,'[1]INSERT MUNICIPIO'!E$2:F$867,2,FALSE)</f>
        <v>294</v>
      </c>
      <c r="K828" t="str">
        <f>VLOOKUP($E828,'BD DAVID'!$B$5:$M$1144,12,FALSE)</f>
        <v>TUNJA</v>
      </c>
      <c r="L828" s="20" t="s">
        <v>6339</v>
      </c>
      <c r="M828" s="20">
        <v>0</v>
      </c>
      <c r="N828" s="20" t="s">
        <v>6339</v>
      </c>
      <c r="O828" s="20">
        <v>0</v>
      </c>
      <c r="P828" s="20" t="s">
        <v>6339</v>
      </c>
      <c r="Q828" s="20">
        <f>VLOOKUP(E828,'BD DAVID'!$B$5:$H$1171,7,FALSE)</f>
        <v>3143107631</v>
      </c>
      <c r="R828" s="20" t="s">
        <v>6339</v>
      </c>
      <c r="S828" s="22">
        <v>42370</v>
      </c>
      <c r="T828" s="22" t="s">
        <v>6339</v>
      </c>
      <c r="U828" s="24" t="s">
        <v>6355</v>
      </c>
      <c r="V828" s="22" t="s">
        <v>6339</v>
      </c>
      <c r="W828" s="22" t="str">
        <f>VLOOKUP(E828,'BD DAVID'!$B$5:$G$1143,6,FALSE)</f>
        <v xml:space="preserve">VDA BARON GERMANIA </v>
      </c>
      <c r="X828" s="22" t="s">
        <v>6339</v>
      </c>
      <c r="Y828" s="23">
        <v>0</v>
      </c>
      <c r="Z828" s="22" t="s">
        <v>6339</v>
      </c>
      <c r="AA828" s="22" t="s">
        <v>38</v>
      </c>
      <c r="AB828" s="22" t="s">
        <v>6339</v>
      </c>
      <c r="AC828" s="20" t="s">
        <v>6355</v>
      </c>
    </row>
    <row r="829" spans="1:29" hidden="1" x14ac:dyDescent="0.25">
      <c r="A829">
        <v>10010749</v>
      </c>
      <c r="B829" t="s">
        <v>6384</v>
      </c>
      <c r="C829" t="s">
        <v>6346</v>
      </c>
      <c r="D829" t="s">
        <v>6339</v>
      </c>
      <c r="E829" s="21">
        <v>7226324</v>
      </c>
      <c r="F829" s="21" t="s">
        <v>6339</v>
      </c>
      <c r="G829" t="s">
        <v>3192</v>
      </c>
      <c r="H829" t="str">
        <f>VLOOKUP($E829,'BD DAVID'!$B$5:$M$1143,10,FALSE)</f>
        <v>Boyaca</v>
      </c>
      <c r="J829" s="20">
        <f>VLOOKUP(K829,'[1]INSERT MUNICIPIO'!E$2:F$867,2,FALSE)</f>
        <v>211</v>
      </c>
      <c r="K829" t="str">
        <f>VLOOKUP($E829,'BD DAVID'!$B$5:$M$1144,12,FALSE)</f>
        <v>DUITAMA</v>
      </c>
      <c r="L829" s="20" t="s">
        <v>6339</v>
      </c>
      <c r="M829" s="20">
        <v>0</v>
      </c>
      <c r="N829" s="20" t="s">
        <v>6339</v>
      </c>
      <c r="O829" s="20">
        <v>0</v>
      </c>
      <c r="P829" s="20" t="s">
        <v>6339</v>
      </c>
      <c r="Q829" s="20">
        <f>VLOOKUP(E829,'BD DAVID'!$B$5:$H$1171,7,FALSE)</f>
        <v>3203274845</v>
      </c>
      <c r="R829" s="20" t="s">
        <v>6339</v>
      </c>
      <c r="S829" s="22">
        <v>42370</v>
      </c>
      <c r="T829" s="22" t="s">
        <v>6339</v>
      </c>
      <c r="U829" s="24" t="s">
        <v>6355</v>
      </c>
      <c r="V829" s="22" t="s">
        <v>6339</v>
      </c>
      <c r="W829" s="22" t="str">
        <f>VLOOKUP(E829,'BD DAVID'!$B$5:$G$1143,6,FALSE)</f>
        <v xml:space="preserve">MZ 2 CA 11 BRR BOYACA </v>
      </c>
      <c r="X829" s="22" t="s">
        <v>6339</v>
      </c>
      <c r="Y829" s="23">
        <v>0</v>
      </c>
      <c r="Z829" s="22" t="s">
        <v>6339</v>
      </c>
      <c r="AA829" s="22" t="s">
        <v>38</v>
      </c>
      <c r="AB829" s="22" t="s">
        <v>6339</v>
      </c>
      <c r="AC829" s="20" t="s">
        <v>6355</v>
      </c>
    </row>
    <row r="830" spans="1:29" hidden="1" x14ac:dyDescent="0.25">
      <c r="A830">
        <v>10012156</v>
      </c>
      <c r="B830" t="s">
        <v>6384</v>
      </c>
      <c r="C830" t="s">
        <v>6346</v>
      </c>
      <c r="D830" t="s">
        <v>6339</v>
      </c>
      <c r="E830" s="21">
        <v>9533314</v>
      </c>
      <c r="F830" s="21" t="s">
        <v>6339</v>
      </c>
      <c r="G830" t="s">
        <v>4416</v>
      </c>
      <c r="H830" t="str">
        <f>VLOOKUP($E830,'BD DAVID'!$B$5:$M$1143,10,FALSE)</f>
        <v>Boyaca</v>
      </c>
      <c r="J830" s="20">
        <f>VLOOKUP(K830,'[1]INSERT MUNICIPIO'!E$2:F$867,2,FALSE)</f>
        <v>182</v>
      </c>
      <c r="K830" t="str">
        <f>VLOOKUP($E830,'BD DAVID'!$B$5:$M$1144,12,FALSE)</f>
        <v>AQUITANIA</v>
      </c>
      <c r="L830" s="20" t="s">
        <v>6339</v>
      </c>
      <c r="M830" s="20">
        <v>0</v>
      </c>
      <c r="N830" s="20" t="s">
        <v>6339</v>
      </c>
      <c r="O830" s="20">
        <v>0</v>
      </c>
      <c r="P830" s="20" t="s">
        <v>6339</v>
      </c>
      <c r="Q830" s="20">
        <f>VLOOKUP(E830,'BD DAVID'!$B$5:$H$1171,7,FALSE)</f>
        <v>3107560683</v>
      </c>
      <c r="R830" s="20" t="s">
        <v>6339</v>
      </c>
      <c r="S830" s="22">
        <v>42370</v>
      </c>
      <c r="T830" s="22" t="s">
        <v>6339</v>
      </c>
      <c r="U830" s="24" t="s">
        <v>6355</v>
      </c>
      <c r="V830" s="22" t="s">
        <v>6339</v>
      </c>
      <c r="W830" s="22" t="str">
        <f>VLOOKUP(E830,'BD DAVID'!$B$5:$G$1143,6,FALSE)</f>
        <v xml:space="preserve">VDA CAJON SEC LOS POZOS </v>
      </c>
      <c r="X830" s="22" t="s">
        <v>6339</v>
      </c>
      <c r="Y830" s="23">
        <v>0</v>
      </c>
      <c r="Z830" s="22" t="s">
        <v>6339</v>
      </c>
      <c r="AA830" s="22" t="s">
        <v>38</v>
      </c>
      <c r="AB830" s="22" t="s">
        <v>6339</v>
      </c>
      <c r="AC830" s="20" t="s">
        <v>6355</v>
      </c>
    </row>
    <row r="831" spans="1:29" hidden="1" x14ac:dyDescent="0.25">
      <c r="A831">
        <v>10010137</v>
      </c>
      <c r="B831" t="s">
        <v>6384</v>
      </c>
      <c r="C831" t="s">
        <v>6346</v>
      </c>
      <c r="D831" t="s">
        <v>6339</v>
      </c>
      <c r="E831" s="21">
        <v>42865430</v>
      </c>
      <c r="F831" s="21" t="s">
        <v>6339</v>
      </c>
      <c r="G831" t="s">
        <v>2030</v>
      </c>
      <c r="H831" t="str">
        <f>VLOOKUP($E831,'BD DAVID'!$B$5:$M$1143,10,FALSE)</f>
        <v>Boyaca</v>
      </c>
      <c r="J831" s="20">
        <f>VLOOKUP(K831,'[1]INSERT MUNICIPIO'!E$2:F$867,2,FALSE)</f>
        <v>296</v>
      </c>
      <c r="K831" t="str">
        <f>VLOOKUP($E831,'BD DAVID'!$B$5:$M$1144,12,FALSE)</f>
        <v>TURMEQUE</v>
      </c>
      <c r="L831" s="20" t="s">
        <v>6339</v>
      </c>
      <c r="M831" s="20">
        <v>0</v>
      </c>
      <c r="N831" s="20" t="s">
        <v>6339</v>
      </c>
      <c r="O831" s="20">
        <v>0</v>
      </c>
      <c r="P831" s="20" t="s">
        <v>6339</v>
      </c>
      <c r="Q831" s="20">
        <f>VLOOKUP(E831,'BD DAVID'!$B$5:$H$1171,7,FALSE)</f>
        <v>3123268039</v>
      </c>
      <c r="R831" s="20" t="s">
        <v>6339</v>
      </c>
      <c r="S831" s="22">
        <v>42370</v>
      </c>
      <c r="T831" s="22" t="s">
        <v>6339</v>
      </c>
      <c r="U831" s="24" t="s">
        <v>6355</v>
      </c>
      <c r="V831" s="22" t="s">
        <v>6339</v>
      </c>
      <c r="W831" s="22" t="str">
        <f>VLOOKUP(E831,'BD DAVID'!$B$5:$G$1143,6,FALSE)</f>
        <v xml:space="preserve">VDA SINGUINEQUE </v>
      </c>
      <c r="X831" s="22" t="s">
        <v>6339</v>
      </c>
      <c r="Y831" s="23">
        <v>0</v>
      </c>
      <c r="Z831" s="22" t="s">
        <v>6339</v>
      </c>
      <c r="AA831" s="22" t="s">
        <v>38</v>
      </c>
      <c r="AB831" s="22" t="s">
        <v>6339</v>
      </c>
      <c r="AC831" s="20" t="s">
        <v>6355</v>
      </c>
    </row>
    <row r="832" spans="1:29" hidden="1" x14ac:dyDescent="0.25">
      <c r="A832">
        <v>10011285</v>
      </c>
      <c r="B832" t="s">
        <v>6384</v>
      </c>
      <c r="C832" t="s">
        <v>6346</v>
      </c>
      <c r="D832" t="s">
        <v>6339</v>
      </c>
      <c r="E832" s="21">
        <v>80295477</v>
      </c>
      <c r="F832" s="21" t="s">
        <v>6339</v>
      </c>
      <c r="G832" t="s">
        <v>5306</v>
      </c>
      <c r="H832" t="str">
        <f>VLOOKUP($E832,'BD DAVID'!$B$5:$M$1143,10,FALSE)</f>
        <v>Boyaca</v>
      </c>
      <c r="J832" s="20">
        <f>VLOOKUP(K832,'[1]INSERT MUNICIPIO'!E$2:F$867,2,FALSE)</f>
        <v>300</v>
      </c>
      <c r="K832" t="str">
        <f>VLOOKUP($E832,'BD DAVID'!$B$5:$M$1144,12,FALSE)</f>
        <v>VENTAQUEMADA</v>
      </c>
      <c r="L832" s="20" t="s">
        <v>6339</v>
      </c>
      <c r="M832" s="20">
        <v>0</v>
      </c>
      <c r="N832" s="20" t="s">
        <v>6339</v>
      </c>
      <c r="O832" s="20">
        <v>0</v>
      </c>
      <c r="P832" s="20" t="s">
        <v>6339</v>
      </c>
      <c r="Q832" s="20">
        <f>VLOOKUP(E832,'BD DAVID'!$B$5:$H$1171,7,FALSE)</f>
        <v>332102197</v>
      </c>
      <c r="R832" s="20" t="s">
        <v>6339</v>
      </c>
      <c r="S832" s="22">
        <v>42370</v>
      </c>
      <c r="T832" s="22" t="s">
        <v>6339</v>
      </c>
      <c r="U832" s="24" t="s">
        <v>6355</v>
      </c>
      <c r="V832" s="22" t="s">
        <v>6339</v>
      </c>
      <c r="W832" s="22" t="str">
        <f>VLOOKUP(E832,'BD DAVID'!$B$5:$G$1143,6,FALSE)</f>
        <v xml:space="preserve">CL 4 1 45 </v>
      </c>
      <c r="X832" s="22" t="s">
        <v>6339</v>
      </c>
      <c r="Y832" s="23">
        <v>0</v>
      </c>
      <c r="Z832" s="22" t="s">
        <v>6339</v>
      </c>
      <c r="AA832" s="22" t="s">
        <v>38</v>
      </c>
      <c r="AB832" s="22" t="s">
        <v>6339</v>
      </c>
      <c r="AC832" s="20" t="s">
        <v>6355</v>
      </c>
    </row>
    <row r="833" spans="1:29" hidden="1" x14ac:dyDescent="0.25">
      <c r="A833">
        <v>10010822</v>
      </c>
      <c r="B833" t="s">
        <v>6384</v>
      </c>
      <c r="C833" t="s">
        <v>6346</v>
      </c>
      <c r="D833" t="s">
        <v>6339</v>
      </c>
      <c r="E833" s="21">
        <v>741505250</v>
      </c>
      <c r="F833" s="21" t="s">
        <v>6339</v>
      </c>
      <c r="G833" t="s">
        <v>4249</v>
      </c>
      <c r="H833" t="str">
        <f>VLOOKUP($E833,'BD DAVID'!$B$5:$M$1143,10,FALSE)</f>
        <v>Boyaca</v>
      </c>
      <c r="J833" s="20">
        <f>VLOOKUP(K833,'[1]INSERT MUNICIPIO'!E$2:F$867,2,FALSE)</f>
        <v>415</v>
      </c>
      <c r="K833" t="str">
        <f>VLOOKUP($E833,'BD DAVID'!$B$5:$M$1144,12,FALSE)</f>
        <v>VILLAPINZON</v>
      </c>
      <c r="L833" s="20" t="s">
        <v>6339</v>
      </c>
      <c r="M833" s="20">
        <v>0</v>
      </c>
      <c r="N833" s="20" t="s">
        <v>6339</v>
      </c>
      <c r="O833" s="20">
        <v>0</v>
      </c>
      <c r="P833" s="20" t="s">
        <v>6339</v>
      </c>
      <c r="Q833" s="20">
        <f>VLOOKUP(E833,'BD DAVID'!$B$5:$H$1171,7,FALSE)</f>
        <v>3138153562</v>
      </c>
      <c r="R833" s="20" t="s">
        <v>6339</v>
      </c>
      <c r="S833" s="22">
        <v>42370</v>
      </c>
      <c r="T833" s="22" t="s">
        <v>6339</v>
      </c>
      <c r="U833" s="24" t="s">
        <v>6355</v>
      </c>
      <c r="V833" s="22" t="s">
        <v>6339</v>
      </c>
      <c r="W833" s="22" t="str">
        <f>VLOOKUP(E833,'BD DAVID'!$B$5:$G$1143,6,FALSE)</f>
        <v xml:space="preserve">VDA CHINQUIRA </v>
      </c>
      <c r="X833" s="22" t="s">
        <v>6339</v>
      </c>
      <c r="Y833" s="23">
        <v>0</v>
      </c>
      <c r="Z833" s="22" t="s">
        <v>6339</v>
      </c>
      <c r="AA833" s="22" t="s">
        <v>38</v>
      </c>
      <c r="AB833" s="22" t="s">
        <v>6339</v>
      </c>
      <c r="AC833" s="20" t="s">
        <v>6355</v>
      </c>
    </row>
    <row r="834" spans="1:29" hidden="1" x14ac:dyDescent="0.25">
      <c r="A834">
        <v>10010947</v>
      </c>
      <c r="B834" t="s">
        <v>6384</v>
      </c>
      <c r="C834" t="s">
        <v>6346</v>
      </c>
      <c r="D834" t="s">
        <v>6339</v>
      </c>
      <c r="E834" s="21">
        <v>743736890</v>
      </c>
      <c r="F834" s="21" t="s">
        <v>6339</v>
      </c>
      <c r="G834" t="s">
        <v>5114</v>
      </c>
      <c r="H834" t="str">
        <f>VLOOKUP($E834,'BD DAVID'!$B$5:$M$1143,10,FALSE)</f>
        <v>Boyaca</v>
      </c>
      <c r="J834" s="20">
        <f>VLOOKUP(K834,'[1]INSERT MUNICIPIO'!E$2:F$867,2,FALSE)</f>
        <v>211</v>
      </c>
      <c r="K834" t="str">
        <f>VLOOKUP($E834,'BD DAVID'!$B$5:$M$1144,12,FALSE)</f>
        <v>DUITAMA</v>
      </c>
      <c r="L834" s="20" t="s">
        <v>6339</v>
      </c>
      <c r="M834" s="20">
        <v>0</v>
      </c>
      <c r="N834" s="20" t="s">
        <v>6339</v>
      </c>
      <c r="O834" s="20">
        <v>0</v>
      </c>
      <c r="P834" s="20" t="s">
        <v>6339</v>
      </c>
      <c r="Q834" s="20">
        <f>VLOOKUP(E834,'BD DAVID'!$B$5:$H$1171,7,FALSE)</f>
        <v>3107850181</v>
      </c>
      <c r="R834" s="20" t="s">
        <v>6339</v>
      </c>
      <c r="S834" s="22">
        <v>42370</v>
      </c>
      <c r="T834" s="22" t="s">
        <v>6339</v>
      </c>
      <c r="U834" s="24" t="s">
        <v>6355</v>
      </c>
      <c r="V834" s="22" t="s">
        <v>6339</v>
      </c>
      <c r="W834" s="22" t="str">
        <f>VLOOKUP(E834,'BD DAVID'!$B$5:$G$1143,6,FALSE)</f>
        <v xml:space="preserve">PN LA BALSA </v>
      </c>
      <c r="X834" s="22" t="s">
        <v>6339</v>
      </c>
      <c r="Y834" s="23">
        <v>0</v>
      </c>
      <c r="Z834" s="22" t="s">
        <v>6339</v>
      </c>
      <c r="AA834" s="22" t="s">
        <v>38</v>
      </c>
      <c r="AB834" s="22" t="s">
        <v>6339</v>
      </c>
      <c r="AC834" s="20" t="s">
        <v>6355</v>
      </c>
    </row>
    <row r="835" spans="1:29" hidden="1" x14ac:dyDescent="0.25">
      <c r="A835">
        <v>10011392</v>
      </c>
      <c r="B835" t="s">
        <v>6384</v>
      </c>
      <c r="C835" t="s">
        <v>6346</v>
      </c>
      <c r="D835" t="s">
        <v>6339</v>
      </c>
      <c r="E835" s="21">
        <v>804664130</v>
      </c>
      <c r="F835" s="21" t="s">
        <v>6339</v>
      </c>
      <c r="G835" t="s">
        <v>4228</v>
      </c>
      <c r="H835" t="str">
        <f>VLOOKUP($E835,'BD DAVID'!$B$5:$M$1143,10,FALSE)</f>
        <v>Boyaca</v>
      </c>
      <c r="J835" s="20">
        <f>VLOOKUP(K835,'[1]INSERT MUNICIPIO'!E$2:F$867,2,FALSE)</f>
        <v>415</v>
      </c>
      <c r="K835" t="str">
        <f>VLOOKUP($E835,'BD DAVID'!$B$5:$M$1144,12,FALSE)</f>
        <v>VILLAPINZON</v>
      </c>
      <c r="L835" s="20" t="s">
        <v>6339</v>
      </c>
      <c r="M835" s="20">
        <v>0</v>
      </c>
      <c r="N835" s="20" t="s">
        <v>6339</v>
      </c>
      <c r="O835" s="20">
        <v>0</v>
      </c>
      <c r="P835" s="20" t="s">
        <v>6339</v>
      </c>
      <c r="Q835" s="20">
        <f>VLOOKUP(E835,'BD DAVID'!$B$5:$H$1171,7,FALSE)</f>
        <v>3132956881</v>
      </c>
      <c r="R835" s="20" t="s">
        <v>6339</v>
      </c>
      <c r="S835" s="22">
        <v>42370</v>
      </c>
      <c r="T835" s="22" t="s">
        <v>6339</v>
      </c>
      <c r="U835" s="24" t="s">
        <v>6355</v>
      </c>
      <c r="V835" s="22" t="s">
        <v>6339</v>
      </c>
      <c r="W835" s="22" t="str">
        <f>VLOOKUP(E835,'BD DAVID'!$B$5:$G$1143,6,FALSE)</f>
        <v xml:space="preserve">VDA BOSAVITA </v>
      </c>
      <c r="X835" s="22" t="s">
        <v>6339</v>
      </c>
      <c r="Y835" s="23">
        <v>0</v>
      </c>
      <c r="Z835" s="22" t="s">
        <v>6339</v>
      </c>
      <c r="AA835" s="22" t="s">
        <v>38</v>
      </c>
      <c r="AB835" s="22" t="s">
        <v>6339</v>
      </c>
      <c r="AC835" s="20" t="s">
        <v>6355</v>
      </c>
    </row>
    <row r="836" spans="1:29" hidden="1" x14ac:dyDescent="0.25">
      <c r="A836">
        <v>10009919</v>
      </c>
      <c r="B836" t="s">
        <v>6384</v>
      </c>
      <c r="C836" t="s">
        <v>6346</v>
      </c>
      <c r="D836" t="s">
        <v>6339</v>
      </c>
      <c r="E836" s="21">
        <v>406956</v>
      </c>
      <c r="F836" s="21" t="s">
        <v>6339</v>
      </c>
      <c r="G836" t="s">
        <v>5174</v>
      </c>
      <c r="H836" t="str">
        <f>VLOOKUP($E836,'BD DAVID'!$B$5:$M$1143,10,FALSE)</f>
        <v>Cundinamarca</v>
      </c>
      <c r="J836" s="20">
        <f>VLOOKUP(K836,'[1]INSERT MUNICIPIO'!E$2:F$867,2,FALSE)</f>
        <v>396</v>
      </c>
      <c r="K836" t="str">
        <f>VLOOKUP($E836,'BD DAVID'!$B$5:$M$1144,12,FALSE)</f>
        <v>SUTATAUSA</v>
      </c>
      <c r="L836" s="20" t="s">
        <v>6339</v>
      </c>
      <c r="M836" s="20">
        <v>0</v>
      </c>
      <c r="N836" s="20" t="s">
        <v>6339</v>
      </c>
      <c r="O836" s="20">
        <v>0</v>
      </c>
      <c r="P836" s="20" t="s">
        <v>6339</v>
      </c>
      <c r="Q836" s="20">
        <f>VLOOKUP(E836,'BD DAVID'!$B$5:$H$1171,7,FALSE)</f>
        <v>3112568266</v>
      </c>
      <c r="R836" s="20" t="s">
        <v>6339</v>
      </c>
      <c r="S836" s="22">
        <v>42370</v>
      </c>
      <c r="T836" s="22" t="s">
        <v>6339</v>
      </c>
      <c r="U836" s="24" t="s">
        <v>6355</v>
      </c>
      <c r="V836" s="22" t="s">
        <v>6339</v>
      </c>
      <c r="W836" s="22" t="str">
        <f>VLOOKUP(E836,'BD DAVID'!$B$5:$G$1143,6,FALSE)</f>
        <v xml:space="preserve">VDA HATO VIEJO </v>
      </c>
      <c r="X836" s="22" t="s">
        <v>6339</v>
      </c>
      <c r="Y836" s="23">
        <v>0</v>
      </c>
      <c r="Z836" s="22" t="s">
        <v>6339</v>
      </c>
      <c r="AA836" s="22" t="s">
        <v>38</v>
      </c>
      <c r="AB836" s="22" t="s">
        <v>6339</v>
      </c>
      <c r="AC836" s="20" t="s">
        <v>6355</v>
      </c>
    </row>
    <row r="837" spans="1:29" hidden="1" x14ac:dyDescent="0.25">
      <c r="A837">
        <v>10009433</v>
      </c>
      <c r="B837" t="s">
        <v>6384</v>
      </c>
      <c r="C837" t="s">
        <v>6346</v>
      </c>
      <c r="D837" t="s">
        <v>6339</v>
      </c>
      <c r="E837" s="21">
        <v>3091276</v>
      </c>
      <c r="F837" s="21" t="s">
        <v>6339</v>
      </c>
      <c r="G837" t="s">
        <v>4250</v>
      </c>
      <c r="H837" t="str">
        <f>VLOOKUP($E837,'BD DAVID'!$B$5:$M$1143,10,FALSE)</f>
        <v>Cundinamarca</v>
      </c>
      <c r="J837" s="20">
        <f>VLOOKUP(K837,'[1]INSERT MUNICIPIO'!E$2:F$867,2,FALSE)</f>
        <v>415</v>
      </c>
      <c r="K837" t="str">
        <f>VLOOKUP($E837,'BD DAVID'!$B$5:$M$1144,12,FALSE)</f>
        <v>VILLAPINZON</v>
      </c>
      <c r="L837" s="20" t="s">
        <v>6339</v>
      </c>
      <c r="M837" s="20">
        <v>0</v>
      </c>
      <c r="N837" s="20" t="s">
        <v>6339</v>
      </c>
      <c r="O837" s="20">
        <v>0</v>
      </c>
      <c r="P837" s="20" t="s">
        <v>6339</v>
      </c>
      <c r="Q837" s="20">
        <f>VLOOKUP(E837,'BD DAVID'!$B$5:$H$1171,7,FALSE)</f>
        <v>3132379875</v>
      </c>
      <c r="R837" s="20" t="s">
        <v>6339</v>
      </c>
      <c r="S837" s="22">
        <v>42370</v>
      </c>
      <c r="T837" s="22" t="s">
        <v>6339</v>
      </c>
      <c r="U837" s="24" t="s">
        <v>6355</v>
      </c>
      <c r="V837" s="22" t="s">
        <v>6339</v>
      </c>
      <c r="W837" s="22" t="str">
        <f>VLOOKUP(E837,'BD DAVID'!$B$5:$G$1143,6,FALSE)</f>
        <v xml:space="preserve">VDA SAN PABLO </v>
      </c>
      <c r="X837" s="22" t="s">
        <v>6339</v>
      </c>
      <c r="Y837" s="23">
        <v>0</v>
      </c>
      <c r="Z837" s="22" t="s">
        <v>6339</v>
      </c>
      <c r="AA837" s="22" t="s">
        <v>38</v>
      </c>
      <c r="AB837" s="22" t="s">
        <v>6339</v>
      </c>
      <c r="AC837" s="20" t="s">
        <v>6355</v>
      </c>
    </row>
    <row r="838" spans="1:29" hidden="1" x14ac:dyDescent="0.25">
      <c r="A838">
        <v>10012396</v>
      </c>
      <c r="B838" t="s">
        <v>6384</v>
      </c>
      <c r="C838" t="s">
        <v>6346</v>
      </c>
      <c r="D838" t="s">
        <v>6339</v>
      </c>
      <c r="E838" s="21">
        <v>3186164</v>
      </c>
      <c r="F838" s="21" t="s">
        <v>6339</v>
      </c>
      <c r="G838" t="s">
        <v>3898</v>
      </c>
      <c r="H838" t="str">
        <f>VLOOKUP($E838,'BD DAVID'!$B$5:$M$1143,10,FALSE)</f>
        <v>Cundinamarca</v>
      </c>
      <c r="J838" s="20">
        <f>VLOOKUP(K838,'[1]INSERT MUNICIPIO'!E$2:F$867,2,FALSE)</f>
        <v>387</v>
      </c>
      <c r="K838" t="str">
        <f>VLOOKUP($E838,'BD DAVID'!$B$5:$M$1144,12,FALSE)</f>
        <v>SIBATE</v>
      </c>
      <c r="L838" s="20" t="s">
        <v>6339</v>
      </c>
      <c r="M838" s="20">
        <v>0</v>
      </c>
      <c r="N838" s="20" t="s">
        <v>6339</v>
      </c>
      <c r="O838" s="20">
        <v>0</v>
      </c>
      <c r="P838" s="20" t="s">
        <v>6339</v>
      </c>
      <c r="Q838" s="20">
        <f>VLOOKUP(E838,'BD DAVID'!$B$5:$H$1171,7,FALSE)</f>
        <v>3154828347</v>
      </c>
      <c r="R838" s="20" t="s">
        <v>6339</v>
      </c>
      <c r="S838" s="22">
        <v>42370</v>
      </c>
      <c r="T838" s="22" t="s">
        <v>6339</v>
      </c>
      <c r="U838" s="24" t="s">
        <v>6355</v>
      </c>
      <c r="V838" s="22" t="s">
        <v>6339</v>
      </c>
      <c r="W838" s="22" t="str">
        <f>VLOOKUP(E838,'BD DAVID'!$B$5:$G$1143,6,FALSE)</f>
        <v xml:space="preserve">CL 9 B 5 53 </v>
      </c>
      <c r="X838" s="22" t="s">
        <v>6339</v>
      </c>
      <c r="Y838" s="23">
        <v>0</v>
      </c>
      <c r="Z838" s="22" t="s">
        <v>6339</v>
      </c>
      <c r="AA838" s="22" t="s">
        <v>38</v>
      </c>
      <c r="AB838" s="22" t="s">
        <v>6339</v>
      </c>
      <c r="AC838" s="20" t="s">
        <v>6355</v>
      </c>
    </row>
    <row r="839" spans="1:29" hidden="1" x14ac:dyDescent="0.25">
      <c r="A839">
        <v>10009640</v>
      </c>
      <c r="B839" t="s">
        <v>6384</v>
      </c>
      <c r="C839" t="s">
        <v>6346</v>
      </c>
      <c r="D839" t="s">
        <v>6339</v>
      </c>
      <c r="E839" s="21">
        <v>3226153</v>
      </c>
      <c r="F839" s="21" t="s">
        <v>6339</v>
      </c>
      <c r="G839" t="s">
        <v>1928</v>
      </c>
      <c r="H839" t="str">
        <f>VLOOKUP($E839,'BD DAVID'!$B$5:$M$1143,10,FALSE)</f>
        <v>Cundinamarca</v>
      </c>
      <c r="J839" s="20">
        <f>VLOOKUP(K839,'[1]INSERT MUNICIPIO'!E$2:F$867,2,FALSE)</f>
        <v>409</v>
      </c>
      <c r="K839" t="str">
        <f>VLOOKUP($E839,'BD DAVID'!$B$5:$M$1144,12,FALSE)</f>
        <v>UNE</v>
      </c>
      <c r="L839" s="20" t="s">
        <v>6339</v>
      </c>
      <c r="M839" s="20">
        <v>0</v>
      </c>
      <c r="N839" s="20" t="s">
        <v>6339</v>
      </c>
      <c r="O839" s="20">
        <v>0</v>
      </c>
      <c r="P839" s="20" t="s">
        <v>6339</v>
      </c>
      <c r="Q839" s="20">
        <f>VLOOKUP(E839,'BD DAVID'!$B$5:$H$1171,7,FALSE)</f>
        <v>3189373508</v>
      </c>
      <c r="R839" s="20" t="s">
        <v>6339</v>
      </c>
      <c r="S839" s="22">
        <v>42370</v>
      </c>
      <c r="T839" s="22" t="s">
        <v>6339</v>
      </c>
      <c r="U839" s="24" t="s">
        <v>6355</v>
      </c>
      <c r="V839" s="22" t="s">
        <v>6339</v>
      </c>
      <c r="W839" s="22" t="str">
        <f>VLOOKUP(E839,'BD DAVID'!$B$5:$G$1143,6,FALSE)</f>
        <v xml:space="preserve">UNE BR VILLA NATALIA </v>
      </c>
      <c r="X839" s="22" t="s">
        <v>6339</v>
      </c>
      <c r="Y839" s="23">
        <v>0</v>
      </c>
      <c r="Z839" s="22" t="s">
        <v>6339</v>
      </c>
      <c r="AA839" s="22" t="s">
        <v>38</v>
      </c>
      <c r="AB839" s="22" t="s">
        <v>6339</v>
      </c>
      <c r="AC839" s="20" t="s">
        <v>6355</v>
      </c>
    </row>
    <row r="840" spans="1:29" hidden="1" x14ac:dyDescent="0.25">
      <c r="A840">
        <v>10008673</v>
      </c>
      <c r="B840" t="s">
        <v>6384</v>
      </c>
      <c r="C840" t="s">
        <v>6346</v>
      </c>
      <c r="D840" t="s">
        <v>6339</v>
      </c>
      <c r="E840" s="21">
        <v>11325215</v>
      </c>
      <c r="F840" s="21" t="s">
        <v>6339</v>
      </c>
      <c r="G840" t="s">
        <v>2050</v>
      </c>
      <c r="H840" t="str">
        <f>VLOOKUP($E840,'BD DAVID'!$B$5:$M$1143,10,FALSE)</f>
        <v>Cundinamarca</v>
      </c>
      <c r="J840" s="20">
        <f>VLOOKUP(K840,'[1]INSERT MUNICIPIO'!E$2:F$867,2,FALSE)</f>
        <v>324</v>
      </c>
      <c r="K840" t="str">
        <f>VLOOKUP($E840,'BD DAVID'!$B$5:$M$1144,12,FALSE)</f>
        <v>CHOCONTA</v>
      </c>
      <c r="L840" s="20" t="s">
        <v>6339</v>
      </c>
      <c r="M840" s="20">
        <v>0</v>
      </c>
      <c r="N840" s="20" t="s">
        <v>6339</v>
      </c>
      <c r="O840" s="20">
        <v>0</v>
      </c>
      <c r="P840" s="20" t="s">
        <v>6339</v>
      </c>
      <c r="Q840" s="20">
        <f>VLOOKUP(E840,'BD DAVID'!$B$5:$H$1171,7,FALSE)</f>
        <v>3153942674</v>
      </c>
      <c r="R840" s="20" t="s">
        <v>6339</v>
      </c>
      <c r="S840" s="22">
        <v>42370</v>
      </c>
      <c r="T840" s="22" t="s">
        <v>6339</v>
      </c>
      <c r="U840" s="24" t="s">
        <v>6355</v>
      </c>
      <c r="V840" s="22" t="s">
        <v>6339</v>
      </c>
      <c r="W840" s="22" t="str">
        <f>VLOOKUP(E840,'BD DAVID'!$B$5:$G$1143,6,FALSE)</f>
        <v xml:space="preserve">VDA GUANGUITA ALTO </v>
      </c>
      <c r="X840" s="22" t="s">
        <v>6339</v>
      </c>
      <c r="Y840" s="23">
        <v>0</v>
      </c>
      <c r="Z840" s="22" t="s">
        <v>6339</v>
      </c>
      <c r="AA840" s="22" t="s">
        <v>38</v>
      </c>
      <c r="AB840" s="22" t="s">
        <v>6339</v>
      </c>
      <c r="AC840" s="20" t="s">
        <v>6355</v>
      </c>
    </row>
    <row r="841" spans="1:29" hidden="1" x14ac:dyDescent="0.25">
      <c r="A841">
        <v>10008747</v>
      </c>
      <c r="B841" t="s">
        <v>6384</v>
      </c>
      <c r="C841" t="s">
        <v>6346</v>
      </c>
      <c r="D841" t="s">
        <v>6339</v>
      </c>
      <c r="E841" s="21">
        <v>11384873</v>
      </c>
      <c r="F841" s="21" t="s">
        <v>6339</v>
      </c>
      <c r="G841" t="s">
        <v>4675</v>
      </c>
      <c r="H841" t="str">
        <f>VLOOKUP($E841,'BD DAVID'!$B$5:$M$1143,10,FALSE)</f>
        <v>Cundinamarca</v>
      </c>
      <c r="J841" s="20">
        <f>VLOOKUP(K841,'[1]INSERT MUNICIPIO'!E$2:F$867,2,FALSE)</f>
        <v>373</v>
      </c>
      <c r="K841" t="str">
        <f>VLOOKUP($E841,'BD DAVID'!$B$5:$M$1144,12,FALSE)</f>
        <v>PASCA</v>
      </c>
      <c r="L841" s="20" t="s">
        <v>6339</v>
      </c>
      <c r="M841" s="20">
        <v>0</v>
      </c>
      <c r="N841" s="20" t="s">
        <v>6339</v>
      </c>
      <c r="O841" s="20">
        <v>0</v>
      </c>
      <c r="P841" s="20" t="s">
        <v>6339</v>
      </c>
      <c r="Q841" s="20">
        <f>VLOOKUP(E841,'BD DAVID'!$B$5:$H$1171,7,FALSE)</f>
        <v>3125532765</v>
      </c>
      <c r="R841" s="20" t="s">
        <v>6339</v>
      </c>
      <c r="S841" s="22">
        <v>42370</v>
      </c>
      <c r="T841" s="22" t="s">
        <v>6339</v>
      </c>
      <c r="U841" s="24" t="s">
        <v>6355</v>
      </c>
      <c r="V841" s="22" t="s">
        <v>6339</v>
      </c>
      <c r="W841" s="22" t="str">
        <f>VLOOKUP(E841,'BD DAVID'!$B$5:$G$1143,6,FALSE)</f>
        <v xml:space="preserve">VDA LAZARO BAJO </v>
      </c>
      <c r="X841" s="22" t="s">
        <v>6339</v>
      </c>
      <c r="Y841" s="23">
        <v>0</v>
      </c>
      <c r="Z841" s="22" t="s">
        <v>6339</v>
      </c>
      <c r="AA841" s="22" t="s">
        <v>38</v>
      </c>
      <c r="AB841" s="22" t="s">
        <v>6339</v>
      </c>
      <c r="AC841" s="20" t="s">
        <v>6355</v>
      </c>
    </row>
    <row r="842" spans="1:29" hidden="1" x14ac:dyDescent="0.25">
      <c r="A842">
        <v>10009109</v>
      </c>
      <c r="B842" t="s">
        <v>6384</v>
      </c>
      <c r="C842" t="s">
        <v>6346</v>
      </c>
      <c r="D842" t="s">
        <v>6339</v>
      </c>
      <c r="E842" s="21">
        <v>21061347</v>
      </c>
      <c r="F842" s="21" t="s">
        <v>6339</v>
      </c>
      <c r="G842" t="s">
        <v>3448</v>
      </c>
      <c r="H842" t="str">
        <f>VLOOKUP($E842,'BD DAVID'!$B$5:$M$1143,10,FALSE)</f>
        <v>Cundinamarca</v>
      </c>
      <c r="J842" s="20">
        <f>VLOOKUP(K842,'[1]INSERT MUNICIPIO'!E$2:F$867,2,FALSE)</f>
        <v>409</v>
      </c>
      <c r="K842" t="str">
        <f>VLOOKUP($E842,'BD DAVID'!$B$5:$M$1144,12,FALSE)</f>
        <v>UNE</v>
      </c>
      <c r="L842" s="20" t="s">
        <v>6339</v>
      </c>
      <c r="M842" s="20">
        <v>0</v>
      </c>
      <c r="N842" s="20" t="s">
        <v>6339</v>
      </c>
      <c r="O842" s="20">
        <v>0</v>
      </c>
      <c r="P842" s="20" t="s">
        <v>6339</v>
      </c>
      <c r="Q842" s="20">
        <f>VLOOKUP(E842,'BD DAVID'!$B$5:$H$1171,7,FALSE)</f>
        <v>3162243748</v>
      </c>
      <c r="R842" s="20" t="s">
        <v>6339</v>
      </c>
      <c r="S842" s="22">
        <v>42370</v>
      </c>
      <c r="T842" s="22" t="s">
        <v>6339</v>
      </c>
      <c r="U842" s="24" t="s">
        <v>6355</v>
      </c>
      <c r="V842" s="22" t="s">
        <v>6339</v>
      </c>
      <c r="W842" s="22" t="str">
        <f>VLOOKUP(E842,'BD DAVID'!$B$5:$G$1143,6,FALSE)</f>
        <v xml:space="preserve">AV 6 3 85 </v>
      </c>
      <c r="X842" s="22" t="s">
        <v>6339</v>
      </c>
      <c r="Y842" s="23">
        <v>0</v>
      </c>
      <c r="Z842" s="22" t="s">
        <v>6339</v>
      </c>
      <c r="AA842" s="22" t="s">
        <v>38</v>
      </c>
      <c r="AB842" s="22" t="s">
        <v>6339</v>
      </c>
      <c r="AC842" s="20" t="s">
        <v>6355</v>
      </c>
    </row>
    <row r="843" spans="1:29" hidden="1" x14ac:dyDescent="0.25">
      <c r="A843">
        <v>10009826</v>
      </c>
      <c r="B843" t="s">
        <v>6384</v>
      </c>
      <c r="C843" t="s">
        <v>6346</v>
      </c>
      <c r="D843" t="s">
        <v>6339</v>
      </c>
      <c r="E843" s="21">
        <v>39725342</v>
      </c>
      <c r="F843" s="21" t="s">
        <v>6339</v>
      </c>
      <c r="G843" t="s">
        <v>1999</v>
      </c>
      <c r="H843" t="str">
        <f>VLOOKUP($E843,'BD DAVID'!$B$5:$M$1143,10,FALSE)</f>
        <v>Cundinamarca</v>
      </c>
      <c r="J843" s="20">
        <f>VLOOKUP(K843,'[1]INSERT MUNICIPIO'!E$2:F$867,2,FALSE)</f>
        <v>387</v>
      </c>
      <c r="K843" t="str">
        <f>VLOOKUP($E843,'BD DAVID'!$B$5:$M$1144,12,FALSE)</f>
        <v>SIBATE</v>
      </c>
      <c r="L843" s="20" t="s">
        <v>6339</v>
      </c>
      <c r="M843" s="20">
        <v>0</v>
      </c>
      <c r="N843" s="20" t="s">
        <v>6339</v>
      </c>
      <c r="O843" s="20">
        <v>0</v>
      </c>
      <c r="P843" s="20" t="s">
        <v>6339</v>
      </c>
      <c r="Q843" s="20">
        <f>VLOOKUP(E843,'BD DAVID'!$B$5:$H$1171,7,FALSE)</f>
        <v>3125011923</v>
      </c>
      <c r="R843" s="20" t="s">
        <v>6339</v>
      </c>
      <c r="S843" s="22">
        <v>42370</v>
      </c>
      <c r="T843" s="22" t="s">
        <v>6339</v>
      </c>
      <c r="U843" s="24" t="s">
        <v>6355</v>
      </c>
      <c r="V843" s="22" t="s">
        <v>6339</v>
      </c>
      <c r="W843" s="22" t="str">
        <f>VLOOKUP(E843,'BD DAVID'!$B$5:$G$1143,6,FALSE)</f>
        <v xml:space="preserve">VDA SAN MIGUEL </v>
      </c>
      <c r="X843" s="22" t="s">
        <v>6339</v>
      </c>
      <c r="Y843" s="23">
        <v>0</v>
      </c>
      <c r="Z843" s="22" t="s">
        <v>6339</v>
      </c>
      <c r="AA843" s="22" t="s">
        <v>38</v>
      </c>
      <c r="AB843" s="22" t="s">
        <v>6339</v>
      </c>
      <c r="AC843" s="20" t="s">
        <v>6355</v>
      </c>
    </row>
    <row r="844" spans="1:29" hidden="1" x14ac:dyDescent="0.25">
      <c r="A844">
        <v>10014763</v>
      </c>
      <c r="B844" t="s">
        <v>6384</v>
      </c>
      <c r="C844" t="s">
        <v>6346</v>
      </c>
      <c r="D844" t="s">
        <v>6339</v>
      </c>
      <c r="E844" s="15">
        <v>52289350</v>
      </c>
      <c r="F844" s="15" t="s">
        <v>6339</v>
      </c>
      <c r="G844" t="s">
        <v>2208</v>
      </c>
      <c r="H844" t="str">
        <f>VLOOKUP($E844,'BD DAVID'!$B$5:$M$1143,10,FALSE)</f>
        <v>Cundinamarca</v>
      </c>
      <c r="J844">
        <f>VLOOKUP(K844,'[1]INSERT MUNICIPIO'!E$2:F$867,2,FALSE)</f>
        <v>312</v>
      </c>
      <c r="K844" t="str">
        <f>VLOOKUP($E844,'BD DAVID'!$B$5:$M$1144,12,FALSE)</f>
        <v>BOGOTÁ D.C.</v>
      </c>
      <c r="L844" t="s">
        <v>6339</v>
      </c>
      <c r="M844">
        <v>0</v>
      </c>
      <c r="N844" t="s">
        <v>6339</v>
      </c>
      <c r="O844">
        <v>0</v>
      </c>
      <c r="P844" t="s">
        <v>6339</v>
      </c>
      <c r="Q844">
        <f>VLOOKUP(E844,'BD DAVID'!$B$5:$H$1171,7,FALSE)</f>
        <v>3166719337</v>
      </c>
      <c r="R844" t="s">
        <v>6339</v>
      </c>
      <c r="S844" s="18">
        <v>42370</v>
      </c>
      <c r="T844" s="18" t="s">
        <v>6339</v>
      </c>
      <c r="U844" s="24" t="s">
        <v>6355</v>
      </c>
      <c r="V844" s="18" t="s">
        <v>6339</v>
      </c>
      <c r="W844" s="18" t="str">
        <f>VLOOKUP(E844,'BD DAVID'!$B$5:$G$1143,6,FALSE)</f>
        <v xml:space="preserve">VDA PASQUILLA </v>
      </c>
      <c r="X844" s="18" t="s">
        <v>6339</v>
      </c>
      <c r="Y844" s="19">
        <v>0</v>
      </c>
      <c r="Z844" s="18" t="s">
        <v>6339</v>
      </c>
      <c r="AA844" s="22" t="s">
        <v>6383</v>
      </c>
      <c r="AB844" s="18" t="s">
        <v>6339</v>
      </c>
      <c r="AC844" t="s">
        <v>6355</v>
      </c>
    </row>
    <row r="845" spans="1:29" hidden="1" x14ac:dyDescent="0.25">
      <c r="A845">
        <v>10012673</v>
      </c>
      <c r="B845" t="s">
        <v>6384</v>
      </c>
      <c r="C845" t="s">
        <v>6346</v>
      </c>
      <c r="D845" t="s">
        <v>6339</v>
      </c>
      <c r="E845" s="21">
        <v>79182560</v>
      </c>
      <c r="F845" s="21" t="s">
        <v>6339</v>
      </c>
      <c r="G845" t="s">
        <v>4551</v>
      </c>
      <c r="H845" t="str">
        <f>VLOOKUP($E845,'BD DAVID'!$B$5:$M$1143,10,FALSE)</f>
        <v>Cundinamarca</v>
      </c>
      <c r="J845" s="20">
        <f>VLOOKUP(K845,'[1]INSERT MUNICIPIO'!E$2:F$867,2,FALSE)</f>
        <v>387</v>
      </c>
      <c r="K845" t="str">
        <f>VLOOKUP($E845,'BD DAVID'!$B$5:$M$1144,12,FALSE)</f>
        <v>SIBATE</v>
      </c>
      <c r="L845" s="20" t="s">
        <v>6339</v>
      </c>
      <c r="M845" s="20">
        <v>0</v>
      </c>
      <c r="N845" s="20" t="s">
        <v>6339</v>
      </c>
      <c r="O845" s="20">
        <v>0</v>
      </c>
      <c r="P845" s="20" t="s">
        <v>6339</v>
      </c>
      <c r="Q845" s="20">
        <f>VLOOKUP(E845,'BD DAVID'!$B$5:$H$1171,7,FALSE)</f>
        <v>3505609002</v>
      </c>
      <c r="R845" s="20" t="s">
        <v>6339</v>
      </c>
      <c r="S845" s="22">
        <v>42370</v>
      </c>
      <c r="T845" s="22" t="s">
        <v>6339</v>
      </c>
      <c r="U845" s="24" t="s">
        <v>6355</v>
      </c>
      <c r="V845" s="22" t="s">
        <v>6339</v>
      </c>
      <c r="W845" s="22" t="str">
        <f>VLOOKUP(E845,'BD DAVID'!$B$5:$G$1143,6,FALSE)</f>
        <v xml:space="preserve">VDA LA CANTERA </v>
      </c>
      <c r="X845" s="22" t="s">
        <v>6339</v>
      </c>
      <c r="Y845" s="23">
        <v>0</v>
      </c>
      <c r="Z845" s="22" t="s">
        <v>6339</v>
      </c>
      <c r="AA845" s="22" t="s">
        <v>38</v>
      </c>
      <c r="AB845" s="22" t="s">
        <v>6339</v>
      </c>
      <c r="AC845" s="20" t="s">
        <v>6355</v>
      </c>
    </row>
    <row r="846" spans="1:29" hidden="1" x14ac:dyDescent="0.25">
      <c r="A846">
        <v>10012739</v>
      </c>
      <c r="B846" t="s">
        <v>6384</v>
      </c>
      <c r="C846" t="s">
        <v>6346</v>
      </c>
      <c r="D846" t="s">
        <v>6339</v>
      </c>
      <c r="E846" s="21">
        <v>79448707</v>
      </c>
      <c r="F846" s="21" t="s">
        <v>6339</v>
      </c>
      <c r="G846" t="s">
        <v>3909</v>
      </c>
      <c r="H846" t="str">
        <f>VLOOKUP($E846,'BD DAVID'!$B$5:$M$1143,10,FALSE)</f>
        <v>Cundinamarca</v>
      </c>
      <c r="J846" s="20">
        <f>VLOOKUP(K846,'[1]INSERT MUNICIPIO'!E$2:F$867,2,FALSE)</f>
        <v>336</v>
      </c>
      <c r="K846" t="str">
        <f>VLOOKUP($E846,'BD DAVID'!$B$5:$M$1144,12,FALSE)</f>
        <v>FUSAGASUGA</v>
      </c>
      <c r="L846" s="20" t="s">
        <v>6339</v>
      </c>
      <c r="M846" s="20">
        <v>0</v>
      </c>
      <c r="N846" s="20" t="s">
        <v>6339</v>
      </c>
      <c r="O846" s="20">
        <v>0</v>
      </c>
      <c r="P846" s="20" t="s">
        <v>6339</v>
      </c>
      <c r="Q846" s="20">
        <f>VLOOKUP(E846,'BD DAVID'!$B$5:$H$1171,7,FALSE)</f>
        <v>3118121841</v>
      </c>
      <c r="R846" s="20" t="s">
        <v>6339</v>
      </c>
      <c r="S846" s="22">
        <v>42370</v>
      </c>
      <c r="T846" s="22" t="s">
        <v>6339</v>
      </c>
      <c r="U846" s="24" t="s">
        <v>6355</v>
      </c>
      <c r="V846" s="22" t="s">
        <v>6339</v>
      </c>
      <c r="W846" s="22" t="str">
        <f>VLOOKUP(E846,'BD DAVID'!$B$5:$G$1143,6,FALSE)</f>
        <v xml:space="preserve">CL 16B 14 01 </v>
      </c>
      <c r="X846" s="22" t="s">
        <v>6339</v>
      </c>
      <c r="Y846" s="23">
        <v>0</v>
      </c>
      <c r="Z846" s="22" t="s">
        <v>6339</v>
      </c>
      <c r="AA846" s="22" t="s">
        <v>38</v>
      </c>
      <c r="AB846" s="22" t="s">
        <v>6339</v>
      </c>
      <c r="AC846" s="20" t="s">
        <v>6355</v>
      </c>
    </row>
    <row r="847" spans="1:29" hidden="1" x14ac:dyDescent="0.25">
      <c r="A847">
        <v>10011352</v>
      </c>
      <c r="B847" t="s">
        <v>6384</v>
      </c>
      <c r="C847" t="s">
        <v>6346</v>
      </c>
      <c r="D847" t="s">
        <v>6339</v>
      </c>
      <c r="E847" s="21">
        <v>80396713</v>
      </c>
      <c r="F847" s="21" t="s">
        <v>6339</v>
      </c>
      <c r="G847" t="s">
        <v>2313</v>
      </c>
      <c r="H847" t="str">
        <f>VLOOKUP($E847,'BD DAVID'!$B$5:$M$1143,10,FALSE)</f>
        <v>Cundinamarca</v>
      </c>
      <c r="J847" s="20">
        <f>VLOOKUP(K847,'[1]INSERT MUNICIPIO'!E$2:F$867,2,FALSE)</f>
        <v>324</v>
      </c>
      <c r="K847" t="str">
        <f>VLOOKUP($E847,'BD DAVID'!$B$5:$M$1144,12,FALSE)</f>
        <v>CHOCONTA</v>
      </c>
      <c r="L847" s="20" t="s">
        <v>6339</v>
      </c>
      <c r="M847" s="20">
        <v>0</v>
      </c>
      <c r="N847" s="20" t="s">
        <v>6339</v>
      </c>
      <c r="O847" s="20">
        <v>0</v>
      </c>
      <c r="P847" s="20" t="s">
        <v>6339</v>
      </c>
      <c r="Q847" s="20">
        <f>VLOOKUP(E847,'BD DAVID'!$B$5:$H$1171,7,FALSE)</f>
        <v>3183006313</v>
      </c>
      <c r="R847" s="20" t="s">
        <v>6339</v>
      </c>
      <c r="S847" s="22">
        <v>42370</v>
      </c>
      <c r="T847" s="22" t="s">
        <v>6339</v>
      </c>
      <c r="U847" s="24" t="s">
        <v>6355</v>
      </c>
      <c r="V847" s="22" t="s">
        <v>6339</v>
      </c>
      <c r="W847" s="22" t="str">
        <f>VLOOKUP(E847,'BD DAVID'!$B$5:$G$1143,6,FALSE)</f>
        <v xml:space="preserve">VDA HATOFIERO ALTO </v>
      </c>
      <c r="X847" s="22" t="s">
        <v>6339</v>
      </c>
      <c r="Y847" s="23">
        <v>0</v>
      </c>
      <c r="Z847" s="22" t="s">
        <v>6339</v>
      </c>
      <c r="AA847" s="22" t="s">
        <v>38</v>
      </c>
      <c r="AB847" s="22" t="s">
        <v>6339</v>
      </c>
      <c r="AC847" s="20" t="s">
        <v>6355</v>
      </c>
    </row>
    <row r="848" spans="1:29" hidden="1" x14ac:dyDescent="0.25">
      <c r="A848">
        <v>10011358</v>
      </c>
      <c r="B848" t="s">
        <v>6384</v>
      </c>
      <c r="C848" t="s">
        <v>6346</v>
      </c>
      <c r="D848" t="s">
        <v>6339</v>
      </c>
      <c r="E848" s="21">
        <v>80397141</v>
      </c>
      <c r="F848" s="21" t="s">
        <v>6339</v>
      </c>
      <c r="G848" t="s">
        <v>2322</v>
      </c>
      <c r="H848" t="str">
        <f>VLOOKUP($E848,'BD DAVID'!$B$5:$M$1143,10,FALSE)</f>
        <v>Cundinamarca</v>
      </c>
      <c r="J848" s="20">
        <f>VLOOKUP(K848,'[1]INSERT MUNICIPIO'!E$2:F$867,2,FALSE)</f>
        <v>324</v>
      </c>
      <c r="K848" t="str">
        <f>VLOOKUP($E848,'BD DAVID'!$B$5:$M$1144,12,FALSE)</f>
        <v>CHOCONTA</v>
      </c>
      <c r="L848" s="20" t="s">
        <v>6339</v>
      </c>
      <c r="M848" s="20">
        <v>0</v>
      </c>
      <c r="N848" s="20" t="s">
        <v>6339</v>
      </c>
      <c r="O848" s="20">
        <v>0</v>
      </c>
      <c r="P848" s="20" t="s">
        <v>6339</v>
      </c>
      <c r="Q848" s="20">
        <f>VLOOKUP(E848,'BD DAVID'!$B$5:$H$1171,7,FALSE)</f>
        <v>3118708918</v>
      </c>
      <c r="R848" s="20" t="s">
        <v>6339</v>
      </c>
      <c r="S848" s="22">
        <v>42370</v>
      </c>
      <c r="T848" s="22" t="s">
        <v>6339</v>
      </c>
      <c r="U848" s="24" t="s">
        <v>6355</v>
      </c>
      <c r="V848" s="22" t="s">
        <v>6339</v>
      </c>
      <c r="W848" s="22" t="str">
        <f>VLOOKUP(E848,'BD DAVID'!$B$5:$G$1143,6,FALSE)</f>
        <v xml:space="preserve">VDA HATO FIERO </v>
      </c>
      <c r="X848" s="22" t="s">
        <v>6339</v>
      </c>
      <c r="Y848" s="23">
        <v>0</v>
      </c>
      <c r="Z848" s="22" t="s">
        <v>6339</v>
      </c>
      <c r="AA848" s="22" t="s">
        <v>38</v>
      </c>
      <c r="AB848" s="22" t="s">
        <v>6339</v>
      </c>
      <c r="AC848" s="20" t="s">
        <v>6355</v>
      </c>
    </row>
    <row r="849" spans="1:29" hidden="1" x14ac:dyDescent="0.25">
      <c r="A849">
        <v>10008516</v>
      </c>
      <c r="B849" t="s">
        <v>6384</v>
      </c>
      <c r="C849" t="s">
        <v>6346</v>
      </c>
      <c r="D849" t="s">
        <v>6339</v>
      </c>
      <c r="E849" s="21">
        <v>1068952210</v>
      </c>
      <c r="F849" s="21" t="s">
        <v>6339</v>
      </c>
      <c r="G849" t="s">
        <v>4669</v>
      </c>
      <c r="H849" t="str">
        <f>VLOOKUP($E849,'BD DAVID'!$B$5:$M$1143,10,FALSE)</f>
        <v>Cundinamarca</v>
      </c>
      <c r="J849" s="20">
        <f>VLOOKUP(K849,'[1]INSERT MUNICIPIO'!E$2:F$867,2,FALSE)</f>
        <v>319</v>
      </c>
      <c r="K849" t="str">
        <f>VLOOKUP($E849,'BD DAVID'!$B$5:$M$1144,12,FALSE)</f>
        <v>CARMEN DE CARUPA</v>
      </c>
      <c r="L849" s="20" t="s">
        <v>6339</v>
      </c>
      <c r="M849" s="20">
        <v>0</v>
      </c>
      <c r="N849" s="20" t="s">
        <v>6339</v>
      </c>
      <c r="O849" s="20">
        <v>0</v>
      </c>
      <c r="P849" s="20" t="s">
        <v>6339</v>
      </c>
      <c r="Q849" s="20">
        <f>VLOOKUP(E849,'BD DAVID'!$B$5:$H$1171,7,FALSE)</f>
        <v>3125409788</v>
      </c>
      <c r="R849" s="20" t="s">
        <v>6339</v>
      </c>
      <c r="S849" s="22">
        <v>42370</v>
      </c>
      <c r="T849" s="22" t="s">
        <v>6339</v>
      </c>
      <c r="U849" s="24" t="s">
        <v>6355</v>
      </c>
      <c r="V849" s="22" t="s">
        <v>6339</v>
      </c>
      <c r="W849" s="22" t="str">
        <f>VLOOKUP(E849,'BD DAVID'!$B$5:$G$1143,6,FALSE)</f>
        <v xml:space="preserve">VDA TUDELA </v>
      </c>
      <c r="X849" s="22" t="s">
        <v>6339</v>
      </c>
      <c r="Y849" s="23">
        <v>0</v>
      </c>
      <c r="Z849" s="22" t="s">
        <v>6339</v>
      </c>
      <c r="AA849" s="22" t="s">
        <v>38</v>
      </c>
      <c r="AB849" s="22" t="s">
        <v>6339</v>
      </c>
      <c r="AC849" s="20" t="s">
        <v>6355</v>
      </c>
    </row>
    <row r="850" spans="1:29" hidden="1" x14ac:dyDescent="0.25">
      <c r="A850">
        <v>10013035</v>
      </c>
      <c r="B850" t="s">
        <v>6384</v>
      </c>
      <c r="C850" t="s">
        <v>6346</v>
      </c>
      <c r="D850" t="s">
        <v>6339</v>
      </c>
      <c r="E850" s="21">
        <v>1070752706</v>
      </c>
      <c r="F850" s="21" t="s">
        <v>6339</v>
      </c>
      <c r="G850" t="s">
        <v>5313</v>
      </c>
      <c r="H850" t="str">
        <f>VLOOKUP($E850,'BD DAVID'!$B$5:$M$1143,10,FALSE)</f>
        <v>Cundinamarca</v>
      </c>
      <c r="J850" s="20">
        <f>VLOOKUP(K850,'[1]INSERT MUNICIPIO'!E$2:F$867,2,FALSE)</f>
        <v>381</v>
      </c>
      <c r="K850" t="str">
        <f>VLOOKUP($E850,'BD DAVID'!$B$5:$M$1144,12,FALSE)</f>
        <v>SAN BERNARDO</v>
      </c>
      <c r="L850" s="20" t="s">
        <v>6339</v>
      </c>
      <c r="M850" s="20">
        <v>0</v>
      </c>
      <c r="N850" s="20" t="s">
        <v>6339</v>
      </c>
      <c r="O850" s="20">
        <v>0</v>
      </c>
      <c r="P850" s="20" t="s">
        <v>6339</v>
      </c>
      <c r="Q850" s="20">
        <f>VLOOKUP(E850,'BD DAVID'!$B$5:$H$1171,7,FALSE)</f>
        <v>3204631496</v>
      </c>
      <c r="R850" s="20" t="s">
        <v>6339</v>
      </c>
      <c r="S850" s="22">
        <v>42370</v>
      </c>
      <c r="T850" s="22" t="s">
        <v>6339</v>
      </c>
      <c r="U850" s="24" t="s">
        <v>6355</v>
      </c>
      <c r="V850" s="22" t="s">
        <v>6339</v>
      </c>
      <c r="W850" s="22" t="str">
        <f>VLOOKUP(E850,'BD DAVID'!$B$5:$G$1143,6,FALSE)</f>
        <v xml:space="preserve">VDA ANDES </v>
      </c>
      <c r="X850" s="22" t="s">
        <v>6339</v>
      </c>
      <c r="Y850" s="23">
        <v>0</v>
      </c>
      <c r="Z850" s="22" t="s">
        <v>6339</v>
      </c>
      <c r="AA850" s="22" t="s">
        <v>38</v>
      </c>
      <c r="AB850" s="22" t="s">
        <v>6339</v>
      </c>
      <c r="AC850" s="20" t="s">
        <v>6355</v>
      </c>
    </row>
    <row r="851" spans="1:29" hidden="1" x14ac:dyDescent="0.25">
      <c r="A851">
        <v>10015007</v>
      </c>
      <c r="B851" t="s">
        <v>6384</v>
      </c>
      <c r="C851" t="s">
        <v>6346</v>
      </c>
      <c r="D851" t="s">
        <v>6339</v>
      </c>
      <c r="E851" s="21">
        <v>93371158</v>
      </c>
      <c r="F851" s="21" t="s">
        <v>6339</v>
      </c>
      <c r="G851" t="s">
        <v>4690</v>
      </c>
      <c r="H851" t="str">
        <f>VLOOKUP($E851,'BD DAVID'!$B$5:$M$1143,10,FALSE)</f>
        <v>Tolima</v>
      </c>
      <c r="J851" s="20">
        <f>VLOOKUP(K851,'[1]INSERT MUNICIPIO'!E$2:F$867,2,FALSE)</f>
        <v>807</v>
      </c>
      <c r="K851" t="str">
        <f>VLOOKUP($E851,'BD DAVID'!$B$5:$M$1144,12,FALSE)</f>
        <v>IBAGUE</v>
      </c>
      <c r="L851" s="20" t="s">
        <v>6339</v>
      </c>
      <c r="M851" s="20">
        <v>0</v>
      </c>
      <c r="N851" s="20" t="s">
        <v>6339</v>
      </c>
      <c r="O851" s="20">
        <v>0</v>
      </c>
      <c r="P851" s="20" t="s">
        <v>6339</v>
      </c>
      <c r="Q851" s="20">
        <f>VLOOKUP(E851,'BD DAVID'!$B$5:$H$1171,7,FALSE)</f>
        <v>3106962862</v>
      </c>
      <c r="R851" s="20" t="s">
        <v>6339</v>
      </c>
      <c r="S851" s="22">
        <v>42370</v>
      </c>
      <c r="T851" s="22" t="s">
        <v>6339</v>
      </c>
      <c r="U851" s="24" t="s">
        <v>6355</v>
      </c>
      <c r="V851" s="22" t="s">
        <v>6339</v>
      </c>
      <c r="W851" s="22" t="str">
        <f>VLOOKUP(E851,'BD DAVID'!$B$5:$G$1143,6,FALSE)</f>
        <v xml:space="preserve">CL 53 6 17 </v>
      </c>
      <c r="X851" s="22" t="s">
        <v>6339</v>
      </c>
      <c r="Y851" s="23">
        <v>0</v>
      </c>
      <c r="Z851" s="22" t="s">
        <v>6339</v>
      </c>
      <c r="AA851" s="22" t="s">
        <v>940</v>
      </c>
      <c r="AB851" s="22" t="s">
        <v>6339</v>
      </c>
      <c r="AC851" s="20" t="s">
        <v>6355</v>
      </c>
    </row>
  </sheetData>
  <autoFilter ref="A1:AC851">
    <filterColumn colId="26">
      <filters>
        <filter val="rvelasquez"/>
      </filters>
    </filterColumn>
    <sortState ref="A2:AC1492">
      <sortCondition sortBy="cellColor" ref="AA1:AA1492" dxfId="1"/>
    </sortState>
  </autoFilter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theme="5"/>
  </sheetPr>
  <dimension ref="A1:AL852"/>
  <sheetViews>
    <sheetView topLeftCell="M743" workbookViewId="0">
      <selection activeCell="AL2" sqref="AL2:AL765"/>
    </sheetView>
  </sheetViews>
  <sheetFormatPr baseColWidth="10" defaultRowHeight="15" x14ac:dyDescent="0.25"/>
  <cols>
    <col min="1" max="1" width="0" hidden="1" customWidth="1"/>
    <col min="3" max="3" width="6" customWidth="1"/>
    <col min="4" max="4" width="1.5703125" bestFit="1" customWidth="1"/>
    <col min="5" max="5" width="12" bestFit="1" customWidth="1"/>
    <col min="6" max="6" width="1.5703125" bestFit="1" customWidth="1"/>
    <col min="7" max="7" width="59.42578125" hidden="1" customWidth="1"/>
    <col min="8" max="8" width="10.85546875" hidden="1" customWidth="1"/>
    <col min="9" max="9" width="10.85546875" customWidth="1"/>
    <col min="10" max="10" width="24.42578125" hidden="1" customWidth="1"/>
    <col min="11" max="11" width="1.5703125" bestFit="1" customWidth="1"/>
    <col min="12" max="12" width="12.7109375" customWidth="1"/>
    <col min="13" max="13" width="1.5703125" bestFit="1" customWidth="1"/>
    <col min="14" max="14" width="11.7109375" customWidth="1"/>
    <col min="15" max="15" width="1.5703125" bestFit="1" customWidth="1"/>
    <col min="16" max="16" width="12.7109375" customWidth="1"/>
    <col min="17" max="17" width="1.5703125" bestFit="1" customWidth="1"/>
    <col min="18" max="18" width="5.28515625" customWidth="1"/>
    <col min="19" max="19" width="1.5703125" bestFit="1" customWidth="1"/>
    <col min="20" max="20" width="7.85546875" customWidth="1"/>
    <col min="21" max="21" width="1.5703125" bestFit="1" customWidth="1"/>
    <col min="22" max="22" width="7.28515625" customWidth="1"/>
    <col min="23" max="23" width="1.5703125" bestFit="1" customWidth="1"/>
    <col min="24" max="24" width="14.140625" customWidth="1"/>
    <col min="25" max="25" width="1.5703125" customWidth="1"/>
    <col min="26" max="26" width="4.7109375" customWidth="1"/>
    <col min="27" max="27" width="1.5703125" bestFit="1" customWidth="1"/>
    <col min="28" max="28" width="11" customWidth="1"/>
    <col min="29" max="29" width="1.5703125" customWidth="1"/>
    <col min="30" max="30" width="17" customWidth="1"/>
    <col min="31" max="31" width="1.5703125" bestFit="1" customWidth="1"/>
    <col min="32" max="32" width="7.85546875" bestFit="1" customWidth="1"/>
    <col min="33" max="33" width="1.5703125" bestFit="1" customWidth="1"/>
    <col min="34" max="34" width="10.42578125" bestFit="1" customWidth="1"/>
    <col min="35" max="35" width="1.5703125" bestFit="1" customWidth="1"/>
    <col min="36" max="36" width="12.42578125" customWidth="1"/>
    <col min="37" max="37" width="2.28515625" bestFit="1" customWidth="1"/>
  </cols>
  <sheetData>
    <row r="1" spans="1:38" x14ac:dyDescent="0.25">
      <c r="A1" s="14" t="s">
        <v>5316</v>
      </c>
      <c r="B1" s="14"/>
      <c r="C1" s="14"/>
      <c r="D1" s="14"/>
      <c r="E1" s="14" t="s">
        <v>6386</v>
      </c>
      <c r="F1" s="14"/>
      <c r="G1" s="14" t="s">
        <v>1</v>
      </c>
      <c r="H1" s="14" t="s">
        <v>6347</v>
      </c>
      <c r="I1" s="14" t="s">
        <v>6387</v>
      </c>
      <c r="J1" s="14" t="s">
        <v>4</v>
      </c>
      <c r="K1" s="14"/>
      <c r="L1" s="14" t="s">
        <v>6388</v>
      </c>
      <c r="M1" s="14"/>
      <c r="N1" s="14" t="s">
        <v>6389</v>
      </c>
      <c r="O1" s="14"/>
      <c r="P1" s="14" t="s">
        <v>6390</v>
      </c>
      <c r="Q1" s="14"/>
      <c r="R1" s="14" t="s">
        <v>6392</v>
      </c>
      <c r="S1" s="14"/>
      <c r="T1" s="14" t="s">
        <v>6392</v>
      </c>
      <c r="U1" s="14"/>
      <c r="V1" s="14" t="s">
        <v>6392</v>
      </c>
      <c r="W1" s="14"/>
      <c r="X1" s="14" t="s">
        <v>6357</v>
      </c>
      <c r="Y1" s="14"/>
      <c r="Z1" s="14" t="s">
        <v>6391</v>
      </c>
      <c r="AA1" s="14"/>
      <c r="AB1" s="14" t="s">
        <v>6393</v>
      </c>
      <c r="AC1" s="14"/>
      <c r="AD1" s="14" t="s">
        <v>6394</v>
      </c>
      <c r="AE1" s="14"/>
      <c r="AF1" s="14" t="s">
        <v>6399</v>
      </c>
      <c r="AG1" s="14"/>
      <c r="AH1" s="14" t="s">
        <v>6404</v>
      </c>
      <c r="AI1" s="14"/>
      <c r="AJ1" s="14" t="s">
        <v>6396</v>
      </c>
    </row>
    <row r="2" spans="1:38" x14ac:dyDescent="0.25">
      <c r="A2">
        <v>10017174</v>
      </c>
      <c r="B2" t="s">
        <v>6405</v>
      </c>
      <c r="C2" t="s">
        <v>6346</v>
      </c>
      <c r="D2" t="s">
        <v>6339</v>
      </c>
      <c r="E2" s="15">
        <v>0</v>
      </c>
      <c r="F2" s="15" t="s">
        <v>6339</v>
      </c>
      <c r="G2" t="s">
        <v>5290</v>
      </c>
      <c r="H2" t="e">
        <f>VLOOKUP($E2,'BD DAVID'!$B$5:$M$1143,10,FALSE)</f>
        <v>#N/A</v>
      </c>
      <c r="I2">
        <v>0</v>
      </c>
      <c r="J2" t="e">
        <f>VLOOKUP($E2,'BD DAVID'!$B$5:$M$1144,12,FALSE)</f>
        <v>#N/A</v>
      </c>
      <c r="K2" t="s">
        <v>6339</v>
      </c>
      <c r="L2">
        <v>0</v>
      </c>
      <c r="M2" t="s">
        <v>6339</v>
      </c>
      <c r="N2">
        <v>0</v>
      </c>
      <c r="O2" t="s">
        <v>6339</v>
      </c>
      <c r="P2">
        <v>0</v>
      </c>
      <c r="Q2" t="s">
        <v>6339</v>
      </c>
      <c r="R2" s="19">
        <v>0</v>
      </c>
      <c r="S2" s="18" t="s">
        <v>6339</v>
      </c>
      <c r="T2" s="28">
        <v>0</v>
      </c>
      <c r="U2" s="18" t="s">
        <v>6339</v>
      </c>
      <c r="V2" s="19">
        <v>0</v>
      </c>
      <c r="W2" s="18" t="s">
        <v>6339</v>
      </c>
      <c r="X2" s="19">
        <v>0</v>
      </c>
      <c r="Y2" s="18" t="s">
        <v>6339</v>
      </c>
      <c r="Z2" s="19">
        <v>0</v>
      </c>
      <c r="AA2" s="18" t="s">
        <v>6339</v>
      </c>
      <c r="AB2" s="15">
        <v>3436587</v>
      </c>
      <c r="AC2" s="18" t="s">
        <v>6339</v>
      </c>
      <c r="AD2" s="18" t="s">
        <v>6375</v>
      </c>
      <c r="AE2" s="18" t="s">
        <v>6339</v>
      </c>
      <c r="AF2" s="18" t="s">
        <v>6400</v>
      </c>
      <c r="AG2" s="18" t="s">
        <v>6339</v>
      </c>
      <c r="AH2" s="29">
        <v>42654</v>
      </c>
      <c r="AI2" s="18" t="s">
        <v>6339</v>
      </c>
      <c r="AJ2" s="18" t="s">
        <v>6397</v>
      </c>
      <c r="AK2" t="s">
        <v>6340</v>
      </c>
      <c r="AL2" t="str">
        <f>_xlfn.CONCAT(B2,C2,D2,E2,F2,I2,K2,L2,M2,N2,O2,P2,Q2,R2,S2,T2,U2,V2,W2,X2,Y2,Z2,AA2,AB2,AC2,"'",AD2,"'",AE2,"'",AF2,"'",AG2,"'",TEXT(AH2,"yyyy-mm-dd"),"'",AI2,"'",AJ2,"'",AK2)</f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(NULL,0,0,0,0,0,0,0,0,0,0,3436587,'mserna','R','2016-10-11','dzambrano');</v>
      </c>
    </row>
    <row r="3" spans="1:38" x14ac:dyDescent="0.25">
      <c r="A3">
        <v>10012262</v>
      </c>
      <c r="B3" t="s">
        <v>6405</v>
      </c>
      <c r="C3" t="s">
        <v>6346</v>
      </c>
      <c r="D3" t="s">
        <v>6339</v>
      </c>
      <c r="E3" s="15">
        <v>0</v>
      </c>
      <c r="F3" s="15" t="s">
        <v>6339</v>
      </c>
      <c r="G3" t="s">
        <v>4085</v>
      </c>
      <c r="H3" t="e">
        <f>VLOOKUP($E3,'BD DAVID'!$B$5:$M$1143,10,FALSE)</f>
        <v>#N/A</v>
      </c>
      <c r="I3">
        <v>0</v>
      </c>
      <c r="J3" t="e">
        <f>VLOOKUP($E3,'BD DAVID'!$B$5:$M$1144,12,FALSE)</f>
        <v>#N/A</v>
      </c>
      <c r="K3" t="s">
        <v>6339</v>
      </c>
      <c r="L3">
        <v>0</v>
      </c>
      <c r="M3" t="s">
        <v>6339</v>
      </c>
      <c r="N3">
        <v>0</v>
      </c>
      <c r="O3" t="s">
        <v>6339</v>
      </c>
      <c r="P3">
        <v>0</v>
      </c>
      <c r="Q3" t="s">
        <v>6339</v>
      </c>
      <c r="R3" s="19">
        <v>0</v>
      </c>
      <c r="S3" s="18" t="s">
        <v>6339</v>
      </c>
      <c r="T3" s="28">
        <v>0</v>
      </c>
      <c r="U3" s="18" t="s">
        <v>6339</v>
      </c>
      <c r="V3" s="19">
        <v>0</v>
      </c>
      <c r="W3" s="18" t="s">
        <v>6339</v>
      </c>
      <c r="X3" s="19">
        <v>0</v>
      </c>
      <c r="Y3" s="18" t="s">
        <v>6339</v>
      </c>
      <c r="Z3" s="19">
        <v>0</v>
      </c>
      <c r="AA3" s="18" t="s">
        <v>6339</v>
      </c>
      <c r="AB3" s="15">
        <v>3469254</v>
      </c>
      <c r="AC3" s="18" t="s">
        <v>6339</v>
      </c>
      <c r="AD3" s="18" t="s">
        <v>6380</v>
      </c>
      <c r="AE3" s="18" t="s">
        <v>6339</v>
      </c>
      <c r="AF3" s="18" t="s">
        <v>6400</v>
      </c>
      <c r="AG3" s="18" t="s">
        <v>6339</v>
      </c>
      <c r="AH3" s="29">
        <v>42654</v>
      </c>
      <c r="AI3" s="18" t="s">
        <v>6339</v>
      </c>
      <c r="AJ3" s="18" t="s">
        <v>6397</v>
      </c>
      <c r="AK3" t="s">
        <v>6340</v>
      </c>
      <c r="AL3" t="str">
        <f t="shared" ref="AL3:AL66" si="0">_xlfn.CONCAT(B3,C3,D3,E3,F3,I3,K3,L3,M3,N3,O3,P3,Q3,R3,S3,T3,U3,V3,W3,X3,Y3,Z3,AA3,AB3,AC3,"'",AD3,"'",AE3,"'",AF3,"'",AG3,"'",TEXT(AH3,"yyyy-mm-dd"),"'",AI3,"'",AJ3,"'",AK3)</f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(NULL,0,0,0,0,0,0,0,0,0,0,3469254,'ravila','R','2016-10-11','dzambrano');</v>
      </c>
    </row>
    <row r="4" spans="1:38" x14ac:dyDescent="0.25">
      <c r="A4">
        <v>10013481</v>
      </c>
      <c r="B4" t="s">
        <v>6405</v>
      </c>
      <c r="C4" t="s">
        <v>6346</v>
      </c>
      <c r="D4" t="s">
        <v>6339</v>
      </c>
      <c r="E4" s="15">
        <v>0</v>
      </c>
      <c r="F4" s="15" t="s">
        <v>6339</v>
      </c>
      <c r="G4" t="s">
        <v>1909</v>
      </c>
      <c r="H4" t="e">
        <f>VLOOKUP($E4,'BD DAVID'!$B$5:$M$1143,10,FALSE)</f>
        <v>#N/A</v>
      </c>
      <c r="I4">
        <v>0</v>
      </c>
      <c r="J4" t="e">
        <f>VLOOKUP($E4,'BD DAVID'!$B$5:$M$1144,12,FALSE)</f>
        <v>#N/A</v>
      </c>
      <c r="K4" t="s">
        <v>6339</v>
      </c>
      <c r="L4">
        <v>0</v>
      </c>
      <c r="M4" t="s">
        <v>6339</v>
      </c>
      <c r="N4">
        <v>0</v>
      </c>
      <c r="O4" t="s">
        <v>6339</v>
      </c>
      <c r="P4">
        <v>0</v>
      </c>
      <c r="Q4" t="s">
        <v>6339</v>
      </c>
      <c r="R4" s="19">
        <v>0</v>
      </c>
      <c r="S4" s="18" t="s">
        <v>6339</v>
      </c>
      <c r="T4" s="28">
        <v>0</v>
      </c>
      <c r="U4" s="18" t="s">
        <v>6339</v>
      </c>
      <c r="V4" s="19">
        <v>0</v>
      </c>
      <c r="W4" s="18" t="s">
        <v>6339</v>
      </c>
      <c r="X4" s="19">
        <v>0</v>
      </c>
      <c r="Y4" s="18" t="s">
        <v>6339</v>
      </c>
      <c r="Z4" s="19">
        <v>0</v>
      </c>
      <c r="AA4" s="18" t="s">
        <v>6339</v>
      </c>
      <c r="AB4" s="15">
        <v>3469820</v>
      </c>
      <c r="AC4" s="18" t="s">
        <v>6339</v>
      </c>
      <c r="AD4" s="18" t="s">
        <v>6380</v>
      </c>
      <c r="AE4" s="18" t="s">
        <v>6339</v>
      </c>
      <c r="AF4" s="18" t="s">
        <v>6400</v>
      </c>
      <c r="AG4" s="18" t="s">
        <v>6339</v>
      </c>
      <c r="AH4" s="29">
        <v>42654</v>
      </c>
      <c r="AI4" s="18" t="s">
        <v>6339</v>
      </c>
      <c r="AJ4" s="18" t="s">
        <v>6397</v>
      </c>
      <c r="AK4" t="s">
        <v>6340</v>
      </c>
      <c r="AL4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(NULL,0,0,0,0,0,0,0,0,0,0,3469820,'ravila','R','2016-10-11','dzambrano');</v>
      </c>
    </row>
    <row r="5" spans="1:38" x14ac:dyDescent="0.25">
      <c r="A5">
        <v>10009749</v>
      </c>
      <c r="B5" t="s">
        <v>6405</v>
      </c>
      <c r="C5" t="s">
        <v>6346</v>
      </c>
      <c r="D5" t="s">
        <v>6339</v>
      </c>
      <c r="E5" s="15">
        <v>0</v>
      </c>
      <c r="F5" s="15" t="s">
        <v>6339</v>
      </c>
      <c r="G5" t="s">
        <v>216</v>
      </c>
      <c r="H5" t="e">
        <f>VLOOKUP($E5,'BD DAVID'!$B$5:$M$1143,10,FALSE)</f>
        <v>#N/A</v>
      </c>
      <c r="I5">
        <v>0</v>
      </c>
      <c r="J5" t="e">
        <f>VLOOKUP($E5,'BD DAVID'!$B$5:$M$1144,12,FALSE)</f>
        <v>#N/A</v>
      </c>
      <c r="K5" t="s">
        <v>6339</v>
      </c>
      <c r="L5">
        <v>0</v>
      </c>
      <c r="M5" t="s">
        <v>6339</v>
      </c>
      <c r="N5">
        <v>0</v>
      </c>
      <c r="O5" t="s">
        <v>6339</v>
      </c>
      <c r="P5">
        <v>0</v>
      </c>
      <c r="Q5" t="s">
        <v>6339</v>
      </c>
      <c r="R5" s="19">
        <v>0</v>
      </c>
      <c r="S5" s="18" t="s">
        <v>6339</v>
      </c>
      <c r="T5" s="28">
        <v>0</v>
      </c>
      <c r="U5" s="18" t="s">
        <v>6339</v>
      </c>
      <c r="V5" s="19">
        <v>0</v>
      </c>
      <c r="W5" s="18" t="s">
        <v>6339</v>
      </c>
      <c r="X5" s="19">
        <v>0</v>
      </c>
      <c r="Y5" s="18" t="s">
        <v>6339</v>
      </c>
      <c r="Z5" s="19">
        <v>0</v>
      </c>
      <c r="AA5" s="18" t="s">
        <v>6339</v>
      </c>
      <c r="AB5" s="15">
        <v>3469883</v>
      </c>
      <c r="AC5" s="18" t="s">
        <v>6339</v>
      </c>
      <c r="AD5" s="18" t="s">
        <v>6380</v>
      </c>
      <c r="AE5" s="18" t="s">
        <v>6339</v>
      </c>
      <c r="AF5" s="18" t="s">
        <v>6400</v>
      </c>
      <c r="AG5" s="18" t="s">
        <v>6339</v>
      </c>
      <c r="AH5" s="29">
        <v>42654</v>
      </c>
      <c r="AI5" s="18" t="s">
        <v>6339</v>
      </c>
      <c r="AJ5" s="18" t="s">
        <v>6397</v>
      </c>
      <c r="AK5" t="s">
        <v>6340</v>
      </c>
      <c r="AL5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(NULL,0,0,0,0,0,0,0,0,0,0,3469883,'ravila','R','2016-10-11','dzambrano');</v>
      </c>
    </row>
    <row r="6" spans="1:38" x14ac:dyDescent="0.25">
      <c r="A6">
        <v>10013941</v>
      </c>
      <c r="B6" t="s">
        <v>6405</v>
      </c>
      <c r="C6" t="s">
        <v>6346</v>
      </c>
      <c r="D6" t="s">
        <v>6339</v>
      </c>
      <c r="E6" s="15">
        <v>0</v>
      </c>
      <c r="F6" s="15" t="s">
        <v>6339</v>
      </c>
      <c r="G6" t="s">
        <v>4394</v>
      </c>
      <c r="H6" t="e">
        <f>VLOOKUP($E6,'BD DAVID'!$B$5:$M$1143,10,FALSE)</f>
        <v>#N/A</v>
      </c>
      <c r="I6">
        <v>0</v>
      </c>
      <c r="J6" t="e">
        <f>VLOOKUP($E6,'BD DAVID'!$B$5:$M$1144,12,FALSE)</f>
        <v>#N/A</v>
      </c>
      <c r="K6" t="s">
        <v>6339</v>
      </c>
      <c r="L6">
        <v>0</v>
      </c>
      <c r="M6" t="s">
        <v>6339</v>
      </c>
      <c r="N6">
        <v>0</v>
      </c>
      <c r="O6" t="s">
        <v>6339</v>
      </c>
      <c r="P6">
        <v>0</v>
      </c>
      <c r="Q6" t="s">
        <v>6339</v>
      </c>
      <c r="R6" s="19">
        <v>0</v>
      </c>
      <c r="S6" s="18" t="s">
        <v>6339</v>
      </c>
      <c r="T6" s="28">
        <v>0</v>
      </c>
      <c r="U6" s="18" t="s">
        <v>6339</v>
      </c>
      <c r="V6" s="19">
        <v>0</v>
      </c>
      <c r="W6" s="18" t="s">
        <v>6339</v>
      </c>
      <c r="X6" s="19">
        <v>0</v>
      </c>
      <c r="Y6" s="18" t="s">
        <v>6339</v>
      </c>
      <c r="Z6" s="19">
        <v>0</v>
      </c>
      <c r="AA6" s="18" t="s">
        <v>6339</v>
      </c>
      <c r="AB6" s="15">
        <v>3469916</v>
      </c>
      <c r="AC6" s="18" t="s">
        <v>6339</v>
      </c>
      <c r="AD6" s="18" t="s">
        <v>6380</v>
      </c>
      <c r="AE6" s="18" t="s">
        <v>6339</v>
      </c>
      <c r="AF6" s="18" t="s">
        <v>6400</v>
      </c>
      <c r="AG6" s="18" t="s">
        <v>6339</v>
      </c>
      <c r="AH6" s="29">
        <v>42654</v>
      </c>
      <c r="AI6" s="18" t="s">
        <v>6339</v>
      </c>
      <c r="AJ6" s="18" t="s">
        <v>6397</v>
      </c>
      <c r="AK6" t="s">
        <v>6340</v>
      </c>
      <c r="AL6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(NULL,0,0,0,0,0,0,0,0,0,0,3469916,'ravila','R','2016-10-11','dzambrano');</v>
      </c>
    </row>
    <row r="7" spans="1:38" x14ac:dyDescent="0.25">
      <c r="A7">
        <v>10009752</v>
      </c>
      <c r="B7" t="s">
        <v>6405</v>
      </c>
      <c r="C7" t="s">
        <v>6346</v>
      </c>
      <c r="D7" t="s">
        <v>6339</v>
      </c>
      <c r="E7" s="15">
        <v>0</v>
      </c>
      <c r="F7" s="15" t="s">
        <v>6339</v>
      </c>
      <c r="G7" t="s">
        <v>219</v>
      </c>
      <c r="H7" t="e">
        <f>VLOOKUP($E7,'BD DAVID'!$B$5:$M$1143,10,FALSE)</f>
        <v>#N/A</v>
      </c>
      <c r="I7">
        <v>0</v>
      </c>
      <c r="J7" t="e">
        <f>VLOOKUP($E7,'BD DAVID'!$B$5:$M$1144,12,FALSE)</f>
        <v>#N/A</v>
      </c>
      <c r="K7" t="s">
        <v>6339</v>
      </c>
      <c r="L7">
        <v>0</v>
      </c>
      <c r="M7" t="s">
        <v>6339</v>
      </c>
      <c r="N7">
        <v>0</v>
      </c>
      <c r="O7" t="s">
        <v>6339</v>
      </c>
      <c r="P7">
        <v>0</v>
      </c>
      <c r="Q7" t="s">
        <v>6339</v>
      </c>
      <c r="R7" s="19">
        <v>0</v>
      </c>
      <c r="S7" s="18" t="s">
        <v>6339</v>
      </c>
      <c r="T7" s="28">
        <v>0</v>
      </c>
      <c r="U7" s="18" t="s">
        <v>6339</v>
      </c>
      <c r="V7" s="19">
        <v>0</v>
      </c>
      <c r="W7" s="18" t="s">
        <v>6339</v>
      </c>
      <c r="X7" s="19">
        <v>0</v>
      </c>
      <c r="Y7" s="18" t="s">
        <v>6339</v>
      </c>
      <c r="Z7" s="19">
        <v>0</v>
      </c>
      <c r="AA7" s="18" t="s">
        <v>6339</v>
      </c>
      <c r="AB7" s="15">
        <v>3496338</v>
      </c>
      <c r="AC7" s="18" t="s">
        <v>6339</v>
      </c>
      <c r="AD7" s="18" t="s">
        <v>6380</v>
      </c>
      <c r="AE7" s="18" t="s">
        <v>6339</v>
      </c>
      <c r="AF7" s="18" t="s">
        <v>6400</v>
      </c>
      <c r="AG7" s="18" t="s">
        <v>6339</v>
      </c>
      <c r="AH7" s="29">
        <v>42654</v>
      </c>
      <c r="AI7" s="18" t="s">
        <v>6339</v>
      </c>
      <c r="AJ7" s="18" t="s">
        <v>6397</v>
      </c>
      <c r="AK7" t="s">
        <v>6340</v>
      </c>
      <c r="AL7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(NULL,0,0,0,0,0,0,0,0,0,0,3496338,'ravila','R','2016-10-11','dzambrano');</v>
      </c>
    </row>
    <row r="8" spans="1:38" x14ac:dyDescent="0.25">
      <c r="A8">
        <v>10017916</v>
      </c>
      <c r="B8" t="s">
        <v>6405</v>
      </c>
      <c r="C8" t="s">
        <v>6346</v>
      </c>
      <c r="D8" t="s">
        <v>6339</v>
      </c>
      <c r="E8" s="15">
        <v>0</v>
      </c>
      <c r="F8" s="15" t="s">
        <v>6339</v>
      </c>
      <c r="G8" t="s">
        <v>2128</v>
      </c>
      <c r="H8" t="e">
        <f>VLOOKUP($E8,'BD DAVID'!$B$5:$M$1143,10,FALSE)</f>
        <v>#N/A</v>
      </c>
      <c r="I8">
        <v>0</v>
      </c>
      <c r="J8" t="e">
        <f>VLOOKUP($E8,'BD DAVID'!$B$5:$M$1144,12,FALSE)</f>
        <v>#N/A</v>
      </c>
      <c r="K8" t="s">
        <v>6339</v>
      </c>
      <c r="L8">
        <v>0</v>
      </c>
      <c r="M8" t="s">
        <v>6339</v>
      </c>
      <c r="N8">
        <v>0</v>
      </c>
      <c r="O8" t="s">
        <v>6339</v>
      </c>
      <c r="P8">
        <v>0</v>
      </c>
      <c r="Q8" t="s">
        <v>6339</v>
      </c>
      <c r="R8" s="19">
        <v>0</v>
      </c>
      <c r="S8" s="18" t="s">
        <v>6339</v>
      </c>
      <c r="T8" s="28">
        <v>0</v>
      </c>
      <c r="U8" s="18" t="s">
        <v>6339</v>
      </c>
      <c r="V8" s="19">
        <v>0</v>
      </c>
      <c r="W8" s="18" t="s">
        <v>6339</v>
      </c>
      <c r="X8" s="19">
        <v>0</v>
      </c>
      <c r="Y8" s="18" t="s">
        <v>6339</v>
      </c>
      <c r="Z8" s="19">
        <v>0</v>
      </c>
      <c r="AA8" s="18" t="s">
        <v>6339</v>
      </c>
      <c r="AB8" s="15">
        <v>3514368</v>
      </c>
      <c r="AC8" s="18" t="s">
        <v>6339</v>
      </c>
      <c r="AD8" s="18" t="s">
        <v>6362</v>
      </c>
      <c r="AE8" s="18" t="s">
        <v>6339</v>
      </c>
      <c r="AF8" s="18" t="s">
        <v>6400</v>
      </c>
      <c r="AG8" s="18" t="s">
        <v>6339</v>
      </c>
      <c r="AH8" s="29">
        <v>42654</v>
      </c>
      <c r="AI8" s="18" t="s">
        <v>6339</v>
      </c>
      <c r="AJ8" s="18" t="s">
        <v>6397</v>
      </c>
      <c r="AK8" t="s">
        <v>6340</v>
      </c>
      <c r="AL8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(NULL,0,0,0,0,0,0,0,0,0,0,3514368,'apacheco','R','2016-10-11','dzambrano');</v>
      </c>
    </row>
    <row r="9" spans="1:38" x14ac:dyDescent="0.25">
      <c r="A9">
        <v>10012998</v>
      </c>
      <c r="B9" t="s">
        <v>6405</v>
      </c>
      <c r="C9" t="s">
        <v>6346</v>
      </c>
      <c r="D9" t="s">
        <v>6339</v>
      </c>
      <c r="E9" s="15">
        <v>0</v>
      </c>
      <c r="F9" s="15" t="s">
        <v>6339</v>
      </c>
      <c r="G9" t="s">
        <v>4571</v>
      </c>
      <c r="H9" t="e">
        <f>VLOOKUP($E9,'BD DAVID'!$B$5:$M$1143,10,FALSE)</f>
        <v>#N/A</v>
      </c>
      <c r="I9">
        <v>0</v>
      </c>
      <c r="J9" t="e">
        <f>VLOOKUP($E9,'BD DAVID'!$B$5:$M$1144,12,FALSE)</f>
        <v>#N/A</v>
      </c>
      <c r="K9" t="s">
        <v>6339</v>
      </c>
      <c r="L9">
        <v>0</v>
      </c>
      <c r="M9" t="s">
        <v>6339</v>
      </c>
      <c r="N9">
        <v>0</v>
      </c>
      <c r="O9" t="s">
        <v>6339</v>
      </c>
      <c r="P9">
        <v>0</v>
      </c>
      <c r="Q9" t="s">
        <v>6339</v>
      </c>
      <c r="R9" s="19">
        <v>0</v>
      </c>
      <c r="S9" s="18" t="s">
        <v>6339</v>
      </c>
      <c r="T9" s="28">
        <v>0</v>
      </c>
      <c r="U9" s="18" t="s">
        <v>6339</v>
      </c>
      <c r="V9" s="19">
        <v>0</v>
      </c>
      <c r="W9" s="18" t="s">
        <v>6339</v>
      </c>
      <c r="X9" s="19">
        <v>0</v>
      </c>
      <c r="Y9" s="18" t="s">
        <v>6339</v>
      </c>
      <c r="Z9" s="19">
        <v>0</v>
      </c>
      <c r="AA9" s="18" t="s">
        <v>6339</v>
      </c>
      <c r="AB9" s="15">
        <v>3626061</v>
      </c>
      <c r="AC9" s="18" t="s">
        <v>6339</v>
      </c>
      <c r="AD9" s="18" t="s">
        <v>6380</v>
      </c>
      <c r="AE9" s="18" t="s">
        <v>6339</v>
      </c>
      <c r="AF9" s="18" t="s">
        <v>6400</v>
      </c>
      <c r="AG9" s="18" t="s">
        <v>6339</v>
      </c>
      <c r="AH9" s="29">
        <v>42654</v>
      </c>
      <c r="AI9" s="18" t="s">
        <v>6339</v>
      </c>
      <c r="AJ9" s="18" t="s">
        <v>6397</v>
      </c>
      <c r="AK9" t="s">
        <v>6340</v>
      </c>
      <c r="AL9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(NULL,0,0,0,0,0,0,0,0,0,0,3626061,'ravila','R','2016-10-11','dzambrano');</v>
      </c>
    </row>
    <row r="10" spans="1:38" x14ac:dyDescent="0.25">
      <c r="A10">
        <v>10010229</v>
      </c>
      <c r="B10" t="s">
        <v>6405</v>
      </c>
      <c r="C10" t="s">
        <v>6346</v>
      </c>
      <c r="D10" t="s">
        <v>6339</v>
      </c>
      <c r="E10" s="15">
        <v>0</v>
      </c>
      <c r="F10" s="15" t="s">
        <v>6339</v>
      </c>
      <c r="G10" t="s">
        <v>285</v>
      </c>
      <c r="H10" t="e">
        <f>VLOOKUP($E10,'BD DAVID'!$B$5:$M$1143,10,FALSE)</f>
        <v>#N/A</v>
      </c>
      <c r="I10">
        <v>0</v>
      </c>
      <c r="J10" t="e">
        <f>VLOOKUP($E10,'BD DAVID'!$B$5:$M$1144,12,FALSE)</f>
        <v>#N/A</v>
      </c>
      <c r="K10" t="s">
        <v>6339</v>
      </c>
      <c r="L10">
        <v>0</v>
      </c>
      <c r="M10" t="s">
        <v>6339</v>
      </c>
      <c r="N10">
        <v>0</v>
      </c>
      <c r="O10" t="s">
        <v>6339</v>
      </c>
      <c r="P10">
        <v>0</v>
      </c>
      <c r="Q10" t="s">
        <v>6339</v>
      </c>
      <c r="R10" s="19">
        <v>0</v>
      </c>
      <c r="S10" s="18" t="s">
        <v>6339</v>
      </c>
      <c r="T10" s="28">
        <v>0</v>
      </c>
      <c r="U10" s="18" t="s">
        <v>6339</v>
      </c>
      <c r="V10" s="19">
        <v>0</v>
      </c>
      <c r="W10" s="18" t="s">
        <v>6339</v>
      </c>
      <c r="X10" s="19">
        <v>0</v>
      </c>
      <c r="Y10" s="18" t="s">
        <v>6339</v>
      </c>
      <c r="Z10" s="19">
        <v>0</v>
      </c>
      <c r="AA10" s="18" t="s">
        <v>6339</v>
      </c>
      <c r="AB10" s="15">
        <v>4346503</v>
      </c>
      <c r="AC10" s="18" t="s">
        <v>6339</v>
      </c>
      <c r="AD10" s="18" t="s">
        <v>6380</v>
      </c>
      <c r="AE10" s="18" t="s">
        <v>6339</v>
      </c>
      <c r="AF10" s="18" t="s">
        <v>6400</v>
      </c>
      <c r="AG10" s="18" t="s">
        <v>6339</v>
      </c>
      <c r="AH10" s="29">
        <v>42654</v>
      </c>
      <c r="AI10" s="18" t="s">
        <v>6339</v>
      </c>
      <c r="AJ10" s="18" t="s">
        <v>6397</v>
      </c>
      <c r="AK10" t="s">
        <v>6340</v>
      </c>
      <c r="AL10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(NULL,0,0,0,0,0,0,0,0,0,0,4346503,'ravila','R','2016-10-11','dzambrano');</v>
      </c>
    </row>
    <row r="11" spans="1:38" x14ac:dyDescent="0.25">
      <c r="A11">
        <v>10010387</v>
      </c>
      <c r="B11" t="s">
        <v>6405</v>
      </c>
      <c r="C11" t="s">
        <v>6346</v>
      </c>
      <c r="D11" t="s">
        <v>6339</v>
      </c>
      <c r="E11" s="15">
        <v>0</v>
      </c>
      <c r="F11" s="15" t="s">
        <v>6339</v>
      </c>
      <c r="G11" t="s">
        <v>300</v>
      </c>
      <c r="H11" t="e">
        <f>VLOOKUP($E11,'BD DAVID'!$B$5:$M$1143,10,FALSE)</f>
        <v>#N/A</v>
      </c>
      <c r="I11">
        <v>0</v>
      </c>
      <c r="J11" t="e">
        <f>VLOOKUP($E11,'BD DAVID'!$B$5:$M$1144,12,FALSE)</f>
        <v>#N/A</v>
      </c>
      <c r="K11" t="s">
        <v>6339</v>
      </c>
      <c r="L11">
        <v>0</v>
      </c>
      <c r="M11" t="s">
        <v>6339</v>
      </c>
      <c r="N11">
        <v>0</v>
      </c>
      <c r="O11" t="s">
        <v>6339</v>
      </c>
      <c r="P11">
        <v>0</v>
      </c>
      <c r="Q11" t="s">
        <v>6339</v>
      </c>
      <c r="R11" s="19">
        <v>0</v>
      </c>
      <c r="S11" s="18" t="s">
        <v>6339</v>
      </c>
      <c r="T11" s="28">
        <v>0</v>
      </c>
      <c r="U11" s="18" t="s">
        <v>6339</v>
      </c>
      <c r="V11" s="19">
        <v>0</v>
      </c>
      <c r="W11" s="18" t="s">
        <v>6339</v>
      </c>
      <c r="X11" s="19">
        <v>0</v>
      </c>
      <c r="Y11" s="18" t="s">
        <v>6339</v>
      </c>
      <c r="Z11" s="19">
        <v>0</v>
      </c>
      <c r="AA11" s="18" t="s">
        <v>6339</v>
      </c>
      <c r="AB11" s="15">
        <v>6445660</v>
      </c>
      <c r="AC11" s="18" t="s">
        <v>6339</v>
      </c>
      <c r="AD11" s="18" t="s">
        <v>6375</v>
      </c>
      <c r="AE11" s="18" t="s">
        <v>6339</v>
      </c>
      <c r="AF11" s="18" t="s">
        <v>6400</v>
      </c>
      <c r="AG11" s="18" t="s">
        <v>6339</v>
      </c>
      <c r="AH11" s="29">
        <v>42654</v>
      </c>
      <c r="AI11" s="18" t="s">
        <v>6339</v>
      </c>
      <c r="AJ11" s="18" t="s">
        <v>6397</v>
      </c>
      <c r="AK11" t="s">
        <v>6340</v>
      </c>
      <c r="AL11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(NULL,0,0,0,0,0,0,0,0,0,0,6445660,'mserna','R','2016-10-11','dzambrano');</v>
      </c>
    </row>
    <row r="12" spans="1:38" x14ac:dyDescent="0.25">
      <c r="A12">
        <v>10010963</v>
      </c>
      <c r="B12" t="s">
        <v>6405</v>
      </c>
      <c r="C12" t="s">
        <v>6346</v>
      </c>
      <c r="D12" t="s">
        <v>6339</v>
      </c>
      <c r="E12" s="15">
        <v>0</v>
      </c>
      <c r="F12" s="15" t="s">
        <v>6339</v>
      </c>
      <c r="G12" t="s">
        <v>386</v>
      </c>
      <c r="H12" t="e">
        <f>VLOOKUP($E12,'BD DAVID'!$B$5:$M$1143,10,FALSE)</f>
        <v>#N/A</v>
      </c>
      <c r="I12">
        <v>0</v>
      </c>
      <c r="J12" t="e">
        <f>VLOOKUP($E12,'BD DAVID'!$B$5:$M$1144,12,FALSE)</f>
        <v>#N/A</v>
      </c>
      <c r="K12" t="s">
        <v>6339</v>
      </c>
      <c r="L12">
        <v>0</v>
      </c>
      <c r="M12" t="s">
        <v>6339</v>
      </c>
      <c r="N12">
        <v>0</v>
      </c>
      <c r="O12" t="s">
        <v>6339</v>
      </c>
      <c r="P12">
        <v>0</v>
      </c>
      <c r="Q12" t="s">
        <v>6339</v>
      </c>
      <c r="R12" s="19">
        <v>0</v>
      </c>
      <c r="S12" s="18" t="s">
        <v>6339</v>
      </c>
      <c r="T12" s="28">
        <v>0</v>
      </c>
      <c r="U12" s="18" t="s">
        <v>6339</v>
      </c>
      <c r="V12" s="19">
        <v>0</v>
      </c>
      <c r="W12" s="18" t="s">
        <v>6339</v>
      </c>
      <c r="X12" s="19">
        <v>0</v>
      </c>
      <c r="Y12" s="18" t="s">
        <v>6339</v>
      </c>
      <c r="Z12" s="19">
        <v>0</v>
      </c>
      <c r="AA12" s="18" t="s">
        <v>6339</v>
      </c>
      <c r="AB12" s="15">
        <v>7459121</v>
      </c>
      <c r="AC12" s="18" t="s">
        <v>6339</v>
      </c>
      <c r="AD12" s="18" t="s">
        <v>6380</v>
      </c>
      <c r="AE12" s="18" t="s">
        <v>6339</v>
      </c>
      <c r="AF12" s="18" t="s">
        <v>6400</v>
      </c>
      <c r="AG12" s="18" t="s">
        <v>6339</v>
      </c>
      <c r="AH12" s="29">
        <v>42654</v>
      </c>
      <c r="AI12" s="18" t="s">
        <v>6339</v>
      </c>
      <c r="AJ12" s="18" t="s">
        <v>6397</v>
      </c>
      <c r="AK12" t="s">
        <v>6340</v>
      </c>
      <c r="AL12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(NULL,0,0,0,0,0,0,0,0,0,0,7459121,'ravila','R','2016-10-11','dzambrano');</v>
      </c>
    </row>
    <row r="13" spans="1:38" x14ac:dyDescent="0.25">
      <c r="A13">
        <v>10018024</v>
      </c>
      <c r="B13" t="s">
        <v>6405</v>
      </c>
      <c r="C13" t="s">
        <v>6346</v>
      </c>
      <c r="D13" t="s">
        <v>6339</v>
      </c>
      <c r="E13" s="15">
        <v>0</v>
      </c>
      <c r="F13" s="15" t="s">
        <v>6339</v>
      </c>
      <c r="G13" t="s">
        <v>4033</v>
      </c>
      <c r="H13" t="e">
        <f>VLOOKUP($E13,'BD DAVID'!$B$5:$M$1143,10,FALSE)</f>
        <v>#N/A</v>
      </c>
      <c r="I13">
        <v>0</v>
      </c>
      <c r="J13" t="e">
        <f>VLOOKUP($E13,'BD DAVID'!$B$5:$M$1144,12,FALSE)</f>
        <v>#N/A</v>
      </c>
      <c r="K13" t="s">
        <v>6339</v>
      </c>
      <c r="L13">
        <v>0</v>
      </c>
      <c r="M13" t="s">
        <v>6339</v>
      </c>
      <c r="N13">
        <v>0</v>
      </c>
      <c r="O13" t="s">
        <v>6339</v>
      </c>
      <c r="P13">
        <v>0</v>
      </c>
      <c r="Q13" t="s">
        <v>6339</v>
      </c>
      <c r="R13" s="19">
        <v>0</v>
      </c>
      <c r="S13" s="18" t="s">
        <v>6339</v>
      </c>
      <c r="T13" s="28">
        <v>0</v>
      </c>
      <c r="U13" s="18" t="s">
        <v>6339</v>
      </c>
      <c r="V13" s="19">
        <v>0</v>
      </c>
      <c r="W13" s="18" t="s">
        <v>6339</v>
      </c>
      <c r="X13" s="19">
        <v>0</v>
      </c>
      <c r="Y13" s="18" t="s">
        <v>6339</v>
      </c>
      <c r="Z13" s="19">
        <v>0</v>
      </c>
      <c r="AA13" s="18" t="s">
        <v>6339</v>
      </c>
      <c r="AB13" s="15">
        <v>8151476</v>
      </c>
      <c r="AC13" s="18" t="s">
        <v>6339</v>
      </c>
      <c r="AD13" s="18" t="s">
        <v>6380</v>
      </c>
      <c r="AE13" s="18" t="s">
        <v>6339</v>
      </c>
      <c r="AF13" s="18" t="s">
        <v>6400</v>
      </c>
      <c r="AG13" s="18" t="s">
        <v>6339</v>
      </c>
      <c r="AH13" s="29">
        <v>42654</v>
      </c>
      <c r="AI13" s="18" t="s">
        <v>6339</v>
      </c>
      <c r="AJ13" s="18" t="s">
        <v>6397</v>
      </c>
      <c r="AK13" t="s">
        <v>6340</v>
      </c>
      <c r="AL13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(NULL,0,0,0,0,0,0,0,0,0,0,8151476,'ravila','R','2016-10-11','dzambrano');</v>
      </c>
    </row>
    <row r="14" spans="1:38" x14ac:dyDescent="0.25">
      <c r="A14">
        <v>10014513</v>
      </c>
      <c r="B14" t="s">
        <v>6405</v>
      </c>
      <c r="C14" t="s">
        <v>6346</v>
      </c>
      <c r="D14" t="s">
        <v>6339</v>
      </c>
      <c r="E14" s="15">
        <v>0</v>
      </c>
      <c r="F14" s="15" t="s">
        <v>6339</v>
      </c>
      <c r="G14" t="s">
        <v>1932</v>
      </c>
      <c r="H14" t="e">
        <f>VLOOKUP($E14,'BD DAVID'!$B$5:$M$1143,10,FALSE)</f>
        <v>#N/A</v>
      </c>
      <c r="I14">
        <v>0</v>
      </c>
      <c r="J14" t="e">
        <f>VLOOKUP($E14,'BD DAVID'!$B$5:$M$1144,12,FALSE)</f>
        <v>#N/A</v>
      </c>
      <c r="K14" t="s">
        <v>6339</v>
      </c>
      <c r="L14">
        <v>0</v>
      </c>
      <c r="M14" t="s">
        <v>6339</v>
      </c>
      <c r="N14">
        <v>0</v>
      </c>
      <c r="O14" t="s">
        <v>6339</v>
      </c>
      <c r="P14">
        <v>0</v>
      </c>
      <c r="Q14" t="s">
        <v>6339</v>
      </c>
      <c r="R14" s="19">
        <v>0</v>
      </c>
      <c r="S14" s="18" t="s">
        <v>6339</v>
      </c>
      <c r="T14" s="28">
        <v>0</v>
      </c>
      <c r="U14" s="18" t="s">
        <v>6339</v>
      </c>
      <c r="V14" s="19">
        <v>0</v>
      </c>
      <c r="W14" s="18" t="s">
        <v>6339</v>
      </c>
      <c r="X14" s="19">
        <v>0</v>
      </c>
      <c r="Y14" s="18" t="s">
        <v>6339</v>
      </c>
      <c r="Z14" s="19">
        <v>0</v>
      </c>
      <c r="AA14" s="18" t="s">
        <v>6339</v>
      </c>
      <c r="AB14" s="15">
        <v>8154510</v>
      </c>
      <c r="AC14" s="18" t="s">
        <v>6339</v>
      </c>
      <c r="AD14" s="18" t="s">
        <v>6380</v>
      </c>
      <c r="AE14" s="18" t="s">
        <v>6339</v>
      </c>
      <c r="AF14" s="18" t="s">
        <v>6400</v>
      </c>
      <c r="AG14" s="18" t="s">
        <v>6339</v>
      </c>
      <c r="AH14" s="29">
        <v>42654</v>
      </c>
      <c r="AI14" s="18" t="s">
        <v>6339</v>
      </c>
      <c r="AJ14" s="18" t="s">
        <v>6397</v>
      </c>
      <c r="AK14" t="s">
        <v>6340</v>
      </c>
      <c r="AL14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(NULL,0,0,0,0,0,0,0,0,0,0,8154510,'ravila','R','2016-10-11','dzambrano');</v>
      </c>
    </row>
    <row r="15" spans="1:38" x14ac:dyDescent="0.25">
      <c r="A15">
        <v>10011565</v>
      </c>
      <c r="B15" t="s">
        <v>6405</v>
      </c>
      <c r="C15" t="s">
        <v>6346</v>
      </c>
      <c r="D15" t="s">
        <v>6339</v>
      </c>
      <c r="E15" s="15">
        <v>0</v>
      </c>
      <c r="F15" s="15" t="s">
        <v>6339</v>
      </c>
      <c r="G15" t="s">
        <v>517</v>
      </c>
      <c r="H15" t="e">
        <f>VLOOKUP($E15,'BD DAVID'!$B$5:$M$1143,10,FALSE)</f>
        <v>#N/A</v>
      </c>
      <c r="I15">
        <v>0</v>
      </c>
      <c r="J15" t="e">
        <f>VLOOKUP($E15,'BD DAVID'!$B$5:$M$1144,12,FALSE)</f>
        <v>#N/A</v>
      </c>
      <c r="K15" t="s">
        <v>6339</v>
      </c>
      <c r="L15">
        <v>0</v>
      </c>
      <c r="M15" t="s">
        <v>6339</v>
      </c>
      <c r="N15">
        <v>0</v>
      </c>
      <c r="O15" t="s">
        <v>6339</v>
      </c>
      <c r="P15">
        <v>0</v>
      </c>
      <c r="Q15" t="s">
        <v>6339</v>
      </c>
      <c r="R15" s="19">
        <v>0</v>
      </c>
      <c r="S15" s="18" t="s">
        <v>6339</v>
      </c>
      <c r="T15" s="28">
        <v>0</v>
      </c>
      <c r="U15" s="18" t="s">
        <v>6339</v>
      </c>
      <c r="V15" s="19">
        <v>0</v>
      </c>
      <c r="W15" s="18" t="s">
        <v>6339</v>
      </c>
      <c r="X15" s="19">
        <v>0</v>
      </c>
      <c r="Y15" s="18" t="s">
        <v>6339</v>
      </c>
      <c r="Z15" s="19">
        <v>0</v>
      </c>
      <c r="AA15" s="18" t="s">
        <v>6339</v>
      </c>
      <c r="AB15" s="15">
        <v>8244359</v>
      </c>
      <c r="AC15" s="18" t="s">
        <v>6339</v>
      </c>
      <c r="AD15" s="18" t="s">
        <v>6380</v>
      </c>
      <c r="AE15" s="18" t="s">
        <v>6339</v>
      </c>
      <c r="AF15" s="18" t="s">
        <v>6400</v>
      </c>
      <c r="AG15" s="18" t="s">
        <v>6339</v>
      </c>
      <c r="AH15" s="29">
        <v>42654</v>
      </c>
      <c r="AI15" s="18" t="s">
        <v>6339</v>
      </c>
      <c r="AJ15" s="18" t="s">
        <v>6397</v>
      </c>
      <c r="AK15" t="s">
        <v>6340</v>
      </c>
      <c r="AL15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(NULL,0,0,0,0,0,0,0,0,0,0,8244359,'ravila','R','2016-10-11','dzambrano');</v>
      </c>
    </row>
    <row r="16" spans="1:38" x14ac:dyDescent="0.25">
      <c r="A16">
        <v>10017957</v>
      </c>
      <c r="B16" t="s">
        <v>6405</v>
      </c>
      <c r="C16" t="s">
        <v>6346</v>
      </c>
      <c r="D16" t="s">
        <v>6339</v>
      </c>
      <c r="E16" s="15">
        <v>0</v>
      </c>
      <c r="F16" s="15" t="s">
        <v>6339</v>
      </c>
      <c r="G16" t="s">
        <v>4253</v>
      </c>
      <c r="H16" t="e">
        <f>VLOOKUP($E16,'BD DAVID'!$B$5:$M$1143,10,FALSE)</f>
        <v>#N/A</v>
      </c>
      <c r="I16">
        <v>0</v>
      </c>
      <c r="J16" t="e">
        <f>VLOOKUP($E16,'BD DAVID'!$B$5:$M$1144,12,FALSE)</f>
        <v>#N/A</v>
      </c>
      <c r="K16" t="s">
        <v>6339</v>
      </c>
      <c r="L16">
        <v>0</v>
      </c>
      <c r="M16" t="s">
        <v>6339</v>
      </c>
      <c r="N16">
        <v>0</v>
      </c>
      <c r="O16" t="s">
        <v>6339</v>
      </c>
      <c r="P16">
        <v>0</v>
      </c>
      <c r="Q16" t="s">
        <v>6339</v>
      </c>
      <c r="R16" s="19">
        <v>0</v>
      </c>
      <c r="S16" s="18" t="s">
        <v>6339</v>
      </c>
      <c r="T16" s="28">
        <v>0</v>
      </c>
      <c r="U16" s="18" t="s">
        <v>6339</v>
      </c>
      <c r="V16" s="19">
        <v>0</v>
      </c>
      <c r="W16" s="18" t="s">
        <v>6339</v>
      </c>
      <c r="X16" s="19">
        <v>0</v>
      </c>
      <c r="Y16" s="18" t="s">
        <v>6339</v>
      </c>
      <c r="Z16" s="19">
        <v>0</v>
      </c>
      <c r="AA16" s="18" t="s">
        <v>6339</v>
      </c>
      <c r="AB16" s="15">
        <v>8306390</v>
      </c>
      <c r="AC16" s="18" t="s">
        <v>6339</v>
      </c>
      <c r="AD16" s="18" t="s">
        <v>6380</v>
      </c>
      <c r="AE16" s="18" t="s">
        <v>6339</v>
      </c>
      <c r="AF16" s="18" t="s">
        <v>6400</v>
      </c>
      <c r="AG16" s="18" t="s">
        <v>6339</v>
      </c>
      <c r="AH16" s="29">
        <v>42654</v>
      </c>
      <c r="AI16" s="18" t="s">
        <v>6339</v>
      </c>
      <c r="AJ16" s="18" t="s">
        <v>6397</v>
      </c>
      <c r="AK16" t="s">
        <v>6340</v>
      </c>
      <c r="AL16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(NULL,0,0,0,0,0,0,0,0,0,0,8306390,'ravila','R','2016-10-11','dzambrano');</v>
      </c>
    </row>
    <row r="17" spans="1:38" x14ac:dyDescent="0.25">
      <c r="A17">
        <v>10011700</v>
      </c>
      <c r="B17" t="s">
        <v>6405</v>
      </c>
      <c r="C17" t="s">
        <v>6346</v>
      </c>
      <c r="D17" t="s">
        <v>6339</v>
      </c>
      <c r="E17" s="15">
        <v>0</v>
      </c>
      <c r="F17" s="15" t="s">
        <v>6339</v>
      </c>
      <c r="G17" t="s">
        <v>574</v>
      </c>
      <c r="H17" t="e">
        <f>VLOOKUP($E17,'BD DAVID'!$B$5:$M$1143,10,FALSE)</f>
        <v>#N/A</v>
      </c>
      <c r="I17">
        <v>0</v>
      </c>
      <c r="J17" t="e">
        <f>VLOOKUP($E17,'BD DAVID'!$B$5:$M$1144,12,FALSE)</f>
        <v>#N/A</v>
      </c>
      <c r="K17" t="s">
        <v>6339</v>
      </c>
      <c r="L17">
        <v>0</v>
      </c>
      <c r="M17" t="s">
        <v>6339</v>
      </c>
      <c r="N17">
        <v>0</v>
      </c>
      <c r="O17" t="s">
        <v>6339</v>
      </c>
      <c r="P17">
        <v>0</v>
      </c>
      <c r="Q17" t="s">
        <v>6339</v>
      </c>
      <c r="R17" s="19">
        <v>0</v>
      </c>
      <c r="S17" s="18" t="s">
        <v>6339</v>
      </c>
      <c r="T17" s="28">
        <v>0</v>
      </c>
      <c r="U17" s="18" t="s">
        <v>6339</v>
      </c>
      <c r="V17" s="19">
        <v>0</v>
      </c>
      <c r="W17" s="18" t="s">
        <v>6339</v>
      </c>
      <c r="X17" s="19">
        <v>0</v>
      </c>
      <c r="Y17" s="18" t="s">
        <v>6339</v>
      </c>
      <c r="Z17" s="19">
        <v>0</v>
      </c>
      <c r="AA17" s="18" t="s">
        <v>6339</v>
      </c>
      <c r="AB17" s="15">
        <v>8354928</v>
      </c>
      <c r="AC17" s="18" t="s">
        <v>6339</v>
      </c>
      <c r="AD17" s="18" t="s">
        <v>6380</v>
      </c>
      <c r="AE17" s="18" t="s">
        <v>6339</v>
      </c>
      <c r="AF17" s="18" t="s">
        <v>6400</v>
      </c>
      <c r="AG17" s="18" t="s">
        <v>6339</v>
      </c>
      <c r="AH17" s="29">
        <v>42654</v>
      </c>
      <c r="AI17" s="18" t="s">
        <v>6339</v>
      </c>
      <c r="AJ17" s="18" t="s">
        <v>6397</v>
      </c>
      <c r="AK17" t="s">
        <v>6340</v>
      </c>
      <c r="AL17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(NULL,0,0,0,0,0,0,0,0,0,0,8354928,'ravila','R','2016-10-11','dzambrano');</v>
      </c>
    </row>
    <row r="18" spans="1:38" s="20" customFormat="1" x14ac:dyDescent="0.25">
      <c r="A18">
        <v>10017819</v>
      </c>
      <c r="B18" t="s">
        <v>6405</v>
      </c>
      <c r="C18" t="s">
        <v>6346</v>
      </c>
      <c r="D18" t="s">
        <v>6339</v>
      </c>
      <c r="E18" s="15">
        <v>0</v>
      </c>
      <c r="F18" s="15" t="s">
        <v>6339</v>
      </c>
      <c r="G18" t="s">
        <v>2088</v>
      </c>
      <c r="H18" t="e">
        <f>VLOOKUP($E18,'BD DAVID'!$B$5:$M$1143,10,FALSE)</f>
        <v>#N/A</v>
      </c>
      <c r="I18">
        <v>0</v>
      </c>
      <c r="J18" t="e">
        <f>VLOOKUP($E18,'BD DAVID'!$B$5:$M$1144,12,FALSE)</f>
        <v>#N/A</v>
      </c>
      <c r="K18" t="s">
        <v>6339</v>
      </c>
      <c r="L18">
        <v>0</v>
      </c>
      <c r="M18" t="s">
        <v>6339</v>
      </c>
      <c r="N18">
        <v>0</v>
      </c>
      <c r="O18" t="s">
        <v>6339</v>
      </c>
      <c r="P18">
        <v>0</v>
      </c>
      <c r="Q18" t="s">
        <v>6339</v>
      </c>
      <c r="R18" s="19">
        <v>0</v>
      </c>
      <c r="S18" s="18" t="s">
        <v>6339</v>
      </c>
      <c r="T18" s="28">
        <v>0</v>
      </c>
      <c r="U18" s="18" t="s">
        <v>6339</v>
      </c>
      <c r="V18" s="19">
        <v>0</v>
      </c>
      <c r="W18" s="18" t="s">
        <v>6339</v>
      </c>
      <c r="X18" s="19">
        <v>0</v>
      </c>
      <c r="Y18" s="18" t="s">
        <v>6339</v>
      </c>
      <c r="Z18" s="19">
        <v>0</v>
      </c>
      <c r="AA18" s="18" t="s">
        <v>6339</v>
      </c>
      <c r="AB18" s="15">
        <v>10932605</v>
      </c>
      <c r="AC18" s="18" t="s">
        <v>6339</v>
      </c>
      <c r="AD18" s="18" t="s">
        <v>6362</v>
      </c>
      <c r="AE18" s="18" t="s">
        <v>6339</v>
      </c>
      <c r="AF18" s="18" t="s">
        <v>6400</v>
      </c>
      <c r="AG18" s="18" t="s">
        <v>6339</v>
      </c>
      <c r="AH18" s="29">
        <v>42654</v>
      </c>
      <c r="AI18" s="18" t="s">
        <v>6339</v>
      </c>
      <c r="AJ18" s="18" t="s">
        <v>6397</v>
      </c>
      <c r="AK18" s="20" t="s">
        <v>6340</v>
      </c>
      <c r="AL18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(NULL,0,0,0,0,0,0,0,0,0,0,10932605,'apacheco','R','2016-10-11','dzambrano');</v>
      </c>
    </row>
    <row r="19" spans="1:38" x14ac:dyDescent="0.25">
      <c r="A19">
        <v>10008817</v>
      </c>
      <c r="B19" t="s">
        <v>6405</v>
      </c>
      <c r="C19" t="s">
        <v>6346</v>
      </c>
      <c r="D19" t="s">
        <v>6339</v>
      </c>
      <c r="E19" s="15">
        <v>0</v>
      </c>
      <c r="F19" s="15" t="s">
        <v>6339</v>
      </c>
      <c r="G19" t="s">
        <v>66</v>
      </c>
      <c r="H19" t="e">
        <f>VLOOKUP($E19,'BD DAVID'!$B$5:$M$1143,10,FALSE)</f>
        <v>#N/A</v>
      </c>
      <c r="I19">
        <v>0</v>
      </c>
      <c r="J19" t="e">
        <f>VLOOKUP($E19,'BD DAVID'!$B$5:$M$1144,12,FALSE)</f>
        <v>#N/A</v>
      </c>
      <c r="K19" t="s">
        <v>6339</v>
      </c>
      <c r="L19">
        <v>0</v>
      </c>
      <c r="M19" t="s">
        <v>6339</v>
      </c>
      <c r="N19">
        <v>0</v>
      </c>
      <c r="O19" t="s">
        <v>6339</v>
      </c>
      <c r="P19">
        <v>0</v>
      </c>
      <c r="Q19" t="s">
        <v>6339</v>
      </c>
      <c r="R19" s="19">
        <v>0</v>
      </c>
      <c r="S19" s="18" t="s">
        <v>6339</v>
      </c>
      <c r="T19" s="28">
        <v>0</v>
      </c>
      <c r="U19" s="18" t="s">
        <v>6339</v>
      </c>
      <c r="V19" s="19">
        <v>0</v>
      </c>
      <c r="W19" s="18" t="s">
        <v>6339</v>
      </c>
      <c r="X19" s="19">
        <v>0</v>
      </c>
      <c r="Y19" s="18" t="s">
        <v>6339</v>
      </c>
      <c r="Z19" s="19">
        <v>0</v>
      </c>
      <c r="AA19" s="18" t="s">
        <v>6339</v>
      </c>
      <c r="AB19" s="15">
        <v>15295909</v>
      </c>
      <c r="AC19" s="18" t="s">
        <v>6339</v>
      </c>
      <c r="AD19" s="18" t="s">
        <v>6380</v>
      </c>
      <c r="AE19" s="18" t="s">
        <v>6339</v>
      </c>
      <c r="AF19" s="18" t="s">
        <v>6400</v>
      </c>
      <c r="AG19" s="18" t="s">
        <v>6339</v>
      </c>
      <c r="AH19" s="29">
        <v>42654</v>
      </c>
      <c r="AI19" s="18" t="s">
        <v>6339</v>
      </c>
      <c r="AJ19" s="18" t="s">
        <v>6397</v>
      </c>
      <c r="AK19" t="s">
        <v>6340</v>
      </c>
      <c r="AL19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(NULL,0,0,0,0,0,0,0,0,0,0,15295909,'ravila','R','2016-10-11','dzambrano');</v>
      </c>
    </row>
    <row r="20" spans="1:38" x14ac:dyDescent="0.25">
      <c r="A20">
        <v>10008818</v>
      </c>
      <c r="B20" t="s">
        <v>6405</v>
      </c>
      <c r="C20" t="s">
        <v>6346</v>
      </c>
      <c r="D20" t="s">
        <v>6339</v>
      </c>
      <c r="E20" s="15">
        <v>0</v>
      </c>
      <c r="F20" s="15" t="s">
        <v>6339</v>
      </c>
      <c r="G20" t="s">
        <v>70</v>
      </c>
      <c r="H20" t="e">
        <f>VLOOKUP($E20,'BD DAVID'!$B$5:$M$1143,10,FALSE)</f>
        <v>#N/A</v>
      </c>
      <c r="I20">
        <v>0</v>
      </c>
      <c r="J20" t="e">
        <f>VLOOKUP($E20,'BD DAVID'!$B$5:$M$1144,12,FALSE)</f>
        <v>#N/A</v>
      </c>
      <c r="K20" t="s">
        <v>6339</v>
      </c>
      <c r="L20">
        <v>0</v>
      </c>
      <c r="M20" t="s">
        <v>6339</v>
      </c>
      <c r="N20">
        <v>0</v>
      </c>
      <c r="O20" t="s">
        <v>6339</v>
      </c>
      <c r="P20">
        <v>0</v>
      </c>
      <c r="Q20" t="s">
        <v>6339</v>
      </c>
      <c r="R20" s="19">
        <v>0</v>
      </c>
      <c r="S20" s="18" t="s">
        <v>6339</v>
      </c>
      <c r="T20" s="28">
        <v>0</v>
      </c>
      <c r="U20" s="18" t="s">
        <v>6339</v>
      </c>
      <c r="V20" s="19">
        <v>0</v>
      </c>
      <c r="W20" s="18" t="s">
        <v>6339</v>
      </c>
      <c r="X20" s="19">
        <v>0</v>
      </c>
      <c r="Y20" s="18" t="s">
        <v>6339</v>
      </c>
      <c r="Z20" s="19">
        <v>0</v>
      </c>
      <c r="AA20" s="18" t="s">
        <v>6339</v>
      </c>
      <c r="AB20" s="15">
        <v>15309233</v>
      </c>
      <c r="AC20" s="18" t="s">
        <v>6339</v>
      </c>
      <c r="AD20" s="18" t="s">
        <v>6380</v>
      </c>
      <c r="AE20" s="18" t="s">
        <v>6339</v>
      </c>
      <c r="AF20" s="18" t="s">
        <v>6400</v>
      </c>
      <c r="AG20" s="18" t="s">
        <v>6339</v>
      </c>
      <c r="AH20" s="29">
        <v>42654</v>
      </c>
      <c r="AI20" s="18" t="s">
        <v>6339</v>
      </c>
      <c r="AJ20" s="18" t="s">
        <v>6397</v>
      </c>
      <c r="AK20" t="s">
        <v>6340</v>
      </c>
      <c r="AL20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(NULL,0,0,0,0,0,0,0,0,0,0,15309233,'ravila','R','2016-10-11','dzambrano');</v>
      </c>
    </row>
    <row r="21" spans="1:38" x14ac:dyDescent="0.25">
      <c r="A21">
        <v>10008819</v>
      </c>
      <c r="B21" t="s">
        <v>6405</v>
      </c>
      <c r="C21" t="s">
        <v>6346</v>
      </c>
      <c r="D21" t="s">
        <v>6339</v>
      </c>
      <c r="E21" s="15">
        <v>0</v>
      </c>
      <c r="F21" s="15" t="s">
        <v>6339</v>
      </c>
      <c r="G21" t="s">
        <v>73</v>
      </c>
      <c r="H21" t="e">
        <f>VLOOKUP($E21,'BD DAVID'!$B$5:$M$1143,10,FALSE)</f>
        <v>#N/A</v>
      </c>
      <c r="I21">
        <v>0</v>
      </c>
      <c r="J21" t="e">
        <f>VLOOKUP($E21,'BD DAVID'!$B$5:$M$1144,12,FALSE)</f>
        <v>#N/A</v>
      </c>
      <c r="K21" t="s">
        <v>6339</v>
      </c>
      <c r="L21">
        <v>0</v>
      </c>
      <c r="M21" t="s">
        <v>6339</v>
      </c>
      <c r="N21">
        <v>0</v>
      </c>
      <c r="O21" t="s">
        <v>6339</v>
      </c>
      <c r="P21">
        <v>0</v>
      </c>
      <c r="Q21" t="s">
        <v>6339</v>
      </c>
      <c r="R21" s="19">
        <v>0</v>
      </c>
      <c r="S21" s="18" t="s">
        <v>6339</v>
      </c>
      <c r="T21" s="28">
        <v>0</v>
      </c>
      <c r="U21" s="18" t="s">
        <v>6339</v>
      </c>
      <c r="V21" s="19">
        <v>0</v>
      </c>
      <c r="W21" s="18" t="s">
        <v>6339</v>
      </c>
      <c r="X21" s="19">
        <v>0</v>
      </c>
      <c r="Y21" s="18" t="s">
        <v>6339</v>
      </c>
      <c r="Z21" s="19">
        <v>0</v>
      </c>
      <c r="AA21" s="18" t="s">
        <v>6339</v>
      </c>
      <c r="AB21" s="15">
        <v>15324361</v>
      </c>
      <c r="AC21" s="18" t="s">
        <v>6339</v>
      </c>
      <c r="AD21" s="18" t="s">
        <v>6380</v>
      </c>
      <c r="AE21" s="18" t="s">
        <v>6339</v>
      </c>
      <c r="AF21" s="18" t="s">
        <v>6400</v>
      </c>
      <c r="AG21" s="18" t="s">
        <v>6339</v>
      </c>
      <c r="AH21" s="29">
        <v>42654</v>
      </c>
      <c r="AI21" s="18" t="s">
        <v>6339</v>
      </c>
      <c r="AJ21" s="18" t="s">
        <v>6397</v>
      </c>
      <c r="AK21" t="s">
        <v>6340</v>
      </c>
      <c r="AL21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(NULL,0,0,0,0,0,0,0,0,0,0,15324361,'ravila','R','2016-10-11','dzambrano');</v>
      </c>
    </row>
    <row r="22" spans="1:38" x14ac:dyDescent="0.25">
      <c r="A22">
        <v>10008820</v>
      </c>
      <c r="B22" t="s">
        <v>6405</v>
      </c>
      <c r="C22" t="s">
        <v>6346</v>
      </c>
      <c r="D22" t="s">
        <v>6339</v>
      </c>
      <c r="E22" s="15">
        <v>0</v>
      </c>
      <c r="F22" s="15" t="s">
        <v>6339</v>
      </c>
      <c r="G22" t="s">
        <v>76</v>
      </c>
      <c r="H22" t="e">
        <f>VLOOKUP($E22,'BD DAVID'!$B$5:$M$1143,10,FALSE)</f>
        <v>#N/A</v>
      </c>
      <c r="I22">
        <v>0</v>
      </c>
      <c r="J22" t="e">
        <f>VLOOKUP($E22,'BD DAVID'!$B$5:$M$1144,12,FALSE)</f>
        <v>#N/A</v>
      </c>
      <c r="K22" t="s">
        <v>6339</v>
      </c>
      <c r="L22">
        <v>0</v>
      </c>
      <c r="M22" t="s">
        <v>6339</v>
      </c>
      <c r="N22">
        <v>0</v>
      </c>
      <c r="O22" t="s">
        <v>6339</v>
      </c>
      <c r="P22">
        <v>0</v>
      </c>
      <c r="Q22" t="s">
        <v>6339</v>
      </c>
      <c r="R22" s="19">
        <v>0</v>
      </c>
      <c r="S22" s="18" t="s">
        <v>6339</v>
      </c>
      <c r="T22" s="28">
        <v>0</v>
      </c>
      <c r="U22" s="18" t="s">
        <v>6339</v>
      </c>
      <c r="V22" s="19">
        <v>0</v>
      </c>
      <c r="W22" s="18" t="s">
        <v>6339</v>
      </c>
      <c r="X22" s="19">
        <v>0</v>
      </c>
      <c r="Y22" s="18" t="s">
        <v>6339</v>
      </c>
      <c r="Z22" s="19">
        <v>0</v>
      </c>
      <c r="AA22" s="18" t="s">
        <v>6339</v>
      </c>
      <c r="AB22" s="15">
        <v>15327999</v>
      </c>
      <c r="AC22" s="18" t="s">
        <v>6339</v>
      </c>
      <c r="AD22" s="18" t="s">
        <v>6380</v>
      </c>
      <c r="AE22" s="18" t="s">
        <v>6339</v>
      </c>
      <c r="AF22" s="18" t="s">
        <v>6400</v>
      </c>
      <c r="AG22" s="18" t="s">
        <v>6339</v>
      </c>
      <c r="AH22" s="29">
        <v>42654</v>
      </c>
      <c r="AI22" s="18" t="s">
        <v>6339</v>
      </c>
      <c r="AJ22" s="18" t="s">
        <v>6397</v>
      </c>
      <c r="AK22" t="s">
        <v>6340</v>
      </c>
      <c r="AL22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(NULL,0,0,0,0,0,0,0,0,0,0,15327999,'ravila','R','2016-10-11','dzambrano');</v>
      </c>
    </row>
    <row r="23" spans="1:38" x14ac:dyDescent="0.25">
      <c r="A23">
        <v>10014068</v>
      </c>
      <c r="B23" t="s">
        <v>6405</v>
      </c>
      <c r="C23" t="s">
        <v>6346</v>
      </c>
      <c r="D23" t="s">
        <v>6339</v>
      </c>
      <c r="E23" s="15">
        <v>0</v>
      </c>
      <c r="F23" s="15" t="s">
        <v>6339</v>
      </c>
      <c r="G23" t="s">
        <v>5203</v>
      </c>
      <c r="H23" t="e">
        <f>VLOOKUP($E23,'BD DAVID'!$B$5:$M$1143,10,FALSE)</f>
        <v>#N/A</v>
      </c>
      <c r="I23">
        <v>0</v>
      </c>
      <c r="J23" t="e">
        <f>VLOOKUP($E23,'BD DAVID'!$B$5:$M$1144,12,FALSE)</f>
        <v>#N/A</v>
      </c>
      <c r="K23" t="s">
        <v>6339</v>
      </c>
      <c r="L23">
        <v>0</v>
      </c>
      <c r="M23" t="s">
        <v>6339</v>
      </c>
      <c r="N23">
        <v>0</v>
      </c>
      <c r="O23" t="s">
        <v>6339</v>
      </c>
      <c r="P23">
        <v>0</v>
      </c>
      <c r="Q23" t="s">
        <v>6339</v>
      </c>
      <c r="R23" s="19">
        <v>0</v>
      </c>
      <c r="S23" s="18" t="s">
        <v>6339</v>
      </c>
      <c r="T23" s="28">
        <v>0</v>
      </c>
      <c r="U23" s="18" t="s">
        <v>6339</v>
      </c>
      <c r="V23" s="19">
        <v>0</v>
      </c>
      <c r="W23" s="18" t="s">
        <v>6339</v>
      </c>
      <c r="X23" s="19">
        <v>0</v>
      </c>
      <c r="Y23" s="18" t="s">
        <v>6339</v>
      </c>
      <c r="Z23" s="19">
        <v>0</v>
      </c>
      <c r="AA23" s="18" t="s">
        <v>6339</v>
      </c>
      <c r="AB23" s="15">
        <v>15328549</v>
      </c>
      <c r="AC23" s="18" t="s">
        <v>6339</v>
      </c>
      <c r="AD23" s="18" t="s">
        <v>6380</v>
      </c>
      <c r="AE23" s="18" t="s">
        <v>6339</v>
      </c>
      <c r="AF23" s="18" t="s">
        <v>6400</v>
      </c>
      <c r="AG23" s="18" t="s">
        <v>6339</v>
      </c>
      <c r="AH23" s="29">
        <v>42654</v>
      </c>
      <c r="AI23" s="18" t="s">
        <v>6339</v>
      </c>
      <c r="AJ23" s="18" t="s">
        <v>6397</v>
      </c>
      <c r="AK23" t="s">
        <v>6340</v>
      </c>
      <c r="AL23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(NULL,0,0,0,0,0,0,0,0,0,0,15328549,'ravila','R','2016-10-11','dzambrano');</v>
      </c>
    </row>
    <row r="24" spans="1:38" x14ac:dyDescent="0.25">
      <c r="A24">
        <v>10008821</v>
      </c>
      <c r="B24" t="s">
        <v>6405</v>
      </c>
      <c r="C24" t="s">
        <v>6346</v>
      </c>
      <c r="D24" t="s">
        <v>6339</v>
      </c>
      <c r="E24" s="15">
        <v>0</v>
      </c>
      <c r="F24" s="15" t="s">
        <v>6339</v>
      </c>
      <c r="G24" t="s">
        <v>78</v>
      </c>
      <c r="H24" t="e">
        <f>VLOOKUP($E24,'BD DAVID'!$B$5:$M$1143,10,FALSE)</f>
        <v>#N/A</v>
      </c>
      <c r="I24">
        <v>0</v>
      </c>
      <c r="J24" t="e">
        <f>VLOOKUP($E24,'BD DAVID'!$B$5:$M$1144,12,FALSE)</f>
        <v>#N/A</v>
      </c>
      <c r="K24" t="s">
        <v>6339</v>
      </c>
      <c r="L24">
        <v>0</v>
      </c>
      <c r="M24" t="s">
        <v>6339</v>
      </c>
      <c r="N24">
        <v>0</v>
      </c>
      <c r="O24" t="s">
        <v>6339</v>
      </c>
      <c r="P24">
        <v>0</v>
      </c>
      <c r="Q24" t="s">
        <v>6339</v>
      </c>
      <c r="R24" s="19">
        <v>0</v>
      </c>
      <c r="S24" s="18" t="s">
        <v>6339</v>
      </c>
      <c r="T24" s="28">
        <v>0</v>
      </c>
      <c r="U24" s="18" t="s">
        <v>6339</v>
      </c>
      <c r="V24" s="19">
        <v>0</v>
      </c>
      <c r="W24" s="18" t="s">
        <v>6339</v>
      </c>
      <c r="X24" s="19">
        <v>0</v>
      </c>
      <c r="Y24" s="18" t="s">
        <v>6339</v>
      </c>
      <c r="Z24" s="19">
        <v>0</v>
      </c>
      <c r="AA24" s="18" t="s">
        <v>6339</v>
      </c>
      <c r="AB24" s="15">
        <v>15328906</v>
      </c>
      <c r="AC24" s="18" t="s">
        <v>6339</v>
      </c>
      <c r="AD24" s="18" t="s">
        <v>6380</v>
      </c>
      <c r="AE24" s="18" t="s">
        <v>6339</v>
      </c>
      <c r="AF24" s="18" t="s">
        <v>6400</v>
      </c>
      <c r="AG24" s="18" t="s">
        <v>6339</v>
      </c>
      <c r="AH24" s="29">
        <v>42654</v>
      </c>
      <c r="AI24" s="18" t="s">
        <v>6339</v>
      </c>
      <c r="AJ24" s="18" t="s">
        <v>6397</v>
      </c>
      <c r="AK24" t="s">
        <v>6340</v>
      </c>
      <c r="AL24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(NULL,0,0,0,0,0,0,0,0,0,0,15328906,'ravila','R','2016-10-11','dzambrano');</v>
      </c>
    </row>
    <row r="25" spans="1:38" x14ac:dyDescent="0.25">
      <c r="A25">
        <v>10008822</v>
      </c>
      <c r="B25" t="s">
        <v>6405</v>
      </c>
      <c r="C25" t="s">
        <v>6346</v>
      </c>
      <c r="D25" t="s">
        <v>6339</v>
      </c>
      <c r="E25" s="15">
        <v>0</v>
      </c>
      <c r="F25" s="15" t="s">
        <v>6339</v>
      </c>
      <c r="G25" t="s">
        <v>80</v>
      </c>
      <c r="H25" t="e">
        <f>VLOOKUP($E25,'BD DAVID'!$B$5:$M$1143,10,FALSE)</f>
        <v>#N/A</v>
      </c>
      <c r="I25">
        <v>0</v>
      </c>
      <c r="J25" t="e">
        <f>VLOOKUP($E25,'BD DAVID'!$B$5:$M$1144,12,FALSE)</f>
        <v>#N/A</v>
      </c>
      <c r="K25" t="s">
        <v>6339</v>
      </c>
      <c r="L25">
        <v>0</v>
      </c>
      <c r="M25" t="s">
        <v>6339</v>
      </c>
      <c r="N25">
        <v>0</v>
      </c>
      <c r="O25" t="s">
        <v>6339</v>
      </c>
      <c r="P25">
        <v>0</v>
      </c>
      <c r="Q25" t="s">
        <v>6339</v>
      </c>
      <c r="R25" s="19">
        <v>0</v>
      </c>
      <c r="S25" s="18" t="s">
        <v>6339</v>
      </c>
      <c r="T25" s="28">
        <v>0</v>
      </c>
      <c r="U25" s="18" t="s">
        <v>6339</v>
      </c>
      <c r="V25" s="19">
        <v>0</v>
      </c>
      <c r="W25" s="18" t="s">
        <v>6339</v>
      </c>
      <c r="X25" s="19">
        <v>0</v>
      </c>
      <c r="Y25" s="18" t="s">
        <v>6339</v>
      </c>
      <c r="Z25" s="19">
        <v>0</v>
      </c>
      <c r="AA25" s="18" t="s">
        <v>6339</v>
      </c>
      <c r="AB25" s="15">
        <v>15329135</v>
      </c>
      <c r="AC25" s="18" t="s">
        <v>6339</v>
      </c>
      <c r="AD25" s="18" t="s">
        <v>6380</v>
      </c>
      <c r="AE25" s="18" t="s">
        <v>6339</v>
      </c>
      <c r="AF25" s="18" t="s">
        <v>6400</v>
      </c>
      <c r="AG25" s="18" t="s">
        <v>6339</v>
      </c>
      <c r="AH25" s="29">
        <v>42654</v>
      </c>
      <c r="AI25" s="18" t="s">
        <v>6339</v>
      </c>
      <c r="AJ25" s="18" t="s">
        <v>6397</v>
      </c>
      <c r="AK25" t="s">
        <v>6340</v>
      </c>
      <c r="AL25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(NULL,0,0,0,0,0,0,0,0,0,0,15329135,'ravila','R','2016-10-11','dzambrano');</v>
      </c>
    </row>
    <row r="26" spans="1:38" x14ac:dyDescent="0.25">
      <c r="A26">
        <v>10015393</v>
      </c>
      <c r="B26" t="s">
        <v>6405</v>
      </c>
      <c r="C26" t="s">
        <v>6346</v>
      </c>
      <c r="D26" t="s">
        <v>6339</v>
      </c>
      <c r="E26" s="15">
        <v>0</v>
      </c>
      <c r="F26" s="15" t="s">
        <v>6339</v>
      </c>
      <c r="G26" t="s">
        <v>2323</v>
      </c>
      <c r="H26" t="e">
        <f>VLOOKUP($E26,'BD DAVID'!$B$5:$M$1143,10,FALSE)</f>
        <v>#N/A</v>
      </c>
      <c r="I26">
        <v>0</v>
      </c>
      <c r="J26" t="e">
        <f>VLOOKUP($E26,'BD DAVID'!$B$5:$M$1144,12,FALSE)</f>
        <v>#N/A</v>
      </c>
      <c r="K26" t="s">
        <v>6339</v>
      </c>
      <c r="L26">
        <v>0</v>
      </c>
      <c r="M26" t="s">
        <v>6339</v>
      </c>
      <c r="N26">
        <v>0</v>
      </c>
      <c r="O26" t="s">
        <v>6339</v>
      </c>
      <c r="P26">
        <v>0</v>
      </c>
      <c r="Q26" t="s">
        <v>6339</v>
      </c>
      <c r="R26" s="19">
        <v>0</v>
      </c>
      <c r="S26" s="18" t="s">
        <v>6339</v>
      </c>
      <c r="T26" s="28">
        <v>0</v>
      </c>
      <c r="U26" s="18" t="s">
        <v>6339</v>
      </c>
      <c r="V26" s="19">
        <v>0</v>
      </c>
      <c r="W26" s="18" t="s">
        <v>6339</v>
      </c>
      <c r="X26" s="19">
        <v>0</v>
      </c>
      <c r="Y26" s="18" t="s">
        <v>6339</v>
      </c>
      <c r="Z26" s="19">
        <v>0</v>
      </c>
      <c r="AA26" s="18" t="s">
        <v>6339</v>
      </c>
      <c r="AB26" s="15">
        <v>15350225</v>
      </c>
      <c r="AC26" s="18" t="s">
        <v>6339</v>
      </c>
      <c r="AD26" s="18" t="s">
        <v>6380</v>
      </c>
      <c r="AE26" s="18" t="s">
        <v>6339</v>
      </c>
      <c r="AF26" s="18" t="s">
        <v>6400</v>
      </c>
      <c r="AG26" s="18" t="s">
        <v>6339</v>
      </c>
      <c r="AH26" s="29">
        <v>42654</v>
      </c>
      <c r="AI26" s="18" t="s">
        <v>6339</v>
      </c>
      <c r="AJ26" s="18" t="s">
        <v>6397</v>
      </c>
      <c r="AK26" t="s">
        <v>6340</v>
      </c>
      <c r="AL26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(NULL,0,0,0,0,0,0,0,0,0,0,15350225,'ravila','R','2016-10-11','dzambrano');</v>
      </c>
    </row>
    <row r="27" spans="1:38" x14ac:dyDescent="0.25">
      <c r="A27">
        <v>10016884</v>
      </c>
      <c r="B27" t="s">
        <v>6405</v>
      </c>
      <c r="C27" t="s">
        <v>6346</v>
      </c>
      <c r="D27" t="s">
        <v>6339</v>
      </c>
      <c r="E27" s="15">
        <v>0</v>
      </c>
      <c r="F27" s="15" t="s">
        <v>6339</v>
      </c>
      <c r="G27" t="s">
        <v>4614</v>
      </c>
      <c r="H27" t="e">
        <f>VLOOKUP($E27,'BD DAVID'!$B$5:$M$1143,10,FALSE)</f>
        <v>#N/A</v>
      </c>
      <c r="I27">
        <v>0</v>
      </c>
      <c r="J27" t="e">
        <f>VLOOKUP($E27,'BD DAVID'!$B$5:$M$1144,12,FALSE)</f>
        <v>#N/A</v>
      </c>
      <c r="K27" t="s">
        <v>6339</v>
      </c>
      <c r="L27">
        <v>0</v>
      </c>
      <c r="M27" t="s">
        <v>6339</v>
      </c>
      <c r="N27">
        <v>0</v>
      </c>
      <c r="O27" t="s">
        <v>6339</v>
      </c>
      <c r="P27">
        <v>0</v>
      </c>
      <c r="Q27" t="s">
        <v>6339</v>
      </c>
      <c r="R27" s="19">
        <v>0</v>
      </c>
      <c r="S27" s="18" t="s">
        <v>6339</v>
      </c>
      <c r="T27" s="28">
        <v>0</v>
      </c>
      <c r="U27" s="18" t="s">
        <v>6339</v>
      </c>
      <c r="V27" s="19">
        <v>0</v>
      </c>
      <c r="W27" s="18" t="s">
        <v>6339</v>
      </c>
      <c r="X27" s="19">
        <v>0</v>
      </c>
      <c r="Y27" s="18" t="s">
        <v>6339</v>
      </c>
      <c r="Z27" s="19">
        <v>0</v>
      </c>
      <c r="AA27" s="18" t="s">
        <v>6339</v>
      </c>
      <c r="AB27" s="15">
        <v>15352010</v>
      </c>
      <c r="AC27" s="18" t="s">
        <v>6339</v>
      </c>
      <c r="AD27" s="18" t="s">
        <v>6380</v>
      </c>
      <c r="AE27" s="18" t="s">
        <v>6339</v>
      </c>
      <c r="AF27" s="18" t="s">
        <v>6400</v>
      </c>
      <c r="AG27" s="18" t="s">
        <v>6339</v>
      </c>
      <c r="AH27" s="29">
        <v>42654</v>
      </c>
      <c r="AI27" s="18" t="s">
        <v>6339</v>
      </c>
      <c r="AJ27" s="18" t="s">
        <v>6397</v>
      </c>
      <c r="AK27" t="s">
        <v>6340</v>
      </c>
      <c r="AL27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(NULL,0,0,0,0,0,0,0,0,0,0,15352010,'ravila','R','2016-10-11','dzambrano');</v>
      </c>
    </row>
    <row r="28" spans="1:38" x14ac:dyDescent="0.25">
      <c r="A28">
        <v>10008856</v>
      </c>
      <c r="B28" t="s">
        <v>6405</v>
      </c>
      <c r="C28" t="s">
        <v>6346</v>
      </c>
      <c r="D28" t="s">
        <v>6339</v>
      </c>
      <c r="E28" s="15">
        <v>0</v>
      </c>
      <c r="F28" s="15" t="s">
        <v>6339</v>
      </c>
      <c r="G28" t="s">
        <v>84</v>
      </c>
      <c r="H28" t="e">
        <f>VLOOKUP($E28,'BD DAVID'!$B$5:$M$1143,10,FALSE)</f>
        <v>#N/A</v>
      </c>
      <c r="I28">
        <v>0</v>
      </c>
      <c r="J28" t="e">
        <f>VLOOKUP($E28,'BD DAVID'!$B$5:$M$1144,12,FALSE)</f>
        <v>#N/A</v>
      </c>
      <c r="K28" t="s">
        <v>6339</v>
      </c>
      <c r="L28">
        <v>0</v>
      </c>
      <c r="M28" t="s">
        <v>6339</v>
      </c>
      <c r="N28">
        <v>0</v>
      </c>
      <c r="O28" t="s">
        <v>6339</v>
      </c>
      <c r="P28">
        <v>0</v>
      </c>
      <c r="Q28" t="s">
        <v>6339</v>
      </c>
      <c r="R28" s="19">
        <v>0</v>
      </c>
      <c r="S28" s="18" t="s">
        <v>6339</v>
      </c>
      <c r="T28" s="28">
        <v>0</v>
      </c>
      <c r="U28" s="18" t="s">
        <v>6339</v>
      </c>
      <c r="V28" s="19">
        <v>0</v>
      </c>
      <c r="W28" s="18" t="s">
        <v>6339</v>
      </c>
      <c r="X28" s="19">
        <v>0</v>
      </c>
      <c r="Y28" s="18" t="s">
        <v>6339</v>
      </c>
      <c r="Z28" s="19">
        <v>0</v>
      </c>
      <c r="AA28" s="18" t="s">
        <v>6339</v>
      </c>
      <c r="AB28" s="15">
        <v>15353515</v>
      </c>
      <c r="AC28" s="18" t="s">
        <v>6339</v>
      </c>
      <c r="AD28" s="18" t="s">
        <v>6375</v>
      </c>
      <c r="AE28" s="18" t="s">
        <v>6339</v>
      </c>
      <c r="AF28" s="18" t="s">
        <v>6400</v>
      </c>
      <c r="AG28" s="18" t="s">
        <v>6339</v>
      </c>
      <c r="AH28" s="29">
        <v>42654</v>
      </c>
      <c r="AI28" s="18" t="s">
        <v>6339</v>
      </c>
      <c r="AJ28" s="18" t="s">
        <v>6397</v>
      </c>
      <c r="AK28" t="s">
        <v>6340</v>
      </c>
      <c r="AL28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(NULL,0,0,0,0,0,0,0,0,0,0,15353515,'mserna','R','2016-10-11','dzambrano');</v>
      </c>
    </row>
    <row r="29" spans="1:38" x14ac:dyDescent="0.25">
      <c r="A29">
        <v>10008860</v>
      </c>
      <c r="B29" t="s">
        <v>6405</v>
      </c>
      <c r="C29" t="s">
        <v>6346</v>
      </c>
      <c r="D29" t="s">
        <v>6339</v>
      </c>
      <c r="E29" s="15">
        <v>0</v>
      </c>
      <c r="F29" s="15" t="s">
        <v>6339</v>
      </c>
      <c r="G29" t="s">
        <v>86</v>
      </c>
      <c r="H29" t="e">
        <f>VLOOKUP($E29,'BD DAVID'!$B$5:$M$1143,10,FALSE)</f>
        <v>#N/A</v>
      </c>
      <c r="I29">
        <v>0</v>
      </c>
      <c r="J29" t="e">
        <f>VLOOKUP($E29,'BD DAVID'!$B$5:$M$1144,12,FALSE)</f>
        <v>#N/A</v>
      </c>
      <c r="K29" t="s">
        <v>6339</v>
      </c>
      <c r="L29">
        <v>0</v>
      </c>
      <c r="M29" t="s">
        <v>6339</v>
      </c>
      <c r="N29">
        <v>0</v>
      </c>
      <c r="O29" t="s">
        <v>6339</v>
      </c>
      <c r="P29">
        <v>0</v>
      </c>
      <c r="Q29" t="s">
        <v>6339</v>
      </c>
      <c r="R29" s="19">
        <v>0</v>
      </c>
      <c r="S29" s="18" t="s">
        <v>6339</v>
      </c>
      <c r="T29" s="28">
        <v>0</v>
      </c>
      <c r="U29" s="18" t="s">
        <v>6339</v>
      </c>
      <c r="V29" s="19">
        <v>0</v>
      </c>
      <c r="W29" s="18" t="s">
        <v>6339</v>
      </c>
      <c r="X29" s="19">
        <v>0</v>
      </c>
      <c r="Y29" s="18" t="s">
        <v>6339</v>
      </c>
      <c r="Z29" s="19">
        <v>0</v>
      </c>
      <c r="AA29" s="18" t="s">
        <v>6339</v>
      </c>
      <c r="AB29" s="15">
        <v>15353731</v>
      </c>
      <c r="AC29" s="18" t="s">
        <v>6339</v>
      </c>
      <c r="AD29" s="18" t="s">
        <v>6380</v>
      </c>
      <c r="AE29" s="18" t="s">
        <v>6339</v>
      </c>
      <c r="AF29" s="18" t="s">
        <v>6400</v>
      </c>
      <c r="AG29" s="18" t="s">
        <v>6339</v>
      </c>
      <c r="AH29" s="29">
        <v>42654</v>
      </c>
      <c r="AI29" s="18" t="s">
        <v>6339</v>
      </c>
      <c r="AJ29" s="18" t="s">
        <v>6397</v>
      </c>
      <c r="AK29" t="s">
        <v>6340</v>
      </c>
      <c r="AL29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(NULL,0,0,0,0,0,0,0,0,0,0,15353731,'ravila','R','2016-10-11','dzambrano');</v>
      </c>
    </row>
    <row r="30" spans="1:38" x14ac:dyDescent="0.25">
      <c r="A30">
        <v>10013329</v>
      </c>
      <c r="B30" t="s">
        <v>6405</v>
      </c>
      <c r="C30" t="s">
        <v>6346</v>
      </c>
      <c r="D30" t="s">
        <v>6339</v>
      </c>
      <c r="E30" s="15">
        <v>0</v>
      </c>
      <c r="F30" s="15" t="s">
        <v>6339</v>
      </c>
      <c r="G30" t="s">
        <v>4229</v>
      </c>
      <c r="H30" t="e">
        <f>VLOOKUP($E30,'BD DAVID'!$B$5:$M$1143,10,FALSE)</f>
        <v>#N/A</v>
      </c>
      <c r="I30">
        <v>0</v>
      </c>
      <c r="J30" t="e">
        <f>VLOOKUP($E30,'BD DAVID'!$B$5:$M$1144,12,FALSE)</f>
        <v>#N/A</v>
      </c>
      <c r="K30" t="s">
        <v>6339</v>
      </c>
      <c r="L30">
        <v>0</v>
      </c>
      <c r="M30" t="s">
        <v>6339</v>
      </c>
      <c r="N30">
        <v>0</v>
      </c>
      <c r="O30" t="s">
        <v>6339</v>
      </c>
      <c r="P30">
        <v>0</v>
      </c>
      <c r="Q30" t="s">
        <v>6339</v>
      </c>
      <c r="R30" s="19">
        <v>0</v>
      </c>
      <c r="S30" s="18" t="s">
        <v>6339</v>
      </c>
      <c r="T30" s="28">
        <v>0</v>
      </c>
      <c r="U30" s="18" t="s">
        <v>6339</v>
      </c>
      <c r="V30" s="19">
        <v>0</v>
      </c>
      <c r="W30" s="18" t="s">
        <v>6339</v>
      </c>
      <c r="X30" s="19">
        <v>0</v>
      </c>
      <c r="Y30" s="18" t="s">
        <v>6339</v>
      </c>
      <c r="Z30" s="19">
        <v>0</v>
      </c>
      <c r="AA30" s="18" t="s">
        <v>6339</v>
      </c>
      <c r="AB30" s="15">
        <v>15354016</v>
      </c>
      <c r="AC30" s="18" t="s">
        <v>6339</v>
      </c>
      <c r="AD30" s="18" t="s">
        <v>6380</v>
      </c>
      <c r="AE30" s="18" t="s">
        <v>6339</v>
      </c>
      <c r="AF30" s="18" t="s">
        <v>6400</v>
      </c>
      <c r="AG30" s="18" t="s">
        <v>6339</v>
      </c>
      <c r="AH30" s="29">
        <v>42654</v>
      </c>
      <c r="AI30" s="18" t="s">
        <v>6339</v>
      </c>
      <c r="AJ30" s="18" t="s">
        <v>6397</v>
      </c>
      <c r="AK30" t="s">
        <v>6340</v>
      </c>
      <c r="AL30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(NULL,0,0,0,0,0,0,0,0,0,0,15354016,'ravila','R','2016-10-11','dzambrano');</v>
      </c>
    </row>
    <row r="31" spans="1:38" x14ac:dyDescent="0.25">
      <c r="A31">
        <v>10015802</v>
      </c>
      <c r="B31" t="s">
        <v>6405</v>
      </c>
      <c r="C31" t="s">
        <v>6346</v>
      </c>
      <c r="D31" t="s">
        <v>6339</v>
      </c>
      <c r="E31" s="15">
        <v>0</v>
      </c>
      <c r="F31" s="15" t="s">
        <v>6339</v>
      </c>
      <c r="G31" t="s">
        <v>4235</v>
      </c>
      <c r="H31" t="e">
        <f>VLOOKUP($E31,'BD DAVID'!$B$5:$M$1143,10,FALSE)</f>
        <v>#N/A</v>
      </c>
      <c r="I31">
        <v>0</v>
      </c>
      <c r="J31" t="e">
        <f>VLOOKUP($E31,'BD DAVID'!$B$5:$M$1144,12,FALSE)</f>
        <v>#N/A</v>
      </c>
      <c r="K31" t="s">
        <v>6339</v>
      </c>
      <c r="L31">
        <v>0</v>
      </c>
      <c r="M31" t="s">
        <v>6339</v>
      </c>
      <c r="N31">
        <v>0</v>
      </c>
      <c r="O31" t="s">
        <v>6339</v>
      </c>
      <c r="P31">
        <v>0</v>
      </c>
      <c r="Q31" t="s">
        <v>6339</v>
      </c>
      <c r="R31" s="19">
        <v>0</v>
      </c>
      <c r="S31" s="18" t="s">
        <v>6339</v>
      </c>
      <c r="T31" s="28">
        <v>0</v>
      </c>
      <c r="U31" s="18" t="s">
        <v>6339</v>
      </c>
      <c r="V31" s="19">
        <v>0</v>
      </c>
      <c r="W31" s="18" t="s">
        <v>6339</v>
      </c>
      <c r="X31" s="19">
        <v>0</v>
      </c>
      <c r="Y31" s="18" t="s">
        <v>6339</v>
      </c>
      <c r="Z31" s="19">
        <v>0</v>
      </c>
      <c r="AA31" s="18" t="s">
        <v>6339</v>
      </c>
      <c r="AB31" s="15">
        <v>15355154</v>
      </c>
      <c r="AC31" s="18" t="s">
        <v>6339</v>
      </c>
      <c r="AD31" s="18" t="s">
        <v>6380</v>
      </c>
      <c r="AE31" s="18" t="s">
        <v>6339</v>
      </c>
      <c r="AF31" s="18" t="s">
        <v>6400</v>
      </c>
      <c r="AG31" s="18" t="s">
        <v>6339</v>
      </c>
      <c r="AH31" s="29">
        <v>42654</v>
      </c>
      <c r="AI31" s="18" t="s">
        <v>6339</v>
      </c>
      <c r="AJ31" s="18" t="s">
        <v>6397</v>
      </c>
      <c r="AK31" t="s">
        <v>6340</v>
      </c>
      <c r="AL31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(NULL,0,0,0,0,0,0,0,0,0,0,15355154,'ravila','R','2016-10-11','dzambrano');</v>
      </c>
    </row>
    <row r="32" spans="1:38" x14ac:dyDescent="0.25">
      <c r="A32">
        <v>10008884</v>
      </c>
      <c r="B32" t="s">
        <v>6405</v>
      </c>
      <c r="C32" t="s">
        <v>6346</v>
      </c>
      <c r="D32" t="s">
        <v>6339</v>
      </c>
      <c r="E32" s="15">
        <v>0</v>
      </c>
      <c r="F32" s="15" t="s">
        <v>6339</v>
      </c>
      <c r="G32" t="s">
        <v>88</v>
      </c>
      <c r="H32" t="e">
        <f>VLOOKUP($E32,'BD DAVID'!$B$5:$M$1143,10,FALSE)</f>
        <v>#N/A</v>
      </c>
      <c r="I32">
        <v>0</v>
      </c>
      <c r="J32" t="e">
        <f>VLOOKUP($E32,'BD DAVID'!$B$5:$M$1144,12,FALSE)</f>
        <v>#N/A</v>
      </c>
      <c r="K32" t="s">
        <v>6339</v>
      </c>
      <c r="L32">
        <v>0</v>
      </c>
      <c r="M32" t="s">
        <v>6339</v>
      </c>
      <c r="N32">
        <v>0</v>
      </c>
      <c r="O32" t="s">
        <v>6339</v>
      </c>
      <c r="P32">
        <v>0</v>
      </c>
      <c r="Q32" t="s">
        <v>6339</v>
      </c>
      <c r="R32" s="19">
        <v>0</v>
      </c>
      <c r="S32" s="18" t="s">
        <v>6339</v>
      </c>
      <c r="T32" s="28">
        <v>0</v>
      </c>
      <c r="U32" s="18" t="s">
        <v>6339</v>
      </c>
      <c r="V32" s="19">
        <v>0</v>
      </c>
      <c r="W32" s="18" t="s">
        <v>6339</v>
      </c>
      <c r="X32" s="19">
        <v>0</v>
      </c>
      <c r="Y32" s="18" t="s">
        <v>6339</v>
      </c>
      <c r="Z32" s="19">
        <v>0</v>
      </c>
      <c r="AA32" s="18" t="s">
        <v>6339</v>
      </c>
      <c r="AB32" s="15">
        <v>15355919</v>
      </c>
      <c r="AC32" s="18" t="s">
        <v>6339</v>
      </c>
      <c r="AD32" s="18" t="s">
        <v>6375</v>
      </c>
      <c r="AE32" s="18" t="s">
        <v>6339</v>
      </c>
      <c r="AF32" s="18" t="s">
        <v>6400</v>
      </c>
      <c r="AG32" s="18" t="s">
        <v>6339</v>
      </c>
      <c r="AH32" s="29">
        <v>42654</v>
      </c>
      <c r="AI32" s="18" t="s">
        <v>6339</v>
      </c>
      <c r="AJ32" s="18" t="s">
        <v>6397</v>
      </c>
      <c r="AK32" t="s">
        <v>6340</v>
      </c>
      <c r="AL32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(NULL,0,0,0,0,0,0,0,0,0,0,15355919,'mserna','R','2016-10-11','dzambrano');</v>
      </c>
    </row>
    <row r="33" spans="1:38" x14ac:dyDescent="0.25">
      <c r="A33">
        <v>10008895</v>
      </c>
      <c r="B33" t="s">
        <v>6405</v>
      </c>
      <c r="C33" t="s">
        <v>6346</v>
      </c>
      <c r="D33" t="s">
        <v>6339</v>
      </c>
      <c r="E33" s="15">
        <v>0</v>
      </c>
      <c r="F33" s="15" t="s">
        <v>6339</v>
      </c>
      <c r="G33" t="s">
        <v>94</v>
      </c>
      <c r="H33" t="e">
        <f>VLOOKUP($E33,'BD DAVID'!$B$5:$M$1143,10,FALSE)</f>
        <v>#N/A</v>
      </c>
      <c r="I33">
        <v>0</v>
      </c>
      <c r="J33" t="e">
        <f>VLOOKUP($E33,'BD DAVID'!$B$5:$M$1144,12,FALSE)</f>
        <v>#N/A</v>
      </c>
      <c r="K33" t="s">
        <v>6339</v>
      </c>
      <c r="L33">
        <v>0</v>
      </c>
      <c r="M33" t="s">
        <v>6339</v>
      </c>
      <c r="N33">
        <v>0</v>
      </c>
      <c r="O33" t="s">
        <v>6339</v>
      </c>
      <c r="P33">
        <v>0</v>
      </c>
      <c r="Q33" t="s">
        <v>6339</v>
      </c>
      <c r="R33" s="19">
        <v>0</v>
      </c>
      <c r="S33" s="18" t="s">
        <v>6339</v>
      </c>
      <c r="T33" s="28">
        <v>0</v>
      </c>
      <c r="U33" s="18" t="s">
        <v>6339</v>
      </c>
      <c r="V33" s="19">
        <v>0</v>
      </c>
      <c r="W33" s="18" t="s">
        <v>6339</v>
      </c>
      <c r="X33" s="19">
        <v>0</v>
      </c>
      <c r="Y33" s="18" t="s">
        <v>6339</v>
      </c>
      <c r="Z33" s="19">
        <v>0</v>
      </c>
      <c r="AA33" s="18" t="s">
        <v>6339</v>
      </c>
      <c r="AB33" s="15">
        <v>15379617</v>
      </c>
      <c r="AC33" s="18" t="s">
        <v>6339</v>
      </c>
      <c r="AD33" s="18" t="s">
        <v>6375</v>
      </c>
      <c r="AE33" s="18" t="s">
        <v>6339</v>
      </c>
      <c r="AF33" s="18" t="s">
        <v>6400</v>
      </c>
      <c r="AG33" s="18" t="s">
        <v>6339</v>
      </c>
      <c r="AH33" s="29">
        <v>42654</v>
      </c>
      <c r="AI33" s="18" t="s">
        <v>6339</v>
      </c>
      <c r="AJ33" s="18" t="s">
        <v>6397</v>
      </c>
      <c r="AK33" t="s">
        <v>6340</v>
      </c>
      <c r="AL33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(NULL,0,0,0,0,0,0,0,0,0,0,15379617,'mserna','R','2016-10-11','dzambrano');</v>
      </c>
    </row>
    <row r="34" spans="1:38" x14ac:dyDescent="0.25">
      <c r="A34">
        <v>10018023</v>
      </c>
      <c r="B34" t="s">
        <v>6405</v>
      </c>
      <c r="C34" t="s">
        <v>6346</v>
      </c>
      <c r="D34" t="s">
        <v>6339</v>
      </c>
      <c r="E34" s="15">
        <v>0</v>
      </c>
      <c r="F34" s="15" t="s">
        <v>6339</v>
      </c>
      <c r="G34" t="s">
        <v>3216</v>
      </c>
      <c r="H34" t="e">
        <f>VLOOKUP($E34,'BD DAVID'!$B$5:$M$1143,10,FALSE)</f>
        <v>#N/A</v>
      </c>
      <c r="I34">
        <v>0</v>
      </c>
      <c r="J34" t="e">
        <f>VLOOKUP($E34,'BD DAVID'!$B$5:$M$1144,12,FALSE)</f>
        <v>#N/A</v>
      </c>
      <c r="K34" t="s">
        <v>6339</v>
      </c>
      <c r="L34">
        <v>0</v>
      </c>
      <c r="M34" t="s">
        <v>6339</v>
      </c>
      <c r="N34">
        <v>0</v>
      </c>
      <c r="O34" t="s">
        <v>6339</v>
      </c>
      <c r="P34">
        <v>0</v>
      </c>
      <c r="Q34" t="s">
        <v>6339</v>
      </c>
      <c r="R34" s="19">
        <v>0</v>
      </c>
      <c r="S34" s="18" t="s">
        <v>6339</v>
      </c>
      <c r="T34" s="28">
        <v>0</v>
      </c>
      <c r="U34" s="18" t="s">
        <v>6339</v>
      </c>
      <c r="V34" s="19">
        <v>0</v>
      </c>
      <c r="W34" s="18" t="s">
        <v>6339</v>
      </c>
      <c r="X34" s="19">
        <v>0</v>
      </c>
      <c r="Y34" s="18" t="s">
        <v>6339</v>
      </c>
      <c r="Z34" s="19">
        <v>0</v>
      </c>
      <c r="AA34" s="18" t="s">
        <v>6339</v>
      </c>
      <c r="AB34" s="15">
        <v>15384780</v>
      </c>
      <c r="AC34" s="18" t="s">
        <v>6339</v>
      </c>
      <c r="AD34" s="18" t="s">
        <v>6380</v>
      </c>
      <c r="AE34" s="18" t="s">
        <v>6339</v>
      </c>
      <c r="AF34" s="18" t="s">
        <v>6400</v>
      </c>
      <c r="AG34" s="18" t="s">
        <v>6339</v>
      </c>
      <c r="AH34" s="29">
        <v>42654</v>
      </c>
      <c r="AI34" s="18" t="s">
        <v>6339</v>
      </c>
      <c r="AJ34" s="18" t="s">
        <v>6397</v>
      </c>
      <c r="AK34" t="s">
        <v>6340</v>
      </c>
      <c r="AL34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(NULL,0,0,0,0,0,0,0,0,0,0,15384780,'ravila','R','2016-10-11','dzambrano');</v>
      </c>
    </row>
    <row r="35" spans="1:38" x14ac:dyDescent="0.25">
      <c r="A35">
        <v>10008930</v>
      </c>
      <c r="B35" t="s">
        <v>6405</v>
      </c>
      <c r="C35" t="s">
        <v>6346</v>
      </c>
      <c r="D35" t="s">
        <v>6339</v>
      </c>
      <c r="E35" s="15">
        <v>0</v>
      </c>
      <c r="F35" s="15" t="s">
        <v>6339</v>
      </c>
      <c r="G35" t="s">
        <v>97</v>
      </c>
      <c r="H35" t="e">
        <f>VLOOKUP($E35,'BD DAVID'!$B$5:$M$1143,10,FALSE)</f>
        <v>#N/A</v>
      </c>
      <c r="I35">
        <v>0</v>
      </c>
      <c r="J35" t="e">
        <f>VLOOKUP($E35,'BD DAVID'!$B$5:$M$1144,12,FALSE)</f>
        <v>#N/A</v>
      </c>
      <c r="K35" t="s">
        <v>6339</v>
      </c>
      <c r="L35">
        <v>0</v>
      </c>
      <c r="M35" t="s">
        <v>6339</v>
      </c>
      <c r="N35">
        <v>0</v>
      </c>
      <c r="O35" t="s">
        <v>6339</v>
      </c>
      <c r="P35">
        <v>0</v>
      </c>
      <c r="Q35" t="s">
        <v>6339</v>
      </c>
      <c r="R35" s="19">
        <v>0</v>
      </c>
      <c r="S35" s="18" t="s">
        <v>6339</v>
      </c>
      <c r="T35" s="28">
        <v>0</v>
      </c>
      <c r="U35" s="18" t="s">
        <v>6339</v>
      </c>
      <c r="V35" s="19">
        <v>0</v>
      </c>
      <c r="W35" s="18" t="s">
        <v>6339</v>
      </c>
      <c r="X35" s="19">
        <v>0</v>
      </c>
      <c r="Y35" s="18" t="s">
        <v>6339</v>
      </c>
      <c r="Z35" s="19">
        <v>0</v>
      </c>
      <c r="AA35" s="18" t="s">
        <v>6339</v>
      </c>
      <c r="AB35" s="15">
        <v>15427415</v>
      </c>
      <c r="AC35" s="18" t="s">
        <v>6339</v>
      </c>
      <c r="AD35" s="18" t="s">
        <v>6380</v>
      </c>
      <c r="AE35" s="18" t="s">
        <v>6339</v>
      </c>
      <c r="AF35" s="18" t="s">
        <v>6400</v>
      </c>
      <c r="AG35" s="18" t="s">
        <v>6339</v>
      </c>
      <c r="AH35" s="29">
        <v>42654</v>
      </c>
      <c r="AI35" s="18" t="s">
        <v>6339</v>
      </c>
      <c r="AJ35" s="18" t="s">
        <v>6397</v>
      </c>
      <c r="AK35" t="s">
        <v>6340</v>
      </c>
      <c r="AL35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(NULL,0,0,0,0,0,0,0,0,0,0,15427415,'ravila','R','2016-10-11','dzambrano');</v>
      </c>
    </row>
    <row r="36" spans="1:38" x14ac:dyDescent="0.25">
      <c r="A36">
        <v>10013995</v>
      </c>
      <c r="B36" t="s">
        <v>6405</v>
      </c>
      <c r="C36" t="s">
        <v>6346</v>
      </c>
      <c r="D36" t="s">
        <v>6339</v>
      </c>
      <c r="E36" s="15">
        <v>0</v>
      </c>
      <c r="F36" s="15" t="s">
        <v>6339</v>
      </c>
      <c r="G36" t="s">
        <v>4562</v>
      </c>
      <c r="H36" t="e">
        <f>VLOOKUP($E36,'BD DAVID'!$B$5:$M$1143,10,FALSE)</f>
        <v>#N/A</v>
      </c>
      <c r="I36">
        <v>0</v>
      </c>
      <c r="J36" t="e">
        <f>VLOOKUP($E36,'BD DAVID'!$B$5:$M$1144,12,FALSE)</f>
        <v>#N/A</v>
      </c>
      <c r="K36" t="s">
        <v>6339</v>
      </c>
      <c r="L36">
        <v>0</v>
      </c>
      <c r="M36" t="s">
        <v>6339</v>
      </c>
      <c r="N36">
        <v>0</v>
      </c>
      <c r="O36" t="s">
        <v>6339</v>
      </c>
      <c r="P36">
        <v>0</v>
      </c>
      <c r="Q36" t="s">
        <v>6339</v>
      </c>
      <c r="R36" s="19">
        <v>0</v>
      </c>
      <c r="S36" s="18" t="s">
        <v>6339</v>
      </c>
      <c r="T36" s="28">
        <v>0</v>
      </c>
      <c r="U36" s="18" t="s">
        <v>6339</v>
      </c>
      <c r="V36" s="19">
        <v>0</v>
      </c>
      <c r="W36" s="18" t="s">
        <v>6339</v>
      </c>
      <c r="X36" s="19">
        <v>0</v>
      </c>
      <c r="Y36" s="18" t="s">
        <v>6339</v>
      </c>
      <c r="Z36" s="19">
        <v>0</v>
      </c>
      <c r="AA36" s="18" t="s">
        <v>6339</v>
      </c>
      <c r="AB36" s="15">
        <v>15437955</v>
      </c>
      <c r="AC36" s="18" t="s">
        <v>6339</v>
      </c>
      <c r="AD36" s="18" t="s">
        <v>6375</v>
      </c>
      <c r="AE36" s="18" t="s">
        <v>6339</v>
      </c>
      <c r="AF36" s="18" t="s">
        <v>6400</v>
      </c>
      <c r="AG36" s="18" t="s">
        <v>6339</v>
      </c>
      <c r="AH36" s="29">
        <v>42654</v>
      </c>
      <c r="AI36" s="18" t="s">
        <v>6339</v>
      </c>
      <c r="AJ36" s="18" t="s">
        <v>6397</v>
      </c>
      <c r="AK36" t="s">
        <v>6340</v>
      </c>
      <c r="AL36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(NULL,0,0,0,0,0,0,0,0,0,0,15437955,'mserna','R','2016-10-11','dzambrano');</v>
      </c>
    </row>
    <row r="37" spans="1:38" x14ac:dyDescent="0.25">
      <c r="A37">
        <v>10008937</v>
      </c>
      <c r="B37" t="s">
        <v>6405</v>
      </c>
      <c r="C37" t="s">
        <v>6346</v>
      </c>
      <c r="D37" t="s">
        <v>6339</v>
      </c>
      <c r="E37" s="15">
        <v>0</v>
      </c>
      <c r="F37" s="15" t="s">
        <v>6339</v>
      </c>
      <c r="G37" t="s">
        <v>100</v>
      </c>
      <c r="H37" t="e">
        <f>VLOOKUP($E37,'BD DAVID'!$B$5:$M$1143,10,FALSE)</f>
        <v>#N/A</v>
      </c>
      <c r="I37">
        <v>0</v>
      </c>
      <c r="J37" t="e">
        <f>VLOOKUP($E37,'BD DAVID'!$B$5:$M$1144,12,FALSE)</f>
        <v>#N/A</v>
      </c>
      <c r="K37" t="s">
        <v>6339</v>
      </c>
      <c r="L37">
        <v>0</v>
      </c>
      <c r="M37" t="s">
        <v>6339</v>
      </c>
      <c r="N37">
        <v>0</v>
      </c>
      <c r="O37" t="s">
        <v>6339</v>
      </c>
      <c r="P37">
        <v>0</v>
      </c>
      <c r="Q37" t="s">
        <v>6339</v>
      </c>
      <c r="R37" s="19">
        <v>0</v>
      </c>
      <c r="S37" s="18" t="s">
        <v>6339</v>
      </c>
      <c r="T37" s="28">
        <v>0</v>
      </c>
      <c r="U37" s="18" t="s">
        <v>6339</v>
      </c>
      <c r="V37" s="19">
        <v>0</v>
      </c>
      <c r="W37" s="18" t="s">
        <v>6339</v>
      </c>
      <c r="X37" s="19">
        <v>0</v>
      </c>
      <c r="Y37" s="18" t="s">
        <v>6339</v>
      </c>
      <c r="Z37" s="19">
        <v>0</v>
      </c>
      <c r="AA37" s="18" t="s">
        <v>6339</v>
      </c>
      <c r="AB37" s="15">
        <v>15483509</v>
      </c>
      <c r="AC37" s="18" t="s">
        <v>6339</v>
      </c>
      <c r="AD37" s="18" t="s">
        <v>6375</v>
      </c>
      <c r="AE37" s="18" t="s">
        <v>6339</v>
      </c>
      <c r="AF37" s="18" t="s">
        <v>6400</v>
      </c>
      <c r="AG37" s="18" t="s">
        <v>6339</v>
      </c>
      <c r="AH37" s="29">
        <v>42654</v>
      </c>
      <c r="AI37" s="18" t="s">
        <v>6339</v>
      </c>
      <c r="AJ37" s="18" t="s">
        <v>6397</v>
      </c>
      <c r="AK37" t="s">
        <v>6340</v>
      </c>
      <c r="AL37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(NULL,0,0,0,0,0,0,0,0,0,0,15483509,'mserna','R','2016-10-11','dzambrano');</v>
      </c>
    </row>
    <row r="38" spans="1:38" x14ac:dyDescent="0.25">
      <c r="A38">
        <v>10008938</v>
      </c>
      <c r="B38" t="s">
        <v>6405</v>
      </c>
      <c r="C38" t="s">
        <v>6346</v>
      </c>
      <c r="D38" t="s">
        <v>6339</v>
      </c>
      <c r="E38" s="15">
        <v>0</v>
      </c>
      <c r="F38" s="15" t="s">
        <v>6339</v>
      </c>
      <c r="G38" t="s">
        <v>103</v>
      </c>
      <c r="H38" t="e">
        <f>VLOOKUP($E38,'BD DAVID'!$B$5:$M$1143,10,FALSE)</f>
        <v>#N/A</v>
      </c>
      <c r="I38">
        <v>0</v>
      </c>
      <c r="J38" t="e">
        <f>VLOOKUP($E38,'BD DAVID'!$B$5:$M$1144,12,FALSE)</f>
        <v>#N/A</v>
      </c>
      <c r="K38" t="s">
        <v>6339</v>
      </c>
      <c r="L38">
        <v>0</v>
      </c>
      <c r="M38" t="s">
        <v>6339</v>
      </c>
      <c r="N38">
        <v>0</v>
      </c>
      <c r="O38" t="s">
        <v>6339</v>
      </c>
      <c r="P38">
        <v>0</v>
      </c>
      <c r="Q38" t="s">
        <v>6339</v>
      </c>
      <c r="R38" s="19">
        <v>0</v>
      </c>
      <c r="S38" s="18" t="s">
        <v>6339</v>
      </c>
      <c r="T38" s="28">
        <v>0</v>
      </c>
      <c r="U38" s="18" t="s">
        <v>6339</v>
      </c>
      <c r="V38" s="19">
        <v>0</v>
      </c>
      <c r="W38" s="18" t="s">
        <v>6339</v>
      </c>
      <c r="X38" s="19">
        <v>0</v>
      </c>
      <c r="Y38" s="18" t="s">
        <v>6339</v>
      </c>
      <c r="Z38" s="19">
        <v>0</v>
      </c>
      <c r="AA38" s="18" t="s">
        <v>6339</v>
      </c>
      <c r="AB38" s="15">
        <v>15484795</v>
      </c>
      <c r="AC38" s="18" t="s">
        <v>6339</v>
      </c>
      <c r="AD38" s="18" t="s">
        <v>6380</v>
      </c>
      <c r="AE38" s="18" t="s">
        <v>6339</v>
      </c>
      <c r="AF38" s="18" t="s">
        <v>6400</v>
      </c>
      <c r="AG38" s="18" t="s">
        <v>6339</v>
      </c>
      <c r="AH38" s="29">
        <v>42654</v>
      </c>
      <c r="AI38" s="18" t="s">
        <v>6339</v>
      </c>
      <c r="AJ38" s="18" t="s">
        <v>6397</v>
      </c>
      <c r="AK38" t="s">
        <v>6340</v>
      </c>
      <c r="AL38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(NULL,0,0,0,0,0,0,0,0,0,0,15484795,'ravila','R','2016-10-11','dzambrano');</v>
      </c>
    </row>
    <row r="39" spans="1:38" x14ac:dyDescent="0.25">
      <c r="A39">
        <v>10015517</v>
      </c>
      <c r="B39" t="s">
        <v>6405</v>
      </c>
      <c r="C39" t="s">
        <v>6346</v>
      </c>
      <c r="D39" t="s">
        <v>6339</v>
      </c>
      <c r="E39" s="15">
        <v>0</v>
      </c>
      <c r="F39" s="15" t="s">
        <v>6339</v>
      </c>
      <c r="G39" t="s">
        <v>2892</v>
      </c>
      <c r="H39" t="e">
        <f>VLOOKUP($E39,'BD DAVID'!$B$5:$M$1143,10,FALSE)</f>
        <v>#N/A</v>
      </c>
      <c r="I39">
        <v>0</v>
      </c>
      <c r="J39" t="e">
        <f>VLOOKUP($E39,'BD DAVID'!$B$5:$M$1144,12,FALSE)</f>
        <v>#N/A</v>
      </c>
      <c r="K39" t="s">
        <v>6339</v>
      </c>
      <c r="L39">
        <v>0</v>
      </c>
      <c r="M39" t="s">
        <v>6339</v>
      </c>
      <c r="N39">
        <v>0</v>
      </c>
      <c r="O39" t="s">
        <v>6339</v>
      </c>
      <c r="P39">
        <v>0</v>
      </c>
      <c r="Q39" t="s">
        <v>6339</v>
      </c>
      <c r="R39" s="19">
        <v>0</v>
      </c>
      <c r="S39" s="18" t="s">
        <v>6339</v>
      </c>
      <c r="T39" s="28">
        <v>0</v>
      </c>
      <c r="U39" s="18" t="s">
        <v>6339</v>
      </c>
      <c r="V39" s="19">
        <v>0</v>
      </c>
      <c r="W39" s="18" t="s">
        <v>6339</v>
      </c>
      <c r="X39" s="19">
        <v>0</v>
      </c>
      <c r="Y39" s="18" t="s">
        <v>6339</v>
      </c>
      <c r="Z39" s="19">
        <v>0</v>
      </c>
      <c r="AA39" s="18" t="s">
        <v>6339</v>
      </c>
      <c r="AB39" s="15">
        <v>15486804</v>
      </c>
      <c r="AC39" s="18" t="s">
        <v>6339</v>
      </c>
      <c r="AD39" s="18" t="s">
        <v>6380</v>
      </c>
      <c r="AE39" s="18" t="s">
        <v>6339</v>
      </c>
      <c r="AF39" s="18" t="s">
        <v>6400</v>
      </c>
      <c r="AG39" s="18" t="s">
        <v>6339</v>
      </c>
      <c r="AH39" s="29">
        <v>42654</v>
      </c>
      <c r="AI39" s="18" t="s">
        <v>6339</v>
      </c>
      <c r="AJ39" s="18" t="s">
        <v>6397</v>
      </c>
      <c r="AK39" t="s">
        <v>6340</v>
      </c>
      <c r="AL39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(NULL,0,0,0,0,0,0,0,0,0,0,15486804,'ravila','R','2016-10-11','dzambrano');</v>
      </c>
    </row>
    <row r="40" spans="1:38" x14ac:dyDescent="0.25">
      <c r="A40">
        <v>10008939</v>
      </c>
      <c r="B40" t="s">
        <v>6405</v>
      </c>
      <c r="C40" t="s">
        <v>6346</v>
      </c>
      <c r="D40" t="s">
        <v>6339</v>
      </c>
      <c r="E40" s="15">
        <v>0</v>
      </c>
      <c r="F40" s="15" t="s">
        <v>6339</v>
      </c>
      <c r="G40" t="s">
        <v>106</v>
      </c>
      <c r="H40" t="e">
        <f>VLOOKUP($E40,'BD DAVID'!$B$5:$M$1143,10,FALSE)</f>
        <v>#N/A</v>
      </c>
      <c r="I40">
        <v>0</v>
      </c>
      <c r="J40" t="e">
        <f>VLOOKUP($E40,'BD DAVID'!$B$5:$M$1144,12,FALSE)</f>
        <v>#N/A</v>
      </c>
      <c r="K40" t="s">
        <v>6339</v>
      </c>
      <c r="L40">
        <v>0</v>
      </c>
      <c r="M40" t="s">
        <v>6339</v>
      </c>
      <c r="N40">
        <v>0</v>
      </c>
      <c r="O40" t="s">
        <v>6339</v>
      </c>
      <c r="P40">
        <v>0</v>
      </c>
      <c r="Q40" t="s">
        <v>6339</v>
      </c>
      <c r="R40" s="19">
        <v>0</v>
      </c>
      <c r="S40" s="18" t="s">
        <v>6339</v>
      </c>
      <c r="T40" s="28">
        <v>0</v>
      </c>
      <c r="U40" s="18" t="s">
        <v>6339</v>
      </c>
      <c r="V40" s="19">
        <v>0</v>
      </c>
      <c r="W40" s="18" t="s">
        <v>6339</v>
      </c>
      <c r="X40" s="19">
        <v>0</v>
      </c>
      <c r="Y40" s="18" t="s">
        <v>6339</v>
      </c>
      <c r="Z40" s="19">
        <v>0</v>
      </c>
      <c r="AA40" s="18" t="s">
        <v>6339</v>
      </c>
      <c r="AB40" s="15">
        <v>15526575</v>
      </c>
      <c r="AC40" s="18" t="s">
        <v>6339</v>
      </c>
      <c r="AD40" s="18" t="s">
        <v>6380</v>
      </c>
      <c r="AE40" s="18" t="s">
        <v>6339</v>
      </c>
      <c r="AF40" s="18" t="s">
        <v>6400</v>
      </c>
      <c r="AG40" s="18" t="s">
        <v>6339</v>
      </c>
      <c r="AH40" s="29">
        <v>42654</v>
      </c>
      <c r="AI40" s="18" t="s">
        <v>6339</v>
      </c>
      <c r="AJ40" s="18" t="s">
        <v>6397</v>
      </c>
      <c r="AK40" t="s">
        <v>6340</v>
      </c>
      <c r="AL40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(NULL,0,0,0,0,0,0,0,0,0,0,15526575,'ravila','R','2016-10-11','dzambrano');</v>
      </c>
    </row>
    <row r="41" spans="1:38" x14ac:dyDescent="0.25">
      <c r="A41">
        <v>10009033</v>
      </c>
      <c r="B41" t="s">
        <v>6405</v>
      </c>
      <c r="C41" t="s">
        <v>6346</v>
      </c>
      <c r="D41" t="s">
        <v>6339</v>
      </c>
      <c r="E41" s="15">
        <v>0</v>
      </c>
      <c r="F41" s="15" t="s">
        <v>6339</v>
      </c>
      <c r="G41" t="s">
        <v>117</v>
      </c>
      <c r="H41" t="e">
        <f>VLOOKUP($E41,'BD DAVID'!$B$5:$M$1143,10,FALSE)</f>
        <v>#N/A</v>
      </c>
      <c r="I41">
        <v>0</v>
      </c>
      <c r="J41" t="e">
        <f>VLOOKUP($E41,'BD DAVID'!$B$5:$M$1144,12,FALSE)</f>
        <v>#N/A</v>
      </c>
      <c r="K41" t="s">
        <v>6339</v>
      </c>
      <c r="L41">
        <v>0</v>
      </c>
      <c r="M41" t="s">
        <v>6339</v>
      </c>
      <c r="N41">
        <v>0</v>
      </c>
      <c r="O41" t="s">
        <v>6339</v>
      </c>
      <c r="P41">
        <v>0</v>
      </c>
      <c r="Q41" t="s">
        <v>6339</v>
      </c>
      <c r="R41" s="19">
        <v>0</v>
      </c>
      <c r="S41" s="18" t="s">
        <v>6339</v>
      </c>
      <c r="T41" s="28">
        <v>0</v>
      </c>
      <c r="U41" s="18" t="s">
        <v>6339</v>
      </c>
      <c r="V41" s="19">
        <v>0</v>
      </c>
      <c r="W41" s="18" t="s">
        <v>6339</v>
      </c>
      <c r="X41" s="19">
        <v>0</v>
      </c>
      <c r="Y41" s="18" t="s">
        <v>6339</v>
      </c>
      <c r="Z41" s="19">
        <v>0</v>
      </c>
      <c r="AA41" s="18" t="s">
        <v>6339</v>
      </c>
      <c r="AB41" s="15">
        <v>19273493</v>
      </c>
      <c r="AC41" s="18" t="s">
        <v>6339</v>
      </c>
      <c r="AD41" s="18" t="s">
        <v>6375</v>
      </c>
      <c r="AE41" s="18" t="s">
        <v>6339</v>
      </c>
      <c r="AF41" s="18" t="s">
        <v>6400</v>
      </c>
      <c r="AG41" s="18" t="s">
        <v>6339</v>
      </c>
      <c r="AH41" s="29">
        <v>42654</v>
      </c>
      <c r="AI41" s="18" t="s">
        <v>6339</v>
      </c>
      <c r="AJ41" s="18" t="s">
        <v>6397</v>
      </c>
      <c r="AK41" t="s">
        <v>6340</v>
      </c>
      <c r="AL41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(NULL,0,0,0,0,0,0,0,0,0,0,19273493,'mserna','R','2016-10-11','dzambrano');</v>
      </c>
    </row>
    <row r="42" spans="1:38" x14ac:dyDescent="0.25">
      <c r="A42">
        <v>10017716</v>
      </c>
      <c r="B42" t="s">
        <v>6405</v>
      </c>
      <c r="C42" t="s">
        <v>6346</v>
      </c>
      <c r="D42" t="s">
        <v>6339</v>
      </c>
      <c r="E42" s="15">
        <v>0</v>
      </c>
      <c r="F42" s="15" t="s">
        <v>6339</v>
      </c>
      <c r="G42" t="s">
        <v>4864</v>
      </c>
      <c r="H42" t="e">
        <f>VLOOKUP($E42,'BD DAVID'!$B$5:$M$1143,10,FALSE)</f>
        <v>#N/A</v>
      </c>
      <c r="I42">
        <v>0</v>
      </c>
      <c r="J42" t="e">
        <f>VLOOKUP($E42,'BD DAVID'!$B$5:$M$1144,12,FALSE)</f>
        <v>#N/A</v>
      </c>
      <c r="K42" t="s">
        <v>6339</v>
      </c>
      <c r="L42">
        <v>0</v>
      </c>
      <c r="M42" t="s">
        <v>6339</v>
      </c>
      <c r="N42">
        <v>0</v>
      </c>
      <c r="O42" t="s">
        <v>6339</v>
      </c>
      <c r="P42">
        <v>0</v>
      </c>
      <c r="Q42" t="s">
        <v>6339</v>
      </c>
      <c r="R42" s="19">
        <v>0</v>
      </c>
      <c r="S42" s="18" t="s">
        <v>6339</v>
      </c>
      <c r="T42" s="28">
        <v>0</v>
      </c>
      <c r="U42" s="18" t="s">
        <v>6339</v>
      </c>
      <c r="V42" s="19">
        <v>0</v>
      </c>
      <c r="W42" s="18" t="s">
        <v>6339</v>
      </c>
      <c r="X42" s="19">
        <v>0</v>
      </c>
      <c r="Y42" s="18" t="s">
        <v>6339</v>
      </c>
      <c r="Z42" s="19">
        <v>0</v>
      </c>
      <c r="AA42" s="18" t="s">
        <v>6339</v>
      </c>
      <c r="AB42" s="15">
        <v>19895118</v>
      </c>
      <c r="AC42" s="18" t="s">
        <v>6339</v>
      </c>
      <c r="AD42" s="18" t="s">
        <v>6362</v>
      </c>
      <c r="AE42" s="18" t="s">
        <v>6339</v>
      </c>
      <c r="AF42" s="18" t="s">
        <v>6400</v>
      </c>
      <c r="AG42" s="18" t="s">
        <v>6339</v>
      </c>
      <c r="AH42" s="29">
        <v>42654</v>
      </c>
      <c r="AI42" s="18" t="s">
        <v>6339</v>
      </c>
      <c r="AJ42" s="18" t="s">
        <v>6397</v>
      </c>
      <c r="AK42" t="s">
        <v>6340</v>
      </c>
      <c r="AL42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(NULL,0,0,0,0,0,0,0,0,0,0,19895118,'apacheco','R','2016-10-11','dzambrano');</v>
      </c>
    </row>
    <row r="43" spans="1:38" x14ac:dyDescent="0.25">
      <c r="A43">
        <v>10009123</v>
      </c>
      <c r="B43" t="s">
        <v>6405</v>
      </c>
      <c r="C43" t="s">
        <v>6346</v>
      </c>
      <c r="D43" t="s">
        <v>6339</v>
      </c>
      <c r="E43" s="15">
        <v>0</v>
      </c>
      <c r="F43" s="15" t="s">
        <v>6339</v>
      </c>
      <c r="G43" t="s">
        <v>140</v>
      </c>
      <c r="H43" t="e">
        <f>VLOOKUP($E43,'BD DAVID'!$B$5:$M$1143,10,FALSE)</f>
        <v>#N/A</v>
      </c>
      <c r="I43">
        <v>0</v>
      </c>
      <c r="J43" t="e">
        <f>VLOOKUP($E43,'BD DAVID'!$B$5:$M$1144,12,FALSE)</f>
        <v>#N/A</v>
      </c>
      <c r="K43" t="s">
        <v>6339</v>
      </c>
      <c r="L43">
        <v>0</v>
      </c>
      <c r="M43" t="s">
        <v>6339</v>
      </c>
      <c r="N43">
        <v>0</v>
      </c>
      <c r="O43" t="s">
        <v>6339</v>
      </c>
      <c r="P43">
        <v>0</v>
      </c>
      <c r="Q43" t="s">
        <v>6339</v>
      </c>
      <c r="R43" s="19">
        <v>0</v>
      </c>
      <c r="S43" s="18" t="s">
        <v>6339</v>
      </c>
      <c r="T43" s="28">
        <v>0</v>
      </c>
      <c r="U43" s="18" t="s">
        <v>6339</v>
      </c>
      <c r="V43" s="19">
        <v>0</v>
      </c>
      <c r="W43" s="18" t="s">
        <v>6339</v>
      </c>
      <c r="X43" s="19">
        <v>0</v>
      </c>
      <c r="Y43" s="18" t="s">
        <v>6339</v>
      </c>
      <c r="Z43" s="19">
        <v>0</v>
      </c>
      <c r="AA43" s="18" t="s">
        <v>6339</v>
      </c>
      <c r="AB43" s="15">
        <v>21470738</v>
      </c>
      <c r="AC43" s="18" t="s">
        <v>6339</v>
      </c>
      <c r="AD43" s="18" t="s">
        <v>6375</v>
      </c>
      <c r="AE43" s="18" t="s">
        <v>6339</v>
      </c>
      <c r="AF43" s="18" t="s">
        <v>6400</v>
      </c>
      <c r="AG43" s="18" t="s">
        <v>6339</v>
      </c>
      <c r="AH43" s="29">
        <v>42654</v>
      </c>
      <c r="AI43" s="18" t="s">
        <v>6339</v>
      </c>
      <c r="AJ43" s="18" t="s">
        <v>6397</v>
      </c>
      <c r="AK43" t="s">
        <v>6340</v>
      </c>
      <c r="AL43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(NULL,0,0,0,0,0,0,0,0,0,0,21470738,'mserna','R','2016-10-11','dzambrano');</v>
      </c>
    </row>
    <row r="44" spans="1:38" x14ac:dyDescent="0.25">
      <c r="A44">
        <v>10016547</v>
      </c>
      <c r="B44" t="s">
        <v>6405</v>
      </c>
      <c r="C44" t="s">
        <v>6346</v>
      </c>
      <c r="D44" t="s">
        <v>6339</v>
      </c>
      <c r="E44" s="15">
        <v>0</v>
      </c>
      <c r="F44" s="15" t="s">
        <v>6339</v>
      </c>
      <c r="G44" t="s">
        <v>3815</v>
      </c>
      <c r="H44" t="e">
        <f>VLOOKUP($E44,'BD DAVID'!$B$5:$M$1143,10,FALSE)</f>
        <v>#N/A</v>
      </c>
      <c r="I44">
        <v>0</v>
      </c>
      <c r="J44" t="e">
        <f>VLOOKUP($E44,'BD DAVID'!$B$5:$M$1144,12,FALSE)</f>
        <v>#N/A</v>
      </c>
      <c r="K44" t="s">
        <v>6339</v>
      </c>
      <c r="L44">
        <v>0</v>
      </c>
      <c r="M44" t="s">
        <v>6339</v>
      </c>
      <c r="N44">
        <v>0</v>
      </c>
      <c r="O44" t="s">
        <v>6339</v>
      </c>
      <c r="P44">
        <v>0</v>
      </c>
      <c r="Q44" t="s">
        <v>6339</v>
      </c>
      <c r="R44" s="19">
        <v>0</v>
      </c>
      <c r="S44" s="18" t="s">
        <v>6339</v>
      </c>
      <c r="T44" s="28">
        <v>0</v>
      </c>
      <c r="U44" s="18" t="s">
        <v>6339</v>
      </c>
      <c r="V44" s="19">
        <v>0</v>
      </c>
      <c r="W44" s="18" t="s">
        <v>6339</v>
      </c>
      <c r="X44" s="19">
        <v>0</v>
      </c>
      <c r="Y44" s="18" t="s">
        <v>6339</v>
      </c>
      <c r="Z44" s="19">
        <v>0</v>
      </c>
      <c r="AA44" s="18" t="s">
        <v>6339</v>
      </c>
      <c r="AB44" s="15">
        <v>21470883</v>
      </c>
      <c r="AC44" s="18" t="s">
        <v>6339</v>
      </c>
      <c r="AD44" s="18" t="s">
        <v>6380</v>
      </c>
      <c r="AE44" s="18" t="s">
        <v>6339</v>
      </c>
      <c r="AF44" s="18" t="s">
        <v>6400</v>
      </c>
      <c r="AG44" s="18" t="s">
        <v>6339</v>
      </c>
      <c r="AH44" s="29">
        <v>42654</v>
      </c>
      <c r="AI44" s="18" t="s">
        <v>6339</v>
      </c>
      <c r="AJ44" s="18" t="s">
        <v>6397</v>
      </c>
      <c r="AK44" t="s">
        <v>6340</v>
      </c>
      <c r="AL44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(NULL,0,0,0,0,0,0,0,0,0,0,21470883,'ravila','R','2016-10-11','dzambrano');</v>
      </c>
    </row>
    <row r="45" spans="1:38" x14ac:dyDescent="0.25">
      <c r="A45">
        <v>10009124</v>
      </c>
      <c r="B45" t="s">
        <v>6405</v>
      </c>
      <c r="C45" t="s">
        <v>6346</v>
      </c>
      <c r="D45" t="s">
        <v>6339</v>
      </c>
      <c r="E45" s="15">
        <v>0</v>
      </c>
      <c r="F45" s="15" t="s">
        <v>6339</v>
      </c>
      <c r="G45" t="s">
        <v>142</v>
      </c>
      <c r="H45" t="e">
        <f>VLOOKUP($E45,'BD DAVID'!$B$5:$M$1143,10,FALSE)</f>
        <v>#N/A</v>
      </c>
      <c r="I45">
        <v>0</v>
      </c>
      <c r="J45" t="e">
        <f>VLOOKUP($E45,'BD DAVID'!$B$5:$M$1144,12,FALSE)</f>
        <v>#N/A</v>
      </c>
      <c r="K45" t="s">
        <v>6339</v>
      </c>
      <c r="L45">
        <v>0</v>
      </c>
      <c r="M45" t="s">
        <v>6339</v>
      </c>
      <c r="N45">
        <v>0</v>
      </c>
      <c r="O45" t="s">
        <v>6339</v>
      </c>
      <c r="P45">
        <v>0</v>
      </c>
      <c r="Q45" t="s">
        <v>6339</v>
      </c>
      <c r="R45" s="19">
        <v>0</v>
      </c>
      <c r="S45" s="18" t="s">
        <v>6339</v>
      </c>
      <c r="T45" s="28">
        <v>0</v>
      </c>
      <c r="U45" s="18" t="s">
        <v>6339</v>
      </c>
      <c r="V45" s="19">
        <v>0</v>
      </c>
      <c r="W45" s="18" t="s">
        <v>6339</v>
      </c>
      <c r="X45" s="19">
        <v>0</v>
      </c>
      <c r="Y45" s="18" t="s">
        <v>6339</v>
      </c>
      <c r="Z45" s="19">
        <v>0</v>
      </c>
      <c r="AA45" s="18" t="s">
        <v>6339</v>
      </c>
      <c r="AB45" s="15">
        <v>21481889</v>
      </c>
      <c r="AC45" s="18" t="s">
        <v>6339</v>
      </c>
      <c r="AD45" s="18" t="s">
        <v>6375</v>
      </c>
      <c r="AE45" s="18" t="s">
        <v>6339</v>
      </c>
      <c r="AF45" s="18" t="s">
        <v>6400</v>
      </c>
      <c r="AG45" s="18" t="s">
        <v>6339</v>
      </c>
      <c r="AH45" s="29">
        <v>42654</v>
      </c>
      <c r="AI45" s="18" t="s">
        <v>6339</v>
      </c>
      <c r="AJ45" s="18" t="s">
        <v>6397</v>
      </c>
      <c r="AK45" t="s">
        <v>6340</v>
      </c>
      <c r="AL45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(NULL,0,0,0,0,0,0,0,0,0,0,21481889,'mserna','R','2016-10-11','dzambrano');</v>
      </c>
    </row>
    <row r="46" spans="1:38" x14ac:dyDescent="0.25">
      <c r="A46">
        <v>10009126</v>
      </c>
      <c r="B46" t="s">
        <v>6405</v>
      </c>
      <c r="C46" t="s">
        <v>6346</v>
      </c>
      <c r="D46" t="s">
        <v>6339</v>
      </c>
      <c r="E46" s="15">
        <v>0</v>
      </c>
      <c r="F46" s="15" t="s">
        <v>6339</v>
      </c>
      <c r="G46" t="s">
        <v>144</v>
      </c>
      <c r="H46" t="e">
        <f>VLOOKUP($E46,'BD DAVID'!$B$5:$M$1143,10,FALSE)</f>
        <v>#N/A</v>
      </c>
      <c r="I46">
        <v>0</v>
      </c>
      <c r="J46" t="e">
        <f>VLOOKUP($E46,'BD DAVID'!$B$5:$M$1144,12,FALSE)</f>
        <v>#N/A</v>
      </c>
      <c r="K46" t="s">
        <v>6339</v>
      </c>
      <c r="L46">
        <v>0</v>
      </c>
      <c r="M46" t="s">
        <v>6339</v>
      </c>
      <c r="N46">
        <v>0</v>
      </c>
      <c r="O46" t="s">
        <v>6339</v>
      </c>
      <c r="P46">
        <v>0</v>
      </c>
      <c r="Q46" t="s">
        <v>6339</v>
      </c>
      <c r="R46" s="19">
        <v>0</v>
      </c>
      <c r="S46" s="18" t="s">
        <v>6339</v>
      </c>
      <c r="T46" s="28">
        <v>0</v>
      </c>
      <c r="U46" s="18" t="s">
        <v>6339</v>
      </c>
      <c r="V46" s="19">
        <v>0</v>
      </c>
      <c r="W46" s="18" t="s">
        <v>6339</v>
      </c>
      <c r="X46" s="19">
        <v>0</v>
      </c>
      <c r="Y46" s="18" t="s">
        <v>6339</v>
      </c>
      <c r="Z46" s="19">
        <v>0</v>
      </c>
      <c r="AA46" s="18" t="s">
        <v>6339</v>
      </c>
      <c r="AB46" s="15">
        <v>21702295</v>
      </c>
      <c r="AC46" s="18" t="s">
        <v>6339</v>
      </c>
      <c r="AD46" s="18" t="s">
        <v>6380</v>
      </c>
      <c r="AE46" s="18" t="s">
        <v>6339</v>
      </c>
      <c r="AF46" s="18" t="s">
        <v>6400</v>
      </c>
      <c r="AG46" s="18" t="s">
        <v>6339</v>
      </c>
      <c r="AH46" s="29">
        <v>42654</v>
      </c>
      <c r="AI46" s="18" t="s">
        <v>6339</v>
      </c>
      <c r="AJ46" s="18" t="s">
        <v>6397</v>
      </c>
      <c r="AK46" t="s">
        <v>6340</v>
      </c>
      <c r="AL46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(NULL,0,0,0,0,0,0,0,0,0,0,21702295,'ravila','R','2016-10-11','dzambrano');</v>
      </c>
    </row>
    <row r="47" spans="1:38" x14ac:dyDescent="0.25">
      <c r="A47">
        <v>10009129</v>
      </c>
      <c r="B47" t="s">
        <v>6405</v>
      </c>
      <c r="C47" t="s">
        <v>6346</v>
      </c>
      <c r="D47" t="s">
        <v>6339</v>
      </c>
      <c r="E47" s="15">
        <v>0</v>
      </c>
      <c r="F47" s="15" t="s">
        <v>6339</v>
      </c>
      <c r="G47" t="s">
        <v>150</v>
      </c>
      <c r="H47" t="e">
        <f>VLOOKUP($E47,'BD DAVID'!$B$5:$M$1143,10,FALSE)</f>
        <v>#N/A</v>
      </c>
      <c r="I47">
        <v>0</v>
      </c>
      <c r="J47" t="e">
        <f>VLOOKUP($E47,'BD DAVID'!$B$5:$M$1144,12,FALSE)</f>
        <v>#N/A</v>
      </c>
      <c r="K47" t="s">
        <v>6339</v>
      </c>
      <c r="L47">
        <v>0</v>
      </c>
      <c r="M47" t="s">
        <v>6339</v>
      </c>
      <c r="N47">
        <v>0</v>
      </c>
      <c r="O47" t="s">
        <v>6339</v>
      </c>
      <c r="P47">
        <v>0</v>
      </c>
      <c r="Q47" t="s">
        <v>6339</v>
      </c>
      <c r="R47" s="19">
        <v>0</v>
      </c>
      <c r="S47" s="18" t="s">
        <v>6339</v>
      </c>
      <c r="T47" s="28">
        <v>0</v>
      </c>
      <c r="U47" s="18" t="s">
        <v>6339</v>
      </c>
      <c r="V47" s="19">
        <v>0</v>
      </c>
      <c r="W47" s="18" t="s">
        <v>6339</v>
      </c>
      <c r="X47" s="19">
        <v>0</v>
      </c>
      <c r="Y47" s="18" t="s">
        <v>6339</v>
      </c>
      <c r="Z47" s="19">
        <v>0</v>
      </c>
      <c r="AA47" s="18" t="s">
        <v>6339</v>
      </c>
      <c r="AB47" s="15">
        <v>21835269</v>
      </c>
      <c r="AC47" s="18" t="s">
        <v>6339</v>
      </c>
      <c r="AD47" s="18" t="s">
        <v>6375</v>
      </c>
      <c r="AE47" s="18" t="s">
        <v>6339</v>
      </c>
      <c r="AF47" s="18" t="s">
        <v>6400</v>
      </c>
      <c r="AG47" s="18" t="s">
        <v>6339</v>
      </c>
      <c r="AH47" s="29">
        <v>42654</v>
      </c>
      <c r="AI47" s="18" t="s">
        <v>6339</v>
      </c>
      <c r="AJ47" s="18" t="s">
        <v>6397</v>
      </c>
      <c r="AK47" t="s">
        <v>6340</v>
      </c>
      <c r="AL47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(NULL,0,0,0,0,0,0,0,0,0,0,21835269,'mserna','R','2016-10-11','dzambrano');</v>
      </c>
    </row>
    <row r="48" spans="1:38" x14ac:dyDescent="0.25">
      <c r="A48">
        <v>10009131</v>
      </c>
      <c r="B48" t="s">
        <v>6405</v>
      </c>
      <c r="C48" t="s">
        <v>6346</v>
      </c>
      <c r="D48" t="s">
        <v>6339</v>
      </c>
      <c r="E48" s="15">
        <v>0</v>
      </c>
      <c r="F48" s="15" t="s">
        <v>6339</v>
      </c>
      <c r="G48" t="s">
        <v>152</v>
      </c>
      <c r="H48" t="e">
        <f>VLOOKUP($E48,'BD DAVID'!$B$5:$M$1143,10,FALSE)</f>
        <v>#N/A</v>
      </c>
      <c r="I48">
        <v>0</v>
      </c>
      <c r="J48" t="e">
        <f>VLOOKUP($E48,'BD DAVID'!$B$5:$M$1144,12,FALSE)</f>
        <v>#N/A</v>
      </c>
      <c r="K48" t="s">
        <v>6339</v>
      </c>
      <c r="L48">
        <v>0</v>
      </c>
      <c r="M48" t="s">
        <v>6339</v>
      </c>
      <c r="N48">
        <v>0</v>
      </c>
      <c r="O48" t="s">
        <v>6339</v>
      </c>
      <c r="P48">
        <v>0</v>
      </c>
      <c r="Q48" t="s">
        <v>6339</v>
      </c>
      <c r="R48" s="19">
        <v>0</v>
      </c>
      <c r="S48" s="18" t="s">
        <v>6339</v>
      </c>
      <c r="T48" s="28">
        <v>0</v>
      </c>
      <c r="U48" s="18" t="s">
        <v>6339</v>
      </c>
      <c r="V48" s="19">
        <v>0</v>
      </c>
      <c r="W48" s="18" t="s">
        <v>6339</v>
      </c>
      <c r="X48" s="19">
        <v>0</v>
      </c>
      <c r="Y48" s="18" t="s">
        <v>6339</v>
      </c>
      <c r="Z48" s="19">
        <v>0</v>
      </c>
      <c r="AA48" s="18" t="s">
        <v>6339</v>
      </c>
      <c r="AB48" s="15">
        <v>21846981</v>
      </c>
      <c r="AC48" s="18" t="s">
        <v>6339</v>
      </c>
      <c r="AD48" s="18" t="s">
        <v>6375</v>
      </c>
      <c r="AE48" s="18" t="s">
        <v>6339</v>
      </c>
      <c r="AF48" s="18" t="s">
        <v>6400</v>
      </c>
      <c r="AG48" s="18" t="s">
        <v>6339</v>
      </c>
      <c r="AH48" s="29">
        <v>42654</v>
      </c>
      <c r="AI48" s="18" t="s">
        <v>6339</v>
      </c>
      <c r="AJ48" s="18" t="s">
        <v>6397</v>
      </c>
      <c r="AK48" t="s">
        <v>6340</v>
      </c>
      <c r="AL48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(NULL,0,0,0,0,0,0,0,0,0,0,21846981,'mserna','R','2016-10-11','dzambrano');</v>
      </c>
    </row>
    <row r="49" spans="1:38" x14ac:dyDescent="0.25">
      <c r="A49">
        <v>10012669</v>
      </c>
      <c r="B49" t="s">
        <v>6405</v>
      </c>
      <c r="C49" t="s">
        <v>6346</v>
      </c>
      <c r="D49" t="s">
        <v>6339</v>
      </c>
      <c r="E49" s="15">
        <v>0</v>
      </c>
      <c r="F49" s="15" t="s">
        <v>6339</v>
      </c>
      <c r="G49" t="s">
        <v>1967</v>
      </c>
      <c r="H49" t="e">
        <f>VLOOKUP($E49,'BD DAVID'!$B$5:$M$1143,10,FALSE)</f>
        <v>#N/A</v>
      </c>
      <c r="I49">
        <v>0</v>
      </c>
      <c r="J49" t="e">
        <f>VLOOKUP($E49,'BD DAVID'!$B$5:$M$1144,12,FALSE)</f>
        <v>#N/A</v>
      </c>
      <c r="K49" t="s">
        <v>6339</v>
      </c>
      <c r="L49">
        <v>0</v>
      </c>
      <c r="M49" t="s">
        <v>6339</v>
      </c>
      <c r="N49">
        <v>0</v>
      </c>
      <c r="O49" t="s">
        <v>6339</v>
      </c>
      <c r="P49">
        <v>0</v>
      </c>
      <c r="Q49" t="s">
        <v>6339</v>
      </c>
      <c r="R49" s="19">
        <v>0</v>
      </c>
      <c r="S49" s="18" t="s">
        <v>6339</v>
      </c>
      <c r="T49" s="28">
        <v>0</v>
      </c>
      <c r="U49" s="18" t="s">
        <v>6339</v>
      </c>
      <c r="V49" s="19">
        <v>0</v>
      </c>
      <c r="W49" s="18" t="s">
        <v>6339</v>
      </c>
      <c r="X49" s="19">
        <v>0</v>
      </c>
      <c r="Y49" s="18" t="s">
        <v>6339</v>
      </c>
      <c r="Z49" s="19">
        <v>0</v>
      </c>
      <c r="AA49" s="18" t="s">
        <v>6339</v>
      </c>
      <c r="AB49" s="15">
        <v>21870714</v>
      </c>
      <c r="AC49" s="18" t="s">
        <v>6339</v>
      </c>
      <c r="AD49" s="18" t="s">
        <v>6375</v>
      </c>
      <c r="AE49" s="18" t="s">
        <v>6339</v>
      </c>
      <c r="AF49" s="18" t="s">
        <v>6400</v>
      </c>
      <c r="AG49" s="18" t="s">
        <v>6339</v>
      </c>
      <c r="AH49" s="29">
        <v>42654</v>
      </c>
      <c r="AI49" s="18" t="s">
        <v>6339</v>
      </c>
      <c r="AJ49" s="18" t="s">
        <v>6397</v>
      </c>
      <c r="AK49" t="s">
        <v>6340</v>
      </c>
      <c r="AL49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(NULL,0,0,0,0,0,0,0,0,0,0,21870714,'mserna','R','2016-10-11','dzambrano');</v>
      </c>
    </row>
    <row r="50" spans="1:38" x14ac:dyDescent="0.25">
      <c r="A50">
        <v>10009133</v>
      </c>
      <c r="B50" t="s">
        <v>6405</v>
      </c>
      <c r="C50" t="s">
        <v>6346</v>
      </c>
      <c r="D50" t="s">
        <v>6339</v>
      </c>
      <c r="E50" s="15">
        <v>0</v>
      </c>
      <c r="F50" s="15" t="s">
        <v>6339</v>
      </c>
      <c r="G50" t="s">
        <v>154</v>
      </c>
      <c r="H50" t="e">
        <f>VLOOKUP($E50,'BD DAVID'!$B$5:$M$1143,10,FALSE)</f>
        <v>#N/A</v>
      </c>
      <c r="I50">
        <v>0</v>
      </c>
      <c r="J50" t="e">
        <f>VLOOKUP($E50,'BD DAVID'!$B$5:$M$1144,12,FALSE)</f>
        <v>#N/A</v>
      </c>
      <c r="K50" t="s">
        <v>6339</v>
      </c>
      <c r="L50">
        <v>0</v>
      </c>
      <c r="M50" t="s">
        <v>6339</v>
      </c>
      <c r="N50">
        <v>0</v>
      </c>
      <c r="O50" t="s">
        <v>6339</v>
      </c>
      <c r="P50">
        <v>0</v>
      </c>
      <c r="Q50" t="s">
        <v>6339</v>
      </c>
      <c r="R50" s="19">
        <v>0</v>
      </c>
      <c r="S50" s="18" t="s">
        <v>6339</v>
      </c>
      <c r="T50" s="28">
        <v>0</v>
      </c>
      <c r="U50" s="18" t="s">
        <v>6339</v>
      </c>
      <c r="V50" s="19">
        <v>0</v>
      </c>
      <c r="W50" s="18" t="s">
        <v>6339</v>
      </c>
      <c r="X50" s="19">
        <v>0</v>
      </c>
      <c r="Y50" s="18" t="s">
        <v>6339</v>
      </c>
      <c r="Z50" s="19">
        <v>0</v>
      </c>
      <c r="AA50" s="18" t="s">
        <v>6339</v>
      </c>
      <c r="AB50" s="15">
        <v>21905799</v>
      </c>
      <c r="AC50" s="18" t="s">
        <v>6339</v>
      </c>
      <c r="AD50" s="18" t="s">
        <v>6375</v>
      </c>
      <c r="AE50" s="18" t="s">
        <v>6339</v>
      </c>
      <c r="AF50" s="18" t="s">
        <v>6400</v>
      </c>
      <c r="AG50" s="18" t="s">
        <v>6339</v>
      </c>
      <c r="AH50" s="29">
        <v>42654</v>
      </c>
      <c r="AI50" s="18" t="s">
        <v>6339</v>
      </c>
      <c r="AJ50" s="18" t="s">
        <v>6397</v>
      </c>
      <c r="AK50" t="s">
        <v>6340</v>
      </c>
      <c r="AL50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(NULL,0,0,0,0,0,0,0,0,0,0,21905799,'mserna','R','2016-10-11','dzambrano');</v>
      </c>
    </row>
    <row r="51" spans="1:38" x14ac:dyDescent="0.25">
      <c r="A51">
        <v>10009135</v>
      </c>
      <c r="B51" t="s">
        <v>6405</v>
      </c>
      <c r="C51" t="s">
        <v>6346</v>
      </c>
      <c r="D51" t="s">
        <v>6339</v>
      </c>
      <c r="E51" s="15">
        <v>0</v>
      </c>
      <c r="F51" s="15" t="s">
        <v>6339</v>
      </c>
      <c r="G51" t="s">
        <v>157</v>
      </c>
      <c r="H51" t="e">
        <f>VLOOKUP($E51,'BD DAVID'!$B$5:$M$1143,10,FALSE)</f>
        <v>#N/A</v>
      </c>
      <c r="I51">
        <v>0</v>
      </c>
      <c r="J51" t="e">
        <f>VLOOKUP($E51,'BD DAVID'!$B$5:$M$1144,12,FALSE)</f>
        <v>#N/A</v>
      </c>
      <c r="K51" t="s">
        <v>6339</v>
      </c>
      <c r="L51">
        <v>0</v>
      </c>
      <c r="M51" t="s">
        <v>6339</v>
      </c>
      <c r="N51">
        <v>0</v>
      </c>
      <c r="O51" t="s">
        <v>6339</v>
      </c>
      <c r="P51">
        <v>0</v>
      </c>
      <c r="Q51" t="s">
        <v>6339</v>
      </c>
      <c r="R51" s="19">
        <v>0</v>
      </c>
      <c r="S51" s="18" t="s">
        <v>6339</v>
      </c>
      <c r="T51" s="28">
        <v>0</v>
      </c>
      <c r="U51" s="18" t="s">
        <v>6339</v>
      </c>
      <c r="V51" s="19">
        <v>0</v>
      </c>
      <c r="W51" s="18" t="s">
        <v>6339</v>
      </c>
      <c r="X51" s="19">
        <v>0</v>
      </c>
      <c r="Y51" s="18" t="s">
        <v>6339</v>
      </c>
      <c r="Z51" s="19">
        <v>0</v>
      </c>
      <c r="AA51" s="18" t="s">
        <v>6339</v>
      </c>
      <c r="AB51" s="15">
        <v>22101201</v>
      </c>
      <c r="AC51" s="18" t="s">
        <v>6339</v>
      </c>
      <c r="AD51" s="18" t="s">
        <v>6375</v>
      </c>
      <c r="AE51" s="18" t="s">
        <v>6339</v>
      </c>
      <c r="AF51" s="18" t="s">
        <v>6400</v>
      </c>
      <c r="AG51" s="18" t="s">
        <v>6339</v>
      </c>
      <c r="AH51" s="29">
        <v>42654</v>
      </c>
      <c r="AI51" s="18" t="s">
        <v>6339</v>
      </c>
      <c r="AJ51" s="18" t="s">
        <v>6397</v>
      </c>
      <c r="AK51" t="s">
        <v>6340</v>
      </c>
      <c r="AL51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(NULL,0,0,0,0,0,0,0,0,0,0,22101201,'mserna','R','2016-10-11','dzambrano');</v>
      </c>
    </row>
    <row r="52" spans="1:38" x14ac:dyDescent="0.25">
      <c r="A52">
        <v>10009138</v>
      </c>
      <c r="B52" t="s">
        <v>6405</v>
      </c>
      <c r="C52" t="s">
        <v>6346</v>
      </c>
      <c r="D52" t="s">
        <v>6339</v>
      </c>
      <c r="E52" s="15">
        <v>0</v>
      </c>
      <c r="F52" s="15" t="s">
        <v>6339</v>
      </c>
      <c r="G52" t="s">
        <v>159</v>
      </c>
      <c r="H52" t="e">
        <f>VLOOKUP($E52,'BD DAVID'!$B$5:$M$1143,10,FALSE)</f>
        <v>#N/A</v>
      </c>
      <c r="I52">
        <v>0</v>
      </c>
      <c r="J52" t="e">
        <f>VLOOKUP($E52,'BD DAVID'!$B$5:$M$1144,12,FALSE)</f>
        <v>#N/A</v>
      </c>
      <c r="K52" t="s">
        <v>6339</v>
      </c>
      <c r="L52">
        <v>0</v>
      </c>
      <c r="M52" t="s">
        <v>6339</v>
      </c>
      <c r="N52">
        <v>0</v>
      </c>
      <c r="O52" t="s">
        <v>6339</v>
      </c>
      <c r="P52">
        <v>0</v>
      </c>
      <c r="Q52" t="s">
        <v>6339</v>
      </c>
      <c r="R52" s="19">
        <v>0</v>
      </c>
      <c r="S52" s="18" t="s">
        <v>6339</v>
      </c>
      <c r="T52" s="28">
        <v>0</v>
      </c>
      <c r="U52" s="18" t="s">
        <v>6339</v>
      </c>
      <c r="V52" s="19">
        <v>0</v>
      </c>
      <c r="W52" s="18" t="s">
        <v>6339</v>
      </c>
      <c r="X52" s="19">
        <v>0</v>
      </c>
      <c r="Y52" s="18" t="s">
        <v>6339</v>
      </c>
      <c r="Z52" s="19">
        <v>0</v>
      </c>
      <c r="AA52" s="18" t="s">
        <v>6339</v>
      </c>
      <c r="AB52" s="15">
        <v>22188318</v>
      </c>
      <c r="AC52" s="18" t="s">
        <v>6339</v>
      </c>
      <c r="AD52" s="18" t="s">
        <v>6380</v>
      </c>
      <c r="AE52" s="18" t="s">
        <v>6339</v>
      </c>
      <c r="AF52" s="18" t="s">
        <v>6400</v>
      </c>
      <c r="AG52" s="18" t="s">
        <v>6339</v>
      </c>
      <c r="AH52" s="29">
        <v>42654</v>
      </c>
      <c r="AI52" s="18" t="s">
        <v>6339</v>
      </c>
      <c r="AJ52" s="18" t="s">
        <v>6397</v>
      </c>
      <c r="AK52" t="s">
        <v>6340</v>
      </c>
      <c r="AL52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(NULL,0,0,0,0,0,0,0,0,0,0,22188318,'ravila','R','2016-10-11','dzambrano');</v>
      </c>
    </row>
    <row r="53" spans="1:38" x14ac:dyDescent="0.25">
      <c r="A53">
        <v>10012329</v>
      </c>
      <c r="B53" t="s">
        <v>6405</v>
      </c>
      <c r="C53" t="s">
        <v>6346</v>
      </c>
      <c r="D53" t="s">
        <v>6339</v>
      </c>
      <c r="E53" s="15">
        <v>0</v>
      </c>
      <c r="F53" s="15" t="s">
        <v>6339</v>
      </c>
      <c r="G53" t="s">
        <v>3659</v>
      </c>
      <c r="H53" t="e">
        <f>VLOOKUP($E53,'BD DAVID'!$B$5:$M$1143,10,FALSE)</f>
        <v>#N/A</v>
      </c>
      <c r="I53">
        <v>0</v>
      </c>
      <c r="J53" t="e">
        <f>VLOOKUP($E53,'BD DAVID'!$B$5:$M$1144,12,FALSE)</f>
        <v>#N/A</v>
      </c>
      <c r="K53" t="s">
        <v>6339</v>
      </c>
      <c r="L53">
        <v>0</v>
      </c>
      <c r="M53" t="s">
        <v>6339</v>
      </c>
      <c r="N53">
        <v>0</v>
      </c>
      <c r="O53" t="s">
        <v>6339</v>
      </c>
      <c r="P53">
        <v>0</v>
      </c>
      <c r="Q53" t="s">
        <v>6339</v>
      </c>
      <c r="R53" s="19">
        <v>0</v>
      </c>
      <c r="S53" s="18" t="s">
        <v>6339</v>
      </c>
      <c r="T53" s="28">
        <v>0</v>
      </c>
      <c r="U53" s="18" t="s">
        <v>6339</v>
      </c>
      <c r="V53" s="19">
        <v>0</v>
      </c>
      <c r="W53" s="18" t="s">
        <v>6339</v>
      </c>
      <c r="X53" s="19">
        <v>0</v>
      </c>
      <c r="Y53" s="18" t="s">
        <v>6339</v>
      </c>
      <c r="Z53" s="19">
        <v>0</v>
      </c>
      <c r="AA53" s="18" t="s">
        <v>6339</v>
      </c>
      <c r="AB53" s="15">
        <v>32447938</v>
      </c>
      <c r="AC53" s="18" t="s">
        <v>6339</v>
      </c>
      <c r="AD53" s="18" t="s">
        <v>6380</v>
      </c>
      <c r="AE53" s="18" t="s">
        <v>6339</v>
      </c>
      <c r="AF53" s="18" t="s">
        <v>6400</v>
      </c>
      <c r="AG53" s="18" t="s">
        <v>6339</v>
      </c>
      <c r="AH53" s="29">
        <v>42654</v>
      </c>
      <c r="AI53" s="18" t="s">
        <v>6339</v>
      </c>
      <c r="AJ53" s="18" t="s">
        <v>6397</v>
      </c>
      <c r="AK53" t="s">
        <v>6340</v>
      </c>
      <c r="AL53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(NULL,0,0,0,0,0,0,0,0,0,0,32447938,'ravila','R','2016-10-11','dzambrano');</v>
      </c>
    </row>
    <row r="54" spans="1:38" x14ac:dyDescent="0.25">
      <c r="A54">
        <v>10017051</v>
      </c>
      <c r="B54" t="s">
        <v>6405</v>
      </c>
      <c r="C54" t="s">
        <v>6346</v>
      </c>
      <c r="D54" t="s">
        <v>6339</v>
      </c>
      <c r="E54" s="15">
        <v>0</v>
      </c>
      <c r="F54" s="15" t="s">
        <v>6339</v>
      </c>
      <c r="G54" t="s">
        <v>3804</v>
      </c>
      <c r="H54" t="e">
        <f>VLOOKUP($E54,'BD DAVID'!$B$5:$M$1143,10,FALSE)</f>
        <v>#N/A</v>
      </c>
      <c r="I54">
        <v>0</v>
      </c>
      <c r="J54" t="e">
        <f>VLOOKUP($E54,'BD DAVID'!$B$5:$M$1144,12,FALSE)</f>
        <v>#N/A</v>
      </c>
      <c r="K54" t="s">
        <v>6339</v>
      </c>
      <c r="L54">
        <v>0</v>
      </c>
      <c r="M54" t="s">
        <v>6339</v>
      </c>
      <c r="N54">
        <v>0</v>
      </c>
      <c r="O54" t="s">
        <v>6339</v>
      </c>
      <c r="P54">
        <v>0</v>
      </c>
      <c r="Q54" t="s">
        <v>6339</v>
      </c>
      <c r="R54" s="19">
        <v>0</v>
      </c>
      <c r="S54" s="18" t="s">
        <v>6339</v>
      </c>
      <c r="T54" s="28">
        <v>0</v>
      </c>
      <c r="U54" s="18" t="s">
        <v>6339</v>
      </c>
      <c r="V54" s="19">
        <v>0</v>
      </c>
      <c r="W54" s="18" t="s">
        <v>6339</v>
      </c>
      <c r="X54" s="19">
        <v>0</v>
      </c>
      <c r="Y54" s="18" t="s">
        <v>6339</v>
      </c>
      <c r="Z54" s="19">
        <v>0</v>
      </c>
      <c r="AA54" s="18" t="s">
        <v>6339</v>
      </c>
      <c r="AB54" s="15">
        <v>32465496</v>
      </c>
      <c r="AC54" s="18" t="s">
        <v>6339</v>
      </c>
      <c r="AD54" s="18" t="s">
        <v>6380</v>
      </c>
      <c r="AE54" s="18" t="s">
        <v>6339</v>
      </c>
      <c r="AF54" s="18" t="s">
        <v>6400</v>
      </c>
      <c r="AG54" s="18" t="s">
        <v>6339</v>
      </c>
      <c r="AH54" s="29">
        <v>42654</v>
      </c>
      <c r="AI54" s="18" t="s">
        <v>6339</v>
      </c>
      <c r="AJ54" s="18" t="s">
        <v>6397</v>
      </c>
      <c r="AK54" t="s">
        <v>6340</v>
      </c>
      <c r="AL54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(NULL,0,0,0,0,0,0,0,0,0,0,32465496,'ravila','R','2016-10-11','dzambrano');</v>
      </c>
    </row>
    <row r="55" spans="1:38" x14ac:dyDescent="0.25">
      <c r="A55">
        <v>10009725</v>
      </c>
      <c r="B55" t="s">
        <v>6405</v>
      </c>
      <c r="C55" t="s">
        <v>6346</v>
      </c>
      <c r="D55" t="s">
        <v>6339</v>
      </c>
      <c r="E55" s="15">
        <v>0</v>
      </c>
      <c r="F55" s="15" t="s">
        <v>6339</v>
      </c>
      <c r="G55" t="s">
        <v>213</v>
      </c>
      <c r="H55" t="e">
        <f>VLOOKUP($E55,'BD DAVID'!$B$5:$M$1143,10,FALSE)</f>
        <v>#N/A</v>
      </c>
      <c r="I55">
        <v>0</v>
      </c>
      <c r="J55" t="e">
        <f>VLOOKUP($E55,'BD DAVID'!$B$5:$M$1144,12,FALSE)</f>
        <v>#N/A</v>
      </c>
      <c r="K55" t="s">
        <v>6339</v>
      </c>
      <c r="L55">
        <v>0</v>
      </c>
      <c r="M55" t="s">
        <v>6339</v>
      </c>
      <c r="N55">
        <v>0</v>
      </c>
      <c r="O55" t="s">
        <v>6339</v>
      </c>
      <c r="P55">
        <v>0</v>
      </c>
      <c r="Q55" t="s">
        <v>6339</v>
      </c>
      <c r="R55" s="19">
        <v>0</v>
      </c>
      <c r="S55" s="18" t="s">
        <v>6339</v>
      </c>
      <c r="T55" s="28">
        <v>0</v>
      </c>
      <c r="U55" s="18" t="s">
        <v>6339</v>
      </c>
      <c r="V55" s="19">
        <v>0</v>
      </c>
      <c r="W55" s="18" t="s">
        <v>6339</v>
      </c>
      <c r="X55" s="19">
        <v>0</v>
      </c>
      <c r="Y55" s="18" t="s">
        <v>6339</v>
      </c>
      <c r="Z55" s="19">
        <v>0</v>
      </c>
      <c r="AA55" s="18" t="s">
        <v>6339</v>
      </c>
      <c r="AB55" s="15">
        <v>32562984</v>
      </c>
      <c r="AC55" s="18" t="s">
        <v>6339</v>
      </c>
      <c r="AD55" s="18" t="s">
        <v>6380</v>
      </c>
      <c r="AE55" s="18" t="s">
        <v>6339</v>
      </c>
      <c r="AF55" s="18" t="s">
        <v>6400</v>
      </c>
      <c r="AG55" s="18" t="s">
        <v>6339</v>
      </c>
      <c r="AH55" s="29">
        <v>42654</v>
      </c>
      <c r="AI55" s="18" t="s">
        <v>6339</v>
      </c>
      <c r="AJ55" s="18" t="s">
        <v>6397</v>
      </c>
      <c r="AK55" t="s">
        <v>6340</v>
      </c>
      <c r="AL55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(NULL,0,0,0,0,0,0,0,0,0,0,32562984,'ravila','R','2016-10-11','dzambrano');</v>
      </c>
    </row>
    <row r="56" spans="1:38" x14ac:dyDescent="0.25">
      <c r="A56">
        <v>10012307</v>
      </c>
      <c r="B56" t="s">
        <v>6405</v>
      </c>
      <c r="C56" t="s">
        <v>6346</v>
      </c>
      <c r="D56" t="s">
        <v>6339</v>
      </c>
      <c r="E56" s="15">
        <v>0</v>
      </c>
      <c r="F56" s="15" t="s">
        <v>6339</v>
      </c>
      <c r="G56" t="s">
        <v>3813</v>
      </c>
      <c r="H56" t="e">
        <f>VLOOKUP($E56,'BD DAVID'!$B$5:$M$1143,10,FALSE)</f>
        <v>#N/A</v>
      </c>
      <c r="I56">
        <v>0</v>
      </c>
      <c r="J56" t="e">
        <f>VLOOKUP($E56,'BD DAVID'!$B$5:$M$1144,12,FALSE)</f>
        <v>#N/A</v>
      </c>
      <c r="K56" t="s">
        <v>6339</v>
      </c>
      <c r="L56">
        <v>0</v>
      </c>
      <c r="M56" t="s">
        <v>6339</v>
      </c>
      <c r="N56">
        <v>0</v>
      </c>
      <c r="O56" t="s">
        <v>6339</v>
      </c>
      <c r="P56">
        <v>0</v>
      </c>
      <c r="Q56" t="s">
        <v>6339</v>
      </c>
      <c r="R56" s="19">
        <v>0</v>
      </c>
      <c r="S56" s="18" t="s">
        <v>6339</v>
      </c>
      <c r="T56" s="28">
        <v>0</v>
      </c>
      <c r="U56" s="18" t="s">
        <v>6339</v>
      </c>
      <c r="V56" s="19">
        <v>0</v>
      </c>
      <c r="W56" s="18" t="s">
        <v>6339</v>
      </c>
      <c r="X56" s="19">
        <v>0</v>
      </c>
      <c r="Y56" s="18" t="s">
        <v>6339</v>
      </c>
      <c r="Z56" s="19">
        <v>0</v>
      </c>
      <c r="AA56" s="18" t="s">
        <v>6339</v>
      </c>
      <c r="AB56" s="15">
        <v>34694270</v>
      </c>
      <c r="AC56" s="18" t="s">
        <v>6339</v>
      </c>
      <c r="AD56" s="18" t="s">
        <v>6380</v>
      </c>
      <c r="AE56" s="18" t="s">
        <v>6339</v>
      </c>
      <c r="AF56" s="18" t="s">
        <v>6400</v>
      </c>
      <c r="AG56" s="18" t="s">
        <v>6339</v>
      </c>
      <c r="AH56" s="29">
        <v>42654</v>
      </c>
      <c r="AI56" s="18" t="s">
        <v>6339</v>
      </c>
      <c r="AJ56" s="18" t="s">
        <v>6397</v>
      </c>
      <c r="AK56" t="s">
        <v>6340</v>
      </c>
      <c r="AL56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(NULL,0,0,0,0,0,0,0,0,0,0,34694270,'ravila','R','2016-10-11','dzambrano');</v>
      </c>
    </row>
    <row r="57" spans="1:38" x14ac:dyDescent="0.25">
      <c r="A57">
        <v>10009815</v>
      </c>
      <c r="B57" t="s">
        <v>6405</v>
      </c>
      <c r="C57" t="s">
        <v>6346</v>
      </c>
      <c r="D57" t="s">
        <v>6339</v>
      </c>
      <c r="E57" s="15">
        <v>0</v>
      </c>
      <c r="F57" s="15" t="s">
        <v>6339</v>
      </c>
      <c r="G57" t="s">
        <v>225</v>
      </c>
      <c r="H57" t="e">
        <f>VLOOKUP($E57,'BD DAVID'!$B$5:$M$1143,10,FALSE)</f>
        <v>#N/A</v>
      </c>
      <c r="I57">
        <v>0</v>
      </c>
      <c r="J57" t="e">
        <f>VLOOKUP($E57,'BD DAVID'!$B$5:$M$1144,12,FALSE)</f>
        <v>#N/A</v>
      </c>
      <c r="K57" t="s">
        <v>6339</v>
      </c>
      <c r="L57">
        <v>0</v>
      </c>
      <c r="M57" t="s">
        <v>6339</v>
      </c>
      <c r="N57">
        <v>0</v>
      </c>
      <c r="O57" t="s">
        <v>6339</v>
      </c>
      <c r="P57">
        <v>0</v>
      </c>
      <c r="Q57" t="s">
        <v>6339</v>
      </c>
      <c r="R57" s="19">
        <v>0</v>
      </c>
      <c r="S57" s="18" t="s">
        <v>6339</v>
      </c>
      <c r="T57" s="28">
        <v>0</v>
      </c>
      <c r="U57" s="18" t="s">
        <v>6339</v>
      </c>
      <c r="V57" s="19">
        <v>0</v>
      </c>
      <c r="W57" s="18" t="s">
        <v>6339</v>
      </c>
      <c r="X57" s="19">
        <v>0</v>
      </c>
      <c r="Y57" s="18" t="s">
        <v>6339</v>
      </c>
      <c r="Z57" s="19">
        <v>0</v>
      </c>
      <c r="AA57" s="18" t="s">
        <v>6339</v>
      </c>
      <c r="AB57" s="15">
        <v>39450147</v>
      </c>
      <c r="AC57" s="18" t="s">
        <v>6339</v>
      </c>
      <c r="AD57" s="18" t="s">
        <v>6375</v>
      </c>
      <c r="AE57" s="18" t="s">
        <v>6339</v>
      </c>
      <c r="AF57" s="18" t="s">
        <v>6400</v>
      </c>
      <c r="AG57" s="18" t="s">
        <v>6339</v>
      </c>
      <c r="AH57" s="29">
        <v>42654</v>
      </c>
      <c r="AI57" s="18" t="s">
        <v>6339</v>
      </c>
      <c r="AJ57" s="18" t="s">
        <v>6397</v>
      </c>
      <c r="AK57" t="s">
        <v>6340</v>
      </c>
      <c r="AL57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(NULL,0,0,0,0,0,0,0,0,0,0,39450147,'mserna','R','2016-10-11','dzambrano');</v>
      </c>
    </row>
    <row r="58" spans="1:38" x14ac:dyDescent="0.25">
      <c r="A58">
        <v>10013107</v>
      </c>
      <c r="B58" t="s">
        <v>6405</v>
      </c>
      <c r="C58" t="s">
        <v>6346</v>
      </c>
      <c r="D58" t="s">
        <v>6339</v>
      </c>
      <c r="E58" s="15">
        <v>0</v>
      </c>
      <c r="F58" s="15" t="s">
        <v>6339</v>
      </c>
      <c r="G58" t="s">
        <v>4133</v>
      </c>
      <c r="H58" t="e">
        <f>VLOOKUP($E58,'BD DAVID'!$B$5:$M$1143,10,FALSE)</f>
        <v>#N/A</v>
      </c>
      <c r="I58">
        <v>0</v>
      </c>
      <c r="J58" t="e">
        <f>VLOOKUP($E58,'BD DAVID'!$B$5:$M$1144,12,FALSE)</f>
        <v>#N/A</v>
      </c>
      <c r="K58" t="s">
        <v>6339</v>
      </c>
      <c r="L58">
        <v>0</v>
      </c>
      <c r="M58" t="s">
        <v>6339</v>
      </c>
      <c r="N58">
        <v>0</v>
      </c>
      <c r="O58" t="s">
        <v>6339</v>
      </c>
      <c r="P58">
        <v>0</v>
      </c>
      <c r="Q58" t="s">
        <v>6339</v>
      </c>
      <c r="R58" s="19">
        <v>0</v>
      </c>
      <c r="S58" s="18" t="s">
        <v>6339</v>
      </c>
      <c r="T58" s="28">
        <v>0</v>
      </c>
      <c r="U58" s="18" t="s">
        <v>6339</v>
      </c>
      <c r="V58" s="19">
        <v>0</v>
      </c>
      <c r="W58" s="18" t="s">
        <v>6339</v>
      </c>
      <c r="X58" s="19">
        <v>0</v>
      </c>
      <c r="Y58" s="18" t="s">
        <v>6339</v>
      </c>
      <c r="Z58" s="19">
        <v>0</v>
      </c>
      <c r="AA58" s="18" t="s">
        <v>6339</v>
      </c>
      <c r="AB58" s="15">
        <v>42421092</v>
      </c>
      <c r="AC58" s="18" t="s">
        <v>6339</v>
      </c>
      <c r="AD58" s="18" t="s">
        <v>6375</v>
      </c>
      <c r="AE58" s="18" t="s">
        <v>6339</v>
      </c>
      <c r="AF58" s="18" t="s">
        <v>6400</v>
      </c>
      <c r="AG58" s="18" t="s">
        <v>6339</v>
      </c>
      <c r="AH58" s="29">
        <v>42654</v>
      </c>
      <c r="AI58" s="18" t="s">
        <v>6339</v>
      </c>
      <c r="AJ58" s="18" t="s">
        <v>6397</v>
      </c>
      <c r="AK58" t="s">
        <v>6340</v>
      </c>
      <c r="AL58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(NULL,0,0,0,0,0,0,0,0,0,0,42421092,'mserna','R','2016-10-11','dzambrano');</v>
      </c>
    </row>
    <row r="59" spans="1:38" x14ac:dyDescent="0.25">
      <c r="A59">
        <v>10010104</v>
      </c>
      <c r="B59" t="s">
        <v>6405</v>
      </c>
      <c r="C59" t="s">
        <v>6346</v>
      </c>
      <c r="D59" t="s">
        <v>6339</v>
      </c>
      <c r="E59" s="15">
        <v>0</v>
      </c>
      <c r="F59" s="15" t="s">
        <v>6339</v>
      </c>
      <c r="G59" t="s">
        <v>266</v>
      </c>
      <c r="H59" t="e">
        <f>VLOOKUP($E59,'BD DAVID'!$B$5:$M$1143,10,FALSE)</f>
        <v>#N/A</v>
      </c>
      <c r="I59">
        <v>0</v>
      </c>
      <c r="J59" t="e">
        <f>VLOOKUP($E59,'BD DAVID'!$B$5:$M$1144,12,FALSE)</f>
        <v>#N/A</v>
      </c>
      <c r="K59" t="s">
        <v>6339</v>
      </c>
      <c r="L59">
        <v>0</v>
      </c>
      <c r="M59" t="s">
        <v>6339</v>
      </c>
      <c r="N59">
        <v>0</v>
      </c>
      <c r="O59" t="s">
        <v>6339</v>
      </c>
      <c r="P59">
        <v>0</v>
      </c>
      <c r="Q59" t="s">
        <v>6339</v>
      </c>
      <c r="R59" s="19">
        <v>0</v>
      </c>
      <c r="S59" s="18" t="s">
        <v>6339</v>
      </c>
      <c r="T59" s="28">
        <v>0</v>
      </c>
      <c r="U59" s="18" t="s">
        <v>6339</v>
      </c>
      <c r="V59" s="19">
        <v>0</v>
      </c>
      <c r="W59" s="18" t="s">
        <v>6339</v>
      </c>
      <c r="X59" s="19">
        <v>0</v>
      </c>
      <c r="Y59" s="18" t="s">
        <v>6339</v>
      </c>
      <c r="Z59" s="19">
        <v>0</v>
      </c>
      <c r="AA59" s="18" t="s">
        <v>6339</v>
      </c>
      <c r="AB59" s="15">
        <v>42843853</v>
      </c>
      <c r="AC59" s="18" t="s">
        <v>6339</v>
      </c>
      <c r="AD59" s="18" t="s">
        <v>6375</v>
      </c>
      <c r="AE59" s="18" t="s">
        <v>6339</v>
      </c>
      <c r="AF59" s="18" t="s">
        <v>6400</v>
      </c>
      <c r="AG59" s="18" t="s">
        <v>6339</v>
      </c>
      <c r="AH59" s="29">
        <v>42654</v>
      </c>
      <c r="AI59" s="18" t="s">
        <v>6339</v>
      </c>
      <c r="AJ59" s="18" t="s">
        <v>6397</v>
      </c>
      <c r="AK59" t="s">
        <v>6340</v>
      </c>
      <c r="AL59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(NULL,0,0,0,0,0,0,0,0,0,0,42843853,'mserna','R','2016-10-11','dzambrano');</v>
      </c>
    </row>
    <row r="60" spans="1:38" x14ac:dyDescent="0.25">
      <c r="A60">
        <v>10014867</v>
      </c>
      <c r="B60" t="s">
        <v>6405</v>
      </c>
      <c r="C60" t="s">
        <v>6346</v>
      </c>
      <c r="D60" t="s">
        <v>6339</v>
      </c>
      <c r="E60" s="15">
        <v>0</v>
      </c>
      <c r="F60" s="15" t="s">
        <v>6339</v>
      </c>
      <c r="G60" t="s">
        <v>3880</v>
      </c>
      <c r="H60" t="e">
        <f>VLOOKUP($E60,'BD DAVID'!$B$5:$M$1143,10,FALSE)</f>
        <v>#N/A</v>
      </c>
      <c r="I60">
        <v>0</v>
      </c>
      <c r="J60" t="e">
        <f>VLOOKUP($E60,'BD DAVID'!$B$5:$M$1144,12,FALSE)</f>
        <v>#N/A</v>
      </c>
      <c r="K60" t="s">
        <v>6339</v>
      </c>
      <c r="L60">
        <v>0</v>
      </c>
      <c r="M60" t="s">
        <v>6339</v>
      </c>
      <c r="N60">
        <v>0</v>
      </c>
      <c r="O60" t="s">
        <v>6339</v>
      </c>
      <c r="P60">
        <v>0</v>
      </c>
      <c r="Q60" t="s">
        <v>6339</v>
      </c>
      <c r="R60" s="19">
        <v>0</v>
      </c>
      <c r="S60" s="18" t="s">
        <v>6339</v>
      </c>
      <c r="T60" s="28">
        <v>0</v>
      </c>
      <c r="U60" s="18" t="s">
        <v>6339</v>
      </c>
      <c r="V60" s="19">
        <v>0</v>
      </c>
      <c r="W60" s="18" t="s">
        <v>6339</v>
      </c>
      <c r="X60" s="19">
        <v>0</v>
      </c>
      <c r="Y60" s="18" t="s">
        <v>6339</v>
      </c>
      <c r="Z60" s="19">
        <v>0</v>
      </c>
      <c r="AA60" s="18" t="s">
        <v>6339</v>
      </c>
      <c r="AB60" s="15">
        <v>42879572</v>
      </c>
      <c r="AC60" s="18" t="s">
        <v>6339</v>
      </c>
      <c r="AD60" s="18" t="s">
        <v>6380</v>
      </c>
      <c r="AE60" s="18" t="s">
        <v>6339</v>
      </c>
      <c r="AF60" s="18" t="s">
        <v>6400</v>
      </c>
      <c r="AG60" s="18" t="s">
        <v>6339</v>
      </c>
      <c r="AH60" s="29">
        <v>42654</v>
      </c>
      <c r="AI60" s="18" t="s">
        <v>6339</v>
      </c>
      <c r="AJ60" s="18" t="s">
        <v>6397</v>
      </c>
      <c r="AK60" t="s">
        <v>6340</v>
      </c>
      <c r="AL60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(NULL,0,0,0,0,0,0,0,0,0,0,42879572,'ravila','R','2016-10-11','dzambrano');</v>
      </c>
    </row>
    <row r="61" spans="1:38" x14ac:dyDescent="0.25">
      <c r="A61">
        <v>10010154</v>
      </c>
      <c r="B61" t="s">
        <v>6405</v>
      </c>
      <c r="C61" t="s">
        <v>6346</v>
      </c>
      <c r="D61" t="s">
        <v>6339</v>
      </c>
      <c r="E61" s="15">
        <v>0</v>
      </c>
      <c r="F61" s="15" t="s">
        <v>6339</v>
      </c>
      <c r="G61" t="s">
        <v>270</v>
      </c>
      <c r="H61" t="e">
        <f>VLOOKUP($E61,'BD DAVID'!$B$5:$M$1143,10,FALSE)</f>
        <v>#N/A</v>
      </c>
      <c r="I61">
        <v>0</v>
      </c>
      <c r="J61" t="e">
        <f>VLOOKUP($E61,'BD DAVID'!$B$5:$M$1144,12,FALSE)</f>
        <v>#N/A</v>
      </c>
      <c r="K61" t="s">
        <v>6339</v>
      </c>
      <c r="L61">
        <v>0</v>
      </c>
      <c r="M61" t="s">
        <v>6339</v>
      </c>
      <c r="N61">
        <v>0</v>
      </c>
      <c r="O61" t="s">
        <v>6339</v>
      </c>
      <c r="P61">
        <v>0</v>
      </c>
      <c r="Q61" t="s">
        <v>6339</v>
      </c>
      <c r="R61" s="19">
        <v>0</v>
      </c>
      <c r="S61" s="18" t="s">
        <v>6339</v>
      </c>
      <c r="T61" s="28">
        <v>0</v>
      </c>
      <c r="U61" s="18" t="s">
        <v>6339</v>
      </c>
      <c r="V61" s="19">
        <v>0</v>
      </c>
      <c r="W61" s="18" t="s">
        <v>6339</v>
      </c>
      <c r="X61" s="19">
        <v>0</v>
      </c>
      <c r="Y61" s="18" t="s">
        <v>6339</v>
      </c>
      <c r="Z61" s="19">
        <v>0</v>
      </c>
      <c r="AA61" s="18" t="s">
        <v>6339</v>
      </c>
      <c r="AB61" s="15">
        <v>42901108</v>
      </c>
      <c r="AC61" s="18" t="s">
        <v>6339</v>
      </c>
      <c r="AD61" s="18" t="s">
        <v>6380</v>
      </c>
      <c r="AE61" s="18" t="s">
        <v>6339</v>
      </c>
      <c r="AF61" s="18" t="s">
        <v>6400</v>
      </c>
      <c r="AG61" s="18" t="s">
        <v>6339</v>
      </c>
      <c r="AH61" s="29">
        <v>42654</v>
      </c>
      <c r="AI61" s="18" t="s">
        <v>6339</v>
      </c>
      <c r="AJ61" s="18" t="s">
        <v>6397</v>
      </c>
      <c r="AK61" t="s">
        <v>6340</v>
      </c>
      <c r="AL61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(NULL,0,0,0,0,0,0,0,0,0,0,42901108,'ravila','R','2016-10-11','dzambrano');</v>
      </c>
    </row>
    <row r="62" spans="1:38" x14ac:dyDescent="0.25">
      <c r="A62">
        <v>10014440</v>
      </c>
      <c r="B62" t="s">
        <v>6405</v>
      </c>
      <c r="C62" t="s">
        <v>6346</v>
      </c>
      <c r="D62" t="s">
        <v>6339</v>
      </c>
      <c r="E62" s="15">
        <v>0</v>
      </c>
      <c r="F62" s="15" t="s">
        <v>6339</v>
      </c>
      <c r="G62" t="s">
        <v>4181</v>
      </c>
      <c r="H62" t="e">
        <f>VLOOKUP($E62,'BD DAVID'!$B$5:$M$1143,10,FALSE)</f>
        <v>#N/A</v>
      </c>
      <c r="I62">
        <v>0</v>
      </c>
      <c r="J62" t="e">
        <f>VLOOKUP($E62,'BD DAVID'!$B$5:$M$1144,12,FALSE)</f>
        <v>#N/A</v>
      </c>
      <c r="K62" t="s">
        <v>6339</v>
      </c>
      <c r="L62">
        <v>0</v>
      </c>
      <c r="M62" t="s">
        <v>6339</v>
      </c>
      <c r="N62">
        <v>0</v>
      </c>
      <c r="O62" t="s">
        <v>6339</v>
      </c>
      <c r="P62">
        <v>0</v>
      </c>
      <c r="Q62" t="s">
        <v>6339</v>
      </c>
      <c r="R62" s="19">
        <v>0</v>
      </c>
      <c r="S62" s="18" t="s">
        <v>6339</v>
      </c>
      <c r="T62" s="28">
        <v>0</v>
      </c>
      <c r="U62" s="18" t="s">
        <v>6339</v>
      </c>
      <c r="V62" s="19">
        <v>0</v>
      </c>
      <c r="W62" s="18" t="s">
        <v>6339</v>
      </c>
      <c r="X62" s="19">
        <v>0</v>
      </c>
      <c r="Y62" s="18" t="s">
        <v>6339</v>
      </c>
      <c r="Z62" s="19">
        <v>0</v>
      </c>
      <c r="AA62" s="18" t="s">
        <v>6339</v>
      </c>
      <c r="AB62" s="15">
        <v>42902541</v>
      </c>
      <c r="AC62" s="18" t="s">
        <v>6339</v>
      </c>
      <c r="AD62" s="18" t="s">
        <v>6380</v>
      </c>
      <c r="AE62" s="18" t="s">
        <v>6339</v>
      </c>
      <c r="AF62" s="18" t="s">
        <v>6400</v>
      </c>
      <c r="AG62" s="18" t="s">
        <v>6339</v>
      </c>
      <c r="AH62" s="29">
        <v>42654</v>
      </c>
      <c r="AI62" s="18" t="s">
        <v>6339</v>
      </c>
      <c r="AJ62" s="18" t="s">
        <v>6397</v>
      </c>
      <c r="AK62" t="s">
        <v>6340</v>
      </c>
      <c r="AL62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(NULL,0,0,0,0,0,0,0,0,0,0,42902541,'ravila','R','2016-10-11','dzambrano');</v>
      </c>
    </row>
    <row r="63" spans="1:38" x14ac:dyDescent="0.25">
      <c r="A63">
        <v>10015592</v>
      </c>
      <c r="B63" t="s">
        <v>6405</v>
      </c>
      <c r="C63" t="s">
        <v>6346</v>
      </c>
      <c r="D63" t="s">
        <v>6339</v>
      </c>
      <c r="E63" s="15">
        <v>0</v>
      </c>
      <c r="F63" s="15" t="s">
        <v>6339</v>
      </c>
      <c r="G63" t="s">
        <v>3968</v>
      </c>
      <c r="H63" t="e">
        <f>VLOOKUP($E63,'BD DAVID'!$B$5:$M$1143,10,FALSE)</f>
        <v>#N/A</v>
      </c>
      <c r="I63">
        <v>0</v>
      </c>
      <c r="J63" t="e">
        <f>VLOOKUP($E63,'BD DAVID'!$B$5:$M$1144,12,FALSE)</f>
        <v>#N/A</v>
      </c>
      <c r="K63" t="s">
        <v>6339</v>
      </c>
      <c r="L63">
        <v>0</v>
      </c>
      <c r="M63" t="s">
        <v>6339</v>
      </c>
      <c r="N63">
        <v>0</v>
      </c>
      <c r="O63" t="s">
        <v>6339</v>
      </c>
      <c r="P63">
        <v>0</v>
      </c>
      <c r="Q63" t="s">
        <v>6339</v>
      </c>
      <c r="R63" s="19">
        <v>0</v>
      </c>
      <c r="S63" s="18" t="s">
        <v>6339</v>
      </c>
      <c r="T63" s="28">
        <v>0</v>
      </c>
      <c r="U63" s="18" t="s">
        <v>6339</v>
      </c>
      <c r="V63" s="19">
        <v>0</v>
      </c>
      <c r="W63" s="18" t="s">
        <v>6339</v>
      </c>
      <c r="X63" s="19">
        <v>0</v>
      </c>
      <c r="Y63" s="18" t="s">
        <v>6339</v>
      </c>
      <c r="Z63" s="19">
        <v>0</v>
      </c>
      <c r="AA63" s="18" t="s">
        <v>6339</v>
      </c>
      <c r="AB63" s="15">
        <v>43366080</v>
      </c>
      <c r="AC63" s="18" t="s">
        <v>6339</v>
      </c>
      <c r="AD63" s="18" t="s">
        <v>6380</v>
      </c>
      <c r="AE63" s="18" t="s">
        <v>6339</v>
      </c>
      <c r="AF63" s="18" t="s">
        <v>6400</v>
      </c>
      <c r="AG63" s="18" t="s">
        <v>6339</v>
      </c>
      <c r="AH63" s="29">
        <v>42654</v>
      </c>
      <c r="AI63" s="18" t="s">
        <v>6339</v>
      </c>
      <c r="AJ63" s="18" t="s">
        <v>6397</v>
      </c>
      <c r="AK63" t="s">
        <v>6340</v>
      </c>
      <c r="AL63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(NULL,0,0,0,0,0,0,0,0,0,0,43366080,'ravila','R','2016-10-11','dzambrano');</v>
      </c>
    </row>
    <row r="64" spans="1:38" s="20" customFormat="1" x14ac:dyDescent="0.25">
      <c r="A64">
        <v>10015593</v>
      </c>
      <c r="B64" t="s">
        <v>6405</v>
      </c>
      <c r="C64" t="s">
        <v>6346</v>
      </c>
      <c r="D64" t="s">
        <v>6339</v>
      </c>
      <c r="E64" s="15">
        <v>0</v>
      </c>
      <c r="F64" s="15" t="s">
        <v>6339</v>
      </c>
      <c r="G64" t="s">
        <v>4126</v>
      </c>
      <c r="H64" t="e">
        <f>VLOOKUP($E64,'BD DAVID'!$B$5:$M$1143,10,FALSE)</f>
        <v>#N/A</v>
      </c>
      <c r="I64">
        <v>0</v>
      </c>
      <c r="J64" t="e">
        <f>VLOOKUP($E64,'BD DAVID'!$B$5:$M$1144,12,FALSE)</f>
        <v>#N/A</v>
      </c>
      <c r="K64" t="s">
        <v>6339</v>
      </c>
      <c r="L64">
        <v>0</v>
      </c>
      <c r="M64" t="s">
        <v>6339</v>
      </c>
      <c r="N64">
        <v>0</v>
      </c>
      <c r="O64" t="s">
        <v>6339</v>
      </c>
      <c r="P64">
        <v>0</v>
      </c>
      <c r="Q64" t="s">
        <v>6339</v>
      </c>
      <c r="R64" s="19">
        <v>0</v>
      </c>
      <c r="S64" s="18" t="s">
        <v>6339</v>
      </c>
      <c r="T64" s="28">
        <v>0</v>
      </c>
      <c r="U64" s="18" t="s">
        <v>6339</v>
      </c>
      <c r="V64" s="19">
        <v>0</v>
      </c>
      <c r="W64" s="18" t="s">
        <v>6339</v>
      </c>
      <c r="X64" s="19">
        <v>0</v>
      </c>
      <c r="Y64" s="18" t="s">
        <v>6339</v>
      </c>
      <c r="Z64" s="19">
        <v>0</v>
      </c>
      <c r="AA64" s="18" t="s">
        <v>6339</v>
      </c>
      <c r="AB64" s="15">
        <v>43366346</v>
      </c>
      <c r="AC64" s="18" t="s">
        <v>6339</v>
      </c>
      <c r="AD64" s="18" t="s">
        <v>6380</v>
      </c>
      <c r="AE64" s="18" t="s">
        <v>6339</v>
      </c>
      <c r="AF64" s="18" t="s">
        <v>6400</v>
      </c>
      <c r="AG64" s="18" t="s">
        <v>6339</v>
      </c>
      <c r="AH64" s="29">
        <v>42654</v>
      </c>
      <c r="AI64" s="18" t="s">
        <v>6339</v>
      </c>
      <c r="AJ64" s="18" t="s">
        <v>6397</v>
      </c>
      <c r="AK64" s="20" t="s">
        <v>6340</v>
      </c>
      <c r="AL64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(NULL,0,0,0,0,0,0,0,0,0,0,43366346,'ravila','R','2016-10-11','dzambrano');</v>
      </c>
    </row>
    <row r="65" spans="1:38" x14ac:dyDescent="0.25">
      <c r="A65">
        <v>10010228</v>
      </c>
      <c r="B65" t="s">
        <v>6405</v>
      </c>
      <c r="C65" t="s">
        <v>6346</v>
      </c>
      <c r="D65" t="s">
        <v>6339</v>
      </c>
      <c r="E65" s="15">
        <v>0</v>
      </c>
      <c r="F65" s="15" t="s">
        <v>6339</v>
      </c>
      <c r="G65" t="s">
        <v>283</v>
      </c>
      <c r="H65" t="e">
        <f>VLOOKUP($E65,'BD DAVID'!$B$5:$M$1143,10,FALSE)</f>
        <v>#N/A</v>
      </c>
      <c r="I65">
        <v>0</v>
      </c>
      <c r="J65" t="e">
        <f>VLOOKUP($E65,'BD DAVID'!$B$5:$M$1144,12,FALSE)</f>
        <v>#N/A</v>
      </c>
      <c r="K65" t="s">
        <v>6339</v>
      </c>
      <c r="L65">
        <v>0</v>
      </c>
      <c r="M65" t="s">
        <v>6339</v>
      </c>
      <c r="N65">
        <v>0</v>
      </c>
      <c r="O65" t="s">
        <v>6339</v>
      </c>
      <c r="P65">
        <v>0</v>
      </c>
      <c r="Q65" t="s">
        <v>6339</v>
      </c>
      <c r="R65" s="19">
        <v>0</v>
      </c>
      <c r="S65" s="18" t="s">
        <v>6339</v>
      </c>
      <c r="T65" s="28">
        <v>0</v>
      </c>
      <c r="U65" s="18" t="s">
        <v>6339</v>
      </c>
      <c r="V65" s="19">
        <v>0</v>
      </c>
      <c r="W65" s="18" t="s">
        <v>6339</v>
      </c>
      <c r="X65" s="19">
        <v>0</v>
      </c>
      <c r="Y65" s="18" t="s">
        <v>6339</v>
      </c>
      <c r="Z65" s="19">
        <v>0</v>
      </c>
      <c r="AA65" s="18" t="s">
        <v>6339</v>
      </c>
      <c r="AB65" s="15">
        <v>43456639</v>
      </c>
      <c r="AC65" s="18" t="s">
        <v>6339</v>
      </c>
      <c r="AD65" s="18" t="s">
        <v>6375</v>
      </c>
      <c r="AE65" s="18" t="s">
        <v>6339</v>
      </c>
      <c r="AF65" s="18" t="s">
        <v>6400</v>
      </c>
      <c r="AG65" s="18" t="s">
        <v>6339</v>
      </c>
      <c r="AH65" s="29">
        <v>42654</v>
      </c>
      <c r="AI65" s="18" t="s">
        <v>6339</v>
      </c>
      <c r="AJ65" s="18" t="s">
        <v>6397</v>
      </c>
      <c r="AK65" t="s">
        <v>6340</v>
      </c>
      <c r="AL65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(NULL,0,0,0,0,0,0,0,0,0,0,43456639,'mserna','R','2016-10-11','dzambrano');</v>
      </c>
    </row>
    <row r="66" spans="1:38" x14ac:dyDescent="0.25">
      <c r="A66">
        <v>10010231</v>
      </c>
      <c r="B66" t="s">
        <v>6405</v>
      </c>
      <c r="C66" t="s">
        <v>6346</v>
      </c>
      <c r="D66" t="s">
        <v>6339</v>
      </c>
      <c r="E66" s="15">
        <v>0</v>
      </c>
      <c r="F66" s="15" t="s">
        <v>6339</v>
      </c>
      <c r="G66" t="s">
        <v>287</v>
      </c>
      <c r="H66" t="e">
        <f>VLOOKUP($E66,'BD DAVID'!$B$5:$M$1143,10,FALSE)</f>
        <v>#N/A</v>
      </c>
      <c r="I66">
        <v>0</v>
      </c>
      <c r="J66" t="e">
        <f>VLOOKUP($E66,'BD DAVID'!$B$5:$M$1144,12,FALSE)</f>
        <v>#N/A</v>
      </c>
      <c r="K66" t="s">
        <v>6339</v>
      </c>
      <c r="L66">
        <v>0</v>
      </c>
      <c r="M66" t="s">
        <v>6339</v>
      </c>
      <c r="N66">
        <v>0</v>
      </c>
      <c r="O66" t="s">
        <v>6339</v>
      </c>
      <c r="P66">
        <v>0</v>
      </c>
      <c r="Q66" t="s">
        <v>6339</v>
      </c>
      <c r="R66" s="19">
        <v>0</v>
      </c>
      <c r="S66" s="18" t="s">
        <v>6339</v>
      </c>
      <c r="T66" s="28">
        <v>0</v>
      </c>
      <c r="U66" s="18" t="s">
        <v>6339</v>
      </c>
      <c r="V66" s="19">
        <v>0</v>
      </c>
      <c r="W66" s="18" t="s">
        <v>6339</v>
      </c>
      <c r="X66" s="19">
        <v>0</v>
      </c>
      <c r="Y66" s="18" t="s">
        <v>6339</v>
      </c>
      <c r="Z66" s="19">
        <v>0</v>
      </c>
      <c r="AA66" s="18" t="s">
        <v>6339</v>
      </c>
      <c r="AB66" s="15">
        <v>43467133</v>
      </c>
      <c r="AC66" s="18" t="s">
        <v>6339</v>
      </c>
      <c r="AD66" s="18" t="s">
        <v>6375</v>
      </c>
      <c r="AE66" s="18" t="s">
        <v>6339</v>
      </c>
      <c r="AF66" s="18" t="s">
        <v>6400</v>
      </c>
      <c r="AG66" s="18" t="s">
        <v>6339</v>
      </c>
      <c r="AH66" s="29">
        <v>42654</v>
      </c>
      <c r="AI66" s="18" t="s">
        <v>6339</v>
      </c>
      <c r="AJ66" s="18" t="s">
        <v>6397</v>
      </c>
      <c r="AK66" t="s">
        <v>6340</v>
      </c>
      <c r="AL66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(NULL,0,0,0,0,0,0,0,0,0,0,43467133,'mserna','R','2016-10-11','dzambrano');</v>
      </c>
    </row>
    <row r="67" spans="1:38" x14ac:dyDescent="0.25">
      <c r="A67">
        <v>10011863</v>
      </c>
      <c r="B67" t="s">
        <v>6405</v>
      </c>
      <c r="C67" t="s">
        <v>6346</v>
      </c>
      <c r="D67" t="s">
        <v>6339</v>
      </c>
      <c r="E67" s="15">
        <v>0</v>
      </c>
      <c r="F67" s="15" t="s">
        <v>6339</v>
      </c>
      <c r="G67" t="s">
        <v>665</v>
      </c>
      <c r="H67" t="e">
        <f>VLOOKUP($E67,'BD DAVID'!$B$5:$M$1143,10,FALSE)</f>
        <v>#N/A</v>
      </c>
      <c r="I67">
        <v>0</v>
      </c>
      <c r="J67" t="e">
        <f>VLOOKUP($E67,'BD DAVID'!$B$5:$M$1144,12,FALSE)</f>
        <v>#N/A</v>
      </c>
      <c r="K67" t="s">
        <v>6339</v>
      </c>
      <c r="L67">
        <v>0</v>
      </c>
      <c r="M67" t="s">
        <v>6339</v>
      </c>
      <c r="N67">
        <v>0</v>
      </c>
      <c r="O67" t="s">
        <v>6339</v>
      </c>
      <c r="P67">
        <v>0</v>
      </c>
      <c r="Q67" t="s">
        <v>6339</v>
      </c>
      <c r="R67" s="19">
        <v>0</v>
      </c>
      <c r="S67" s="18" t="s">
        <v>6339</v>
      </c>
      <c r="T67" s="28">
        <v>0</v>
      </c>
      <c r="U67" s="18" t="s">
        <v>6339</v>
      </c>
      <c r="V67" s="19">
        <v>0</v>
      </c>
      <c r="W67" s="18" t="s">
        <v>6339</v>
      </c>
      <c r="X67" s="19">
        <v>0</v>
      </c>
      <c r="Y67" s="18" t="s">
        <v>6339</v>
      </c>
      <c r="Z67" s="19">
        <v>0</v>
      </c>
      <c r="AA67" s="18" t="s">
        <v>6339</v>
      </c>
      <c r="AB67" s="15">
        <v>43717110</v>
      </c>
      <c r="AC67" s="18" t="s">
        <v>6339</v>
      </c>
      <c r="AD67" s="18" t="s">
        <v>6380</v>
      </c>
      <c r="AE67" s="18" t="s">
        <v>6339</v>
      </c>
      <c r="AF67" s="18" t="s">
        <v>6400</v>
      </c>
      <c r="AG67" s="18" t="s">
        <v>6339</v>
      </c>
      <c r="AH67" s="29">
        <v>42654</v>
      </c>
      <c r="AI67" s="18" t="s">
        <v>6339</v>
      </c>
      <c r="AJ67" s="18" t="s">
        <v>6397</v>
      </c>
      <c r="AK67" t="s">
        <v>6340</v>
      </c>
      <c r="AL67" t="str">
        <f t="shared" ref="AL67:AL130" si="1">_xlfn.CONCAT(B67,C67,D67,E67,F67,I67,K67,L67,M67,N67,O67,P67,Q67,R67,S67,T67,U67,V67,W67,X67,Y67,Z67,AA67,AB67,AC67,"'",AD67,"'",AE67,"'",AF67,"'",AG67,"'",TEXT(AH67,"yyyy-mm-dd"),"'",AI67,"'",AJ67,"'",AK67)</f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(NULL,0,0,0,0,0,0,0,0,0,0,43717110,'ravila','R','2016-10-11','dzambrano');</v>
      </c>
    </row>
    <row r="68" spans="1:38" x14ac:dyDescent="0.25">
      <c r="A68">
        <v>10017163</v>
      </c>
      <c r="B68" t="s">
        <v>6405</v>
      </c>
      <c r="C68" t="s">
        <v>6346</v>
      </c>
      <c r="D68" t="s">
        <v>6339</v>
      </c>
      <c r="E68" s="15">
        <v>0</v>
      </c>
      <c r="F68" s="15" t="s">
        <v>6339</v>
      </c>
      <c r="G68" t="s">
        <v>4123</v>
      </c>
      <c r="H68" t="e">
        <f>VLOOKUP($E68,'BD DAVID'!$B$5:$M$1143,10,FALSE)</f>
        <v>#N/A</v>
      </c>
      <c r="I68">
        <v>0</v>
      </c>
      <c r="J68" t="e">
        <f>VLOOKUP($E68,'BD DAVID'!$B$5:$M$1144,12,FALSE)</f>
        <v>#N/A</v>
      </c>
      <c r="K68" t="s">
        <v>6339</v>
      </c>
      <c r="L68">
        <v>0</v>
      </c>
      <c r="M68" t="s">
        <v>6339</v>
      </c>
      <c r="N68">
        <v>0</v>
      </c>
      <c r="O68" t="s">
        <v>6339</v>
      </c>
      <c r="P68">
        <v>0</v>
      </c>
      <c r="Q68" t="s">
        <v>6339</v>
      </c>
      <c r="R68" s="19">
        <v>0</v>
      </c>
      <c r="S68" s="18" t="s">
        <v>6339</v>
      </c>
      <c r="T68" s="28">
        <v>0</v>
      </c>
      <c r="U68" s="18" t="s">
        <v>6339</v>
      </c>
      <c r="V68" s="19">
        <v>0</v>
      </c>
      <c r="W68" s="18" t="s">
        <v>6339</v>
      </c>
      <c r="X68" s="19">
        <v>0</v>
      </c>
      <c r="Y68" s="18" t="s">
        <v>6339</v>
      </c>
      <c r="Z68" s="19">
        <v>0</v>
      </c>
      <c r="AA68" s="18" t="s">
        <v>6339</v>
      </c>
      <c r="AB68" s="15">
        <v>43808486</v>
      </c>
      <c r="AC68" s="18" t="s">
        <v>6339</v>
      </c>
      <c r="AD68" s="18" t="s">
        <v>6380</v>
      </c>
      <c r="AE68" s="18" t="s">
        <v>6339</v>
      </c>
      <c r="AF68" s="18" t="s">
        <v>6400</v>
      </c>
      <c r="AG68" s="18" t="s">
        <v>6339</v>
      </c>
      <c r="AH68" s="29">
        <v>42654</v>
      </c>
      <c r="AI68" s="18" t="s">
        <v>6339</v>
      </c>
      <c r="AJ68" s="18" t="s">
        <v>6397</v>
      </c>
      <c r="AK68" t="s">
        <v>6340</v>
      </c>
      <c r="AL68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(NULL,0,0,0,0,0,0,0,0,0,0,43808486,'ravila','R','2016-10-11','dzambrano');</v>
      </c>
    </row>
    <row r="69" spans="1:38" x14ac:dyDescent="0.25">
      <c r="A69">
        <v>10017070</v>
      </c>
      <c r="B69" t="s">
        <v>6405</v>
      </c>
      <c r="C69" t="s">
        <v>6346</v>
      </c>
      <c r="D69" t="s">
        <v>6339</v>
      </c>
      <c r="E69" s="15">
        <v>0</v>
      </c>
      <c r="F69" s="15" t="s">
        <v>6339</v>
      </c>
      <c r="G69" t="s">
        <v>3989</v>
      </c>
      <c r="H69" t="e">
        <f>VLOOKUP($E69,'BD DAVID'!$B$5:$M$1143,10,FALSE)</f>
        <v>#N/A</v>
      </c>
      <c r="I69">
        <v>0</v>
      </c>
      <c r="J69" t="e">
        <f>VLOOKUP($E69,'BD DAVID'!$B$5:$M$1144,12,FALSE)</f>
        <v>#N/A</v>
      </c>
      <c r="K69" t="s">
        <v>6339</v>
      </c>
      <c r="L69">
        <v>0</v>
      </c>
      <c r="M69" t="s">
        <v>6339</v>
      </c>
      <c r="N69">
        <v>0</v>
      </c>
      <c r="O69" t="s">
        <v>6339</v>
      </c>
      <c r="P69">
        <v>0</v>
      </c>
      <c r="Q69" t="s">
        <v>6339</v>
      </c>
      <c r="R69" s="19">
        <v>0</v>
      </c>
      <c r="S69" s="18" t="s">
        <v>6339</v>
      </c>
      <c r="T69" s="28">
        <v>0</v>
      </c>
      <c r="U69" s="18" t="s">
        <v>6339</v>
      </c>
      <c r="V69" s="19">
        <v>0</v>
      </c>
      <c r="W69" s="18" t="s">
        <v>6339</v>
      </c>
      <c r="X69" s="19">
        <v>0</v>
      </c>
      <c r="Y69" s="18" t="s">
        <v>6339</v>
      </c>
      <c r="Z69" s="19">
        <v>0</v>
      </c>
      <c r="AA69" s="18" t="s">
        <v>6339</v>
      </c>
      <c r="AB69" s="15">
        <v>64560234</v>
      </c>
      <c r="AC69" s="18" t="s">
        <v>6339</v>
      </c>
      <c r="AD69" s="18" t="s">
        <v>6362</v>
      </c>
      <c r="AE69" s="18" t="s">
        <v>6339</v>
      </c>
      <c r="AF69" s="18" t="s">
        <v>6400</v>
      </c>
      <c r="AG69" s="18" t="s">
        <v>6339</v>
      </c>
      <c r="AH69" s="29">
        <v>42654</v>
      </c>
      <c r="AI69" s="18" t="s">
        <v>6339</v>
      </c>
      <c r="AJ69" s="18" t="s">
        <v>6397</v>
      </c>
      <c r="AK69" t="s">
        <v>6340</v>
      </c>
      <c r="AL69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(NULL,0,0,0,0,0,0,0,0,0,0,64560234,'apacheco','R','2016-10-11','dzambrano');</v>
      </c>
    </row>
    <row r="70" spans="1:38" x14ac:dyDescent="0.25">
      <c r="A70">
        <v>10014067</v>
      </c>
      <c r="B70" t="s">
        <v>6405</v>
      </c>
      <c r="C70" t="s">
        <v>6346</v>
      </c>
      <c r="D70" t="s">
        <v>6339</v>
      </c>
      <c r="E70" s="15">
        <v>0</v>
      </c>
      <c r="F70" s="15" t="s">
        <v>6339</v>
      </c>
      <c r="G70" t="s">
        <v>5279</v>
      </c>
      <c r="H70" t="e">
        <f>VLOOKUP($E70,'BD DAVID'!$B$5:$M$1143,10,FALSE)</f>
        <v>#N/A</v>
      </c>
      <c r="I70">
        <v>0</v>
      </c>
      <c r="J70" t="e">
        <f>VLOOKUP($E70,'BD DAVID'!$B$5:$M$1144,12,FALSE)</f>
        <v>#N/A</v>
      </c>
      <c r="K70" t="s">
        <v>6339</v>
      </c>
      <c r="L70">
        <v>0</v>
      </c>
      <c r="M70" t="s">
        <v>6339</v>
      </c>
      <c r="N70">
        <v>0</v>
      </c>
      <c r="O70" t="s">
        <v>6339</v>
      </c>
      <c r="P70">
        <v>0</v>
      </c>
      <c r="Q70" t="s">
        <v>6339</v>
      </c>
      <c r="R70" s="19">
        <v>0</v>
      </c>
      <c r="S70" s="18" t="s">
        <v>6339</v>
      </c>
      <c r="T70" s="28">
        <v>0</v>
      </c>
      <c r="U70" s="18" t="s">
        <v>6339</v>
      </c>
      <c r="V70" s="19">
        <v>0</v>
      </c>
      <c r="W70" s="18" t="s">
        <v>6339</v>
      </c>
      <c r="X70" s="19">
        <v>0</v>
      </c>
      <c r="Y70" s="18" t="s">
        <v>6339</v>
      </c>
      <c r="Z70" s="19">
        <v>0</v>
      </c>
      <c r="AA70" s="18" t="s">
        <v>6339</v>
      </c>
      <c r="AB70" s="15">
        <v>70191100</v>
      </c>
      <c r="AC70" s="18" t="s">
        <v>6339</v>
      </c>
      <c r="AD70" s="18" t="s">
        <v>6380</v>
      </c>
      <c r="AE70" s="18" t="s">
        <v>6339</v>
      </c>
      <c r="AF70" s="18" t="s">
        <v>6400</v>
      </c>
      <c r="AG70" s="18" t="s">
        <v>6339</v>
      </c>
      <c r="AH70" s="29">
        <v>42654</v>
      </c>
      <c r="AI70" s="18" t="s">
        <v>6339</v>
      </c>
      <c r="AJ70" s="18" t="s">
        <v>6397</v>
      </c>
      <c r="AK70" t="s">
        <v>6340</v>
      </c>
      <c r="AL70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(NULL,0,0,0,0,0,0,0,0,0,0,70191100,'ravila','R','2016-10-11','dzambrano');</v>
      </c>
    </row>
    <row r="71" spans="1:38" x14ac:dyDescent="0.25">
      <c r="A71">
        <v>10016631</v>
      </c>
      <c r="B71" t="s">
        <v>6405</v>
      </c>
      <c r="C71" t="s">
        <v>6346</v>
      </c>
      <c r="D71" t="s">
        <v>6339</v>
      </c>
      <c r="E71" s="15">
        <v>0</v>
      </c>
      <c r="F71" s="15" t="s">
        <v>6339</v>
      </c>
      <c r="G71" t="s">
        <v>2839</v>
      </c>
      <c r="H71" t="e">
        <f>VLOOKUP($E71,'BD DAVID'!$B$5:$M$1143,10,FALSE)</f>
        <v>#N/A</v>
      </c>
      <c r="I71">
        <v>0</v>
      </c>
      <c r="J71" t="e">
        <f>VLOOKUP($E71,'BD DAVID'!$B$5:$M$1144,12,FALSE)</f>
        <v>#N/A</v>
      </c>
      <c r="K71" t="s">
        <v>6339</v>
      </c>
      <c r="L71">
        <v>0</v>
      </c>
      <c r="M71" t="s">
        <v>6339</v>
      </c>
      <c r="N71">
        <v>0</v>
      </c>
      <c r="O71" t="s">
        <v>6339</v>
      </c>
      <c r="P71">
        <v>0</v>
      </c>
      <c r="Q71" t="s">
        <v>6339</v>
      </c>
      <c r="R71" s="19">
        <v>0</v>
      </c>
      <c r="S71" s="18" t="s">
        <v>6339</v>
      </c>
      <c r="T71" s="28">
        <v>0</v>
      </c>
      <c r="U71" s="18" t="s">
        <v>6339</v>
      </c>
      <c r="V71" s="19">
        <v>0</v>
      </c>
      <c r="W71" s="18" t="s">
        <v>6339</v>
      </c>
      <c r="X71" s="19">
        <v>0</v>
      </c>
      <c r="Y71" s="18" t="s">
        <v>6339</v>
      </c>
      <c r="Z71" s="19">
        <v>0</v>
      </c>
      <c r="AA71" s="18" t="s">
        <v>6339</v>
      </c>
      <c r="AB71" s="15">
        <v>70192838</v>
      </c>
      <c r="AC71" s="18" t="s">
        <v>6339</v>
      </c>
      <c r="AD71" s="18" t="s">
        <v>6380</v>
      </c>
      <c r="AE71" s="18" t="s">
        <v>6339</v>
      </c>
      <c r="AF71" s="18" t="s">
        <v>6400</v>
      </c>
      <c r="AG71" s="18" t="s">
        <v>6339</v>
      </c>
      <c r="AH71" s="29">
        <v>42654</v>
      </c>
      <c r="AI71" s="18" t="s">
        <v>6339</v>
      </c>
      <c r="AJ71" s="18" t="s">
        <v>6397</v>
      </c>
      <c r="AK71" t="s">
        <v>6340</v>
      </c>
      <c r="AL71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(NULL,0,0,0,0,0,0,0,0,0,0,70192838,'ravila','R','2016-10-11','dzambrano');</v>
      </c>
    </row>
    <row r="72" spans="1:38" s="20" customFormat="1" x14ac:dyDescent="0.25">
      <c r="A72">
        <v>10010501</v>
      </c>
      <c r="B72" t="s">
        <v>6405</v>
      </c>
      <c r="C72" t="s">
        <v>6346</v>
      </c>
      <c r="D72" t="s">
        <v>6339</v>
      </c>
      <c r="E72" s="15">
        <v>0</v>
      </c>
      <c r="F72" s="15" t="s">
        <v>6339</v>
      </c>
      <c r="G72" t="s">
        <v>310</v>
      </c>
      <c r="H72" t="e">
        <f>VLOOKUP($E72,'BD DAVID'!$B$5:$M$1143,10,FALSE)</f>
        <v>#N/A</v>
      </c>
      <c r="I72">
        <v>0</v>
      </c>
      <c r="J72" t="e">
        <f>VLOOKUP($E72,'BD DAVID'!$B$5:$M$1144,12,FALSE)</f>
        <v>#N/A</v>
      </c>
      <c r="K72" t="s">
        <v>6339</v>
      </c>
      <c r="L72">
        <v>0</v>
      </c>
      <c r="M72" t="s">
        <v>6339</v>
      </c>
      <c r="N72">
        <v>0</v>
      </c>
      <c r="O72" t="s">
        <v>6339</v>
      </c>
      <c r="P72">
        <v>0</v>
      </c>
      <c r="Q72" t="s">
        <v>6339</v>
      </c>
      <c r="R72" s="19">
        <v>0</v>
      </c>
      <c r="S72" s="18" t="s">
        <v>6339</v>
      </c>
      <c r="T72" s="28">
        <v>0</v>
      </c>
      <c r="U72" s="18" t="s">
        <v>6339</v>
      </c>
      <c r="V72" s="19">
        <v>0</v>
      </c>
      <c r="W72" s="18" t="s">
        <v>6339</v>
      </c>
      <c r="X72" s="19">
        <v>0</v>
      </c>
      <c r="Y72" s="18" t="s">
        <v>6339</v>
      </c>
      <c r="Z72" s="19">
        <v>0</v>
      </c>
      <c r="AA72" s="18" t="s">
        <v>6339</v>
      </c>
      <c r="AB72" s="15">
        <v>70193491</v>
      </c>
      <c r="AC72" s="18" t="s">
        <v>6339</v>
      </c>
      <c r="AD72" s="18" t="s">
        <v>6380</v>
      </c>
      <c r="AE72" s="18" t="s">
        <v>6339</v>
      </c>
      <c r="AF72" s="18" t="s">
        <v>6400</v>
      </c>
      <c r="AG72" s="18" t="s">
        <v>6339</v>
      </c>
      <c r="AH72" s="29">
        <v>42654</v>
      </c>
      <c r="AI72" s="18" t="s">
        <v>6339</v>
      </c>
      <c r="AJ72" s="18" t="s">
        <v>6397</v>
      </c>
      <c r="AK72" s="20" t="s">
        <v>6340</v>
      </c>
      <c r="AL72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(NULL,0,0,0,0,0,0,0,0,0,0,70193491,'ravila','R','2016-10-11','dzambrano');</v>
      </c>
    </row>
    <row r="73" spans="1:38" x14ac:dyDescent="0.25">
      <c r="A73">
        <v>10010502</v>
      </c>
      <c r="B73" t="s">
        <v>6405</v>
      </c>
      <c r="C73" t="s">
        <v>6346</v>
      </c>
      <c r="D73" t="s">
        <v>6339</v>
      </c>
      <c r="E73" s="15">
        <v>0</v>
      </c>
      <c r="F73" s="15" t="s">
        <v>6339</v>
      </c>
      <c r="G73" t="s">
        <v>312</v>
      </c>
      <c r="H73" t="e">
        <f>VLOOKUP($E73,'BD DAVID'!$B$5:$M$1143,10,FALSE)</f>
        <v>#N/A</v>
      </c>
      <c r="I73">
        <v>0</v>
      </c>
      <c r="J73" t="e">
        <f>VLOOKUP($E73,'BD DAVID'!$B$5:$M$1144,12,FALSE)</f>
        <v>#N/A</v>
      </c>
      <c r="K73" t="s">
        <v>6339</v>
      </c>
      <c r="L73">
        <v>0</v>
      </c>
      <c r="M73" t="s">
        <v>6339</v>
      </c>
      <c r="N73">
        <v>0</v>
      </c>
      <c r="O73" t="s">
        <v>6339</v>
      </c>
      <c r="P73">
        <v>0</v>
      </c>
      <c r="Q73" t="s">
        <v>6339</v>
      </c>
      <c r="R73" s="19">
        <v>0</v>
      </c>
      <c r="S73" s="18" t="s">
        <v>6339</v>
      </c>
      <c r="T73" s="28">
        <v>0</v>
      </c>
      <c r="U73" s="18" t="s">
        <v>6339</v>
      </c>
      <c r="V73" s="19">
        <v>0</v>
      </c>
      <c r="W73" s="18" t="s">
        <v>6339</v>
      </c>
      <c r="X73" s="19">
        <v>0</v>
      </c>
      <c r="Y73" s="18" t="s">
        <v>6339</v>
      </c>
      <c r="Z73" s="19">
        <v>0</v>
      </c>
      <c r="AA73" s="18" t="s">
        <v>6339</v>
      </c>
      <c r="AB73" s="15">
        <v>70194482</v>
      </c>
      <c r="AC73" s="18" t="s">
        <v>6339</v>
      </c>
      <c r="AD73" s="18" t="s">
        <v>6380</v>
      </c>
      <c r="AE73" s="18" t="s">
        <v>6339</v>
      </c>
      <c r="AF73" s="18" t="s">
        <v>6400</v>
      </c>
      <c r="AG73" s="18" t="s">
        <v>6339</v>
      </c>
      <c r="AH73" s="29">
        <v>42654</v>
      </c>
      <c r="AI73" s="18" t="s">
        <v>6339</v>
      </c>
      <c r="AJ73" s="18" t="s">
        <v>6397</v>
      </c>
      <c r="AK73" t="s">
        <v>6340</v>
      </c>
      <c r="AL73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(NULL,0,0,0,0,0,0,0,0,0,0,70194482,'ravila','R','2016-10-11','dzambrano');</v>
      </c>
    </row>
    <row r="74" spans="1:38" x14ac:dyDescent="0.25">
      <c r="A74">
        <v>10014825</v>
      </c>
      <c r="B74" t="s">
        <v>6405</v>
      </c>
      <c r="C74" t="s">
        <v>6346</v>
      </c>
      <c r="D74" t="s">
        <v>6339</v>
      </c>
      <c r="E74" s="15">
        <v>0</v>
      </c>
      <c r="F74" s="15" t="s">
        <v>6339</v>
      </c>
      <c r="G74" t="s">
        <v>1987</v>
      </c>
      <c r="H74" t="e">
        <f>VLOOKUP($E74,'BD DAVID'!$B$5:$M$1143,10,FALSE)</f>
        <v>#N/A</v>
      </c>
      <c r="I74">
        <v>0</v>
      </c>
      <c r="J74" t="e">
        <f>VLOOKUP($E74,'BD DAVID'!$B$5:$M$1144,12,FALSE)</f>
        <v>#N/A</v>
      </c>
      <c r="K74" t="s">
        <v>6339</v>
      </c>
      <c r="L74">
        <v>0</v>
      </c>
      <c r="M74" t="s">
        <v>6339</v>
      </c>
      <c r="N74">
        <v>0</v>
      </c>
      <c r="O74" t="s">
        <v>6339</v>
      </c>
      <c r="P74">
        <v>0</v>
      </c>
      <c r="Q74" t="s">
        <v>6339</v>
      </c>
      <c r="R74" s="19">
        <v>0</v>
      </c>
      <c r="S74" s="18" t="s">
        <v>6339</v>
      </c>
      <c r="T74" s="28">
        <v>0</v>
      </c>
      <c r="U74" s="18" t="s">
        <v>6339</v>
      </c>
      <c r="V74" s="19">
        <v>0</v>
      </c>
      <c r="W74" s="18" t="s">
        <v>6339</v>
      </c>
      <c r="X74" s="19">
        <v>0</v>
      </c>
      <c r="Y74" s="18" t="s">
        <v>6339</v>
      </c>
      <c r="Z74" s="19">
        <v>0</v>
      </c>
      <c r="AA74" s="18" t="s">
        <v>6339</v>
      </c>
      <c r="AB74" s="15">
        <v>70195946</v>
      </c>
      <c r="AC74" s="18" t="s">
        <v>6339</v>
      </c>
      <c r="AD74" s="18" t="s">
        <v>6380</v>
      </c>
      <c r="AE74" s="18" t="s">
        <v>6339</v>
      </c>
      <c r="AF74" s="18" t="s">
        <v>6400</v>
      </c>
      <c r="AG74" s="18" t="s">
        <v>6339</v>
      </c>
      <c r="AH74" s="29">
        <v>42654</v>
      </c>
      <c r="AI74" s="18" t="s">
        <v>6339</v>
      </c>
      <c r="AJ74" s="18" t="s">
        <v>6397</v>
      </c>
      <c r="AK74" t="s">
        <v>6340</v>
      </c>
      <c r="AL74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(NULL,0,0,0,0,0,0,0,0,0,0,70195946,'ravila','R','2016-10-11','dzambrano');</v>
      </c>
    </row>
    <row r="75" spans="1:38" x14ac:dyDescent="0.25">
      <c r="A75">
        <v>10010503</v>
      </c>
      <c r="B75" t="s">
        <v>6405</v>
      </c>
      <c r="C75" t="s">
        <v>6346</v>
      </c>
      <c r="D75" t="s">
        <v>6339</v>
      </c>
      <c r="E75" s="15">
        <v>0</v>
      </c>
      <c r="F75" s="15" t="s">
        <v>6339</v>
      </c>
      <c r="G75" t="s">
        <v>314</v>
      </c>
      <c r="H75" t="e">
        <f>VLOOKUP($E75,'BD DAVID'!$B$5:$M$1143,10,FALSE)</f>
        <v>#N/A</v>
      </c>
      <c r="I75">
        <v>0</v>
      </c>
      <c r="J75" t="e">
        <f>VLOOKUP($E75,'BD DAVID'!$B$5:$M$1144,12,FALSE)</f>
        <v>#N/A</v>
      </c>
      <c r="K75" t="s">
        <v>6339</v>
      </c>
      <c r="L75">
        <v>0</v>
      </c>
      <c r="M75" t="s">
        <v>6339</v>
      </c>
      <c r="N75">
        <v>0</v>
      </c>
      <c r="O75" t="s">
        <v>6339</v>
      </c>
      <c r="P75">
        <v>0</v>
      </c>
      <c r="Q75" t="s">
        <v>6339</v>
      </c>
      <c r="R75" s="19">
        <v>0</v>
      </c>
      <c r="S75" s="18" t="s">
        <v>6339</v>
      </c>
      <c r="T75" s="28">
        <v>0</v>
      </c>
      <c r="U75" s="18" t="s">
        <v>6339</v>
      </c>
      <c r="V75" s="19">
        <v>0</v>
      </c>
      <c r="W75" s="18" t="s">
        <v>6339</v>
      </c>
      <c r="X75" s="19">
        <v>0</v>
      </c>
      <c r="Y75" s="18" t="s">
        <v>6339</v>
      </c>
      <c r="Z75" s="19">
        <v>0</v>
      </c>
      <c r="AA75" s="18" t="s">
        <v>6339</v>
      </c>
      <c r="AB75" s="15">
        <v>70286618</v>
      </c>
      <c r="AC75" s="18" t="s">
        <v>6339</v>
      </c>
      <c r="AD75" s="18" t="s">
        <v>6375</v>
      </c>
      <c r="AE75" s="18" t="s">
        <v>6339</v>
      </c>
      <c r="AF75" s="18" t="s">
        <v>6400</v>
      </c>
      <c r="AG75" s="18" t="s">
        <v>6339</v>
      </c>
      <c r="AH75" s="29">
        <v>42654</v>
      </c>
      <c r="AI75" s="18" t="s">
        <v>6339</v>
      </c>
      <c r="AJ75" s="18" t="s">
        <v>6397</v>
      </c>
      <c r="AK75" t="s">
        <v>6340</v>
      </c>
      <c r="AL75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(NULL,0,0,0,0,0,0,0,0,0,0,70286618,'mserna','R','2016-10-11','dzambrano');</v>
      </c>
    </row>
    <row r="76" spans="1:38" x14ac:dyDescent="0.25">
      <c r="A76">
        <v>10010506</v>
      </c>
      <c r="B76" t="s">
        <v>6405</v>
      </c>
      <c r="C76" t="s">
        <v>6346</v>
      </c>
      <c r="D76" t="s">
        <v>6339</v>
      </c>
      <c r="E76" s="15">
        <v>0</v>
      </c>
      <c r="F76" s="15" t="s">
        <v>6339</v>
      </c>
      <c r="G76" t="s">
        <v>317</v>
      </c>
      <c r="H76" t="e">
        <f>VLOOKUP($E76,'BD DAVID'!$B$5:$M$1143,10,FALSE)</f>
        <v>#N/A</v>
      </c>
      <c r="I76">
        <v>0</v>
      </c>
      <c r="J76" t="e">
        <f>VLOOKUP($E76,'BD DAVID'!$B$5:$M$1144,12,FALSE)</f>
        <v>#N/A</v>
      </c>
      <c r="K76" t="s">
        <v>6339</v>
      </c>
      <c r="L76">
        <v>0</v>
      </c>
      <c r="M76" t="s">
        <v>6339</v>
      </c>
      <c r="N76">
        <v>0</v>
      </c>
      <c r="O76" t="s">
        <v>6339</v>
      </c>
      <c r="P76">
        <v>0</v>
      </c>
      <c r="Q76" t="s">
        <v>6339</v>
      </c>
      <c r="R76" s="19">
        <v>0</v>
      </c>
      <c r="S76" s="18" t="s">
        <v>6339</v>
      </c>
      <c r="T76" s="28">
        <v>0</v>
      </c>
      <c r="U76" s="18" t="s">
        <v>6339</v>
      </c>
      <c r="V76" s="19">
        <v>0</v>
      </c>
      <c r="W76" s="18" t="s">
        <v>6339</v>
      </c>
      <c r="X76" s="19">
        <v>0</v>
      </c>
      <c r="Y76" s="18" t="s">
        <v>6339</v>
      </c>
      <c r="Z76" s="19">
        <v>0</v>
      </c>
      <c r="AA76" s="18" t="s">
        <v>6339</v>
      </c>
      <c r="AB76" s="15">
        <v>70288508</v>
      </c>
      <c r="AC76" s="18" t="s">
        <v>6339</v>
      </c>
      <c r="AD76" s="18" t="s">
        <v>6375</v>
      </c>
      <c r="AE76" s="18" t="s">
        <v>6339</v>
      </c>
      <c r="AF76" s="18" t="s">
        <v>6400</v>
      </c>
      <c r="AG76" s="18" t="s">
        <v>6339</v>
      </c>
      <c r="AH76" s="29">
        <v>42654</v>
      </c>
      <c r="AI76" s="18" t="s">
        <v>6339</v>
      </c>
      <c r="AJ76" s="18" t="s">
        <v>6397</v>
      </c>
      <c r="AK76" t="s">
        <v>6340</v>
      </c>
      <c r="AL76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(NULL,0,0,0,0,0,0,0,0,0,0,70288508,'mserna','R','2016-10-11','dzambrano');</v>
      </c>
    </row>
    <row r="77" spans="1:38" x14ac:dyDescent="0.25">
      <c r="A77">
        <v>10017221</v>
      </c>
      <c r="B77" t="s">
        <v>6405</v>
      </c>
      <c r="C77" t="s">
        <v>6346</v>
      </c>
      <c r="D77" t="s">
        <v>6339</v>
      </c>
      <c r="E77" s="15">
        <v>0</v>
      </c>
      <c r="F77" s="15" t="s">
        <v>6339</v>
      </c>
      <c r="G77" t="s">
        <v>1939</v>
      </c>
      <c r="H77" t="e">
        <f>VLOOKUP($E77,'BD DAVID'!$B$5:$M$1143,10,FALSE)</f>
        <v>#N/A</v>
      </c>
      <c r="I77">
        <v>0</v>
      </c>
      <c r="J77" t="e">
        <f>VLOOKUP($E77,'BD DAVID'!$B$5:$M$1144,12,FALSE)</f>
        <v>#N/A</v>
      </c>
      <c r="K77" t="s">
        <v>6339</v>
      </c>
      <c r="L77">
        <v>0</v>
      </c>
      <c r="M77" t="s">
        <v>6339</v>
      </c>
      <c r="N77">
        <v>0</v>
      </c>
      <c r="O77" t="s">
        <v>6339</v>
      </c>
      <c r="P77">
        <v>0</v>
      </c>
      <c r="Q77" t="s">
        <v>6339</v>
      </c>
      <c r="R77" s="19">
        <v>0</v>
      </c>
      <c r="S77" s="18" t="s">
        <v>6339</v>
      </c>
      <c r="T77" s="28">
        <v>0</v>
      </c>
      <c r="U77" s="18" t="s">
        <v>6339</v>
      </c>
      <c r="V77" s="19">
        <v>0</v>
      </c>
      <c r="W77" s="18" t="s">
        <v>6339</v>
      </c>
      <c r="X77" s="19">
        <v>0</v>
      </c>
      <c r="Y77" s="18" t="s">
        <v>6339</v>
      </c>
      <c r="Z77" s="19">
        <v>0</v>
      </c>
      <c r="AA77" s="18" t="s">
        <v>6339</v>
      </c>
      <c r="AB77" s="15">
        <v>70353735</v>
      </c>
      <c r="AC77" s="18" t="s">
        <v>6339</v>
      </c>
      <c r="AD77" s="18" t="s">
        <v>6380</v>
      </c>
      <c r="AE77" s="18" t="s">
        <v>6339</v>
      </c>
      <c r="AF77" s="18" t="s">
        <v>6400</v>
      </c>
      <c r="AG77" s="18" t="s">
        <v>6339</v>
      </c>
      <c r="AH77" s="29">
        <v>42654</v>
      </c>
      <c r="AI77" s="18" t="s">
        <v>6339</v>
      </c>
      <c r="AJ77" s="18" t="s">
        <v>6397</v>
      </c>
      <c r="AK77" t="s">
        <v>6340</v>
      </c>
      <c r="AL77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(NULL,0,0,0,0,0,0,0,0,0,0,70353735,'ravila','R','2016-10-11','dzambrano');</v>
      </c>
    </row>
    <row r="78" spans="1:38" x14ac:dyDescent="0.25">
      <c r="A78">
        <v>10017304</v>
      </c>
      <c r="B78" t="s">
        <v>6405</v>
      </c>
      <c r="C78" t="s">
        <v>6346</v>
      </c>
      <c r="D78" t="s">
        <v>6339</v>
      </c>
      <c r="E78" s="15">
        <v>0</v>
      </c>
      <c r="F78" s="15" t="s">
        <v>6339</v>
      </c>
      <c r="G78" t="s">
        <v>5274</v>
      </c>
      <c r="H78" t="e">
        <f>VLOOKUP($E78,'BD DAVID'!$B$5:$M$1143,10,FALSE)</f>
        <v>#N/A</v>
      </c>
      <c r="I78">
        <v>0</v>
      </c>
      <c r="J78" t="e">
        <f>VLOOKUP($E78,'BD DAVID'!$B$5:$M$1144,12,FALSE)</f>
        <v>#N/A</v>
      </c>
      <c r="K78" t="s">
        <v>6339</v>
      </c>
      <c r="L78">
        <v>0</v>
      </c>
      <c r="M78" t="s">
        <v>6339</v>
      </c>
      <c r="N78">
        <v>0</v>
      </c>
      <c r="O78" t="s">
        <v>6339</v>
      </c>
      <c r="P78">
        <v>0</v>
      </c>
      <c r="Q78" t="s">
        <v>6339</v>
      </c>
      <c r="R78" s="19">
        <v>0</v>
      </c>
      <c r="S78" s="18" t="s">
        <v>6339</v>
      </c>
      <c r="T78" s="28">
        <v>0</v>
      </c>
      <c r="U78" s="18" t="s">
        <v>6339</v>
      </c>
      <c r="V78" s="19">
        <v>0</v>
      </c>
      <c r="W78" s="18" t="s">
        <v>6339</v>
      </c>
      <c r="X78" s="19">
        <v>0</v>
      </c>
      <c r="Y78" s="18" t="s">
        <v>6339</v>
      </c>
      <c r="Z78" s="19">
        <v>0</v>
      </c>
      <c r="AA78" s="18" t="s">
        <v>6339</v>
      </c>
      <c r="AB78" s="15">
        <v>70410283</v>
      </c>
      <c r="AC78" s="18" t="s">
        <v>6339</v>
      </c>
      <c r="AD78" s="18" t="s">
        <v>6380</v>
      </c>
      <c r="AE78" s="18" t="s">
        <v>6339</v>
      </c>
      <c r="AF78" s="18" t="s">
        <v>6400</v>
      </c>
      <c r="AG78" s="18" t="s">
        <v>6339</v>
      </c>
      <c r="AH78" s="29">
        <v>42654</v>
      </c>
      <c r="AI78" s="18" t="s">
        <v>6339</v>
      </c>
      <c r="AJ78" s="18" t="s">
        <v>6397</v>
      </c>
      <c r="AK78" t="s">
        <v>6340</v>
      </c>
      <c r="AL78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(NULL,0,0,0,0,0,0,0,0,0,0,70410283,'ravila','R','2016-10-11','dzambrano');</v>
      </c>
    </row>
    <row r="79" spans="1:38" x14ac:dyDescent="0.25">
      <c r="A79">
        <v>10010511</v>
      </c>
      <c r="B79" t="s">
        <v>6405</v>
      </c>
      <c r="C79" t="s">
        <v>6346</v>
      </c>
      <c r="D79" t="s">
        <v>6339</v>
      </c>
      <c r="E79" s="15">
        <v>0</v>
      </c>
      <c r="F79" s="15" t="s">
        <v>6339</v>
      </c>
      <c r="G79" t="s">
        <v>319</v>
      </c>
      <c r="H79" t="e">
        <f>VLOOKUP($E79,'BD DAVID'!$B$5:$M$1143,10,FALSE)</f>
        <v>#N/A</v>
      </c>
      <c r="I79">
        <v>0</v>
      </c>
      <c r="J79" t="e">
        <f>VLOOKUP($E79,'BD DAVID'!$B$5:$M$1144,12,FALSE)</f>
        <v>#N/A</v>
      </c>
      <c r="K79" t="s">
        <v>6339</v>
      </c>
      <c r="L79">
        <v>0</v>
      </c>
      <c r="M79" t="s">
        <v>6339</v>
      </c>
      <c r="N79">
        <v>0</v>
      </c>
      <c r="O79" t="s">
        <v>6339</v>
      </c>
      <c r="P79">
        <v>0</v>
      </c>
      <c r="Q79" t="s">
        <v>6339</v>
      </c>
      <c r="R79" s="19">
        <v>0</v>
      </c>
      <c r="S79" s="18" t="s">
        <v>6339</v>
      </c>
      <c r="T79" s="28">
        <v>0</v>
      </c>
      <c r="U79" s="18" t="s">
        <v>6339</v>
      </c>
      <c r="V79" s="19">
        <v>0</v>
      </c>
      <c r="W79" s="18" t="s">
        <v>6339</v>
      </c>
      <c r="X79" s="19">
        <v>0</v>
      </c>
      <c r="Y79" s="18" t="s">
        <v>6339</v>
      </c>
      <c r="Z79" s="19">
        <v>0</v>
      </c>
      <c r="AA79" s="18" t="s">
        <v>6339</v>
      </c>
      <c r="AB79" s="15">
        <v>70415650</v>
      </c>
      <c r="AC79" s="18" t="s">
        <v>6339</v>
      </c>
      <c r="AD79" s="18" t="s">
        <v>6380</v>
      </c>
      <c r="AE79" s="18" t="s">
        <v>6339</v>
      </c>
      <c r="AF79" s="18" t="s">
        <v>6400</v>
      </c>
      <c r="AG79" s="18" t="s">
        <v>6339</v>
      </c>
      <c r="AH79" s="29">
        <v>42654</v>
      </c>
      <c r="AI79" s="18" t="s">
        <v>6339</v>
      </c>
      <c r="AJ79" s="18" t="s">
        <v>6397</v>
      </c>
      <c r="AK79" t="s">
        <v>6340</v>
      </c>
      <c r="AL79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(NULL,0,0,0,0,0,0,0,0,0,0,70415650,'ravila','R','2016-10-11','dzambrano');</v>
      </c>
    </row>
    <row r="80" spans="1:38" x14ac:dyDescent="0.25">
      <c r="A80">
        <v>10010512</v>
      </c>
      <c r="B80" t="s">
        <v>6405</v>
      </c>
      <c r="C80" t="s">
        <v>6346</v>
      </c>
      <c r="D80" t="s">
        <v>6339</v>
      </c>
      <c r="E80" s="15">
        <v>0</v>
      </c>
      <c r="F80" s="15" t="s">
        <v>6339</v>
      </c>
      <c r="G80" t="s">
        <v>322</v>
      </c>
      <c r="H80" t="e">
        <f>VLOOKUP($E80,'BD DAVID'!$B$5:$M$1143,10,FALSE)</f>
        <v>#N/A</v>
      </c>
      <c r="I80">
        <v>0</v>
      </c>
      <c r="J80" t="e">
        <f>VLOOKUP($E80,'BD DAVID'!$B$5:$M$1144,12,FALSE)</f>
        <v>#N/A</v>
      </c>
      <c r="K80" t="s">
        <v>6339</v>
      </c>
      <c r="L80">
        <v>0</v>
      </c>
      <c r="M80" t="s">
        <v>6339</v>
      </c>
      <c r="N80">
        <v>0</v>
      </c>
      <c r="O80" t="s">
        <v>6339</v>
      </c>
      <c r="P80">
        <v>0</v>
      </c>
      <c r="Q80" t="s">
        <v>6339</v>
      </c>
      <c r="R80" s="19">
        <v>0</v>
      </c>
      <c r="S80" s="18" t="s">
        <v>6339</v>
      </c>
      <c r="T80" s="28">
        <v>0</v>
      </c>
      <c r="U80" s="18" t="s">
        <v>6339</v>
      </c>
      <c r="V80" s="19">
        <v>0</v>
      </c>
      <c r="W80" s="18" t="s">
        <v>6339</v>
      </c>
      <c r="X80" s="19">
        <v>0</v>
      </c>
      <c r="Y80" s="18" t="s">
        <v>6339</v>
      </c>
      <c r="Z80" s="19">
        <v>0</v>
      </c>
      <c r="AA80" s="18" t="s">
        <v>6339</v>
      </c>
      <c r="AB80" s="15">
        <v>70415970</v>
      </c>
      <c r="AC80" s="18" t="s">
        <v>6339</v>
      </c>
      <c r="AD80" s="18" t="s">
        <v>6380</v>
      </c>
      <c r="AE80" s="18" t="s">
        <v>6339</v>
      </c>
      <c r="AF80" s="18" t="s">
        <v>6400</v>
      </c>
      <c r="AG80" s="18" t="s">
        <v>6339</v>
      </c>
      <c r="AH80" s="29">
        <v>42654</v>
      </c>
      <c r="AI80" s="18" t="s">
        <v>6339</v>
      </c>
      <c r="AJ80" s="18" t="s">
        <v>6397</v>
      </c>
      <c r="AK80" t="s">
        <v>6340</v>
      </c>
      <c r="AL80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(NULL,0,0,0,0,0,0,0,0,0,0,70415970,'ravila','R','2016-10-11','dzambrano');</v>
      </c>
    </row>
    <row r="81" spans="1:38" x14ac:dyDescent="0.25">
      <c r="A81">
        <v>10010513</v>
      </c>
      <c r="B81" t="s">
        <v>6405</v>
      </c>
      <c r="C81" t="s">
        <v>6346</v>
      </c>
      <c r="D81" t="s">
        <v>6339</v>
      </c>
      <c r="E81" s="15">
        <v>0</v>
      </c>
      <c r="F81" s="15" t="s">
        <v>6339</v>
      </c>
      <c r="G81" t="s">
        <v>324</v>
      </c>
      <c r="H81" t="e">
        <f>VLOOKUP($E81,'BD DAVID'!$B$5:$M$1143,10,FALSE)</f>
        <v>#N/A</v>
      </c>
      <c r="I81">
        <v>0</v>
      </c>
      <c r="J81" t="e">
        <f>VLOOKUP($E81,'BD DAVID'!$B$5:$M$1144,12,FALSE)</f>
        <v>#N/A</v>
      </c>
      <c r="K81" t="s">
        <v>6339</v>
      </c>
      <c r="L81">
        <v>0</v>
      </c>
      <c r="M81" t="s">
        <v>6339</v>
      </c>
      <c r="N81">
        <v>0</v>
      </c>
      <c r="O81" t="s">
        <v>6339</v>
      </c>
      <c r="P81">
        <v>0</v>
      </c>
      <c r="Q81" t="s">
        <v>6339</v>
      </c>
      <c r="R81" s="19">
        <v>0</v>
      </c>
      <c r="S81" s="18" t="s">
        <v>6339</v>
      </c>
      <c r="T81" s="28">
        <v>0</v>
      </c>
      <c r="U81" s="18" t="s">
        <v>6339</v>
      </c>
      <c r="V81" s="19">
        <v>0</v>
      </c>
      <c r="W81" s="18" t="s">
        <v>6339</v>
      </c>
      <c r="X81" s="19">
        <v>0</v>
      </c>
      <c r="Y81" s="18" t="s">
        <v>6339</v>
      </c>
      <c r="Z81" s="19">
        <v>0</v>
      </c>
      <c r="AA81" s="18" t="s">
        <v>6339</v>
      </c>
      <c r="AB81" s="15">
        <v>70421526</v>
      </c>
      <c r="AC81" s="18" t="s">
        <v>6339</v>
      </c>
      <c r="AD81" s="18" t="s">
        <v>6380</v>
      </c>
      <c r="AE81" s="18" t="s">
        <v>6339</v>
      </c>
      <c r="AF81" s="18" t="s">
        <v>6400</v>
      </c>
      <c r="AG81" s="18" t="s">
        <v>6339</v>
      </c>
      <c r="AH81" s="29">
        <v>42654</v>
      </c>
      <c r="AI81" s="18" t="s">
        <v>6339</v>
      </c>
      <c r="AJ81" s="18" t="s">
        <v>6397</v>
      </c>
      <c r="AK81" t="s">
        <v>6340</v>
      </c>
      <c r="AL81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(NULL,0,0,0,0,0,0,0,0,0,0,70421526,'ravila','R','2016-10-11','dzambrano');</v>
      </c>
    </row>
    <row r="82" spans="1:38" x14ac:dyDescent="0.25">
      <c r="A82">
        <v>10010517</v>
      </c>
      <c r="B82" t="s">
        <v>6405</v>
      </c>
      <c r="C82" t="s">
        <v>6346</v>
      </c>
      <c r="D82" t="s">
        <v>6339</v>
      </c>
      <c r="E82" s="15">
        <v>0</v>
      </c>
      <c r="F82" s="15" t="s">
        <v>6339</v>
      </c>
      <c r="G82" t="s">
        <v>326</v>
      </c>
      <c r="H82" t="e">
        <f>VLOOKUP($E82,'BD DAVID'!$B$5:$M$1143,10,FALSE)</f>
        <v>#N/A</v>
      </c>
      <c r="I82">
        <v>0</v>
      </c>
      <c r="J82" t="e">
        <f>VLOOKUP($E82,'BD DAVID'!$B$5:$M$1144,12,FALSE)</f>
        <v>#N/A</v>
      </c>
      <c r="K82" t="s">
        <v>6339</v>
      </c>
      <c r="L82">
        <v>0</v>
      </c>
      <c r="M82" t="s">
        <v>6339</v>
      </c>
      <c r="N82">
        <v>0</v>
      </c>
      <c r="O82" t="s">
        <v>6339</v>
      </c>
      <c r="P82">
        <v>0</v>
      </c>
      <c r="Q82" t="s">
        <v>6339</v>
      </c>
      <c r="R82" s="19">
        <v>0</v>
      </c>
      <c r="S82" s="18" t="s">
        <v>6339</v>
      </c>
      <c r="T82" s="28">
        <v>0</v>
      </c>
      <c r="U82" s="18" t="s">
        <v>6339</v>
      </c>
      <c r="V82" s="19">
        <v>0</v>
      </c>
      <c r="W82" s="18" t="s">
        <v>6339</v>
      </c>
      <c r="X82" s="19">
        <v>0</v>
      </c>
      <c r="Y82" s="18" t="s">
        <v>6339</v>
      </c>
      <c r="Z82" s="19">
        <v>0</v>
      </c>
      <c r="AA82" s="18" t="s">
        <v>6339</v>
      </c>
      <c r="AB82" s="15">
        <v>70556122</v>
      </c>
      <c r="AC82" s="18" t="s">
        <v>6339</v>
      </c>
      <c r="AD82" s="18" t="s">
        <v>6375</v>
      </c>
      <c r="AE82" s="18" t="s">
        <v>6339</v>
      </c>
      <c r="AF82" s="18" t="s">
        <v>6400</v>
      </c>
      <c r="AG82" s="18" t="s">
        <v>6339</v>
      </c>
      <c r="AH82" s="29">
        <v>42654</v>
      </c>
      <c r="AI82" s="18" t="s">
        <v>6339</v>
      </c>
      <c r="AJ82" s="18" t="s">
        <v>6397</v>
      </c>
      <c r="AK82" t="s">
        <v>6340</v>
      </c>
      <c r="AL82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(NULL,0,0,0,0,0,0,0,0,0,0,70556122,'mserna','R','2016-10-11','dzambrano');</v>
      </c>
    </row>
    <row r="83" spans="1:38" x14ac:dyDescent="0.25">
      <c r="A83">
        <v>10010520</v>
      </c>
      <c r="B83" t="s">
        <v>6405</v>
      </c>
      <c r="C83" t="s">
        <v>6346</v>
      </c>
      <c r="D83" t="s">
        <v>6339</v>
      </c>
      <c r="E83" s="15">
        <v>0</v>
      </c>
      <c r="F83" s="15" t="s">
        <v>6339</v>
      </c>
      <c r="G83" t="s">
        <v>328</v>
      </c>
      <c r="H83" t="e">
        <f>VLOOKUP($E83,'BD DAVID'!$B$5:$M$1143,10,FALSE)</f>
        <v>#N/A</v>
      </c>
      <c r="I83">
        <v>0</v>
      </c>
      <c r="J83" t="e">
        <f>VLOOKUP($E83,'BD DAVID'!$B$5:$M$1144,12,FALSE)</f>
        <v>#N/A</v>
      </c>
      <c r="K83" t="s">
        <v>6339</v>
      </c>
      <c r="L83">
        <v>0</v>
      </c>
      <c r="M83" t="s">
        <v>6339</v>
      </c>
      <c r="N83">
        <v>0</v>
      </c>
      <c r="O83" t="s">
        <v>6339</v>
      </c>
      <c r="P83">
        <v>0</v>
      </c>
      <c r="Q83" t="s">
        <v>6339</v>
      </c>
      <c r="R83" s="19">
        <v>0</v>
      </c>
      <c r="S83" s="18" t="s">
        <v>6339</v>
      </c>
      <c r="T83" s="28">
        <v>0</v>
      </c>
      <c r="U83" s="18" t="s">
        <v>6339</v>
      </c>
      <c r="V83" s="19">
        <v>0</v>
      </c>
      <c r="W83" s="18" t="s">
        <v>6339</v>
      </c>
      <c r="X83" s="19">
        <v>0</v>
      </c>
      <c r="Y83" s="18" t="s">
        <v>6339</v>
      </c>
      <c r="Z83" s="19">
        <v>0</v>
      </c>
      <c r="AA83" s="18" t="s">
        <v>6339</v>
      </c>
      <c r="AB83" s="15">
        <v>70561298</v>
      </c>
      <c r="AC83" s="18" t="s">
        <v>6339</v>
      </c>
      <c r="AD83" s="18" t="s">
        <v>6380</v>
      </c>
      <c r="AE83" s="18" t="s">
        <v>6339</v>
      </c>
      <c r="AF83" s="18" t="s">
        <v>6400</v>
      </c>
      <c r="AG83" s="18" t="s">
        <v>6339</v>
      </c>
      <c r="AH83" s="29">
        <v>42654</v>
      </c>
      <c r="AI83" s="18" t="s">
        <v>6339</v>
      </c>
      <c r="AJ83" s="18" t="s">
        <v>6397</v>
      </c>
      <c r="AK83" t="s">
        <v>6340</v>
      </c>
      <c r="AL83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(NULL,0,0,0,0,0,0,0,0,0,0,70561298,'ravila','R','2016-10-11','dzambrano');</v>
      </c>
    </row>
    <row r="84" spans="1:38" x14ac:dyDescent="0.25">
      <c r="A84">
        <v>10010521</v>
      </c>
      <c r="B84" t="s">
        <v>6405</v>
      </c>
      <c r="C84" t="s">
        <v>6346</v>
      </c>
      <c r="D84" t="s">
        <v>6339</v>
      </c>
      <c r="E84" s="15">
        <v>0</v>
      </c>
      <c r="F84" s="15" t="s">
        <v>6339</v>
      </c>
      <c r="G84" t="s">
        <v>331</v>
      </c>
      <c r="H84" t="e">
        <f>VLOOKUP($E84,'BD DAVID'!$B$5:$M$1143,10,FALSE)</f>
        <v>#N/A</v>
      </c>
      <c r="I84">
        <v>0</v>
      </c>
      <c r="J84" t="e">
        <f>VLOOKUP($E84,'BD DAVID'!$B$5:$M$1144,12,FALSE)</f>
        <v>#N/A</v>
      </c>
      <c r="K84" t="s">
        <v>6339</v>
      </c>
      <c r="L84">
        <v>0</v>
      </c>
      <c r="M84" t="s">
        <v>6339</v>
      </c>
      <c r="N84">
        <v>0</v>
      </c>
      <c r="O84" t="s">
        <v>6339</v>
      </c>
      <c r="P84">
        <v>0</v>
      </c>
      <c r="Q84" t="s">
        <v>6339</v>
      </c>
      <c r="R84" s="19">
        <v>0</v>
      </c>
      <c r="S84" s="18" t="s">
        <v>6339</v>
      </c>
      <c r="T84" s="28">
        <v>0</v>
      </c>
      <c r="U84" s="18" t="s">
        <v>6339</v>
      </c>
      <c r="V84" s="19">
        <v>0</v>
      </c>
      <c r="W84" s="18" t="s">
        <v>6339</v>
      </c>
      <c r="X84" s="19">
        <v>0</v>
      </c>
      <c r="Y84" s="18" t="s">
        <v>6339</v>
      </c>
      <c r="Z84" s="19">
        <v>0</v>
      </c>
      <c r="AA84" s="18" t="s">
        <v>6339</v>
      </c>
      <c r="AB84" s="15">
        <v>70562742</v>
      </c>
      <c r="AC84" s="18" t="s">
        <v>6339</v>
      </c>
      <c r="AD84" s="18" t="s">
        <v>6380</v>
      </c>
      <c r="AE84" s="18" t="s">
        <v>6339</v>
      </c>
      <c r="AF84" s="18" t="s">
        <v>6400</v>
      </c>
      <c r="AG84" s="18" t="s">
        <v>6339</v>
      </c>
      <c r="AH84" s="29">
        <v>42654</v>
      </c>
      <c r="AI84" s="18" t="s">
        <v>6339</v>
      </c>
      <c r="AJ84" s="18" t="s">
        <v>6397</v>
      </c>
      <c r="AK84" t="s">
        <v>6340</v>
      </c>
      <c r="AL84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(NULL,0,0,0,0,0,0,0,0,0,0,70562742,'ravila','R','2016-10-11','dzambrano');</v>
      </c>
    </row>
    <row r="85" spans="1:38" s="20" customFormat="1" x14ac:dyDescent="0.25">
      <c r="A85">
        <v>10010525</v>
      </c>
      <c r="B85" t="s">
        <v>6405</v>
      </c>
      <c r="C85" t="s">
        <v>6346</v>
      </c>
      <c r="D85" t="s">
        <v>6339</v>
      </c>
      <c r="E85" s="15">
        <v>0</v>
      </c>
      <c r="F85" s="15" t="s">
        <v>6339</v>
      </c>
      <c r="G85" t="s">
        <v>333</v>
      </c>
      <c r="H85" t="e">
        <f>VLOOKUP($E85,'BD DAVID'!$B$5:$M$1143,10,FALSE)</f>
        <v>#N/A</v>
      </c>
      <c r="I85">
        <v>0</v>
      </c>
      <c r="J85" t="e">
        <f>VLOOKUP($E85,'BD DAVID'!$B$5:$M$1144,12,FALSE)</f>
        <v>#N/A</v>
      </c>
      <c r="K85" t="s">
        <v>6339</v>
      </c>
      <c r="L85">
        <v>0</v>
      </c>
      <c r="M85" t="s">
        <v>6339</v>
      </c>
      <c r="N85">
        <v>0</v>
      </c>
      <c r="O85" t="s">
        <v>6339</v>
      </c>
      <c r="P85">
        <v>0</v>
      </c>
      <c r="Q85" t="s">
        <v>6339</v>
      </c>
      <c r="R85" s="19">
        <v>0</v>
      </c>
      <c r="S85" s="18" t="s">
        <v>6339</v>
      </c>
      <c r="T85" s="28">
        <v>0</v>
      </c>
      <c r="U85" s="18" t="s">
        <v>6339</v>
      </c>
      <c r="V85" s="19">
        <v>0</v>
      </c>
      <c r="W85" s="18" t="s">
        <v>6339</v>
      </c>
      <c r="X85" s="19">
        <v>0</v>
      </c>
      <c r="Y85" s="18" t="s">
        <v>6339</v>
      </c>
      <c r="Z85" s="19">
        <v>0</v>
      </c>
      <c r="AA85" s="18" t="s">
        <v>6339</v>
      </c>
      <c r="AB85" s="15">
        <v>70696427</v>
      </c>
      <c r="AC85" s="18" t="s">
        <v>6339</v>
      </c>
      <c r="AD85" s="18" t="s">
        <v>6375</v>
      </c>
      <c r="AE85" s="18" t="s">
        <v>6339</v>
      </c>
      <c r="AF85" s="18" t="s">
        <v>6400</v>
      </c>
      <c r="AG85" s="18" t="s">
        <v>6339</v>
      </c>
      <c r="AH85" s="29">
        <v>42654</v>
      </c>
      <c r="AI85" s="18" t="s">
        <v>6339</v>
      </c>
      <c r="AJ85" s="18" t="s">
        <v>6397</v>
      </c>
      <c r="AK85" s="20" t="s">
        <v>6340</v>
      </c>
      <c r="AL85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(NULL,0,0,0,0,0,0,0,0,0,0,70696427,'mserna','R','2016-10-11','dzambrano');</v>
      </c>
    </row>
    <row r="86" spans="1:38" x14ac:dyDescent="0.25">
      <c r="A86">
        <v>10013062</v>
      </c>
      <c r="B86" t="s">
        <v>6405</v>
      </c>
      <c r="C86" t="s">
        <v>6346</v>
      </c>
      <c r="D86" t="s">
        <v>6339</v>
      </c>
      <c r="E86" s="15">
        <v>0</v>
      </c>
      <c r="F86" s="15" t="s">
        <v>6339</v>
      </c>
      <c r="G86" t="s">
        <v>3790</v>
      </c>
      <c r="H86" t="e">
        <f>VLOOKUP($E86,'BD DAVID'!$B$5:$M$1143,10,FALSE)</f>
        <v>#N/A</v>
      </c>
      <c r="I86">
        <v>0</v>
      </c>
      <c r="J86" t="e">
        <f>VLOOKUP($E86,'BD DAVID'!$B$5:$M$1144,12,FALSE)</f>
        <v>#N/A</v>
      </c>
      <c r="K86" t="s">
        <v>6339</v>
      </c>
      <c r="L86">
        <v>0</v>
      </c>
      <c r="M86" t="s">
        <v>6339</v>
      </c>
      <c r="N86">
        <v>0</v>
      </c>
      <c r="O86" t="s">
        <v>6339</v>
      </c>
      <c r="P86">
        <v>0</v>
      </c>
      <c r="Q86" t="s">
        <v>6339</v>
      </c>
      <c r="R86" s="19">
        <v>0</v>
      </c>
      <c r="S86" s="18" t="s">
        <v>6339</v>
      </c>
      <c r="T86" s="28">
        <v>0</v>
      </c>
      <c r="U86" s="18" t="s">
        <v>6339</v>
      </c>
      <c r="V86" s="19">
        <v>0</v>
      </c>
      <c r="W86" s="18" t="s">
        <v>6339</v>
      </c>
      <c r="X86" s="19">
        <v>0</v>
      </c>
      <c r="Y86" s="18" t="s">
        <v>6339</v>
      </c>
      <c r="Z86" s="19">
        <v>0</v>
      </c>
      <c r="AA86" s="18" t="s">
        <v>6339</v>
      </c>
      <c r="AB86" s="15">
        <v>70784815</v>
      </c>
      <c r="AC86" s="18" t="s">
        <v>6339</v>
      </c>
      <c r="AD86" s="18" t="s">
        <v>6375</v>
      </c>
      <c r="AE86" s="18" t="s">
        <v>6339</v>
      </c>
      <c r="AF86" s="18" t="s">
        <v>6400</v>
      </c>
      <c r="AG86" s="18" t="s">
        <v>6339</v>
      </c>
      <c r="AH86" s="29">
        <v>42654</v>
      </c>
      <c r="AI86" s="18" t="s">
        <v>6339</v>
      </c>
      <c r="AJ86" s="18" t="s">
        <v>6397</v>
      </c>
      <c r="AK86" t="s">
        <v>6340</v>
      </c>
      <c r="AL86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(NULL,0,0,0,0,0,0,0,0,0,0,70784815,'mserna','R','2016-10-11','dzambrano');</v>
      </c>
    </row>
    <row r="87" spans="1:38" x14ac:dyDescent="0.25">
      <c r="A87">
        <v>10010547</v>
      </c>
      <c r="B87" t="s">
        <v>6405</v>
      </c>
      <c r="C87" t="s">
        <v>6346</v>
      </c>
      <c r="D87" t="s">
        <v>6339</v>
      </c>
      <c r="E87" s="15">
        <v>0</v>
      </c>
      <c r="F87" s="15" t="s">
        <v>6339</v>
      </c>
      <c r="G87" t="s">
        <v>336</v>
      </c>
      <c r="H87" t="e">
        <f>VLOOKUP($E87,'BD DAVID'!$B$5:$M$1143,10,FALSE)</f>
        <v>#N/A</v>
      </c>
      <c r="I87">
        <v>0</v>
      </c>
      <c r="J87" t="e">
        <f>VLOOKUP($E87,'BD DAVID'!$B$5:$M$1144,12,FALSE)</f>
        <v>#N/A</v>
      </c>
      <c r="K87" t="s">
        <v>6339</v>
      </c>
      <c r="L87">
        <v>0</v>
      </c>
      <c r="M87" t="s">
        <v>6339</v>
      </c>
      <c r="N87">
        <v>0</v>
      </c>
      <c r="O87" t="s">
        <v>6339</v>
      </c>
      <c r="P87">
        <v>0</v>
      </c>
      <c r="Q87" t="s">
        <v>6339</v>
      </c>
      <c r="R87" s="19">
        <v>0</v>
      </c>
      <c r="S87" s="18" t="s">
        <v>6339</v>
      </c>
      <c r="T87" s="28">
        <v>0</v>
      </c>
      <c r="U87" s="18" t="s">
        <v>6339</v>
      </c>
      <c r="V87" s="19">
        <v>0</v>
      </c>
      <c r="W87" s="18" t="s">
        <v>6339</v>
      </c>
      <c r="X87" s="19">
        <v>0</v>
      </c>
      <c r="Y87" s="18" t="s">
        <v>6339</v>
      </c>
      <c r="Z87" s="19">
        <v>0</v>
      </c>
      <c r="AA87" s="18" t="s">
        <v>6339</v>
      </c>
      <c r="AB87" s="15">
        <v>70953633</v>
      </c>
      <c r="AC87" s="18" t="s">
        <v>6339</v>
      </c>
      <c r="AD87" s="18" t="s">
        <v>6375</v>
      </c>
      <c r="AE87" s="18" t="s">
        <v>6339</v>
      </c>
      <c r="AF87" s="18" t="s">
        <v>6400</v>
      </c>
      <c r="AG87" s="18" t="s">
        <v>6339</v>
      </c>
      <c r="AH87" s="29">
        <v>42654</v>
      </c>
      <c r="AI87" s="18" t="s">
        <v>6339</v>
      </c>
      <c r="AJ87" s="18" t="s">
        <v>6397</v>
      </c>
      <c r="AK87" t="s">
        <v>6340</v>
      </c>
      <c r="AL87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(NULL,0,0,0,0,0,0,0,0,0,0,70953633,'mserna','R','2016-10-11','dzambrano');</v>
      </c>
    </row>
    <row r="88" spans="1:38" x14ac:dyDescent="0.25">
      <c r="A88">
        <v>10010549</v>
      </c>
      <c r="B88" t="s">
        <v>6405</v>
      </c>
      <c r="C88" t="s">
        <v>6346</v>
      </c>
      <c r="D88" t="s">
        <v>6339</v>
      </c>
      <c r="E88" s="15">
        <v>0</v>
      </c>
      <c r="F88" s="15" t="s">
        <v>6339</v>
      </c>
      <c r="G88" t="s">
        <v>338</v>
      </c>
      <c r="H88" t="e">
        <f>VLOOKUP($E88,'BD DAVID'!$B$5:$M$1143,10,FALSE)</f>
        <v>#N/A</v>
      </c>
      <c r="I88">
        <v>0</v>
      </c>
      <c r="J88" t="e">
        <f>VLOOKUP($E88,'BD DAVID'!$B$5:$M$1144,12,FALSE)</f>
        <v>#N/A</v>
      </c>
      <c r="K88" t="s">
        <v>6339</v>
      </c>
      <c r="L88">
        <v>0</v>
      </c>
      <c r="M88" t="s">
        <v>6339</v>
      </c>
      <c r="N88">
        <v>0</v>
      </c>
      <c r="O88" t="s">
        <v>6339</v>
      </c>
      <c r="P88">
        <v>0</v>
      </c>
      <c r="Q88" t="s">
        <v>6339</v>
      </c>
      <c r="R88" s="19">
        <v>0</v>
      </c>
      <c r="S88" s="18" t="s">
        <v>6339</v>
      </c>
      <c r="T88" s="28">
        <v>0</v>
      </c>
      <c r="U88" s="18" t="s">
        <v>6339</v>
      </c>
      <c r="V88" s="19">
        <v>0</v>
      </c>
      <c r="W88" s="18" t="s">
        <v>6339</v>
      </c>
      <c r="X88" s="19">
        <v>0</v>
      </c>
      <c r="Y88" s="18" t="s">
        <v>6339</v>
      </c>
      <c r="Z88" s="19">
        <v>0</v>
      </c>
      <c r="AA88" s="18" t="s">
        <v>6339</v>
      </c>
      <c r="AB88" s="15">
        <v>70976925</v>
      </c>
      <c r="AC88" s="18" t="s">
        <v>6339</v>
      </c>
      <c r="AD88" s="18" t="s">
        <v>6380</v>
      </c>
      <c r="AE88" s="18" t="s">
        <v>6339</v>
      </c>
      <c r="AF88" s="18" t="s">
        <v>6400</v>
      </c>
      <c r="AG88" s="18" t="s">
        <v>6339</v>
      </c>
      <c r="AH88" s="29">
        <v>42654</v>
      </c>
      <c r="AI88" s="18" t="s">
        <v>6339</v>
      </c>
      <c r="AJ88" s="18" t="s">
        <v>6397</v>
      </c>
      <c r="AK88" t="s">
        <v>6340</v>
      </c>
      <c r="AL88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(NULL,0,0,0,0,0,0,0,0,0,0,70976925,'ravila','R','2016-10-11','dzambrano');</v>
      </c>
    </row>
    <row r="89" spans="1:38" x14ac:dyDescent="0.25">
      <c r="A89">
        <v>10010550</v>
      </c>
      <c r="B89" t="s">
        <v>6405</v>
      </c>
      <c r="C89" t="s">
        <v>6346</v>
      </c>
      <c r="D89" t="s">
        <v>6339</v>
      </c>
      <c r="E89" s="15">
        <v>0</v>
      </c>
      <c r="F89" s="15" t="s">
        <v>6339</v>
      </c>
      <c r="G89" t="s">
        <v>340</v>
      </c>
      <c r="H89" t="e">
        <f>VLOOKUP($E89,'BD DAVID'!$B$5:$M$1143,10,FALSE)</f>
        <v>#N/A</v>
      </c>
      <c r="I89">
        <v>0</v>
      </c>
      <c r="J89" t="e">
        <f>VLOOKUP($E89,'BD DAVID'!$B$5:$M$1144,12,FALSE)</f>
        <v>#N/A</v>
      </c>
      <c r="K89" t="s">
        <v>6339</v>
      </c>
      <c r="L89">
        <v>0</v>
      </c>
      <c r="M89" t="s">
        <v>6339</v>
      </c>
      <c r="N89">
        <v>0</v>
      </c>
      <c r="O89" t="s">
        <v>6339</v>
      </c>
      <c r="P89">
        <v>0</v>
      </c>
      <c r="Q89" t="s">
        <v>6339</v>
      </c>
      <c r="R89" s="19">
        <v>0</v>
      </c>
      <c r="S89" s="18" t="s">
        <v>6339</v>
      </c>
      <c r="T89" s="28">
        <v>0</v>
      </c>
      <c r="U89" s="18" t="s">
        <v>6339</v>
      </c>
      <c r="V89" s="19">
        <v>0</v>
      </c>
      <c r="W89" s="18" t="s">
        <v>6339</v>
      </c>
      <c r="X89" s="19">
        <v>0</v>
      </c>
      <c r="Y89" s="18" t="s">
        <v>6339</v>
      </c>
      <c r="Z89" s="19">
        <v>0</v>
      </c>
      <c r="AA89" s="18" t="s">
        <v>6339</v>
      </c>
      <c r="AB89" s="15">
        <v>71111314</v>
      </c>
      <c r="AC89" s="18" t="s">
        <v>6339</v>
      </c>
      <c r="AD89" s="18" t="s">
        <v>6375</v>
      </c>
      <c r="AE89" s="18" t="s">
        <v>6339</v>
      </c>
      <c r="AF89" s="18" t="s">
        <v>6400</v>
      </c>
      <c r="AG89" s="18" t="s">
        <v>6339</v>
      </c>
      <c r="AH89" s="29">
        <v>42654</v>
      </c>
      <c r="AI89" s="18" t="s">
        <v>6339</v>
      </c>
      <c r="AJ89" s="18" t="s">
        <v>6397</v>
      </c>
      <c r="AK89" t="s">
        <v>6340</v>
      </c>
      <c r="AL89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(NULL,0,0,0,0,0,0,0,0,0,0,71111314,'mserna','R','2016-10-11','dzambrano');</v>
      </c>
    </row>
    <row r="90" spans="1:38" x14ac:dyDescent="0.25">
      <c r="A90">
        <v>10010554</v>
      </c>
      <c r="B90" t="s">
        <v>6405</v>
      </c>
      <c r="C90" t="s">
        <v>6346</v>
      </c>
      <c r="D90" t="s">
        <v>6339</v>
      </c>
      <c r="E90" s="15">
        <v>0</v>
      </c>
      <c r="F90" s="15" t="s">
        <v>6339</v>
      </c>
      <c r="G90" t="s">
        <v>342</v>
      </c>
      <c r="H90" t="e">
        <f>VLOOKUP($E90,'BD DAVID'!$B$5:$M$1143,10,FALSE)</f>
        <v>#N/A</v>
      </c>
      <c r="I90">
        <v>0</v>
      </c>
      <c r="J90" t="e">
        <f>VLOOKUP($E90,'BD DAVID'!$B$5:$M$1144,12,FALSE)</f>
        <v>#N/A</v>
      </c>
      <c r="K90" t="s">
        <v>6339</v>
      </c>
      <c r="L90">
        <v>0</v>
      </c>
      <c r="M90" t="s">
        <v>6339</v>
      </c>
      <c r="N90">
        <v>0</v>
      </c>
      <c r="O90" t="s">
        <v>6339</v>
      </c>
      <c r="P90">
        <v>0</v>
      </c>
      <c r="Q90" t="s">
        <v>6339</v>
      </c>
      <c r="R90" s="19">
        <v>0</v>
      </c>
      <c r="S90" s="18" t="s">
        <v>6339</v>
      </c>
      <c r="T90" s="28">
        <v>0</v>
      </c>
      <c r="U90" s="18" t="s">
        <v>6339</v>
      </c>
      <c r="V90" s="19">
        <v>0</v>
      </c>
      <c r="W90" s="18" t="s">
        <v>6339</v>
      </c>
      <c r="X90" s="19">
        <v>0</v>
      </c>
      <c r="Y90" s="18" t="s">
        <v>6339</v>
      </c>
      <c r="Z90" s="19">
        <v>0</v>
      </c>
      <c r="AA90" s="18" t="s">
        <v>6339</v>
      </c>
      <c r="AB90" s="15">
        <v>71117018</v>
      </c>
      <c r="AC90" s="18" t="s">
        <v>6339</v>
      </c>
      <c r="AD90" s="18" t="s">
        <v>6375</v>
      </c>
      <c r="AE90" s="18" t="s">
        <v>6339</v>
      </c>
      <c r="AF90" s="18" t="s">
        <v>6400</v>
      </c>
      <c r="AG90" s="18" t="s">
        <v>6339</v>
      </c>
      <c r="AH90" s="29">
        <v>42654</v>
      </c>
      <c r="AI90" s="18" t="s">
        <v>6339</v>
      </c>
      <c r="AJ90" s="18" t="s">
        <v>6397</v>
      </c>
      <c r="AK90" t="s">
        <v>6340</v>
      </c>
      <c r="AL90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(NULL,0,0,0,0,0,0,0,0,0,0,71117018,'mserna','R','2016-10-11','dzambrano');</v>
      </c>
    </row>
    <row r="91" spans="1:38" s="20" customFormat="1" x14ac:dyDescent="0.25">
      <c r="A91">
        <v>10010555</v>
      </c>
      <c r="B91" t="s">
        <v>6405</v>
      </c>
      <c r="C91" t="s">
        <v>6346</v>
      </c>
      <c r="D91" t="s">
        <v>6339</v>
      </c>
      <c r="E91" s="15">
        <v>0</v>
      </c>
      <c r="F91" s="15" t="s">
        <v>6339</v>
      </c>
      <c r="G91" t="s">
        <v>344</v>
      </c>
      <c r="H91" t="e">
        <f>VLOOKUP($E91,'BD DAVID'!$B$5:$M$1143,10,FALSE)</f>
        <v>#N/A</v>
      </c>
      <c r="I91">
        <v>0</v>
      </c>
      <c r="J91" t="e">
        <f>VLOOKUP($E91,'BD DAVID'!$B$5:$M$1144,12,FALSE)</f>
        <v>#N/A</v>
      </c>
      <c r="K91" t="s">
        <v>6339</v>
      </c>
      <c r="L91">
        <v>0</v>
      </c>
      <c r="M91" t="s">
        <v>6339</v>
      </c>
      <c r="N91">
        <v>0</v>
      </c>
      <c r="O91" t="s">
        <v>6339</v>
      </c>
      <c r="P91">
        <v>0</v>
      </c>
      <c r="Q91" t="s">
        <v>6339</v>
      </c>
      <c r="R91" s="19">
        <v>0</v>
      </c>
      <c r="S91" s="18" t="s">
        <v>6339</v>
      </c>
      <c r="T91" s="28">
        <v>0</v>
      </c>
      <c r="U91" s="18" t="s">
        <v>6339</v>
      </c>
      <c r="V91" s="19">
        <v>0</v>
      </c>
      <c r="W91" s="18" t="s">
        <v>6339</v>
      </c>
      <c r="X91" s="19">
        <v>0</v>
      </c>
      <c r="Y91" s="18" t="s">
        <v>6339</v>
      </c>
      <c r="Z91" s="19">
        <v>0</v>
      </c>
      <c r="AA91" s="18" t="s">
        <v>6339</v>
      </c>
      <c r="AB91" s="15">
        <v>71117450</v>
      </c>
      <c r="AC91" s="18" t="s">
        <v>6339</v>
      </c>
      <c r="AD91" s="18" t="s">
        <v>6375</v>
      </c>
      <c r="AE91" s="18" t="s">
        <v>6339</v>
      </c>
      <c r="AF91" s="18" t="s">
        <v>6400</v>
      </c>
      <c r="AG91" s="18" t="s">
        <v>6339</v>
      </c>
      <c r="AH91" s="29">
        <v>42654</v>
      </c>
      <c r="AI91" s="18" t="s">
        <v>6339</v>
      </c>
      <c r="AJ91" s="18" t="s">
        <v>6397</v>
      </c>
      <c r="AK91" s="20" t="s">
        <v>6340</v>
      </c>
      <c r="AL91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(NULL,0,0,0,0,0,0,0,0,0,0,71117450,'mserna','R','2016-10-11','dzambrano');</v>
      </c>
    </row>
    <row r="92" spans="1:38" x14ac:dyDescent="0.25">
      <c r="A92">
        <v>10012292</v>
      </c>
      <c r="B92" t="s">
        <v>6405</v>
      </c>
      <c r="C92" t="s">
        <v>6346</v>
      </c>
      <c r="D92" t="s">
        <v>6339</v>
      </c>
      <c r="E92" s="15">
        <v>0</v>
      </c>
      <c r="F92" s="15" t="s">
        <v>6339</v>
      </c>
      <c r="G92" t="s">
        <v>3230</v>
      </c>
      <c r="H92" t="e">
        <f>VLOOKUP($E92,'BD DAVID'!$B$5:$M$1143,10,FALSE)</f>
        <v>#N/A</v>
      </c>
      <c r="I92">
        <v>0</v>
      </c>
      <c r="J92" t="e">
        <f>VLOOKUP($E92,'BD DAVID'!$B$5:$M$1144,12,FALSE)</f>
        <v>#N/A</v>
      </c>
      <c r="K92" t="s">
        <v>6339</v>
      </c>
      <c r="L92">
        <v>0</v>
      </c>
      <c r="M92" t="s">
        <v>6339</v>
      </c>
      <c r="N92">
        <v>0</v>
      </c>
      <c r="O92" t="s">
        <v>6339</v>
      </c>
      <c r="P92">
        <v>0</v>
      </c>
      <c r="Q92" t="s">
        <v>6339</v>
      </c>
      <c r="R92" s="19">
        <v>0</v>
      </c>
      <c r="S92" s="18" t="s">
        <v>6339</v>
      </c>
      <c r="T92" s="28">
        <v>0</v>
      </c>
      <c r="U92" s="18" t="s">
        <v>6339</v>
      </c>
      <c r="V92" s="19">
        <v>0</v>
      </c>
      <c r="W92" s="18" t="s">
        <v>6339</v>
      </c>
      <c r="X92" s="19">
        <v>0</v>
      </c>
      <c r="Y92" s="18" t="s">
        <v>6339</v>
      </c>
      <c r="Z92" s="19">
        <v>0</v>
      </c>
      <c r="AA92" s="18" t="s">
        <v>6339</v>
      </c>
      <c r="AB92" s="15">
        <v>71490179</v>
      </c>
      <c r="AC92" s="18" t="s">
        <v>6339</v>
      </c>
      <c r="AD92" s="18" t="s">
        <v>6380</v>
      </c>
      <c r="AE92" s="18" t="s">
        <v>6339</v>
      </c>
      <c r="AF92" s="18" t="s">
        <v>6400</v>
      </c>
      <c r="AG92" s="18" t="s">
        <v>6339</v>
      </c>
      <c r="AH92" s="29">
        <v>42654</v>
      </c>
      <c r="AI92" s="18" t="s">
        <v>6339</v>
      </c>
      <c r="AJ92" s="18" t="s">
        <v>6397</v>
      </c>
      <c r="AK92" t="s">
        <v>6340</v>
      </c>
      <c r="AL92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(NULL,0,0,0,0,0,0,0,0,0,0,71490179,'ravila','R','2016-10-11','dzambrano');</v>
      </c>
    </row>
    <row r="93" spans="1:38" x14ac:dyDescent="0.25">
      <c r="A93">
        <v>10016786</v>
      </c>
      <c r="B93" t="s">
        <v>6405</v>
      </c>
      <c r="C93" t="s">
        <v>6346</v>
      </c>
      <c r="D93" t="s">
        <v>6339</v>
      </c>
      <c r="E93" s="15">
        <v>0</v>
      </c>
      <c r="F93" s="15" t="s">
        <v>6339</v>
      </c>
      <c r="G93" t="s">
        <v>5209</v>
      </c>
      <c r="H93" t="e">
        <f>VLOOKUP($E93,'BD DAVID'!$B$5:$M$1143,10,FALSE)</f>
        <v>#N/A</v>
      </c>
      <c r="I93">
        <v>0</v>
      </c>
      <c r="J93" t="e">
        <f>VLOOKUP($E93,'BD DAVID'!$B$5:$M$1144,12,FALSE)</f>
        <v>#N/A</v>
      </c>
      <c r="K93" t="s">
        <v>6339</v>
      </c>
      <c r="L93">
        <v>0</v>
      </c>
      <c r="M93" t="s">
        <v>6339</v>
      </c>
      <c r="N93">
        <v>0</v>
      </c>
      <c r="O93" t="s">
        <v>6339</v>
      </c>
      <c r="P93">
        <v>0</v>
      </c>
      <c r="Q93" t="s">
        <v>6339</v>
      </c>
      <c r="R93" s="19">
        <v>0</v>
      </c>
      <c r="S93" s="18" t="s">
        <v>6339</v>
      </c>
      <c r="T93" s="28">
        <v>0</v>
      </c>
      <c r="U93" s="18" t="s">
        <v>6339</v>
      </c>
      <c r="V93" s="19">
        <v>0</v>
      </c>
      <c r="W93" s="18" t="s">
        <v>6339</v>
      </c>
      <c r="X93" s="19">
        <v>0</v>
      </c>
      <c r="Y93" s="18" t="s">
        <v>6339</v>
      </c>
      <c r="Z93" s="19">
        <v>0</v>
      </c>
      <c r="AA93" s="18" t="s">
        <v>6339</v>
      </c>
      <c r="AB93" s="15">
        <v>71577391</v>
      </c>
      <c r="AC93" s="18" t="s">
        <v>6339</v>
      </c>
      <c r="AD93" s="18" t="s">
        <v>6380</v>
      </c>
      <c r="AE93" s="18" t="s">
        <v>6339</v>
      </c>
      <c r="AF93" s="18" t="s">
        <v>6400</v>
      </c>
      <c r="AG93" s="18" t="s">
        <v>6339</v>
      </c>
      <c r="AH93" s="29">
        <v>42654</v>
      </c>
      <c r="AI93" s="18" t="s">
        <v>6339</v>
      </c>
      <c r="AJ93" s="18" t="s">
        <v>6397</v>
      </c>
      <c r="AK93" t="s">
        <v>6340</v>
      </c>
      <c r="AL93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(NULL,0,0,0,0,0,0,0,0,0,0,71577391,'ravila','R','2016-10-11','dzambrano');</v>
      </c>
    </row>
    <row r="94" spans="1:38" x14ac:dyDescent="0.25">
      <c r="A94">
        <v>10010666</v>
      </c>
      <c r="B94" t="s">
        <v>6405</v>
      </c>
      <c r="C94" t="s">
        <v>6346</v>
      </c>
      <c r="D94" t="s">
        <v>6339</v>
      </c>
      <c r="E94" s="15">
        <v>0</v>
      </c>
      <c r="F94" s="15" t="s">
        <v>6339</v>
      </c>
      <c r="G94" t="s">
        <v>352</v>
      </c>
      <c r="H94" t="e">
        <f>VLOOKUP($E94,'BD DAVID'!$B$5:$M$1143,10,FALSE)</f>
        <v>#N/A</v>
      </c>
      <c r="I94">
        <v>0</v>
      </c>
      <c r="J94" t="e">
        <f>VLOOKUP($E94,'BD DAVID'!$B$5:$M$1144,12,FALSE)</f>
        <v>#N/A</v>
      </c>
      <c r="K94" t="s">
        <v>6339</v>
      </c>
      <c r="L94">
        <v>0</v>
      </c>
      <c r="M94" t="s">
        <v>6339</v>
      </c>
      <c r="N94">
        <v>0</v>
      </c>
      <c r="O94" t="s">
        <v>6339</v>
      </c>
      <c r="P94">
        <v>0</v>
      </c>
      <c r="Q94" t="s">
        <v>6339</v>
      </c>
      <c r="R94" s="19">
        <v>0</v>
      </c>
      <c r="S94" s="18" t="s">
        <v>6339</v>
      </c>
      <c r="T94" s="28">
        <v>0</v>
      </c>
      <c r="U94" s="18" t="s">
        <v>6339</v>
      </c>
      <c r="V94" s="19">
        <v>0</v>
      </c>
      <c r="W94" s="18" t="s">
        <v>6339</v>
      </c>
      <c r="X94" s="19">
        <v>0</v>
      </c>
      <c r="Y94" s="18" t="s">
        <v>6339</v>
      </c>
      <c r="Z94" s="19">
        <v>0</v>
      </c>
      <c r="AA94" s="18" t="s">
        <v>6339</v>
      </c>
      <c r="AB94" s="15">
        <v>71689936</v>
      </c>
      <c r="AC94" s="18" t="s">
        <v>6339</v>
      </c>
      <c r="AD94" s="18" t="s">
        <v>6375</v>
      </c>
      <c r="AE94" s="18" t="s">
        <v>6339</v>
      </c>
      <c r="AF94" s="18" t="s">
        <v>6400</v>
      </c>
      <c r="AG94" s="18" t="s">
        <v>6339</v>
      </c>
      <c r="AH94" s="29">
        <v>42654</v>
      </c>
      <c r="AI94" s="18" t="s">
        <v>6339</v>
      </c>
      <c r="AJ94" s="18" t="s">
        <v>6397</v>
      </c>
      <c r="AK94" t="s">
        <v>6340</v>
      </c>
      <c r="AL94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(NULL,0,0,0,0,0,0,0,0,0,0,71689936,'mserna','R','2016-10-11','dzambrano');</v>
      </c>
    </row>
    <row r="95" spans="1:38" x14ac:dyDescent="0.25">
      <c r="A95">
        <v>10010668</v>
      </c>
      <c r="B95" t="s">
        <v>6405</v>
      </c>
      <c r="C95" t="s">
        <v>6346</v>
      </c>
      <c r="D95" t="s">
        <v>6339</v>
      </c>
      <c r="E95" s="15">
        <v>0</v>
      </c>
      <c r="F95" s="15" t="s">
        <v>6339</v>
      </c>
      <c r="G95" t="s">
        <v>354</v>
      </c>
      <c r="H95" t="e">
        <f>VLOOKUP($E95,'BD DAVID'!$B$5:$M$1143,10,FALSE)</f>
        <v>#N/A</v>
      </c>
      <c r="I95">
        <v>0</v>
      </c>
      <c r="J95" t="e">
        <f>VLOOKUP($E95,'BD DAVID'!$B$5:$M$1144,12,FALSE)</f>
        <v>#N/A</v>
      </c>
      <c r="K95" t="s">
        <v>6339</v>
      </c>
      <c r="L95">
        <v>0</v>
      </c>
      <c r="M95" t="s">
        <v>6339</v>
      </c>
      <c r="N95">
        <v>0</v>
      </c>
      <c r="O95" t="s">
        <v>6339</v>
      </c>
      <c r="P95">
        <v>0</v>
      </c>
      <c r="Q95" t="s">
        <v>6339</v>
      </c>
      <c r="R95" s="19">
        <v>0</v>
      </c>
      <c r="S95" s="18" t="s">
        <v>6339</v>
      </c>
      <c r="T95" s="28">
        <v>0</v>
      </c>
      <c r="U95" s="18" t="s">
        <v>6339</v>
      </c>
      <c r="V95" s="19">
        <v>0</v>
      </c>
      <c r="W95" s="18" t="s">
        <v>6339</v>
      </c>
      <c r="X95" s="19">
        <v>0</v>
      </c>
      <c r="Y95" s="18" t="s">
        <v>6339</v>
      </c>
      <c r="Z95" s="19">
        <v>0</v>
      </c>
      <c r="AA95" s="18" t="s">
        <v>6339</v>
      </c>
      <c r="AB95" s="15">
        <v>71691865</v>
      </c>
      <c r="AC95" s="18" t="s">
        <v>6339</v>
      </c>
      <c r="AD95" s="18" t="s">
        <v>6380</v>
      </c>
      <c r="AE95" s="18" t="s">
        <v>6339</v>
      </c>
      <c r="AF95" s="18" t="s">
        <v>6400</v>
      </c>
      <c r="AG95" s="18" t="s">
        <v>6339</v>
      </c>
      <c r="AH95" s="29">
        <v>42654</v>
      </c>
      <c r="AI95" s="18" t="s">
        <v>6339</v>
      </c>
      <c r="AJ95" s="18" t="s">
        <v>6397</v>
      </c>
      <c r="AK95" t="s">
        <v>6340</v>
      </c>
      <c r="AL95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(NULL,0,0,0,0,0,0,0,0,0,0,71691865,'ravila','R','2016-10-11','dzambrano');</v>
      </c>
    </row>
    <row r="96" spans="1:38" x14ac:dyDescent="0.25">
      <c r="A96">
        <v>10015065</v>
      </c>
      <c r="B96" t="s">
        <v>6405</v>
      </c>
      <c r="C96" t="s">
        <v>6346</v>
      </c>
      <c r="D96" t="s">
        <v>6339</v>
      </c>
      <c r="E96" s="15">
        <v>0</v>
      </c>
      <c r="F96" s="15" t="s">
        <v>6339</v>
      </c>
      <c r="G96" t="s">
        <v>2898</v>
      </c>
      <c r="H96" t="e">
        <f>VLOOKUP($E96,'BD DAVID'!$B$5:$M$1143,10,FALSE)</f>
        <v>#N/A</v>
      </c>
      <c r="I96">
        <v>0</v>
      </c>
      <c r="J96" t="e">
        <f>VLOOKUP($E96,'BD DAVID'!$B$5:$M$1144,12,FALSE)</f>
        <v>#N/A</v>
      </c>
      <c r="K96" t="s">
        <v>6339</v>
      </c>
      <c r="L96">
        <v>0</v>
      </c>
      <c r="M96" t="s">
        <v>6339</v>
      </c>
      <c r="N96">
        <v>0</v>
      </c>
      <c r="O96" t="s">
        <v>6339</v>
      </c>
      <c r="P96">
        <v>0</v>
      </c>
      <c r="Q96" t="s">
        <v>6339</v>
      </c>
      <c r="R96" s="19">
        <v>0</v>
      </c>
      <c r="S96" s="18" t="s">
        <v>6339</v>
      </c>
      <c r="T96" s="28">
        <v>0</v>
      </c>
      <c r="U96" s="18" t="s">
        <v>6339</v>
      </c>
      <c r="V96" s="19">
        <v>0</v>
      </c>
      <c r="W96" s="18" t="s">
        <v>6339</v>
      </c>
      <c r="X96" s="19">
        <v>0</v>
      </c>
      <c r="Y96" s="18" t="s">
        <v>6339</v>
      </c>
      <c r="Z96" s="19">
        <v>0</v>
      </c>
      <c r="AA96" s="18" t="s">
        <v>6339</v>
      </c>
      <c r="AB96" s="15">
        <v>71875583</v>
      </c>
      <c r="AC96" s="18" t="s">
        <v>6339</v>
      </c>
      <c r="AD96" s="18" t="s">
        <v>6375</v>
      </c>
      <c r="AE96" s="18" t="s">
        <v>6339</v>
      </c>
      <c r="AF96" s="18" t="s">
        <v>6400</v>
      </c>
      <c r="AG96" s="18" t="s">
        <v>6339</v>
      </c>
      <c r="AH96" s="29">
        <v>42654</v>
      </c>
      <c r="AI96" s="18" t="s">
        <v>6339</v>
      </c>
      <c r="AJ96" s="18" t="s">
        <v>6397</v>
      </c>
      <c r="AK96" t="s">
        <v>6340</v>
      </c>
      <c r="AL96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(NULL,0,0,0,0,0,0,0,0,0,0,71875583,'mserna','R','2016-10-11','dzambrano');</v>
      </c>
    </row>
    <row r="97" spans="1:38" x14ac:dyDescent="0.25">
      <c r="A97">
        <v>10010711</v>
      </c>
      <c r="B97" t="s">
        <v>6405</v>
      </c>
      <c r="C97" t="s">
        <v>6346</v>
      </c>
      <c r="D97" t="s">
        <v>6339</v>
      </c>
      <c r="E97" s="15">
        <v>0</v>
      </c>
      <c r="F97" s="15" t="s">
        <v>6339</v>
      </c>
      <c r="G97" t="s">
        <v>365</v>
      </c>
      <c r="H97" t="e">
        <f>VLOOKUP($E97,'BD DAVID'!$B$5:$M$1143,10,FALSE)</f>
        <v>#N/A</v>
      </c>
      <c r="I97">
        <v>0</v>
      </c>
      <c r="J97" t="e">
        <f>VLOOKUP($E97,'BD DAVID'!$B$5:$M$1144,12,FALSE)</f>
        <v>#N/A</v>
      </c>
      <c r="K97" t="s">
        <v>6339</v>
      </c>
      <c r="L97">
        <v>0</v>
      </c>
      <c r="M97" t="s">
        <v>6339</v>
      </c>
      <c r="N97">
        <v>0</v>
      </c>
      <c r="O97" t="s">
        <v>6339</v>
      </c>
      <c r="P97">
        <v>0</v>
      </c>
      <c r="Q97" t="s">
        <v>6339</v>
      </c>
      <c r="R97" s="19">
        <v>0</v>
      </c>
      <c r="S97" s="18" t="s">
        <v>6339</v>
      </c>
      <c r="T97" s="28">
        <v>0</v>
      </c>
      <c r="U97" s="18" t="s">
        <v>6339</v>
      </c>
      <c r="V97" s="19">
        <v>0</v>
      </c>
      <c r="W97" s="18" t="s">
        <v>6339</v>
      </c>
      <c r="X97" s="19">
        <v>0</v>
      </c>
      <c r="Y97" s="18" t="s">
        <v>6339</v>
      </c>
      <c r="Z97" s="19">
        <v>0</v>
      </c>
      <c r="AA97" s="18" t="s">
        <v>6339</v>
      </c>
      <c r="AB97" s="15">
        <v>71905054</v>
      </c>
      <c r="AC97" s="18" t="s">
        <v>6339</v>
      </c>
      <c r="AD97" s="18" t="s">
        <v>6380</v>
      </c>
      <c r="AE97" s="18" t="s">
        <v>6339</v>
      </c>
      <c r="AF97" s="18" t="s">
        <v>6400</v>
      </c>
      <c r="AG97" s="18" t="s">
        <v>6339</v>
      </c>
      <c r="AH97" s="29">
        <v>42654</v>
      </c>
      <c r="AI97" s="18" t="s">
        <v>6339</v>
      </c>
      <c r="AJ97" s="18" t="s">
        <v>6397</v>
      </c>
      <c r="AK97" t="s">
        <v>6340</v>
      </c>
      <c r="AL97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(NULL,0,0,0,0,0,0,0,0,0,0,71905054,'ravila','R','2016-10-11','dzambrano');</v>
      </c>
    </row>
    <row r="98" spans="1:38" x14ac:dyDescent="0.25">
      <c r="A98">
        <v>10010712</v>
      </c>
      <c r="B98" t="s">
        <v>6405</v>
      </c>
      <c r="C98" t="s">
        <v>6346</v>
      </c>
      <c r="D98" t="s">
        <v>6339</v>
      </c>
      <c r="E98" s="15">
        <v>0</v>
      </c>
      <c r="F98" s="15" t="s">
        <v>6339</v>
      </c>
      <c r="G98" t="s">
        <v>367</v>
      </c>
      <c r="H98" t="e">
        <f>VLOOKUP($E98,'BD DAVID'!$B$5:$M$1143,10,FALSE)</f>
        <v>#N/A</v>
      </c>
      <c r="I98">
        <v>0</v>
      </c>
      <c r="J98" t="e">
        <f>VLOOKUP($E98,'BD DAVID'!$B$5:$M$1144,12,FALSE)</f>
        <v>#N/A</v>
      </c>
      <c r="K98" t="s">
        <v>6339</v>
      </c>
      <c r="L98">
        <v>0</v>
      </c>
      <c r="M98" t="s">
        <v>6339</v>
      </c>
      <c r="N98">
        <v>0</v>
      </c>
      <c r="O98" t="s">
        <v>6339</v>
      </c>
      <c r="P98">
        <v>0</v>
      </c>
      <c r="Q98" t="s">
        <v>6339</v>
      </c>
      <c r="R98" s="19">
        <v>0</v>
      </c>
      <c r="S98" s="18" t="s">
        <v>6339</v>
      </c>
      <c r="T98" s="28">
        <v>0</v>
      </c>
      <c r="U98" s="18" t="s">
        <v>6339</v>
      </c>
      <c r="V98" s="19">
        <v>0</v>
      </c>
      <c r="W98" s="18" t="s">
        <v>6339</v>
      </c>
      <c r="X98" s="19">
        <v>0</v>
      </c>
      <c r="Y98" s="18" t="s">
        <v>6339</v>
      </c>
      <c r="Z98" s="19">
        <v>0</v>
      </c>
      <c r="AA98" s="18" t="s">
        <v>6339</v>
      </c>
      <c r="AB98" s="15">
        <v>71905745</v>
      </c>
      <c r="AC98" s="18" t="s">
        <v>6339</v>
      </c>
      <c r="AD98" s="18" t="s">
        <v>6380</v>
      </c>
      <c r="AE98" s="18" t="s">
        <v>6339</v>
      </c>
      <c r="AF98" s="18" t="s">
        <v>6400</v>
      </c>
      <c r="AG98" s="18" t="s">
        <v>6339</v>
      </c>
      <c r="AH98" s="29">
        <v>42654</v>
      </c>
      <c r="AI98" s="18" t="s">
        <v>6339</v>
      </c>
      <c r="AJ98" s="18" t="s">
        <v>6397</v>
      </c>
      <c r="AK98" t="s">
        <v>6340</v>
      </c>
      <c r="AL98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(NULL,0,0,0,0,0,0,0,0,0,0,71905745,'ravila','R','2016-10-11','dzambrano');</v>
      </c>
    </row>
    <row r="99" spans="1:38" x14ac:dyDescent="0.25">
      <c r="A99">
        <v>10016487</v>
      </c>
      <c r="B99" t="s">
        <v>6405</v>
      </c>
      <c r="C99" t="s">
        <v>6346</v>
      </c>
      <c r="D99" t="s">
        <v>6339</v>
      </c>
      <c r="E99" s="15">
        <v>0</v>
      </c>
      <c r="F99" s="15" t="s">
        <v>6339</v>
      </c>
      <c r="G99" t="s">
        <v>3818</v>
      </c>
      <c r="H99" t="e">
        <f>VLOOKUP($E99,'BD DAVID'!$B$5:$M$1143,10,FALSE)</f>
        <v>#N/A</v>
      </c>
      <c r="I99">
        <v>0</v>
      </c>
      <c r="J99" t="e">
        <f>VLOOKUP($E99,'BD DAVID'!$B$5:$M$1144,12,FALSE)</f>
        <v>#N/A</v>
      </c>
      <c r="K99" t="s">
        <v>6339</v>
      </c>
      <c r="L99">
        <v>0</v>
      </c>
      <c r="M99" t="s">
        <v>6339</v>
      </c>
      <c r="N99">
        <v>0</v>
      </c>
      <c r="O99" t="s">
        <v>6339</v>
      </c>
      <c r="P99">
        <v>0</v>
      </c>
      <c r="Q99" t="s">
        <v>6339</v>
      </c>
      <c r="R99" s="19">
        <v>0</v>
      </c>
      <c r="S99" s="18" t="s">
        <v>6339</v>
      </c>
      <c r="T99" s="28">
        <v>0</v>
      </c>
      <c r="U99" s="18" t="s">
        <v>6339</v>
      </c>
      <c r="V99" s="19">
        <v>0</v>
      </c>
      <c r="W99" s="18" t="s">
        <v>6339</v>
      </c>
      <c r="X99" s="19">
        <v>0</v>
      </c>
      <c r="Y99" s="18" t="s">
        <v>6339</v>
      </c>
      <c r="Z99" s="19">
        <v>0</v>
      </c>
      <c r="AA99" s="18" t="s">
        <v>6339</v>
      </c>
      <c r="AB99" s="15">
        <v>71905891</v>
      </c>
      <c r="AC99" s="18" t="s">
        <v>6339</v>
      </c>
      <c r="AD99" s="18" t="s">
        <v>6380</v>
      </c>
      <c r="AE99" s="18" t="s">
        <v>6339</v>
      </c>
      <c r="AF99" s="18" t="s">
        <v>6400</v>
      </c>
      <c r="AG99" s="18" t="s">
        <v>6339</v>
      </c>
      <c r="AH99" s="29">
        <v>42654</v>
      </c>
      <c r="AI99" s="18" t="s">
        <v>6339</v>
      </c>
      <c r="AJ99" s="18" t="s">
        <v>6397</v>
      </c>
      <c r="AK99" t="s">
        <v>6340</v>
      </c>
      <c r="AL99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(NULL,0,0,0,0,0,0,0,0,0,0,71905891,'ravila','R','2016-10-11','dzambrano');</v>
      </c>
    </row>
    <row r="100" spans="1:38" x14ac:dyDescent="0.25">
      <c r="A100">
        <v>10015640</v>
      </c>
      <c r="B100" t="s">
        <v>6405</v>
      </c>
      <c r="C100" t="s">
        <v>6346</v>
      </c>
      <c r="D100" t="s">
        <v>6339</v>
      </c>
      <c r="E100" s="15">
        <v>0</v>
      </c>
      <c r="F100" s="15" t="s">
        <v>6339</v>
      </c>
      <c r="G100" t="s">
        <v>4703</v>
      </c>
      <c r="H100" t="e">
        <f>VLOOKUP($E100,'BD DAVID'!$B$5:$M$1143,10,FALSE)</f>
        <v>#N/A</v>
      </c>
      <c r="I100">
        <v>0</v>
      </c>
      <c r="J100" t="e">
        <f>VLOOKUP($E100,'BD DAVID'!$B$5:$M$1144,12,FALSE)</f>
        <v>#N/A</v>
      </c>
      <c r="K100" t="s">
        <v>6339</v>
      </c>
      <c r="L100">
        <v>0</v>
      </c>
      <c r="M100" t="s">
        <v>6339</v>
      </c>
      <c r="N100">
        <v>0</v>
      </c>
      <c r="O100" t="s">
        <v>6339</v>
      </c>
      <c r="P100">
        <v>0</v>
      </c>
      <c r="Q100" t="s">
        <v>6339</v>
      </c>
      <c r="R100" s="19">
        <v>0</v>
      </c>
      <c r="S100" s="18" t="s">
        <v>6339</v>
      </c>
      <c r="T100" s="28">
        <v>0</v>
      </c>
      <c r="U100" s="18" t="s">
        <v>6339</v>
      </c>
      <c r="V100" s="19">
        <v>0</v>
      </c>
      <c r="W100" s="18" t="s">
        <v>6339</v>
      </c>
      <c r="X100" s="19">
        <v>0</v>
      </c>
      <c r="Y100" s="18" t="s">
        <v>6339</v>
      </c>
      <c r="Z100" s="19">
        <v>0</v>
      </c>
      <c r="AA100" s="18" t="s">
        <v>6339</v>
      </c>
      <c r="AB100" s="15">
        <v>71906062</v>
      </c>
      <c r="AC100" s="18" t="s">
        <v>6339</v>
      </c>
      <c r="AD100" s="18" t="s">
        <v>6380</v>
      </c>
      <c r="AE100" s="18" t="s">
        <v>6339</v>
      </c>
      <c r="AF100" s="18" t="s">
        <v>6400</v>
      </c>
      <c r="AG100" s="18" t="s">
        <v>6339</v>
      </c>
      <c r="AH100" s="29">
        <v>42654</v>
      </c>
      <c r="AI100" s="18" t="s">
        <v>6339</v>
      </c>
      <c r="AJ100" s="18" t="s">
        <v>6397</v>
      </c>
      <c r="AK100" t="s">
        <v>6340</v>
      </c>
      <c r="AL100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(NULL,0,0,0,0,0,0,0,0,0,0,71906062,'ravila','R','2016-10-11','dzambrano');</v>
      </c>
    </row>
    <row r="101" spans="1:38" s="20" customFormat="1" x14ac:dyDescent="0.25">
      <c r="A101">
        <v>10017293</v>
      </c>
      <c r="B101" t="s">
        <v>6405</v>
      </c>
      <c r="C101" t="s">
        <v>6346</v>
      </c>
      <c r="D101" t="s">
        <v>6339</v>
      </c>
      <c r="E101" s="15">
        <v>0</v>
      </c>
      <c r="F101" s="15" t="s">
        <v>6339</v>
      </c>
      <c r="G101" t="s">
        <v>4387</v>
      </c>
      <c r="H101" t="e">
        <f>VLOOKUP($E101,'BD DAVID'!$B$5:$M$1143,10,FALSE)</f>
        <v>#N/A</v>
      </c>
      <c r="I101">
        <v>0</v>
      </c>
      <c r="J101" t="e">
        <f>VLOOKUP($E101,'BD DAVID'!$B$5:$M$1144,12,FALSE)</f>
        <v>#N/A</v>
      </c>
      <c r="K101" t="s">
        <v>6339</v>
      </c>
      <c r="L101">
        <v>0</v>
      </c>
      <c r="M101" t="s">
        <v>6339</v>
      </c>
      <c r="N101">
        <v>0</v>
      </c>
      <c r="O101" t="s">
        <v>6339</v>
      </c>
      <c r="P101">
        <v>0</v>
      </c>
      <c r="Q101" t="s">
        <v>6339</v>
      </c>
      <c r="R101" s="19">
        <v>0</v>
      </c>
      <c r="S101" s="18" t="s">
        <v>6339</v>
      </c>
      <c r="T101" s="28">
        <v>0</v>
      </c>
      <c r="U101" s="18" t="s">
        <v>6339</v>
      </c>
      <c r="V101" s="19">
        <v>0</v>
      </c>
      <c r="W101" s="18" t="s">
        <v>6339</v>
      </c>
      <c r="X101" s="19">
        <v>0</v>
      </c>
      <c r="Y101" s="18" t="s">
        <v>6339</v>
      </c>
      <c r="Z101" s="19">
        <v>0</v>
      </c>
      <c r="AA101" s="18" t="s">
        <v>6339</v>
      </c>
      <c r="AB101" s="15">
        <v>78028149</v>
      </c>
      <c r="AC101" s="18" t="s">
        <v>6339</v>
      </c>
      <c r="AD101" s="18" t="s">
        <v>6362</v>
      </c>
      <c r="AE101" s="18" t="s">
        <v>6339</v>
      </c>
      <c r="AF101" s="18" t="s">
        <v>6400</v>
      </c>
      <c r="AG101" s="18" t="s">
        <v>6339</v>
      </c>
      <c r="AH101" s="29">
        <v>42654</v>
      </c>
      <c r="AI101" s="18" t="s">
        <v>6339</v>
      </c>
      <c r="AJ101" s="18" t="s">
        <v>6397</v>
      </c>
      <c r="AK101" s="20" t="s">
        <v>6340</v>
      </c>
      <c r="AL101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(NULL,0,0,0,0,0,0,0,0,0,0,78028149,'apacheco','R','2016-10-11','dzambrano');</v>
      </c>
    </row>
    <row r="102" spans="1:38" x14ac:dyDescent="0.25">
      <c r="A102">
        <v>10016039</v>
      </c>
      <c r="B102" t="s">
        <v>6405</v>
      </c>
      <c r="C102" t="s">
        <v>6346</v>
      </c>
      <c r="D102" t="s">
        <v>6339</v>
      </c>
      <c r="E102" s="15">
        <v>0</v>
      </c>
      <c r="F102" s="15" t="s">
        <v>6339</v>
      </c>
      <c r="G102" t="s">
        <v>1874</v>
      </c>
      <c r="H102" t="e">
        <f>VLOOKUP($E102,'BD DAVID'!$B$5:$M$1143,10,FALSE)</f>
        <v>#N/A</v>
      </c>
      <c r="I102">
        <v>0</v>
      </c>
      <c r="J102" t="e">
        <f>VLOOKUP($E102,'BD DAVID'!$B$5:$M$1144,12,FALSE)</f>
        <v>#N/A</v>
      </c>
      <c r="K102" t="s">
        <v>6339</v>
      </c>
      <c r="L102">
        <v>0</v>
      </c>
      <c r="M102" t="s">
        <v>6339</v>
      </c>
      <c r="N102">
        <v>0</v>
      </c>
      <c r="O102" t="s">
        <v>6339</v>
      </c>
      <c r="P102">
        <v>0</v>
      </c>
      <c r="Q102" t="s">
        <v>6339</v>
      </c>
      <c r="R102" s="19">
        <v>0</v>
      </c>
      <c r="S102" s="18" t="s">
        <v>6339</v>
      </c>
      <c r="T102" s="28">
        <v>0</v>
      </c>
      <c r="U102" s="18" t="s">
        <v>6339</v>
      </c>
      <c r="V102" s="19">
        <v>0</v>
      </c>
      <c r="W102" s="18" t="s">
        <v>6339</v>
      </c>
      <c r="X102" s="19">
        <v>0</v>
      </c>
      <c r="Y102" s="18" t="s">
        <v>6339</v>
      </c>
      <c r="Z102" s="19">
        <v>0</v>
      </c>
      <c r="AA102" s="18" t="s">
        <v>6339</v>
      </c>
      <c r="AB102" s="15">
        <v>98494100</v>
      </c>
      <c r="AC102" s="18" t="s">
        <v>6339</v>
      </c>
      <c r="AD102" s="18" t="s">
        <v>6380</v>
      </c>
      <c r="AE102" s="18" t="s">
        <v>6339</v>
      </c>
      <c r="AF102" s="18" t="s">
        <v>6400</v>
      </c>
      <c r="AG102" s="18" t="s">
        <v>6339</v>
      </c>
      <c r="AH102" s="29">
        <v>42654</v>
      </c>
      <c r="AI102" s="18" t="s">
        <v>6339</v>
      </c>
      <c r="AJ102" s="18" t="s">
        <v>6397</v>
      </c>
      <c r="AK102" t="s">
        <v>6340</v>
      </c>
      <c r="AL102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(NULL,0,0,0,0,0,0,0,0,0,0,98494100,'ravila','R','2016-10-11','dzambrano');</v>
      </c>
    </row>
    <row r="103" spans="1:38" x14ac:dyDescent="0.25">
      <c r="A103">
        <v>10014796</v>
      </c>
      <c r="B103" t="s">
        <v>6405</v>
      </c>
      <c r="C103" t="s">
        <v>6346</v>
      </c>
      <c r="D103" t="s">
        <v>6339</v>
      </c>
      <c r="E103" s="15">
        <v>0</v>
      </c>
      <c r="F103" s="15" t="s">
        <v>6339</v>
      </c>
      <c r="G103" t="s">
        <v>4251</v>
      </c>
      <c r="H103" t="e">
        <f>VLOOKUP($E103,'BD DAVID'!$B$5:$M$1143,10,FALSE)</f>
        <v>#N/A</v>
      </c>
      <c r="I103">
        <v>0</v>
      </c>
      <c r="J103" t="e">
        <f>VLOOKUP($E103,'BD DAVID'!$B$5:$M$1144,12,FALSE)</f>
        <v>#N/A</v>
      </c>
      <c r="K103" t="s">
        <v>6339</v>
      </c>
      <c r="L103">
        <v>0</v>
      </c>
      <c r="M103" t="s">
        <v>6339</v>
      </c>
      <c r="N103">
        <v>0</v>
      </c>
      <c r="O103" t="s">
        <v>6339</v>
      </c>
      <c r="P103">
        <v>0</v>
      </c>
      <c r="Q103" t="s">
        <v>6339</v>
      </c>
      <c r="R103" s="19">
        <v>0</v>
      </c>
      <c r="S103" s="18" t="s">
        <v>6339</v>
      </c>
      <c r="T103" s="28">
        <v>0</v>
      </c>
      <c r="U103" s="18" t="s">
        <v>6339</v>
      </c>
      <c r="V103" s="19">
        <v>0</v>
      </c>
      <c r="W103" s="18" t="s">
        <v>6339</v>
      </c>
      <c r="X103" s="19">
        <v>0</v>
      </c>
      <c r="Y103" s="18" t="s">
        <v>6339</v>
      </c>
      <c r="Z103" s="19">
        <v>0</v>
      </c>
      <c r="AA103" s="18" t="s">
        <v>6339</v>
      </c>
      <c r="AB103" s="15">
        <v>98495090</v>
      </c>
      <c r="AC103" s="18" t="s">
        <v>6339</v>
      </c>
      <c r="AD103" s="18" t="s">
        <v>6380</v>
      </c>
      <c r="AE103" s="18" t="s">
        <v>6339</v>
      </c>
      <c r="AF103" s="18" t="s">
        <v>6400</v>
      </c>
      <c r="AG103" s="18" t="s">
        <v>6339</v>
      </c>
      <c r="AH103" s="29">
        <v>42654</v>
      </c>
      <c r="AI103" s="18" t="s">
        <v>6339</v>
      </c>
      <c r="AJ103" s="18" t="s">
        <v>6397</v>
      </c>
      <c r="AK103" t="s">
        <v>6340</v>
      </c>
      <c r="AL103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(NULL,0,0,0,0,0,0,0,0,0,0,98495090,'ravila','R','2016-10-11','dzambrano');</v>
      </c>
    </row>
    <row r="104" spans="1:38" x14ac:dyDescent="0.25">
      <c r="A104">
        <v>10012177</v>
      </c>
      <c r="B104" t="s">
        <v>6405</v>
      </c>
      <c r="C104" t="s">
        <v>6346</v>
      </c>
      <c r="D104" t="s">
        <v>6339</v>
      </c>
      <c r="E104" s="15">
        <v>0</v>
      </c>
      <c r="F104" s="15" t="s">
        <v>6339</v>
      </c>
      <c r="G104" t="s">
        <v>3291</v>
      </c>
      <c r="H104" t="e">
        <f>VLOOKUP($E104,'BD DAVID'!$B$5:$M$1143,10,FALSE)</f>
        <v>#N/A</v>
      </c>
      <c r="I104">
        <v>0</v>
      </c>
      <c r="J104" t="e">
        <f>VLOOKUP($E104,'BD DAVID'!$B$5:$M$1144,12,FALSE)</f>
        <v>#N/A</v>
      </c>
      <c r="K104" t="s">
        <v>6339</v>
      </c>
      <c r="L104">
        <v>0</v>
      </c>
      <c r="M104" t="s">
        <v>6339</v>
      </c>
      <c r="N104">
        <v>0</v>
      </c>
      <c r="O104" t="s">
        <v>6339</v>
      </c>
      <c r="P104">
        <v>0</v>
      </c>
      <c r="Q104" t="s">
        <v>6339</v>
      </c>
      <c r="R104" s="19">
        <v>0</v>
      </c>
      <c r="S104" s="18" t="s">
        <v>6339</v>
      </c>
      <c r="T104" s="28">
        <v>0</v>
      </c>
      <c r="U104" s="18" t="s">
        <v>6339</v>
      </c>
      <c r="V104" s="19">
        <v>0</v>
      </c>
      <c r="W104" s="18" t="s">
        <v>6339</v>
      </c>
      <c r="X104" s="19">
        <v>0</v>
      </c>
      <c r="Y104" s="18" t="s">
        <v>6339</v>
      </c>
      <c r="Z104" s="19">
        <v>0</v>
      </c>
      <c r="AA104" s="18" t="s">
        <v>6339</v>
      </c>
      <c r="AB104" s="15">
        <v>98497212</v>
      </c>
      <c r="AC104" s="18" t="s">
        <v>6339</v>
      </c>
      <c r="AD104" s="18" t="s">
        <v>6375</v>
      </c>
      <c r="AE104" s="18" t="s">
        <v>6339</v>
      </c>
      <c r="AF104" s="18" t="s">
        <v>6400</v>
      </c>
      <c r="AG104" s="18" t="s">
        <v>6339</v>
      </c>
      <c r="AH104" s="29">
        <v>42654</v>
      </c>
      <c r="AI104" s="18" t="s">
        <v>6339</v>
      </c>
      <c r="AJ104" s="18" t="s">
        <v>6397</v>
      </c>
      <c r="AK104" t="s">
        <v>6340</v>
      </c>
      <c r="AL104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(NULL,0,0,0,0,0,0,0,0,0,0,98497212,'mserna','R','2016-10-11','dzambrano');</v>
      </c>
    </row>
    <row r="105" spans="1:38" x14ac:dyDescent="0.25">
      <c r="A105">
        <v>10013278</v>
      </c>
      <c r="B105" t="s">
        <v>6405</v>
      </c>
      <c r="C105" t="s">
        <v>6346</v>
      </c>
      <c r="D105" t="s">
        <v>6339</v>
      </c>
      <c r="E105" s="15">
        <v>0</v>
      </c>
      <c r="F105" s="15" t="s">
        <v>6339</v>
      </c>
      <c r="G105" t="s">
        <v>3435</v>
      </c>
      <c r="H105" t="e">
        <f>VLOOKUP($E105,'BD DAVID'!$B$5:$M$1143,10,FALSE)</f>
        <v>#N/A</v>
      </c>
      <c r="I105">
        <v>0</v>
      </c>
      <c r="J105" t="e">
        <f>VLOOKUP($E105,'BD DAVID'!$B$5:$M$1144,12,FALSE)</f>
        <v>#N/A</v>
      </c>
      <c r="K105" t="s">
        <v>6339</v>
      </c>
      <c r="L105">
        <v>0</v>
      </c>
      <c r="M105" t="s">
        <v>6339</v>
      </c>
      <c r="N105">
        <v>0</v>
      </c>
      <c r="O105" t="s">
        <v>6339</v>
      </c>
      <c r="P105">
        <v>0</v>
      </c>
      <c r="Q105" t="s">
        <v>6339</v>
      </c>
      <c r="R105" s="19">
        <v>0</v>
      </c>
      <c r="S105" s="18" t="s">
        <v>6339</v>
      </c>
      <c r="T105" s="28">
        <v>0</v>
      </c>
      <c r="U105" s="18" t="s">
        <v>6339</v>
      </c>
      <c r="V105" s="19">
        <v>0</v>
      </c>
      <c r="W105" s="18" t="s">
        <v>6339</v>
      </c>
      <c r="X105" s="19">
        <v>0</v>
      </c>
      <c r="Y105" s="18" t="s">
        <v>6339</v>
      </c>
      <c r="Z105" s="19">
        <v>0</v>
      </c>
      <c r="AA105" s="18" t="s">
        <v>6339</v>
      </c>
      <c r="AB105" s="15">
        <v>98569114</v>
      </c>
      <c r="AC105" s="18" t="s">
        <v>6339</v>
      </c>
      <c r="AD105" s="18" t="s">
        <v>6375</v>
      </c>
      <c r="AE105" s="18" t="s">
        <v>6339</v>
      </c>
      <c r="AF105" s="18" t="s">
        <v>6400</v>
      </c>
      <c r="AG105" s="18" t="s">
        <v>6339</v>
      </c>
      <c r="AH105" s="29">
        <v>42654</v>
      </c>
      <c r="AI105" s="18" t="s">
        <v>6339</v>
      </c>
      <c r="AJ105" s="18" t="s">
        <v>6397</v>
      </c>
      <c r="AK105" t="s">
        <v>6340</v>
      </c>
      <c r="AL105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(NULL,0,0,0,0,0,0,0,0,0,0,98569114,'mserna','R','2016-10-11','dzambrano');</v>
      </c>
    </row>
    <row r="106" spans="1:38" x14ac:dyDescent="0.25">
      <c r="A106">
        <v>10011173</v>
      </c>
      <c r="B106" t="s">
        <v>6405</v>
      </c>
      <c r="C106" t="s">
        <v>6346</v>
      </c>
      <c r="D106" t="s">
        <v>6339</v>
      </c>
      <c r="E106" s="15">
        <v>0</v>
      </c>
      <c r="F106" s="15" t="s">
        <v>6339</v>
      </c>
      <c r="G106" t="s">
        <v>403</v>
      </c>
      <c r="H106" t="e">
        <f>VLOOKUP($E106,'BD DAVID'!$B$5:$M$1143,10,FALSE)</f>
        <v>#N/A</v>
      </c>
      <c r="I106">
        <v>0</v>
      </c>
      <c r="J106" t="e">
        <f>VLOOKUP($E106,'BD DAVID'!$B$5:$M$1144,12,FALSE)</f>
        <v>#N/A</v>
      </c>
      <c r="K106" t="s">
        <v>6339</v>
      </c>
      <c r="L106">
        <v>0</v>
      </c>
      <c r="M106" t="s">
        <v>6339</v>
      </c>
      <c r="N106">
        <v>0</v>
      </c>
      <c r="O106" t="s">
        <v>6339</v>
      </c>
      <c r="P106">
        <v>0</v>
      </c>
      <c r="Q106" t="s">
        <v>6339</v>
      </c>
      <c r="R106" s="19">
        <v>0</v>
      </c>
      <c r="S106" s="18" t="s">
        <v>6339</v>
      </c>
      <c r="T106" s="28">
        <v>0</v>
      </c>
      <c r="U106" s="18" t="s">
        <v>6339</v>
      </c>
      <c r="V106" s="19">
        <v>0</v>
      </c>
      <c r="W106" s="18" t="s">
        <v>6339</v>
      </c>
      <c r="X106" s="19">
        <v>0</v>
      </c>
      <c r="Y106" s="18" t="s">
        <v>6339</v>
      </c>
      <c r="Z106" s="19">
        <v>0</v>
      </c>
      <c r="AA106" s="18" t="s">
        <v>6339</v>
      </c>
      <c r="AB106" s="15">
        <v>800010950</v>
      </c>
      <c r="AC106" s="18" t="s">
        <v>6339</v>
      </c>
      <c r="AD106" s="18" t="s">
        <v>6380</v>
      </c>
      <c r="AE106" s="18" t="s">
        <v>6339</v>
      </c>
      <c r="AF106" s="18" t="s">
        <v>6400</v>
      </c>
      <c r="AG106" s="18" t="s">
        <v>6339</v>
      </c>
      <c r="AH106" s="29">
        <v>42654</v>
      </c>
      <c r="AI106" s="18" t="s">
        <v>6339</v>
      </c>
      <c r="AJ106" s="18" t="s">
        <v>6397</v>
      </c>
      <c r="AK106" t="s">
        <v>6340</v>
      </c>
      <c r="AL106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(NULL,0,0,0,0,0,0,0,0,0,0,800010950,'ravila','R','2016-10-11','dzambrano');</v>
      </c>
    </row>
    <row r="107" spans="1:38" s="20" customFormat="1" x14ac:dyDescent="0.25">
      <c r="A107">
        <v>10016575</v>
      </c>
      <c r="B107" t="s">
        <v>6405</v>
      </c>
      <c r="C107" t="s">
        <v>6346</v>
      </c>
      <c r="D107" t="s">
        <v>6339</v>
      </c>
      <c r="E107" s="15">
        <v>0</v>
      </c>
      <c r="F107" s="15" t="s">
        <v>6339</v>
      </c>
      <c r="G107" t="s">
        <v>2594</v>
      </c>
      <c r="H107" t="e">
        <f>VLOOKUP($E107,'BD DAVID'!$B$5:$M$1143,10,FALSE)</f>
        <v>#N/A</v>
      </c>
      <c r="I107">
        <v>0</v>
      </c>
      <c r="J107" t="e">
        <f>VLOOKUP($E107,'BD DAVID'!$B$5:$M$1144,12,FALSE)</f>
        <v>#N/A</v>
      </c>
      <c r="K107" t="s">
        <v>6339</v>
      </c>
      <c r="L107">
        <v>0</v>
      </c>
      <c r="M107" t="s">
        <v>6339</v>
      </c>
      <c r="N107">
        <v>0</v>
      </c>
      <c r="O107" t="s">
        <v>6339</v>
      </c>
      <c r="P107">
        <v>0</v>
      </c>
      <c r="Q107" t="s">
        <v>6339</v>
      </c>
      <c r="R107" s="19">
        <v>0</v>
      </c>
      <c r="S107" s="18" t="s">
        <v>6339</v>
      </c>
      <c r="T107" s="28">
        <v>0</v>
      </c>
      <c r="U107" s="18" t="s">
        <v>6339</v>
      </c>
      <c r="V107" s="19">
        <v>0</v>
      </c>
      <c r="W107" s="18" t="s">
        <v>6339</v>
      </c>
      <c r="X107" s="19">
        <v>0</v>
      </c>
      <c r="Y107" s="18" t="s">
        <v>6339</v>
      </c>
      <c r="Z107" s="19">
        <v>0</v>
      </c>
      <c r="AA107" s="18" t="s">
        <v>6339</v>
      </c>
      <c r="AB107" s="15">
        <v>800040534</v>
      </c>
      <c r="AC107" s="18" t="s">
        <v>6339</v>
      </c>
      <c r="AD107" s="18" t="s">
        <v>6362</v>
      </c>
      <c r="AE107" s="18" t="s">
        <v>6339</v>
      </c>
      <c r="AF107" s="18" t="s">
        <v>6400</v>
      </c>
      <c r="AG107" s="18" t="s">
        <v>6339</v>
      </c>
      <c r="AH107" s="29">
        <v>42654</v>
      </c>
      <c r="AI107" s="18" t="s">
        <v>6339</v>
      </c>
      <c r="AJ107" s="18" t="s">
        <v>6397</v>
      </c>
      <c r="AK107" s="20" t="s">
        <v>6340</v>
      </c>
      <c r="AL107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(NULL,0,0,0,0,0,0,0,0,0,0,800040534,'apacheco','R','2016-10-11','dzambrano');</v>
      </c>
    </row>
    <row r="108" spans="1:38" x14ac:dyDescent="0.25">
      <c r="A108">
        <v>10016883</v>
      </c>
      <c r="B108" t="s">
        <v>6405</v>
      </c>
      <c r="C108" t="s">
        <v>6346</v>
      </c>
      <c r="D108" t="s">
        <v>6339</v>
      </c>
      <c r="E108" s="15">
        <v>0</v>
      </c>
      <c r="F108" s="15" t="s">
        <v>6339</v>
      </c>
      <c r="G108" t="s">
        <v>3641</v>
      </c>
      <c r="H108" t="e">
        <f>VLOOKUP($E108,'BD DAVID'!$B$5:$M$1143,10,FALSE)</f>
        <v>#N/A</v>
      </c>
      <c r="I108">
        <v>0</v>
      </c>
      <c r="J108" t="e">
        <f>VLOOKUP($E108,'BD DAVID'!$B$5:$M$1144,12,FALSE)</f>
        <v>#N/A</v>
      </c>
      <c r="K108" t="s">
        <v>6339</v>
      </c>
      <c r="L108">
        <v>0</v>
      </c>
      <c r="M108" t="s">
        <v>6339</v>
      </c>
      <c r="N108">
        <v>0</v>
      </c>
      <c r="O108" t="s">
        <v>6339</v>
      </c>
      <c r="P108">
        <v>0</v>
      </c>
      <c r="Q108" t="s">
        <v>6339</v>
      </c>
      <c r="R108" s="19">
        <v>0</v>
      </c>
      <c r="S108" s="18" t="s">
        <v>6339</v>
      </c>
      <c r="T108" s="28">
        <v>0</v>
      </c>
      <c r="U108" s="18" t="s">
        <v>6339</v>
      </c>
      <c r="V108" s="19">
        <v>0</v>
      </c>
      <c r="W108" s="18" t="s">
        <v>6339</v>
      </c>
      <c r="X108" s="19">
        <v>0</v>
      </c>
      <c r="Y108" s="18" t="s">
        <v>6339</v>
      </c>
      <c r="Z108" s="19">
        <v>0</v>
      </c>
      <c r="AA108" s="18" t="s">
        <v>6339</v>
      </c>
      <c r="AB108" s="15">
        <v>800076381</v>
      </c>
      <c r="AC108" s="18" t="s">
        <v>6339</v>
      </c>
      <c r="AD108" s="18" t="s">
        <v>6380</v>
      </c>
      <c r="AE108" s="18" t="s">
        <v>6339</v>
      </c>
      <c r="AF108" s="18" t="s">
        <v>6400</v>
      </c>
      <c r="AG108" s="18" t="s">
        <v>6339</v>
      </c>
      <c r="AH108" s="29">
        <v>42654</v>
      </c>
      <c r="AI108" s="18" t="s">
        <v>6339</v>
      </c>
      <c r="AJ108" s="18" t="s">
        <v>6397</v>
      </c>
      <c r="AK108" t="s">
        <v>6340</v>
      </c>
      <c r="AL108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(NULL,0,0,0,0,0,0,0,0,0,0,800076381,'ravila','R','2016-10-11','dzambrano');</v>
      </c>
    </row>
    <row r="109" spans="1:38" x14ac:dyDescent="0.25">
      <c r="A109">
        <v>10017379</v>
      </c>
      <c r="B109" t="s">
        <v>6405</v>
      </c>
      <c r="C109" t="s">
        <v>6346</v>
      </c>
      <c r="D109" t="s">
        <v>6339</v>
      </c>
      <c r="E109" s="15">
        <v>0</v>
      </c>
      <c r="F109" s="15" t="s">
        <v>6339</v>
      </c>
      <c r="G109" t="s">
        <v>4946</v>
      </c>
      <c r="H109" t="e">
        <f>VLOOKUP($E109,'BD DAVID'!$B$5:$M$1143,10,FALSE)</f>
        <v>#N/A</v>
      </c>
      <c r="I109">
        <v>0</v>
      </c>
      <c r="J109" t="e">
        <f>VLOOKUP($E109,'BD DAVID'!$B$5:$M$1144,12,FALSE)</f>
        <v>#N/A</v>
      </c>
      <c r="K109" t="s">
        <v>6339</v>
      </c>
      <c r="L109">
        <v>0</v>
      </c>
      <c r="M109" t="s">
        <v>6339</v>
      </c>
      <c r="N109">
        <v>0</v>
      </c>
      <c r="O109" t="s">
        <v>6339</v>
      </c>
      <c r="P109">
        <v>0</v>
      </c>
      <c r="Q109" t="s">
        <v>6339</v>
      </c>
      <c r="R109" s="19">
        <v>0</v>
      </c>
      <c r="S109" s="18" t="s">
        <v>6339</v>
      </c>
      <c r="T109" s="28">
        <v>0</v>
      </c>
      <c r="U109" s="18" t="s">
        <v>6339</v>
      </c>
      <c r="V109" s="19">
        <v>0</v>
      </c>
      <c r="W109" s="18" t="s">
        <v>6339</v>
      </c>
      <c r="X109" s="19">
        <v>0</v>
      </c>
      <c r="Y109" s="18" t="s">
        <v>6339</v>
      </c>
      <c r="Z109" s="19">
        <v>0</v>
      </c>
      <c r="AA109" s="18" t="s">
        <v>6339</v>
      </c>
      <c r="AB109" s="15">
        <v>800172762</v>
      </c>
      <c r="AC109" s="18" t="s">
        <v>6339</v>
      </c>
      <c r="AD109" s="18" t="s">
        <v>6362</v>
      </c>
      <c r="AE109" s="18" t="s">
        <v>6339</v>
      </c>
      <c r="AF109" s="18" t="s">
        <v>6400</v>
      </c>
      <c r="AG109" s="18" t="s">
        <v>6339</v>
      </c>
      <c r="AH109" s="29">
        <v>42654</v>
      </c>
      <c r="AI109" s="18" t="s">
        <v>6339</v>
      </c>
      <c r="AJ109" s="18" t="s">
        <v>6397</v>
      </c>
      <c r="AK109" t="s">
        <v>6340</v>
      </c>
      <c r="AL109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(NULL,0,0,0,0,0,0,0,0,0,0,800172762,'apacheco','R','2016-10-11','dzambrano');</v>
      </c>
    </row>
    <row r="110" spans="1:38" x14ac:dyDescent="0.25">
      <c r="A110">
        <v>10011509</v>
      </c>
      <c r="B110" t="s">
        <v>6405</v>
      </c>
      <c r="C110" t="s">
        <v>6346</v>
      </c>
      <c r="D110" t="s">
        <v>6339</v>
      </c>
      <c r="E110" s="15">
        <v>0</v>
      </c>
      <c r="F110" s="15" t="s">
        <v>6339</v>
      </c>
      <c r="G110" t="s">
        <v>487</v>
      </c>
      <c r="H110" t="e">
        <f>VLOOKUP($E110,'BD DAVID'!$B$5:$M$1143,10,FALSE)</f>
        <v>#N/A</v>
      </c>
      <c r="I110">
        <v>0</v>
      </c>
      <c r="J110" t="e">
        <f>VLOOKUP($E110,'BD DAVID'!$B$5:$M$1144,12,FALSE)</f>
        <v>#N/A</v>
      </c>
      <c r="K110" t="s">
        <v>6339</v>
      </c>
      <c r="L110">
        <v>0</v>
      </c>
      <c r="M110" t="s">
        <v>6339</v>
      </c>
      <c r="N110">
        <v>0</v>
      </c>
      <c r="O110" t="s">
        <v>6339</v>
      </c>
      <c r="P110">
        <v>0</v>
      </c>
      <c r="Q110" t="s">
        <v>6339</v>
      </c>
      <c r="R110" s="19">
        <v>0</v>
      </c>
      <c r="S110" s="18" t="s">
        <v>6339</v>
      </c>
      <c r="T110" s="28">
        <v>0</v>
      </c>
      <c r="U110" s="18" t="s">
        <v>6339</v>
      </c>
      <c r="V110" s="19">
        <v>0</v>
      </c>
      <c r="W110" s="18" t="s">
        <v>6339</v>
      </c>
      <c r="X110" s="19">
        <v>0</v>
      </c>
      <c r="Y110" s="18" t="s">
        <v>6339</v>
      </c>
      <c r="Z110" s="19">
        <v>0</v>
      </c>
      <c r="AA110" s="18" t="s">
        <v>6339</v>
      </c>
      <c r="AB110" s="15">
        <v>811006580</v>
      </c>
      <c r="AC110" s="18" t="s">
        <v>6339</v>
      </c>
      <c r="AD110" s="18" t="s">
        <v>6375</v>
      </c>
      <c r="AE110" s="18" t="s">
        <v>6339</v>
      </c>
      <c r="AF110" s="18" t="s">
        <v>6400</v>
      </c>
      <c r="AG110" s="18" t="s">
        <v>6339</v>
      </c>
      <c r="AH110" s="29">
        <v>42654</v>
      </c>
      <c r="AI110" s="18" t="s">
        <v>6339</v>
      </c>
      <c r="AJ110" s="18" t="s">
        <v>6397</v>
      </c>
      <c r="AK110" t="s">
        <v>6340</v>
      </c>
      <c r="AL110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(NULL,0,0,0,0,0,0,0,0,0,0,811006580,'mserna','R','2016-10-11','dzambrano');</v>
      </c>
    </row>
    <row r="111" spans="1:38" x14ac:dyDescent="0.25">
      <c r="A111">
        <v>10013545</v>
      </c>
      <c r="B111" t="s">
        <v>6405</v>
      </c>
      <c r="C111" t="s">
        <v>6346</v>
      </c>
      <c r="D111" t="s">
        <v>6339</v>
      </c>
      <c r="E111" s="15">
        <v>0</v>
      </c>
      <c r="F111" s="15" t="s">
        <v>6339</v>
      </c>
      <c r="G111" t="s">
        <v>2574</v>
      </c>
      <c r="H111" t="e">
        <f>VLOOKUP($E111,'BD DAVID'!$B$5:$M$1143,10,FALSE)</f>
        <v>#N/A</v>
      </c>
      <c r="I111">
        <v>0</v>
      </c>
      <c r="J111" t="e">
        <f>VLOOKUP($E111,'BD DAVID'!$B$5:$M$1144,12,FALSE)</f>
        <v>#N/A</v>
      </c>
      <c r="K111" t="s">
        <v>6339</v>
      </c>
      <c r="L111">
        <v>0</v>
      </c>
      <c r="M111" t="s">
        <v>6339</v>
      </c>
      <c r="N111">
        <v>0</v>
      </c>
      <c r="O111" t="s">
        <v>6339</v>
      </c>
      <c r="P111">
        <v>0</v>
      </c>
      <c r="Q111" t="s">
        <v>6339</v>
      </c>
      <c r="R111" s="19">
        <v>0</v>
      </c>
      <c r="S111" s="18" t="s">
        <v>6339</v>
      </c>
      <c r="T111" s="28">
        <v>0</v>
      </c>
      <c r="U111" s="18" t="s">
        <v>6339</v>
      </c>
      <c r="V111" s="19">
        <v>0</v>
      </c>
      <c r="W111" s="18" t="s">
        <v>6339</v>
      </c>
      <c r="X111" s="19">
        <v>0</v>
      </c>
      <c r="Y111" s="18" t="s">
        <v>6339</v>
      </c>
      <c r="Z111" s="19">
        <v>0</v>
      </c>
      <c r="AA111" s="18" t="s">
        <v>6339</v>
      </c>
      <c r="AB111" s="15">
        <v>811009524</v>
      </c>
      <c r="AC111" s="18" t="s">
        <v>6339</v>
      </c>
      <c r="AD111" s="18" t="s">
        <v>6380</v>
      </c>
      <c r="AE111" s="18" t="s">
        <v>6339</v>
      </c>
      <c r="AF111" s="18" t="s">
        <v>6400</v>
      </c>
      <c r="AG111" s="18" t="s">
        <v>6339</v>
      </c>
      <c r="AH111" s="29">
        <v>42654</v>
      </c>
      <c r="AI111" s="18" t="s">
        <v>6339</v>
      </c>
      <c r="AJ111" s="18" t="s">
        <v>6397</v>
      </c>
      <c r="AK111" t="s">
        <v>6340</v>
      </c>
      <c r="AL111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(NULL,0,0,0,0,0,0,0,0,0,0,811009524,'ravila','R','2016-10-11','dzambrano');</v>
      </c>
    </row>
    <row r="112" spans="1:38" x14ac:dyDescent="0.25">
      <c r="A112">
        <v>10011514</v>
      </c>
      <c r="B112" t="s">
        <v>6405</v>
      </c>
      <c r="C112" t="s">
        <v>6346</v>
      </c>
      <c r="D112" t="s">
        <v>6339</v>
      </c>
      <c r="E112" s="15">
        <v>0</v>
      </c>
      <c r="F112" s="15" t="s">
        <v>6339</v>
      </c>
      <c r="G112" t="s">
        <v>493</v>
      </c>
      <c r="H112" t="e">
        <f>VLOOKUP($E112,'BD DAVID'!$B$5:$M$1143,10,FALSE)</f>
        <v>#N/A</v>
      </c>
      <c r="I112">
        <v>0</v>
      </c>
      <c r="J112" t="e">
        <f>VLOOKUP($E112,'BD DAVID'!$B$5:$M$1144,12,FALSE)</f>
        <v>#N/A</v>
      </c>
      <c r="K112" t="s">
        <v>6339</v>
      </c>
      <c r="L112">
        <v>0</v>
      </c>
      <c r="M112" t="s">
        <v>6339</v>
      </c>
      <c r="N112">
        <v>0</v>
      </c>
      <c r="O112" t="s">
        <v>6339</v>
      </c>
      <c r="P112">
        <v>0</v>
      </c>
      <c r="Q112" t="s">
        <v>6339</v>
      </c>
      <c r="R112" s="19">
        <v>0</v>
      </c>
      <c r="S112" s="18" t="s">
        <v>6339</v>
      </c>
      <c r="T112" s="28">
        <v>0</v>
      </c>
      <c r="U112" s="18" t="s">
        <v>6339</v>
      </c>
      <c r="V112" s="19">
        <v>0</v>
      </c>
      <c r="W112" s="18" t="s">
        <v>6339</v>
      </c>
      <c r="X112" s="19">
        <v>0</v>
      </c>
      <c r="Y112" s="18" t="s">
        <v>6339</v>
      </c>
      <c r="Z112" s="19">
        <v>0</v>
      </c>
      <c r="AA112" s="18" t="s">
        <v>6339</v>
      </c>
      <c r="AB112" s="15">
        <v>811015568</v>
      </c>
      <c r="AC112" s="18" t="s">
        <v>6339</v>
      </c>
      <c r="AD112" s="18" t="s">
        <v>6375</v>
      </c>
      <c r="AE112" s="18" t="s">
        <v>6339</v>
      </c>
      <c r="AF112" s="18" t="s">
        <v>6400</v>
      </c>
      <c r="AG112" s="18" t="s">
        <v>6339</v>
      </c>
      <c r="AH112" s="29">
        <v>42654</v>
      </c>
      <c r="AI112" s="18" t="s">
        <v>6339</v>
      </c>
      <c r="AJ112" s="18" t="s">
        <v>6397</v>
      </c>
      <c r="AK112" t="s">
        <v>6340</v>
      </c>
      <c r="AL112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(NULL,0,0,0,0,0,0,0,0,0,0,811015568,'mserna','R','2016-10-11','dzambrano');</v>
      </c>
    </row>
    <row r="113" spans="1:38" s="20" customFormat="1" x14ac:dyDescent="0.25">
      <c r="A113">
        <v>10013241</v>
      </c>
      <c r="B113" t="s">
        <v>6405</v>
      </c>
      <c r="C113" t="s">
        <v>6346</v>
      </c>
      <c r="D113" t="s">
        <v>6339</v>
      </c>
      <c r="E113" s="15">
        <v>0</v>
      </c>
      <c r="F113" s="15" t="s">
        <v>6339</v>
      </c>
      <c r="G113" t="s">
        <v>3744</v>
      </c>
      <c r="H113" t="e">
        <f>VLOOKUP($E113,'BD DAVID'!$B$5:$M$1143,10,FALSE)</f>
        <v>#N/A</v>
      </c>
      <c r="I113">
        <v>0</v>
      </c>
      <c r="J113" t="e">
        <f>VLOOKUP($E113,'BD DAVID'!$B$5:$M$1144,12,FALSE)</f>
        <v>#N/A</v>
      </c>
      <c r="K113" t="s">
        <v>6339</v>
      </c>
      <c r="L113">
        <v>0</v>
      </c>
      <c r="M113" t="s">
        <v>6339</v>
      </c>
      <c r="N113">
        <v>0</v>
      </c>
      <c r="O113" t="s">
        <v>6339</v>
      </c>
      <c r="P113">
        <v>0</v>
      </c>
      <c r="Q113" t="s">
        <v>6339</v>
      </c>
      <c r="R113" s="19">
        <v>0</v>
      </c>
      <c r="S113" s="18" t="s">
        <v>6339</v>
      </c>
      <c r="T113" s="28">
        <v>0</v>
      </c>
      <c r="U113" s="18" t="s">
        <v>6339</v>
      </c>
      <c r="V113" s="19">
        <v>0</v>
      </c>
      <c r="W113" s="18" t="s">
        <v>6339</v>
      </c>
      <c r="X113" s="19">
        <v>0</v>
      </c>
      <c r="Y113" s="18" t="s">
        <v>6339</v>
      </c>
      <c r="Z113" s="19">
        <v>0</v>
      </c>
      <c r="AA113" s="18" t="s">
        <v>6339</v>
      </c>
      <c r="AB113" s="15">
        <v>811029042</v>
      </c>
      <c r="AC113" s="18" t="s">
        <v>6339</v>
      </c>
      <c r="AD113" s="18" t="s">
        <v>6380</v>
      </c>
      <c r="AE113" s="18" t="s">
        <v>6339</v>
      </c>
      <c r="AF113" s="18" t="s">
        <v>6400</v>
      </c>
      <c r="AG113" s="18" t="s">
        <v>6339</v>
      </c>
      <c r="AH113" s="29">
        <v>42654</v>
      </c>
      <c r="AI113" s="18" t="s">
        <v>6339</v>
      </c>
      <c r="AJ113" s="18" t="s">
        <v>6397</v>
      </c>
      <c r="AK113" s="20" t="s">
        <v>6340</v>
      </c>
      <c r="AL113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(NULL,0,0,0,0,0,0,0,0,0,0,811029042,'ravila','R','2016-10-11','dzambrano');</v>
      </c>
    </row>
    <row r="114" spans="1:38" x14ac:dyDescent="0.25">
      <c r="A114">
        <v>10011532</v>
      </c>
      <c r="B114" t="s">
        <v>6405</v>
      </c>
      <c r="C114" t="s">
        <v>6346</v>
      </c>
      <c r="D114" t="s">
        <v>6339</v>
      </c>
      <c r="E114" s="15">
        <v>0</v>
      </c>
      <c r="F114" s="15" t="s">
        <v>6339</v>
      </c>
      <c r="G114" t="s">
        <v>503</v>
      </c>
      <c r="H114" t="e">
        <f>VLOOKUP($E114,'BD DAVID'!$B$5:$M$1143,10,FALSE)</f>
        <v>#N/A</v>
      </c>
      <c r="I114">
        <v>0</v>
      </c>
      <c r="J114" t="e">
        <f>VLOOKUP($E114,'BD DAVID'!$B$5:$M$1144,12,FALSE)</f>
        <v>#N/A</v>
      </c>
      <c r="K114" t="s">
        <v>6339</v>
      </c>
      <c r="L114">
        <v>0</v>
      </c>
      <c r="M114" t="s">
        <v>6339</v>
      </c>
      <c r="N114">
        <v>0</v>
      </c>
      <c r="O114" t="s">
        <v>6339</v>
      </c>
      <c r="P114">
        <v>0</v>
      </c>
      <c r="Q114" t="s">
        <v>6339</v>
      </c>
      <c r="R114" s="19">
        <v>0</v>
      </c>
      <c r="S114" s="18" t="s">
        <v>6339</v>
      </c>
      <c r="T114" s="28">
        <v>0</v>
      </c>
      <c r="U114" s="18" t="s">
        <v>6339</v>
      </c>
      <c r="V114" s="19">
        <v>0</v>
      </c>
      <c r="W114" s="18" t="s">
        <v>6339</v>
      </c>
      <c r="X114" s="19">
        <v>0</v>
      </c>
      <c r="Y114" s="18" t="s">
        <v>6339</v>
      </c>
      <c r="Z114" s="19">
        <v>0</v>
      </c>
      <c r="AA114" s="18" t="s">
        <v>6339</v>
      </c>
      <c r="AB114" s="15">
        <v>811037075</v>
      </c>
      <c r="AC114" s="18" t="s">
        <v>6339</v>
      </c>
      <c r="AD114" s="18" t="s">
        <v>6380</v>
      </c>
      <c r="AE114" s="18" t="s">
        <v>6339</v>
      </c>
      <c r="AF114" s="18" t="s">
        <v>6400</v>
      </c>
      <c r="AG114" s="18" t="s">
        <v>6339</v>
      </c>
      <c r="AH114" s="29">
        <v>42654</v>
      </c>
      <c r="AI114" s="18" t="s">
        <v>6339</v>
      </c>
      <c r="AJ114" s="18" t="s">
        <v>6397</v>
      </c>
      <c r="AK114" t="s">
        <v>6340</v>
      </c>
      <c r="AL114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(NULL,0,0,0,0,0,0,0,0,0,0,811037075,'ravila','R','2016-10-11','dzambrano');</v>
      </c>
    </row>
    <row r="115" spans="1:38" s="20" customFormat="1" x14ac:dyDescent="0.25">
      <c r="A115">
        <v>10011540</v>
      </c>
      <c r="B115" t="s">
        <v>6405</v>
      </c>
      <c r="C115" t="s">
        <v>6346</v>
      </c>
      <c r="D115" t="s">
        <v>6339</v>
      </c>
      <c r="E115" s="15">
        <v>0</v>
      </c>
      <c r="F115" s="15" t="s">
        <v>6339</v>
      </c>
      <c r="G115" t="s">
        <v>511</v>
      </c>
      <c r="H115" t="e">
        <f>VLOOKUP($E115,'BD DAVID'!$B$5:$M$1143,10,FALSE)</f>
        <v>#N/A</v>
      </c>
      <c r="I115">
        <v>0</v>
      </c>
      <c r="J115" t="e">
        <f>VLOOKUP($E115,'BD DAVID'!$B$5:$M$1144,12,FALSE)</f>
        <v>#N/A</v>
      </c>
      <c r="K115" t="s">
        <v>6339</v>
      </c>
      <c r="L115">
        <v>0</v>
      </c>
      <c r="M115" t="s">
        <v>6339</v>
      </c>
      <c r="N115">
        <v>0</v>
      </c>
      <c r="O115" t="s">
        <v>6339</v>
      </c>
      <c r="P115">
        <v>0</v>
      </c>
      <c r="Q115" t="s">
        <v>6339</v>
      </c>
      <c r="R115" s="19">
        <v>0</v>
      </c>
      <c r="S115" s="18" t="s">
        <v>6339</v>
      </c>
      <c r="T115" s="28">
        <v>0</v>
      </c>
      <c r="U115" s="18" t="s">
        <v>6339</v>
      </c>
      <c r="V115" s="19">
        <v>0</v>
      </c>
      <c r="W115" s="18" t="s">
        <v>6339</v>
      </c>
      <c r="X115" s="19">
        <v>0</v>
      </c>
      <c r="Y115" s="18" t="s">
        <v>6339</v>
      </c>
      <c r="Z115" s="19">
        <v>0</v>
      </c>
      <c r="AA115" s="18" t="s">
        <v>6339</v>
      </c>
      <c r="AB115" s="15">
        <v>811043038</v>
      </c>
      <c r="AC115" s="18" t="s">
        <v>6339</v>
      </c>
      <c r="AD115" s="18" t="s">
        <v>6375</v>
      </c>
      <c r="AE115" s="18" t="s">
        <v>6339</v>
      </c>
      <c r="AF115" s="18" t="s">
        <v>6400</v>
      </c>
      <c r="AG115" s="18" t="s">
        <v>6339</v>
      </c>
      <c r="AH115" s="29">
        <v>42654</v>
      </c>
      <c r="AI115" s="18" t="s">
        <v>6339</v>
      </c>
      <c r="AJ115" s="18" t="s">
        <v>6397</v>
      </c>
      <c r="AK115" s="20" t="s">
        <v>6340</v>
      </c>
      <c r="AL115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(NULL,0,0,0,0,0,0,0,0,0,0,811043038,'mserna','R','2016-10-11','dzambrano');</v>
      </c>
    </row>
    <row r="116" spans="1:38" s="20" customFormat="1" x14ac:dyDescent="0.25">
      <c r="A116">
        <v>10016462</v>
      </c>
      <c r="B116" t="s">
        <v>6405</v>
      </c>
      <c r="C116" t="s">
        <v>6346</v>
      </c>
      <c r="D116" t="s">
        <v>6339</v>
      </c>
      <c r="E116" s="15">
        <v>0</v>
      </c>
      <c r="F116" s="15" t="s">
        <v>6339</v>
      </c>
      <c r="G116" t="s">
        <v>1708</v>
      </c>
      <c r="H116" t="e">
        <f>VLOOKUP($E116,'BD DAVID'!$B$5:$M$1143,10,FALSE)</f>
        <v>#N/A</v>
      </c>
      <c r="I116">
        <v>0</v>
      </c>
      <c r="J116" t="e">
        <f>VLOOKUP($E116,'BD DAVID'!$B$5:$M$1144,12,FALSE)</f>
        <v>#N/A</v>
      </c>
      <c r="K116" t="s">
        <v>6339</v>
      </c>
      <c r="L116">
        <v>0</v>
      </c>
      <c r="M116" t="s">
        <v>6339</v>
      </c>
      <c r="N116">
        <v>0</v>
      </c>
      <c r="O116" t="s">
        <v>6339</v>
      </c>
      <c r="P116">
        <v>0</v>
      </c>
      <c r="Q116" t="s">
        <v>6339</v>
      </c>
      <c r="R116" s="19">
        <v>0</v>
      </c>
      <c r="S116" s="18" t="s">
        <v>6339</v>
      </c>
      <c r="T116" s="28">
        <v>0</v>
      </c>
      <c r="U116" s="18" t="s">
        <v>6339</v>
      </c>
      <c r="V116" s="19">
        <v>0</v>
      </c>
      <c r="W116" s="18" t="s">
        <v>6339</v>
      </c>
      <c r="X116" s="19">
        <v>0</v>
      </c>
      <c r="Y116" s="18" t="s">
        <v>6339</v>
      </c>
      <c r="Z116" s="19">
        <v>0</v>
      </c>
      <c r="AA116" s="18" t="s">
        <v>6339</v>
      </c>
      <c r="AB116" s="15">
        <v>811043716</v>
      </c>
      <c r="AC116" s="18" t="s">
        <v>6339</v>
      </c>
      <c r="AD116" s="18" t="s">
        <v>6380</v>
      </c>
      <c r="AE116" s="18" t="s">
        <v>6339</v>
      </c>
      <c r="AF116" s="18" t="s">
        <v>6400</v>
      </c>
      <c r="AG116" s="18" t="s">
        <v>6339</v>
      </c>
      <c r="AH116" s="29">
        <v>42654</v>
      </c>
      <c r="AI116" s="18" t="s">
        <v>6339</v>
      </c>
      <c r="AJ116" s="18" t="s">
        <v>6397</v>
      </c>
      <c r="AK116" s="20" t="s">
        <v>6340</v>
      </c>
      <c r="AL116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(NULL,0,0,0,0,0,0,0,0,0,0,811043716,'ravila','R','2016-10-11','dzambrano');</v>
      </c>
    </row>
    <row r="117" spans="1:38" x14ac:dyDescent="0.25">
      <c r="A117">
        <v>10016830</v>
      </c>
      <c r="B117" t="s">
        <v>6405</v>
      </c>
      <c r="C117" t="s">
        <v>6346</v>
      </c>
      <c r="D117" t="s">
        <v>6339</v>
      </c>
      <c r="E117" s="15">
        <v>0</v>
      </c>
      <c r="F117" s="15" t="s">
        <v>6339</v>
      </c>
      <c r="G117" t="s">
        <v>2877</v>
      </c>
      <c r="H117" t="e">
        <f>VLOOKUP($E117,'BD DAVID'!$B$5:$M$1143,10,FALSE)</f>
        <v>#N/A</v>
      </c>
      <c r="I117">
        <v>0</v>
      </c>
      <c r="J117" t="e">
        <f>VLOOKUP($E117,'BD DAVID'!$B$5:$M$1144,12,FALSE)</f>
        <v>#N/A</v>
      </c>
      <c r="K117" t="s">
        <v>6339</v>
      </c>
      <c r="L117">
        <v>0</v>
      </c>
      <c r="M117" t="s">
        <v>6339</v>
      </c>
      <c r="N117">
        <v>0</v>
      </c>
      <c r="O117" t="s">
        <v>6339</v>
      </c>
      <c r="P117">
        <v>0</v>
      </c>
      <c r="Q117" t="s">
        <v>6339</v>
      </c>
      <c r="R117" s="19">
        <v>0</v>
      </c>
      <c r="S117" s="18" t="s">
        <v>6339</v>
      </c>
      <c r="T117" s="28">
        <v>0</v>
      </c>
      <c r="U117" s="18" t="s">
        <v>6339</v>
      </c>
      <c r="V117" s="19">
        <v>0</v>
      </c>
      <c r="W117" s="18" t="s">
        <v>6339</v>
      </c>
      <c r="X117" s="19">
        <v>0</v>
      </c>
      <c r="Y117" s="18" t="s">
        <v>6339</v>
      </c>
      <c r="Z117" s="19">
        <v>0</v>
      </c>
      <c r="AA117" s="18" t="s">
        <v>6339</v>
      </c>
      <c r="AB117" s="15">
        <v>823002496</v>
      </c>
      <c r="AC117" s="18" t="s">
        <v>6339</v>
      </c>
      <c r="AD117" s="18" t="s">
        <v>6362</v>
      </c>
      <c r="AE117" s="18" t="s">
        <v>6339</v>
      </c>
      <c r="AF117" s="18" t="s">
        <v>6400</v>
      </c>
      <c r="AG117" s="18" t="s">
        <v>6339</v>
      </c>
      <c r="AH117" s="29">
        <v>42654</v>
      </c>
      <c r="AI117" s="18" t="s">
        <v>6339</v>
      </c>
      <c r="AJ117" s="18" t="s">
        <v>6397</v>
      </c>
      <c r="AK117" t="s">
        <v>6340</v>
      </c>
      <c r="AL117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(NULL,0,0,0,0,0,0,0,0,0,0,823002496,'apacheco','R','2016-10-11','dzambrano');</v>
      </c>
    </row>
    <row r="118" spans="1:38" x14ac:dyDescent="0.25">
      <c r="A118">
        <v>10011795</v>
      </c>
      <c r="B118" t="s">
        <v>6405</v>
      </c>
      <c r="C118" t="s">
        <v>6346</v>
      </c>
      <c r="D118" t="s">
        <v>6339</v>
      </c>
      <c r="E118" s="15">
        <v>0</v>
      </c>
      <c r="F118" s="15" t="s">
        <v>6339</v>
      </c>
      <c r="G118" t="s">
        <v>614</v>
      </c>
      <c r="H118" t="e">
        <f>VLOOKUP($E118,'BD DAVID'!$B$5:$M$1143,10,FALSE)</f>
        <v>#N/A</v>
      </c>
      <c r="I118">
        <v>0</v>
      </c>
      <c r="J118" t="e">
        <f>VLOOKUP($E118,'BD DAVID'!$B$5:$M$1144,12,FALSE)</f>
        <v>#N/A</v>
      </c>
      <c r="K118" t="s">
        <v>6339</v>
      </c>
      <c r="L118">
        <v>0</v>
      </c>
      <c r="M118" t="s">
        <v>6339</v>
      </c>
      <c r="N118">
        <v>0</v>
      </c>
      <c r="O118" t="s">
        <v>6339</v>
      </c>
      <c r="P118">
        <v>0</v>
      </c>
      <c r="Q118" t="s">
        <v>6339</v>
      </c>
      <c r="R118" s="19">
        <v>0</v>
      </c>
      <c r="S118" s="18" t="s">
        <v>6339</v>
      </c>
      <c r="T118" s="28">
        <v>0</v>
      </c>
      <c r="U118" s="18" t="s">
        <v>6339</v>
      </c>
      <c r="V118" s="19">
        <v>0</v>
      </c>
      <c r="W118" s="18" t="s">
        <v>6339</v>
      </c>
      <c r="X118" s="19">
        <v>0</v>
      </c>
      <c r="Y118" s="18" t="s">
        <v>6339</v>
      </c>
      <c r="Z118" s="19">
        <v>0</v>
      </c>
      <c r="AA118" s="18" t="s">
        <v>6339</v>
      </c>
      <c r="AB118" s="15">
        <v>890904478</v>
      </c>
      <c r="AC118" s="18" t="s">
        <v>6339</v>
      </c>
      <c r="AD118" s="18" t="s">
        <v>6380</v>
      </c>
      <c r="AE118" s="18" t="s">
        <v>6339</v>
      </c>
      <c r="AF118" s="18" t="s">
        <v>6400</v>
      </c>
      <c r="AG118" s="18" t="s">
        <v>6339</v>
      </c>
      <c r="AH118" s="29">
        <v>42654</v>
      </c>
      <c r="AI118" s="18" t="s">
        <v>6339</v>
      </c>
      <c r="AJ118" s="18" t="s">
        <v>6397</v>
      </c>
      <c r="AK118" t="s">
        <v>6340</v>
      </c>
      <c r="AL118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(NULL,0,0,0,0,0,0,0,0,0,0,890904478,'ravila','R','2016-10-11','dzambrano');</v>
      </c>
    </row>
    <row r="119" spans="1:38" s="20" customFormat="1" x14ac:dyDescent="0.25">
      <c r="A119">
        <v>10011796</v>
      </c>
      <c r="B119" t="s">
        <v>6405</v>
      </c>
      <c r="C119" t="s">
        <v>6346</v>
      </c>
      <c r="D119" t="s">
        <v>6339</v>
      </c>
      <c r="E119" s="15">
        <v>0</v>
      </c>
      <c r="F119" s="15" t="s">
        <v>6339</v>
      </c>
      <c r="G119" t="s">
        <v>616</v>
      </c>
      <c r="H119" t="e">
        <f>VLOOKUP($E119,'BD DAVID'!$B$5:$M$1143,10,FALSE)</f>
        <v>#N/A</v>
      </c>
      <c r="I119">
        <v>0</v>
      </c>
      <c r="J119" t="e">
        <f>VLOOKUP($E119,'BD DAVID'!$B$5:$M$1144,12,FALSE)</f>
        <v>#N/A</v>
      </c>
      <c r="K119" t="s">
        <v>6339</v>
      </c>
      <c r="L119">
        <v>0</v>
      </c>
      <c r="M119" t="s">
        <v>6339</v>
      </c>
      <c r="N119">
        <v>0</v>
      </c>
      <c r="O119" t="s">
        <v>6339</v>
      </c>
      <c r="P119">
        <v>0</v>
      </c>
      <c r="Q119" t="s">
        <v>6339</v>
      </c>
      <c r="R119" s="19">
        <v>0</v>
      </c>
      <c r="S119" s="18" t="s">
        <v>6339</v>
      </c>
      <c r="T119" s="28">
        <v>0</v>
      </c>
      <c r="U119" s="18" t="s">
        <v>6339</v>
      </c>
      <c r="V119" s="19">
        <v>0</v>
      </c>
      <c r="W119" s="18" t="s">
        <v>6339</v>
      </c>
      <c r="X119" s="19">
        <v>0</v>
      </c>
      <c r="Y119" s="18" t="s">
        <v>6339</v>
      </c>
      <c r="Z119" s="19">
        <v>0</v>
      </c>
      <c r="AA119" s="18" t="s">
        <v>6339</v>
      </c>
      <c r="AB119" s="15">
        <v>890904867</v>
      </c>
      <c r="AC119" s="18" t="s">
        <v>6339</v>
      </c>
      <c r="AD119" s="18" t="s">
        <v>6375</v>
      </c>
      <c r="AE119" s="18" t="s">
        <v>6339</v>
      </c>
      <c r="AF119" s="18" t="s">
        <v>6400</v>
      </c>
      <c r="AG119" s="18" t="s">
        <v>6339</v>
      </c>
      <c r="AH119" s="29">
        <v>42654</v>
      </c>
      <c r="AI119" s="18" t="s">
        <v>6339</v>
      </c>
      <c r="AJ119" s="18" t="s">
        <v>6397</v>
      </c>
      <c r="AK119" s="20" t="s">
        <v>6340</v>
      </c>
      <c r="AL119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(NULL,0,0,0,0,0,0,0,0,0,0,890904867,'mserna','R','2016-10-11','dzambrano');</v>
      </c>
    </row>
    <row r="120" spans="1:38" s="20" customFormat="1" x14ac:dyDescent="0.25">
      <c r="A120">
        <v>10011797</v>
      </c>
      <c r="B120" t="s">
        <v>6405</v>
      </c>
      <c r="C120" t="s">
        <v>6346</v>
      </c>
      <c r="D120" t="s">
        <v>6339</v>
      </c>
      <c r="E120" s="15">
        <v>0</v>
      </c>
      <c r="F120" s="15" t="s">
        <v>6339</v>
      </c>
      <c r="G120" t="s">
        <v>618</v>
      </c>
      <c r="H120" t="e">
        <f>VLOOKUP($E120,'BD DAVID'!$B$5:$M$1143,10,FALSE)</f>
        <v>#N/A</v>
      </c>
      <c r="I120">
        <v>0</v>
      </c>
      <c r="J120" t="e">
        <f>VLOOKUP($E120,'BD DAVID'!$B$5:$M$1144,12,FALSE)</f>
        <v>#N/A</v>
      </c>
      <c r="K120" t="s">
        <v>6339</v>
      </c>
      <c r="L120">
        <v>0</v>
      </c>
      <c r="M120" t="s">
        <v>6339</v>
      </c>
      <c r="N120">
        <v>0</v>
      </c>
      <c r="O120" t="s">
        <v>6339</v>
      </c>
      <c r="P120">
        <v>0</v>
      </c>
      <c r="Q120" t="s">
        <v>6339</v>
      </c>
      <c r="R120" s="19">
        <v>0</v>
      </c>
      <c r="S120" s="18" t="s">
        <v>6339</v>
      </c>
      <c r="T120" s="28">
        <v>0</v>
      </c>
      <c r="U120" s="18" t="s">
        <v>6339</v>
      </c>
      <c r="V120" s="19">
        <v>0</v>
      </c>
      <c r="W120" s="18" t="s">
        <v>6339</v>
      </c>
      <c r="X120" s="19">
        <v>0</v>
      </c>
      <c r="Y120" s="18" t="s">
        <v>6339</v>
      </c>
      <c r="Z120" s="19">
        <v>0</v>
      </c>
      <c r="AA120" s="18" t="s">
        <v>6339</v>
      </c>
      <c r="AB120" s="15">
        <v>890907245</v>
      </c>
      <c r="AC120" s="18" t="s">
        <v>6339</v>
      </c>
      <c r="AD120" s="18" t="s">
        <v>6380</v>
      </c>
      <c r="AE120" s="18" t="s">
        <v>6339</v>
      </c>
      <c r="AF120" s="18" t="s">
        <v>6400</v>
      </c>
      <c r="AG120" s="18" t="s">
        <v>6339</v>
      </c>
      <c r="AH120" s="29">
        <v>42654</v>
      </c>
      <c r="AI120" s="18" t="s">
        <v>6339</v>
      </c>
      <c r="AJ120" s="18" t="s">
        <v>6397</v>
      </c>
      <c r="AK120" s="20" t="s">
        <v>6340</v>
      </c>
      <c r="AL120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(NULL,0,0,0,0,0,0,0,0,0,0,890907245,'ravila','R','2016-10-11','dzambrano');</v>
      </c>
    </row>
    <row r="121" spans="1:38" s="20" customFormat="1" x14ac:dyDescent="0.25">
      <c r="A121">
        <v>10013328</v>
      </c>
      <c r="B121" t="s">
        <v>6405</v>
      </c>
      <c r="C121" t="s">
        <v>6346</v>
      </c>
      <c r="D121" t="s">
        <v>6339</v>
      </c>
      <c r="E121" s="15">
        <v>0</v>
      </c>
      <c r="F121" s="15" t="s">
        <v>6339</v>
      </c>
      <c r="G121" t="s">
        <v>2609</v>
      </c>
      <c r="H121" t="e">
        <f>VLOOKUP($E121,'BD DAVID'!$B$5:$M$1143,10,FALSE)</f>
        <v>#N/A</v>
      </c>
      <c r="I121">
        <v>0</v>
      </c>
      <c r="J121" t="e">
        <f>VLOOKUP($E121,'BD DAVID'!$B$5:$M$1144,12,FALSE)</f>
        <v>#N/A</v>
      </c>
      <c r="K121" t="s">
        <v>6339</v>
      </c>
      <c r="L121">
        <v>0</v>
      </c>
      <c r="M121" t="s">
        <v>6339</v>
      </c>
      <c r="N121">
        <v>0</v>
      </c>
      <c r="O121" t="s">
        <v>6339</v>
      </c>
      <c r="P121">
        <v>0</v>
      </c>
      <c r="Q121" t="s">
        <v>6339</v>
      </c>
      <c r="R121" s="19">
        <v>0</v>
      </c>
      <c r="S121" s="18" t="s">
        <v>6339</v>
      </c>
      <c r="T121" s="28">
        <v>0</v>
      </c>
      <c r="U121" s="18" t="s">
        <v>6339</v>
      </c>
      <c r="V121" s="19">
        <v>0</v>
      </c>
      <c r="W121" s="18" t="s">
        <v>6339</v>
      </c>
      <c r="X121" s="19">
        <v>0</v>
      </c>
      <c r="Y121" s="18" t="s">
        <v>6339</v>
      </c>
      <c r="Z121" s="19">
        <v>0</v>
      </c>
      <c r="AA121" s="18" t="s">
        <v>6339</v>
      </c>
      <c r="AB121" s="15">
        <v>890907323</v>
      </c>
      <c r="AC121" s="18" t="s">
        <v>6339</v>
      </c>
      <c r="AD121" s="18" t="s">
        <v>6380</v>
      </c>
      <c r="AE121" s="18" t="s">
        <v>6339</v>
      </c>
      <c r="AF121" s="18" t="s">
        <v>6400</v>
      </c>
      <c r="AG121" s="18" t="s">
        <v>6339</v>
      </c>
      <c r="AH121" s="29">
        <v>42654</v>
      </c>
      <c r="AI121" s="18" t="s">
        <v>6339</v>
      </c>
      <c r="AJ121" s="18" t="s">
        <v>6397</v>
      </c>
      <c r="AK121" s="20" t="s">
        <v>6340</v>
      </c>
      <c r="AL121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(NULL,0,0,0,0,0,0,0,0,0,0,890907323,'ravila','R','2016-10-11','dzambrano');</v>
      </c>
    </row>
    <row r="122" spans="1:38" x14ac:dyDescent="0.25">
      <c r="A122">
        <v>10011798</v>
      </c>
      <c r="B122" t="s">
        <v>6405</v>
      </c>
      <c r="C122" t="s">
        <v>6346</v>
      </c>
      <c r="D122" t="s">
        <v>6339</v>
      </c>
      <c r="E122" s="15">
        <v>0</v>
      </c>
      <c r="F122" s="15" t="s">
        <v>6339</v>
      </c>
      <c r="G122" t="s">
        <v>620</v>
      </c>
      <c r="H122" t="e">
        <f>VLOOKUP($E122,'BD DAVID'!$B$5:$M$1143,10,FALSE)</f>
        <v>#N/A</v>
      </c>
      <c r="I122">
        <v>0</v>
      </c>
      <c r="J122" t="e">
        <f>VLOOKUP($E122,'BD DAVID'!$B$5:$M$1144,12,FALSE)</f>
        <v>#N/A</v>
      </c>
      <c r="K122" t="s">
        <v>6339</v>
      </c>
      <c r="L122">
        <v>0</v>
      </c>
      <c r="M122" t="s">
        <v>6339</v>
      </c>
      <c r="N122">
        <v>0</v>
      </c>
      <c r="O122" t="s">
        <v>6339</v>
      </c>
      <c r="P122">
        <v>0</v>
      </c>
      <c r="Q122" t="s">
        <v>6339</v>
      </c>
      <c r="R122" s="19">
        <v>0</v>
      </c>
      <c r="S122" s="18" t="s">
        <v>6339</v>
      </c>
      <c r="T122" s="28">
        <v>0</v>
      </c>
      <c r="U122" s="18" t="s">
        <v>6339</v>
      </c>
      <c r="V122" s="19">
        <v>0</v>
      </c>
      <c r="W122" s="18" t="s">
        <v>6339</v>
      </c>
      <c r="X122" s="19">
        <v>0</v>
      </c>
      <c r="Y122" s="18" t="s">
        <v>6339</v>
      </c>
      <c r="Z122" s="19">
        <v>0</v>
      </c>
      <c r="AA122" s="18" t="s">
        <v>6339</v>
      </c>
      <c r="AB122" s="15">
        <v>890907638</v>
      </c>
      <c r="AC122" s="18" t="s">
        <v>6339</v>
      </c>
      <c r="AD122" s="18" t="s">
        <v>6380</v>
      </c>
      <c r="AE122" s="18" t="s">
        <v>6339</v>
      </c>
      <c r="AF122" s="18" t="s">
        <v>6400</v>
      </c>
      <c r="AG122" s="18" t="s">
        <v>6339</v>
      </c>
      <c r="AH122" s="29">
        <v>42654</v>
      </c>
      <c r="AI122" s="18" t="s">
        <v>6339</v>
      </c>
      <c r="AJ122" s="18" t="s">
        <v>6397</v>
      </c>
      <c r="AK122" t="s">
        <v>6340</v>
      </c>
      <c r="AL122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(NULL,0,0,0,0,0,0,0,0,0,0,890907638,'ravila','R','2016-10-11','dzambrano');</v>
      </c>
    </row>
    <row r="123" spans="1:38" s="20" customFormat="1" x14ac:dyDescent="0.25">
      <c r="A123">
        <v>10011801</v>
      </c>
      <c r="B123" t="s">
        <v>6405</v>
      </c>
      <c r="C123" t="s">
        <v>6346</v>
      </c>
      <c r="D123" t="s">
        <v>6339</v>
      </c>
      <c r="E123" s="15">
        <v>0</v>
      </c>
      <c r="F123" s="15" t="s">
        <v>6339</v>
      </c>
      <c r="G123" t="s">
        <v>623</v>
      </c>
      <c r="H123" t="e">
        <f>VLOOKUP($E123,'BD DAVID'!$B$5:$M$1143,10,FALSE)</f>
        <v>#N/A</v>
      </c>
      <c r="I123">
        <v>0</v>
      </c>
      <c r="J123" t="e">
        <f>VLOOKUP($E123,'BD DAVID'!$B$5:$M$1144,12,FALSE)</f>
        <v>#N/A</v>
      </c>
      <c r="K123" t="s">
        <v>6339</v>
      </c>
      <c r="L123">
        <v>0</v>
      </c>
      <c r="M123" t="s">
        <v>6339</v>
      </c>
      <c r="N123">
        <v>0</v>
      </c>
      <c r="O123" t="s">
        <v>6339</v>
      </c>
      <c r="P123">
        <v>0</v>
      </c>
      <c r="Q123" t="s">
        <v>6339</v>
      </c>
      <c r="R123" s="19">
        <v>0</v>
      </c>
      <c r="S123" s="18" t="s">
        <v>6339</v>
      </c>
      <c r="T123" s="28">
        <v>0</v>
      </c>
      <c r="U123" s="18" t="s">
        <v>6339</v>
      </c>
      <c r="V123" s="19">
        <v>0</v>
      </c>
      <c r="W123" s="18" t="s">
        <v>6339</v>
      </c>
      <c r="X123" s="19">
        <v>0</v>
      </c>
      <c r="Y123" s="18" t="s">
        <v>6339</v>
      </c>
      <c r="Z123" s="19">
        <v>0</v>
      </c>
      <c r="AA123" s="18" t="s">
        <v>6339</v>
      </c>
      <c r="AB123" s="15">
        <v>890912426</v>
      </c>
      <c r="AC123" s="18" t="s">
        <v>6339</v>
      </c>
      <c r="AD123" s="18" t="s">
        <v>6380</v>
      </c>
      <c r="AE123" s="18" t="s">
        <v>6339</v>
      </c>
      <c r="AF123" s="18" t="s">
        <v>6400</v>
      </c>
      <c r="AG123" s="18" t="s">
        <v>6339</v>
      </c>
      <c r="AH123" s="29">
        <v>42654</v>
      </c>
      <c r="AI123" s="18" t="s">
        <v>6339</v>
      </c>
      <c r="AJ123" s="18" t="s">
        <v>6397</v>
      </c>
      <c r="AK123" s="20" t="s">
        <v>6340</v>
      </c>
      <c r="AL123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(NULL,0,0,0,0,0,0,0,0,0,0,890912426,'ravila','R','2016-10-11','dzambrano');</v>
      </c>
    </row>
    <row r="124" spans="1:38" x14ac:dyDescent="0.25">
      <c r="A124">
        <v>10011803</v>
      </c>
      <c r="B124" t="s">
        <v>6405</v>
      </c>
      <c r="C124" t="s">
        <v>6346</v>
      </c>
      <c r="D124" t="s">
        <v>6339</v>
      </c>
      <c r="E124" s="15">
        <v>0</v>
      </c>
      <c r="F124" s="15" t="s">
        <v>6339</v>
      </c>
      <c r="G124" t="s">
        <v>626</v>
      </c>
      <c r="H124" t="e">
        <f>VLOOKUP($E124,'BD DAVID'!$B$5:$M$1143,10,FALSE)</f>
        <v>#N/A</v>
      </c>
      <c r="I124">
        <v>0</v>
      </c>
      <c r="J124" t="e">
        <f>VLOOKUP($E124,'BD DAVID'!$B$5:$M$1144,12,FALSE)</f>
        <v>#N/A</v>
      </c>
      <c r="K124" t="s">
        <v>6339</v>
      </c>
      <c r="L124">
        <v>0</v>
      </c>
      <c r="M124" t="s">
        <v>6339</v>
      </c>
      <c r="N124">
        <v>0</v>
      </c>
      <c r="O124" t="s">
        <v>6339</v>
      </c>
      <c r="P124">
        <v>0</v>
      </c>
      <c r="Q124" t="s">
        <v>6339</v>
      </c>
      <c r="R124" s="19">
        <v>0</v>
      </c>
      <c r="S124" s="18" t="s">
        <v>6339</v>
      </c>
      <c r="T124" s="28">
        <v>0</v>
      </c>
      <c r="U124" s="18" t="s">
        <v>6339</v>
      </c>
      <c r="V124" s="19">
        <v>0</v>
      </c>
      <c r="W124" s="18" t="s">
        <v>6339</v>
      </c>
      <c r="X124" s="19">
        <v>0</v>
      </c>
      <c r="Y124" s="18" t="s">
        <v>6339</v>
      </c>
      <c r="Z124" s="19">
        <v>0</v>
      </c>
      <c r="AA124" s="18" t="s">
        <v>6339</v>
      </c>
      <c r="AB124" s="15">
        <v>890916557</v>
      </c>
      <c r="AC124" s="18" t="s">
        <v>6339</v>
      </c>
      <c r="AD124" s="18" t="s">
        <v>6380</v>
      </c>
      <c r="AE124" s="18" t="s">
        <v>6339</v>
      </c>
      <c r="AF124" s="18" t="s">
        <v>6400</v>
      </c>
      <c r="AG124" s="18" t="s">
        <v>6339</v>
      </c>
      <c r="AH124" s="29">
        <v>42654</v>
      </c>
      <c r="AI124" s="18" t="s">
        <v>6339</v>
      </c>
      <c r="AJ124" s="18" t="s">
        <v>6397</v>
      </c>
      <c r="AK124" t="s">
        <v>6340</v>
      </c>
      <c r="AL124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(NULL,0,0,0,0,0,0,0,0,0,0,890916557,'ravila','R','2016-10-11','dzambrano');</v>
      </c>
    </row>
    <row r="125" spans="1:38" x14ac:dyDescent="0.25">
      <c r="A125">
        <v>10011804</v>
      </c>
      <c r="B125" t="s">
        <v>6405</v>
      </c>
      <c r="C125" t="s">
        <v>6346</v>
      </c>
      <c r="D125" t="s">
        <v>6339</v>
      </c>
      <c r="E125" s="15">
        <v>0</v>
      </c>
      <c r="F125" s="15" t="s">
        <v>6339</v>
      </c>
      <c r="G125" t="s">
        <v>629</v>
      </c>
      <c r="H125" t="e">
        <f>VLOOKUP($E125,'BD DAVID'!$B$5:$M$1143,10,FALSE)</f>
        <v>#N/A</v>
      </c>
      <c r="I125">
        <v>0</v>
      </c>
      <c r="J125" t="e">
        <f>VLOOKUP($E125,'BD DAVID'!$B$5:$M$1144,12,FALSE)</f>
        <v>#N/A</v>
      </c>
      <c r="K125" t="s">
        <v>6339</v>
      </c>
      <c r="L125">
        <v>0</v>
      </c>
      <c r="M125" t="s">
        <v>6339</v>
      </c>
      <c r="N125">
        <v>0</v>
      </c>
      <c r="O125" t="s">
        <v>6339</v>
      </c>
      <c r="P125">
        <v>0</v>
      </c>
      <c r="Q125" t="s">
        <v>6339</v>
      </c>
      <c r="R125" s="19">
        <v>0</v>
      </c>
      <c r="S125" s="18" t="s">
        <v>6339</v>
      </c>
      <c r="T125" s="28">
        <v>0</v>
      </c>
      <c r="U125" s="18" t="s">
        <v>6339</v>
      </c>
      <c r="V125" s="19">
        <v>0</v>
      </c>
      <c r="W125" s="18" t="s">
        <v>6339</v>
      </c>
      <c r="X125" s="19">
        <v>0</v>
      </c>
      <c r="Y125" s="18" t="s">
        <v>6339</v>
      </c>
      <c r="Z125" s="19">
        <v>0</v>
      </c>
      <c r="AA125" s="18" t="s">
        <v>6339</v>
      </c>
      <c r="AB125" s="15">
        <v>890917018</v>
      </c>
      <c r="AC125" s="18" t="s">
        <v>6339</v>
      </c>
      <c r="AD125" s="18" t="s">
        <v>6380</v>
      </c>
      <c r="AE125" s="18" t="s">
        <v>6339</v>
      </c>
      <c r="AF125" s="18" t="s">
        <v>6400</v>
      </c>
      <c r="AG125" s="18" t="s">
        <v>6339</v>
      </c>
      <c r="AH125" s="29">
        <v>42654</v>
      </c>
      <c r="AI125" s="18" t="s">
        <v>6339</v>
      </c>
      <c r="AJ125" s="18" t="s">
        <v>6397</v>
      </c>
      <c r="AK125" t="s">
        <v>6340</v>
      </c>
      <c r="AL125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(NULL,0,0,0,0,0,0,0,0,0,0,890917018,'ravila','R','2016-10-11','dzambrano');</v>
      </c>
    </row>
    <row r="126" spans="1:38" s="20" customFormat="1" x14ac:dyDescent="0.25">
      <c r="A126">
        <v>10011810</v>
      </c>
      <c r="B126" t="s">
        <v>6405</v>
      </c>
      <c r="C126" t="s">
        <v>6346</v>
      </c>
      <c r="D126" t="s">
        <v>6339</v>
      </c>
      <c r="E126" s="15">
        <v>0</v>
      </c>
      <c r="F126" s="15" t="s">
        <v>6339</v>
      </c>
      <c r="G126" t="s">
        <v>637</v>
      </c>
      <c r="H126" t="e">
        <f>VLOOKUP($E126,'BD DAVID'!$B$5:$M$1143,10,FALSE)</f>
        <v>#N/A</v>
      </c>
      <c r="I126">
        <v>0</v>
      </c>
      <c r="J126" t="e">
        <f>VLOOKUP($E126,'BD DAVID'!$B$5:$M$1144,12,FALSE)</f>
        <v>#N/A</v>
      </c>
      <c r="K126" t="s">
        <v>6339</v>
      </c>
      <c r="L126">
        <v>0</v>
      </c>
      <c r="M126" t="s">
        <v>6339</v>
      </c>
      <c r="N126">
        <v>0</v>
      </c>
      <c r="O126" t="s">
        <v>6339</v>
      </c>
      <c r="P126">
        <v>0</v>
      </c>
      <c r="Q126" t="s">
        <v>6339</v>
      </c>
      <c r="R126" s="19">
        <v>0</v>
      </c>
      <c r="S126" s="18" t="s">
        <v>6339</v>
      </c>
      <c r="T126" s="28">
        <v>0</v>
      </c>
      <c r="U126" s="18" t="s">
        <v>6339</v>
      </c>
      <c r="V126" s="19">
        <v>0</v>
      </c>
      <c r="W126" s="18" t="s">
        <v>6339</v>
      </c>
      <c r="X126" s="19">
        <v>0</v>
      </c>
      <c r="Y126" s="18" t="s">
        <v>6339</v>
      </c>
      <c r="Z126" s="19">
        <v>0</v>
      </c>
      <c r="AA126" s="18" t="s">
        <v>6339</v>
      </c>
      <c r="AB126" s="15">
        <v>890927513</v>
      </c>
      <c r="AC126" s="18" t="s">
        <v>6339</v>
      </c>
      <c r="AD126" s="18" t="s">
        <v>6375</v>
      </c>
      <c r="AE126" s="18" t="s">
        <v>6339</v>
      </c>
      <c r="AF126" s="18" t="s">
        <v>6400</v>
      </c>
      <c r="AG126" s="18" t="s">
        <v>6339</v>
      </c>
      <c r="AH126" s="29">
        <v>42654</v>
      </c>
      <c r="AI126" s="18" t="s">
        <v>6339</v>
      </c>
      <c r="AJ126" s="18" t="s">
        <v>6397</v>
      </c>
      <c r="AK126" s="20" t="s">
        <v>6340</v>
      </c>
      <c r="AL126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(NULL,0,0,0,0,0,0,0,0,0,0,890927513,'mserna','R','2016-10-11','dzambrano');</v>
      </c>
    </row>
    <row r="127" spans="1:38" s="20" customFormat="1" x14ac:dyDescent="0.25">
      <c r="A127">
        <v>10016467</v>
      </c>
      <c r="B127" t="s">
        <v>6405</v>
      </c>
      <c r="C127" t="s">
        <v>6346</v>
      </c>
      <c r="D127" t="s">
        <v>6339</v>
      </c>
      <c r="E127" s="15">
        <v>0</v>
      </c>
      <c r="F127" s="15" t="s">
        <v>6339</v>
      </c>
      <c r="G127" t="s">
        <v>3620</v>
      </c>
      <c r="H127" t="e">
        <f>VLOOKUP($E127,'BD DAVID'!$B$5:$M$1143,10,FALSE)</f>
        <v>#N/A</v>
      </c>
      <c r="I127">
        <v>0</v>
      </c>
      <c r="J127" t="e">
        <f>VLOOKUP($E127,'BD DAVID'!$B$5:$M$1144,12,FALSE)</f>
        <v>#N/A</v>
      </c>
      <c r="K127" t="s">
        <v>6339</v>
      </c>
      <c r="L127">
        <v>0</v>
      </c>
      <c r="M127" t="s">
        <v>6339</v>
      </c>
      <c r="N127">
        <v>0</v>
      </c>
      <c r="O127" t="s">
        <v>6339</v>
      </c>
      <c r="P127">
        <v>0</v>
      </c>
      <c r="Q127" t="s">
        <v>6339</v>
      </c>
      <c r="R127" s="19">
        <v>0</v>
      </c>
      <c r="S127" s="18" t="s">
        <v>6339</v>
      </c>
      <c r="T127" s="28">
        <v>0</v>
      </c>
      <c r="U127" s="18" t="s">
        <v>6339</v>
      </c>
      <c r="V127" s="19">
        <v>0</v>
      </c>
      <c r="W127" s="18" t="s">
        <v>6339</v>
      </c>
      <c r="X127" s="19">
        <v>0</v>
      </c>
      <c r="Y127" s="18" t="s">
        <v>6339</v>
      </c>
      <c r="Z127" s="19">
        <v>0</v>
      </c>
      <c r="AA127" s="18" t="s">
        <v>6339</v>
      </c>
      <c r="AB127" s="15">
        <v>890930847</v>
      </c>
      <c r="AC127" s="18" t="s">
        <v>6339</v>
      </c>
      <c r="AD127" s="18" t="s">
        <v>6380</v>
      </c>
      <c r="AE127" s="18" t="s">
        <v>6339</v>
      </c>
      <c r="AF127" s="18" t="s">
        <v>6400</v>
      </c>
      <c r="AG127" s="18" t="s">
        <v>6339</v>
      </c>
      <c r="AH127" s="29">
        <v>42654</v>
      </c>
      <c r="AI127" s="18" t="s">
        <v>6339</v>
      </c>
      <c r="AJ127" s="18" t="s">
        <v>6397</v>
      </c>
      <c r="AK127" s="20" t="s">
        <v>6340</v>
      </c>
      <c r="AL127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(NULL,0,0,0,0,0,0,0,0,0,0,890930847,'ravila','R','2016-10-11','dzambrano');</v>
      </c>
    </row>
    <row r="128" spans="1:38" x14ac:dyDescent="0.25">
      <c r="A128">
        <v>10014442</v>
      </c>
      <c r="B128" t="s">
        <v>6405</v>
      </c>
      <c r="C128" t="s">
        <v>6346</v>
      </c>
      <c r="D128" t="s">
        <v>6339</v>
      </c>
      <c r="E128" s="15">
        <v>0</v>
      </c>
      <c r="F128" s="15" t="s">
        <v>6339</v>
      </c>
      <c r="G128" t="s">
        <v>2382</v>
      </c>
      <c r="H128" t="e">
        <f>VLOOKUP($E128,'BD DAVID'!$B$5:$M$1143,10,FALSE)</f>
        <v>#N/A</v>
      </c>
      <c r="I128">
        <v>0</v>
      </c>
      <c r="J128" t="e">
        <f>VLOOKUP($E128,'BD DAVID'!$B$5:$M$1144,12,FALSE)</f>
        <v>#N/A</v>
      </c>
      <c r="K128" t="s">
        <v>6339</v>
      </c>
      <c r="L128">
        <v>0</v>
      </c>
      <c r="M128" t="s">
        <v>6339</v>
      </c>
      <c r="N128">
        <v>0</v>
      </c>
      <c r="O128" t="s">
        <v>6339</v>
      </c>
      <c r="P128">
        <v>0</v>
      </c>
      <c r="Q128" t="s">
        <v>6339</v>
      </c>
      <c r="R128" s="19">
        <v>0</v>
      </c>
      <c r="S128" s="18" t="s">
        <v>6339</v>
      </c>
      <c r="T128" s="28">
        <v>0</v>
      </c>
      <c r="U128" s="18" t="s">
        <v>6339</v>
      </c>
      <c r="V128" s="19">
        <v>0</v>
      </c>
      <c r="W128" s="18" t="s">
        <v>6339</v>
      </c>
      <c r="X128" s="19">
        <v>0</v>
      </c>
      <c r="Y128" s="18" t="s">
        <v>6339</v>
      </c>
      <c r="Z128" s="19">
        <v>0</v>
      </c>
      <c r="AA128" s="18" t="s">
        <v>6339</v>
      </c>
      <c r="AB128" s="15">
        <v>890940649</v>
      </c>
      <c r="AC128" s="18" t="s">
        <v>6339</v>
      </c>
      <c r="AD128" s="18" t="s">
        <v>6375</v>
      </c>
      <c r="AE128" s="18" t="s">
        <v>6339</v>
      </c>
      <c r="AF128" s="18" t="s">
        <v>6400</v>
      </c>
      <c r="AG128" s="18" t="s">
        <v>6339</v>
      </c>
      <c r="AH128" s="29">
        <v>42654</v>
      </c>
      <c r="AI128" s="18" t="s">
        <v>6339</v>
      </c>
      <c r="AJ128" s="18" t="s">
        <v>6397</v>
      </c>
      <c r="AK128" t="s">
        <v>6340</v>
      </c>
      <c r="AL128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(NULL,0,0,0,0,0,0,0,0,0,0,890940649,'mserna','R','2016-10-11','dzambrano');</v>
      </c>
    </row>
    <row r="129" spans="1:38" s="20" customFormat="1" x14ac:dyDescent="0.25">
      <c r="A129">
        <v>10011819</v>
      </c>
      <c r="B129" t="s">
        <v>6405</v>
      </c>
      <c r="C129" t="s">
        <v>6346</v>
      </c>
      <c r="D129" t="s">
        <v>6339</v>
      </c>
      <c r="E129" s="15">
        <v>0</v>
      </c>
      <c r="F129" s="15" t="s">
        <v>6339</v>
      </c>
      <c r="G129" t="s">
        <v>6341</v>
      </c>
      <c r="H129" t="e">
        <f>VLOOKUP($E129,'BD DAVID'!$B$5:$M$1143,10,FALSE)</f>
        <v>#N/A</v>
      </c>
      <c r="I129">
        <v>0</v>
      </c>
      <c r="J129" t="e">
        <f>VLOOKUP($E129,'BD DAVID'!$B$5:$M$1144,12,FALSE)</f>
        <v>#N/A</v>
      </c>
      <c r="K129" t="s">
        <v>6339</v>
      </c>
      <c r="L129">
        <v>0</v>
      </c>
      <c r="M129" t="s">
        <v>6339</v>
      </c>
      <c r="N129">
        <v>0</v>
      </c>
      <c r="O129" t="s">
        <v>6339</v>
      </c>
      <c r="P129">
        <v>0</v>
      </c>
      <c r="Q129" t="s">
        <v>6339</v>
      </c>
      <c r="R129" s="19">
        <v>0</v>
      </c>
      <c r="S129" s="18" t="s">
        <v>6339</v>
      </c>
      <c r="T129" s="28">
        <v>0</v>
      </c>
      <c r="U129" s="18" t="s">
        <v>6339</v>
      </c>
      <c r="V129" s="19">
        <v>0</v>
      </c>
      <c r="W129" s="18" t="s">
        <v>6339</v>
      </c>
      <c r="X129" s="19">
        <v>0</v>
      </c>
      <c r="Y129" s="18" t="s">
        <v>6339</v>
      </c>
      <c r="Z129" s="19">
        <v>0</v>
      </c>
      <c r="AA129" s="18" t="s">
        <v>6339</v>
      </c>
      <c r="AB129" s="15">
        <v>890982515</v>
      </c>
      <c r="AC129" s="18" t="s">
        <v>6339</v>
      </c>
      <c r="AD129" s="18" t="s">
        <v>6380</v>
      </c>
      <c r="AE129" s="18" t="s">
        <v>6339</v>
      </c>
      <c r="AF129" s="18" t="s">
        <v>6400</v>
      </c>
      <c r="AG129" s="18" t="s">
        <v>6339</v>
      </c>
      <c r="AH129" s="29">
        <v>42654</v>
      </c>
      <c r="AI129" s="18" t="s">
        <v>6339</v>
      </c>
      <c r="AJ129" s="18" t="s">
        <v>6397</v>
      </c>
      <c r="AK129" s="20" t="s">
        <v>6340</v>
      </c>
      <c r="AL129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(NULL,0,0,0,0,0,0,0,0,0,0,890982515,'ravila','R','2016-10-11','dzambrano');</v>
      </c>
    </row>
    <row r="130" spans="1:38" s="20" customFormat="1" x14ac:dyDescent="0.25">
      <c r="A130">
        <v>10016801</v>
      </c>
      <c r="B130" t="s">
        <v>6405</v>
      </c>
      <c r="C130" t="s">
        <v>6346</v>
      </c>
      <c r="D130" t="s">
        <v>6339</v>
      </c>
      <c r="E130" s="15">
        <v>0</v>
      </c>
      <c r="F130" s="15" t="s">
        <v>6339</v>
      </c>
      <c r="G130" t="s">
        <v>2633</v>
      </c>
      <c r="H130" t="e">
        <f>VLOOKUP($E130,'BD DAVID'!$B$5:$M$1143,10,FALSE)</f>
        <v>#N/A</v>
      </c>
      <c r="I130">
        <v>0</v>
      </c>
      <c r="J130" t="e">
        <f>VLOOKUP($E130,'BD DAVID'!$B$5:$M$1144,12,FALSE)</f>
        <v>#N/A</v>
      </c>
      <c r="K130" t="s">
        <v>6339</v>
      </c>
      <c r="L130">
        <v>0</v>
      </c>
      <c r="M130" t="s">
        <v>6339</v>
      </c>
      <c r="N130">
        <v>0</v>
      </c>
      <c r="O130" t="s">
        <v>6339</v>
      </c>
      <c r="P130">
        <v>0</v>
      </c>
      <c r="Q130" t="s">
        <v>6339</v>
      </c>
      <c r="R130" s="19">
        <v>0</v>
      </c>
      <c r="S130" s="18" t="s">
        <v>6339</v>
      </c>
      <c r="T130" s="28">
        <v>0</v>
      </c>
      <c r="U130" s="18" t="s">
        <v>6339</v>
      </c>
      <c r="V130" s="19">
        <v>0</v>
      </c>
      <c r="W130" s="18" t="s">
        <v>6339</v>
      </c>
      <c r="X130" s="19">
        <v>0</v>
      </c>
      <c r="Y130" s="18" t="s">
        <v>6339</v>
      </c>
      <c r="Z130" s="19">
        <v>0</v>
      </c>
      <c r="AA130" s="18" t="s">
        <v>6339</v>
      </c>
      <c r="AB130" s="15">
        <v>891001125</v>
      </c>
      <c r="AC130" s="18" t="s">
        <v>6339</v>
      </c>
      <c r="AD130" s="18" t="s">
        <v>6362</v>
      </c>
      <c r="AE130" s="18" t="s">
        <v>6339</v>
      </c>
      <c r="AF130" s="18" t="s">
        <v>6400</v>
      </c>
      <c r="AG130" s="18" t="s">
        <v>6339</v>
      </c>
      <c r="AH130" s="29">
        <v>42654</v>
      </c>
      <c r="AI130" s="18" t="s">
        <v>6339</v>
      </c>
      <c r="AJ130" s="18" t="s">
        <v>6397</v>
      </c>
      <c r="AK130" s="20" t="s">
        <v>6340</v>
      </c>
      <c r="AL130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(NULL,0,0,0,0,0,0,0,0,0,0,891001125,'apacheco','R','2016-10-11','dzambrano');</v>
      </c>
    </row>
    <row r="131" spans="1:38" x14ac:dyDescent="0.25">
      <c r="A131">
        <v>10014151</v>
      </c>
      <c r="B131" t="s">
        <v>6405</v>
      </c>
      <c r="C131" t="s">
        <v>6346</v>
      </c>
      <c r="D131" t="s">
        <v>6339</v>
      </c>
      <c r="E131" s="15">
        <v>0</v>
      </c>
      <c r="F131" s="15" t="s">
        <v>6339</v>
      </c>
      <c r="G131" t="s">
        <v>4159</v>
      </c>
      <c r="H131" t="e">
        <f>VLOOKUP($E131,'BD DAVID'!$B$5:$M$1143,10,FALSE)</f>
        <v>#N/A</v>
      </c>
      <c r="I131">
        <v>0</v>
      </c>
      <c r="J131" t="e">
        <f>VLOOKUP($E131,'BD DAVID'!$B$5:$M$1144,12,FALSE)</f>
        <v>#N/A</v>
      </c>
      <c r="K131" t="s">
        <v>6339</v>
      </c>
      <c r="L131">
        <v>0</v>
      </c>
      <c r="M131" t="s">
        <v>6339</v>
      </c>
      <c r="N131">
        <v>0</v>
      </c>
      <c r="O131" t="s">
        <v>6339</v>
      </c>
      <c r="P131">
        <v>0</v>
      </c>
      <c r="Q131" t="s">
        <v>6339</v>
      </c>
      <c r="R131" s="19">
        <v>0</v>
      </c>
      <c r="S131" s="18" t="s">
        <v>6339</v>
      </c>
      <c r="T131" s="28">
        <v>0</v>
      </c>
      <c r="U131" s="18" t="s">
        <v>6339</v>
      </c>
      <c r="V131" s="19">
        <v>0</v>
      </c>
      <c r="W131" s="18" t="s">
        <v>6339</v>
      </c>
      <c r="X131" s="19">
        <v>0</v>
      </c>
      <c r="Y131" s="18" t="s">
        <v>6339</v>
      </c>
      <c r="Z131" s="19">
        <v>0</v>
      </c>
      <c r="AA131" s="18" t="s">
        <v>6339</v>
      </c>
      <c r="AB131" s="15">
        <v>892200648</v>
      </c>
      <c r="AC131" s="18" t="s">
        <v>6339</v>
      </c>
      <c r="AD131" s="18" t="s">
        <v>6362</v>
      </c>
      <c r="AE131" s="18" t="s">
        <v>6339</v>
      </c>
      <c r="AF131" s="18" t="s">
        <v>6400</v>
      </c>
      <c r="AG131" s="18" t="s">
        <v>6339</v>
      </c>
      <c r="AH131" s="29">
        <v>42654</v>
      </c>
      <c r="AI131" s="18" t="s">
        <v>6339</v>
      </c>
      <c r="AJ131" s="18" t="s">
        <v>6397</v>
      </c>
      <c r="AK131" t="s">
        <v>6340</v>
      </c>
      <c r="AL131" t="str">
        <f t="shared" ref="AL131:AL194" si="2">_xlfn.CONCAT(B131,C131,D131,E131,F131,I131,K131,L131,M131,N131,O131,P131,Q131,R131,S131,T131,U131,V131,W131,X131,Y131,Z131,AA131,AB131,AC131,"'",AD131,"'",AE131,"'",AF131,"'",AG131,"'",TEXT(AH131,"yyyy-mm-dd"),"'",AI131,"'",AJ131,"'",AK131)</f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(NULL,0,0,0,0,0,0,0,0,0,0,892200648,'apacheco','R','2016-10-11','dzambrano');</v>
      </c>
    </row>
    <row r="132" spans="1:38" s="20" customFormat="1" x14ac:dyDescent="0.25">
      <c r="A132">
        <v>10011823</v>
      </c>
      <c r="B132" t="s">
        <v>6405</v>
      </c>
      <c r="C132" t="s">
        <v>6346</v>
      </c>
      <c r="D132" t="s">
        <v>6339</v>
      </c>
      <c r="E132" s="15">
        <v>0</v>
      </c>
      <c r="F132" s="15" t="s">
        <v>6339</v>
      </c>
      <c r="G132" t="s">
        <v>646</v>
      </c>
      <c r="H132" t="e">
        <f>VLOOKUP($E132,'BD DAVID'!$B$5:$M$1143,10,FALSE)</f>
        <v>#N/A</v>
      </c>
      <c r="I132">
        <v>0</v>
      </c>
      <c r="J132" t="e">
        <f>VLOOKUP($E132,'BD DAVID'!$B$5:$M$1144,12,FALSE)</f>
        <v>#N/A</v>
      </c>
      <c r="K132" t="s">
        <v>6339</v>
      </c>
      <c r="L132">
        <v>0</v>
      </c>
      <c r="M132" t="s">
        <v>6339</v>
      </c>
      <c r="N132">
        <v>0</v>
      </c>
      <c r="O132" t="s">
        <v>6339</v>
      </c>
      <c r="P132">
        <v>0</v>
      </c>
      <c r="Q132" t="s">
        <v>6339</v>
      </c>
      <c r="R132" s="19">
        <v>0</v>
      </c>
      <c r="S132" s="18" t="s">
        <v>6339</v>
      </c>
      <c r="T132" s="28">
        <v>0</v>
      </c>
      <c r="U132" s="18" t="s">
        <v>6339</v>
      </c>
      <c r="V132" s="19">
        <v>0</v>
      </c>
      <c r="W132" s="18" t="s">
        <v>6339</v>
      </c>
      <c r="X132" s="19">
        <v>0</v>
      </c>
      <c r="Y132" s="18" t="s">
        <v>6339</v>
      </c>
      <c r="Z132" s="19">
        <v>0</v>
      </c>
      <c r="AA132" s="18" t="s">
        <v>6339</v>
      </c>
      <c r="AB132" s="15">
        <v>900010429</v>
      </c>
      <c r="AC132" s="18" t="s">
        <v>6339</v>
      </c>
      <c r="AD132" s="18" t="s">
        <v>6375</v>
      </c>
      <c r="AE132" s="18" t="s">
        <v>6339</v>
      </c>
      <c r="AF132" s="18" t="s">
        <v>6400</v>
      </c>
      <c r="AG132" s="18" t="s">
        <v>6339</v>
      </c>
      <c r="AH132" s="29">
        <v>42654</v>
      </c>
      <c r="AI132" s="18" t="s">
        <v>6339</v>
      </c>
      <c r="AJ132" s="18" t="s">
        <v>6397</v>
      </c>
      <c r="AK132" s="20" t="s">
        <v>6340</v>
      </c>
      <c r="AL132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(NULL,0,0,0,0,0,0,0,0,0,0,900010429,'mserna','R','2016-10-11','dzambrano');</v>
      </c>
    </row>
    <row r="133" spans="1:38" s="20" customFormat="1" x14ac:dyDescent="0.25">
      <c r="A133">
        <v>10011824</v>
      </c>
      <c r="B133" t="s">
        <v>6405</v>
      </c>
      <c r="C133" t="s">
        <v>6346</v>
      </c>
      <c r="D133" t="s">
        <v>6339</v>
      </c>
      <c r="E133" s="15">
        <v>0</v>
      </c>
      <c r="F133" s="15" t="s">
        <v>6339</v>
      </c>
      <c r="G133" t="s">
        <v>6342</v>
      </c>
      <c r="H133" t="e">
        <f>VLOOKUP($E133,'BD DAVID'!$B$5:$M$1143,10,FALSE)</f>
        <v>#N/A</v>
      </c>
      <c r="I133">
        <v>0</v>
      </c>
      <c r="J133" t="e">
        <f>VLOOKUP($E133,'BD DAVID'!$B$5:$M$1144,12,FALSE)</f>
        <v>#N/A</v>
      </c>
      <c r="K133" t="s">
        <v>6339</v>
      </c>
      <c r="L133">
        <v>0</v>
      </c>
      <c r="M133" t="s">
        <v>6339</v>
      </c>
      <c r="N133">
        <v>0</v>
      </c>
      <c r="O133" t="s">
        <v>6339</v>
      </c>
      <c r="P133">
        <v>0</v>
      </c>
      <c r="Q133" t="s">
        <v>6339</v>
      </c>
      <c r="R133" s="19">
        <v>0</v>
      </c>
      <c r="S133" s="18" t="s">
        <v>6339</v>
      </c>
      <c r="T133" s="28">
        <v>0</v>
      </c>
      <c r="U133" s="18" t="s">
        <v>6339</v>
      </c>
      <c r="V133" s="19">
        <v>0</v>
      </c>
      <c r="W133" s="18" t="s">
        <v>6339</v>
      </c>
      <c r="X133" s="19">
        <v>0</v>
      </c>
      <c r="Y133" s="18" t="s">
        <v>6339</v>
      </c>
      <c r="Z133" s="19">
        <v>0</v>
      </c>
      <c r="AA133" s="18" t="s">
        <v>6339</v>
      </c>
      <c r="AB133" s="15">
        <v>900010430</v>
      </c>
      <c r="AC133" s="18" t="s">
        <v>6339</v>
      </c>
      <c r="AD133" s="18" t="s">
        <v>6375</v>
      </c>
      <c r="AE133" s="18" t="s">
        <v>6339</v>
      </c>
      <c r="AF133" s="18" t="s">
        <v>6400</v>
      </c>
      <c r="AG133" s="18" t="s">
        <v>6339</v>
      </c>
      <c r="AH133" s="29">
        <v>42654</v>
      </c>
      <c r="AI133" s="18" t="s">
        <v>6339</v>
      </c>
      <c r="AJ133" s="18" t="s">
        <v>6397</v>
      </c>
      <c r="AK133" s="20" t="s">
        <v>6340</v>
      </c>
      <c r="AL133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(NULL,0,0,0,0,0,0,0,0,0,0,900010430,'mserna','R','2016-10-11','dzambrano');</v>
      </c>
    </row>
    <row r="134" spans="1:38" s="20" customFormat="1" x14ac:dyDescent="0.25">
      <c r="A134">
        <v>10015854</v>
      </c>
      <c r="B134" t="s">
        <v>6405</v>
      </c>
      <c r="C134" t="s">
        <v>6346</v>
      </c>
      <c r="D134" t="s">
        <v>6339</v>
      </c>
      <c r="E134" s="15">
        <v>0</v>
      </c>
      <c r="F134" s="15" t="s">
        <v>6339</v>
      </c>
      <c r="G134" t="s">
        <v>1883</v>
      </c>
      <c r="H134" t="e">
        <f>VLOOKUP($E134,'BD DAVID'!$B$5:$M$1143,10,FALSE)</f>
        <v>#N/A</v>
      </c>
      <c r="I134">
        <v>0</v>
      </c>
      <c r="J134" t="e">
        <f>VLOOKUP($E134,'BD DAVID'!$B$5:$M$1144,12,FALSE)</f>
        <v>#N/A</v>
      </c>
      <c r="K134" t="s">
        <v>6339</v>
      </c>
      <c r="L134">
        <v>0</v>
      </c>
      <c r="M134" t="s">
        <v>6339</v>
      </c>
      <c r="N134">
        <v>0</v>
      </c>
      <c r="O134" t="s">
        <v>6339</v>
      </c>
      <c r="P134">
        <v>0</v>
      </c>
      <c r="Q134" t="s">
        <v>6339</v>
      </c>
      <c r="R134" s="19">
        <v>0</v>
      </c>
      <c r="S134" s="18" t="s">
        <v>6339</v>
      </c>
      <c r="T134" s="28">
        <v>0</v>
      </c>
      <c r="U134" s="18" t="s">
        <v>6339</v>
      </c>
      <c r="V134" s="19">
        <v>0</v>
      </c>
      <c r="W134" s="18" t="s">
        <v>6339</v>
      </c>
      <c r="X134" s="19">
        <v>0</v>
      </c>
      <c r="Y134" s="18" t="s">
        <v>6339</v>
      </c>
      <c r="Z134" s="19">
        <v>0</v>
      </c>
      <c r="AA134" s="18" t="s">
        <v>6339</v>
      </c>
      <c r="AB134" s="15">
        <v>900041685</v>
      </c>
      <c r="AC134" s="18" t="s">
        <v>6339</v>
      </c>
      <c r="AD134" s="18" t="s">
        <v>6362</v>
      </c>
      <c r="AE134" s="18" t="s">
        <v>6339</v>
      </c>
      <c r="AF134" s="18" t="s">
        <v>6400</v>
      </c>
      <c r="AG134" s="18" t="s">
        <v>6339</v>
      </c>
      <c r="AH134" s="29">
        <v>42654</v>
      </c>
      <c r="AI134" s="18" t="s">
        <v>6339</v>
      </c>
      <c r="AJ134" s="18" t="s">
        <v>6397</v>
      </c>
      <c r="AK134" s="20" t="s">
        <v>6340</v>
      </c>
      <c r="AL134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(NULL,0,0,0,0,0,0,0,0,0,0,900041685,'apacheco','R','2016-10-11','dzambrano');</v>
      </c>
    </row>
    <row r="135" spans="1:38" x14ac:dyDescent="0.25">
      <c r="A135">
        <v>10011841</v>
      </c>
      <c r="B135" t="s">
        <v>6405</v>
      </c>
      <c r="C135" t="s">
        <v>6346</v>
      </c>
      <c r="D135" t="s">
        <v>6339</v>
      </c>
      <c r="E135" s="15">
        <v>0</v>
      </c>
      <c r="F135" s="15" t="s">
        <v>6339</v>
      </c>
      <c r="G135" t="s">
        <v>655</v>
      </c>
      <c r="H135" t="e">
        <f>VLOOKUP($E135,'BD DAVID'!$B$5:$M$1143,10,FALSE)</f>
        <v>#N/A</v>
      </c>
      <c r="I135">
        <v>0</v>
      </c>
      <c r="J135" t="e">
        <f>VLOOKUP($E135,'BD DAVID'!$B$5:$M$1144,12,FALSE)</f>
        <v>#N/A</v>
      </c>
      <c r="K135" t="s">
        <v>6339</v>
      </c>
      <c r="L135">
        <v>0</v>
      </c>
      <c r="M135" t="s">
        <v>6339</v>
      </c>
      <c r="N135">
        <v>0</v>
      </c>
      <c r="O135" t="s">
        <v>6339</v>
      </c>
      <c r="P135">
        <v>0</v>
      </c>
      <c r="Q135" t="s">
        <v>6339</v>
      </c>
      <c r="R135" s="19">
        <v>0</v>
      </c>
      <c r="S135" s="18" t="s">
        <v>6339</v>
      </c>
      <c r="T135" s="28">
        <v>0</v>
      </c>
      <c r="U135" s="18" t="s">
        <v>6339</v>
      </c>
      <c r="V135" s="19">
        <v>0</v>
      </c>
      <c r="W135" s="18" t="s">
        <v>6339</v>
      </c>
      <c r="X135" s="19">
        <v>0</v>
      </c>
      <c r="Y135" s="18" t="s">
        <v>6339</v>
      </c>
      <c r="Z135" s="19">
        <v>0</v>
      </c>
      <c r="AA135" s="18" t="s">
        <v>6339</v>
      </c>
      <c r="AB135" s="15">
        <v>900068296</v>
      </c>
      <c r="AC135" s="18" t="s">
        <v>6339</v>
      </c>
      <c r="AD135" s="18" t="s">
        <v>6380</v>
      </c>
      <c r="AE135" s="18" t="s">
        <v>6339</v>
      </c>
      <c r="AF135" s="18" t="s">
        <v>6400</v>
      </c>
      <c r="AG135" s="18" t="s">
        <v>6339</v>
      </c>
      <c r="AH135" s="29">
        <v>42654</v>
      </c>
      <c r="AI135" s="18" t="s">
        <v>6339</v>
      </c>
      <c r="AJ135" s="18" t="s">
        <v>6397</v>
      </c>
      <c r="AK135" t="s">
        <v>6340</v>
      </c>
      <c r="AL135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(NULL,0,0,0,0,0,0,0,0,0,0,900068296,'ravila','R','2016-10-11','dzambrano');</v>
      </c>
    </row>
    <row r="136" spans="1:38" s="20" customFormat="1" x14ac:dyDescent="0.25">
      <c r="A136">
        <v>10012325</v>
      </c>
      <c r="B136" t="s">
        <v>6405</v>
      </c>
      <c r="C136" t="s">
        <v>6346</v>
      </c>
      <c r="D136" t="s">
        <v>6339</v>
      </c>
      <c r="E136" s="15">
        <v>0</v>
      </c>
      <c r="F136" s="15" t="s">
        <v>6339</v>
      </c>
      <c r="G136" t="s">
        <v>3632</v>
      </c>
      <c r="H136" t="e">
        <f>VLOOKUP($E136,'BD DAVID'!$B$5:$M$1143,10,FALSE)</f>
        <v>#N/A</v>
      </c>
      <c r="I136">
        <v>0</v>
      </c>
      <c r="J136" t="e">
        <f>VLOOKUP($E136,'BD DAVID'!$B$5:$M$1144,12,FALSE)</f>
        <v>#N/A</v>
      </c>
      <c r="K136" t="s">
        <v>6339</v>
      </c>
      <c r="L136">
        <v>0</v>
      </c>
      <c r="M136" t="s">
        <v>6339</v>
      </c>
      <c r="N136">
        <v>0</v>
      </c>
      <c r="O136" t="s">
        <v>6339</v>
      </c>
      <c r="P136">
        <v>0</v>
      </c>
      <c r="Q136" t="s">
        <v>6339</v>
      </c>
      <c r="R136" s="19">
        <v>0</v>
      </c>
      <c r="S136" s="18" t="s">
        <v>6339</v>
      </c>
      <c r="T136" s="28">
        <v>0</v>
      </c>
      <c r="U136" s="18" t="s">
        <v>6339</v>
      </c>
      <c r="V136" s="19">
        <v>0</v>
      </c>
      <c r="W136" s="18" t="s">
        <v>6339</v>
      </c>
      <c r="X136" s="19">
        <v>0</v>
      </c>
      <c r="Y136" s="18" t="s">
        <v>6339</v>
      </c>
      <c r="Z136" s="19">
        <v>0</v>
      </c>
      <c r="AA136" s="18" t="s">
        <v>6339</v>
      </c>
      <c r="AB136" s="15">
        <v>900076699</v>
      </c>
      <c r="AC136" s="18" t="s">
        <v>6339</v>
      </c>
      <c r="AD136" s="18" t="s">
        <v>6380</v>
      </c>
      <c r="AE136" s="18" t="s">
        <v>6339</v>
      </c>
      <c r="AF136" s="18" t="s">
        <v>6400</v>
      </c>
      <c r="AG136" s="18" t="s">
        <v>6339</v>
      </c>
      <c r="AH136" s="29">
        <v>42654</v>
      </c>
      <c r="AI136" s="18" t="s">
        <v>6339</v>
      </c>
      <c r="AJ136" s="18" t="s">
        <v>6397</v>
      </c>
      <c r="AK136" s="20" t="s">
        <v>6340</v>
      </c>
      <c r="AL136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(NULL,0,0,0,0,0,0,0,0,0,0,900076699,'ravila','R','2016-10-11','dzambrano');</v>
      </c>
    </row>
    <row r="137" spans="1:38" s="20" customFormat="1" x14ac:dyDescent="0.25">
      <c r="A137">
        <v>10012980</v>
      </c>
      <c r="B137" t="s">
        <v>6405</v>
      </c>
      <c r="C137" t="s">
        <v>6346</v>
      </c>
      <c r="D137" t="s">
        <v>6339</v>
      </c>
      <c r="E137" s="15">
        <v>0</v>
      </c>
      <c r="F137" s="15" t="s">
        <v>6339</v>
      </c>
      <c r="G137" t="s">
        <v>1955</v>
      </c>
      <c r="H137" t="e">
        <f>VLOOKUP($E137,'BD DAVID'!$B$5:$M$1143,10,FALSE)</f>
        <v>#N/A</v>
      </c>
      <c r="I137">
        <v>0</v>
      </c>
      <c r="J137" t="e">
        <f>VLOOKUP($E137,'BD DAVID'!$B$5:$M$1144,12,FALSE)</f>
        <v>#N/A</v>
      </c>
      <c r="K137" t="s">
        <v>6339</v>
      </c>
      <c r="L137">
        <v>0</v>
      </c>
      <c r="M137" t="s">
        <v>6339</v>
      </c>
      <c r="N137">
        <v>0</v>
      </c>
      <c r="O137" t="s">
        <v>6339</v>
      </c>
      <c r="P137">
        <v>0</v>
      </c>
      <c r="Q137" t="s">
        <v>6339</v>
      </c>
      <c r="R137" s="19">
        <v>0</v>
      </c>
      <c r="S137" s="18" t="s">
        <v>6339</v>
      </c>
      <c r="T137" s="28">
        <v>0</v>
      </c>
      <c r="U137" s="18" t="s">
        <v>6339</v>
      </c>
      <c r="V137" s="19">
        <v>0</v>
      </c>
      <c r="W137" s="18" t="s">
        <v>6339</v>
      </c>
      <c r="X137" s="19">
        <v>0</v>
      </c>
      <c r="Y137" s="18" t="s">
        <v>6339</v>
      </c>
      <c r="Z137" s="19">
        <v>0</v>
      </c>
      <c r="AA137" s="18" t="s">
        <v>6339</v>
      </c>
      <c r="AB137" s="15">
        <v>900078950</v>
      </c>
      <c r="AC137" s="18" t="s">
        <v>6339</v>
      </c>
      <c r="AD137" s="18" t="s">
        <v>6380</v>
      </c>
      <c r="AE137" s="18" t="s">
        <v>6339</v>
      </c>
      <c r="AF137" s="18" t="s">
        <v>6400</v>
      </c>
      <c r="AG137" s="18" t="s">
        <v>6339</v>
      </c>
      <c r="AH137" s="29">
        <v>42654</v>
      </c>
      <c r="AI137" s="18" t="s">
        <v>6339</v>
      </c>
      <c r="AJ137" s="18" t="s">
        <v>6397</v>
      </c>
      <c r="AK137" s="20" t="s">
        <v>6340</v>
      </c>
      <c r="AL137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(NULL,0,0,0,0,0,0,0,0,0,0,900078950,'ravila','R','2016-10-11','dzambrano');</v>
      </c>
    </row>
    <row r="138" spans="1:38" s="20" customFormat="1" x14ac:dyDescent="0.25">
      <c r="A138">
        <v>10016114</v>
      </c>
      <c r="B138" t="s">
        <v>6405</v>
      </c>
      <c r="C138" t="s">
        <v>6346</v>
      </c>
      <c r="D138" t="s">
        <v>6339</v>
      </c>
      <c r="E138" s="15">
        <v>0</v>
      </c>
      <c r="F138" s="15" t="s">
        <v>6339</v>
      </c>
      <c r="G138" t="s">
        <v>4162</v>
      </c>
      <c r="H138" t="e">
        <f>VLOOKUP($E138,'BD DAVID'!$B$5:$M$1143,10,FALSE)</f>
        <v>#N/A</v>
      </c>
      <c r="I138">
        <v>0</v>
      </c>
      <c r="J138" t="e">
        <f>VLOOKUP($E138,'BD DAVID'!$B$5:$M$1144,12,FALSE)</f>
        <v>#N/A</v>
      </c>
      <c r="K138" t="s">
        <v>6339</v>
      </c>
      <c r="L138">
        <v>0</v>
      </c>
      <c r="M138" t="s">
        <v>6339</v>
      </c>
      <c r="N138">
        <v>0</v>
      </c>
      <c r="O138" t="s">
        <v>6339</v>
      </c>
      <c r="P138">
        <v>0</v>
      </c>
      <c r="Q138" t="s">
        <v>6339</v>
      </c>
      <c r="R138" s="19">
        <v>0</v>
      </c>
      <c r="S138" s="18" t="s">
        <v>6339</v>
      </c>
      <c r="T138" s="28">
        <v>0</v>
      </c>
      <c r="U138" s="18" t="s">
        <v>6339</v>
      </c>
      <c r="V138" s="19">
        <v>0</v>
      </c>
      <c r="W138" s="18" t="s">
        <v>6339</v>
      </c>
      <c r="X138" s="19">
        <v>0</v>
      </c>
      <c r="Y138" s="18" t="s">
        <v>6339</v>
      </c>
      <c r="Z138" s="19">
        <v>0</v>
      </c>
      <c r="AA138" s="18" t="s">
        <v>6339</v>
      </c>
      <c r="AB138" s="15">
        <v>900120457</v>
      </c>
      <c r="AC138" s="18" t="s">
        <v>6339</v>
      </c>
      <c r="AD138" s="18" t="s">
        <v>6380</v>
      </c>
      <c r="AE138" s="18" t="s">
        <v>6339</v>
      </c>
      <c r="AF138" s="18" t="s">
        <v>6400</v>
      </c>
      <c r="AG138" s="18" t="s">
        <v>6339</v>
      </c>
      <c r="AH138" s="29">
        <v>42654</v>
      </c>
      <c r="AI138" s="18" t="s">
        <v>6339</v>
      </c>
      <c r="AJ138" s="18" t="s">
        <v>6397</v>
      </c>
      <c r="AK138" s="20" t="s">
        <v>6340</v>
      </c>
      <c r="AL138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(NULL,0,0,0,0,0,0,0,0,0,0,900120457,'ravila','R','2016-10-11','dzambrano');</v>
      </c>
    </row>
    <row r="139" spans="1:38" x14ac:dyDescent="0.25">
      <c r="A139">
        <v>10011865</v>
      </c>
      <c r="B139" t="s">
        <v>6405</v>
      </c>
      <c r="C139" t="s">
        <v>6346</v>
      </c>
      <c r="D139" t="s">
        <v>6339</v>
      </c>
      <c r="E139" s="15">
        <v>0</v>
      </c>
      <c r="F139" s="15" t="s">
        <v>6339</v>
      </c>
      <c r="G139" t="s">
        <v>668</v>
      </c>
      <c r="H139" t="e">
        <f>VLOOKUP($E139,'BD DAVID'!$B$5:$M$1143,10,FALSE)</f>
        <v>#N/A</v>
      </c>
      <c r="I139">
        <v>0</v>
      </c>
      <c r="J139" t="e">
        <f>VLOOKUP($E139,'BD DAVID'!$B$5:$M$1144,12,FALSE)</f>
        <v>#N/A</v>
      </c>
      <c r="K139" t="s">
        <v>6339</v>
      </c>
      <c r="L139">
        <v>0</v>
      </c>
      <c r="M139" t="s">
        <v>6339</v>
      </c>
      <c r="N139">
        <v>0</v>
      </c>
      <c r="O139" t="s">
        <v>6339</v>
      </c>
      <c r="P139">
        <v>0</v>
      </c>
      <c r="Q139" t="s">
        <v>6339</v>
      </c>
      <c r="R139" s="19">
        <v>0</v>
      </c>
      <c r="S139" s="18" t="s">
        <v>6339</v>
      </c>
      <c r="T139" s="28">
        <v>0</v>
      </c>
      <c r="U139" s="18" t="s">
        <v>6339</v>
      </c>
      <c r="V139" s="19">
        <v>0</v>
      </c>
      <c r="W139" s="18" t="s">
        <v>6339</v>
      </c>
      <c r="X139" s="19">
        <v>0</v>
      </c>
      <c r="Y139" s="18" t="s">
        <v>6339</v>
      </c>
      <c r="Z139" s="19">
        <v>0</v>
      </c>
      <c r="AA139" s="18" t="s">
        <v>6339</v>
      </c>
      <c r="AB139" s="15">
        <v>900122755</v>
      </c>
      <c r="AC139" s="18" t="s">
        <v>6339</v>
      </c>
      <c r="AD139" s="18" t="s">
        <v>6375</v>
      </c>
      <c r="AE139" s="18" t="s">
        <v>6339</v>
      </c>
      <c r="AF139" s="18" t="s">
        <v>6400</v>
      </c>
      <c r="AG139" s="18" t="s">
        <v>6339</v>
      </c>
      <c r="AH139" s="29">
        <v>42654</v>
      </c>
      <c r="AI139" s="18" t="s">
        <v>6339</v>
      </c>
      <c r="AJ139" s="18" t="s">
        <v>6397</v>
      </c>
      <c r="AK139" t="s">
        <v>6340</v>
      </c>
      <c r="AL139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(NULL,0,0,0,0,0,0,0,0,0,0,900122755,'mserna','R','2016-10-11','dzambrano');</v>
      </c>
    </row>
    <row r="140" spans="1:38" x14ac:dyDescent="0.25">
      <c r="A140">
        <v>10014331</v>
      </c>
      <c r="B140" t="s">
        <v>6405</v>
      </c>
      <c r="C140" t="s">
        <v>6346</v>
      </c>
      <c r="D140" t="s">
        <v>6339</v>
      </c>
      <c r="E140" s="15">
        <v>0</v>
      </c>
      <c r="F140" s="15" t="s">
        <v>6339</v>
      </c>
      <c r="G140" t="s">
        <v>2458</v>
      </c>
      <c r="H140" t="e">
        <f>VLOOKUP($E140,'BD DAVID'!$B$5:$M$1143,10,FALSE)</f>
        <v>#N/A</v>
      </c>
      <c r="I140">
        <v>0</v>
      </c>
      <c r="J140" t="e">
        <f>VLOOKUP($E140,'BD DAVID'!$B$5:$M$1144,12,FALSE)</f>
        <v>#N/A</v>
      </c>
      <c r="K140" t="s">
        <v>6339</v>
      </c>
      <c r="L140">
        <v>0</v>
      </c>
      <c r="M140" t="s">
        <v>6339</v>
      </c>
      <c r="N140">
        <v>0</v>
      </c>
      <c r="O140" t="s">
        <v>6339</v>
      </c>
      <c r="P140">
        <v>0</v>
      </c>
      <c r="Q140" t="s">
        <v>6339</v>
      </c>
      <c r="R140" s="19">
        <v>0</v>
      </c>
      <c r="S140" s="18" t="s">
        <v>6339</v>
      </c>
      <c r="T140" s="28">
        <v>0</v>
      </c>
      <c r="U140" s="18" t="s">
        <v>6339</v>
      </c>
      <c r="V140" s="19">
        <v>0</v>
      </c>
      <c r="W140" s="18" t="s">
        <v>6339</v>
      </c>
      <c r="X140" s="19">
        <v>0</v>
      </c>
      <c r="Y140" s="18" t="s">
        <v>6339</v>
      </c>
      <c r="Z140" s="19">
        <v>0</v>
      </c>
      <c r="AA140" s="18" t="s">
        <v>6339</v>
      </c>
      <c r="AB140" s="15">
        <v>900155227</v>
      </c>
      <c r="AC140" s="18" t="s">
        <v>6339</v>
      </c>
      <c r="AD140" s="18" t="s">
        <v>6375</v>
      </c>
      <c r="AE140" s="18" t="s">
        <v>6339</v>
      </c>
      <c r="AF140" s="18" t="s">
        <v>6400</v>
      </c>
      <c r="AG140" s="18" t="s">
        <v>6339</v>
      </c>
      <c r="AH140" s="29">
        <v>42654</v>
      </c>
      <c r="AI140" s="18" t="s">
        <v>6339</v>
      </c>
      <c r="AJ140" s="18" t="s">
        <v>6397</v>
      </c>
      <c r="AK140" t="s">
        <v>6340</v>
      </c>
      <c r="AL140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(NULL,0,0,0,0,0,0,0,0,0,0,900155227,'mserna','R','2016-10-11','dzambrano');</v>
      </c>
    </row>
    <row r="141" spans="1:38" s="20" customFormat="1" x14ac:dyDescent="0.25">
      <c r="A141">
        <v>10011879</v>
      </c>
      <c r="B141" t="s">
        <v>6405</v>
      </c>
      <c r="C141" t="s">
        <v>6346</v>
      </c>
      <c r="D141" t="s">
        <v>6339</v>
      </c>
      <c r="E141" s="15">
        <v>0</v>
      </c>
      <c r="F141" s="15" t="s">
        <v>6339</v>
      </c>
      <c r="G141" t="s">
        <v>677</v>
      </c>
      <c r="H141" t="e">
        <f>VLOOKUP($E141,'BD DAVID'!$B$5:$M$1143,10,FALSE)</f>
        <v>#N/A</v>
      </c>
      <c r="I141">
        <v>0</v>
      </c>
      <c r="J141" t="e">
        <f>VLOOKUP($E141,'BD DAVID'!$B$5:$M$1144,12,FALSE)</f>
        <v>#N/A</v>
      </c>
      <c r="K141" t="s">
        <v>6339</v>
      </c>
      <c r="L141">
        <v>0</v>
      </c>
      <c r="M141" t="s">
        <v>6339</v>
      </c>
      <c r="N141">
        <v>0</v>
      </c>
      <c r="O141" t="s">
        <v>6339</v>
      </c>
      <c r="P141">
        <v>0</v>
      </c>
      <c r="Q141" t="s">
        <v>6339</v>
      </c>
      <c r="R141" s="19">
        <v>0</v>
      </c>
      <c r="S141" s="18" t="s">
        <v>6339</v>
      </c>
      <c r="T141" s="28">
        <v>0</v>
      </c>
      <c r="U141" s="18" t="s">
        <v>6339</v>
      </c>
      <c r="V141" s="19">
        <v>0</v>
      </c>
      <c r="W141" s="18" t="s">
        <v>6339</v>
      </c>
      <c r="X141" s="19">
        <v>0</v>
      </c>
      <c r="Y141" s="18" t="s">
        <v>6339</v>
      </c>
      <c r="Z141" s="19">
        <v>0</v>
      </c>
      <c r="AA141" s="18" t="s">
        <v>6339</v>
      </c>
      <c r="AB141" s="15">
        <v>900162495</v>
      </c>
      <c r="AC141" s="18" t="s">
        <v>6339</v>
      </c>
      <c r="AD141" s="18" t="s">
        <v>6380</v>
      </c>
      <c r="AE141" s="18" t="s">
        <v>6339</v>
      </c>
      <c r="AF141" s="18" t="s">
        <v>6400</v>
      </c>
      <c r="AG141" s="18" t="s">
        <v>6339</v>
      </c>
      <c r="AH141" s="29">
        <v>42654</v>
      </c>
      <c r="AI141" s="18" t="s">
        <v>6339</v>
      </c>
      <c r="AJ141" s="18" t="s">
        <v>6397</v>
      </c>
      <c r="AK141" s="20" t="s">
        <v>6340</v>
      </c>
      <c r="AL141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(NULL,0,0,0,0,0,0,0,0,0,0,900162495,'ravila','R','2016-10-11','dzambrano');</v>
      </c>
    </row>
    <row r="142" spans="1:38" s="20" customFormat="1" x14ac:dyDescent="0.25">
      <c r="A142">
        <v>10016595</v>
      </c>
      <c r="B142" t="s">
        <v>6405</v>
      </c>
      <c r="C142" t="s">
        <v>6346</v>
      </c>
      <c r="D142" t="s">
        <v>6339</v>
      </c>
      <c r="E142" s="15">
        <v>0</v>
      </c>
      <c r="F142" s="15" t="s">
        <v>6339</v>
      </c>
      <c r="G142" t="s">
        <v>2396</v>
      </c>
      <c r="H142" t="e">
        <f>VLOOKUP($E142,'BD DAVID'!$B$5:$M$1143,10,FALSE)</f>
        <v>#N/A</v>
      </c>
      <c r="I142">
        <v>0</v>
      </c>
      <c r="J142" t="e">
        <f>VLOOKUP($E142,'BD DAVID'!$B$5:$M$1144,12,FALSE)</f>
        <v>#N/A</v>
      </c>
      <c r="K142" t="s">
        <v>6339</v>
      </c>
      <c r="L142">
        <v>0</v>
      </c>
      <c r="M142" t="s">
        <v>6339</v>
      </c>
      <c r="N142">
        <v>0</v>
      </c>
      <c r="O142" t="s">
        <v>6339</v>
      </c>
      <c r="P142">
        <v>0</v>
      </c>
      <c r="Q142" t="s">
        <v>6339</v>
      </c>
      <c r="R142" s="19">
        <v>0</v>
      </c>
      <c r="S142" s="18" t="s">
        <v>6339</v>
      </c>
      <c r="T142" s="28">
        <v>0</v>
      </c>
      <c r="U142" s="18" t="s">
        <v>6339</v>
      </c>
      <c r="V142" s="19">
        <v>0</v>
      </c>
      <c r="W142" s="18" t="s">
        <v>6339</v>
      </c>
      <c r="X142" s="19">
        <v>0</v>
      </c>
      <c r="Y142" s="18" t="s">
        <v>6339</v>
      </c>
      <c r="Z142" s="19">
        <v>0</v>
      </c>
      <c r="AA142" s="18" t="s">
        <v>6339</v>
      </c>
      <c r="AB142" s="15">
        <v>900163815</v>
      </c>
      <c r="AC142" s="18" t="s">
        <v>6339</v>
      </c>
      <c r="AD142" s="18" t="s">
        <v>6380</v>
      </c>
      <c r="AE142" s="18" t="s">
        <v>6339</v>
      </c>
      <c r="AF142" s="18" t="s">
        <v>6400</v>
      </c>
      <c r="AG142" s="18" t="s">
        <v>6339</v>
      </c>
      <c r="AH142" s="29">
        <v>42654</v>
      </c>
      <c r="AI142" s="18" t="s">
        <v>6339</v>
      </c>
      <c r="AJ142" s="18" t="s">
        <v>6397</v>
      </c>
      <c r="AK142" s="20" t="s">
        <v>6340</v>
      </c>
      <c r="AL142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(NULL,0,0,0,0,0,0,0,0,0,0,900163815,'ravila','R','2016-10-11','dzambrano');</v>
      </c>
    </row>
    <row r="143" spans="1:38" x14ac:dyDescent="0.25">
      <c r="A143">
        <v>10017286</v>
      </c>
      <c r="B143" t="s">
        <v>6405</v>
      </c>
      <c r="C143" t="s">
        <v>6346</v>
      </c>
      <c r="D143" t="s">
        <v>6339</v>
      </c>
      <c r="E143" s="15">
        <v>0</v>
      </c>
      <c r="F143" s="15" t="s">
        <v>6339</v>
      </c>
      <c r="G143" t="s">
        <v>4912</v>
      </c>
      <c r="H143" t="e">
        <f>VLOOKUP($E143,'BD DAVID'!$B$5:$M$1143,10,FALSE)</f>
        <v>#N/A</v>
      </c>
      <c r="I143">
        <v>0</v>
      </c>
      <c r="J143" t="e">
        <f>VLOOKUP($E143,'BD DAVID'!$B$5:$M$1144,12,FALSE)</f>
        <v>#N/A</v>
      </c>
      <c r="K143" t="s">
        <v>6339</v>
      </c>
      <c r="L143">
        <v>0</v>
      </c>
      <c r="M143" t="s">
        <v>6339</v>
      </c>
      <c r="N143">
        <v>0</v>
      </c>
      <c r="O143" t="s">
        <v>6339</v>
      </c>
      <c r="P143">
        <v>0</v>
      </c>
      <c r="Q143" t="s">
        <v>6339</v>
      </c>
      <c r="R143" s="19">
        <v>0</v>
      </c>
      <c r="S143" s="18" t="s">
        <v>6339</v>
      </c>
      <c r="T143" s="28">
        <v>0</v>
      </c>
      <c r="U143" s="18" t="s">
        <v>6339</v>
      </c>
      <c r="V143" s="19">
        <v>0</v>
      </c>
      <c r="W143" s="18" t="s">
        <v>6339</v>
      </c>
      <c r="X143" s="19">
        <v>0</v>
      </c>
      <c r="Y143" s="18" t="s">
        <v>6339</v>
      </c>
      <c r="Z143" s="19">
        <v>0</v>
      </c>
      <c r="AA143" s="18" t="s">
        <v>6339</v>
      </c>
      <c r="AB143" s="15">
        <v>900222313</v>
      </c>
      <c r="AC143" s="18" t="s">
        <v>6339</v>
      </c>
      <c r="AD143" s="18" t="s">
        <v>6362</v>
      </c>
      <c r="AE143" s="18" t="s">
        <v>6339</v>
      </c>
      <c r="AF143" s="18" t="s">
        <v>6400</v>
      </c>
      <c r="AG143" s="18" t="s">
        <v>6339</v>
      </c>
      <c r="AH143" s="29">
        <v>42654</v>
      </c>
      <c r="AI143" s="18" t="s">
        <v>6339</v>
      </c>
      <c r="AJ143" s="18" t="s">
        <v>6397</v>
      </c>
      <c r="AK143" t="s">
        <v>6340</v>
      </c>
      <c r="AL143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(NULL,0,0,0,0,0,0,0,0,0,0,900222313,'apacheco','R','2016-10-11','dzambrano');</v>
      </c>
    </row>
    <row r="144" spans="1:38" s="20" customFormat="1" x14ac:dyDescent="0.25">
      <c r="A144">
        <v>10017305</v>
      </c>
      <c r="B144" t="s">
        <v>6405</v>
      </c>
      <c r="C144" t="s">
        <v>6346</v>
      </c>
      <c r="D144" t="s">
        <v>6339</v>
      </c>
      <c r="E144" s="15">
        <v>0</v>
      </c>
      <c r="F144" s="15" t="s">
        <v>6339</v>
      </c>
      <c r="G144" t="s">
        <v>3590</v>
      </c>
      <c r="H144" t="e">
        <f>VLOOKUP($E144,'BD DAVID'!$B$5:$M$1143,10,FALSE)</f>
        <v>#N/A</v>
      </c>
      <c r="I144">
        <v>0</v>
      </c>
      <c r="J144" t="e">
        <f>VLOOKUP($E144,'BD DAVID'!$B$5:$M$1144,12,FALSE)</f>
        <v>#N/A</v>
      </c>
      <c r="K144" t="s">
        <v>6339</v>
      </c>
      <c r="L144">
        <v>0</v>
      </c>
      <c r="M144" t="s">
        <v>6339</v>
      </c>
      <c r="N144">
        <v>0</v>
      </c>
      <c r="O144" t="s">
        <v>6339</v>
      </c>
      <c r="P144">
        <v>0</v>
      </c>
      <c r="Q144" t="s">
        <v>6339</v>
      </c>
      <c r="R144" s="19">
        <v>0</v>
      </c>
      <c r="S144" s="18" t="s">
        <v>6339</v>
      </c>
      <c r="T144" s="28">
        <v>0</v>
      </c>
      <c r="U144" s="18" t="s">
        <v>6339</v>
      </c>
      <c r="V144" s="19">
        <v>0</v>
      </c>
      <c r="W144" s="18" t="s">
        <v>6339</v>
      </c>
      <c r="X144" s="19">
        <v>0</v>
      </c>
      <c r="Y144" s="18" t="s">
        <v>6339</v>
      </c>
      <c r="Z144" s="19">
        <v>0</v>
      </c>
      <c r="AA144" s="18" t="s">
        <v>6339</v>
      </c>
      <c r="AB144" s="15">
        <v>900222465</v>
      </c>
      <c r="AC144" s="18" t="s">
        <v>6339</v>
      </c>
      <c r="AD144" s="18" t="s">
        <v>6362</v>
      </c>
      <c r="AE144" s="18" t="s">
        <v>6339</v>
      </c>
      <c r="AF144" s="18" t="s">
        <v>6400</v>
      </c>
      <c r="AG144" s="18" t="s">
        <v>6339</v>
      </c>
      <c r="AH144" s="29">
        <v>42654</v>
      </c>
      <c r="AI144" s="18" t="s">
        <v>6339</v>
      </c>
      <c r="AJ144" s="18" t="s">
        <v>6397</v>
      </c>
      <c r="AK144" s="20" t="s">
        <v>6340</v>
      </c>
      <c r="AL144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(NULL,0,0,0,0,0,0,0,0,0,0,900222465,'apacheco','R','2016-10-11','dzambrano');</v>
      </c>
    </row>
    <row r="145" spans="1:38" s="20" customFormat="1" x14ac:dyDescent="0.25">
      <c r="A145">
        <v>10016023</v>
      </c>
      <c r="B145" t="s">
        <v>6405</v>
      </c>
      <c r="C145" t="s">
        <v>6346</v>
      </c>
      <c r="D145" t="s">
        <v>6339</v>
      </c>
      <c r="E145" s="15">
        <v>0</v>
      </c>
      <c r="F145" s="15" t="s">
        <v>6339</v>
      </c>
      <c r="G145" t="s">
        <v>1655</v>
      </c>
      <c r="H145" t="e">
        <f>VLOOKUP($E145,'BD DAVID'!$B$5:$M$1143,10,FALSE)</f>
        <v>#N/A</v>
      </c>
      <c r="I145">
        <v>0</v>
      </c>
      <c r="J145" t="e">
        <f>VLOOKUP($E145,'BD DAVID'!$B$5:$M$1144,12,FALSE)</f>
        <v>#N/A</v>
      </c>
      <c r="K145" t="s">
        <v>6339</v>
      </c>
      <c r="L145">
        <v>0</v>
      </c>
      <c r="M145" t="s">
        <v>6339</v>
      </c>
      <c r="N145">
        <v>0</v>
      </c>
      <c r="O145" t="s">
        <v>6339</v>
      </c>
      <c r="P145">
        <v>0</v>
      </c>
      <c r="Q145" t="s">
        <v>6339</v>
      </c>
      <c r="R145" s="19">
        <v>0</v>
      </c>
      <c r="S145" s="18" t="s">
        <v>6339</v>
      </c>
      <c r="T145" s="28">
        <v>0</v>
      </c>
      <c r="U145" s="18" t="s">
        <v>6339</v>
      </c>
      <c r="V145" s="19">
        <v>0</v>
      </c>
      <c r="W145" s="18" t="s">
        <v>6339</v>
      </c>
      <c r="X145" s="19">
        <v>0</v>
      </c>
      <c r="Y145" s="18" t="s">
        <v>6339</v>
      </c>
      <c r="Z145" s="19">
        <v>0</v>
      </c>
      <c r="AA145" s="18" t="s">
        <v>6339</v>
      </c>
      <c r="AB145" s="15">
        <v>900224099</v>
      </c>
      <c r="AC145" s="18" t="s">
        <v>6339</v>
      </c>
      <c r="AD145" s="18" t="s">
        <v>6380</v>
      </c>
      <c r="AE145" s="18" t="s">
        <v>6339</v>
      </c>
      <c r="AF145" s="18" t="s">
        <v>6400</v>
      </c>
      <c r="AG145" s="18" t="s">
        <v>6339</v>
      </c>
      <c r="AH145" s="29">
        <v>42654</v>
      </c>
      <c r="AI145" s="18" t="s">
        <v>6339</v>
      </c>
      <c r="AJ145" s="18" t="s">
        <v>6397</v>
      </c>
      <c r="AK145" s="20" t="s">
        <v>6340</v>
      </c>
      <c r="AL145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(NULL,0,0,0,0,0,0,0,0,0,0,900224099,'ravila','R','2016-10-11','dzambrano');</v>
      </c>
    </row>
    <row r="146" spans="1:38" s="20" customFormat="1" x14ac:dyDescent="0.25">
      <c r="A146">
        <v>10011897</v>
      </c>
      <c r="B146" t="s">
        <v>6405</v>
      </c>
      <c r="C146" t="s">
        <v>6346</v>
      </c>
      <c r="D146" t="s">
        <v>6339</v>
      </c>
      <c r="E146" s="15">
        <v>0</v>
      </c>
      <c r="F146" s="15" t="s">
        <v>6339</v>
      </c>
      <c r="G146" t="s">
        <v>6343</v>
      </c>
      <c r="H146" t="e">
        <f>VLOOKUP($E146,'BD DAVID'!$B$5:$M$1143,10,FALSE)</f>
        <v>#N/A</v>
      </c>
      <c r="I146">
        <v>0</v>
      </c>
      <c r="J146" t="e">
        <f>VLOOKUP($E146,'BD DAVID'!$B$5:$M$1144,12,FALSE)</f>
        <v>#N/A</v>
      </c>
      <c r="K146" t="s">
        <v>6339</v>
      </c>
      <c r="L146">
        <v>0</v>
      </c>
      <c r="M146" t="s">
        <v>6339</v>
      </c>
      <c r="N146">
        <v>0</v>
      </c>
      <c r="O146" t="s">
        <v>6339</v>
      </c>
      <c r="P146">
        <v>0</v>
      </c>
      <c r="Q146" t="s">
        <v>6339</v>
      </c>
      <c r="R146" s="19">
        <v>0</v>
      </c>
      <c r="S146" s="18" t="s">
        <v>6339</v>
      </c>
      <c r="T146" s="28">
        <v>0</v>
      </c>
      <c r="U146" s="18" t="s">
        <v>6339</v>
      </c>
      <c r="V146" s="19">
        <v>0</v>
      </c>
      <c r="W146" s="18" t="s">
        <v>6339</v>
      </c>
      <c r="X146" s="19">
        <v>0</v>
      </c>
      <c r="Y146" s="18" t="s">
        <v>6339</v>
      </c>
      <c r="Z146" s="19">
        <v>0</v>
      </c>
      <c r="AA146" s="18" t="s">
        <v>6339</v>
      </c>
      <c r="AB146" s="15">
        <v>900232366</v>
      </c>
      <c r="AC146" s="18" t="s">
        <v>6339</v>
      </c>
      <c r="AD146" s="18" t="s">
        <v>6375</v>
      </c>
      <c r="AE146" s="18" t="s">
        <v>6339</v>
      </c>
      <c r="AF146" s="18" t="s">
        <v>6400</v>
      </c>
      <c r="AG146" s="18" t="s">
        <v>6339</v>
      </c>
      <c r="AH146" s="29">
        <v>42654</v>
      </c>
      <c r="AI146" s="18" t="s">
        <v>6339</v>
      </c>
      <c r="AJ146" s="18" t="s">
        <v>6397</v>
      </c>
      <c r="AK146" s="20" t="s">
        <v>6340</v>
      </c>
      <c r="AL146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(NULL,0,0,0,0,0,0,0,0,0,0,900232366,'mserna','R','2016-10-11','dzambrano');</v>
      </c>
    </row>
    <row r="147" spans="1:38" s="20" customFormat="1" x14ac:dyDescent="0.25">
      <c r="A147">
        <v>10016685</v>
      </c>
      <c r="B147" t="s">
        <v>6405</v>
      </c>
      <c r="C147" t="s">
        <v>6346</v>
      </c>
      <c r="D147" t="s">
        <v>6339</v>
      </c>
      <c r="E147" s="15">
        <v>0</v>
      </c>
      <c r="F147" s="15" t="s">
        <v>6339</v>
      </c>
      <c r="G147" t="s">
        <v>1441</v>
      </c>
      <c r="H147" t="e">
        <f>VLOOKUP($E147,'BD DAVID'!$B$5:$M$1143,10,FALSE)</f>
        <v>#N/A</v>
      </c>
      <c r="I147">
        <v>0</v>
      </c>
      <c r="J147" t="e">
        <f>VLOOKUP($E147,'BD DAVID'!$B$5:$M$1144,12,FALSE)</f>
        <v>#N/A</v>
      </c>
      <c r="K147" t="s">
        <v>6339</v>
      </c>
      <c r="L147">
        <v>0</v>
      </c>
      <c r="M147" t="s">
        <v>6339</v>
      </c>
      <c r="N147">
        <v>0</v>
      </c>
      <c r="O147" t="s">
        <v>6339</v>
      </c>
      <c r="P147">
        <v>0</v>
      </c>
      <c r="Q147" t="s">
        <v>6339</v>
      </c>
      <c r="R147" s="19">
        <v>0</v>
      </c>
      <c r="S147" s="18" t="s">
        <v>6339</v>
      </c>
      <c r="T147" s="28">
        <v>0</v>
      </c>
      <c r="U147" s="18" t="s">
        <v>6339</v>
      </c>
      <c r="V147" s="19">
        <v>0</v>
      </c>
      <c r="W147" s="18" t="s">
        <v>6339</v>
      </c>
      <c r="X147" s="19">
        <v>0</v>
      </c>
      <c r="Y147" s="18" t="s">
        <v>6339</v>
      </c>
      <c r="Z147" s="19">
        <v>0</v>
      </c>
      <c r="AA147" s="18" t="s">
        <v>6339</v>
      </c>
      <c r="AB147" s="15">
        <v>900233284</v>
      </c>
      <c r="AC147" s="18" t="s">
        <v>6339</v>
      </c>
      <c r="AD147" s="18" t="s">
        <v>6362</v>
      </c>
      <c r="AE147" s="18" t="s">
        <v>6339</v>
      </c>
      <c r="AF147" s="18" t="s">
        <v>6400</v>
      </c>
      <c r="AG147" s="18" t="s">
        <v>6339</v>
      </c>
      <c r="AH147" s="29">
        <v>42654</v>
      </c>
      <c r="AI147" s="18" t="s">
        <v>6339</v>
      </c>
      <c r="AJ147" s="18" t="s">
        <v>6397</v>
      </c>
      <c r="AK147" s="20" t="s">
        <v>6340</v>
      </c>
      <c r="AL147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(NULL,0,0,0,0,0,0,0,0,0,0,900233284,'apacheco','R','2016-10-11','dzambrano');</v>
      </c>
    </row>
    <row r="148" spans="1:38" x14ac:dyDescent="0.25">
      <c r="A148">
        <v>10011899</v>
      </c>
      <c r="B148" t="s">
        <v>6405</v>
      </c>
      <c r="C148" t="s">
        <v>6346</v>
      </c>
      <c r="D148" t="s">
        <v>6339</v>
      </c>
      <c r="E148" s="15">
        <v>0</v>
      </c>
      <c r="F148" s="15" t="s">
        <v>6339</v>
      </c>
      <c r="G148" t="s">
        <v>684</v>
      </c>
      <c r="H148" t="e">
        <f>VLOOKUP($E148,'BD DAVID'!$B$5:$M$1143,10,FALSE)</f>
        <v>#N/A</v>
      </c>
      <c r="I148">
        <v>0</v>
      </c>
      <c r="J148" t="e">
        <f>VLOOKUP($E148,'BD DAVID'!$B$5:$M$1144,12,FALSE)</f>
        <v>#N/A</v>
      </c>
      <c r="K148" t="s">
        <v>6339</v>
      </c>
      <c r="L148">
        <v>0</v>
      </c>
      <c r="M148" t="s">
        <v>6339</v>
      </c>
      <c r="N148">
        <v>0</v>
      </c>
      <c r="O148" t="s">
        <v>6339</v>
      </c>
      <c r="P148">
        <v>0</v>
      </c>
      <c r="Q148" t="s">
        <v>6339</v>
      </c>
      <c r="R148" s="19">
        <v>0</v>
      </c>
      <c r="S148" s="18" t="s">
        <v>6339</v>
      </c>
      <c r="T148" s="28">
        <v>0</v>
      </c>
      <c r="U148" s="18" t="s">
        <v>6339</v>
      </c>
      <c r="V148" s="19">
        <v>0</v>
      </c>
      <c r="W148" s="18" t="s">
        <v>6339</v>
      </c>
      <c r="X148" s="19">
        <v>0</v>
      </c>
      <c r="Y148" s="18" t="s">
        <v>6339</v>
      </c>
      <c r="Z148" s="19">
        <v>0</v>
      </c>
      <c r="AA148" s="18" t="s">
        <v>6339</v>
      </c>
      <c r="AB148" s="15">
        <v>900234294</v>
      </c>
      <c r="AC148" s="18" t="s">
        <v>6339</v>
      </c>
      <c r="AD148" s="18" t="s">
        <v>6375</v>
      </c>
      <c r="AE148" s="18" t="s">
        <v>6339</v>
      </c>
      <c r="AF148" s="18" t="s">
        <v>6400</v>
      </c>
      <c r="AG148" s="18" t="s">
        <v>6339</v>
      </c>
      <c r="AH148" s="29">
        <v>42654</v>
      </c>
      <c r="AI148" s="18" t="s">
        <v>6339</v>
      </c>
      <c r="AJ148" s="18" t="s">
        <v>6397</v>
      </c>
      <c r="AK148" t="s">
        <v>6340</v>
      </c>
      <c r="AL148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(NULL,0,0,0,0,0,0,0,0,0,0,900234294,'mserna','R','2016-10-11','dzambrano');</v>
      </c>
    </row>
    <row r="149" spans="1:38" x14ac:dyDescent="0.25">
      <c r="A149">
        <v>10017839</v>
      </c>
      <c r="B149" t="s">
        <v>6405</v>
      </c>
      <c r="C149" t="s">
        <v>6346</v>
      </c>
      <c r="D149" t="s">
        <v>6339</v>
      </c>
      <c r="E149" s="15">
        <v>0</v>
      </c>
      <c r="F149" s="15" t="s">
        <v>6339</v>
      </c>
      <c r="G149" t="s">
        <v>3738</v>
      </c>
      <c r="H149" t="e">
        <f>VLOOKUP($E149,'BD DAVID'!$B$5:$M$1143,10,FALSE)</f>
        <v>#N/A</v>
      </c>
      <c r="I149">
        <v>0</v>
      </c>
      <c r="J149" t="e">
        <f>VLOOKUP($E149,'BD DAVID'!$B$5:$M$1144,12,FALSE)</f>
        <v>#N/A</v>
      </c>
      <c r="K149" t="s">
        <v>6339</v>
      </c>
      <c r="L149">
        <v>0</v>
      </c>
      <c r="M149" t="s">
        <v>6339</v>
      </c>
      <c r="N149">
        <v>0</v>
      </c>
      <c r="O149" t="s">
        <v>6339</v>
      </c>
      <c r="P149">
        <v>0</v>
      </c>
      <c r="Q149" t="s">
        <v>6339</v>
      </c>
      <c r="R149" s="19">
        <v>0</v>
      </c>
      <c r="S149" s="18" t="s">
        <v>6339</v>
      </c>
      <c r="T149" s="28">
        <v>0</v>
      </c>
      <c r="U149" s="18" t="s">
        <v>6339</v>
      </c>
      <c r="V149" s="19">
        <v>0</v>
      </c>
      <c r="W149" s="18" t="s">
        <v>6339</v>
      </c>
      <c r="X149" s="19">
        <v>0</v>
      </c>
      <c r="Y149" s="18" t="s">
        <v>6339</v>
      </c>
      <c r="Z149" s="19">
        <v>0</v>
      </c>
      <c r="AA149" s="18" t="s">
        <v>6339</v>
      </c>
      <c r="AB149" s="15">
        <v>900252345</v>
      </c>
      <c r="AC149" s="18" t="s">
        <v>6339</v>
      </c>
      <c r="AD149" s="18" t="s">
        <v>6375</v>
      </c>
      <c r="AE149" s="18" t="s">
        <v>6339</v>
      </c>
      <c r="AF149" s="18" t="s">
        <v>6400</v>
      </c>
      <c r="AG149" s="18" t="s">
        <v>6339</v>
      </c>
      <c r="AH149" s="29">
        <v>42654</v>
      </c>
      <c r="AI149" s="18" t="s">
        <v>6339</v>
      </c>
      <c r="AJ149" s="18" t="s">
        <v>6397</v>
      </c>
      <c r="AK149" t="s">
        <v>6340</v>
      </c>
      <c r="AL149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(NULL,0,0,0,0,0,0,0,0,0,0,900252345,'mserna','R','2016-10-11','dzambrano');</v>
      </c>
    </row>
    <row r="150" spans="1:38" x14ac:dyDescent="0.25">
      <c r="A150">
        <v>10011918</v>
      </c>
      <c r="B150" t="s">
        <v>6405</v>
      </c>
      <c r="C150" t="s">
        <v>6346</v>
      </c>
      <c r="D150" t="s">
        <v>6339</v>
      </c>
      <c r="E150" s="15">
        <v>0</v>
      </c>
      <c r="F150" s="15" t="s">
        <v>6339</v>
      </c>
      <c r="G150" t="s">
        <v>2538</v>
      </c>
      <c r="H150" t="e">
        <f>VLOOKUP($E150,'BD DAVID'!$B$5:$M$1143,10,FALSE)</f>
        <v>#N/A</v>
      </c>
      <c r="I150">
        <v>0</v>
      </c>
      <c r="J150" t="e">
        <f>VLOOKUP($E150,'BD DAVID'!$B$5:$M$1144,12,FALSE)</f>
        <v>#N/A</v>
      </c>
      <c r="K150" t="s">
        <v>6339</v>
      </c>
      <c r="L150">
        <v>0</v>
      </c>
      <c r="M150" t="s">
        <v>6339</v>
      </c>
      <c r="N150">
        <v>0</v>
      </c>
      <c r="O150" t="s">
        <v>6339</v>
      </c>
      <c r="P150">
        <v>0</v>
      </c>
      <c r="Q150" t="s">
        <v>6339</v>
      </c>
      <c r="R150" s="19">
        <v>0</v>
      </c>
      <c r="S150" s="18" t="s">
        <v>6339</v>
      </c>
      <c r="T150" s="28">
        <v>0</v>
      </c>
      <c r="U150" s="18" t="s">
        <v>6339</v>
      </c>
      <c r="V150" s="19">
        <v>0</v>
      </c>
      <c r="W150" s="18" t="s">
        <v>6339</v>
      </c>
      <c r="X150" s="19">
        <v>0</v>
      </c>
      <c r="Y150" s="18" t="s">
        <v>6339</v>
      </c>
      <c r="Z150" s="19">
        <v>0</v>
      </c>
      <c r="AA150" s="18" t="s">
        <v>6339</v>
      </c>
      <c r="AB150" s="15">
        <v>900302458</v>
      </c>
      <c r="AC150" s="18" t="s">
        <v>6339</v>
      </c>
      <c r="AD150" s="18" t="s">
        <v>6380</v>
      </c>
      <c r="AE150" s="18" t="s">
        <v>6339</v>
      </c>
      <c r="AF150" s="18" t="s">
        <v>6400</v>
      </c>
      <c r="AG150" s="18" t="s">
        <v>6339</v>
      </c>
      <c r="AH150" s="29">
        <v>42654</v>
      </c>
      <c r="AI150" s="18" t="s">
        <v>6339</v>
      </c>
      <c r="AJ150" s="18" t="s">
        <v>6397</v>
      </c>
      <c r="AK150" t="s">
        <v>6340</v>
      </c>
      <c r="AL150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(NULL,0,0,0,0,0,0,0,0,0,0,900302458,'ravila','R','2016-10-11','dzambrano');</v>
      </c>
    </row>
    <row r="151" spans="1:38" s="14" customFormat="1" x14ac:dyDescent="0.25">
      <c r="A151" s="14">
        <v>10013068</v>
      </c>
      <c r="B151" t="s">
        <v>6405</v>
      </c>
      <c r="C151" s="14" t="s">
        <v>6346</v>
      </c>
      <c r="D151" s="14" t="s">
        <v>6339</v>
      </c>
      <c r="E151" s="15">
        <v>0</v>
      </c>
      <c r="F151" s="16" t="s">
        <v>6339</v>
      </c>
      <c r="G151" s="14" t="s">
        <v>1682</v>
      </c>
      <c r="H151" s="14" t="e">
        <f>VLOOKUP($E151,'BD DAVID'!$B$5:$M$1143,10,FALSE)</f>
        <v>#N/A</v>
      </c>
      <c r="I151">
        <v>0</v>
      </c>
      <c r="J151" s="14" t="e">
        <f>VLOOKUP($E151,'BD DAVID'!$B$5:$M$1144,12,FALSE)</f>
        <v>#N/A</v>
      </c>
      <c r="K151" s="14" t="s">
        <v>6339</v>
      </c>
      <c r="L151" s="14">
        <v>0</v>
      </c>
      <c r="M151" s="14" t="s">
        <v>6339</v>
      </c>
      <c r="N151" s="14">
        <v>0</v>
      </c>
      <c r="O151" s="14" t="s">
        <v>6339</v>
      </c>
      <c r="P151">
        <v>0</v>
      </c>
      <c r="Q151" s="14" t="s">
        <v>6339</v>
      </c>
      <c r="R151" s="19">
        <v>0</v>
      </c>
      <c r="S151" s="25" t="s">
        <v>6339</v>
      </c>
      <c r="T151" s="28">
        <v>0</v>
      </c>
      <c r="U151" s="25" t="s">
        <v>6339</v>
      </c>
      <c r="V151" s="19">
        <v>0</v>
      </c>
      <c r="W151" s="25" t="s">
        <v>6339</v>
      </c>
      <c r="X151" s="27">
        <v>0</v>
      </c>
      <c r="Y151" s="25" t="s">
        <v>6339</v>
      </c>
      <c r="Z151" s="19">
        <v>0</v>
      </c>
      <c r="AA151" s="25" t="s">
        <v>6339</v>
      </c>
      <c r="AB151" s="16">
        <v>900306213</v>
      </c>
      <c r="AC151" s="18" t="s">
        <v>6339</v>
      </c>
      <c r="AD151" s="25" t="s">
        <v>6380</v>
      </c>
      <c r="AE151" s="18" t="s">
        <v>6339</v>
      </c>
      <c r="AF151" s="18" t="s">
        <v>6400</v>
      </c>
      <c r="AG151" s="18" t="s">
        <v>6339</v>
      </c>
      <c r="AH151" s="29">
        <v>42654</v>
      </c>
      <c r="AI151" s="18" t="s">
        <v>6339</v>
      </c>
      <c r="AJ151" s="18" t="s">
        <v>6397</v>
      </c>
      <c r="AK151" s="14" t="s">
        <v>6340</v>
      </c>
      <c r="AL151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(NULL,0,0,0,0,0,0,0,0,0,0,900306213,'ravila','R','2016-10-11','dzambrano');</v>
      </c>
    </row>
    <row r="152" spans="1:38" x14ac:dyDescent="0.25">
      <c r="A152">
        <v>10013497</v>
      </c>
      <c r="B152" t="s">
        <v>6405</v>
      </c>
      <c r="C152" t="s">
        <v>6346</v>
      </c>
      <c r="D152" t="s">
        <v>6339</v>
      </c>
      <c r="E152" s="15">
        <v>0</v>
      </c>
      <c r="F152" s="15" t="s">
        <v>6339</v>
      </c>
      <c r="G152" t="s">
        <v>1515</v>
      </c>
      <c r="H152" t="e">
        <f>VLOOKUP($E152,'BD DAVID'!$B$5:$M$1143,10,FALSE)</f>
        <v>#N/A</v>
      </c>
      <c r="I152">
        <v>0</v>
      </c>
      <c r="J152" t="e">
        <f>VLOOKUP($E152,'BD DAVID'!$B$5:$M$1144,12,FALSE)</f>
        <v>#N/A</v>
      </c>
      <c r="K152" t="s">
        <v>6339</v>
      </c>
      <c r="L152">
        <v>0</v>
      </c>
      <c r="M152" t="s">
        <v>6339</v>
      </c>
      <c r="N152">
        <v>0</v>
      </c>
      <c r="O152" t="s">
        <v>6339</v>
      </c>
      <c r="P152">
        <v>0</v>
      </c>
      <c r="Q152" t="s">
        <v>6339</v>
      </c>
      <c r="R152" s="19">
        <v>0</v>
      </c>
      <c r="S152" s="18" t="s">
        <v>6339</v>
      </c>
      <c r="T152" s="28">
        <v>0</v>
      </c>
      <c r="U152" s="18" t="s">
        <v>6339</v>
      </c>
      <c r="V152" s="19">
        <v>0</v>
      </c>
      <c r="W152" s="18" t="s">
        <v>6339</v>
      </c>
      <c r="X152" s="19">
        <v>0</v>
      </c>
      <c r="Y152" s="18" t="s">
        <v>6339</v>
      </c>
      <c r="Z152" s="19">
        <v>0</v>
      </c>
      <c r="AA152" s="18" t="s">
        <v>6339</v>
      </c>
      <c r="AB152" s="15">
        <v>900306990</v>
      </c>
      <c r="AC152" s="18" t="s">
        <v>6339</v>
      </c>
      <c r="AD152" s="18" t="s">
        <v>6380</v>
      </c>
      <c r="AE152" s="18" t="s">
        <v>6339</v>
      </c>
      <c r="AF152" s="18" t="s">
        <v>6400</v>
      </c>
      <c r="AG152" s="18" t="s">
        <v>6339</v>
      </c>
      <c r="AH152" s="29">
        <v>42654</v>
      </c>
      <c r="AI152" s="18" t="s">
        <v>6339</v>
      </c>
      <c r="AJ152" s="18" t="s">
        <v>6397</v>
      </c>
      <c r="AK152" t="s">
        <v>6340</v>
      </c>
      <c r="AL152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(NULL,0,0,0,0,0,0,0,0,0,0,900306990,'ravila','R','2016-10-11','dzambrano');</v>
      </c>
    </row>
    <row r="153" spans="1:38" x14ac:dyDescent="0.25">
      <c r="A153">
        <v>10011924</v>
      </c>
      <c r="B153" t="s">
        <v>6405</v>
      </c>
      <c r="C153" t="s">
        <v>6346</v>
      </c>
      <c r="D153" t="s">
        <v>6339</v>
      </c>
      <c r="E153" s="15">
        <v>0</v>
      </c>
      <c r="F153" s="15" t="s">
        <v>6339</v>
      </c>
      <c r="G153" t="s">
        <v>2547</v>
      </c>
      <c r="H153" t="e">
        <f>VLOOKUP($E153,'BD DAVID'!$B$5:$M$1143,10,FALSE)</f>
        <v>#N/A</v>
      </c>
      <c r="I153">
        <v>0</v>
      </c>
      <c r="J153" t="e">
        <f>VLOOKUP($E153,'BD DAVID'!$B$5:$M$1144,12,FALSE)</f>
        <v>#N/A</v>
      </c>
      <c r="K153" t="s">
        <v>6339</v>
      </c>
      <c r="L153">
        <v>0</v>
      </c>
      <c r="M153" t="s">
        <v>6339</v>
      </c>
      <c r="N153">
        <v>0</v>
      </c>
      <c r="O153" t="s">
        <v>6339</v>
      </c>
      <c r="P153">
        <v>0</v>
      </c>
      <c r="Q153" t="s">
        <v>6339</v>
      </c>
      <c r="R153" s="19">
        <v>0</v>
      </c>
      <c r="S153" s="18" t="s">
        <v>6339</v>
      </c>
      <c r="T153" s="28">
        <v>0</v>
      </c>
      <c r="U153" s="18" t="s">
        <v>6339</v>
      </c>
      <c r="V153" s="19">
        <v>0</v>
      </c>
      <c r="W153" s="18" t="s">
        <v>6339</v>
      </c>
      <c r="X153" s="19">
        <v>0</v>
      </c>
      <c r="Y153" s="18" t="s">
        <v>6339</v>
      </c>
      <c r="Z153" s="19">
        <v>0</v>
      </c>
      <c r="AA153" s="18" t="s">
        <v>6339</v>
      </c>
      <c r="AB153" s="15">
        <v>900324122</v>
      </c>
      <c r="AC153" s="18" t="s">
        <v>6339</v>
      </c>
      <c r="AD153" s="18" t="s">
        <v>6375</v>
      </c>
      <c r="AE153" s="18" t="s">
        <v>6339</v>
      </c>
      <c r="AF153" s="18" t="s">
        <v>6400</v>
      </c>
      <c r="AG153" s="18" t="s">
        <v>6339</v>
      </c>
      <c r="AH153" s="29">
        <v>42654</v>
      </c>
      <c r="AI153" s="18" t="s">
        <v>6339</v>
      </c>
      <c r="AJ153" s="18" t="s">
        <v>6397</v>
      </c>
      <c r="AK153" t="s">
        <v>6340</v>
      </c>
      <c r="AL153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(NULL,0,0,0,0,0,0,0,0,0,0,900324122,'mserna','R','2016-10-11','dzambrano');</v>
      </c>
    </row>
    <row r="154" spans="1:38" x14ac:dyDescent="0.25">
      <c r="A154">
        <v>10013591</v>
      </c>
      <c r="B154" t="s">
        <v>6405</v>
      </c>
      <c r="C154" t="s">
        <v>6346</v>
      </c>
      <c r="D154" t="s">
        <v>6339</v>
      </c>
      <c r="E154" s="15">
        <v>0</v>
      </c>
      <c r="F154" s="15" t="s">
        <v>6339</v>
      </c>
      <c r="G154" t="s">
        <v>2535</v>
      </c>
      <c r="H154" t="e">
        <f>VLOOKUP($E154,'BD DAVID'!$B$5:$M$1143,10,FALSE)</f>
        <v>#N/A</v>
      </c>
      <c r="I154">
        <v>0</v>
      </c>
      <c r="J154" t="e">
        <f>VLOOKUP($E154,'BD DAVID'!$B$5:$M$1144,12,FALSE)</f>
        <v>#N/A</v>
      </c>
      <c r="K154" t="s">
        <v>6339</v>
      </c>
      <c r="L154">
        <v>0</v>
      </c>
      <c r="M154" t="s">
        <v>6339</v>
      </c>
      <c r="N154">
        <v>0</v>
      </c>
      <c r="O154" t="s">
        <v>6339</v>
      </c>
      <c r="P154">
        <v>0</v>
      </c>
      <c r="Q154" t="s">
        <v>6339</v>
      </c>
      <c r="R154" s="19">
        <v>0</v>
      </c>
      <c r="S154" s="18" t="s">
        <v>6339</v>
      </c>
      <c r="T154" s="28">
        <v>0</v>
      </c>
      <c r="U154" s="18" t="s">
        <v>6339</v>
      </c>
      <c r="V154" s="19">
        <v>0</v>
      </c>
      <c r="W154" s="18" t="s">
        <v>6339</v>
      </c>
      <c r="X154" s="19">
        <v>0</v>
      </c>
      <c r="Y154" s="18" t="s">
        <v>6339</v>
      </c>
      <c r="Z154" s="19">
        <v>0</v>
      </c>
      <c r="AA154" s="18" t="s">
        <v>6339</v>
      </c>
      <c r="AB154" s="15">
        <v>900351474</v>
      </c>
      <c r="AC154" s="18" t="s">
        <v>6339</v>
      </c>
      <c r="AD154" s="18" t="s">
        <v>6380</v>
      </c>
      <c r="AE154" s="18" t="s">
        <v>6339</v>
      </c>
      <c r="AF154" s="18" t="s">
        <v>6400</v>
      </c>
      <c r="AG154" s="18" t="s">
        <v>6339</v>
      </c>
      <c r="AH154" s="29">
        <v>42654</v>
      </c>
      <c r="AI154" s="18" t="s">
        <v>6339</v>
      </c>
      <c r="AJ154" s="18" t="s">
        <v>6397</v>
      </c>
      <c r="AK154" t="s">
        <v>6340</v>
      </c>
      <c r="AL154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(NULL,0,0,0,0,0,0,0,0,0,0,900351474,'ravila','R','2016-10-11','dzambrano');</v>
      </c>
    </row>
    <row r="155" spans="1:38" x14ac:dyDescent="0.25">
      <c r="A155">
        <v>10017965</v>
      </c>
      <c r="B155" t="s">
        <v>6405</v>
      </c>
      <c r="C155" t="s">
        <v>6346</v>
      </c>
      <c r="D155" t="s">
        <v>6339</v>
      </c>
      <c r="E155" s="15">
        <v>0</v>
      </c>
      <c r="F155" s="15" t="s">
        <v>6339</v>
      </c>
      <c r="G155" t="s">
        <v>4909</v>
      </c>
      <c r="H155" t="e">
        <f>VLOOKUP($E155,'BD DAVID'!$B$5:$M$1143,10,FALSE)</f>
        <v>#N/A</v>
      </c>
      <c r="I155">
        <v>0</v>
      </c>
      <c r="J155" t="e">
        <f>VLOOKUP($E155,'BD DAVID'!$B$5:$M$1144,12,FALSE)</f>
        <v>#N/A</v>
      </c>
      <c r="K155" t="s">
        <v>6339</v>
      </c>
      <c r="L155">
        <v>0</v>
      </c>
      <c r="M155" t="s">
        <v>6339</v>
      </c>
      <c r="N155">
        <v>0</v>
      </c>
      <c r="O155" t="s">
        <v>6339</v>
      </c>
      <c r="P155">
        <v>0</v>
      </c>
      <c r="Q155" t="s">
        <v>6339</v>
      </c>
      <c r="R155" s="19">
        <v>0</v>
      </c>
      <c r="S155" s="18" t="s">
        <v>6339</v>
      </c>
      <c r="T155" s="28">
        <v>0</v>
      </c>
      <c r="U155" s="18" t="s">
        <v>6339</v>
      </c>
      <c r="V155" s="19">
        <v>0</v>
      </c>
      <c r="W155" s="18" t="s">
        <v>6339</v>
      </c>
      <c r="X155" s="19">
        <v>0</v>
      </c>
      <c r="Y155" s="18" t="s">
        <v>6339</v>
      </c>
      <c r="Z155" s="19">
        <v>0</v>
      </c>
      <c r="AA155" s="18" t="s">
        <v>6339</v>
      </c>
      <c r="AB155" s="15">
        <v>900365147</v>
      </c>
      <c r="AC155" s="18" t="s">
        <v>6339</v>
      </c>
      <c r="AD155" s="18" t="s">
        <v>6362</v>
      </c>
      <c r="AE155" s="18" t="s">
        <v>6339</v>
      </c>
      <c r="AF155" s="18" t="s">
        <v>6400</v>
      </c>
      <c r="AG155" s="18" t="s">
        <v>6339</v>
      </c>
      <c r="AH155" s="29">
        <v>42654</v>
      </c>
      <c r="AI155" s="18" t="s">
        <v>6339</v>
      </c>
      <c r="AJ155" s="18" t="s">
        <v>6397</v>
      </c>
      <c r="AK155" t="s">
        <v>6340</v>
      </c>
      <c r="AL155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(NULL,0,0,0,0,0,0,0,0,0,0,900365147,'apacheco','R','2016-10-11','dzambrano');</v>
      </c>
    </row>
    <row r="156" spans="1:38" s="20" customFormat="1" x14ac:dyDescent="0.25">
      <c r="A156">
        <v>10012986</v>
      </c>
      <c r="B156" t="s">
        <v>6405</v>
      </c>
      <c r="C156" t="s">
        <v>6346</v>
      </c>
      <c r="D156" t="s">
        <v>6339</v>
      </c>
      <c r="E156" s="15">
        <v>0</v>
      </c>
      <c r="F156" s="15" t="s">
        <v>6339</v>
      </c>
      <c r="G156" t="s">
        <v>2963</v>
      </c>
      <c r="H156" t="e">
        <f>VLOOKUP($E156,'BD DAVID'!$B$5:$M$1143,10,FALSE)</f>
        <v>#N/A</v>
      </c>
      <c r="I156">
        <v>0</v>
      </c>
      <c r="J156" t="e">
        <f>VLOOKUP($E156,'BD DAVID'!$B$5:$M$1144,12,FALSE)</f>
        <v>#N/A</v>
      </c>
      <c r="K156" t="s">
        <v>6339</v>
      </c>
      <c r="L156">
        <v>0</v>
      </c>
      <c r="M156" t="s">
        <v>6339</v>
      </c>
      <c r="N156">
        <v>0</v>
      </c>
      <c r="O156" t="s">
        <v>6339</v>
      </c>
      <c r="P156">
        <v>0</v>
      </c>
      <c r="Q156" t="s">
        <v>6339</v>
      </c>
      <c r="R156" s="19">
        <v>0</v>
      </c>
      <c r="S156" s="18" t="s">
        <v>6339</v>
      </c>
      <c r="T156" s="28">
        <v>0</v>
      </c>
      <c r="U156" s="18" t="s">
        <v>6339</v>
      </c>
      <c r="V156" s="19">
        <v>0</v>
      </c>
      <c r="W156" s="18" t="s">
        <v>6339</v>
      </c>
      <c r="X156" s="19">
        <v>0</v>
      </c>
      <c r="Y156" s="18" t="s">
        <v>6339</v>
      </c>
      <c r="Z156" s="19">
        <v>0</v>
      </c>
      <c r="AA156" s="18" t="s">
        <v>6339</v>
      </c>
      <c r="AB156" s="15">
        <v>900396502</v>
      </c>
      <c r="AC156" s="18" t="s">
        <v>6339</v>
      </c>
      <c r="AD156" s="18" t="s">
        <v>6380</v>
      </c>
      <c r="AE156" s="18" t="s">
        <v>6339</v>
      </c>
      <c r="AF156" s="18" t="s">
        <v>6400</v>
      </c>
      <c r="AG156" s="18" t="s">
        <v>6339</v>
      </c>
      <c r="AH156" s="29">
        <v>42654</v>
      </c>
      <c r="AI156" s="18" t="s">
        <v>6339</v>
      </c>
      <c r="AJ156" s="18" t="s">
        <v>6397</v>
      </c>
      <c r="AK156" s="20" t="s">
        <v>6340</v>
      </c>
      <c r="AL156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(NULL,0,0,0,0,0,0,0,0,0,0,900396502,'ravila','R','2016-10-11','dzambrano');</v>
      </c>
    </row>
    <row r="157" spans="1:38" s="20" customFormat="1" x14ac:dyDescent="0.25">
      <c r="A157">
        <v>10011956</v>
      </c>
      <c r="B157" t="s">
        <v>6405</v>
      </c>
      <c r="C157" t="s">
        <v>6346</v>
      </c>
      <c r="D157" t="s">
        <v>6339</v>
      </c>
      <c r="E157" s="15">
        <v>0</v>
      </c>
      <c r="F157" s="15" t="s">
        <v>6339</v>
      </c>
      <c r="G157" t="s">
        <v>5153</v>
      </c>
      <c r="H157" t="e">
        <f>VLOOKUP($E157,'BD DAVID'!$B$5:$M$1143,10,FALSE)</f>
        <v>#N/A</v>
      </c>
      <c r="I157">
        <v>0</v>
      </c>
      <c r="J157" t="e">
        <f>VLOOKUP($E157,'BD DAVID'!$B$5:$M$1144,12,FALSE)</f>
        <v>#N/A</v>
      </c>
      <c r="K157" t="s">
        <v>6339</v>
      </c>
      <c r="L157">
        <v>0</v>
      </c>
      <c r="M157" t="s">
        <v>6339</v>
      </c>
      <c r="N157">
        <v>0</v>
      </c>
      <c r="O157" t="s">
        <v>6339</v>
      </c>
      <c r="P157">
        <v>0</v>
      </c>
      <c r="Q157" t="s">
        <v>6339</v>
      </c>
      <c r="R157" s="19">
        <v>0</v>
      </c>
      <c r="S157" s="18" t="s">
        <v>6339</v>
      </c>
      <c r="T157" s="28">
        <v>0</v>
      </c>
      <c r="U157" s="18" t="s">
        <v>6339</v>
      </c>
      <c r="V157" s="19">
        <v>0</v>
      </c>
      <c r="W157" s="18" t="s">
        <v>6339</v>
      </c>
      <c r="X157" s="19">
        <v>0</v>
      </c>
      <c r="Y157" s="18" t="s">
        <v>6339</v>
      </c>
      <c r="Z157" s="19">
        <v>0</v>
      </c>
      <c r="AA157" s="18" t="s">
        <v>6339</v>
      </c>
      <c r="AB157" s="15">
        <v>900398085</v>
      </c>
      <c r="AC157" s="18" t="s">
        <v>6339</v>
      </c>
      <c r="AD157" s="18" t="s">
        <v>6375</v>
      </c>
      <c r="AE157" s="18" t="s">
        <v>6339</v>
      </c>
      <c r="AF157" s="18" t="s">
        <v>6400</v>
      </c>
      <c r="AG157" s="18" t="s">
        <v>6339</v>
      </c>
      <c r="AH157" s="29">
        <v>42654</v>
      </c>
      <c r="AI157" s="18" t="s">
        <v>6339</v>
      </c>
      <c r="AJ157" s="18" t="s">
        <v>6397</v>
      </c>
      <c r="AK157" s="20" t="s">
        <v>6340</v>
      </c>
      <c r="AL157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(NULL,0,0,0,0,0,0,0,0,0,0,900398085,'mserna','R','2016-10-11','dzambrano');</v>
      </c>
    </row>
    <row r="158" spans="1:38" x14ac:dyDescent="0.25">
      <c r="A158">
        <v>10011958</v>
      </c>
      <c r="B158" t="s">
        <v>6405</v>
      </c>
      <c r="C158" t="s">
        <v>6346</v>
      </c>
      <c r="D158" t="s">
        <v>6339</v>
      </c>
      <c r="E158" s="15">
        <v>0</v>
      </c>
      <c r="F158" s="15" t="s">
        <v>6339</v>
      </c>
      <c r="G158" t="s">
        <v>2108</v>
      </c>
      <c r="H158" t="e">
        <f>VLOOKUP($E158,'BD DAVID'!$B$5:$M$1143,10,FALSE)</f>
        <v>#N/A</v>
      </c>
      <c r="I158">
        <v>0</v>
      </c>
      <c r="J158" t="e">
        <f>VLOOKUP($E158,'BD DAVID'!$B$5:$M$1144,12,FALSE)</f>
        <v>#N/A</v>
      </c>
      <c r="K158" t="s">
        <v>6339</v>
      </c>
      <c r="L158">
        <v>0</v>
      </c>
      <c r="M158" t="s">
        <v>6339</v>
      </c>
      <c r="N158">
        <v>0</v>
      </c>
      <c r="O158" t="s">
        <v>6339</v>
      </c>
      <c r="P158">
        <v>0</v>
      </c>
      <c r="Q158" t="s">
        <v>6339</v>
      </c>
      <c r="R158" s="19">
        <v>0</v>
      </c>
      <c r="S158" s="18" t="s">
        <v>6339</v>
      </c>
      <c r="T158" s="28">
        <v>0</v>
      </c>
      <c r="U158" s="18" t="s">
        <v>6339</v>
      </c>
      <c r="V158" s="19">
        <v>0</v>
      </c>
      <c r="W158" s="18" t="s">
        <v>6339</v>
      </c>
      <c r="X158" s="19">
        <v>0</v>
      </c>
      <c r="Y158" s="18" t="s">
        <v>6339</v>
      </c>
      <c r="Z158" s="19">
        <v>0</v>
      </c>
      <c r="AA158" s="18" t="s">
        <v>6339</v>
      </c>
      <c r="AB158" s="15">
        <v>900405749</v>
      </c>
      <c r="AC158" s="18" t="s">
        <v>6339</v>
      </c>
      <c r="AD158" s="18" t="s">
        <v>6375</v>
      </c>
      <c r="AE158" s="18" t="s">
        <v>6339</v>
      </c>
      <c r="AF158" s="18" t="s">
        <v>6400</v>
      </c>
      <c r="AG158" s="18" t="s">
        <v>6339</v>
      </c>
      <c r="AH158" s="29">
        <v>42654</v>
      </c>
      <c r="AI158" s="18" t="s">
        <v>6339</v>
      </c>
      <c r="AJ158" s="18" t="s">
        <v>6397</v>
      </c>
      <c r="AK158" t="s">
        <v>6340</v>
      </c>
      <c r="AL158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(NULL,0,0,0,0,0,0,0,0,0,0,900405749,'mserna','R','2016-10-11','dzambrano');</v>
      </c>
    </row>
    <row r="159" spans="1:38" s="20" customFormat="1" x14ac:dyDescent="0.25">
      <c r="A159">
        <v>10017340</v>
      </c>
      <c r="B159" t="s">
        <v>6405</v>
      </c>
      <c r="C159" t="s">
        <v>6346</v>
      </c>
      <c r="D159" t="s">
        <v>6339</v>
      </c>
      <c r="E159" s="15">
        <v>0</v>
      </c>
      <c r="F159" s="15" t="s">
        <v>6339</v>
      </c>
      <c r="G159" t="s">
        <v>5028</v>
      </c>
      <c r="H159" t="e">
        <f>VLOOKUP($E159,'BD DAVID'!$B$5:$M$1143,10,FALSE)</f>
        <v>#N/A</v>
      </c>
      <c r="I159">
        <v>0</v>
      </c>
      <c r="J159" t="e">
        <f>VLOOKUP($E159,'BD DAVID'!$B$5:$M$1144,12,FALSE)</f>
        <v>#N/A</v>
      </c>
      <c r="K159" t="s">
        <v>6339</v>
      </c>
      <c r="L159">
        <v>0</v>
      </c>
      <c r="M159" t="s">
        <v>6339</v>
      </c>
      <c r="N159">
        <v>0</v>
      </c>
      <c r="O159" t="s">
        <v>6339</v>
      </c>
      <c r="P159">
        <v>0</v>
      </c>
      <c r="Q159" t="s">
        <v>6339</v>
      </c>
      <c r="R159" s="19">
        <v>0</v>
      </c>
      <c r="S159" s="18" t="s">
        <v>6339</v>
      </c>
      <c r="T159" s="28">
        <v>0</v>
      </c>
      <c r="U159" s="18" t="s">
        <v>6339</v>
      </c>
      <c r="V159" s="19">
        <v>0</v>
      </c>
      <c r="W159" s="18" t="s">
        <v>6339</v>
      </c>
      <c r="X159" s="19">
        <v>0</v>
      </c>
      <c r="Y159" s="18" t="s">
        <v>6339</v>
      </c>
      <c r="Z159" s="19">
        <v>0</v>
      </c>
      <c r="AA159" s="18" t="s">
        <v>6339</v>
      </c>
      <c r="AB159" s="15">
        <v>900413207</v>
      </c>
      <c r="AC159" s="18" t="s">
        <v>6339</v>
      </c>
      <c r="AD159" s="18" t="s">
        <v>6362</v>
      </c>
      <c r="AE159" s="18" t="s">
        <v>6339</v>
      </c>
      <c r="AF159" s="18" t="s">
        <v>6400</v>
      </c>
      <c r="AG159" s="18" t="s">
        <v>6339</v>
      </c>
      <c r="AH159" s="29">
        <v>42654</v>
      </c>
      <c r="AI159" s="18" t="s">
        <v>6339</v>
      </c>
      <c r="AJ159" s="18" t="s">
        <v>6397</v>
      </c>
      <c r="AK159" s="20" t="s">
        <v>6340</v>
      </c>
      <c r="AL159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(NULL,0,0,0,0,0,0,0,0,0,0,900413207,'apacheco','R','2016-10-11','dzambrano');</v>
      </c>
    </row>
    <row r="160" spans="1:38" x14ac:dyDescent="0.25">
      <c r="A160">
        <v>10011968</v>
      </c>
      <c r="B160" t="s">
        <v>6405</v>
      </c>
      <c r="C160" t="s">
        <v>6346</v>
      </c>
      <c r="D160" t="s">
        <v>6339</v>
      </c>
      <c r="E160" s="15">
        <v>0</v>
      </c>
      <c r="F160" s="15" t="s">
        <v>6339</v>
      </c>
      <c r="G160" t="s">
        <v>2668</v>
      </c>
      <c r="H160" t="e">
        <f>VLOOKUP($E160,'BD DAVID'!$B$5:$M$1143,10,FALSE)</f>
        <v>#N/A</v>
      </c>
      <c r="I160">
        <v>0</v>
      </c>
      <c r="J160" t="e">
        <f>VLOOKUP($E160,'BD DAVID'!$B$5:$M$1144,12,FALSE)</f>
        <v>#N/A</v>
      </c>
      <c r="K160" t="s">
        <v>6339</v>
      </c>
      <c r="L160">
        <v>0</v>
      </c>
      <c r="M160" t="s">
        <v>6339</v>
      </c>
      <c r="N160">
        <v>0</v>
      </c>
      <c r="O160" t="s">
        <v>6339</v>
      </c>
      <c r="P160">
        <v>0</v>
      </c>
      <c r="Q160" t="s">
        <v>6339</v>
      </c>
      <c r="R160" s="19">
        <v>0</v>
      </c>
      <c r="S160" s="18" t="s">
        <v>6339</v>
      </c>
      <c r="T160" s="28">
        <v>0</v>
      </c>
      <c r="U160" s="18" t="s">
        <v>6339</v>
      </c>
      <c r="V160" s="19">
        <v>0</v>
      </c>
      <c r="W160" s="18" t="s">
        <v>6339</v>
      </c>
      <c r="X160" s="19">
        <v>0</v>
      </c>
      <c r="Y160" s="18" t="s">
        <v>6339</v>
      </c>
      <c r="Z160" s="19">
        <v>0</v>
      </c>
      <c r="AA160" s="18" t="s">
        <v>6339</v>
      </c>
      <c r="AB160" s="15">
        <v>900418420</v>
      </c>
      <c r="AC160" s="18" t="s">
        <v>6339</v>
      </c>
      <c r="AD160" s="18" t="s">
        <v>6375</v>
      </c>
      <c r="AE160" s="18" t="s">
        <v>6339</v>
      </c>
      <c r="AF160" s="18" t="s">
        <v>6400</v>
      </c>
      <c r="AG160" s="18" t="s">
        <v>6339</v>
      </c>
      <c r="AH160" s="29">
        <v>42654</v>
      </c>
      <c r="AI160" s="18" t="s">
        <v>6339</v>
      </c>
      <c r="AJ160" s="18" t="s">
        <v>6397</v>
      </c>
      <c r="AK160" t="s">
        <v>6340</v>
      </c>
      <c r="AL160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(NULL,0,0,0,0,0,0,0,0,0,0,900418420,'mserna','R','2016-10-11','dzambrano');</v>
      </c>
    </row>
    <row r="161" spans="1:38" s="20" customFormat="1" x14ac:dyDescent="0.25">
      <c r="A161">
        <v>10017774</v>
      </c>
      <c r="B161" t="s">
        <v>6405</v>
      </c>
      <c r="C161" t="s">
        <v>6346</v>
      </c>
      <c r="D161" t="s">
        <v>6339</v>
      </c>
      <c r="E161" s="15">
        <v>0</v>
      </c>
      <c r="F161" s="15" t="s">
        <v>6339</v>
      </c>
      <c r="G161" t="s">
        <v>4199</v>
      </c>
      <c r="H161" t="e">
        <f>VLOOKUP($E161,'BD DAVID'!$B$5:$M$1143,10,FALSE)</f>
        <v>#N/A</v>
      </c>
      <c r="I161">
        <v>0</v>
      </c>
      <c r="J161" t="e">
        <f>VLOOKUP($E161,'BD DAVID'!$B$5:$M$1144,12,FALSE)</f>
        <v>#N/A</v>
      </c>
      <c r="K161" t="s">
        <v>6339</v>
      </c>
      <c r="L161">
        <v>0</v>
      </c>
      <c r="M161" t="s">
        <v>6339</v>
      </c>
      <c r="N161">
        <v>0</v>
      </c>
      <c r="O161" t="s">
        <v>6339</v>
      </c>
      <c r="P161">
        <v>0</v>
      </c>
      <c r="Q161" t="s">
        <v>6339</v>
      </c>
      <c r="R161" s="19">
        <v>0</v>
      </c>
      <c r="S161" s="18" t="s">
        <v>6339</v>
      </c>
      <c r="T161" s="28">
        <v>0</v>
      </c>
      <c r="U161" s="18" t="s">
        <v>6339</v>
      </c>
      <c r="V161" s="19">
        <v>0</v>
      </c>
      <c r="W161" s="18" t="s">
        <v>6339</v>
      </c>
      <c r="X161" s="19">
        <v>0</v>
      </c>
      <c r="Y161" s="18" t="s">
        <v>6339</v>
      </c>
      <c r="Z161" s="19">
        <v>0</v>
      </c>
      <c r="AA161" s="18" t="s">
        <v>6339</v>
      </c>
      <c r="AB161" s="15">
        <v>900425148</v>
      </c>
      <c r="AC161" s="18" t="s">
        <v>6339</v>
      </c>
      <c r="AD161" s="18" t="s">
        <v>6362</v>
      </c>
      <c r="AE161" s="18" t="s">
        <v>6339</v>
      </c>
      <c r="AF161" s="18" t="s">
        <v>6400</v>
      </c>
      <c r="AG161" s="18" t="s">
        <v>6339</v>
      </c>
      <c r="AH161" s="29">
        <v>42654</v>
      </c>
      <c r="AI161" s="18" t="s">
        <v>6339</v>
      </c>
      <c r="AJ161" s="18" t="s">
        <v>6397</v>
      </c>
      <c r="AK161" s="20" t="s">
        <v>6340</v>
      </c>
      <c r="AL161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(NULL,0,0,0,0,0,0,0,0,0,0,900425148,'apacheco','R','2016-10-11','dzambrano');</v>
      </c>
    </row>
    <row r="162" spans="1:38" s="20" customFormat="1" x14ac:dyDescent="0.25">
      <c r="A162">
        <v>10015853</v>
      </c>
      <c r="B162" t="s">
        <v>6405</v>
      </c>
      <c r="C162" t="s">
        <v>6346</v>
      </c>
      <c r="D162" t="s">
        <v>6339</v>
      </c>
      <c r="E162" s="15">
        <v>0</v>
      </c>
      <c r="F162" s="15" t="s">
        <v>6339</v>
      </c>
      <c r="G162" t="s">
        <v>1628</v>
      </c>
      <c r="H162" t="e">
        <f>VLOOKUP($E162,'BD DAVID'!$B$5:$M$1143,10,FALSE)</f>
        <v>#N/A</v>
      </c>
      <c r="I162">
        <v>0</v>
      </c>
      <c r="J162" t="e">
        <f>VLOOKUP($E162,'BD DAVID'!$B$5:$M$1144,12,FALSE)</f>
        <v>#N/A</v>
      </c>
      <c r="K162" t="s">
        <v>6339</v>
      </c>
      <c r="L162">
        <v>0</v>
      </c>
      <c r="M162" t="s">
        <v>6339</v>
      </c>
      <c r="N162">
        <v>0</v>
      </c>
      <c r="O162" t="s">
        <v>6339</v>
      </c>
      <c r="P162">
        <v>0</v>
      </c>
      <c r="Q162" t="s">
        <v>6339</v>
      </c>
      <c r="R162" s="19">
        <v>0</v>
      </c>
      <c r="S162" s="18" t="s">
        <v>6339</v>
      </c>
      <c r="T162" s="28">
        <v>0</v>
      </c>
      <c r="U162" s="18" t="s">
        <v>6339</v>
      </c>
      <c r="V162" s="19">
        <v>0</v>
      </c>
      <c r="W162" s="18" t="s">
        <v>6339</v>
      </c>
      <c r="X162" s="19">
        <v>0</v>
      </c>
      <c r="Y162" s="18" t="s">
        <v>6339</v>
      </c>
      <c r="Z162" s="19">
        <v>0</v>
      </c>
      <c r="AA162" s="18" t="s">
        <v>6339</v>
      </c>
      <c r="AB162" s="15">
        <v>900434094</v>
      </c>
      <c r="AC162" s="18" t="s">
        <v>6339</v>
      </c>
      <c r="AD162" s="18" t="s">
        <v>6362</v>
      </c>
      <c r="AE162" s="18" t="s">
        <v>6339</v>
      </c>
      <c r="AF162" s="18" t="s">
        <v>6400</v>
      </c>
      <c r="AG162" s="18" t="s">
        <v>6339</v>
      </c>
      <c r="AH162" s="29">
        <v>42654</v>
      </c>
      <c r="AI162" s="18" t="s">
        <v>6339</v>
      </c>
      <c r="AJ162" s="18" t="s">
        <v>6397</v>
      </c>
      <c r="AK162" s="20" t="s">
        <v>6340</v>
      </c>
      <c r="AL162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(NULL,0,0,0,0,0,0,0,0,0,0,900434094,'apacheco','R','2016-10-11','dzambrano');</v>
      </c>
    </row>
    <row r="163" spans="1:38" s="20" customFormat="1" x14ac:dyDescent="0.25">
      <c r="A163">
        <v>10017323</v>
      </c>
      <c r="B163" t="s">
        <v>6405</v>
      </c>
      <c r="C163" t="s">
        <v>6346</v>
      </c>
      <c r="D163" t="s">
        <v>6339</v>
      </c>
      <c r="E163" s="15">
        <v>0</v>
      </c>
      <c r="F163" s="15" t="s">
        <v>6339</v>
      </c>
      <c r="G163" t="s">
        <v>1573</v>
      </c>
      <c r="H163" t="e">
        <f>VLOOKUP($E163,'BD DAVID'!$B$5:$M$1143,10,FALSE)</f>
        <v>#N/A</v>
      </c>
      <c r="I163">
        <v>0</v>
      </c>
      <c r="J163" t="e">
        <f>VLOOKUP($E163,'BD DAVID'!$B$5:$M$1144,12,FALSE)</f>
        <v>#N/A</v>
      </c>
      <c r="K163" t="s">
        <v>6339</v>
      </c>
      <c r="L163">
        <v>0</v>
      </c>
      <c r="M163" t="s">
        <v>6339</v>
      </c>
      <c r="N163">
        <v>0</v>
      </c>
      <c r="O163" t="s">
        <v>6339</v>
      </c>
      <c r="P163">
        <v>0</v>
      </c>
      <c r="Q163" t="s">
        <v>6339</v>
      </c>
      <c r="R163" s="19">
        <v>0</v>
      </c>
      <c r="S163" s="18" t="s">
        <v>6339</v>
      </c>
      <c r="T163" s="28">
        <v>0</v>
      </c>
      <c r="U163" s="18" t="s">
        <v>6339</v>
      </c>
      <c r="V163" s="19">
        <v>0</v>
      </c>
      <c r="W163" s="18" t="s">
        <v>6339</v>
      </c>
      <c r="X163" s="19">
        <v>0</v>
      </c>
      <c r="Y163" s="18" t="s">
        <v>6339</v>
      </c>
      <c r="Z163" s="19">
        <v>0</v>
      </c>
      <c r="AA163" s="18" t="s">
        <v>6339</v>
      </c>
      <c r="AB163" s="15">
        <v>900444199</v>
      </c>
      <c r="AC163" s="18" t="s">
        <v>6339</v>
      </c>
      <c r="AD163" s="18" t="s">
        <v>6362</v>
      </c>
      <c r="AE163" s="18" t="s">
        <v>6339</v>
      </c>
      <c r="AF163" s="18" t="s">
        <v>6400</v>
      </c>
      <c r="AG163" s="18" t="s">
        <v>6339</v>
      </c>
      <c r="AH163" s="29">
        <v>42654</v>
      </c>
      <c r="AI163" s="18" t="s">
        <v>6339</v>
      </c>
      <c r="AJ163" s="18" t="s">
        <v>6397</v>
      </c>
      <c r="AK163" s="20" t="s">
        <v>6340</v>
      </c>
      <c r="AL163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(NULL,0,0,0,0,0,0,0,0,0,0,900444199,'apacheco','R','2016-10-11','dzambrano');</v>
      </c>
    </row>
    <row r="164" spans="1:38" x14ac:dyDescent="0.25">
      <c r="A164">
        <v>10011985</v>
      </c>
      <c r="B164" t="s">
        <v>6405</v>
      </c>
      <c r="C164" t="s">
        <v>6346</v>
      </c>
      <c r="D164" t="s">
        <v>6339</v>
      </c>
      <c r="E164" s="15">
        <v>0</v>
      </c>
      <c r="F164" s="15" t="s">
        <v>6339</v>
      </c>
      <c r="G164" t="s">
        <v>2957</v>
      </c>
      <c r="H164" t="e">
        <f>VLOOKUP($E164,'BD DAVID'!$B$5:$M$1143,10,FALSE)</f>
        <v>#N/A</v>
      </c>
      <c r="I164">
        <v>0</v>
      </c>
      <c r="J164" t="e">
        <f>VLOOKUP($E164,'BD DAVID'!$B$5:$M$1144,12,FALSE)</f>
        <v>#N/A</v>
      </c>
      <c r="K164" t="s">
        <v>6339</v>
      </c>
      <c r="L164">
        <v>0</v>
      </c>
      <c r="M164" t="s">
        <v>6339</v>
      </c>
      <c r="N164">
        <v>0</v>
      </c>
      <c r="O164" t="s">
        <v>6339</v>
      </c>
      <c r="P164">
        <v>0</v>
      </c>
      <c r="Q164" t="s">
        <v>6339</v>
      </c>
      <c r="R164" s="19">
        <v>0</v>
      </c>
      <c r="S164" s="18" t="s">
        <v>6339</v>
      </c>
      <c r="T164" s="28">
        <v>0</v>
      </c>
      <c r="U164" s="18" t="s">
        <v>6339</v>
      </c>
      <c r="V164" s="19">
        <v>0</v>
      </c>
      <c r="W164" s="18" t="s">
        <v>6339</v>
      </c>
      <c r="X164" s="19">
        <v>0</v>
      </c>
      <c r="Y164" s="18" t="s">
        <v>6339</v>
      </c>
      <c r="Z164" s="19">
        <v>0</v>
      </c>
      <c r="AA164" s="18" t="s">
        <v>6339</v>
      </c>
      <c r="AB164" s="15">
        <v>900450073</v>
      </c>
      <c r="AC164" s="18" t="s">
        <v>6339</v>
      </c>
      <c r="AD164" s="18" t="s">
        <v>6380</v>
      </c>
      <c r="AE164" s="18" t="s">
        <v>6339</v>
      </c>
      <c r="AF164" s="18" t="s">
        <v>6400</v>
      </c>
      <c r="AG164" s="18" t="s">
        <v>6339</v>
      </c>
      <c r="AH164" s="29">
        <v>42654</v>
      </c>
      <c r="AI164" s="18" t="s">
        <v>6339</v>
      </c>
      <c r="AJ164" s="18" t="s">
        <v>6397</v>
      </c>
      <c r="AK164" t="s">
        <v>6340</v>
      </c>
      <c r="AL164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(NULL,0,0,0,0,0,0,0,0,0,0,900450073,'ravila','R','2016-10-11','dzambrano');</v>
      </c>
    </row>
    <row r="165" spans="1:38" x14ac:dyDescent="0.25">
      <c r="A165">
        <v>10015852</v>
      </c>
      <c r="B165" t="s">
        <v>6405</v>
      </c>
      <c r="C165" t="s">
        <v>6346</v>
      </c>
      <c r="D165" t="s">
        <v>6339</v>
      </c>
      <c r="E165" s="15">
        <v>0</v>
      </c>
      <c r="F165" s="15" t="s">
        <v>6339</v>
      </c>
      <c r="G165" t="s">
        <v>4940</v>
      </c>
      <c r="H165" t="e">
        <f>VLOOKUP($E165,'BD DAVID'!$B$5:$M$1143,10,FALSE)</f>
        <v>#N/A</v>
      </c>
      <c r="I165">
        <v>0</v>
      </c>
      <c r="J165" t="e">
        <f>VLOOKUP($E165,'BD DAVID'!$B$5:$M$1144,12,FALSE)</f>
        <v>#N/A</v>
      </c>
      <c r="K165" t="s">
        <v>6339</v>
      </c>
      <c r="L165">
        <v>0</v>
      </c>
      <c r="M165" t="s">
        <v>6339</v>
      </c>
      <c r="N165">
        <v>0</v>
      </c>
      <c r="O165" t="s">
        <v>6339</v>
      </c>
      <c r="P165">
        <v>0</v>
      </c>
      <c r="Q165" t="s">
        <v>6339</v>
      </c>
      <c r="R165" s="19">
        <v>0</v>
      </c>
      <c r="S165" s="18" t="s">
        <v>6339</v>
      </c>
      <c r="T165" s="28">
        <v>0</v>
      </c>
      <c r="U165" s="18" t="s">
        <v>6339</v>
      </c>
      <c r="V165" s="19">
        <v>0</v>
      </c>
      <c r="W165" s="18" t="s">
        <v>6339</v>
      </c>
      <c r="X165" s="19">
        <v>0</v>
      </c>
      <c r="Y165" s="18" t="s">
        <v>6339</v>
      </c>
      <c r="Z165" s="19">
        <v>0</v>
      </c>
      <c r="AA165" s="18" t="s">
        <v>6339</v>
      </c>
      <c r="AB165" s="15">
        <v>900451935</v>
      </c>
      <c r="AC165" s="18" t="s">
        <v>6339</v>
      </c>
      <c r="AD165" s="18" t="s">
        <v>6362</v>
      </c>
      <c r="AE165" s="18" t="s">
        <v>6339</v>
      </c>
      <c r="AF165" s="18" t="s">
        <v>6400</v>
      </c>
      <c r="AG165" s="18" t="s">
        <v>6339</v>
      </c>
      <c r="AH165" s="29">
        <v>42654</v>
      </c>
      <c r="AI165" s="18" t="s">
        <v>6339</v>
      </c>
      <c r="AJ165" s="18" t="s">
        <v>6397</v>
      </c>
      <c r="AK165" t="s">
        <v>6340</v>
      </c>
      <c r="AL165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(NULL,0,0,0,0,0,0,0,0,0,0,900451935,'apacheco','R','2016-10-11','dzambrano');</v>
      </c>
    </row>
    <row r="166" spans="1:38" x14ac:dyDescent="0.25">
      <c r="A166">
        <v>10011988</v>
      </c>
      <c r="B166" t="s">
        <v>6405</v>
      </c>
      <c r="C166" t="s">
        <v>6346</v>
      </c>
      <c r="D166" t="s">
        <v>6339</v>
      </c>
      <c r="E166" s="15">
        <v>0</v>
      </c>
      <c r="F166" s="15" t="s">
        <v>6339</v>
      </c>
      <c r="G166" t="s">
        <v>2850</v>
      </c>
      <c r="H166" t="e">
        <f>VLOOKUP($E166,'BD DAVID'!$B$5:$M$1143,10,FALSE)</f>
        <v>#N/A</v>
      </c>
      <c r="I166">
        <v>0</v>
      </c>
      <c r="J166" t="e">
        <f>VLOOKUP($E166,'BD DAVID'!$B$5:$M$1144,12,FALSE)</f>
        <v>#N/A</v>
      </c>
      <c r="K166" t="s">
        <v>6339</v>
      </c>
      <c r="L166">
        <v>0</v>
      </c>
      <c r="M166" t="s">
        <v>6339</v>
      </c>
      <c r="N166">
        <v>0</v>
      </c>
      <c r="O166" t="s">
        <v>6339</v>
      </c>
      <c r="P166">
        <v>0</v>
      </c>
      <c r="Q166" t="s">
        <v>6339</v>
      </c>
      <c r="R166" s="19">
        <v>0</v>
      </c>
      <c r="S166" s="18" t="s">
        <v>6339</v>
      </c>
      <c r="T166" s="28">
        <v>0</v>
      </c>
      <c r="U166" s="18" t="s">
        <v>6339</v>
      </c>
      <c r="V166" s="19">
        <v>0</v>
      </c>
      <c r="W166" s="18" t="s">
        <v>6339</v>
      </c>
      <c r="X166" s="19">
        <v>0</v>
      </c>
      <c r="Y166" s="18" t="s">
        <v>6339</v>
      </c>
      <c r="Z166" s="19">
        <v>0</v>
      </c>
      <c r="AA166" s="18" t="s">
        <v>6339</v>
      </c>
      <c r="AB166" s="15">
        <v>900452111</v>
      </c>
      <c r="AC166" s="18" t="s">
        <v>6339</v>
      </c>
      <c r="AD166" s="18" t="s">
        <v>6378</v>
      </c>
      <c r="AE166" s="18" t="s">
        <v>6339</v>
      </c>
      <c r="AF166" s="18" t="s">
        <v>6400</v>
      </c>
      <c r="AG166" s="18" t="s">
        <v>6339</v>
      </c>
      <c r="AH166" s="29">
        <v>42654</v>
      </c>
      <c r="AI166" s="18" t="s">
        <v>6339</v>
      </c>
      <c r="AJ166" s="18" t="s">
        <v>6397</v>
      </c>
      <c r="AK166" t="s">
        <v>6340</v>
      </c>
      <c r="AL166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(NULL,0,0,0,0,0,0,0,0,0,0,900452111,'plopez','R','2016-10-11','dzambrano');</v>
      </c>
    </row>
    <row r="167" spans="1:38" x14ac:dyDescent="0.25">
      <c r="A167">
        <v>10011990</v>
      </c>
      <c r="B167" t="s">
        <v>6405</v>
      </c>
      <c r="C167" t="s">
        <v>6346</v>
      </c>
      <c r="D167" t="s">
        <v>6339</v>
      </c>
      <c r="E167" s="15">
        <v>0</v>
      </c>
      <c r="F167" s="15" t="s">
        <v>6339</v>
      </c>
      <c r="G167" t="s">
        <v>1652</v>
      </c>
      <c r="H167" t="e">
        <f>VLOOKUP($E167,'BD DAVID'!$B$5:$M$1143,10,FALSE)</f>
        <v>#N/A</v>
      </c>
      <c r="I167">
        <v>0</v>
      </c>
      <c r="J167" t="e">
        <f>VLOOKUP($E167,'BD DAVID'!$B$5:$M$1144,12,FALSE)</f>
        <v>#N/A</v>
      </c>
      <c r="K167" t="s">
        <v>6339</v>
      </c>
      <c r="L167">
        <v>0</v>
      </c>
      <c r="M167" t="s">
        <v>6339</v>
      </c>
      <c r="N167">
        <v>0</v>
      </c>
      <c r="O167" t="s">
        <v>6339</v>
      </c>
      <c r="P167">
        <v>0</v>
      </c>
      <c r="Q167" t="s">
        <v>6339</v>
      </c>
      <c r="R167" s="19">
        <v>0</v>
      </c>
      <c r="S167" s="18" t="s">
        <v>6339</v>
      </c>
      <c r="T167" s="28">
        <v>0</v>
      </c>
      <c r="U167" s="18" t="s">
        <v>6339</v>
      </c>
      <c r="V167" s="19">
        <v>0</v>
      </c>
      <c r="W167" s="18" t="s">
        <v>6339</v>
      </c>
      <c r="X167" s="19">
        <v>0</v>
      </c>
      <c r="Y167" s="18" t="s">
        <v>6339</v>
      </c>
      <c r="Z167" s="19">
        <v>0</v>
      </c>
      <c r="AA167" s="18" t="s">
        <v>6339</v>
      </c>
      <c r="AB167" s="15">
        <v>900458508</v>
      </c>
      <c r="AC167" s="18" t="s">
        <v>6339</v>
      </c>
      <c r="AD167" s="18" t="s">
        <v>6380</v>
      </c>
      <c r="AE167" s="18" t="s">
        <v>6339</v>
      </c>
      <c r="AF167" s="18" t="s">
        <v>6400</v>
      </c>
      <c r="AG167" s="18" t="s">
        <v>6339</v>
      </c>
      <c r="AH167" s="29">
        <v>42654</v>
      </c>
      <c r="AI167" s="18" t="s">
        <v>6339</v>
      </c>
      <c r="AJ167" s="18" t="s">
        <v>6397</v>
      </c>
      <c r="AK167" t="s">
        <v>6340</v>
      </c>
      <c r="AL167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(NULL,0,0,0,0,0,0,0,0,0,0,900458508,'ravila','R','2016-10-11','dzambrano');</v>
      </c>
    </row>
    <row r="168" spans="1:38" x14ac:dyDescent="0.25">
      <c r="A168">
        <v>10017316</v>
      </c>
      <c r="B168" t="s">
        <v>6405</v>
      </c>
      <c r="C168" t="s">
        <v>6346</v>
      </c>
      <c r="D168" t="s">
        <v>6339</v>
      </c>
      <c r="E168" s="15">
        <v>0</v>
      </c>
      <c r="F168" s="15" t="s">
        <v>6339</v>
      </c>
      <c r="G168" t="s">
        <v>1722</v>
      </c>
      <c r="H168" t="e">
        <f>VLOOKUP($E168,'BD DAVID'!$B$5:$M$1143,10,FALSE)</f>
        <v>#N/A</v>
      </c>
      <c r="I168">
        <v>0</v>
      </c>
      <c r="J168" t="e">
        <f>VLOOKUP($E168,'BD DAVID'!$B$5:$M$1144,12,FALSE)</f>
        <v>#N/A</v>
      </c>
      <c r="K168" t="s">
        <v>6339</v>
      </c>
      <c r="L168">
        <v>0</v>
      </c>
      <c r="M168" t="s">
        <v>6339</v>
      </c>
      <c r="N168">
        <v>0</v>
      </c>
      <c r="O168" t="s">
        <v>6339</v>
      </c>
      <c r="P168">
        <v>0</v>
      </c>
      <c r="Q168" t="s">
        <v>6339</v>
      </c>
      <c r="R168" s="19">
        <v>0</v>
      </c>
      <c r="S168" s="18" t="s">
        <v>6339</v>
      </c>
      <c r="T168" s="28">
        <v>0</v>
      </c>
      <c r="U168" s="18" t="s">
        <v>6339</v>
      </c>
      <c r="V168" s="19">
        <v>0</v>
      </c>
      <c r="W168" s="18" t="s">
        <v>6339</v>
      </c>
      <c r="X168" s="19">
        <v>0</v>
      </c>
      <c r="Y168" s="18" t="s">
        <v>6339</v>
      </c>
      <c r="Z168" s="19">
        <v>0</v>
      </c>
      <c r="AA168" s="18" t="s">
        <v>6339</v>
      </c>
      <c r="AB168" s="15">
        <v>900474414</v>
      </c>
      <c r="AC168" s="18" t="s">
        <v>6339</v>
      </c>
      <c r="AD168" s="18" t="s">
        <v>6380</v>
      </c>
      <c r="AE168" s="18" t="s">
        <v>6339</v>
      </c>
      <c r="AF168" s="18" t="s">
        <v>6400</v>
      </c>
      <c r="AG168" s="18" t="s">
        <v>6339</v>
      </c>
      <c r="AH168" s="29">
        <v>42654</v>
      </c>
      <c r="AI168" s="18" t="s">
        <v>6339</v>
      </c>
      <c r="AJ168" s="18" t="s">
        <v>6397</v>
      </c>
      <c r="AK168" t="s">
        <v>6340</v>
      </c>
      <c r="AL168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(NULL,0,0,0,0,0,0,0,0,0,0,900474414,'ravila','R','2016-10-11','dzambrano');</v>
      </c>
    </row>
    <row r="169" spans="1:38" x14ac:dyDescent="0.25">
      <c r="A169">
        <v>10012001</v>
      </c>
      <c r="B169" t="s">
        <v>6405</v>
      </c>
      <c r="C169" t="s">
        <v>6346</v>
      </c>
      <c r="D169" t="s">
        <v>6339</v>
      </c>
      <c r="E169" s="15">
        <v>0</v>
      </c>
      <c r="F169" s="15" t="s">
        <v>6339</v>
      </c>
      <c r="G169" t="s">
        <v>2804</v>
      </c>
      <c r="H169" t="e">
        <f>VLOOKUP($E169,'BD DAVID'!$B$5:$M$1143,10,FALSE)</f>
        <v>#N/A</v>
      </c>
      <c r="I169">
        <v>0</v>
      </c>
      <c r="J169" t="e">
        <f>VLOOKUP($E169,'BD DAVID'!$B$5:$M$1144,12,FALSE)</f>
        <v>#N/A</v>
      </c>
      <c r="K169" t="s">
        <v>6339</v>
      </c>
      <c r="L169">
        <v>0</v>
      </c>
      <c r="M169" t="s">
        <v>6339</v>
      </c>
      <c r="N169">
        <v>0</v>
      </c>
      <c r="O169" t="s">
        <v>6339</v>
      </c>
      <c r="P169">
        <v>0</v>
      </c>
      <c r="Q169" t="s">
        <v>6339</v>
      </c>
      <c r="R169" s="19">
        <v>0</v>
      </c>
      <c r="S169" s="18" t="s">
        <v>6339</v>
      </c>
      <c r="T169" s="28">
        <v>0</v>
      </c>
      <c r="U169" s="18" t="s">
        <v>6339</v>
      </c>
      <c r="V169" s="19">
        <v>0</v>
      </c>
      <c r="W169" s="18" t="s">
        <v>6339</v>
      </c>
      <c r="X169" s="19">
        <v>0</v>
      </c>
      <c r="Y169" s="18" t="s">
        <v>6339</v>
      </c>
      <c r="Z169" s="19">
        <v>0</v>
      </c>
      <c r="AA169" s="18" t="s">
        <v>6339</v>
      </c>
      <c r="AB169" s="15">
        <v>900485008</v>
      </c>
      <c r="AC169" s="18" t="s">
        <v>6339</v>
      </c>
      <c r="AD169" s="18" t="s">
        <v>6375</v>
      </c>
      <c r="AE169" s="18" t="s">
        <v>6339</v>
      </c>
      <c r="AF169" s="18" t="s">
        <v>6400</v>
      </c>
      <c r="AG169" s="18" t="s">
        <v>6339</v>
      </c>
      <c r="AH169" s="29">
        <v>42654</v>
      </c>
      <c r="AI169" s="18" t="s">
        <v>6339</v>
      </c>
      <c r="AJ169" s="18" t="s">
        <v>6397</v>
      </c>
      <c r="AK169" t="s">
        <v>6340</v>
      </c>
      <c r="AL169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(NULL,0,0,0,0,0,0,0,0,0,0,900485008,'mserna','R','2016-10-11','dzambrano');</v>
      </c>
    </row>
    <row r="170" spans="1:38" s="20" customFormat="1" x14ac:dyDescent="0.25">
      <c r="A170">
        <v>10012298</v>
      </c>
      <c r="B170" t="s">
        <v>6405</v>
      </c>
      <c r="C170" t="s">
        <v>6346</v>
      </c>
      <c r="D170" t="s">
        <v>6339</v>
      </c>
      <c r="E170" s="15">
        <v>0</v>
      </c>
      <c r="F170" s="15" t="s">
        <v>6339</v>
      </c>
      <c r="G170" t="s">
        <v>4362</v>
      </c>
      <c r="H170" t="e">
        <f>VLOOKUP($E170,'BD DAVID'!$B$5:$M$1143,10,FALSE)</f>
        <v>#N/A</v>
      </c>
      <c r="I170">
        <v>0</v>
      </c>
      <c r="J170" t="e">
        <f>VLOOKUP($E170,'BD DAVID'!$B$5:$M$1144,12,FALSE)</f>
        <v>#N/A</v>
      </c>
      <c r="K170" t="s">
        <v>6339</v>
      </c>
      <c r="L170">
        <v>0</v>
      </c>
      <c r="M170" t="s">
        <v>6339</v>
      </c>
      <c r="N170">
        <v>0</v>
      </c>
      <c r="O170" t="s">
        <v>6339</v>
      </c>
      <c r="P170">
        <v>0</v>
      </c>
      <c r="Q170" t="s">
        <v>6339</v>
      </c>
      <c r="R170" s="19">
        <v>0</v>
      </c>
      <c r="S170" s="18" t="s">
        <v>6339</v>
      </c>
      <c r="T170" s="28">
        <v>0</v>
      </c>
      <c r="U170" s="18" t="s">
        <v>6339</v>
      </c>
      <c r="V170" s="19">
        <v>0</v>
      </c>
      <c r="W170" s="18" t="s">
        <v>6339</v>
      </c>
      <c r="X170" s="19">
        <v>0</v>
      </c>
      <c r="Y170" s="18" t="s">
        <v>6339</v>
      </c>
      <c r="Z170" s="19">
        <v>0</v>
      </c>
      <c r="AA170" s="18" t="s">
        <v>6339</v>
      </c>
      <c r="AB170" s="15">
        <v>900520255</v>
      </c>
      <c r="AC170" s="18" t="s">
        <v>6339</v>
      </c>
      <c r="AD170" s="18" t="s">
        <v>6380</v>
      </c>
      <c r="AE170" s="18" t="s">
        <v>6339</v>
      </c>
      <c r="AF170" s="18" t="s">
        <v>6400</v>
      </c>
      <c r="AG170" s="18" t="s">
        <v>6339</v>
      </c>
      <c r="AH170" s="29">
        <v>42654</v>
      </c>
      <c r="AI170" s="18" t="s">
        <v>6339</v>
      </c>
      <c r="AJ170" s="18" t="s">
        <v>6397</v>
      </c>
      <c r="AK170" s="20" t="s">
        <v>6340</v>
      </c>
      <c r="AL170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(NULL,0,0,0,0,0,0,0,0,0,0,900520255,'ravila','R','2016-10-11','dzambrano');</v>
      </c>
    </row>
    <row r="171" spans="1:38" x14ac:dyDescent="0.25">
      <c r="A171">
        <v>10012016</v>
      </c>
      <c r="B171" t="s">
        <v>6405</v>
      </c>
      <c r="C171" t="s">
        <v>6346</v>
      </c>
      <c r="D171" t="s">
        <v>6339</v>
      </c>
      <c r="E171" s="15">
        <v>0</v>
      </c>
      <c r="F171" s="15" t="s">
        <v>6339</v>
      </c>
      <c r="G171" t="s">
        <v>1764</v>
      </c>
      <c r="H171" t="e">
        <f>VLOOKUP($E171,'BD DAVID'!$B$5:$M$1143,10,FALSE)</f>
        <v>#N/A</v>
      </c>
      <c r="I171">
        <v>0</v>
      </c>
      <c r="J171" t="e">
        <f>VLOOKUP($E171,'BD DAVID'!$B$5:$M$1144,12,FALSE)</f>
        <v>#N/A</v>
      </c>
      <c r="K171" t="s">
        <v>6339</v>
      </c>
      <c r="L171">
        <v>0</v>
      </c>
      <c r="M171" t="s">
        <v>6339</v>
      </c>
      <c r="N171">
        <v>0</v>
      </c>
      <c r="O171" t="s">
        <v>6339</v>
      </c>
      <c r="P171">
        <v>0</v>
      </c>
      <c r="Q171" t="s">
        <v>6339</v>
      </c>
      <c r="R171" s="19">
        <v>0</v>
      </c>
      <c r="S171" s="18" t="s">
        <v>6339</v>
      </c>
      <c r="T171" s="28">
        <v>0</v>
      </c>
      <c r="U171" s="18" t="s">
        <v>6339</v>
      </c>
      <c r="V171" s="19">
        <v>0</v>
      </c>
      <c r="W171" s="18" t="s">
        <v>6339</v>
      </c>
      <c r="X171" s="19">
        <v>0</v>
      </c>
      <c r="Y171" s="18" t="s">
        <v>6339</v>
      </c>
      <c r="Z171" s="19">
        <v>0</v>
      </c>
      <c r="AA171" s="18" t="s">
        <v>6339</v>
      </c>
      <c r="AB171" s="15">
        <v>900522265</v>
      </c>
      <c r="AC171" s="18" t="s">
        <v>6339</v>
      </c>
      <c r="AD171" s="18" t="s">
        <v>6375</v>
      </c>
      <c r="AE171" s="18" t="s">
        <v>6339</v>
      </c>
      <c r="AF171" s="18" t="s">
        <v>6400</v>
      </c>
      <c r="AG171" s="18" t="s">
        <v>6339</v>
      </c>
      <c r="AH171" s="29">
        <v>42654</v>
      </c>
      <c r="AI171" s="18" t="s">
        <v>6339</v>
      </c>
      <c r="AJ171" s="18" t="s">
        <v>6397</v>
      </c>
      <c r="AK171" t="s">
        <v>6340</v>
      </c>
      <c r="AL171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(NULL,0,0,0,0,0,0,0,0,0,0,900522265,'mserna','R','2016-10-11','dzambrano');</v>
      </c>
    </row>
    <row r="172" spans="1:38" s="20" customFormat="1" x14ac:dyDescent="0.25">
      <c r="A172">
        <v>10012023</v>
      </c>
      <c r="B172" t="s">
        <v>6405</v>
      </c>
      <c r="C172" t="s">
        <v>6346</v>
      </c>
      <c r="D172" t="s">
        <v>6339</v>
      </c>
      <c r="E172" s="15">
        <v>0</v>
      </c>
      <c r="F172" s="15" t="s">
        <v>6339</v>
      </c>
      <c r="G172" t="s">
        <v>1725</v>
      </c>
      <c r="H172" t="e">
        <f>VLOOKUP($E172,'BD DAVID'!$B$5:$M$1143,10,FALSE)</f>
        <v>#N/A</v>
      </c>
      <c r="I172">
        <v>0</v>
      </c>
      <c r="J172" t="e">
        <f>VLOOKUP($E172,'BD DAVID'!$B$5:$M$1144,12,FALSE)</f>
        <v>#N/A</v>
      </c>
      <c r="K172" t="s">
        <v>6339</v>
      </c>
      <c r="L172">
        <v>0</v>
      </c>
      <c r="M172" t="s">
        <v>6339</v>
      </c>
      <c r="N172">
        <v>0</v>
      </c>
      <c r="O172" t="s">
        <v>6339</v>
      </c>
      <c r="P172">
        <v>0</v>
      </c>
      <c r="Q172" t="s">
        <v>6339</v>
      </c>
      <c r="R172" s="19">
        <v>0</v>
      </c>
      <c r="S172" s="18" t="s">
        <v>6339</v>
      </c>
      <c r="T172" s="28">
        <v>0</v>
      </c>
      <c r="U172" s="18" t="s">
        <v>6339</v>
      </c>
      <c r="V172" s="19">
        <v>0</v>
      </c>
      <c r="W172" s="18" t="s">
        <v>6339</v>
      </c>
      <c r="X172" s="19">
        <v>0</v>
      </c>
      <c r="Y172" s="18" t="s">
        <v>6339</v>
      </c>
      <c r="Z172" s="19">
        <v>0</v>
      </c>
      <c r="AA172" s="18" t="s">
        <v>6339</v>
      </c>
      <c r="AB172" s="15">
        <v>900551620</v>
      </c>
      <c r="AC172" s="18" t="s">
        <v>6339</v>
      </c>
      <c r="AD172" s="18" t="s">
        <v>6380</v>
      </c>
      <c r="AE172" s="18" t="s">
        <v>6339</v>
      </c>
      <c r="AF172" s="18" t="s">
        <v>6400</v>
      </c>
      <c r="AG172" s="18" t="s">
        <v>6339</v>
      </c>
      <c r="AH172" s="29">
        <v>42654</v>
      </c>
      <c r="AI172" s="18" t="s">
        <v>6339</v>
      </c>
      <c r="AJ172" s="18" t="s">
        <v>6397</v>
      </c>
      <c r="AK172" s="20" t="s">
        <v>6340</v>
      </c>
      <c r="AL172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(NULL,0,0,0,0,0,0,0,0,0,0,900551620,'ravila','R','2016-10-11','dzambrano');</v>
      </c>
    </row>
    <row r="173" spans="1:38" x14ac:dyDescent="0.25">
      <c r="A173">
        <v>10013558</v>
      </c>
      <c r="B173" t="s">
        <v>6405</v>
      </c>
      <c r="C173" t="s">
        <v>6346</v>
      </c>
      <c r="D173" t="s">
        <v>6339</v>
      </c>
      <c r="E173" s="15">
        <v>0</v>
      </c>
      <c r="F173" s="15" t="s">
        <v>6339</v>
      </c>
      <c r="G173" t="s">
        <v>1676</v>
      </c>
      <c r="H173" t="e">
        <f>VLOOKUP($E173,'BD DAVID'!$B$5:$M$1143,10,FALSE)</f>
        <v>#N/A</v>
      </c>
      <c r="I173">
        <v>0</v>
      </c>
      <c r="J173" t="e">
        <f>VLOOKUP($E173,'BD DAVID'!$B$5:$M$1144,12,FALSE)</f>
        <v>#N/A</v>
      </c>
      <c r="K173" t="s">
        <v>6339</v>
      </c>
      <c r="L173">
        <v>0</v>
      </c>
      <c r="M173" t="s">
        <v>6339</v>
      </c>
      <c r="N173">
        <v>0</v>
      </c>
      <c r="O173" t="s">
        <v>6339</v>
      </c>
      <c r="P173">
        <v>0</v>
      </c>
      <c r="Q173" t="s">
        <v>6339</v>
      </c>
      <c r="R173" s="19">
        <v>0</v>
      </c>
      <c r="S173" s="18" t="s">
        <v>6339</v>
      </c>
      <c r="T173" s="28">
        <v>0</v>
      </c>
      <c r="U173" s="18" t="s">
        <v>6339</v>
      </c>
      <c r="V173" s="19">
        <v>0</v>
      </c>
      <c r="W173" s="18" t="s">
        <v>6339</v>
      </c>
      <c r="X173" s="19">
        <v>0</v>
      </c>
      <c r="Y173" s="18" t="s">
        <v>6339</v>
      </c>
      <c r="Z173" s="19">
        <v>0</v>
      </c>
      <c r="AA173" s="18" t="s">
        <v>6339</v>
      </c>
      <c r="AB173" s="15">
        <v>900561996</v>
      </c>
      <c r="AC173" s="18" t="s">
        <v>6339</v>
      </c>
      <c r="AD173" s="18" t="s">
        <v>6380</v>
      </c>
      <c r="AE173" s="18" t="s">
        <v>6339</v>
      </c>
      <c r="AF173" s="18" t="s">
        <v>6400</v>
      </c>
      <c r="AG173" s="18" t="s">
        <v>6339</v>
      </c>
      <c r="AH173" s="29">
        <v>42654</v>
      </c>
      <c r="AI173" s="18" t="s">
        <v>6339</v>
      </c>
      <c r="AJ173" s="18" t="s">
        <v>6397</v>
      </c>
      <c r="AK173" t="s">
        <v>6340</v>
      </c>
      <c r="AL173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(NULL,0,0,0,0,0,0,0,0,0,0,900561996,'ravila','R','2016-10-11','dzambrano');</v>
      </c>
    </row>
    <row r="174" spans="1:38" x14ac:dyDescent="0.25">
      <c r="A174">
        <v>10008435</v>
      </c>
      <c r="B174" t="s">
        <v>6405</v>
      </c>
      <c r="C174" t="s">
        <v>6346</v>
      </c>
      <c r="D174" t="s">
        <v>6339</v>
      </c>
      <c r="E174" s="15">
        <v>0</v>
      </c>
      <c r="F174" s="15" t="s">
        <v>6339</v>
      </c>
      <c r="G174" t="s">
        <v>25</v>
      </c>
      <c r="H174" t="e">
        <f>VLOOKUP($E174,'BD DAVID'!$B$5:$M$1143,10,FALSE)</f>
        <v>#N/A</v>
      </c>
      <c r="I174">
        <v>0</v>
      </c>
      <c r="J174" t="e">
        <f>VLOOKUP($E174,'BD DAVID'!$B$5:$M$1144,12,FALSE)</f>
        <v>#N/A</v>
      </c>
      <c r="K174" t="s">
        <v>6339</v>
      </c>
      <c r="L174">
        <v>0</v>
      </c>
      <c r="M174" t="s">
        <v>6339</v>
      </c>
      <c r="N174">
        <v>0</v>
      </c>
      <c r="O174" t="s">
        <v>6339</v>
      </c>
      <c r="P174">
        <v>0</v>
      </c>
      <c r="Q174" t="s">
        <v>6339</v>
      </c>
      <c r="R174" s="19">
        <v>0</v>
      </c>
      <c r="S174" s="18" t="s">
        <v>6339</v>
      </c>
      <c r="T174" s="28">
        <v>0</v>
      </c>
      <c r="U174" s="18" t="s">
        <v>6339</v>
      </c>
      <c r="V174" s="19">
        <v>0</v>
      </c>
      <c r="W174" s="18" t="s">
        <v>6339</v>
      </c>
      <c r="X174" s="19">
        <v>0</v>
      </c>
      <c r="Y174" s="18" t="s">
        <v>6339</v>
      </c>
      <c r="Z174" s="19">
        <v>0</v>
      </c>
      <c r="AA174" s="18" t="s">
        <v>6339</v>
      </c>
      <c r="AB174" s="15">
        <v>900574149</v>
      </c>
      <c r="AC174" s="18" t="s">
        <v>6339</v>
      </c>
      <c r="AD174" s="18" t="s">
        <v>6375</v>
      </c>
      <c r="AE174" s="18" t="s">
        <v>6339</v>
      </c>
      <c r="AF174" s="18" t="s">
        <v>6400</v>
      </c>
      <c r="AG174" s="18" t="s">
        <v>6339</v>
      </c>
      <c r="AH174" s="29">
        <v>42654</v>
      </c>
      <c r="AI174" s="18" t="s">
        <v>6339</v>
      </c>
      <c r="AJ174" s="18" t="s">
        <v>6397</v>
      </c>
      <c r="AK174" t="s">
        <v>6340</v>
      </c>
      <c r="AL174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(NULL,0,0,0,0,0,0,0,0,0,0,900574149,'mserna','R','2016-10-11','dzambrano');</v>
      </c>
    </row>
    <row r="175" spans="1:38" x14ac:dyDescent="0.25">
      <c r="A175">
        <v>10015594</v>
      </c>
      <c r="B175" t="s">
        <v>6405</v>
      </c>
      <c r="C175" t="s">
        <v>6346</v>
      </c>
      <c r="D175" t="s">
        <v>6339</v>
      </c>
      <c r="E175" s="15">
        <v>0</v>
      </c>
      <c r="F175" s="15" t="s">
        <v>6339</v>
      </c>
      <c r="G175" t="s">
        <v>4796</v>
      </c>
      <c r="H175" t="e">
        <f>VLOOKUP($E175,'BD DAVID'!$B$5:$M$1143,10,FALSE)</f>
        <v>#N/A</v>
      </c>
      <c r="I175">
        <v>0</v>
      </c>
      <c r="J175" t="e">
        <f>VLOOKUP($E175,'BD DAVID'!$B$5:$M$1144,12,FALSE)</f>
        <v>#N/A</v>
      </c>
      <c r="K175" t="s">
        <v>6339</v>
      </c>
      <c r="L175">
        <v>0</v>
      </c>
      <c r="M175" t="s">
        <v>6339</v>
      </c>
      <c r="N175">
        <v>0</v>
      </c>
      <c r="O175" t="s">
        <v>6339</v>
      </c>
      <c r="P175">
        <v>0</v>
      </c>
      <c r="Q175" t="s">
        <v>6339</v>
      </c>
      <c r="R175" s="19">
        <v>0</v>
      </c>
      <c r="S175" s="18" t="s">
        <v>6339</v>
      </c>
      <c r="T175" s="28">
        <v>0</v>
      </c>
      <c r="U175" s="18" t="s">
        <v>6339</v>
      </c>
      <c r="V175" s="19">
        <v>0</v>
      </c>
      <c r="W175" s="18" t="s">
        <v>6339</v>
      </c>
      <c r="X175" s="19">
        <v>0</v>
      </c>
      <c r="Y175" s="18" t="s">
        <v>6339</v>
      </c>
      <c r="Z175" s="19">
        <v>0</v>
      </c>
      <c r="AA175" s="18" t="s">
        <v>6339</v>
      </c>
      <c r="AB175" s="15">
        <v>900608308</v>
      </c>
      <c r="AC175" s="18" t="s">
        <v>6339</v>
      </c>
      <c r="AD175" s="18" t="s">
        <v>6380</v>
      </c>
      <c r="AE175" s="18" t="s">
        <v>6339</v>
      </c>
      <c r="AF175" s="18" t="s">
        <v>6400</v>
      </c>
      <c r="AG175" s="18" t="s">
        <v>6339</v>
      </c>
      <c r="AH175" s="29">
        <v>42654</v>
      </c>
      <c r="AI175" s="18" t="s">
        <v>6339</v>
      </c>
      <c r="AJ175" s="18" t="s">
        <v>6397</v>
      </c>
      <c r="AK175" t="s">
        <v>6340</v>
      </c>
      <c r="AL175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(NULL,0,0,0,0,0,0,0,0,0,0,900608308,'ravila','R','2016-10-11','dzambrano');</v>
      </c>
    </row>
    <row r="176" spans="1:38" s="20" customFormat="1" x14ac:dyDescent="0.25">
      <c r="A176">
        <v>10016145</v>
      </c>
      <c r="B176" t="s">
        <v>6405</v>
      </c>
      <c r="C176" t="s">
        <v>6346</v>
      </c>
      <c r="D176" t="s">
        <v>6339</v>
      </c>
      <c r="E176" s="15">
        <v>0</v>
      </c>
      <c r="F176" s="15" t="s">
        <v>6339</v>
      </c>
      <c r="G176" t="s">
        <v>1691</v>
      </c>
      <c r="H176" t="e">
        <f>VLOOKUP($E176,'BD DAVID'!$B$5:$M$1143,10,FALSE)</f>
        <v>#N/A</v>
      </c>
      <c r="I176">
        <v>0</v>
      </c>
      <c r="J176" t="e">
        <f>VLOOKUP($E176,'BD DAVID'!$B$5:$M$1144,12,FALSE)</f>
        <v>#N/A</v>
      </c>
      <c r="K176" t="s">
        <v>6339</v>
      </c>
      <c r="L176">
        <v>0</v>
      </c>
      <c r="M176" t="s">
        <v>6339</v>
      </c>
      <c r="N176">
        <v>0</v>
      </c>
      <c r="O176" t="s">
        <v>6339</v>
      </c>
      <c r="P176">
        <v>0</v>
      </c>
      <c r="Q176" t="s">
        <v>6339</v>
      </c>
      <c r="R176" s="19">
        <v>0</v>
      </c>
      <c r="S176" s="18" t="s">
        <v>6339</v>
      </c>
      <c r="T176" s="28">
        <v>0</v>
      </c>
      <c r="U176" s="18" t="s">
        <v>6339</v>
      </c>
      <c r="V176" s="19">
        <v>0</v>
      </c>
      <c r="W176" s="18" t="s">
        <v>6339</v>
      </c>
      <c r="X176" s="19">
        <v>0</v>
      </c>
      <c r="Y176" s="18" t="s">
        <v>6339</v>
      </c>
      <c r="Z176" s="19">
        <v>0</v>
      </c>
      <c r="AA176" s="18" t="s">
        <v>6339</v>
      </c>
      <c r="AB176" s="15">
        <v>900618127</v>
      </c>
      <c r="AC176" s="18" t="s">
        <v>6339</v>
      </c>
      <c r="AD176" s="18" t="s">
        <v>6380</v>
      </c>
      <c r="AE176" s="18" t="s">
        <v>6339</v>
      </c>
      <c r="AF176" s="18" t="s">
        <v>6400</v>
      </c>
      <c r="AG176" s="18" t="s">
        <v>6339</v>
      </c>
      <c r="AH176" s="29">
        <v>42654</v>
      </c>
      <c r="AI176" s="18" t="s">
        <v>6339</v>
      </c>
      <c r="AJ176" s="18" t="s">
        <v>6397</v>
      </c>
      <c r="AK176" s="20" t="s">
        <v>6340</v>
      </c>
      <c r="AL176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(NULL,0,0,0,0,0,0,0,0,0,0,900618127,'ravila','R','2016-10-11','dzambrano');</v>
      </c>
    </row>
    <row r="177" spans="1:38" s="20" customFormat="1" x14ac:dyDescent="0.25">
      <c r="A177">
        <v>10013559</v>
      </c>
      <c r="B177" t="s">
        <v>6405</v>
      </c>
      <c r="C177" t="s">
        <v>6346</v>
      </c>
      <c r="D177" t="s">
        <v>6339</v>
      </c>
      <c r="E177" s="15">
        <v>0</v>
      </c>
      <c r="F177" s="15" t="s">
        <v>6339</v>
      </c>
      <c r="G177" t="s">
        <v>3952</v>
      </c>
      <c r="H177" t="e">
        <f>VLOOKUP($E177,'BD DAVID'!$B$5:$M$1143,10,FALSE)</f>
        <v>#N/A</v>
      </c>
      <c r="I177">
        <v>0</v>
      </c>
      <c r="J177" t="e">
        <f>VLOOKUP($E177,'BD DAVID'!$B$5:$M$1144,12,FALSE)</f>
        <v>#N/A</v>
      </c>
      <c r="K177" t="s">
        <v>6339</v>
      </c>
      <c r="L177">
        <v>0</v>
      </c>
      <c r="M177" t="s">
        <v>6339</v>
      </c>
      <c r="N177">
        <v>0</v>
      </c>
      <c r="O177" t="s">
        <v>6339</v>
      </c>
      <c r="P177">
        <v>0</v>
      </c>
      <c r="Q177" t="s">
        <v>6339</v>
      </c>
      <c r="R177" s="19">
        <v>0</v>
      </c>
      <c r="S177" s="18" t="s">
        <v>6339</v>
      </c>
      <c r="T177" s="28">
        <v>0</v>
      </c>
      <c r="U177" s="18" t="s">
        <v>6339</v>
      </c>
      <c r="V177" s="19">
        <v>0</v>
      </c>
      <c r="W177" s="18" t="s">
        <v>6339</v>
      </c>
      <c r="X177" s="19">
        <v>0</v>
      </c>
      <c r="Y177" s="18" t="s">
        <v>6339</v>
      </c>
      <c r="Z177" s="19">
        <v>0</v>
      </c>
      <c r="AA177" s="18" t="s">
        <v>6339</v>
      </c>
      <c r="AB177" s="15">
        <v>900623146</v>
      </c>
      <c r="AC177" s="18" t="s">
        <v>6339</v>
      </c>
      <c r="AD177" s="18" t="s">
        <v>6375</v>
      </c>
      <c r="AE177" s="18" t="s">
        <v>6339</v>
      </c>
      <c r="AF177" s="18" t="s">
        <v>6400</v>
      </c>
      <c r="AG177" s="18" t="s">
        <v>6339</v>
      </c>
      <c r="AH177" s="29">
        <v>42654</v>
      </c>
      <c r="AI177" s="18" t="s">
        <v>6339</v>
      </c>
      <c r="AJ177" s="18" t="s">
        <v>6397</v>
      </c>
      <c r="AK177" s="20" t="s">
        <v>6340</v>
      </c>
      <c r="AL177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(NULL,0,0,0,0,0,0,0,0,0,0,900623146,'mserna','R','2016-10-11','dzambrano');</v>
      </c>
    </row>
    <row r="178" spans="1:38" s="20" customFormat="1" x14ac:dyDescent="0.25">
      <c r="A178">
        <v>10016148</v>
      </c>
      <c r="B178" t="s">
        <v>6405</v>
      </c>
      <c r="C178" t="s">
        <v>6346</v>
      </c>
      <c r="D178" t="s">
        <v>6339</v>
      </c>
      <c r="E178" s="15">
        <v>0</v>
      </c>
      <c r="F178" s="15" t="s">
        <v>6339</v>
      </c>
      <c r="G178" t="s">
        <v>2795</v>
      </c>
      <c r="H178" t="e">
        <f>VLOOKUP($E178,'BD DAVID'!$B$5:$M$1143,10,FALSE)</f>
        <v>#N/A</v>
      </c>
      <c r="I178">
        <v>0</v>
      </c>
      <c r="J178" t="e">
        <f>VLOOKUP($E178,'BD DAVID'!$B$5:$M$1144,12,FALSE)</f>
        <v>#N/A</v>
      </c>
      <c r="K178" t="s">
        <v>6339</v>
      </c>
      <c r="L178">
        <v>0</v>
      </c>
      <c r="M178" t="s">
        <v>6339</v>
      </c>
      <c r="N178">
        <v>0</v>
      </c>
      <c r="O178" t="s">
        <v>6339</v>
      </c>
      <c r="P178">
        <v>0</v>
      </c>
      <c r="Q178" t="s">
        <v>6339</v>
      </c>
      <c r="R178" s="19">
        <v>0</v>
      </c>
      <c r="S178" s="18" t="s">
        <v>6339</v>
      </c>
      <c r="T178" s="28">
        <v>0</v>
      </c>
      <c r="U178" s="18" t="s">
        <v>6339</v>
      </c>
      <c r="V178" s="19">
        <v>0</v>
      </c>
      <c r="W178" s="18" t="s">
        <v>6339</v>
      </c>
      <c r="X178" s="19">
        <v>0</v>
      </c>
      <c r="Y178" s="18" t="s">
        <v>6339</v>
      </c>
      <c r="Z178" s="19">
        <v>0</v>
      </c>
      <c r="AA178" s="18" t="s">
        <v>6339</v>
      </c>
      <c r="AB178" s="15">
        <v>900699198</v>
      </c>
      <c r="AC178" s="18" t="s">
        <v>6339</v>
      </c>
      <c r="AD178" s="18" t="s">
        <v>6380</v>
      </c>
      <c r="AE178" s="18" t="s">
        <v>6339</v>
      </c>
      <c r="AF178" s="18" t="s">
        <v>6400</v>
      </c>
      <c r="AG178" s="18" t="s">
        <v>6339</v>
      </c>
      <c r="AH178" s="29">
        <v>42654</v>
      </c>
      <c r="AI178" s="18" t="s">
        <v>6339</v>
      </c>
      <c r="AJ178" s="18" t="s">
        <v>6397</v>
      </c>
      <c r="AK178" s="20" t="s">
        <v>6340</v>
      </c>
      <c r="AL178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(NULL,0,0,0,0,0,0,0,0,0,0,900699198,'ravila','R','2016-10-11','dzambrano');</v>
      </c>
    </row>
    <row r="179" spans="1:38" x14ac:dyDescent="0.25">
      <c r="A179">
        <v>10014474</v>
      </c>
      <c r="B179" t="s">
        <v>6405</v>
      </c>
      <c r="C179" t="s">
        <v>6346</v>
      </c>
      <c r="D179" t="s">
        <v>6339</v>
      </c>
      <c r="E179" s="15">
        <v>0</v>
      </c>
      <c r="F179" s="15" t="s">
        <v>6339</v>
      </c>
      <c r="G179" t="s">
        <v>5271</v>
      </c>
      <c r="H179" t="e">
        <f>VLOOKUP($E179,'BD DAVID'!$B$5:$M$1143,10,FALSE)</f>
        <v>#N/A</v>
      </c>
      <c r="I179">
        <v>0</v>
      </c>
      <c r="J179" t="e">
        <f>VLOOKUP($E179,'BD DAVID'!$B$5:$M$1144,12,FALSE)</f>
        <v>#N/A</v>
      </c>
      <c r="K179" t="s">
        <v>6339</v>
      </c>
      <c r="L179">
        <v>0</v>
      </c>
      <c r="M179" t="s">
        <v>6339</v>
      </c>
      <c r="N179">
        <v>0</v>
      </c>
      <c r="O179" t="s">
        <v>6339</v>
      </c>
      <c r="P179">
        <v>0</v>
      </c>
      <c r="Q179" t="s">
        <v>6339</v>
      </c>
      <c r="R179" s="19">
        <v>0</v>
      </c>
      <c r="S179" s="18" t="s">
        <v>6339</v>
      </c>
      <c r="T179" s="28">
        <v>0</v>
      </c>
      <c r="U179" s="18" t="s">
        <v>6339</v>
      </c>
      <c r="V179" s="19">
        <v>0</v>
      </c>
      <c r="W179" s="18" t="s">
        <v>6339</v>
      </c>
      <c r="X179" s="19">
        <v>0</v>
      </c>
      <c r="Y179" s="18" t="s">
        <v>6339</v>
      </c>
      <c r="Z179" s="19">
        <v>0</v>
      </c>
      <c r="AA179" s="18" t="s">
        <v>6339</v>
      </c>
      <c r="AB179" s="15">
        <v>900703597</v>
      </c>
      <c r="AC179" s="18" t="s">
        <v>6339</v>
      </c>
      <c r="AD179" s="18" t="s">
        <v>6380</v>
      </c>
      <c r="AE179" s="18" t="s">
        <v>6339</v>
      </c>
      <c r="AF179" s="18" t="s">
        <v>6400</v>
      </c>
      <c r="AG179" s="18" t="s">
        <v>6339</v>
      </c>
      <c r="AH179" s="29">
        <v>42654</v>
      </c>
      <c r="AI179" s="18" t="s">
        <v>6339</v>
      </c>
      <c r="AJ179" s="18" t="s">
        <v>6397</v>
      </c>
      <c r="AK179" t="s">
        <v>6340</v>
      </c>
      <c r="AL179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(NULL,0,0,0,0,0,0,0,0,0,0,900703597,'ravila','R','2016-10-11','dzambrano');</v>
      </c>
    </row>
    <row r="180" spans="1:38" x14ac:dyDescent="0.25">
      <c r="A180">
        <v>10017040</v>
      </c>
      <c r="B180" t="s">
        <v>6405</v>
      </c>
      <c r="C180" t="s">
        <v>6346</v>
      </c>
      <c r="D180" t="s">
        <v>6339</v>
      </c>
      <c r="E180" s="15">
        <v>0</v>
      </c>
      <c r="F180" s="15" t="s">
        <v>6339</v>
      </c>
      <c r="G180" t="s">
        <v>5068</v>
      </c>
      <c r="H180" t="e">
        <f>VLOOKUP($E180,'BD DAVID'!$B$5:$M$1143,10,FALSE)</f>
        <v>#N/A</v>
      </c>
      <c r="I180">
        <v>0</v>
      </c>
      <c r="J180" t="e">
        <f>VLOOKUP($E180,'BD DAVID'!$B$5:$M$1144,12,FALSE)</f>
        <v>#N/A</v>
      </c>
      <c r="K180" t="s">
        <v>6339</v>
      </c>
      <c r="L180">
        <v>0</v>
      </c>
      <c r="M180" t="s">
        <v>6339</v>
      </c>
      <c r="N180">
        <v>0</v>
      </c>
      <c r="O180" t="s">
        <v>6339</v>
      </c>
      <c r="P180">
        <v>0</v>
      </c>
      <c r="Q180" t="s">
        <v>6339</v>
      </c>
      <c r="R180" s="19">
        <v>0</v>
      </c>
      <c r="S180" s="18" t="s">
        <v>6339</v>
      </c>
      <c r="T180" s="28">
        <v>0</v>
      </c>
      <c r="U180" s="18" t="s">
        <v>6339</v>
      </c>
      <c r="V180" s="19">
        <v>0</v>
      </c>
      <c r="W180" s="18" t="s">
        <v>6339</v>
      </c>
      <c r="X180" s="19">
        <v>0</v>
      </c>
      <c r="Y180" s="18" t="s">
        <v>6339</v>
      </c>
      <c r="Z180" s="19">
        <v>0</v>
      </c>
      <c r="AA180" s="18" t="s">
        <v>6339</v>
      </c>
      <c r="AB180" s="15">
        <v>900758003</v>
      </c>
      <c r="AC180" s="18" t="s">
        <v>6339</v>
      </c>
      <c r="AD180" s="18" t="s">
        <v>6378</v>
      </c>
      <c r="AE180" s="18" t="s">
        <v>6339</v>
      </c>
      <c r="AF180" s="18" t="s">
        <v>6400</v>
      </c>
      <c r="AG180" s="18" t="s">
        <v>6339</v>
      </c>
      <c r="AH180" s="29">
        <v>42654</v>
      </c>
      <c r="AI180" s="18" t="s">
        <v>6339</v>
      </c>
      <c r="AJ180" s="18" t="s">
        <v>6397</v>
      </c>
      <c r="AK180" t="s">
        <v>6340</v>
      </c>
      <c r="AL180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(NULL,0,0,0,0,0,0,0,0,0,0,900758003,'plopez','R','2016-10-11','dzambrano');</v>
      </c>
    </row>
    <row r="181" spans="1:38" s="20" customFormat="1" x14ac:dyDescent="0.25">
      <c r="A181">
        <v>10015515</v>
      </c>
      <c r="B181" t="s">
        <v>6405</v>
      </c>
      <c r="C181" t="s">
        <v>6346</v>
      </c>
      <c r="D181" t="s">
        <v>6339</v>
      </c>
      <c r="E181" s="15">
        <v>0</v>
      </c>
      <c r="F181" s="15" t="s">
        <v>6339</v>
      </c>
      <c r="G181" t="s">
        <v>1744</v>
      </c>
      <c r="H181" t="e">
        <f>VLOOKUP($E181,'BD DAVID'!$B$5:$M$1143,10,FALSE)</f>
        <v>#N/A</v>
      </c>
      <c r="I181">
        <v>0</v>
      </c>
      <c r="J181" t="e">
        <f>VLOOKUP($E181,'BD DAVID'!$B$5:$M$1144,12,FALSE)</f>
        <v>#N/A</v>
      </c>
      <c r="K181" t="s">
        <v>6339</v>
      </c>
      <c r="L181">
        <v>0</v>
      </c>
      <c r="M181" t="s">
        <v>6339</v>
      </c>
      <c r="N181">
        <v>0</v>
      </c>
      <c r="O181" t="s">
        <v>6339</v>
      </c>
      <c r="P181">
        <v>0</v>
      </c>
      <c r="Q181" t="s">
        <v>6339</v>
      </c>
      <c r="R181" s="19">
        <v>0</v>
      </c>
      <c r="S181" s="18" t="s">
        <v>6339</v>
      </c>
      <c r="T181" s="28">
        <v>0</v>
      </c>
      <c r="U181" s="18" t="s">
        <v>6339</v>
      </c>
      <c r="V181" s="19">
        <v>0</v>
      </c>
      <c r="W181" s="18" t="s">
        <v>6339</v>
      </c>
      <c r="X181" s="19">
        <v>0</v>
      </c>
      <c r="Y181" s="18" t="s">
        <v>6339</v>
      </c>
      <c r="Z181" s="19">
        <v>0</v>
      </c>
      <c r="AA181" s="18" t="s">
        <v>6339</v>
      </c>
      <c r="AB181" s="15">
        <v>900802908</v>
      </c>
      <c r="AC181" s="18" t="s">
        <v>6339</v>
      </c>
      <c r="AD181" s="18" t="s">
        <v>6380</v>
      </c>
      <c r="AE181" s="18" t="s">
        <v>6339</v>
      </c>
      <c r="AF181" s="18" t="s">
        <v>6400</v>
      </c>
      <c r="AG181" s="18" t="s">
        <v>6339</v>
      </c>
      <c r="AH181" s="29">
        <v>42654</v>
      </c>
      <c r="AI181" s="18" t="s">
        <v>6339</v>
      </c>
      <c r="AJ181" s="18" t="s">
        <v>6397</v>
      </c>
      <c r="AK181" s="20" t="s">
        <v>6340</v>
      </c>
      <c r="AL181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(NULL,0,0,0,0,0,0,0,0,0,0,900802908,'ravila','R','2016-10-11','dzambrano');</v>
      </c>
    </row>
    <row r="182" spans="1:38" x14ac:dyDescent="0.25">
      <c r="A182">
        <v>10017239</v>
      </c>
      <c r="B182" t="s">
        <v>6405</v>
      </c>
      <c r="C182" t="s">
        <v>6346</v>
      </c>
      <c r="D182" t="s">
        <v>6339</v>
      </c>
      <c r="E182" s="15">
        <v>0</v>
      </c>
      <c r="F182" s="15" t="s">
        <v>6339</v>
      </c>
      <c r="G182" t="s">
        <v>3647</v>
      </c>
      <c r="H182" t="e">
        <f>VLOOKUP($E182,'BD DAVID'!$B$5:$M$1143,10,FALSE)</f>
        <v>#N/A</v>
      </c>
      <c r="I182">
        <v>0</v>
      </c>
      <c r="J182" t="e">
        <f>VLOOKUP($E182,'BD DAVID'!$B$5:$M$1144,12,FALSE)</f>
        <v>#N/A</v>
      </c>
      <c r="K182" t="s">
        <v>6339</v>
      </c>
      <c r="L182">
        <v>0</v>
      </c>
      <c r="M182" t="s">
        <v>6339</v>
      </c>
      <c r="N182">
        <v>0</v>
      </c>
      <c r="O182" t="s">
        <v>6339</v>
      </c>
      <c r="P182">
        <v>0</v>
      </c>
      <c r="Q182" t="s">
        <v>6339</v>
      </c>
      <c r="R182" s="19">
        <v>0</v>
      </c>
      <c r="S182" s="18" t="s">
        <v>6339</v>
      </c>
      <c r="T182" s="28">
        <v>0</v>
      </c>
      <c r="U182" s="18" t="s">
        <v>6339</v>
      </c>
      <c r="V182" s="19">
        <v>0</v>
      </c>
      <c r="W182" s="18" t="s">
        <v>6339</v>
      </c>
      <c r="X182" s="19">
        <v>0</v>
      </c>
      <c r="Y182" s="18" t="s">
        <v>6339</v>
      </c>
      <c r="Z182" s="19">
        <v>0</v>
      </c>
      <c r="AA182" s="18" t="s">
        <v>6339</v>
      </c>
      <c r="AB182" s="15">
        <v>900807878</v>
      </c>
      <c r="AC182" s="18" t="s">
        <v>6339</v>
      </c>
      <c r="AD182" s="18" t="s">
        <v>6362</v>
      </c>
      <c r="AE182" s="18" t="s">
        <v>6339</v>
      </c>
      <c r="AF182" s="18" t="s">
        <v>6400</v>
      </c>
      <c r="AG182" s="18" t="s">
        <v>6339</v>
      </c>
      <c r="AH182" s="29">
        <v>42654</v>
      </c>
      <c r="AI182" s="18" t="s">
        <v>6339</v>
      </c>
      <c r="AJ182" s="18" t="s">
        <v>6397</v>
      </c>
      <c r="AK182" t="s">
        <v>6340</v>
      </c>
      <c r="AL182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(NULL,0,0,0,0,0,0,0,0,0,0,900807878,'apacheco','R','2016-10-11','dzambrano');</v>
      </c>
    </row>
    <row r="183" spans="1:38" x14ac:dyDescent="0.25">
      <c r="A183">
        <v>10016474</v>
      </c>
      <c r="B183" t="s">
        <v>6405</v>
      </c>
      <c r="C183" t="s">
        <v>6346</v>
      </c>
      <c r="D183" t="s">
        <v>6339</v>
      </c>
      <c r="E183" s="15">
        <v>0</v>
      </c>
      <c r="F183" s="15" t="s">
        <v>6339</v>
      </c>
      <c r="G183" t="s">
        <v>1854</v>
      </c>
      <c r="H183" t="e">
        <f>VLOOKUP($E183,'BD DAVID'!$B$5:$M$1143,10,FALSE)</f>
        <v>#N/A</v>
      </c>
      <c r="I183">
        <v>0</v>
      </c>
      <c r="J183" t="e">
        <f>VLOOKUP($E183,'BD DAVID'!$B$5:$M$1144,12,FALSE)</f>
        <v>#N/A</v>
      </c>
      <c r="K183" t="s">
        <v>6339</v>
      </c>
      <c r="L183">
        <v>0</v>
      </c>
      <c r="M183" t="s">
        <v>6339</v>
      </c>
      <c r="N183">
        <v>0</v>
      </c>
      <c r="O183" t="s">
        <v>6339</v>
      </c>
      <c r="P183">
        <v>0</v>
      </c>
      <c r="Q183" t="s">
        <v>6339</v>
      </c>
      <c r="R183" s="19">
        <v>0</v>
      </c>
      <c r="S183" s="18" t="s">
        <v>6339</v>
      </c>
      <c r="T183" s="28">
        <v>0</v>
      </c>
      <c r="U183" s="18" t="s">
        <v>6339</v>
      </c>
      <c r="V183" s="19">
        <v>0</v>
      </c>
      <c r="W183" s="18" t="s">
        <v>6339</v>
      </c>
      <c r="X183" s="19">
        <v>0</v>
      </c>
      <c r="Y183" s="18" t="s">
        <v>6339</v>
      </c>
      <c r="Z183" s="19">
        <v>0</v>
      </c>
      <c r="AA183" s="18" t="s">
        <v>6339</v>
      </c>
      <c r="AB183" s="15">
        <v>900808640</v>
      </c>
      <c r="AC183" s="18" t="s">
        <v>6339</v>
      </c>
      <c r="AD183" s="18" t="s">
        <v>6380</v>
      </c>
      <c r="AE183" s="18" t="s">
        <v>6339</v>
      </c>
      <c r="AF183" s="18" t="s">
        <v>6400</v>
      </c>
      <c r="AG183" s="18" t="s">
        <v>6339</v>
      </c>
      <c r="AH183" s="29">
        <v>42654</v>
      </c>
      <c r="AI183" s="18" t="s">
        <v>6339</v>
      </c>
      <c r="AJ183" s="18" t="s">
        <v>6397</v>
      </c>
      <c r="AK183" t="s">
        <v>6340</v>
      </c>
      <c r="AL183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(NULL,0,0,0,0,0,0,0,0,0,0,900808640,'ravila','R','2016-10-11','dzambrano');</v>
      </c>
    </row>
    <row r="184" spans="1:38" x14ac:dyDescent="0.25">
      <c r="A184">
        <v>10016115</v>
      </c>
      <c r="B184" t="s">
        <v>6405</v>
      </c>
      <c r="C184" t="s">
        <v>6346</v>
      </c>
      <c r="D184" t="s">
        <v>6339</v>
      </c>
      <c r="E184" s="15">
        <v>0</v>
      </c>
      <c r="F184" s="15" t="s">
        <v>6339</v>
      </c>
      <c r="G184" t="s">
        <v>1640</v>
      </c>
      <c r="H184" t="e">
        <f>VLOOKUP($E184,'BD DAVID'!$B$5:$M$1143,10,FALSE)</f>
        <v>#N/A</v>
      </c>
      <c r="I184">
        <v>0</v>
      </c>
      <c r="J184" t="e">
        <f>VLOOKUP($E184,'BD DAVID'!$B$5:$M$1144,12,FALSE)</f>
        <v>#N/A</v>
      </c>
      <c r="K184" t="s">
        <v>6339</v>
      </c>
      <c r="L184">
        <v>0</v>
      </c>
      <c r="M184" t="s">
        <v>6339</v>
      </c>
      <c r="N184">
        <v>0</v>
      </c>
      <c r="O184" t="s">
        <v>6339</v>
      </c>
      <c r="P184">
        <v>0</v>
      </c>
      <c r="Q184" t="s">
        <v>6339</v>
      </c>
      <c r="R184" s="19">
        <v>0</v>
      </c>
      <c r="S184" s="18" t="s">
        <v>6339</v>
      </c>
      <c r="T184" s="28">
        <v>0</v>
      </c>
      <c r="U184" s="18" t="s">
        <v>6339</v>
      </c>
      <c r="V184" s="19">
        <v>0</v>
      </c>
      <c r="W184" s="18" t="s">
        <v>6339</v>
      </c>
      <c r="X184" s="19">
        <v>0</v>
      </c>
      <c r="Y184" s="18" t="s">
        <v>6339</v>
      </c>
      <c r="Z184" s="19">
        <v>0</v>
      </c>
      <c r="AA184" s="18" t="s">
        <v>6339</v>
      </c>
      <c r="AB184" s="15">
        <v>900812952</v>
      </c>
      <c r="AC184" s="18" t="s">
        <v>6339</v>
      </c>
      <c r="AD184" s="18" t="s">
        <v>6375</v>
      </c>
      <c r="AE184" s="18" t="s">
        <v>6339</v>
      </c>
      <c r="AF184" s="18" t="s">
        <v>6400</v>
      </c>
      <c r="AG184" s="18" t="s">
        <v>6339</v>
      </c>
      <c r="AH184" s="29">
        <v>42654</v>
      </c>
      <c r="AI184" s="18" t="s">
        <v>6339</v>
      </c>
      <c r="AJ184" s="18" t="s">
        <v>6397</v>
      </c>
      <c r="AK184" t="s">
        <v>6340</v>
      </c>
      <c r="AL184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(NULL,0,0,0,0,0,0,0,0,0,0,900812952,'mserna','R','2016-10-11','dzambrano');</v>
      </c>
    </row>
    <row r="185" spans="1:38" x14ac:dyDescent="0.25">
      <c r="A185">
        <v>10017773</v>
      </c>
      <c r="B185" t="s">
        <v>6405</v>
      </c>
      <c r="C185" t="s">
        <v>6346</v>
      </c>
      <c r="D185" t="s">
        <v>6339</v>
      </c>
      <c r="E185" s="15">
        <v>0</v>
      </c>
      <c r="F185" s="15" t="s">
        <v>6339</v>
      </c>
      <c r="G185" t="s">
        <v>1544</v>
      </c>
      <c r="H185" t="e">
        <f>VLOOKUP($E185,'BD DAVID'!$B$5:$M$1143,10,FALSE)</f>
        <v>#N/A</v>
      </c>
      <c r="I185">
        <v>0</v>
      </c>
      <c r="J185" s="14" t="s">
        <v>796</v>
      </c>
      <c r="K185" t="s">
        <v>6339</v>
      </c>
      <c r="L185">
        <v>0</v>
      </c>
      <c r="M185" t="s">
        <v>6339</v>
      </c>
      <c r="N185">
        <v>0</v>
      </c>
      <c r="O185" t="s">
        <v>6339</v>
      </c>
      <c r="P185">
        <v>0</v>
      </c>
      <c r="Q185" t="s">
        <v>6339</v>
      </c>
      <c r="R185" s="19">
        <v>0</v>
      </c>
      <c r="S185" s="18" t="s">
        <v>6339</v>
      </c>
      <c r="T185" s="28">
        <v>0</v>
      </c>
      <c r="U185" s="18" t="s">
        <v>6339</v>
      </c>
      <c r="V185" s="19">
        <v>0</v>
      </c>
      <c r="W185" s="18" t="s">
        <v>6339</v>
      </c>
      <c r="X185" s="19">
        <v>0</v>
      </c>
      <c r="Y185" s="18" t="s">
        <v>6339</v>
      </c>
      <c r="Z185" s="19">
        <v>0</v>
      </c>
      <c r="AA185" s="18" t="s">
        <v>6339</v>
      </c>
      <c r="AB185" s="15">
        <v>900820087</v>
      </c>
      <c r="AC185" s="18" t="s">
        <v>6339</v>
      </c>
      <c r="AD185" s="18" t="s">
        <v>6380</v>
      </c>
      <c r="AE185" s="18" t="s">
        <v>6339</v>
      </c>
      <c r="AF185" s="18" t="s">
        <v>6400</v>
      </c>
      <c r="AG185" s="18" t="s">
        <v>6339</v>
      </c>
      <c r="AH185" s="29">
        <v>42654</v>
      </c>
      <c r="AI185" s="18" t="s">
        <v>6339</v>
      </c>
      <c r="AJ185" s="18" t="s">
        <v>6397</v>
      </c>
      <c r="AK185" t="s">
        <v>6340</v>
      </c>
      <c r="AL185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(NULL,0,0,0,0,0,0,0,0,0,0,900820087,'ravila','R','2016-10-11','dzambrano');</v>
      </c>
    </row>
    <row r="186" spans="1:38" x14ac:dyDescent="0.25">
      <c r="A186">
        <v>10016190</v>
      </c>
      <c r="B186" t="s">
        <v>6405</v>
      </c>
      <c r="C186" t="s">
        <v>6346</v>
      </c>
      <c r="D186" t="s">
        <v>6339</v>
      </c>
      <c r="E186" s="15">
        <v>0</v>
      </c>
      <c r="F186" s="15" t="s">
        <v>6339</v>
      </c>
      <c r="G186" t="s">
        <v>2544</v>
      </c>
      <c r="H186" t="e">
        <f>VLOOKUP($E186,'BD DAVID'!$B$5:$M$1143,10,FALSE)</f>
        <v>#N/A</v>
      </c>
      <c r="I186">
        <v>0</v>
      </c>
      <c r="J186" t="e">
        <f>VLOOKUP($E186,'BD DAVID'!$B$5:$M$1144,12,FALSE)</f>
        <v>#N/A</v>
      </c>
      <c r="K186" t="s">
        <v>6339</v>
      </c>
      <c r="L186">
        <v>0</v>
      </c>
      <c r="M186" t="s">
        <v>6339</v>
      </c>
      <c r="N186">
        <v>0</v>
      </c>
      <c r="O186" t="s">
        <v>6339</v>
      </c>
      <c r="P186">
        <v>0</v>
      </c>
      <c r="Q186" t="s">
        <v>6339</v>
      </c>
      <c r="R186" s="19">
        <v>0</v>
      </c>
      <c r="S186" s="18" t="s">
        <v>6339</v>
      </c>
      <c r="T186" s="28">
        <v>0</v>
      </c>
      <c r="U186" s="18" t="s">
        <v>6339</v>
      </c>
      <c r="V186" s="19">
        <v>0</v>
      </c>
      <c r="W186" s="18" t="s">
        <v>6339</v>
      </c>
      <c r="X186" s="19">
        <v>0</v>
      </c>
      <c r="Y186" s="18" t="s">
        <v>6339</v>
      </c>
      <c r="Z186" s="19">
        <v>0</v>
      </c>
      <c r="AA186" s="18" t="s">
        <v>6339</v>
      </c>
      <c r="AB186" s="15">
        <v>900823750</v>
      </c>
      <c r="AC186" s="18" t="s">
        <v>6339</v>
      </c>
      <c r="AD186" s="18" t="s">
        <v>6380</v>
      </c>
      <c r="AE186" s="18" t="s">
        <v>6339</v>
      </c>
      <c r="AF186" s="18" t="s">
        <v>6400</v>
      </c>
      <c r="AG186" s="18" t="s">
        <v>6339</v>
      </c>
      <c r="AH186" s="29">
        <v>42654</v>
      </c>
      <c r="AI186" s="18" t="s">
        <v>6339</v>
      </c>
      <c r="AJ186" s="18" t="s">
        <v>6397</v>
      </c>
      <c r="AK186" t="s">
        <v>6340</v>
      </c>
      <c r="AL186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(NULL,0,0,0,0,0,0,0,0,0,0,900823750,'ravila','R','2016-10-11','dzambrano');</v>
      </c>
    </row>
    <row r="187" spans="1:38" s="20" customFormat="1" x14ac:dyDescent="0.25">
      <c r="A187">
        <v>10016773</v>
      </c>
      <c r="B187" t="s">
        <v>6405</v>
      </c>
      <c r="C187" t="s">
        <v>6346</v>
      </c>
      <c r="D187" t="s">
        <v>6339</v>
      </c>
      <c r="E187" s="15">
        <v>0</v>
      </c>
      <c r="F187" s="15" t="s">
        <v>6339</v>
      </c>
      <c r="G187" t="s">
        <v>1565</v>
      </c>
      <c r="H187" t="e">
        <f>VLOOKUP($E187,'BD DAVID'!$B$5:$M$1143,10,FALSE)</f>
        <v>#N/A</v>
      </c>
      <c r="I187">
        <v>0</v>
      </c>
      <c r="J187" t="e">
        <f>VLOOKUP($E187,'BD DAVID'!$B$5:$M$1144,12,FALSE)</f>
        <v>#N/A</v>
      </c>
      <c r="K187" t="s">
        <v>6339</v>
      </c>
      <c r="L187">
        <v>0</v>
      </c>
      <c r="M187" t="s">
        <v>6339</v>
      </c>
      <c r="N187">
        <v>0</v>
      </c>
      <c r="O187" t="s">
        <v>6339</v>
      </c>
      <c r="P187">
        <v>0</v>
      </c>
      <c r="Q187" t="s">
        <v>6339</v>
      </c>
      <c r="R187" s="19">
        <v>0</v>
      </c>
      <c r="S187" s="18" t="s">
        <v>6339</v>
      </c>
      <c r="T187" s="28">
        <v>0</v>
      </c>
      <c r="U187" s="18" t="s">
        <v>6339</v>
      </c>
      <c r="V187" s="19">
        <v>0</v>
      </c>
      <c r="W187" s="18" t="s">
        <v>6339</v>
      </c>
      <c r="X187" s="19">
        <v>0</v>
      </c>
      <c r="Y187" s="18" t="s">
        <v>6339</v>
      </c>
      <c r="Z187" s="19">
        <v>0</v>
      </c>
      <c r="AA187" s="18" t="s">
        <v>6339</v>
      </c>
      <c r="AB187" s="15">
        <v>900840409</v>
      </c>
      <c r="AC187" s="18" t="s">
        <v>6339</v>
      </c>
      <c r="AD187" s="18" t="s">
        <v>6380</v>
      </c>
      <c r="AE187" s="18" t="s">
        <v>6339</v>
      </c>
      <c r="AF187" s="18" t="s">
        <v>6400</v>
      </c>
      <c r="AG187" s="18" t="s">
        <v>6339</v>
      </c>
      <c r="AH187" s="29">
        <v>42654</v>
      </c>
      <c r="AI187" s="18" t="s">
        <v>6339</v>
      </c>
      <c r="AJ187" s="18" t="s">
        <v>6397</v>
      </c>
      <c r="AK187" s="20" t="s">
        <v>6340</v>
      </c>
      <c r="AL187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(NULL,0,0,0,0,0,0,0,0,0,0,900840409,'ravila','R','2016-10-11','dzambrano');</v>
      </c>
    </row>
    <row r="188" spans="1:38" x14ac:dyDescent="0.25">
      <c r="A188">
        <v>10017700</v>
      </c>
      <c r="B188" t="s">
        <v>6405</v>
      </c>
      <c r="C188" t="s">
        <v>6346</v>
      </c>
      <c r="D188" t="s">
        <v>6339</v>
      </c>
      <c r="E188" s="15">
        <v>0</v>
      </c>
      <c r="F188" s="15" t="s">
        <v>6339</v>
      </c>
      <c r="G188" t="s">
        <v>1607</v>
      </c>
      <c r="H188" t="e">
        <f>VLOOKUP($E188,'BD DAVID'!$B$5:$M$1143,10,FALSE)</f>
        <v>#N/A</v>
      </c>
      <c r="I188">
        <v>0</v>
      </c>
      <c r="J188" t="e">
        <f>VLOOKUP($E188,'BD DAVID'!$B$5:$M$1144,12,FALSE)</f>
        <v>#N/A</v>
      </c>
      <c r="K188" t="s">
        <v>6339</v>
      </c>
      <c r="L188">
        <v>0</v>
      </c>
      <c r="M188" t="s">
        <v>6339</v>
      </c>
      <c r="N188">
        <v>0</v>
      </c>
      <c r="O188" t="s">
        <v>6339</v>
      </c>
      <c r="P188">
        <v>0</v>
      </c>
      <c r="Q188" t="s">
        <v>6339</v>
      </c>
      <c r="R188" s="19">
        <v>0</v>
      </c>
      <c r="S188" s="18" t="s">
        <v>6339</v>
      </c>
      <c r="T188" s="28">
        <v>0</v>
      </c>
      <c r="U188" s="18" t="s">
        <v>6339</v>
      </c>
      <c r="V188" s="19">
        <v>0</v>
      </c>
      <c r="W188" s="18" t="s">
        <v>6339</v>
      </c>
      <c r="X188" s="19">
        <v>0</v>
      </c>
      <c r="Y188" s="18" t="s">
        <v>6339</v>
      </c>
      <c r="Z188" s="19">
        <v>0</v>
      </c>
      <c r="AA188" s="18" t="s">
        <v>6339</v>
      </c>
      <c r="AB188" s="15">
        <v>900867864</v>
      </c>
      <c r="AC188" s="18" t="s">
        <v>6339</v>
      </c>
      <c r="AD188" s="18" t="s">
        <v>6380</v>
      </c>
      <c r="AE188" s="18" t="s">
        <v>6339</v>
      </c>
      <c r="AF188" s="18" t="s">
        <v>6400</v>
      </c>
      <c r="AG188" s="18" t="s">
        <v>6339</v>
      </c>
      <c r="AH188" s="29">
        <v>42654</v>
      </c>
      <c r="AI188" s="18" t="s">
        <v>6339</v>
      </c>
      <c r="AJ188" s="18" t="s">
        <v>6397</v>
      </c>
      <c r="AK188" t="s">
        <v>6340</v>
      </c>
      <c r="AL188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(NULL,0,0,0,0,0,0,0,0,0,0,900867864,'ravila','R','2016-10-11','dzambrano');</v>
      </c>
    </row>
    <row r="189" spans="1:38" x14ac:dyDescent="0.25">
      <c r="A189">
        <v>10017289</v>
      </c>
      <c r="B189" t="s">
        <v>6405</v>
      </c>
      <c r="C189" t="s">
        <v>6346</v>
      </c>
      <c r="D189" t="s">
        <v>6339</v>
      </c>
      <c r="E189" s="15">
        <v>0</v>
      </c>
      <c r="F189" s="15" t="s">
        <v>6339</v>
      </c>
      <c r="G189" t="s">
        <v>3203</v>
      </c>
      <c r="H189" t="e">
        <f>VLOOKUP($E189,'BD DAVID'!$B$5:$M$1143,10,FALSE)</f>
        <v>#N/A</v>
      </c>
      <c r="I189">
        <v>0</v>
      </c>
      <c r="J189" t="e">
        <f>VLOOKUP($E189,'BD DAVID'!$B$5:$M$1144,12,FALSE)</f>
        <v>#N/A</v>
      </c>
      <c r="K189" t="s">
        <v>6339</v>
      </c>
      <c r="L189">
        <v>0</v>
      </c>
      <c r="M189" t="s">
        <v>6339</v>
      </c>
      <c r="N189">
        <v>0</v>
      </c>
      <c r="O189" t="s">
        <v>6339</v>
      </c>
      <c r="P189">
        <v>0</v>
      </c>
      <c r="Q189" t="s">
        <v>6339</v>
      </c>
      <c r="R189" s="19">
        <v>0</v>
      </c>
      <c r="S189" s="18" t="s">
        <v>6339</v>
      </c>
      <c r="T189" s="28">
        <v>0</v>
      </c>
      <c r="U189" s="18" t="s">
        <v>6339</v>
      </c>
      <c r="V189" s="19">
        <v>0</v>
      </c>
      <c r="W189" s="18" t="s">
        <v>6339</v>
      </c>
      <c r="X189" s="19">
        <v>0</v>
      </c>
      <c r="Y189" s="18" t="s">
        <v>6339</v>
      </c>
      <c r="Z189" s="19">
        <v>0</v>
      </c>
      <c r="AA189" s="18" t="s">
        <v>6339</v>
      </c>
      <c r="AB189" s="15">
        <v>900881832</v>
      </c>
      <c r="AC189" s="18" t="s">
        <v>6339</v>
      </c>
      <c r="AD189" s="18" t="s">
        <v>6375</v>
      </c>
      <c r="AE189" s="18" t="s">
        <v>6339</v>
      </c>
      <c r="AF189" s="18" t="s">
        <v>6400</v>
      </c>
      <c r="AG189" s="18" t="s">
        <v>6339</v>
      </c>
      <c r="AH189" s="29">
        <v>42654</v>
      </c>
      <c r="AI189" s="18" t="s">
        <v>6339</v>
      </c>
      <c r="AJ189" s="18" t="s">
        <v>6397</v>
      </c>
      <c r="AK189" t="s">
        <v>6340</v>
      </c>
      <c r="AL189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(NULL,0,0,0,0,0,0,0,0,0,0,900881832,'mserna','R','2016-10-11','dzambrano');</v>
      </c>
    </row>
    <row r="190" spans="1:38" x14ac:dyDescent="0.25">
      <c r="A190">
        <v>10017178</v>
      </c>
      <c r="B190" t="s">
        <v>6405</v>
      </c>
      <c r="C190" t="s">
        <v>6346</v>
      </c>
      <c r="D190" t="s">
        <v>6339</v>
      </c>
      <c r="E190" s="15">
        <v>0</v>
      </c>
      <c r="F190" s="15" t="s">
        <v>6339</v>
      </c>
      <c r="G190" t="s">
        <v>1750</v>
      </c>
      <c r="H190" t="e">
        <f>VLOOKUP($E190,'BD DAVID'!$B$5:$M$1143,10,FALSE)</f>
        <v>#N/A</v>
      </c>
      <c r="I190">
        <v>0</v>
      </c>
      <c r="J190" t="e">
        <f>VLOOKUP($E190,'BD DAVID'!$B$5:$M$1144,12,FALSE)</f>
        <v>#N/A</v>
      </c>
      <c r="K190" t="s">
        <v>6339</v>
      </c>
      <c r="L190">
        <v>0</v>
      </c>
      <c r="M190" t="s">
        <v>6339</v>
      </c>
      <c r="N190">
        <v>0</v>
      </c>
      <c r="O190" t="s">
        <v>6339</v>
      </c>
      <c r="P190">
        <v>0</v>
      </c>
      <c r="Q190" t="s">
        <v>6339</v>
      </c>
      <c r="R190" s="19">
        <v>0</v>
      </c>
      <c r="S190" s="18" t="s">
        <v>6339</v>
      </c>
      <c r="T190" s="28">
        <v>0</v>
      </c>
      <c r="U190" s="18" t="s">
        <v>6339</v>
      </c>
      <c r="V190" s="19">
        <v>0</v>
      </c>
      <c r="W190" s="18" t="s">
        <v>6339</v>
      </c>
      <c r="X190" s="19">
        <v>0</v>
      </c>
      <c r="Y190" s="18" t="s">
        <v>6339</v>
      </c>
      <c r="Z190" s="19">
        <v>0</v>
      </c>
      <c r="AA190" s="18" t="s">
        <v>6339</v>
      </c>
      <c r="AB190" s="15">
        <v>900921157</v>
      </c>
      <c r="AC190" s="18" t="s">
        <v>6339</v>
      </c>
      <c r="AD190" s="18" t="s">
        <v>6375</v>
      </c>
      <c r="AE190" s="18" t="s">
        <v>6339</v>
      </c>
      <c r="AF190" s="18" t="s">
        <v>6400</v>
      </c>
      <c r="AG190" s="18" t="s">
        <v>6339</v>
      </c>
      <c r="AH190" s="29">
        <v>42654</v>
      </c>
      <c r="AI190" s="18" t="s">
        <v>6339</v>
      </c>
      <c r="AJ190" s="18" t="s">
        <v>6397</v>
      </c>
      <c r="AK190" t="s">
        <v>6340</v>
      </c>
      <c r="AL190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(NULL,0,0,0,0,0,0,0,0,0,0,900921157,'mserna','R','2016-10-11','dzambrano');</v>
      </c>
    </row>
    <row r="191" spans="1:38" x14ac:dyDescent="0.25">
      <c r="A191">
        <v>10017571</v>
      </c>
      <c r="B191" t="s">
        <v>6405</v>
      </c>
      <c r="C191" t="s">
        <v>6346</v>
      </c>
      <c r="D191" t="s">
        <v>6339</v>
      </c>
      <c r="E191" s="15">
        <v>0</v>
      </c>
      <c r="F191" s="15" t="s">
        <v>6339</v>
      </c>
      <c r="G191" t="s">
        <v>3693</v>
      </c>
      <c r="H191" t="e">
        <f>VLOOKUP($E191,'BD DAVID'!$B$5:$M$1143,10,FALSE)</f>
        <v>#N/A</v>
      </c>
      <c r="I191">
        <v>0</v>
      </c>
      <c r="J191" t="e">
        <f>VLOOKUP($E191,'BD DAVID'!$B$5:$M$1144,12,FALSE)</f>
        <v>#N/A</v>
      </c>
      <c r="K191" t="s">
        <v>6339</v>
      </c>
      <c r="L191">
        <v>0</v>
      </c>
      <c r="M191" t="s">
        <v>6339</v>
      </c>
      <c r="N191">
        <v>0</v>
      </c>
      <c r="O191" t="s">
        <v>6339</v>
      </c>
      <c r="P191">
        <v>0</v>
      </c>
      <c r="Q191" t="s">
        <v>6339</v>
      </c>
      <c r="R191" s="19">
        <v>0</v>
      </c>
      <c r="S191" s="18" t="s">
        <v>6339</v>
      </c>
      <c r="T191" s="28">
        <v>0</v>
      </c>
      <c r="U191" s="18" t="s">
        <v>6339</v>
      </c>
      <c r="V191" s="19">
        <v>0</v>
      </c>
      <c r="W191" s="18" t="s">
        <v>6339</v>
      </c>
      <c r="X191" s="19">
        <v>0</v>
      </c>
      <c r="Y191" s="18" t="s">
        <v>6339</v>
      </c>
      <c r="Z191" s="19">
        <v>0</v>
      </c>
      <c r="AA191" s="18" t="s">
        <v>6339</v>
      </c>
      <c r="AB191" s="15">
        <v>900941574</v>
      </c>
      <c r="AC191" s="18" t="s">
        <v>6339</v>
      </c>
      <c r="AD191" s="18" t="s">
        <v>6378</v>
      </c>
      <c r="AE191" s="18" t="s">
        <v>6339</v>
      </c>
      <c r="AF191" s="18" t="s">
        <v>6400</v>
      </c>
      <c r="AG191" s="18" t="s">
        <v>6339</v>
      </c>
      <c r="AH191" s="29">
        <v>42654</v>
      </c>
      <c r="AI191" s="18" t="s">
        <v>6339</v>
      </c>
      <c r="AJ191" s="18" t="s">
        <v>6397</v>
      </c>
      <c r="AK191" t="s">
        <v>6340</v>
      </c>
      <c r="AL191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(NULL,0,0,0,0,0,0,0,0,0,0,900941574,'plopez','R','2016-10-11','dzambrano');</v>
      </c>
    </row>
    <row r="192" spans="1:38" x14ac:dyDescent="0.25">
      <c r="A192">
        <v>10017793</v>
      </c>
      <c r="B192" t="s">
        <v>6405</v>
      </c>
      <c r="C192" t="s">
        <v>6346</v>
      </c>
      <c r="D192" t="s">
        <v>6339</v>
      </c>
      <c r="E192" s="15">
        <v>0</v>
      </c>
      <c r="F192" s="15" t="s">
        <v>6339</v>
      </c>
      <c r="G192" t="s">
        <v>1996</v>
      </c>
      <c r="H192" t="e">
        <f>VLOOKUP($E192,'BD DAVID'!$B$5:$M$1143,10,FALSE)</f>
        <v>#N/A</v>
      </c>
      <c r="I192">
        <v>0</v>
      </c>
      <c r="J192" t="e">
        <f>VLOOKUP($E192,'BD DAVID'!$B$5:$M$1144,12,FALSE)</f>
        <v>#N/A</v>
      </c>
      <c r="K192" t="s">
        <v>6339</v>
      </c>
      <c r="L192">
        <v>0</v>
      </c>
      <c r="M192" t="s">
        <v>6339</v>
      </c>
      <c r="N192">
        <v>0</v>
      </c>
      <c r="O192" t="s">
        <v>6339</v>
      </c>
      <c r="P192">
        <v>0</v>
      </c>
      <c r="Q192" t="s">
        <v>6339</v>
      </c>
      <c r="R192" s="19">
        <v>0</v>
      </c>
      <c r="S192" s="18" t="s">
        <v>6339</v>
      </c>
      <c r="T192" s="28">
        <v>0</v>
      </c>
      <c r="U192" s="18" t="s">
        <v>6339</v>
      </c>
      <c r="V192" s="19">
        <v>0</v>
      </c>
      <c r="W192" s="18" t="s">
        <v>6339</v>
      </c>
      <c r="X192" s="19">
        <v>0</v>
      </c>
      <c r="Y192" s="18" t="s">
        <v>6339</v>
      </c>
      <c r="Z192" s="19">
        <v>0</v>
      </c>
      <c r="AA192" s="18" t="s">
        <v>6339</v>
      </c>
      <c r="AB192" s="15">
        <v>900949580</v>
      </c>
      <c r="AC192" s="18" t="s">
        <v>6339</v>
      </c>
      <c r="AD192" s="18" t="s">
        <v>6380</v>
      </c>
      <c r="AE192" s="18" t="s">
        <v>6339</v>
      </c>
      <c r="AF192" s="18" t="s">
        <v>6400</v>
      </c>
      <c r="AG192" s="18" t="s">
        <v>6339</v>
      </c>
      <c r="AH192" s="29">
        <v>42654</v>
      </c>
      <c r="AI192" s="18" t="s">
        <v>6339</v>
      </c>
      <c r="AJ192" s="18" t="s">
        <v>6397</v>
      </c>
      <c r="AK192" t="s">
        <v>6340</v>
      </c>
      <c r="AL192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(NULL,0,0,0,0,0,0,0,0,0,0,900949580,'ravila','R','2016-10-11','dzambrano');</v>
      </c>
    </row>
    <row r="193" spans="1:38" s="20" customFormat="1" x14ac:dyDescent="0.25">
      <c r="A193">
        <v>10017691</v>
      </c>
      <c r="B193" t="s">
        <v>6405</v>
      </c>
      <c r="C193" t="s">
        <v>6346</v>
      </c>
      <c r="D193" t="s">
        <v>6339</v>
      </c>
      <c r="E193" s="15">
        <v>0</v>
      </c>
      <c r="F193" s="15" t="s">
        <v>6339</v>
      </c>
      <c r="G193" t="s">
        <v>1588</v>
      </c>
      <c r="H193" t="e">
        <f>VLOOKUP($E193,'BD DAVID'!$B$5:$M$1143,10,FALSE)</f>
        <v>#N/A</v>
      </c>
      <c r="I193">
        <v>0</v>
      </c>
      <c r="J193" t="e">
        <f>VLOOKUP($E193,'BD DAVID'!$B$5:$M$1144,12,FALSE)</f>
        <v>#N/A</v>
      </c>
      <c r="K193" t="s">
        <v>6339</v>
      </c>
      <c r="L193">
        <v>0</v>
      </c>
      <c r="M193" t="s">
        <v>6339</v>
      </c>
      <c r="N193">
        <v>0</v>
      </c>
      <c r="O193" t="s">
        <v>6339</v>
      </c>
      <c r="P193">
        <v>0</v>
      </c>
      <c r="Q193" t="s">
        <v>6339</v>
      </c>
      <c r="R193" s="19">
        <v>0</v>
      </c>
      <c r="S193" s="18" t="s">
        <v>6339</v>
      </c>
      <c r="T193" s="28">
        <v>0</v>
      </c>
      <c r="U193" s="18" t="s">
        <v>6339</v>
      </c>
      <c r="V193" s="19">
        <v>0</v>
      </c>
      <c r="W193" s="18" t="s">
        <v>6339</v>
      </c>
      <c r="X193" s="19">
        <v>0</v>
      </c>
      <c r="Y193" s="18" t="s">
        <v>6339</v>
      </c>
      <c r="Z193" s="19">
        <v>0</v>
      </c>
      <c r="AA193" s="18" t="s">
        <v>6339</v>
      </c>
      <c r="AB193" s="15">
        <v>900974078</v>
      </c>
      <c r="AC193" s="18" t="s">
        <v>6339</v>
      </c>
      <c r="AD193" s="18" t="s">
        <v>6375</v>
      </c>
      <c r="AE193" s="18" t="s">
        <v>6339</v>
      </c>
      <c r="AF193" s="18" t="s">
        <v>6400</v>
      </c>
      <c r="AG193" s="18" t="s">
        <v>6339</v>
      </c>
      <c r="AH193" s="29">
        <v>42654</v>
      </c>
      <c r="AI193" s="18" t="s">
        <v>6339</v>
      </c>
      <c r="AJ193" s="18" t="s">
        <v>6397</v>
      </c>
      <c r="AK193" s="20" t="s">
        <v>6340</v>
      </c>
      <c r="AL193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(NULL,0,0,0,0,0,0,0,0,0,0,900974078,'mserna','R','2016-10-11','dzambrano');</v>
      </c>
    </row>
    <row r="194" spans="1:38" x14ac:dyDescent="0.25">
      <c r="A194">
        <v>10016875</v>
      </c>
      <c r="B194" t="s">
        <v>6405</v>
      </c>
      <c r="C194" t="s">
        <v>6346</v>
      </c>
      <c r="D194" t="s">
        <v>6339</v>
      </c>
      <c r="E194" s="15">
        <v>0</v>
      </c>
      <c r="F194" s="15" t="s">
        <v>6339</v>
      </c>
      <c r="G194" t="s">
        <v>4918</v>
      </c>
      <c r="H194" t="e">
        <f>VLOOKUP($E194,'BD DAVID'!$B$5:$M$1143,10,FALSE)</f>
        <v>#N/A</v>
      </c>
      <c r="I194">
        <v>0</v>
      </c>
      <c r="J194" t="e">
        <f>VLOOKUP($E194,'BD DAVID'!$B$5:$M$1144,12,FALSE)</f>
        <v>#N/A</v>
      </c>
      <c r="K194" t="s">
        <v>6339</v>
      </c>
      <c r="L194">
        <v>0</v>
      </c>
      <c r="M194" t="s">
        <v>6339</v>
      </c>
      <c r="N194">
        <v>0</v>
      </c>
      <c r="O194" t="s">
        <v>6339</v>
      </c>
      <c r="P194">
        <v>0</v>
      </c>
      <c r="Q194" t="s">
        <v>6339</v>
      </c>
      <c r="R194" s="19">
        <v>0</v>
      </c>
      <c r="S194" s="18" t="s">
        <v>6339</v>
      </c>
      <c r="T194" s="28">
        <v>0</v>
      </c>
      <c r="U194" s="18" t="s">
        <v>6339</v>
      </c>
      <c r="V194" s="19">
        <v>0</v>
      </c>
      <c r="W194" s="18" t="s">
        <v>6339</v>
      </c>
      <c r="X194" s="19">
        <v>0</v>
      </c>
      <c r="Y194" s="18" t="s">
        <v>6339</v>
      </c>
      <c r="Z194" s="19">
        <v>0</v>
      </c>
      <c r="AA194" s="18" t="s">
        <v>6339</v>
      </c>
      <c r="AB194" s="15">
        <v>1017176525</v>
      </c>
      <c r="AC194" s="18" t="s">
        <v>6339</v>
      </c>
      <c r="AD194" s="18" t="s">
        <v>6380</v>
      </c>
      <c r="AE194" s="18" t="s">
        <v>6339</v>
      </c>
      <c r="AF194" s="18" t="s">
        <v>6400</v>
      </c>
      <c r="AG194" s="18" t="s">
        <v>6339</v>
      </c>
      <c r="AH194" s="29">
        <v>42654</v>
      </c>
      <c r="AI194" s="18" t="s">
        <v>6339</v>
      </c>
      <c r="AJ194" s="18" t="s">
        <v>6397</v>
      </c>
      <c r="AK194" t="s">
        <v>6340</v>
      </c>
      <c r="AL194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(NULL,0,0,0,0,0,0,0,0,0,0,1017176525,'ravila','R','2016-10-11','dzambrano');</v>
      </c>
    </row>
    <row r="195" spans="1:38" x14ac:dyDescent="0.25">
      <c r="A195">
        <v>10016091</v>
      </c>
      <c r="B195" t="s">
        <v>6405</v>
      </c>
      <c r="C195" t="s">
        <v>6346</v>
      </c>
      <c r="D195" t="s">
        <v>6339</v>
      </c>
      <c r="E195" s="15">
        <v>0</v>
      </c>
      <c r="F195" s="15" t="s">
        <v>6339</v>
      </c>
      <c r="G195" t="s">
        <v>2063</v>
      </c>
      <c r="H195" t="e">
        <f>VLOOKUP($E195,'BD DAVID'!$B$5:$M$1143,10,FALSE)</f>
        <v>#N/A</v>
      </c>
      <c r="I195">
        <v>0</v>
      </c>
      <c r="J195" t="e">
        <f>VLOOKUP($E195,'BD DAVID'!$B$5:$M$1144,12,FALSE)</f>
        <v>#N/A</v>
      </c>
      <c r="K195" t="s">
        <v>6339</v>
      </c>
      <c r="L195">
        <v>0</v>
      </c>
      <c r="M195" t="s">
        <v>6339</v>
      </c>
      <c r="N195">
        <v>0</v>
      </c>
      <c r="O195" t="s">
        <v>6339</v>
      </c>
      <c r="P195">
        <v>0</v>
      </c>
      <c r="Q195" t="s">
        <v>6339</v>
      </c>
      <c r="R195" s="19">
        <v>0</v>
      </c>
      <c r="S195" s="18" t="s">
        <v>6339</v>
      </c>
      <c r="T195" s="28">
        <v>0</v>
      </c>
      <c r="U195" s="18" t="s">
        <v>6339</v>
      </c>
      <c r="V195" s="19">
        <v>0</v>
      </c>
      <c r="W195" s="18" t="s">
        <v>6339</v>
      </c>
      <c r="X195" s="19">
        <v>0</v>
      </c>
      <c r="Y195" s="18" t="s">
        <v>6339</v>
      </c>
      <c r="Z195" s="19">
        <v>0</v>
      </c>
      <c r="AA195" s="18" t="s">
        <v>6339</v>
      </c>
      <c r="AB195" s="15">
        <v>1033653665</v>
      </c>
      <c r="AC195" s="18" t="s">
        <v>6339</v>
      </c>
      <c r="AD195" s="18" t="s">
        <v>6380</v>
      </c>
      <c r="AE195" s="18" t="s">
        <v>6339</v>
      </c>
      <c r="AF195" s="18" t="s">
        <v>6400</v>
      </c>
      <c r="AG195" s="18" t="s">
        <v>6339</v>
      </c>
      <c r="AH195" s="29">
        <v>42654</v>
      </c>
      <c r="AI195" s="18" t="s">
        <v>6339</v>
      </c>
      <c r="AJ195" s="18" t="s">
        <v>6397</v>
      </c>
      <c r="AK195" t="s">
        <v>6340</v>
      </c>
      <c r="AL195" t="str">
        <f t="shared" ref="AL195:AL258" si="3">_xlfn.CONCAT(B195,C195,D195,E195,F195,I195,K195,L195,M195,N195,O195,P195,Q195,R195,S195,T195,U195,V195,W195,X195,Y195,Z195,AA195,AB195,AC195,"'",AD195,"'",AE195,"'",AF195,"'",AG195,"'",TEXT(AH195,"yyyy-mm-dd"),"'",AI195,"'",AJ195,"'",AK195)</f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(NULL,0,0,0,0,0,0,0,0,0,0,1033653665,'ravila','R','2016-10-11','dzambrano');</v>
      </c>
    </row>
    <row r="196" spans="1:38" x14ac:dyDescent="0.25">
      <c r="A196">
        <v>10008434</v>
      </c>
      <c r="B196" t="s">
        <v>6405</v>
      </c>
      <c r="C196" t="s">
        <v>6346</v>
      </c>
      <c r="D196" t="s">
        <v>6339</v>
      </c>
      <c r="E196" s="15">
        <v>0</v>
      </c>
      <c r="F196" s="15" t="s">
        <v>6339</v>
      </c>
      <c r="G196" t="s">
        <v>20</v>
      </c>
      <c r="H196" t="e">
        <f>VLOOKUP($E196,'BD DAVID'!$B$5:$M$1143,10,FALSE)</f>
        <v>#N/A</v>
      </c>
      <c r="I196">
        <v>0</v>
      </c>
      <c r="J196" t="e">
        <f>VLOOKUP($E196,'BD DAVID'!$B$5:$M$1144,12,FALSE)</f>
        <v>#N/A</v>
      </c>
      <c r="K196" t="s">
        <v>6339</v>
      </c>
      <c r="L196">
        <v>0</v>
      </c>
      <c r="M196" t="s">
        <v>6339</v>
      </c>
      <c r="N196">
        <v>0</v>
      </c>
      <c r="O196" t="s">
        <v>6339</v>
      </c>
      <c r="P196">
        <v>0</v>
      </c>
      <c r="Q196" t="s">
        <v>6339</v>
      </c>
      <c r="R196" s="19">
        <v>0</v>
      </c>
      <c r="S196" s="18" t="s">
        <v>6339</v>
      </c>
      <c r="T196" s="28">
        <v>0</v>
      </c>
      <c r="U196" s="18" t="s">
        <v>6339</v>
      </c>
      <c r="V196" s="19">
        <v>0</v>
      </c>
      <c r="W196" s="18" t="s">
        <v>6339</v>
      </c>
      <c r="X196" s="19">
        <v>0</v>
      </c>
      <c r="Y196" s="18" t="s">
        <v>6339</v>
      </c>
      <c r="Z196" s="19">
        <v>0</v>
      </c>
      <c r="AA196" s="18" t="s">
        <v>6339</v>
      </c>
      <c r="AB196" s="15">
        <v>1038409756</v>
      </c>
      <c r="AC196" s="18" t="s">
        <v>6339</v>
      </c>
      <c r="AD196" s="18" t="s">
        <v>6375</v>
      </c>
      <c r="AE196" s="18" t="s">
        <v>6339</v>
      </c>
      <c r="AF196" s="18" t="s">
        <v>6400</v>
      </c>
      <c r="AG196" s="18" t="s">
        <v>6339</v>
      </c>
      <c r="AH196" s="29">
        <v>42654</v>
      </c>
      <c r="AI196" s="18" t="s">
        <v>6339</v>
      </c>
      <c r="AJ196" s="18" t="s">
        <v>6397</v>
      </c>
      <c r="AK196" t="s">
        <v>6340</v>
      </c>
      <c r="AL196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(NULL,0,0,0,0,0,0,0,0,0,0,1038409756,'mserna','R','2016-10-11','dzambrano');</v>
      </c>
    </row>
    <row r="197" spans="1:38" s="20" customFormat="1" x14ac:dyDescent="0.25">
      <c r="A197">
        <v>10017039</v>
      </c>
      <c r="B197" t="s">
        <v>6405</v>
      </c>
      <c r="C197" t="s">
        <v>6346</v>
      </c>
      <c r="D197" t="s">
        <v>6339</v>
      </c>
      <c r="E197" s="15">
        <v>0</v>
      </c>
      <c r="F197" s="15" t="s">
        <v>6339</v>
      </c>
      <c r="G197" t="s">
        <v>3541</v>
      </c>
      <c r="H197" t="e">
        <f>VLOOKUP($E197,'BD DAVID'!$B$5:$M$1143,10,FALSE)</f>
        <v>#N/A</v>
      </c>
      <c r="I197">
        <v>0</v>
      </c>
      <c r="J197" t="e">
        <f>VLOOKUP($E197,'BD DAVID'!$B$5:$M$1144,12,FALSE)</f>
        <v>#N/A</v>
      </c>
      <c r="K197" t="s">
        <v>6339</v>
      </c>
      <c r="L197">
        <v>0</v>
      </c>
      <c r="M197" t="s">
        <v>6339</v>
      </c>
      <c r="N197">
        <v>0</v>
      </c>
      <c r="O197" t="s">
        <v>6339</v>
      </c>
      <c r="P197">
        <v>0</v>
      </c>
      <c r="Q197" t="s">
        <v>6339</v>
      </c>
      <c r="R197" s="19">
        <v>0</v>
      </c>
      <c r="S197" s="18" t="s">
        <v>6339</v>
      </c>
      <c r="T197" s="28">
        <v>0</v>
      </c>
      <c r="U197" s="18" t="s">
        <v>6339</v>
      </c>
      <c r="V197" s="19">
        <v>0</v>
      </c>
      <c r="W197" s="18" t="s">
        <v>6339</v>
      </c>
      <c r="X197" s="19">
        <v>0</v>
      </c>
      <c r="Y197" s="18" t="s">
        <v>6339</v>
      </c>
      <c r="Z197" s="19">
        <v>0</v>
      </c>
      <c r="AA197" s="18" t="s">
        <v>6339</v>
      </c>
      <c r="AB197" s="15">
        <v>9001141453</v>
      </c>
      <c r="AC197" s="18" t="s">
        <v>6339</v>
      </c>
      <c r="AD197" s="18" t="s">
        <v>6380</v>
      </c>
      <c r="AE197" s="18" t="s">
        <v>6339</v>
      </c>
      <c r="AF197" s="18" t="s">
        <v>6400</v>
      </c>
      <c r="AG197" s="18" t="s">
        <v>6339</v>
      </c>
      <c r="AH197" s="29">
        <v>42654</v>
      </c>
      <c r="AI197" s="18" t="s">
        <v>6339</v>
      </c>
      <c r="AJ197" s="18" t="s">
        <v>6397</v>
      </c>
      <c r="AK197" s="20" t="s">
        <v>6340</v>
      </c>
      <c r="AL197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(NULL,0,0,0,0,0,0,0,0,0,0,9001141453,'ravila','R','2016-10-11','dzambrano');</v>
      </c>
    </row>
    <row r="198" spans="1:38" x14ac:dyDescent="0.25">
      <c r="A198">
        <v>10008787</v>
      </c>
      <c r="B198" t="s">
        <v>6405</v>
      </c>
      <c r="C198" t="s">
        <v>6346</v>
      </c>
      <c r="D198" t="s">
        <v>6339</v>
      </c>
      <c r="E198" s="15">
        <v>0</v>
      </c>
      <c r="F198" s="15" t="s">
        <v>6339</v>
      </c>
      <c r="G198" t="s">
        <v>5216</v>
      </c>
      <c r="H198" t="e">
        <f>VLOOKUP($E198,'BD DAVID'!$B$5:$M$1143,10,FALSE)</f>
        <v>#N/A</v>
      </c>
      <c r="I198">
        <v>0</v>
      </c>
      <c r="J198" t="e">
        <f>VLOOKUP($E198,'BD DAVID'!$B$5:$M$1144,12,FALSE)</f>
        <v>#N/A</v>
      </c>
      <c r="K198" t="s">
        <v>6339</v>
      </c>
      <c r="L198">
        <v>0</v>
      </c>
      <c r="M198" t="s">
        <v>6339</v>
      </c>
      <c r="N198">
        <v>0</v>
      </c>
      <c r="O198" t="s">
        <v>6339</v>
      </c>
      <c r="P198">
        <v>0</v>
      </c>
      <c r="Q198" t="s">
        <v>6339</v>
      </c>
      <c r="R198" s="19">
        <v>0</v>
      </c>
      <c r="S198" s="18" t="s">
        <v>6339</v>
      </c>
      <c r="T198" s="28">
        <v>0</v>
      </c>
      <c r="U198" s="18" t="s">
        <v>6339</v>
      </c>
      <c r="V198" s="19">
        <v>0</v>
      </c>
      <c r="W198" s="18" t="s">
        <v>6339</v>
      </c>
      <c r="X198" s="19">
        <v>0</v>
      </c>
      <c r="Y198" s="18" t="s">
        <v>6339</v>
      </c>
      <c r="Z198" s="19">
        <v>0</v>
      </c>
      <c r="AA198" s="18" t="s">
        <v>6339</v>
      </c>
      <c r="AB198" s="15">
        <v>1184810</v>
      </c>
      <c r="AC198" s="18" t="s">
        <v>6339</v>
      </c>
      <c r="AD198" s="18" t="s">
        <v>6374</v>
      </c>
      <c r="AE198" s="18" t="s">
        <v>6339</v>
      </c>
      <c r="AF198" s="18" t="s">
        <v>6400</v>
      </c>
      <c r="AG198" s="18" t="s">
        <v>6339</v>
      </c>
      <c r="AH198" s="29">
        <v>42654</v>
      </c>
      <c r="AI198" s="18" t="s">
        <v>6339</v>
      </c>
      <c r="AJ198" s="18" t="s">
        <v>6397</v>
      </c>
      <c r="AK198" t="s">
        <v>6340</v>
      </c>
      <c r="AL198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(NULL,0,0,0,0,0,0,0,0,0,0,1184810,'jvillamil','R','2016-10-11','dzambrano');</v>
      </c>
    </row>
    <row r="199" spans="1:38" x14ac:dyDescent="0.25">
      <c r="A199">
        <v>10013221</v>
      </c>
      <c r="B199" t="s">
        <v>6405</v>
      </c>
      <c r="C199" t="s">
        <v>6346</v>
      </c>
      <c r="D199" t="s">
        <v>6339</v>
      </c>
      <c r="E199" s="15">
        <v>0</v>
      </c>
      <c r="F199" s="15" t="s">
        <v>6339</v>
      </c>
      <c r="G199" t="s">
        <v>2648</v>
      </c>
      <c r="H199" t="e">
        <f>VLOOKUP($E199,'BD DAVID'!$B$5:$M$1143,10,FALSE)</f>
        <v>#N/A</v>
      </c>
      <c r="I199">
        <v>0</v>
      </c>
      <c r="J199" t="e">
        <f>VLOOKUP($E199,'BD DAVID'!$B$5:$M$1144,12,FALSE)</f>
        <v>#N/A</v>
      </c>
      <c r="K199" t="s">
        <v>6339</v>
      </c>
      <c r="L199">
        <v>0</v>
      </c>
      <c r="M199" t="s">
        <v>6339</v>
      </c>
      <c r="N199">
        <v>0</v>
      </c>
      <c r="O199" t="s">
        <v>6339</v>
      </c>
      <c r="P199">
        <v>0</v>
      </c>
      <c r="Q199" t="s">
        <v>6339</v>
      </c>
      <c r="R199" s="19">
        <v>0</v>
      </c>
      <c r="S199" s="18" t="s">
        <v>6339</v>
      </c>
      <c r="T199" s="28">
        <v>0</v>
      </c>
      <c r="U199" s="18" t="s">
        <v>6339</v>
      </c>
      <c r="V199" s="19">
        <v>0</v>
      </c>
      <c r="W199" s="18" t="s">
        <v>6339</v>
      </c>
      <c r="X199" s="19">
        <v>0</v>
      </c>
      <c r="Y199" s="18" t="s">
        <v>6339</v>
      </c>
      <c r="Z199" s="19">
        <v>0</v>
      </c>
      <c r="AA199" s="18" t="s">
        <v>6339</v>
      </c>
      <c r="AB199" s="15">
        <v>4060790</v>
      </c>
      <c r="AC199" s="18" t="s">
        <v>6339</v>
      </c>
      <c r="AD199" s="18" t="s">
        <v>6374</v>
      </c>
      <c r="AE199" s="18" t="s">
        <v>6339</v>
      </c>
      <c r="AF199" s="18" t="s">
        <v>6400</v>
      </c>
      <c r="AG199" s="18" t="s">
        <v>6339</v>
      </c>
      <c r="AH199" s="29">
        <v>42654</v>
      </c>
      <c r="AI199" s="18" t="s">
        <v>6339</v>
      </c>
      <c r="AJ199" s="18" t="s">
        <v>6397</v>
      </c>
      <c r="AK199" t="s">
        <v>6340</v>
      </c>
      <c r="AL199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(NULL,0,0,0,0,0,0,0,0,0,0,4060790,'jvillamil','R','2016-10-11','dzambrano');</v>
      </c>
    </row>
    <row r="200" spans="1:38" x14ac:dyDescent="0.25">
      <c r="A200">
        <v>10009926</v>
      </c>
      <c r="B200" t="s">
        <v>6405</v>
      </c>
      <c r="C200" t="s">
        <v>6346</v>
      </c>
      <c r="D200" t="s">
        <v>6339</v>
      </c>
      <c r="E200" s="15">
        <v>0</v>
      </c>
      <c r="F200" s="15" t="s">
        <v>6339</v>
      </c>
      <c r="G200" t="s">
        <v>4426</v>
      </c>
      <c r="H200" t="e">
        <f>VLOOKUP($E200,'BD DAVID'!$B$5:$M$1143,10,FALSE)</f>
        <v>#N/A</v>
      </c>
      <c r="I200">
        <v>0</v>
      </c>
      <c r="J200" t="e">
        <f>VLOOKUP($E200,'BD DAVID'!$B$5:$M$1144,12,FALSE)</f>
        <v>#N/A</v>
      </c>
      <c r="K200" t="s">
        <v>6339</v>
      </c>
      <c r="L200">
        <v>0</v>
      </c>
      <c r="M200" t="s">
        <v>6339</v>
      </c>
      <c r="N200">
        <v>0</v>
      </c>
      <c r="O200" t="s">
        <v>6339</v>
      </c>
      <c r="P200">
        <v>0</v>
      </c>
      <c r="Q200" t="s">
        <v>6339</v>
      </c>
      <c r="R200" s="19">
        <v>0</v>
      </c>
      <c r="S200" s="18" t="s">
        <v>6339</v>
      </c>
      <c r="T200" s="28">
        <v>0</v>
      </c>
      <c r="U200" s="18" t="s">
        <v>6339</v>
      </c>
      <c r="V200" s="19">
        <v>0</v>
      </c>
      <c r="W200" s="18" t="s">
        <v>6339</v>
      </c>
      <c r="X200" s="19">
        <v>0</v>
      </c>
      <c r="Y200" s="18" t="s">
        <v>6339</v>
      </c>
      <c r="Z200" s="19">
        <v>0</v>
      </c>
      <c r="AA200" s="18" t="s">
        <v>6339</v>
      </c>
      <c r="AB200" s="15">
        <v>4081988</v>
      </c>
      <c r="AC200" s="18" t="s">
        <v>6339</v>
      </c>
      <c r="AD200" s="18" t="s">
        <v>6374</v>
      </c>
      <c r="AE200" s="18" t="s">
        <v>6339</v>
      </c>
      <c r="AF200" s="18" t="s">
        <v>6400</v>
      </c>
      <c r="AG200" s="18" t="s">
        <v>6339</v>
      </c>
      <c r="AH200" s="29">
        <v>42654</v>
      </c>
      <c r="AI200" s="18" t="s">
        <v>6339</v>
      </c>
      <c r="AJ200" s="18" t="s">
        <v>6397</v>
      </c>
      <c r="AK200" t="s">
        <v>6340</v>
      </c>
      <c r="AL200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(NULL,0,0,0,0,0,0,0,0,0,0,4081988,'jvillamil','R','2016-10-11','dzambrano');</v>
      </c>
    </row>
    <row r="201" spans="1:38" x14ac:dyDescent="0.25">
      <c r="A201">
        <v>10009936</v>
      </c>
      <c r="B201" t="s">
        <v>6405</v>
      </c>
      <c r="C201" t="s">
        <v>6346</v>
      </c>
      <c r="D201" t="s">
        <v>6339</v>
      </c>
      <c r="E201" s="15">
        <v>0</v>
      </c>
      <c r="F201" s="15" t="s">
        <v>6339</v>
      </c>
      <c r="G201" t="s">
        <v>2710</v>
      </c>
      <c r="H201" t="e">
        <f>VLOOKUP($E201,'BD DAVID'!$B$5:$M$1143,10,FALSE)</f>
        <v>#N/A</v>
      </c>
      <c r="I201">
        <v>0</v>
      </c>
      <c r="J201" t="e">
        <f>VLOOKUP($E201,'BD DAVID'!$B$5:$M$1144,12,FALSE)</f>
        <v>#N/A</v>
      </c>
      <c r="K201" t="s">
        <v>6339</v>
      </c>
      <c r="L201">
        <v>0</v>
      </c>
      <c r="M201" t="s">
        <v>6339</v>
      </c>
      <c r="N201">
        <v>0</v>
      </c>
      <c r="O201" t="s">
        <v>6339</v>
      </c>
      <c r="P201">
        <v>0</v>
      </c>
      <c r="Q201" t="s">
        <v>6339</v>
      </c>
      <c r="R201" s="19">
        <v>0</v>
      </c>
      <c r="S201" s="18" t="s">
        <v>6339</v>
      </c>
      <c r="T201" s="28">
        <v>0</v>
      </c>
      <c r="U201" s="18" t="s">
        <v>6339</v>
      </c>
      <c r="V201" s="19">
        <v>0</v>
      </c>
      <c r="W201" s="18" t="s">
        <v>6339</v>
      </c>
      <c r="X201" s="19">
        <v>0</v>
      </c>
      <c r="Y201" s="18" t="s">
        <v>6339</v>
      </c>
      <c r="Z201" s="19">
        <v>0</v>
      </c>
      <c r="AA201" s="18" t="s">
        <v>6339</v>
      </c>
      <c r="AB201" s="15">
        <v>4123343</v>
      </c>
      <c r="AC201" s="18" t="s">
        <v>6339</v>
      </c>
      <c r="AD201" s="18" t="s">
        <v>6374</v>
      </c>
      <c r="AE201" s="18" t="s">
        <v>6339</v>
      </c>
      <c r="AF201" s="18" t="s">
        <v>6400</v>
      </c>
      <c r="AG201" s="18" t="s">
        <v>6339</v>
      </c>
      <c r="AH201" s="29">
        <v>42654</v>
      </c>
      <c r="AI201" s="18" t="s">
        <v>6339</v>
      </c>
      <c r="AJ201" s="18" t="s">
        <v>6397</v>
      </c>
      <c r="AK201" t="s">
        <v>6340</v>
      </c>
      <c r="AL201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(NULL,0,0,0,0,0,0,0,0,0,0,4123343,'jvillamil','R','2016-10-11','dzambrano');</v>
      </c>
    </row>
    <row r="202" spans="1:38" x14ac:dyDescent="0.25">
      <c r="A202">
        <v>10009956</v>
      </c>
      <c r="B202" t="s">
        <v>6405</v>
      </c>
      <c r="C202" t="s">
        <v>6346</v>
      </c>
      <c r="D202" t="s">
        <v>6339</v>
      </c>
      <c r="E202" s="15">
        <v>0</v>
      </c>
      <c r="F202" s="15" t="s">
        <v>6339</v>
      </c>
      <c r="G202" t="s">
        <v>2719</v>
      </c>
      <c r="H202" t="e">
        <f>VLOOKUP($E202,'BD DAVID'!$B$5:$M$1143,10,FALSE)</f>
        <v>#N/A</v>
      </c>
      <c r="I202">
        <v>0</v>
      </c>
      <c r="J202" t="e">
        <f>VLOOKUP($E202,'BD DAVID'!$B$5:$M$1144,12,FALSE)</f>
        <v>#N/A</v>
      </c>
      <c r="K202" t="s">
        <v>6339</v>
      </c>
      <c r="L202">
        <v>0</v>
      </c>
      <c r="M202" t="s">
        <v>6339</v>
      </c>
      <c r="N202">
        <v>0</v>
      </c>
      <c r="O202" t="s">
        <v>6339</v>
      </c>
      <c r="P202">
        <v>0</v>
      </c>
      <c r="Q202" t="s">
        <v>6339</v>
      </c>
      <c r="R202" s="19">
        <v>0</v>
      </c>
      <c r="S202" s="18" t="s">
        <v>6339</v>
      </c>
      <c r="T202" s="28">
        <v>0</v>
      </c>
      <c r="U202" s="18" t="s">
        <v>6339</v>
      </c>
      <c r="V202" s="19">
        <v>0</v>
      </c>
      <c r="W202" s="18" t="s">
        <v>6339</v>
      </c>
      <c r="X202" s="19">
        <v>0</v>
      </c>
      <c r="Y202" s="18" t="s">
        <v>6339</v>
      </c>
      <c r="Z202" s="19">
        <v>0</v>
      </c>
      <c r="AA202" s="18" t="s">
        <v>6339</v>
      </c>
      <c r="AB202" s="15">
        <v>4164884</v>
      </c>
      <c r="AC202" s="18" t="s">
        <v>6339</v>
      </c>
      <c r="AD202" s="18" t="s">
        <v>6374</v>
      </c>
      <c r="AE202" s="18" t="s">
        <v>6339</v>
      </c>
      <c r="AF202" s="18" t="s">
        <v>6400</v>
      </c>
      <c r="AG202" s="18" t="s">
        <v>6339</v>
      </c>
      <c r="AH202" s="29">
        <v>42654</v>
      </c>
      <c r="AI202" s="18" t="s">
        <v>6339</v>
      </c>
      <c r="AJ202" s="18" t="s">
        <v>6397</v>
      </c>
      <c r="AK202" t="s">
        <v>6340</v>
      </c>
      <c r="AL202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(NULL,0,0,0,0,0,0,0,0,0,0,4164884,'jvillamil','R','2016-10-11','dzambrano');</v>
      </c>
    </row>
    <row r="203" spans="1:38" x14ac:dyDescent="0.25">
      <c r="A203">
        <v>10016233</v>
      </c>
      <c r="B203" t="s">
        <v>6405</v>
      </c>
      <c r="C203" t="s">
        <v>6346</v>
      </c>
      <c r="D203" t="s">
        <v>6339</v>
      </c>
      <c r="E203" s="15">
        <v>0</v>
      </c>
      <c r="F203" s="15" t="s">
        <v>6339</v>
      </c>
      <c r="G203" t="s">
        <v>4399</v>
      </c>
      <c r="H203" t="e">
        <f>VLOOKUP($E203,'BD DAVID'!$B$5:$M$1143,10,FALSE)</f>
        <v>#N/A</v>
      </c>
      <c r="I203">
        <v>0</v>
      </c>
      <c r="J203" t="e">
        <f>VLOOKUP($E203,'BD DAVID'!$B$5:$M$1144,12,FALSE)</f>
        <v>#N/A</v>
      </c>
      <c r="K203" t="s">
        <v>6339</v>
      </c>
      <c r="L203">
        <v>0</v>
      </c>
      <c r="M203" t="s">
        <v>6339</v>
      </c>
      <c r="N203">
        <v>0</v>
      </c>
      <c r="O203" t="s">
        <v>6339</v>
      </c>
      <c r="P203">
        <v>0</v>
      </c>
      <c r="Q203" t="s">
        <v>6339</v>
      </c>
      <c r="R203" s="19">
        <v>0</v>
      </c>
      <c r="S203" s="18" t="s">
        <v>6339</v>
      </c>
      <c r="T203" s="28">
        <v>0</v>
      </c>
      <c r="U203" s="18" t="s">
        <v>6339</v>
      </c>
      <c r="V203" s="19">
        <v>0</v>
      </c>
      <c r="W203" s="18" t="s">
        <v>6339</v>
      </c>
      <c r="X203" s="19">
        <v>0</v>
      </c>
      <c r="Y203" s="18" t="s">
        <v>6339</v>
      </c>
      <c r="Z203" s="19">
        <v>0</v>
      </c>
      <c r="AA203" s="18" t="s">
        <v>6339</v>
      </c>
      <c r="AB203" s="15">
        <v>4188436</v>
      </c>
      <c r="AC203" s="18" t="s">
        <v>6339</v>
      </c>
      <c r="AD203" s="18" t="s">
        <v>6374</v>
      </c>
      <c r="AE203" s="18" t="s">
        <v>6339</v>
      </c>
      <c r="AF203" s="18" t="s">
        <v>6400</v>
      </c>
      <c r="AG203" s="18" t="s">
        <v>6339</v>
      </c>
      <c r="AH203" s="29">
        <v>42654</v>
      </c>
      <c r="AI203" s="18" t="s">
        <v>6339</v>
      </c>
      <c r="AJ203" s="18" t="s">
        <v>6397</v>
      </c>
      <c r="AK203" t="s">
        <v>6340</v>
      </c>
      <c r="AL203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(NULL,0,0,0,0,0,0,0,0,0,0,4188436,'jvillamil','R','2016-10-11','dzambrano');</v>
      </c>
    </row>
    <row r="204" spans="1:38" x14ac:dyDescent="0.25">
      <c r="A204">
        <v>10009969</v>
      </c>
      <c r="B204" t="s">
        <v>6405</v>
      </c>
      <c r="C204" t="s">
        <v>6346</v>
      </c>
      <c r="D204" t="s">
        <v>6339</v>
      </c>
      <c r="E204" s="15">
        <v>0</v>
      </c>
      <c r="F204" s="15" t="s">
        <v>6339</v>
      </c>
      <c r="G204" t="s">
        <v>4304</v>
      </c>
      <c r="H204" t="e">
        <f>VLOOKUP($E204,'BD DAVID'!$B$5:$M$1143,10,FALSE)</f>
        <v>#N/A</v>
      </c>
      <c r="I204">
        <v>0</v>
      </c>
      <c r="J204" t="e">
        <f>VLOOKUP($E204,'BD DAVID'!$B$5:$M$1144,12,FALSE)</f>
        <v>#N/A</v>
      </c>
      <c r="K204" t="s">
        <v>6339</v>
      </c>
      <c r="L204">
        <v>0</v>
      </c>
      <c r="M204" t="s">
        <v>6339</v>
      </c>
      <c r="N204">
        <v>0</v>
      </c>
      <c r="O204" t="s">
        <v>6339</v>
      </c>
      <c r="P204">
        <v>0</v>
      </c>
      <c r="Q204" t="s">
        <v>6339</v>
      </c>
      <c r="R204" s="19">
        <v>0</v>
      </c>
      <c r="S204" s="18" t="s">
        <v>6339</v>
      </c>
      <c r="T204" s="28">
        <v>0</v>
      </c>
      <c r="U204" s="18" t="s">
        <v>6339</v>
      </c>
      <c r="V204" s="19">
        <v>0</v>
      </c>
      <c r="W204" s="18" t="s">
        <v>6339</v>
      </c>
      <c r="X204" s="19">
        <v>0</v>
      </c>
      <c r="Y204" s="18" t="s">
        <v>6339</v>
      </c>
      <c r="Z204" s="19">
        <v>0</v>
      </c>
      <c r="AA204" s="18" t="s">
        <v>6339</v>
      </c>
      <c r="AB204" s="15">
        <v>4192350</v>
      </c>
      <c r="AC204" s="18" t="s">
        <v>6339</v>
      </c>
      <c r="AD204" s="18" t="s">
        <v>6374</v>
      </c>
      <c r="AE204" s="18" t="s">
        <v>6339</v>
      </c>
      <c r="AF204" s="18" t="s">
        <v>6400</v>
      </c>
      <c r="AG204" s="18" t="s">
        <v>6339</v>
      </c>
      <c r="AH204" s="29">
        <v>42654</v>
      </c>
      <c r="AI204" s="18" t="s">
        <v>6339</v>
      </c>
      <c r="AJ204" s="18" t="s">
        <v>6397</v>
      </c>
      <c r="AK204" t="s">
        <v>6340</v>
      </c>
      <c r="AL204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(NULL,0,0,0,0,0,0,0,0,0,0,4192350,'jvillamil','R','2016-10-11','dzambrano');</v>
      </c>
    </row>
    <row r="205" spans="1:38" x14ac:dyDescent="0.25">
      <c r="A205">
        <v>10016239</v>
      </c>
      <c r="B205" t="s">
        <v>6405</v>
      </c>
      <c r="C205" t="s">
        <v>6346</v>
      </c>
      <c r="D205" t="s">
        <v>6339</v>
      </c>
      <c r="E205" s="15">
        <v>0</v>
      </c>
      <c r="F205" s="15" t="s">
        <v>6339</v>
      </c>
      <c r="G205" t="s">
        <v>2828</v>
      </c>
      <c r="H205" t="e">
        <f>VLOOKUP($E205,'BD DAVID'!$B$5:$M$1143,10,FALSE)</f>
        <v>#N/A</v>
      </c>
      <c r="I205">
        <v>0</v>
      </c>
      <c r="J205" t="e">
        <f>VLOOKUP($E205,'BD DAVID'!$B$5:$M$1144,12,FALSE)</f>
        <v>#N/A</v>
      </c>
      <c r="K205" t="s">
        <v>6339</v>
      </c>
      <c r="L205">
        <v>0</v>
      </c>
      <c r="M205" t="s">
        <v>6339</v>
      </c>
      <c r="N205">
        <v>0</v>
      </c>
      <c r="O205" t="s">
        <v>6339</v>
      </c>
      <c r="P205">
        <v>0</v>
      </c>
      <c r="Q205" t="s">
        <v>6339</v>
      </c>
      <c r="R205" s="19">
        <v>0</v>
      </c>
      <c r="S205" s="18" t="s">
        <v>6339</v>
      </c>
      <c r="T205" s="28">
        <v>0</v>
      </c>
      <c r="U205" s="18" t="s">
        <v>6339</v>
      </c>
      <c r="V205" s="19">
        <v>0</v>
      </c>
      <c r="W205" s="18" t="s">
        <v>6339</v>
      </c>
      <c r="X205" s="19">
        <v>0</v>
      </c>
      <c r="Y205" s="18" t="s">
        <v>6339</v>
      </c>
      <c r="Z205" s="19">
        <v>0</v>
      </c>
      <c r="AA205" s="18" t="s">
        <v>6339</v>
      </c>
      <c r="AB205" s="15">
        <v>4211865</v>
      </c>
      <c r="AC205" s="18" t="s">
        <v>6339</v>
      </c>
      <c r="AD205" s="18" t="s">
        <v>6374</v>
      </c>
      <c r="AE205" s="18" t="s">
        <v>6339</v>
      </c>
      <c r="AF205" s="18" t="s">
        <v>6400</v>
      </c>
      <c r="AG205" s="18" t="s">
        <v>6339</v>
      </c>
      <c r="AH205" s="29">
        <v>42654</v>
      </c>
      <c r="AI205" s="18" t="s">
        <v>6339</v>
      </c>
      <c r="AJ205" s="18" t="s">
        <v>6397</v>
      </c>
      <c r="AK205" t="s">
        <v>6340</v>
      </c>
      <c r="AL205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(NULL,0,0,0,0,0,0,0,0,0,0,4211865,'jvillamil','R','2016-10-11','dzambrano');</v>
      </c>
    </row>
    <row r="206" spans="1:38" x14ac:dyDescent="0.25">
      <c r="A206">
        <v>10010077</v>
      </c>
      <c r="B206" t="s">
        <v>6405</v>
      </c>
      <c r="C206" t="s">
        <v>6346</v>
      </c>
      <c r="D206" t="s">
        <v>6339</v>
      </c>
      <c r="E206" s="15">
        <v>0</v>
      </c>
      <c r="F206" s="15" t="s">
        <v>6339</v>
      </c>
      <c r="G206" t="s">
        <v>4066</v>
      </c>
      <c r="H206" t="e">
        <f>VLOOKUP($E206,'BD DAVID'!$B$5:$M$1143,10,FALSE)</f>
        <v>#N/A</v>
      </c>
      <c r="I206">
        <v>0</v>
      </c>
      <c r="J206" t="e">
        <f>VLOOKUP($E206,'BD DAVID'!$B$5:$M$1144,12,FALSE)</f>
        <v>#N/A</v>
      </c>
      <c r="K206" t="s">
        <v>6339</v>
      </c>
      <c r="L206">
        <v>0</v>
      </c>
      <c r="M206" t="s">
        <v>6339</v>
      </c>
      <c r="N206">
        <v>0</v>
      </c>
      <c r="O206" t="s">
        <v>6339</v>
      </c>
      <c r="P206">
        <v>0</v>
      </c>
      <c r="Q206" t="s">
        <v>6339</v>
      </c>
      <c r="R206" s="19">
        <v>0</v>
      </c>
      <c r="S206" s="18" t="s">
        <v>6339</v>
      </c>
      <c r="T206" s="28">
        <v>0</v>
      </c>
      <c r="U206" s="18" t="s">
        <v>6339</v>
      </c>
      <c r="V206" s="19">
        <v>0</v>
      </c>
      <c r="W206" s="18" t="s">
        <v>6339</v>
      </c>
      <c r="X206" s="19">
        <v>0</v>
      </c>
      <c r="Y206" s="18" t="s">
        <v>6339</v>
      </c>
      <c r="Z206" s="19">
        <v>0</v>
      </c>
      <c r="AA206" s="18" t="s">
        <v>6339</v>
      </c>
      <c r="AB206" s="15">
        <v>4248330</v>
      </c>
      <c r="AC206" s="18" t="s">
        <v>6339</v>
      </c>
      <c r="AD206" s="18" t="s">
        <v>6374</v>
      </c>
      <c r="AE206" s="18" t="s">
        <v>6339</v>
      </c>
      <c r="AF206" s="18" t="s">
        <v>6400</v>
      </c>
      <c r="AG206" s="18" t="s">
        <v>6339</v>
      </c>
      <c r="AH206" s="29">
        <v>42654</v>
      </c>
      <c r="AI206" s="18" t="s">
        <v>6339</v>
      </c>
      <c r="AJ206" s="18" t="s">
        <v>6397</v>
      </c>
      <c r="AK206" t="s">
        <v>6340</v>
      </c>
      <c r="AL206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(NULL,0,0,0,0,0,0,0,0,0,0,4248330,'jvillamil','R','2016-10-11','dzambrano');</v>
      </c>
    </row>
    <row r="207" spans="1:38" x14ac:dyDescent="0.25">
      <c r="A207">
        <v>10010078</v>
      </c>
      <c r="B207" t="s">
        <v>6405</v>
      </c>
      <c r="C207" t="s">
        <v>6346</v>
      </c>
      <c r="D207" t="s">
        <v>6339</v>
      </c>
      <c r="E207" s="15">
        <v>0</v>
      </c>
      <c r="F207" s="15" t="s">
        <v>6339</v>
      </c>
      <c r="G207" t="s">
        <v>1886</v>
      </c>
      <c r="H207" t="e">
        <f>VLOOKUP($E207,'BD DAVID'!$B$5:$M$1143,10,FALSE)</f>
        <v>#N/A</v>
      </c>
      <c r="I207">
        <v>0</v>
      </c>
      <c r="J207" t="e">
        <f>VLOOKUP($E207,'BD DAVID'!$B$5:$M$1144,12,FALSE)</f>
        <v>#N/A</v>
      </c>
      <c r="K207" t="s">
        <v>6339</v>
      </c>
      <c r="L207">
        <v>0</v>
      </c>
      <c r="M207" t="s">
        <v>6339</v>
      </c>
      <c r="N207">
        <v>0</v>
      </c>
      <c r="O207" t="s">
        <v>6339</v>
      </c>
      <c r="P207">
        <v>0</v>
      </c>
      <c r="Q207" t="s">
        <v>6339</v>
      </c>
      <c r="R207" s="19">
        <v>0</v>
      </c>
      <c r="S207" s="18" t="s">
        <v>6339</v>
      </c>
      <c r="T207" s="28">
        <v>0</v>
      </c>
      <c r="U207" s="18" t="s">
        <v>6339</v>
      </c>
      <c r="V207" s="19">
        <v>0</v>
      </c>
      <c r="W207" s="18" t="s">
        <v>6339</v>
      </c>
      <c r="X207" s="19">
        <v>0</v>
      </c>
      <c r="Y207" s="18" t="s">
        <v>6339</v>
      </c>
      <c r="Z207" s="19">
        <v>0</v>
      </c>
      <c r="AA207" s="18" t="s">
        <v>6339</v>
      </c>
      <c r="AB207" s="15">
        <v>4248504</v>
      </c>
      <c r="AC207" s="18" t="s">
        <v>6339</v>
      </c>
      <c r="AD207" s="18" t="s">
        <v>6374</v>
      </c>
      <c r="AE207" s="18" t="s">
        <v>6339</v>
      </c>
      <c r="AF207" s="18" t="s">
        <v>6400</v>
      </c>
      <c r="AG207" s="18" t="s">
        <v>6339</v>
      </c>
      <c r="AH207" s="29">
        <v>42654</v>
      </c>
      <c r="AI207" s="18" t="s">
        <v>6339</v>
      </c>
      <c r="AJ207" s="18" t="s">
        <v>6397</v>
      </c>
      <c r="AK207" t="s">
        <v>6340</v>
      </c>
      <c r="AL207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(NULL,0,0,0,0,0,0,0,0,0,0,4248504,'jvillamil','R','2016-10-11','dzambrano');</v>
      </c>
    </row>
    <row r="208" spans="1:38" x14ac:dyDescent="0.25">
      <c r="A208">
        <v>10017597</v>
      </c>
      <c r="B208" t="s">
        <v>6405</v>
      </c>
      <c r="C208" t="s">
        <v>6346</v>
      </c>
      <c r="D208" t="s">
        <v>6339</v>
      </c>
      <c r="E208" s="15">
        <v>0</v>
      </c>
      <c r="F208" s="15" t="s">
        <v>6339</v>
      </c>
      <c r="G208" t="s">
        <v>2816</v>
      </c>
      <c r="H208" t="e">
        <f>VLOOKUP($E208,'BD DAVID'!$B$5:$M$1143,10,FALSE)</f>
        <v>#N/A</v>
      </c>
      <c r="I208">
        <v>0</v>
      </c>
      <c r="J208" t="e">
        <f>VLOOKUP($E208,'BD DAVID'!$B$5:$M$1144,12,FALSE)</f>
        <v>#N/A</v>
      </c>
      <c r="K208" t="s">
        <v>6339</v>
      </c>
      <c r="L208">
        <v>0</v>
      </c>
      <c r="M208" t="s">
        <v>6339</v>
      </c>
      <c r="N208">
        <v>0</v>
      </c>
      <c r="O208" t="s">
        <v>6339</v>
      </c>
      <c r="P208">
        <v>0</v>
      </c>
      <c r="Q208" t="s">
        <v>6339</v>
      </c>
      <c r="R208" s="19">
        <v>0</v>
      </c>
      <c r="S208" s="18" t="s">
        <v>6339</v>
      </c>
      <c r="T208" s="28">
        <v>0</v>
      </c>
      <c r="U208" s="18" t="s">
        <v>6339</v>
      </c>
      <c r="V208" s="19">
        <v>0</v>
      </c>
      <c r="W208" s="18" t="s">
        <v>6339</v>
      </c>
      <c r="X208" s="19">
        <v>0</v>
      </c>
      <c r="Y208" s="18" t="s">
        <v>6339</v>
      </c>
      <c r="Z208" s="19">
        <v>0</v>
      </c>
      <c r="AA208" s="18" t="s">
        <v>6339</v>
      </c>
      <c r="AB208" s="15">
        <v>4250908</v>
      </c>
      <c r="AC208" s="18" t="s">
        <v>6339</v>
      </c>
      <c r="AD208" s="18" t="s">
        <v>6374</v>
      </c>
      <c r="AE208" s="18" t="s">
        <v>6339</v>
      </c>
      <c r="AF208" s="18" t="s">
        <v>6400</v>
      </c>
      <c r="AG208" s="18" t="s">
        <v>6339</v>
      </c>
      <c r="AH208" s="29">
        <v>42654</v>
      </c>
      <c r="AI208" s="18" t="s">
        <v>6339</v>
      </c>
      <c r="AJ208" s="18" t="s">
        <v>6397</v>
      </c>
      <c r="AK208" t="s">
        <v>6340</v>
      </c>
      <c r="AL208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(NULL,0,0,0,0,0,0,0,0,0,0,4250908,'jvillamil','R','2016-10-11','dzambrano');</v>
      </c>
    </row>
    <row r="209" spans="1:38" x14ac:dyDescent="0.25">
      <c r="A209">
        <v>10017183</v>
      </c>
      <c r="B209" t="s">
        <v>6405</v>
      </c>
      <c r="C209" t="s">
        <v>6346</v>
      </c>
      <c r="D209" t="s">
        <v>6339</v>
      </c>
      <c r="E209" s="15">
        <v>0</v>
      </c>
      <c r="F209" s="15" t="s">
        <v>6339</v>
      </c>
      <c r="G209" t="s">
        <v>2005</v>
      </c>
      <c r="H209" t="e">
        <f>VLOOKUP($E209,'BD DAVID'!$B$5:$M$1143,10,FALSE)</f>
        <v>#N/A</v>
      </c>
      <c r="I209">
        <v>0</v>
      </c>
      <c r="J209" t="e">
        <f>VLOOKUP($E209,'BD DAVID'!$B$5:$M$1144,12,FALSE)</f>
        <v>#N/A</v>
      </c>
      <c r="K209" t="s">
        <v>6339</v>
      </c>
      <c r="L209">
        <v>0</v>
      </c>
      <c r="M209" t="s">
        <v>6339</v>
      </c>
      <c r="N209">
        <v>0</v>
      </c>
      <c r="O209" t="s">
        <v>6339</v>
      </c>
      <c r="P209">
        <v>0</v>
      </c>
      <c r="Q209" t="s">
        <v>6339</v>
      </c>
      <c r="R209" s="19">
        <v>0</v>
      </c>
      <c r="S209" s="18" t="s">
        <v>6339</v>
      </c>
      <c r="T209" s="28">
        <v>0</v>
      </c>
      <c r="U209" s="18" t="s">
        <v>6339</v>
      </c>
      <c r="V209" s="19">
        <v>0</v>
      </c>
      <c r="W209" s="18" t="s">
        <v>6339</v>
      </c>
      <c r="X209" s="19">
        <v>0</v>
      </c>
      <c r="Y209" s="18" t="s">
        <v>6339</v>
      </c>
      <c r="Z209" s="19">
        <v>0</v>
      </c>
      <c r="AA209" s="18" t="s">
        <v>6339</v>
      </c>
      <c r="AB209" s="15">
        <v>4252882</v>
      </c>
      <c r="AC209" s="18" t="s">
        <v>6339</v>
      </c>
      <c r="AD209" s="18" t="s">
        <v>6374</v>
      </c>
      <c r="AE209" s="18" t="s">
        <v>6339</v>
      </c>
      <c r="AF209" s="18" t="s">
        <v>6400</v>
      </c>
      <c r="AG209" s="18" t="s">
        <v>6339</v>
      </c>
      <c r="AH209" s="29">
        <v>42654</v>
      </c>
      <c r="AI209" s="18" t="s">
        <v>6339</v>
      </c>
      <c r="AJ209" s="18" t="s">
        <v>6397</v>
      </c>
      <c r="AK209" t="s">
        <v>6340</v>
      </c>
      <c r="AL209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(NULL,0,0,0,0,0,0,0,0,0,0,4252882,'jvillamil','R','2016-10-11','dzambrano');</v>
      </c>
    </row>
    <row r="210" spans="1:38" x14ac:dyDescent="0.25">
      <c r="A210">
        <v>10010088</v>
      </c>
      <c r="B210" t="s">
        <v>6405</v>
      </c>
      <c r="C210" t="s">
        <v>6346</v>
      </c>
      <c r="D210" t="s">
        <v>6339</v>
      </c>
      <c r="E210" s="15">
        <v>0</v>
      </c>
      <c r="F210" s="15" t="s">
        <v>6339</v>
      </c>
      <c r="G210" t="s">
        <v>4851</v>
      </c>
      <c r="H210" t="e">
        <f>VLOOKUP($E210,'BD DAVID'!$B$5:$M$1143,10,FALSE)</f>
        <v>#N/A</v>
      </c>
      <c r="I210">
        <v>0</v>
      </c>
      <c r="J210" t="e">
        <f>VLOOKUP($E210,'BD DAVID'!$B$5:$M$1144,12,FALSE)</f>
        <v>#N/A</v>
      </c>
      <c r="K210" t="s">
        <v>6339</v>
      </c>
      <c r="L210">
        <v>0</v>
      </c>
      <c r="M210" t="s">
        <v>6339</v>
      </c>
      <c r="N210">
        <v>0</v>
      </c>
      <c r="O210" t="s">
        <v>6339</v>
      </c>
      <c r="P210">
        <v>0</v>
      </c>
      <c r="Q210" t="s">
        <v>6339</v>
      </c>
      <c r="R210" s="19">
        <v>0</v>
      </c>
      <c r="S210" s="18" t="s">
        <v>6339</v>
      </c>
      <c r="T210" s="28">
        <v>0</v>
      </c>
      <c r="U210" s="18" t="s">
        <v>6339</v>
      </c>
      <c r="V210" s="19">
        <v>0</v>
      </c>
      <c r="W210" s="18" t="s">
        <v>6339</v>
      </c>
      <c r="X210" s="19">
        <v>0</v>
      </c>
      <c r="Y210" s="18" t="s">
        <v>6339</v>
      </c>
      <c r="Z210" s="19">
        <v>0</v>
      </c>
      <c r="AA210" s="18" t="s">
        <v>6339</v>
      </c>
      <c r="AB210" s="15">
        <v>4266975</v>
      </c>
      <c r="AC210" s="18" t="s">
        <v>6339</v>
      </c>
      <c r="AD210" s="18" t="s">
        <v>6374</v>
      </c>
      <c r="AE210" s="18" t="s">
        <v>6339</v>
      </c>
      <c r="AF210" s="18" t="s">
        <v>6400</v>
      </c>
      <c r="AG210" s="18" t="s">
        <v>6339</v>
      </c>
      <c r="AH210" s="29">
        <v>42654</v>
      </c>
      <c r="AI210" s="18" t="s">
        <v>6339</v>
      </c>
      <c r="AJ210" s="18" t="s">
        <v>6397</v>
      </c>
      <c r="AK210" t="s">
        <v>6340</v>
      </c>
      <c r="AL210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(NULL,0,0,0,0,0,0,0,0,0,0,4266975,'jvillamil','R','2016-10-11','dzambrano');</v>
      </c>
    </row>
    <row r="211" spans="1:38" x14ac:dyDescent="0.25">
      <c r="A211">
        <v>10010089</v>
      </c>
      <c r="B211" t="s">
        <v>6405</v>
      </c>
      <c r="C211" t="s">
        <v>6346</v>
      </c>
      <c r="D211" t="s">
        <v>6339</v>
      </c>
      <c r="E211" s="15">
        <v>0</v>
      </c>
      <c r="F211" s="15" t="s">
        <v>6339</v>
      </c>
      <c r="G211" t="s">
        <v>5232</v>
      </c>
      <c r="H211" t="e">
        <f>VLOOKUP($E211,'BD DAVID'!$B$5:$M$1143,10,FALSE)</f>
        <v>#N/A</v>
      </c>
      <c r="I211">
        <v>0</v>
      </c>
      <c r="J211" t="e">
        <f>VLOOKUP($E211,'BD DAVID'!$B$5:$M$1144,12,FALSE)</f>
        <v>#N/A</v>
      </c>
      <c r="K211" t="s">
        <v>6339</v>
      </c>
      <c r="L211">
        <v>0</v>
      </c>
      <c r="M211" t="s">
        <v>6339</v>
      </c>
      <c r="N211">
        <v>0</v>
      </c>
      <c r="O211" t="s">
        <v>6339</v>
      </c>
      <c r="P211">
        <v>0</v>
      </c>
      <c r="Q211" t="s">
        <v>6339</v>
      </c>
      <c r="R211" s="19">
        <v>0</v>
      </c>
      <c r="S211" s="18" t="s">
        <v>6339</v>
      </c>
      <c r="T211" s="28">
        <v>0</v>
      </c>
      <c r="U211" s="18" t="s">
        <v>6339</v>
      </c>
      <c r="V211" s="19">
        <v>0</v>
      </c>
      <c r="W211" s="18" t="s">
        <v>6339</v>
      </c>
      <c r="X211" s="19">
        <v>0</v>
      </c>
      <c r="Y211" s="18" t="s">
        <v>6339</v>
      </c>
      <c r="Z211" s="19">
        <v>0</v>
      </c>
      <c r="AA211" s="18" t="s">
        <v>6339</v>
      </c>
      <c r="AB211" s="15">
        <v>4267815</v>
      </c>
      <c r="AC211" s="18" t="s">
        <v>6339</v>
      </c>
      <c r="AD211" s="18" t="s">
        <v>6374</v>
      </c>
      <c r="AE211" s="18" t="s">
        <v>6339</v>
      </c>
      <c r="AF211" s="18" t="s">
        <v>6400</v>
      </c>
      <c r="AG211" s="18" t="s">
        <v>6339</v>
      </c>
      <c r="AH211" s="29">
        <v>42654</v>
      </c>
      <c r="AI211" s="18" t="s">
        <v>6339</v>
      </c>
      <c r="AJ211" s="18" t="s">
        <v>6397</v>
      </c>
      <c r="AK211" t="s">
        <v>6340</v>
      </c>
      <c r="AL211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(NULL,0,0,0,0,0,0,0,0,0,0,4267815,'jvillamil','R','2016-10-11','dzambrano');</v>
      </c>
    </row>
    <row r="212" spans="1:38" x14ac:dyDescent="0.25">
      <c r="A212">
        <v>10010196</v>
      </c>
      <c r="B212" t="s">
        <v>6405</v>
      </c>
      <c r="C212" t="s">
        <v>6346</v>
      </c>
      <c r="D212" t="s">
        <v>6339</v>
      </c>
      <c r="E212" s="15">
        <v>0</v>
      </c>
      <c r="F212" s="15" t="s">
        <v>6339</v>
      </c>
      <c r="G212" t="s">
        <v>1790</v>
      </c>
      <c r="H212" t="e">
        <f>VLOOKUP($E212,'BD DAVID'!$B$5:$M$1143,10,FALSE)</f>
        <v>#N/A</v>
      </c>
      <c r="I212">
        <v>0</v>
      </c>
      <c r="J212" t="e">
        <f>VLOOKUP($E212,'BD DAVID'!$B$5:$M$1144,12,FALSE)</f>
        <v>#N/A</v>
      </c>
      <c r="K212" t="s">
        <v>6339</v>
      </c>
      <c r="L212">
        <v>0</v>
      </c>
      <c r="M212" t="s">
        <v>6339</v>
      </c>
      <c r="N212">
        <v>0</v>
      </c>
      <c r="O212" t="s">
        <v>6339</v>
      </c>
      <c r="P212">
        <v>0</v>
      </c>
      <c r="Q212" t="s">
        <v>6339</v>
      </c>
      <c r="R212" s="19">
        <v>0</v>
      </c>
      <c r="S212" s="18" t="s">
        <v>6339</v>
      </c>
      <c r="T212" s="28">
        <v>0</v>
      </c>
      <c r="U212" s="18" t="s">
        <v>6339</v>
      </c>
      <c r="V212" s="19">
        <v>0</v>
      </c>
      <c r="W212" s="18" t="s">
        <v>6339</v>
      </c>
      <c r="X212" s="19">
        <v>0</v>
      </c>
      <c r="Y212" s="18" t="s">
        <v>6339</v>
      </c>
      <c r="Z212" s="19">
        <v>0</v>
      </c>
      <c r="AA212" s="18" t="s">
        <v>6339</v>
      </c>
      <c r="AB212" s="15">
        <v>4291288</v>
      </c>
      <c r="AC212" s="18" t="s">
        <v>6339</v>
      </c>
      <c r="AD212" s="18" t="s">
        <v>6374</v>
      </c>
      <c r="AE212" s="18" t="s">
        <v>6339</v>
      </c>
      <c r="AF212" s="18" t="s">
        <v>6400</v>
      </c>
      <c r="AG212" s="18" t="s">
        <v>6339</v>
      </c>
      <c r="AH212" s="29">
        <v>42654</v>
      </c>
      <c r="AI212" s="18" t="s">
        <v>6339</v>
      </c>
      <c r="AJ212" s="18" t="s">
        <v>6397</v>
      </c>
      <c r="AK212" t="s">
        <v>6340</v>
      </c>
      <c r="AL212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(NULL,0,0,0,0,0,0,0,0,0,0,4291288,'jvillamil','R','2016-10-11','dzambrano');</v>
      </c>
    </row>
    <row r="213" spans="1:38" x14ac:dyDescent="0.25">
      <c r="A213">
        <v>10017290</v>
      </c>
      <c r="B213" t="s">
        <v>6405</v>
      </c>
      <c r="C213" t="s">
        <v>6346</v>
      </c>
      <c r="D213" t="s">
        <v>6339</v>
      </c>
      <c r="E213" s="15">
        <v>0</v>
      </c>
      <c r="F213" s="15" t="s">
        <v>6339</v>
      </c>
      <c r="G213" t="s">
        <v>3826</v>
      </c>
      <c r="H213" t="e">
        <f>VLOOKUP($E213,'BD DAVID'!$B$5:$M$1143,10,FALSE)</f>
        <v>#N/A</v>
      </c>
      <c r="I213">
        <v>0</v>
      </c>
      <c r="J213" t="e">
        <f>VLOOKUP($E213,'BD DAVID'!$B$5:$M$1144,12,FALSE)</f>
        <v>#N/A</v>
      </c>
      <c r="K213" t="s">
        <v>6339</v>
      </c>
      <c r="L213">
        <v>0</v>
      </c>
      <c r="M213" t="s">
        <v>6339</v>
      </c>
      <c r="N213">
        <v>0</v>
      </c>
      <c r="O213" t="s">
        <v>6339</v>
      </c>
      <c r="P213">
        <v>0</v>
      </c>
      <c r="Q213" t="s">
        <v>6339</v>
      </c>
      <c r="R213" s="19">
        <v>0</v>
      </c>
      <c r="S213" s="18" t="s">
        <v>6339</v>
      </c>
      <c r="T213" s="28">
        <v>0</v>
      </c>
      <c r="U213" s="18" t="s">
        <v>6339</v>
      </c>
      <c r="V213" s="19">
        <v>0</v>
      </c>
      <c r="W213" s="18" t="s">
        <v>6339</v>
      </c>
      <c r="X213" s="19">
        <v>0</v>
      </c>
      <c r="Y213" s="18" t="s">
        <v>6339</v>
      </c>
      <c r="Z213" s="19">
        <v>0</v>
      </c>
      <c r="AA213" s="18" t="s">
        <v>6339</v>
      </c>
      <c r="AB213" s="15">
        <v>4291322</v>
      </c>
      <c r="AC213" s="18" t="s">
        <v>6339</v>
      </c>
      <c r="AD213" s="18" t="s">
        <v>6374</v>
      </c>
      <c r="AE213" s="18" t="s">
        <v>6339</v>
      </c>
      <c r="AF213" s="18" t="s">
        <v>6400</v>
      </c>
      <c r="AG213" s="18" t="s">
        <v>6339</v>
      </c>
      <c r="AH213" s="29">
        <v>42654</v>
      </c>
      <c r="AI213" s="18" t="s">
        <v>6339</v>
      </c>
      <c r="AJ213" s="18" t="s">
        <v>6397</v>
      </c>
      <c r="AK213" t="s">
        <v>6340</v>
      </c>
      <c r="AL213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(NULL,0,0,0,0,0,0,0,0,0,0,4291322,'jvillamil','R','2016-10-11','dzambrano');</v>
      </c>
    </row>
    <row r="214" spans="1:38" s="20" customFormat="1" x14ac:dyDescent="0.25">
      <c r="A214">
        <v>10010201</v>
      </c>
      <c r="B214" t="s">
        <v>6405</v>
      </c>
      <c r="C214" t="s">
        <v>6346</v>
      </c>
      <c r="D214" t="s">
        <v>6339</v>
      </c>
      <c r="E214" s="15">
        <v>0</v>
      </c>
      <c r="F214" s="15" t="s">
        <v>6339</v>
      </c>
      <c r="G214" t="s">
        <v>3918</v>
      </c>
      <c r="H214" t="e">
        <f>VLOOKUP($E214,'BD DAVID'!$B$5:$M$1143,10,FALSE)</f>
        <v>#N/A</v>
      </c>
      <c r="I214">
        <v>0</v>
      </c>
      <c r="J214" t="e">
        <f>VLOOKUP($E214,'BD DAVID'!$B$5:$M$1144,12,FALSE)</f>
        <v>#N/A</v>
      </c>
      <c r="K214" t="s">
        <v>6339</v>
      </c>
      <c r="L214">
        <v>0</v>
      </c>
      <c r="M214" t="s">
        <v>6339</v>
      </c>
      <c r="N214">
        <v>0</v>
      </c>
      <c r="O214" t="s">
        <v>6339</v>
      </c>
      <c r="P214">
        <v>0</v>
      </c>
      <c r="Q214" t="s">
        <v>6339</v>
      </c>
      <c r="R214" s="19">
        <v>0</v>
      </c>
      <c r="S214" s="18" t="s">
        <v>6339</v>
      </c>
      <c r="T214" s="28">
        <v>0</v>
      </c>
      <c r="U214" s="18" t="s">
        <v>6339</v>
      </c>
      <c r="V214" s="19">
        <v>0</v>
      </c>
      <c r="W214" s="18" t="s">
        <v>6339</v>
      </c>
      <c r="X214" s="19">
        <v>0</v>
      </c>
      <c r="Y214" s="18" t="s">
        <v>6339</v>
      </c>
      <c r="Z214" s="19">
        <v>0</v>
      </c>
      <c r="AA214" s="18" t="s">
        <v>6339</v>
      </c>
      <c r="AB214" s="15">
        <v>4291434</v>
      </c>
      <c r="AC214" s="18" t="s">
        <v>6339</v>
      </c>
      <c r="AD214" s="18" t="s">
        <v>6374</v>
      </c>
      <c r="AE214" s="18" t="s">
        <v>6339</v>
      </c>
      <c r="AF214" s="18" t="s">
        <v>6400</v>
      </c>
      <c r="AG214" s="18" t="s">
        <v>6339</v>
      </c>
      <c r="AH214" s="29">
        <v>42654</v>
      </c>
      <c r="AI214" s="18" t="s">
        <v>6339</v>
      </c>
      <c r="AJ214" s="18" t="s">
        <v>6397</v>
      </c>
      <c r="AK214" s="20" t="s">
        <v>6340</v>
      </c>
      <c r="AL214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(NULL,0,0,0,0,0,0,0,0,0,0,4291434,'jvillamil','R','2016-10-11','dzambrano');</v>
      </c>
    </row>
    <row r="215" spans="1:38" s="20" customFormat="1" x14ac:dyDescent="0.25">
      <c r="A215">
        <v>10010218</v>
      </c>
      <c r="B215" t="s">
        <v>6405</v>
      </c>
      <c r="C215" t="s">
        <v>6346</v>
      </c>
      <c r="D215" t="s">
        <v>6339</v>
      </c>
      <c r="E215" s="15">
        <v>0</v>
      </c>
      <c r="F215" s="15" t="s">
        <v>6339</v>
      </c>
      <c r="G215" t="s">
        <v>4654</v>
      </c>
      <c r="H215" t="e">
        <f>VLOOKUP($E215,'BD DAVID'!$B$5:$M$1143,10,FALSE)</f>
        <v>#N/A</v>
      </c>
      <c r="I215">
        <v>0</v>
      </c>
      <c r="J215" t="e">
        <f>VLOOKUP($E215,'BD DAVID'!$B$5:$M$1144,12,FALSE)</f>
        <v>#N/A</v>
      </c>
      <c r="K215" t="s">
        <v>6339</v>
      </c>
      <c r="L215">
        <v>0</v>
      </c>
      <c r="M215" t="s">
        <v>6339</v>
      </c>
      <c r="N215">
        <v>0</v>
      </c>
      <c r="O215" t="s">
        <v>6339</v>
      </c>
      <c r="P215">
        <v>0</v>
      </c>
      <c r="Q215" t="s">
        <v>6339</v>
      </c>
      <c r="R215" s="19">
        <v>0</v>
      </c>
      <c r="S215" s="18" t="s">
        <v>6339</v>
      </c>
      <c r="T215" s="28">
        <v>0</v>
      </c>
      <c r="U215" s="18" t="s">
        <v>6339</v>
      </c>
      <c r="V215" s="19">
        <v>0</v>
      </c>
      <c r="W215" s="18" t="s">
        <v>6339</v>
      </c>
      <c r="X215" s="19">
        <v>0</v>
      </c>
      <c r="Y215" s="18" t="s">
        <v>6339</v>
      </c>
      <c r="Z215" s="19">
        <v>0</v>
      </c>
      <c r="AA215" s="18" t="s">
        <v>6339</v>
      </c>
      <c r="AB215" s="15">
        <v>4293692</v>
      </c>
      <c r="AC215" s="18" t="s">
        <v>6339</v>
      </c>
      <c r="AD215" s="18" t="s">
        <v>6374</v>
      </c>
      <c r="AE215" s="18" t="s">
        <v>6339</v>
      </c>
      <c r="AF215" s="18" t="s">
        <v>6400</v>
      </c>
      <c r="AG215" s="18" t="s">
        <v>6339</v>
      </c>
      <c r="AH215" s="29">
        <v>42654</v>
      </c>
      <c r="AI215" s="18" t="s">
        <v>6339</v>
      </c>
      <c r="AJ215" s="18" t="s">
        <v>6397</v>
      </c>
      <c r="AK215" s="20" t="s">
        <v>6340</v>
      </c>
      <c r="AL215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(NULL,0,0,0,0,0,0,0,0,0,0,4293692,'jvillamil','R','2016-10-11','dzambrano');</v>
      </c>
    </row>
    <row r="216" spans="1:38" x14ac:dyDescent="0.25">
      <c r="A216">
        <v>10010416</v>
      </c>
      <c r="B216" t="s">
        <v>6405</v>
      </c>
      <c r="C216" t="s">
        <v>6346</v>
      </c>
      <c r="D216" t="s">
        <v>6339</v>
      </c>
      <c r="E216" s="15">
        <v>0</v>
      </c>
      <c r="F216" s="15" t="s">
        <v>6339</v>
      </c>
      <c r="G216" t="s">
        <v>2692</v>
      </c>
      <c r="H216" t="e">
        <f>VLOOKUP($E216,'BD DAVID'!$B$5:$M$1143,10,FALSE)</f>
        <v>#N/A</v>
      </c>
      <c r="I216">
        <v>0</v>
      </c>
      <c r="J216" t="e">
        <f>VLOOKUP($E216,'BD DAVID'!$B$5:$M$1144,12,FALSE)</f>
        <v>#N/A</v>
      </c>
      <c r="K216" t="s">
        <v>6339</v>
      </c>
      <c r="L216">
        <v>0</v>
      </c>
      <c r="M216" t="s">
        <v>6339</v>
      </c>
      <c r="N216">
        <v>0</v>
      </c>
      <c r="O216" t="s">
        <v>6339</v>
      </c>
      <c r="P216">
        <v>0</v>
      </c>
      <c r="Q216" t="s">
        <v>6339</v>
      </c>
      <c r="R216" s="19">
        <v>0</v>
      </c>
      <c r="S216" s="18" t="s">
        <v>6339</v>
      </c>
      <c r="T216" s="28">
        <v>0</v>
      </c>
      <c r="U216" s="18" t="s">
        <v>6339</v>
      </c>
      <c r="V216" s="19">
        <v>0</v>
      </c>
      <c r="W216" s="18" t="s">
        <v>6339</v>
      </c>
      <c r="X216" s="19">
        <v>0</v>
      </c>
      <c r="Y216" s="18" t="s">
        <v>6339</v>
      </c>
      <c r="Z216" s="19">
        <v>0</v>
      </c>
      <c r="AA216" s="18" t="s">
        <v>6339</v>
      </c>
      <c r="AB216" s="15">
        <v>6744099</v>
      </c>
      <c r="AC216" s="18" t="s">
        <v>6339</v>
      </c>
      <c r="AD216" s="18" t="s">
        <v>6374</v>
      </c>
      <c r="AE216" s="18" t="s">
        <v>6339</v>
      </c>
      <c r="AF216" s="18" t="s">
        <v>6400</v>
      </c>
      <c r="AG216" s="18" t="s">
        <v>6339</v>
      </c>
      <c r="AH216" s="29">
        <v>42654</v>
      </c>
      <c r="AI216" s="18" t="s">
        <v>6339</v>
      </c>
      <c r="AJ216" s="18" t="s">
        <v>6397</v>
      </c>
      <c r="AK216" t="s">
        <v>6340</v>
      </c>
      <c r="AL216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(NULL,0,0,0,0,0,0,0,0,0,0,6744099,'jvillamil','R','2016-10-11','dzambrano');</v>
      </c>
    </row>
    <row r="217" spans="1:38" x14ac:dyDescent="0.25">
      <c r="A217">
        <v>10010433</v>
      </c>
      <c r="B217" t="s">
        <v>6405</v>
      </c>
      <c r="C217" t="s">
        <v>6346</v>
      </c>
      <c r="D217" t="s">
        <v>6339</v>
      </c>
      <c r="E217" s="15">
        <v>0</v>
      </c>
      <c r="F217" s="15" t="s">
        <v>6339</v>
      </c>
      <c r="G217" t="s">
        <v>4075</v>
      </c>
      <c r="H217" t="e">
        <f>VLOOKUP($E217,'BD DAVID'!$B$5:$M$1143,10,FALSE)</f>
        <v>#N/A</v>
      </c>
      <c r="I217">
        <v>0</v>
      </c>
      <c r="J217" t="e">
        <f>VLOOKUP($E217,'BD DAVID'!$B$5:$M$1144,12,FALSE)</f>
        <v>#N/A</v>
      </c>
      <c r="K217" t="s">
        <v>6339</v>
      </c>
      <c r="L217">
        <v>0</v>
      </c>
      <c r="M217" t="s">
        <v>6339</v>
      </c>
      <c r="N217">
        <v>0</v>
      </c>
      <c r="O217" t="s">
        <v>6339</v>
      </c>
      <c r="P217">
        <v>0</v>
      </c>
      <c r="Q217" t="s">
        <v>6339</v>
      </c>
      <c r="R217" s="19">
        <v>0</v>
      </c>
      <c r="S217" s="18" t="s">
        <v>6339</v>
      </c>
      <c r="T217" s="28">
        <v>0</v>
      </c>
      <c r="U217" s="18" t="s">
        <v>6339</v>
      </c>
      <c r="V217" s="19">
        <v>0</v>
      </c>
      <c r="W217" s="18" t="s">
        <v>6339</v>
      </c>
      <c r="X217" s="19">
        <v>0</v>
      </c>
      <c r="Y217" s="18" t="s">
        <v>6339</v>
      </c>
      <c r="Z217" s="19">
        <v>0</v>
      </c>
      <c r="AA217" s="18" t="s">
        <v>6339</v>
      </c>
      <c r="AB217" s="15">
        <v>6751649</v>
      </c>
      <c r="AC217" s="18" t="s">
        <v>6339</v>
      </c>
      <c r="AD217" s="18" t="s">
        <v>6374</v>
      </c>
      <c r="AE217" s="18" t="s">
        <v>6339</v>
      </c>
      <c r="AF217" s="18" t="s">
        <v>6400</v>
      </c>
      <c r="AG217" s="18" t="s">
        <v>6339</v>
      </c>
      <c r="AH217" s="29">
        <v>42654</v>
      </c>
      <c r="AI217" s="18" t="s">
        <v>6339</v>
      </c>
      <c r="AJ217" s="18" t="s">
        <v>6397</v>
      </c>
      <c r="AK217" t="s">
        <v>6340</v>
      </c>
      <c r="AL217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(NULL,0,0,0,0,0,0,0,0,0,0,6751649,'jvillamil','R','2016-10-11','dzambrano');</v>
      </c>
    </row>
    <row r="218" spans="1:38" x14ac:dyDescent="0.25">
      <c r="A218">
        <v>10010451</v>
      </c>
      <c r="B218" t="s">
        <v>6405</v>
      </c>
      <c r="C218" t="s">
        <v>6346</v>
      </c>
      <c r="D218" t="s">
        <v>6339</v>
      </c>
      <c r="E218" s="15">
        <v>0</v>
      </c>
      <c r="F218" s="15" t="s">
        <v>6339</v>
      </c>
      <c r="G218" t="s">
        <v>4643</v>
      </c>
      <c r="H218" t="e">
        <f>VLOOKUP($E218,'BD DAVID'!$B$5:$M$1143,10,FALSE)</f>
        <v>#N/A</v>
      </c>
      <c r="I218">
        <v>0</v>
      </c>
      <c r="J218" t="e">
        <f>VLOOKUP($E218,'BD DAVID'!$B$5:$M$1144,12,FALSE)</f>
        <v>#N/A</v>
      </c>
      <c r="K218" t="s">
        <v>6339</v>
      </c>
      <c r="L218">
        <v>0</v>
      </c>
      <c r="M218" t="s">
        <v>6339</v>
      </c>
      <c r="N218">
        <v>0</v>
      </c>
      <c r="O218" t="s">
        <v>6339</v>
      </c>
      <c r="P218">
        <v>0</v>
      </c>
      <c r="Q218" t="s">
        <v>6339</v>
      </c>
      <c r="R218" s="19">
        <v>0</v>
      </c>
      <c r="S218" s="18" t="s">
        <v>6339</v>
      </c>
      <c r="T218" s="28">
        <v>0</v>
      </c>
      <c r="U218" s="18" t="s">
        <v>6339</v>
      </c>
      <c r="V218" s="19">
        <v>0</v>
      </c>
      <c r="W218" s="18" t="s">
        <v>6339</v>
      </c>
      <c r="X218" s="19">
        <v>0</v>
      </c>
      <c r="Y218" s="18" t="s">
        <v>6339</v>
      </c>
      <c r="Z218" s="19">
        <v>0</v>
      </c>
      <c r="AA218" s="18" t="s">
        <v>6339</v>
      </c>
      <c r="AB218" s="15">
        <v>6760834</v>
      </c>
      <c r="AC218" s="18" t="s">
        <v>6339</v>
      </c>
      <c r="AD218" s="18" t="s">
        <v>6374</v>
      </c>
      <c r="AE218" s="18" t="s">
        <v>6339</v>
      </c>
      <c r="AF218" s="18" t="s">
        <v>6400</v>
      </c>
      <c r="AG218" s="18" t="s">
        <v>6339</v>
      </c>
      <c r="AH218" s="29">
        <v>42654</v>
      </c>
      <c r="AI218" s="18" t="s">
        <v>6339</v>
      </c>
      <c r="AJ218" s="18" t="s">
        <v>6397</v>
      </c>
      <c r="AK218" t="s">
        <v>6340</v>
      </c>
      <c r="AL218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(NULL,0,0,0,0,0,0,0,0,0,0,6760834,'jvillamil','R','2016-10-11','dzambrano');</v>
      </c>
    </row>
    <row r="219" spans="1:38" s="20" customFormat="1" x14ac:dyDescent="0.25">
      <c r="A219">
        <v>10014627</v>
      </c>
      <c r="B219" t="s">
        <v>6405</v>
      </c>
      <c r="C219" t="s">
        <v>6346</v>
      </c>
      <c r="D219" t="s">
        <v>6339</v>
      </c>
      <c r="E219" s="15">
        <v>0</v>
      </c>
      <c r="F219" s="15" t="s">
        <v>6339</v>
      </c>
      <c r="G219" t="s">
        <v>4150</v>
      </c>
      <c r="H219" t="e">
        <f>VLOOKUP($E219,'BD DAVID'!$B$5:$M$1143,10,FALSE)</f>
        <v>#N/A</v>
      </c>
      <c r="I219">
        <v>0</v>
      </c>
      <c r="J219" t="e">
        <f>VLOOKUP($E219,'BD DAVID'!$B$5:$M$1144,12,FALSE)</f>
        <v>#N/A</v>
      </c>
      <c r="K219" t="s">
        <v>6339</v>
      </c>
      <c r="L219">
        <v>0</v>
      </c>
      <c r="M219" t="s">
        <v>6339</v>
      </c>
      <c r="N219">
        <v>0</v>
      </c>
      <c r="O219" t="s">
        <v>6339</v>
      </c>
      <c r="P219">
        <v>0</v>
      </c>
      <c r="Q219" t="s">
        <v>6339</v>
      </c>
      <c r="R219" s="19">
        <v>0</v>
      </c>
      <c r="S219" s="18" t="s">
        <v>6339</v>
      </c>
      <c r="T219" s="28">
        <v>0</v>
      </c>
      <c r="U219" s="18" t="s">
        <v>6339</v>
      </c>
      <c r="V219" s="19">
        <v>0</v>
      </c>
      <c r="W219" s="18" t="s">
        <v>6339</v>
      </c>
      <c r="X219" s="19">
        <v>0</v>
      </c>
      <c r="Y219" s="18" t="s">
        <v>6339</v>
      </c>
      <c r="Z219" s="19">
        <v>0</v>
      </c>
      <c r="AA219" s="18" t="s">
        <v>6339</v>
      </c>
      <c r="AB219" s="15">
        <v>6764643</v>
      </c>
      <c r="AC219" s="18" t="s">
        <v>6339</v>
      </c>
      <c r="AD219" s="18" t="s">
        <v>6374</v>
      </c>
      <c r="AE219" s="18" t="s">
        <v>6339</v>
      </c>
      <c r="AF219" s="18" t="s">
        <v>6400</v>
      </c>
      <c r="AG219" s="18" t="s">
        <v>6339</v>
      </c>
      <c r="AH219" s="29">
        <v>42654</v>
      </c>
      <c r="AI219" s="18" t="s">
        <v>6339</v>
      </c>
      <c r="AJ219" s="18" t="s">
        <v>6397</v>
      </c>
      <c r="AK219" s="20" t="s">
        <v>6340</v>
      </c>
      <c r="AL219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(NULL,0,0,0,0,0,0,0,0,0,0,6764643,'jvillamil','R','2016-10-11','dzambrano');</v>
      </c>
    </row>
    <row r="220" spans="1:38" s="20" customFormat="1" x14ac:dyDescent="0.25">
      <c r="A220">
        <v>10010481</v>
      </c>
      <c r="B220" t="s">
        <v>6405</v>
      </c>
      <c r="C220" t="s">
        <v>6346</v>
      </c>
      <c r="D220" t="s">
        <v>6339</v>
      </c>
      <c r="E220" s="15">
        <v>0</v>
      </c>
      <c r="F220" s="15" t="s">
        <v>6339</v>
      </c>
      <c r="G220" t="s">
        <v>4979</v>
      </c>
      <c r="H220" t="e">
        <f>VLOOKUP($E220,'BD DAVID'!$B$5:$M$1143,10,FALSE)</f>
        <v>#N/A</v>
      </c>
      <c r="I220">
        <v>0</v>
      </c>
      <c r="J220" t="e">
        <f>VLOOKUP($E220,'BD DAVID'!$B$5:$M$1144,12,FALSE)</f>
        <v>#N/A</v>
      </c>
      <c r="K220" t="s">
        <v>6339</v>
      </c>
      <c r="L220">
        <v>0</v>
      </c>
      <c r="M220" t="s">
        <v>6339</v>
      </c>
      <c r="N220">
        <v>0</v>
      </c>
      <c r="O220" t="s">
        <v>6339</v>
      </c>
      <c r="P220">
        <v>0</v>
      </c>
      <c r="Q220" t="s">
        <v>6339</v>
      </c>
      <c r="R220" s="19">
        <v>0</v>
      </c>
      <c r="S220" s="18" t="s">
        <v>6339</v>
      </c>
      <c r="T220" s="28">
        <v>0</v>
      </c>
      <c r="U220" s="18" t="s">
        <v>6339</v>
      </c>
      <c r="V220" s="19">
        <v>0</v>
      </c>
      <c r="W220" s="18" t="s">
        <v>6339</v>
      </c>
      <c r="X220" s="19">
        <v>0</v>
      </c>
      <c r="Y220" s="18" t="s">
        <v>6339</v>
      </c>
      <c r="Z220" s="19">
        <v>0</v>
      </c>
      <c r="AA220" s="18" t="s">
        <v>6339</v>
      </c>
      <c r="AB220" s="15">
        <v>6775268</v>
      </c>
      <c r="AC220" s="18" t="s">
        <v>6339</v>
      </c>
      <c r="AD220" s="18" t="s">
        <v>6374</v>
      </c>
      <c r="AE220" s="18" t="s">
        <v>6339</v>
      </c>
      <c r="AF220" s="18" t="s">
        <v>6400</v>
      </c>
      <c r="AG220" s="18" t="s">
        <v>6339</v>
      </c>
      <c r="AH220" s="29">
        <v>42654</v>
      </c>
      <c r="AI220" s="18" t="s">
        <v>6339</v>
      </c>
      <c r="AJ220" s="18" t="s">
        <v>6397</v>
      </c>
      <c r="AK220" s="20" t="s">
        <v>6340</v>
      </c>
      <c r="AL220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(NULL,0,0,0,0,0,0,0,0,0,0,6775268,'jvillamil','R','2016-10-11','dzambrano');</v>
      </c>
    </row>
    <row r="221" spans="1:38" x14ac:dyDescent="0.25">
      <c r="A221">
        <v>10010559</v>
      </c>
      <c r="B221" t="s">
        <v>6405</v>
      </c>
      <c r="C221" t="s">
        <v>6346</v>
      </c>
      <c r="D221" t="s">
        <v>6339</v>
      </c>
      <c r="E221" s="15">
        <v>0</v>
      </c>
      <c r="F221" s="15" t="s">
        <v>6339</v>
      </c>
      <c r="G221" t="s">
        <v>4769</v>
      </c>
      <c r="H221" t="e">
        <f>VLOOKUP($E221,'BD DAVID'!$B$5:$M$1143,10,FALSE)</f>
        <v>#N/A</v>
      </c>
      <c r="I221">
        <v>0</v>
      </c>
      <c r="J221" t="e">
        <f>VLOOKUP($E221,'BD DAVID'!$B$5:$M$1144,12,FALSE)</f>
        <v>#N/A</v>
      </c>
      <c r="K221" t="s">
        <v>6339</v>
      </c>
      <c r="L221">
        <v>0</v>
      </c>
      <c r="M221" t="s">
        <v>6339</v>
      </c>
      <c r="N221">
        <v>0</v>
      </c>
      <c r="O221" t="s">
        <v>6339</v>
      </c>
      <c r="P221">
        <v>0</v>
      </c>
      <c r="Q221" t="s">
        <v>6339</v>
      </c>
      <c r="R221" s="19">
        <v>0</v>
      </c>
      <c r="S221" s="18" t="s">
        <v>6339</v>
      </c>
      <c r="T221" s="28">
        <v>0</v>
      </c>
      <c r="U221" s="18" t="s">
        <v>6339</v>
      </c>
      <c r="V221" s="19">
        <v>0</v>
      </c>
      <c r="W221" s="18" t="s">
        <v>6339</v>
      </c>
      <c r="X221" s="19">
        <v>0</v>
      </c>
      <c r="Y221" s="18" t="s">
        <v>6339</v>
      </c>
      <c r="Z221" s="19">
        <v>0</v>
      </c>
      <c r="AA221" s="18" t="s">
        <v>6339</v>
      </c>
      <c r="AB221" s="15">
        <v>7120221</v>
      </c>
      <c r="AC221" s="18" t="s">
        <v>6339</v>
      </c>
      <c r="AD221" s="18" t="s">
        <v>6374</v>
      </c>
      <c r="AE221" s="18" t="s">
        <v>6339</v>
      </c>
      <c r="AF221" s="18" t="s">
        <v>6400</v>
      </c>
      <c r="AG221" s="18" t="s">
        <v>6339</v>
      </c>
      <c r="AH221" s="29">
        <v>42654</v>
      </c>
      <c r="AI221" s="18" t="s">
        <v>6339</v>
      </c>
      <c r="AJ221" s="18" t="s">
        <v>6397</v>
      </c>
      <c r="AK221" t="s">
        <v>6340</v>
      </c>
      <c r="AL221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(NULL,0,0,0,0,0,0,0,0,0,0,7120221,'jvillamil','R','2016-10-11','dzambrano');</v>
      </c>
    </row>
    <row r="222" spans="1:38" s="20" customFormat="1" x14ac:dyDescent="0.25">
      <c r="A222">
        <v>10010560</v>
      </c>
      <c r="B222" t="s">
        <v>6405</v>
      </c>
      <c r="C222" t="s">
        <v>6346</v>
      </c>
      <c r="D222" t="s">
        <v>6339</v>
      </c>
      <c r="E222" s="15">
        <v>0</v>
      </c>
      <c r="F222" s="15" t="s">
        <v>6339</v>
      </c>
      <c r="G222" t="s">
        <v>1866</v>
      </c>
      <c r="H222" t="e">
        <f>VLOOKUP($E222,'BD DAVID'!$B$5:$M$1143,10,FALSE)</f>
        <v>#N/A</v>
      </c>
      <c r="I222">
        <v>0</v>
      </c>
      <c r="J222" t="e">
        <f>VLOOKUP($E222,'BD DAVID'!$B$5:$M$1144,12,FALSE)</f>
        <v>#N/A</v>
      </c>
      <c r="K222" t="s">
        <v>6339</v>
      </c>
      <c r="L222">
        <v>0</v>
      </c>
      <c r="M222" t="s">
        <v>6339</v>
      </c>
      <c r="N222">
        <v>0</v>
      </c>
      <c r="O222" t="s">
        <v>6339</v>
      </c>
      <c r="P222">
        <v>0</v>
      </c>
      <c r="Q222" t="s">
        <v>6339</v>
      </c>
      <c r="R222" s="19">
        <v>0</v>
      </c>
      <c r="S222" s="18" t="s">
        <v>6339</v>
      </c>
      <c r="T222" s="28">
        <v>0</v>
      </c>
      <c r="U222" s="18" t="s">
        <v>6339</v>
      </c>
      <c r="V222" s="19">
        <v>0</v>
      </c>
      <c r="W222" s="18" t="s">
        <v>6339</v>
      </c>
      <c r="X222" s="19">
        <v>0</v>
      </c>
      <c r="Y222" s="18" t="s">
        <v>6339</v>
      </c>
      <c r="Z222" s="19">
        <v>0</v>
      </c>
      <c r="AA222" s="18" t="s">
        <v>6339</v>
      </c>
      <c r="AB222" s="15">
        <v>7124528</v>
      </c>
      <c r="AC222" s="18" t="s">
        <v>6339</v>
      </c>
      <c r="AD222" s="18" t="s">
        <v>6374</v>
      </c>
      <c r="AE222" s="18" t="s">
        <v>6339</v>
      </c>
      <c r="AF222" s="18" t="s">
        <v>6400</v>
      </c>
      <c r="AG222" s="18" t="s">
        <v>6339</v>
      </c>
      <c r="AH222" s="29">
        <v>42654</v>
      </c>
      <c r="AI222" s="18" t="s">
        <v>6339</v>
      </c>
      <c r="AJ222" s="18" t="s">
        <v>6397</v>
      </c>
      <c r="AK222" s="20" t="s">
        <v>6340</v>
      </c>
      <c r="AL222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(NULL,0,0,0,0,0,0,0,0,0,0,7124528,'jvillamil','R','2016-10-11','dzambrano');</v>
      </c>
    </row>
    <row r="223" spans="1:38" x14ac:dyDescent="0.25">
      <c r="A223">
        <v>10015308</v>
      </c>
      <c r="B223" t="s">
        <v>6405</v>
      </c>
      <c r="C223" t="s">
        <v>6346</v>
      </c>
      <c r="D223" t="s">
        <v>6339</v>
      </c>
      <c r="E223" s="15">
        <v>0</v>
      </c>
      <c r="F223" s="15" t="s">
        <v>6339</v>
      </c>
      <c r="G223" t="s">
        <v>2651</v>
      </c>
      <c r="H223" t="e">
        <f>VLOOKUP($E223,'BD DAVID'!$B$5:$M$1143,10,FALSE)</f>
        <v>#N/A</v>
      </c>
      <c r="I223">
        <v>0</v>
      </c>
      <c r="J223" t="e">
        <f>VLOOKUP($E223,'BD DAVID'!$B$5:$M$1144,12,FALSE)</f>
        <v>#N/A</v>
      </c>
      <c r="K223" t="s">
        <v>6339</v>
      </c>
      <c r="L223">
        <v>0</v>
      </c>
      <c r="M223" t="s">
        <v>6339</v>
      </c>
      <c r="N223">
        <v>0</v>
      </c>
      <c r="O223" t="s">
        <v>6339</v>
      </c>
      <c r="P223">
        <v>0</v>
      </c>
      <c r="Q223" t="s">
        <v>6339</v>
      </c>
      <c r="R223" s="19">
        <v>0</v>
      </c>
      <c r="S223" s="18" t="s">
        <v>6339</v>
      </c>
      <c r="T223" s="28">
        <v>0</v>
      </c>
      <c r="U223" s="18" t="s">
        <v>6339</v>
      </c>
      <c r="V223" s="19">
        <v>0</v>
      </c>
      <c r="W223" s="18" t="s">
        <v>6339</v>
      </c>
      <c r="X223" s="19">
        <v>0</v>
      </c>
      <c r="Y223" s="18" t="s">
        <v>6339</v>
      </c>
      <c r="Z223" s="19">
        <v>0</v>
      </c>
      <c r="AA223" s="18" t="s">
        <v>6339</v>
      </c>
      <c r="AB223" s="15">
        <v>7128002</v>
      </c>
      <c r="AC223" s="18" t="s">
        <v>6339</v>
      </c>
      <c r="AD223" s="18" t="s">
        <v>6374</v>
      </c>
      <c r="AE223" s="18" t="s">
        <v>6339</v>
      </c>
      <c r="AF223" s="18" t="s">
        <v>6400</v>
      </c>
      <c r="AG223" s="18" t="s">
        <v>6339</v>
      </c>
      <c r="AH223" s="29">
        <v>42654</v>
      </c>
      <c r="AI223" s="18" t="s">
        <v>6339</v>
      </c>
      <c r="AJ223" s="18" t="s">
        <v>6397</v>
      </c>
      <c r="AK223" t="s">
        <v>6340</v>
      </c>
      <c r="AL223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(NULL,0,0,0,0,0,0,0,0,0,0,7128002,'jvillamil','R','2016-10-11','dzambrano');</v>
      </c>
    </row>
    <row r="224" spans="1:38" x14ac:dyDescent="0.25">
      <c r="A224">
        <v>10009869</v>
      </c>
      <c r="B224" t="s">
        <v>6405</v>
      </c>
      <c r="C224" t="s">
        <v>6346</v>
      </c>
      <c r="D224" t="s">
        <v>6339</v>
      </c>
      <c r="E224" s="15">
        <v>0</v>
      </c>
      <c r="F224" s="15" t="s">
        <v>6339</v>
      </c>
      <c r="G224" t="s">
        <v>3834</v>
      </c>
      <c r="H224" t="e">
        <f>VLOOKUP($E224,'BD DAVID'!$B$5:$M$1143,10,FALSE)</f>
        <v>#N/A</v>
      </c>
      <c r="I224">
        <v>0</v>
      </c>
      <c r="J224" t="e">
        <f>VLOOKUP($E224,'BD DAVID'!$B$5:$M$1144,12,FALSE)</f>
        <v>#N/A</v>
      </c>
      <c r="K224" t="s">
        <v>6339</v>
      </c>
      <c r="L224">
        <v>0</v>
      </c>
      <c r="M224" t="s">
        <v>6339</v>
      </c>
      <c r="N224">
        <v>0</v>
      </c>
      <c r="O224" t="s">
        <v>6339</v>
      </c>
      <c r="P224">
        <v>0</v>
      </c>
      <c r="Q224" t="s">
        <v>6339</v>
      </c>
      <c r="R224" s="19">
        <v>0</v>
      </c>
      <c r="S224" s="18" t="s">
        <v>6339</v>
      </c>
      <c r="T224" s="28">
        <v>0</v>
      </c>
      <c r="U224" s="18" t="s">
        <v>6339</v>
      </c>
      <c r="V224" s="19">
        <v>0</v>
      </c>
      <c r="W224" s="18" t="s">
        <v>6339</v>
      </c>
      <c r="X224" s="19">
        <v>0</v>
      </c>
      <c r="Y224" s="18" t="s">
        <v>6339</v>
      </c>
      <c r="Z224" s="19">
        <v>0</v>
      </c>
      <c r="AA224" s="18" t="s">
        <v>6339</v>
      </c>
      <c r="AB224" s="15">
        <v>7161945</v>
      </c>
      <c r="AC224" s="18" t="s">
        <v>6339</v>
      </c>
      <c r="AD224" s="18" t="s">
        <v>6374</v>
      </c>
      <c r="AE224" s="18" t="s">
        <v>6339</v>
      </c>
      <c r="AF224" s="18" t="s">
        <v>6400</v>
      </c>
      <c r="AG224" s="18" t="s">
        <v>6339</v>
      </c>
      <c r="AH224" s="29">
        <v>42654</v>
      </c>
      <c r="AI224" s="18" t="s">
        <v>6339</v>
      </c>
      <c r="AJ224" s="18" t="s">
        <v>6397</v>
      </c>
      <c r="AK224" t="s">
        <v>6340</v>
      </c>
      <c r="AL224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(NULL,0,0,0,0,0,0,0,0,0,0,7161945,'jvillamil','R','2016-10-11','dzambrano');</v>
      </c>
    </row>
    <row r="225" spans="1:38" s="20" customFormat="1" x14ac:dyDescent="0.25">
      <c r="A225">
        <v>10010639</v>
      </c>
      <c r="B225" t="s">
        <v>6405</v>
      </c>
      <c r="C225" t="s">
        <v>6346</v>
      </c>
      <c r="D225" t="s">
        <v>6339</v>
      </c>
      <c r="E225" s="15">
        <v>0</v>
      </c>
      <c r="F225" s="15" t="s">
        <v>6339</v>
      </c>
      <c r="G225" t="s">
        <v>2686</v>
      </c>
      <c r="H225" t="e">
        <f>VLOOKUP($E225,'BD DAVID'!$B$5:$M$1143,10,FALSE)</f>
        <v>#N/A</v>
      </c>
      <c r="I225">
        <v>0</v>
      </c>
      <c r="J225" t="e">
        <f>VLOOKUP($E225,'BD DAVID'!$B$5:$M$1144,12,FALSE)</f>
        <v>#N/A</v>
      </c>
      <c r="K225" t="s">
        <v>6339</v>
      </c>
      <c r="L225">
        <v>0</v>
      </c>
      <c r="M225" t="s">
        <v>6339</v>
      </c>
      <c r="N225">
        <v>0</v>
      </c>
      <c r="O225" t="s">
        <v>6339</v>
      </c>
      <c r="P225">
        <v>0</v>
      </c>
      <c r="Q225" t="s">
        <v>6339</v>
      </c>
      <c r="R225" s="19">
        <v>0</v>
      </c>
      <c r="S225" s="18" t="s">
        <v>6339</v>
      </c>
      <c r="T225" s="28">
        <v>0</v>
      </c>
      <c r="U225" s="18" t="s">
        <v>6339</v>
      </c>
      <c r="V225" s="19">
        <v>0</v>
      </c>
      <c r="W225" s="18" t="s">
        <v>6339</v>
      </c>
      <c r="X225" s="19">
        <v>0</v>
      </c>
      <c r="Y225" s="18" t="s">
        <v>6339</v>
      </c>
      <c r="Z225" s="19">
        <v>0</v>
      </c>
      <c r="AA225" s="18" t="s">
        <v>6339</v>
      </c>
      <c r="AB225" s="15">
        <v>7162358</v>
      </c>
      <c r="AC225" s="18" t="s">
        <v>6339</v>
      </c>
      <c r="AD225" s="18" t="s">
        <v>6374</v>
      </c>
      <c r="AE225" s="18" t="s">
        <v>6339</v>
      </c>
      <c r="AF225" s="18" t="s">
        <v>6400</v>
      </c>
      <c r="AG225" s="18" t="s">
        <v>6339</v>
      </c>
      <c r="AH225" s="29">
        <v>42654</v>
      </c>
      <c r="AI225" s="18" t="s">
        <v>6339</v>
      </c>
      <c r="AJ225" s="18" t="s">
        <v>6397</v>
      </c>
      <c r="AK225" s="20" t="s">
        <v>6340</v>
      </c>
      <c r="AL225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(NULL,0,0,0,0,0,0,0,0,0,0,7162358,'jvillamil','R','2016-10-11','dzambrano');</v>
      </c>
    </row>
    <row r="226" spans="1:38" x14ac:dyDescent="0.25">
      <c r="A226">
        <v>10010669</v>
      </c>
      <c r="B226" t="s">
        <v>6405</v>
      </c>
      <c r="C226" t="s">
        <v>6346</v>
      </c>
      <c r="D226" t="s">
        <v>6339</v>
      </c>
      <c r="E226" s="15">
        <v>0</v>
      </c>
      <c r="F226" s="15" t="s">
        <v>6339</v>
      </c>
      <c r="G226" t="s">
        <v>4847</v>
      </c>
      <c r="H226" t="e">
        <f>VLOOKUP($E226,'BD DAVID'!$B$5:$M$1143,10,FALSE)</f>
        <v>#N/A</v>
      </c>
      <c r="I226">
        <v>0</v>
      </c>
      <c r="J226" t="e">
        <f>VLOOKUP($E226,'BD DAVID'!$B$5:$M$1144,12,FALSE)</f>
        <v>#N/A</v>
      </c>
      <c r="K226" t="s">
        <v>6339</v>
      </c>
      <c r="L226">
        <v>0</v>
      </c>
      <c r="M226" t="s">
        <v>6339</v>
      </c>
      <c r="N226">
        <v>0</v>
      </c>
      <c r="O226" t="s">
        <v>6339</v>
      </c>
      <c r="P226">
        <v>0</v>
      </c>
      <c r="Q226" t="s">
        <v>6339</v>
      </c>
      <c r="R226" s="19">
        <v>0</v>
      </c>
      <c r="S226" s="18" t="s">
        <v>6339</v>
      </c>
      <c r="T226" s="28">
        <v>0</v>
      </c>
      <c r="U226" s="18" t="s">
        <v>6339</v>
      </c>
      <c r="V226" s="19">
        <v>0</v>
      </c>
      <c r="W226" s="18" t="s">
        <v>6339</v>
      </c>
      <c r="X226" s="19">
        <v>0</v>
      </c>
      <c r="Y226" s="18" t="s">
        <v>6339</v>
      </c>
      <c r="Z226" s="19">
        <v>0</v>
      </c>
      <c r="AA226" s="18" t="s">
        <v>6339</v>
      </c>
      <c r="AB226" s="15">
        <v>7169197</v>
      </c>
      <c r="AC226" s="18" t="s">
        <v>6339</v>
      </c>
      <c r="AD226" s="18" t="s">
        <v>6374</v>
      </c>
      <c r="AE226" s="18" t="s">
        <v>6339</v>
      </c>
      <c r="AF226" s="18" t="s">
        <v>6400</v>
      </c>
      <c r="AG226" s="18" t="s">
        <v>6339</v>
      </c>
      <c r="AH226" s="29">
        <v>42654</v>
      </c>
      <c r="AI226" s="18" t="s">
        <v>6339</v>
      </c>
      <c r="AJ226" s="18" t="s">
        <v>6397</v>
      </c>
      <c r="AK226" t="s">
        <v>6340</v>
      </c>
      <c r="AL226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(NULL,0,0,0,0,0,0,0,0,0,0,7169197,'jvillamil','R','2016-10-11','dzambrano');</v>
      </c>
    </row>
    <row r="227" spans="1:38" x14ac:dyDescent="0.25">
      <c r="A227">
        <v>10014065</v>
      </c>
      <c r="B227" t="s">
        <v>6405</v>
      </c>
      <c r="C227" t="s">
        <v>6346</v>
      </c>
      <c r="D227" t="s">
        <v>6339</v>
      </c>
      <c r="E227" s="15">
        <v>0</v>
      </c>
      <c r="F227" s="15" t="s">
        <v>6339</v>
      </c>
      <c r="G227" t="s">
        <v>4321</v>
      </c>
      <c r="H227" t="e">
        <f>VLOOKUP($E227,'BD DAVID'!$B$5:$M$1143,10,FALSE)</f>
        <v>#N/A</v>
      </c>
      <c r="I227">
        <v>0</v>
      </c>
      <c r="J227" t="e">
        <f>VLOOKUP($E227,'BD DAVID'!$B$5:$M$1144,12,FALSE)</f>
        <v>#N/A</v>
      </c>
      <c r="K227" t="s">
        <v>6339</v>
      </c>
      <c r="L227">
        <v>0</v>
      </c>
      <c r="M227" t="s">
        <v>6339</v>
      </c>
      <c r="N227">
        <v>0</v>
      </c>
      <c r="O227" t="s">
        <v>6339</v>
      </c>
      <c r="P227">
        <v>0</v>
      </c>
      <c r="Q227" t="s">
        <v>6339</v>
      </c>
      <c r="R227" s="19">
        <v>0</v>
      </c>
      <c r="S227" s="18" t="s">
        <v>6339</v>
      </c>
      <c r="T227" s="28">
        <v>0</v>
      </c>
      <c r="U227" s="18" t="s">
        <v>6339</v>
      </c>
      <c r="V227" s="19">
        <v>0</v>
      </c>
      <c r="W227" s="18" t="s">
        <v>6339</v>
      </c>
      <c r="X227" s="19">
        <v>0</v>
      </c>
      <c r="Y227" s="18" t="s">
        <v>6339</v>
      </c>
      <c r="Z227" s="19">
        <v>0</v>
      </c>
      <c r="AA227" s="18" t="s">
        <v>6339</v>
      </c>
      <c r="AB227" s="15">
        <v>7170215</v>
      </c>
      <c r="AC227" s="18" t="s">
        <v>6339</v>
      </c>
      <c r="AD227" s="18" t="s">
        <v>6374</v>
      </c>
      <c r="AE227" s="18" t="s">
        <v>6339</v>
      </c>
      <c r="AF227" s="18" t="s">
        <v>6400</v>
      </c>
      <c r="AG227" s="18" t="s">
        <v>6339</v>
      </c>
      <c r="AH227" s="29">
        <v>42654</v>
      </c>
      <c r="AI227" s="18" t="s">
        <v>6339</v>
      </c>
      <c r="AJ227" s="18" t="s">
        <v>6397</v>
      </c>
      <c r="AK227" t="s">
        <v>6340</v>
      </c>
      <c r="AL227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(NULL,0,0,0,0,0,0,0,0,0,0,7170215,'jvillamil','R','2016-10-11','dzambrano');</v>
      </c>
    </row>
    <row r="228" spans="1:38" x14ac:dyDescent="0.25">
      <c r="A228">
        <v>10010679</v>
      </c>
      <c r="B228" t="s">
        <v>6405</v>
      </c>
      <c r="C228" t="s">
        <v>6346</v>
      </c>
      <c r="D228" t="s">
        <v>6339</v>
      </c>
      <c r="E228" s="15">
        <v>0</v>
      </c>
      <c r="F228" s="15" t="s">
        <v>6339</v>
      </c>
      <c r="G228" t="s">
        <v>1906</v>
      </c>
      <c r="H228" t="e">
        <f>VLOOKUP($E228,'BD DAVID'!$B$5:$M$1143,10,FALSE)</f>
        <v>#N/A</v>
      </c>
      <c r="I228">
        <v>0</v>
      </c>
      <c r="J228" t="e">
        <f>VLOOKUP($E228,'BD DAVID'!$B$5:$M$1144,12,FALSE)</f>
        <v>#N/A</v>
      </c>
      <c r="K228" t="s">
        <v>6339</v>
      </c>
      <c r="L228">
        <v>0</v>
      </c>
      <c r="M228" t="s">
        <v>6339</v>
      </c>
      <c r="N228">
        <v>0</v>
      </c>
      <c r="O228" t="s">
        <v>6339</v>
      </c>
      <c r="P228">
        <v>0</v>
      </c>
      <c r="Q228" t="s">
        <v>6339</v>
      </c>
      <c r="R228" s="19">
        <v>0</v>
      </c>
      <c r="S228" s="18" t="s">
        <v>6339</v>
      </c>
      <c r="T228" s="28">
        <v>0</v>
      </c>
      <c r="U228" s="18" t="s">
        <v>6339</v>
      </c>
      <c r="V228" s="19">
        <v>0</v>
      </c>
      <c r="W228" s="18" t="s">
        <v>6339</v>
      </c>
      <c r="X228" s="19">
        <v>0</v>
      </c>
      <c r="Y228" s="18" t="s">
        <v>6339</v>
      </c>
      <c r="Z228" s="19">
        <v>0</v>
      </c>
      <c r="AA228" s="18" t="s">
        <v>6339</v>
      </c>
      <c r="AB228" s="15">
        <v>7172490</v>
      </c>
      <c r="AC228" s="18" t="s">
        <v>6339</v>
      </c>
      <c r="AD228" s="18" t="s">
        <v>6374</v>
      </c>
      <c r="AE228" s="18" t="s">
        <v>6339</v>
      </c>
      <c r="AF228" s="18" t="s">
        <v>6400</v>
      </c>
      <c r="AG228" s="18" t="s">
        <v>6339</v>
      </c>
      <c r="AH228" s="29">
        <v>42654</v>
      </c>
      <c r="AI228" s="18" t="s">
        <v>6339</v>
      </c>
      <c r="AJ228" s="18" t="s">
        <v>6397</v>
      </c>
      <c r="AK228" t="s">
        <v>6340</v>
      </c>
      <c r="AL228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(NULL,0,0,0,0,0,0,0,0,0,0,7172490,'jvillamil','R','2016-10-11','dzambrano');</v>
      </c>
    </row>
    <row r="229" spans="1:38" s="20" customFormat="1" x14ac:dyDescent="0.25">
      <c r="A229">
        <v>10016607</v>
      </c>
      <c r="B229" t="s">
        <v>6405</v>
      </c>
      <c r="C229" t="s">
        <v>6346</v>
      </c>
      <c r="D229" t="s">
        <v>6339</v>
      </c>
      <c r="E229" s="15">
        <v>0</v>
      </c>
      <c r="F229" s="15" t="s">
        <v>6339</v>
      </c>
      <c r="G229" t="s">
        <v>5225</v>
      </c>
      <c r="H229" t="e">
        <f>VLOOKUP($E229,'BD DAVID'!$B$5:$M$1143,10,FALSE)</f>
        <v>#N/A</v>
      </c>
      <c r="I229">
        <v>0</v>
      </c>
      <c r="J229" t="e">
        <f>VLOOKUP($E229,'BD DAVID'!$B$5:$M$1144,12,FALSE)</f>
        <v>#N/A</v>
      </c>
      <c r="K229" t="s">
        <v>6339</v>
      </c>
      <c r="L229">
        <v>0</v>
      </c>
      <c r="M229" t="s">
        <v>6339</v>
      </c>
      <c r="N229">
        <v>0</v>
      </c>
      <c r="O229" t="s">
        <v>6339</v>
      </c>
      <c r="P229">
        <v>0</v>
      </c>
      <c r="Q229" t="s">
        <v>6339</v>
      </c>
      <c r="R229" s="19">
        <v>0</v>
      </c>
      <c r="S229" s="18" t="s">
        <v>6339</v>
      </c>
      <c r="T229" s="28">
        <v>0</v>
      </c>
      <c r="U229" s="18" t="s">
        <v>6339</v>
      </c>
      <c r="V229" s="19">
        <v>0</v>
      </c>
      <c r="W229" s="18" t="s">
        <v>6339</v>
      </c>
      <c r="X229" s="19">
        <v>0</v>
      </c>
      <c r="Y229" s="18" t="s">
        <v>6339</v>
      </c>
      <c r="Z229" s="19">
        <v>0</v>
      </c>
      <c r="AA229" s="18" t="s">
        <v>6339</v>
      </c>
      <c r="AB229" s="15">
        <v>7172821</v>
      </c>
      <c r="AC229" s="18" t="s">
        <v>6339</v>
      </c>
      <c r="AD229" s="18" t="s">
        <v>6374</v>
      </c>
      <c r="AE229" s="18" t="s">
        <v>6339</v>
      </c>
      <c r="AF229" s="18" t="s">
        <v>6400</v>
      </c>
      <c r="AG229" s="18" t="s">
        <v>6339</v>
      </c>
      <c r="AH229" s="29">
        <v>42654</v>
      </c>
      <c r="AI229" s="18" t="s">
        <v>6339</v>
      </c>
      <c r="AJ229" s="18" t="s">
        <v>6397</v>
      </c>
      <c r="AK229" s="20" t="s">
        <v>6340</v>
      </c>
      <c r="AL229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(NULL,0,0,0,0,0,0,0,0,0,0,7172821,'jvillamil','R','2016-10-11','dzambrano');</v>
      </c>
    </row>
    <row r="230" spans="1:38" x14ac:dyDescent="0.25">
      <c r="A230">
        <v>10018069</v>
      </c>
      <c r="B230" t="s">
        <v>6405</v>
      </c>
      <c r="C230" t="s">
        <v>6346</v>
      </c>
      <c r="D230" t="s">
        <v>6339</v>
      </c>
      <c r="E230" s="15">
        <v>0</v>
      </c>
      <c r="F230" s="15" t="s">
        <v>6339</v>
      </c>
      <c r="G230" t="s">
        <v>4046</v>
      </c>
      <c r="H230" t="e">
        <f>VLOOKUP($E230,'BD DAVID'!$B$5:$M$1143,10,FALSE)</f>
        <v>#N/A</v>
      </c>
      <c r="I230">
        <v>0</v>
      </c>
      <c r="J230" t="e">
        <f>VLOOKUP($E230,'BD DAVID'!$B$5:$M$1144,12,FALSE)</f>
        <v>#N/A</v>
      </c>
      <c r="K230" t="s">
        <v>6339</v>
      </c>
      <c r="L230">
        <v>0</v>
      </c>
      <c r="M230" t="s">
        <v>6339</v>
      </c>
      <c r="N230">
        <v>0</v>
      </c>
      <c r="O230" t="s">
        <v>6339</v>
      </c>
      <c r="P230">
        <v>0</v>
      </c>
      <c r="Q230" t="s">
        <v>6339</v>
      </c>
      <c r="R230" s="19">
        <v>0</v>
      </c>
      <c r="S230" s="18" t="s">
        <v>6339</v>
      </c>
      <c r="T230" s="28">
        <v>0</v>
      </c>
      <c r="U230" s="18" t="s">
        <v>6339</v>
      </c>
      <c r="V230" s="19">
        <v>0</v>
      </c>
      <c r="W230" s="18" t="s">
        <v>6339</v>
      </c>
      <c r="X230" s="19">
        <v>0</v>
      </c>
      <c r="Y230" s="18" t="s">
        <v>6339</v>
      </c>
      <c r="Z230" s="19">
        <v>0</v>
      </c>
      <c r="AA230" s="18" t="s">
        <v>6339</v>
      </c>
      <c r="AB230" s="15">
        <v>7172890</v>
      </c>
      <c r="AC230" s="18" t="s">
        <v>6339</v>
      </c>
      <c r="AD230" s="18" t="s">
        <v>6374</v>
      </c>
      <c r="AE230" s="18" t="s">
        <v>6339</v>
      </c>
      <c r="AF230" s="18" t="s">
        <v>6400</v>
      </c>
      <c r="AG230" s="18" t="s">
        <v>6339</v>
      </c>
      <c r="AH230" s="29">
        <v>42654</v>
      </c>
      <c r="AI230" s="18" t="s">
        <v>6339</v>
      </c>
      <c r="AJ230" s="18" t="s">
        <v>6397</v>
      </c>
      <c r="AK230" t="s">
        <v>6340</v>
      </c>
      <c r="AL230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(NULL,0,0,0,0,0,0,0,0,0,0,7172890,'jvillamil','R','2016-10-11','dzambrano');</v>
      </c>
    </row>
    <row r="231" spans="1:38" s="20" customFormat="1" x14ac:dyDescent="0.25">
      <c r="A231">
        <v>10010695</v>
      </c>
      <c r="B231" t="s">
        <v>6405</v>
      </c>
      <c r="C231" t="s">
        <v>6346</v>
      </c>
      <c r="D231" t="s">
        <v>6339</v>
      </c>
      <c r="E231" s="15">
        <v>0</v>
      </c>
      <c r="F231" s="15" t="s">
        <v>6339</v>
      </c>
      <c r="G231" t="s">
        <v>3735</v>
      </c>
      <c r="H231" t="e">
        <f>VLOOKUP($E231,'BD DAVID'!$B$5:$M$1143,10,FALSE)</f>
        <v>#N/A</v>
      </c>
      <c r="I231">
        <v>0</v>
      </c>
      <c r="J231" t="e">
        <f>VLOOKUP($E231,'BD DAVID'!$B$5:$M$1144,12,FALSE)</f>
        <v>#N/A</v>
      </c>
      <c r="K231" t="s">
        <v>6339</v>
      </c>
      <c r="L231">
        <v>0</v>
      </c>
      <c r="M231" t="s">
        <v>6339</v>
      </c>
      <c r="N231">
        <v>0</v>
      </c>
      <c r="O231" t="s">
        <v>6339</v>
      </c>
      <c r="P231">
        <v>0</v>
      </c>
      <c r="Q231" t="s">
        <v>6339</v>
      </c>
      <c r="R231" s="19">
        <v>0</v>
      </c>
      <c r="S231" s="18" t="s">
        <v>6339</v>
      </c>
      <c r="T231" s="28">
        <v>0</v>
      </c>
      <c r="U231" s="18" t="s">
        <v>6339</v>
      </c>
      <c r="V231" s="19">
        <v>0</v>
      </c>
      <c r="W231" s="18" t="s">
        <v>6339</v>
      </c>
      <c r="X231" s="19">
        <v>0</v>
      </c>
      <c r="Y231" s="18" t="s">
        <v>6339</v>
      </c>
      <c r="Z231" s="19">
        <v>0</v>
      </c>
      <c r="AA231" s="18" t="s">
        <v>6339</v>
      </c>
      <c r="AB231" s="15">
        <v>7176401</v>
      </c>
      <c r="AC231" s="18" t="s">
        <v>6339</v>
      </c>
      <c r="AD231" s="18" t="s">
        <v>6374</v>
      </c>
      <c r="AE231" s="18" t="s">
        <v>6339</v>
      </c>
      <c r="AF231" s="18" t="s">
        <v>6400</v>
      </c>
      <c r="AG231" s="18" t="s">
        <v>6339</v>
      </c>
      <c r="AH231" s="29">
        <v>42654</v>
      </c>
      <c r="AI231" s="18" t="s">
        <v>6339</v>
      </c>
      <c r="AJ231" s="18" t="s">
        <v>6397</v>
      </c>
      <c r="AK231" s="20" t="s">
        <v>6340</v>
      </c>
      <c r="AL231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(NULL,0,0,0,0,0,0,0,0,0,0,7176401,'jvillamil','R','2016-10-11','dzambrano');</v>
      </c>
    </row>
    <row r="232" spans="1:38" x14ac:dyDescent="0.25">
      <c r="A232">
        <v>10010703</v>
      </c>
      <c r="B232" t="s">
        <v>6405</v>
      </c>
      <c r="C232" t="s">
        <v>6346</v>
      </c>
      <c r="D232" t="s">
        <v>6339</v>
      </c>
      <c r="E232" s="15">
        <v>0</v>
      </c>
      <c r="F232" s="15" t="s">
        <v>6339</v>
      </c>
      <c r="G232" t="s">
        <v>4677</v>
      </c>
      <c r="H232" t="e">
        <f>VLOOKUP($E232,'BD DAVID'!$B$5:$M$1143,10,FALSE)</f>
        <v>#N/A</v>
      </c>
      <c r="I232">
        <v>0</v>
      </c>
      <c r="J232" t="e">
        <f>VLOOKUP($E232,'BD DAVID'!$B$5:$M$1144,12,FALSE)</f>
        <v>#N/A</v>
      </c>
      <c r="K232" t="s">
        <v>6339</v>
      </c>
      <c r="L232">
        <v>0</v>
      </c>
      <c r="M232" t="s">
        <v>6339</v>
      </c>
      <c r="N232">
        <v>0</v>
      </c>
      <c r="O232" t="s">
        <v>6339</v>
      </c>
      <c r="P232">
        <v>0</v>
      </c>
      <c r="Q232" t="s">
        <v>6339</v>
      </c>
      <c r="R232" s="19">
        <v>0</v>
      </c>
      <c r="S232" s="18" t="s">
        <v>6339</v>
      </c>
      <c r="T232" s="28">
        <v>0</v>
      </c>
      <c r="U232" s="18" t="s">
        <v>6339</v>
      </c>
      <c r="V232" s="19">
        <v>0</v>
      </c>
      <c r="W232" s="18" t="s">
        <v>6339</v>
      </c>
      <c r="X232" s="19">
        <v>0</v>
      </c>
      <c r="Y232" s="18" t="s">
        <v>6339</v>
      </c>
      <c r="Z232" s="19">
        <v>0</v>
      </c>
      <c r="AA232" s="18" t="s">
        <v>6339</v>
      </c>
      <c r="AB232" s="15">
        <v>7181687</v>
      </c>
      <c r="AC232" s="18" t="s">
        <v>6339</v>
      </c>
      <c r="AD232" s="18" t="s">
        <v>6374</v>
      </c>
      <c r="AE232" s="18" t="s">
        <v>6339</v>
      </c>
      <c r="AF232" s="18" t="s">
        <v>6400</v>
      </c>
      <c r="AG232" s="18" t="s">
        <v>6339</v>
      </c>
      <c r="AH232" s="29">
        <v>42654</v>
      </c>
      <c r="AI232" s="18" t="s">
        <v>6339</v>
      </c>
      <c r="AJ232" s="18" t="s">
        <v>6397</v>
      </c>
      <c r="AK232" t="s">
        <v>6340</v>
      </c>
      <c r="AL232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(NULL,0,0,0,0,0,0,0,0,0,0,7181687,'jvillamil','R','2016-10-11','dzambrano');</v>
      </c>
    </row>
    <row r="233" spans="1:38" x14ac:dyDescent="0.25">
      <c r="A233">
        <v>10017555</v>
      </c>
      <c r="B233" t="s">
        <v>6405</v>
      </c>
      <c r="C233" t="s">
        <v>6346</v>
      </c>
      <c r="D233" t="s">
        <v>6339</v>
      </c>
      <c r="E233" s="15">
        <v>0</v>
      </c>
      <c r="F233" s="15" t="s">
        <v>6339</v>
      </c>
      <c r="G233" t="s">
        <v>4813</v>
      </c>
      <c r="H233" t="e">
        <f>VLOOKUP($E233,'BD DAVID'!$B$5:$M$1143,10,FALSE)</f>
        <v>#N/A</v>
      </c>
      <c r="I233">
        <v>0</v>
      </c>
      <c r="J233" t="e">
        <f>VLOOKUP($E233,'BD DAVID'!$B$5:$M$1144,12,FALSE)</f>
        <v>#N/A</v>
      </c>
      <c r="K233" t="s">
        <v>6339</v>
      </c>
      <c r="L233">
        <v>0</v>
      </c>
      <c r="M233" t="s">
        <v>6339</v>
      </c>
      <c r="N233">
        <v>0</v>
      </c>
      <c r="O233" t="s">
        <v>6339</v>
      </c>
      <c r="P233">
        <v>0</v>
      </c>
      <c r="Q233" t="s">
        <v>6339</v>
      </c>
      <c r="R233" s="19">
        <v>0</v>
      </c>
      <c r="S233" s="18" t="s">
        <v>6339</v>
      </c>
      <c r="T233" s="28">
        <v>0</v>
      </c>
      <c r="U233" s="18" t="s">
        <v>6339</v>
      </c>
      <c r="V233" s="19">
        <v>0</v>
      </c>
      <c r="W233" s="18" t="s">
        <v>6339</v>
      </c>
      <c r="X233" s="19">
        <v>0</v>
      </c>
      <c r="Y233" s="18" t="s">
        <v>6339</v>
      </c>
      <c r="Z233" s="19">
        <v>0</v>
      </c>
      <c r="AA233" s="18" t="s">
        <v>6339</v>
      </c>
      <c r="AB233" s="15">
        <v>7182530</v>
      </c>
      <c r="AC233" s="18" t="s">
        <v>6339</v>
      </c>
      <c r="AD233" s="18" t="s">
        <v>6374</v>
      </c>
      <c r="AE233" s="18" t="s">
        <v>6339</v>
      </c>
      <c r="AF233" s="18" t="s">
        <v>6400</v>
      </c>
      <c r="AG233" s="18" t="s">
        <v>6339</v>
      </c>
      <c r="AH233" s="29">
        <v>42654</v>
      </c>
      <c r="AI233" s="18" t="s">
        <v>6339</v>
      </c>
      <c r="AJ233" s="18" t="s">
        <v>6397</v>
      </c>
      <c r="AK233" t="s">
        <v>6340</v>
      </c>
      <c r="AL233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(NULL,0,0,0,0,0,0,0,0,0,0,7182530,'jvillamil','R','2016-10-11','dzambrano');</v>
      </c>
    </row>
    <row r="234" spans="1:38" x14ac:dyDescent="0.25">
      <c r="A234">
        <v>10017600</v>
      </c>
      <c r="B234" t="s">
        <v>6405</v>
      </c>
      <c r="C234" t="s">
        <v>6346</v>
      </c>
      <c r="D234" t="s">
        <v>6339</v>
      </c>
      <c r="E234" s="15">
        <v>0</v>
      </c>
      <c r="F234" s="15" t="s">
        <v>6339</v>
      </c>
      <c r="G234" t="s">
        <v>4673</v>
      </c>
      <c r="H234" t="e">
        <f>VLOOKUP($E234,'BD DAVID'!$B$5:$M$1143,10,FALSE)</f>
        <v>#N/A</v>
      </c>
      <c r="I234">
        <v>0</v>
      </c>
      <c r="J234" t="e">
        <f>VLOOKUP($E234,'BD DAVID'!$B$5:$M$1144,12,FALSE)</f>
        <v>#N/A</v>
      </c>
      <c r="K234" t="s">
        <v>6339</v>
      </c>
      <c r="L234">
        <v>0</v>
      </c>
      <c r="M234" t="s">
        <v>6339</v>
      </c>
      <c r="N234">
        <v>0</v>
      </c>
      <c r="O234" t="s">
        <v>6339</v>
      </c>
      <c r="P234">
        <v>0</v>
      </c>
      <c r="Q234" t="s">
        <v>6339</v>
      </c>
      <c r="R234" s="19">
        <v>0</v>
      </c>
      <c r="S234" s="18" t="s">
        <v>6339</v>
      </c>
      <c r="T234" s="28">
        <v>0</v>
      </c>
      <c r="U234" s="18" t="s">
        <v>6339</v>
      </c>
      <c r="V234" s="19">
        <v>0</v>
      </c>
      <c r="W234" s="18" t="s">
        <v>6339</v>
      </c>
      <c r="X234" s="19">
        <v>0</v>
      </c>
      <c r="Y234" s="18" t="s">
        <v>6339</v>
      </c>
      <c r="Z234" s="19">
        <v>0</v>
      </c>
      <c r="AA234" s="18" t="s">
        <v>6339</v>
      </c>
      <c r="AB234" s="15">
        <v>7185676</v>
      </c>
      <c r="AC234" s="18" t="s">
        <v>6339</v>
      </c>
      <c r="AD234" s="18" t="s">
        <v>6374</v>
      </c>
      <c r="AE234" s="18" t="s">
        <v>6339</v>
      </c>
      <c r="AF234" s="18" t="s">
        <v>6400</v>
      </c>
      <c r="AG234" s="18" t="s">
        <v>6339</v>
      </c>
      <c r="AH234" s="29">
        <v>42654</v>
      </c>
      <c r="AI234" s="18" t="s">
        <v>6339</v>
      </c>
      <c r="AJ234" s="18" t="s">
        <v>6397</v>
      </c>
      <c r="AK234" t="s">
        <v>6340</v>
      </c>
      <c r="AL234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(NULL,0,0,0,0,0,0,0,0,0,0,7185676,'jvillamil','R','2016-10-11','dzambrano');</v>
      </c>
    </row>
    <row r="235" spans="1:38" x14ac:dyDescent="0.25">
      <c r="A235">
        <v>10010800</v>
      </c>
      <c r="B235" t="s">
        <v>6405</v>
      </c>
      <c r="C235" t="s">
        <v>6346</v>
      </c>
      <c r="D235" t="s">
        <v>6339</v>
      </c>
      <c r="E235" s="15">
        <v>0</v>
      </c>
      <c r="F235" s="15" t="s">
        <v>6339</v>
      </c>
      <c r="G235" t="s">
        <v>4976</v>
      </c>
      <c r="H235" t="e">
        <f>VLOOKUP($E235,'BD DAVID'!$B$5:$M$1143,10,FALSE)</f>
        <v>#N/A</v>
      </c>
      <c r="I235">
        <v>0</v>
      </c>
      <c r="J235" t="e">
        <f>VLOOKUP($E235,'BD DAVID'!$B$5:$M$1144,12,FALSE)</f>
        <v>#N/A</v>
      </c>
      <c r="K235" t="s">
        <v>6339</v>
      </c>
      <c r="L235">
        <v>0</v>
      </c>
      <c r="M235" t="s">
        <v>6339</v>
      </c>
      <c r="N235">
        <v>0</v>
      </c>
      <c r="O235" t="s">
        <v>6339</v>
      </c>
      <c r="P235">
        <v>0</v>
      </c>
      <c r="Q235" t="s">
        <v>6339</v>
      </c>
      <c r="R235" s="19">
        <v>0</v>
      </c>
      <c r="S235" s="18" t="s">
        <v>6339</v>
      </c>
      <c r="T235" s="28">
        <v>0</v>
      </c>
      <c r="U235" s="18" t="s">
        <v>6339</v>
      </c>
      <c r="V235" s="19">
        <v>0</v>
      </c>
      <c r="W235" s="18" t="s">
        <v>6339</v>
      </c>
      <c r="X235" s="19">
        <v>0</v>
      </c>
      <c r="Y235" s="18" t="s">
        <v>6339</v>
      </c>
      <c r="Z235" s="19">
        <v>0</v>
      </c>
      <c r="AA235" s="18" t="s">
        <v>6339</v>
      </c>
      <c r="AB235" s="15">
        <v>7307958</v>
      </c>
      <c r="AC235" s="18" t="s">
        <v>6339</v>
      </c>
      <c r="AD235" s="18" t="s">
        <v>6374</v>
      </c>
      <c r="AE235" s="18" t="s">
        <v>6339</v>
      </c>
      <c r="AF235" s="18" t="s">
        <v>6400</v>
      </c>
      <c r="AG235" s="18" t="s">
        <v>6339</v>
      </c>
      <c r="AH235" s="29">
        <v>42654</v>
      </c>
      <c r="AI235" s="18" t="s">
        <v>6339</v>
      </c>
      <c r="AJ235" s="18" t="s">
        <v>6397</v>
      </c>
      <c r="AK235" t="s">
        <v>6340</v>
      </c>
      <c r="AL235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(NULL,0,0,0,0,0,0,0,0,0,0,7307958,'jvillamil','R','2016-10-11','dzambrano');</v>
      </c>
    </row>
    <row r="236" spans="1:38" x14ac:dyDescent="0.25">
      <c r="A236">
        <v>10010801</v>
      </c>
      <c r="B236" t="s">
        <v>6405</v>
      </c>
      <c r="C236" t="s">
        <v>6346</v>
      </c>
      <c r="D236" t="s">
        <v>6339</v>
      </c>
      <c r="E236" s="15">
        <v>0</v>
      </c>
      <c r="F236" s="15" t="s">
        <v>6339</v>
      </c>
      <c r="G236" t="s">
        <v>1818</v>
      </c>
      <c r="H236" t="e">
        <f>VLOOKUP($E236,'BD DAVID'!$B$5:$M$1143,10,FALSE)</f>
        <v>#N/A</v>
      </c>
      <c r="I236">
        <v>0</v>
      </c>
      <c r="J236" t="e">
        <f>VLOOKUP($E236,'BD DAVID'!$B$5:$M$1144,12,FALSE)</f>
        <v>#N/A</v>
      </c>
      <c r="K236" t="s">
        <v>6339</v>
      </c>
      <c r="L236">
        <v>0</v>
      </c>
      <c r="M236" t="s">
        <v>6339</v>
      </c>
      <c r="N236">
        <v>0</v>
      </c>
      <c r="O236" t="s">
        <v>6339</v>
      </c>
      <c r="P236">
        <v>0</v>
      </c>
      <c r="Q236" t="s">
        <v>6339</v>
      </c>
      <c r="R236" s="19">
        <v>0</v>
      </c>
      <c r="S236" s="18" t="s">
        <v>6339</v>
      </c>
      <c r="T236" s="28">
        <v>0</v>
      </c>
      <c r="U236" s="18" t="s">
        <v>6339</v>
      </c>
      <c r="V236" s="19">
        <v>0</v>
      </c>
      <c r="W236" s="18" t="s">
        <v>6339</v>
      </c>
      <c r="X236" s="19">
        <v>0</v>
      </c>
      <c r="Y236" s="18" t="s">
        <v>6339</v>
      </c>
      <c r="Z236" s="19">
        <v>0</v>
      </c>
      <c r="AA236" s="18" t="s">
        <v>6339</v>
      </c>
      <c r="AB236" s="15">
        <v>7313149</v>
      </c>
      <c r="AC236" s="18" t="s">
        <v>6339</v>
      </c>
      <c r="AD236" s="18" t="s">
        <v>6374</v>
      </c>
      <c r="AE236" s="18" t="s">
        <v>6339</v>
      </c>
      <c r="AF236" s="18" t="s">
        <v>6400</v>
      </c>
      <c r="AG236" s="18" t="s">
        <v>6339</v>
      </c>
      <c r="AH236" s="29">
        <v>42654</v>
      </c>
      <c r="AI236" s="18" t="s">
        <v>6339</v>
      </c>
      <c r="AJ236" s="18" t="s">
        <v>6397</v>
      </c>
      <c r="AK236" t="s">
        <v>6340</v>
      </c>
      <c r="AL236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(NULL,0,0,0,0,0,0,0,0,0,0,7313149,'jvillamil','R','2016-10-11','dzambrano');</v>
      </c>
    </row>
    <row r="237" spans="1:38" x14ac:dyDescent="0.25">
      <c r="A237">
        <v>10012046</v>
      </c>
      <c r="B237" t="s">
        <v>6405</v>
      </c>
      <c r="C237" t="s">
        <v>6346</v>
      </c>
      <c r="D237" t="s">
        <v>6339</v>
      </c>
      <c r="E237" s="15">
        <v>0</v>
      </c>
      <c r="F237" s="15" t="s">
        <v>6339</v>
      </c>
      <c r="G237" t="s">
        <v>4664</v>
      </c>
      <c r="H237" t="e">
        <f>VLOOKUP($E237,'BD DAVID'!$B$5:$M$1143,10,FALSE)</f>
        <v>#N/A</v>
      </c>
      <c r="I237">
        <v>0</v>
      </c>
      <c r="J237" t="e">
        <f>VLOOKUP($E237,'BD DAVID'!$B$5:$M$1144,12,FALSE)</f>
        <v>#N/A</v>
      </c>
      <c r="K237" t="s">
        <v>6339</v>
      </c>
      <c r="L237">
        <v>0</v>
      </c>
      <c r="M237" t="s">
        <v>6339</v>
      </c>
      <c r="N237">
        <v>0</v>
      </c>
      <c r="O237" t="s">
        <v>6339</v>
      </c>
      <c r="P237">
        <v>0</v>
      </c>
      <c r="Q237" t="s">
        <v>6339</v>
      </c>
      <c r="R237" s="19">
        <v>0</v>
      </c>
      <c r="S237" s="18" t="s">
        <v>6339</v>
      </c>
      <c r="T237" s="28">
        <v>0</v>
      </c>
      <c r="U237" s="18" t="s">
        <v>6339</v>
      </c>
      <c r="V237" s="19">
        <v>0</v>
      </c>
      <c r="W237" s="18" t="s">
        <v>6339</v>
      </c>
      <c r="X237" s="19">
        <v>0</v>
      </c>
      <c r="Y237" s="18" t="s">
        <v>6339</v>
      </c>
      <c r="Z237" s="19">
        <v>0</v>
      </c>
      <c r="AA237" s="18" t="s">
        <v>6339</v>
      </c>
      <c r="AB237" s="15">
        <v>9320094</v>
      </c>
      <c r="AC237" s="18" t="s">
        <v>6339</v>
      </c>
      <c r="AD237" s="18" t="s">
        <v>6374</v>
      </c>
      <c r="AE237" s="18" t="s">
        <v>6339</v>
      </c>
      <c r="AF237" s="18" t="s">
        <v>6400</v>
      </c>
      <c r="AG237" s="18" t="s">
        <v>6339</v>
      </c>
      <c r="AH237" s="29">
        <v>42654</v>
      </c>
      <c r="AI237" s="18" t="s">
        <v>6339</v>
      </c>
      <c r="AJ237" s="18" t="s">
        <v>6397</v>
      </c>
      <c r="AK237" t="s">
        <v>6340</v>
      </c>
      <c r="AL237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(NULL,0,0,0,0,0,0,0,0,0,0,9320094,'jvillamil','R','2016-10-11','dzambrano');</v>
      </c>
    </row>
    <row r="238" spans="1:38" x14ac:dyDescent="0.25">
      <c r="A238">
        <v>10015761</v>
      </c>
      <c r="B238" t="s">
        <v>6405</v>
      </c>
      <c r="C238" t="s">
        <v>6346</v>
      </c>
      <c r="D238" t="s">
        <v>6339</v>
      </c>
      <c r="E238" s="15">
        <v>0</v>
      </c>
      <c r="F238" s="15" t="s">
        <v>6339</v>
      </c>
      <c r="G238" t="s">
        <v>4255</v>
      </c>
      <c r="H238" t="e">
        <f>VLOOKUP($E238,'BD DAVID'!$B$5:$M$1143,10,FALSE)</f>
        <v>#N/A</v>
      </c>
      <c r="I238">
        <v>0</v>
      </c>
      <c r="J238" t="e">
        <f>VLOOKUP($E238,'BD DAVID'!$B$5:$M$1144,12,FALSE)</f>
        <v>#N/A</v>
      </c>
      <c r="K238" t="s">
        <v>6339</v>
      </c>
      <c r="L238">
        <v>0</v>
      </c>
      <c r="M238" t="s">
        <v>6339</v>
      </c>
      <c r="N238">
        <v>0</v>
      </c>
      <c r="O238" t="s">
        <v>6339</v>
      </c>
      <c r="P238">
        <v>0</v>
      </c>
      <c r="Q238" t="s">
        <v>6339</v>
      </c>
      <c r="R238" s="19">
        <v>0</v>
      </c>
      <c r="S238" s="18" t="s">
        <v>6339</v>
      </c>
      <c r="T238" s="28">
        <v>0</v>
      </c>
      <c r="U238" s="18" t="s">
        <v>6339</v>
      </c>
      <c r="V238" s="19">
        <v>0</v>
      </c>
      <c r="W238" s="18" t="s">
        <v>6339</v>
      </c>
      <c r="X238" s="19">
        <v>0</v>
      </c>
      <c r="Y238" s="18" t="s">
        <v>6339</v>
      </c>
      <c r="Z238" s="19">
        <v>0</v>
      </c>
      <c r="AA238" s="18" t="s">
        <v>6339</v>
      </c>
      <c r="AB238" s="15">
        <v>9535249</v>
      </c>
      <c r="AC238" s="18" t="s">
        <v>6339</v>
      </c>
      <c r="AD238" s="18" t="s">
        <v>6374</v>
      </c>
      <c r="AE238" s="18" t="s">
        <v>6339</v>
      </c>
      <c r="AF238" s="18" t="s">
        <v>6400</v>
      </c>
      <c r="AG238" s="18" t="s">
        <v>6339</v>
      </c>
      <c r="AH238" s="29">
        <v>42654</v>
      </c>
      <c r="AI238" s="18" t="s">
        <v>6339</v>
      </c>
      <c r="AJ238" s="18" t="s">
        <v>6397</v>
      </c>
      <c r="AK238" t="s">
        <v>6340</v>
      </c>
      <c r="AL238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(NULL,0,0,0,0,0,0,0,0,0,0,9535249,'jvillamil','R','2016-10-11','dzambrano');</v>
      </c>
    </row>
    <row r="239" spans="1:38" x14ac:dyDescent="0.25">
      <c r="A239">
        <v>10012164</v>
      </c>
      <c r="B239" t="s">
        <v>6405</v>
      </c>
      <c r="C239" t="s">
        <v>6346</v>
      </c>
      <c r="D239" t="s">
        <v>6339</v>
      </c>
      <c r="E239" s="15">
        <v>0</v>
      </c>
      <c r="F239" s="15" t="s">
        <v>6339</v>
      </c>
      <c r="G239" t="s">
        <v>4783</v>
      </c>
      <c r="H239" t="e">
        <f>VLOOKUP($E239,'BD DAVID'!$B$5:$M$1143,10,FALSE)</f>
        <v>#N/A</v>
      </c>
      <c r="I239">
        <v>0</v>
      </c>
      <c r="J239" t="e">
        <f>VLOOKUP($E239,'BD DAVID'!$B$5:$M$1144,12,FALSE)</f>
        <v>#N/A</v>
      </c>
      <c r="K239" t="s">
        <v>6339</v>
      </c>
      <c r="L239">
        <v>0</v>
      </c>
      <c r="M239" t="s">
        <v>6339</v>
      </c>
      <c r="N239">
        <v>0</v>
      </c>
      <c r="O239" t="s">
        <v>6339</v>
      </c>
      <c r="P239">
        <v>0</v>
      </c>
      <c r="Q239" t="s">
        <v>6339</v>
      </c>
      <c r="R239" s="19">
        <v>0</v>
      </c>
      <c r="S239" s="18" t="s">
        <v>6339</v>
      </c>
      <c r="T239" s="28">
        <v>0</v>
      </c>
      <c r="U239" s="18" t="s">
        <v>6339</v>
      </c>
      <c r="V239" s="19">
        <v>0</v>
      </c>
      <c r="W239" s="18" t="s">
        <v>6339</v>
      </c>
      <c r="X239" s="19">
        <v>0</v>
      </c>
      <c r="Y239" s="18" t="s">
        <v>6339</v>
      </c>
      <c r="Z239" s="19">
        <v>0</v>
      </c>
      <c r="AA239" s="18" t="s">
        <v>6339</v>
      </c>
      <c r="AB239" s="15">
        <v>9535541</v>
      </c>
      <c r="AC239" s="18" t="s">
        <v>6339</v>
      </c>
      <c r="AD239" s="18" t="s">
        <v>6374</v>
      </c>
      <c r="AE239" s="18" t="s">
        <v>6339</v>
      </c>
      <c r="AF239" s="18" t="s">
        <v>6400</v>
      </c>
      <c r="AG239" s="18" t="s">
        <v>6339</v>
      </c>
      <c r="AH239" s="29">
        <v>42654</v>
      </c>
      <c r="AI239" s="18" t="s">
        <v>6339</v>
      </c>
      <c r="AJ239" s="18" t="s">
        <v>6397</v>
      </c>
      <c r="AK239" t="s">
        <v>6340</v>
      </c>
      <c r="AL239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(NULL,0,0,0,0,0,0,0,0,0,0,9535541,'jvillamil','R','2016-10-11','dzambrano');</v>
      </c>
    </row>
    <row r="240" spans="1:38" s="20" customFormat="1" x14ac:dyDescent="0.25">
      <c r="A240">
        <v>10008984</v>
      </c>
      <c r="B240" t="s">
        <v>6405</v>
      </c>
      <c r="C240" t="s">
        <v>6346</v>
      </c>
      <c r="D240" t="s">
        <v>6339</v>
      </c>
      <c r="E240" s="15">
        <v>0</v>
      </c>
      <c r="F240" s="15" t="s">
        <v>6339</v>
      </c>
      <c r="G240" t="s">
        <v>2197</v>
      </c>
      <c r="H240" t="e">
        <f>VLOOKUP($E240,'BD DAVID'!$B$5:$M$1143,10,FALSE)</f>
        <v>#N/A</v>
      </c>
      <c r="I240">
        <v>0</v>
      </c>
      <c r="J240" t="e">
        <f>VLOOKUP($E240,'BD DAVID'!$B$5:$M$1144,12,FALSE)</f>
        <v>#N/A</v>
      </c>
      <c r="K240" t="s">
        <v>6339</v>
      </c>
      <c r="L240">
        <v>0</v>
      </c>
      <c r="M240" t="s">
        <v>6339</v>
      </c>
      <c r="N240">
        <v>0</v>
      </c>
      <c r="O240" t="s">
        <v>6339</v>
      </c>
      <c r="P240">
        <v>0</v>
      </c>
      <c r="Q240" t="s">
        <v>6339</v>
      </c>
      <c r="R240" s="19">
        <v>0</v>
      </c>
      <c r="S240" s="18" t="s">
        <v>6339</v>
      </c>
      <c r="T240" s="28">
        <v>0</v>
      </c>
      <c r="U240" s="18" t="s">
        <v>6339</v>
      </c>
      <c r="V240" s="19">
        <v>0</v>
      </c>
      <c r="W240" s="18" t="s">
        <v>6339</v>
      </c>
      <c r="X240" s="19">
        <v>0</v>
      </c>
      <c r="Y240" s="18" t="s">
        <v>6339</v>
      </c>
      <c r="Z240" s="19">
        <v>0</v>
      </c>
      <c r="AA240" s="18" t="s">
        <v>6339</v>
      </c>
      <c r="AB240" s="15">
        <v>17174077</v>
      </c>
      <c r="AC240" s="18" t="s">
        <v>6339</v>
      </c>
      <c r="AD240" s="18" t="s">
        <v>6374</v>
      </c>
      <c r="AE240" s="18" t="s">
        <v>6339</v>
      </c>
      <c r="AF240" s="18" t="s">
        <v>6400</v>
      </c>
      <c r="AG240" s="18" t="s">
        <v>6339</v>
      </c>
      <c r="AH240" s="29">
        <v>42654</v>
      </c>
      <c r="AI240" s="18" t="s">
        <v>6339</v>
      </c>
      <c r="AJ240" s="18" t="s">
        <v>6397</v>
      </c>
      <c r="AK240" s="20" t="s">
        <v>6340</v>
      </c>
      <c r="AL240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(NULL,0,0,0,0,0,0,0,0,0,0,17174077,'jvillamil','R','2016-10-11','dzambrano');</v>
      </c>
    </row>
    <row r="241" spans="1:38" x14ac:dyDescent="0.25">
      <c r="A241">
        <v>10018068</v>
      </c>
      <c r="B241" t="s">
        <v>6405</v>
      </c>
      <c r="C241" t="s">
        <v>6346</v>
      </c>
      <c r="D241" t="s">
        <v>6339</v>
      </c>
      <c r="E241" s="15">
        <v>0</v>
      </c>
      <c r="F241" s="15" t="s">
        <v>6339</v>
      </c>
      <c r="G241" t="s">
        <v>4810</v>
      </c>
      <c r="H241" t="e">
        <f>VLOOKUP($E241,'BD DAVID'!$B$5:$M$1143,10,FALSE)</f>
        <v>#N/A</v>
      </c>
      <c r="I241">
        <v>0</v>
      </c>
      <c r="J241" t="e">
        <f>VLOOKUP($E241,'BD DAVID'!$B$5:$M$1144,12,FALSE)</f>
        <v>#N/A</v>
      </c>
      <c r="K241" t="s">
        <v>6339</v>
      </c>
      <c r="L241">
        <v>0</v>
      </c>
      <c r="M241" t="s">
        <v>6339</v>
      </c>
      <c r="N241">
        <v>0</v>
      </c>
      <c r="O241" t="s">
        <v>6339</v>
      </c>
      <c r="P241">
        <v>0</v>
      </c>
      <c r="Q241" t="s">
        <v>6339</v>
      </c>
      <c r="R241" s="19">
        <v>0</v>
      </c>
      <c r="S241" s="18" t="s">
        <v>6339</v>
      </c>
      <c r="T241" s="28">
        <v>0</v>
      </c>
      <c r="U241" s="18" t="s">
        <v>6339</v>
      </c>
      <c r="V241" s="19">
        <v>0</v>
      </c>
      <c r="W241" s="18" t="s">
        <v>6339</v>
      </c>
      <c r="X241" s="19">
        <v>0</v>
      </c>
      <c r="Y241" s="18" t="s">
        <v>6339</v>
      </c>
      <c r="Z241" s="19">
        <v>0</v>
      </c>
      <c r="AA241" s="18" t="s">
        <v>6339</v>
      </c>
      <c r="AB241" s="15">
        <v>19412643</v>
      </c>
      <c r="AC241" s="18" t="s">
        <v>6339</v>
      </c>
      <c r="AD241" s="18" t="s">
        <v>6374</v>
      </c>
      <c r="AE241" s="18" t="s">
        <v>6339</v>
      </c>
      <c r="AF241" s="18" t="s">
        <v>6400</v>
      </c>
      <c r="AG241" s="18" t="s">
        <v>6339</v>
      </c>
      <c r="AH241" s="29">
        <v>42654</v>
      </c>
      <c r="AI241" s="18" t="s">
        <v>6339</v>
      </c>
      <c r="AJ241" s="18" t="s">
        <v>6397</v>
      </c>
      <c r="AK241" t="s">
        <v>6340</v>
      </c>
      <c r="AL241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(NULL,0,0,0,0,0,0,0,0,0,0,19412643,'jvillamil','R','2016-10-11','dzambrano');</v>
      </c>
    </row>
    <row r="242" spans="1:38" x14ac:dyDescent="0.25">
      <c r="A242">
        <v>10017593</v>
      </c>
      <c r="B242" t="s">
        <v>6405</v>
      </c>
      <c r="C242" t="s">
        <v>6346</v>
      </c>
      <c r="D242" t="s">
        <v>6339</v>
      </c>
      <c r="E242" s="15">
        <v>0</v>
      </c>
      <c r="F242" s="15" t="s">
        <v>6339</v>
      </c>
      <c r="G242" t="s">
        <v>2218</v>
      </c>
      <c r="H242" t="e">
        <f>VLOOKUP($E242,'BD DAVID'!$B$5:$M$1143,10,FALSE)</f>
        <v>#N/A</v>
      </c>
      <c r="I242">
        <v>0</v>
      </c>
      <c r="J242" t="e">
        <f>VLOOKUP($E242,'BD DAVID'!$B$5:$M$1144,12,FALSE)</f>
        <v>#N/A</v>
      </c>
      <c r="K242" t="s">
        <v>6339</v>
      </c>
      <c r="L242">
        <v>0</v>
      </c>
      <c r="M242" t="s">
        <v>6339</v>
      </c>
      <c r="N242">
        <v>0</v>
      </c>
      <c r="O242" t="s">
        <v>6339</v>
      </c>
      <c r="P242">
        <v>0</v>
      </c>
      <c r="Q242" t="s">
        <v>6339</v>
      </c>
      <c r="R242" s="19">
        <v>0</v>
      </c>
      <c r="S242" s="18" t="s">
        <v>6339</v>
      </c>
      <c r="T242" s="28">
        <v>0</v>
      </c>
      <c r="U242" s="18" t="s">
        <v>6339</v>
      </c>
      <c r="V242" s="19">
        <v>0</v>
      </c>
      <c r="W242" s="18" t="s">
        <v>6339</v>
      </c>
      <c r="X242" s="19">
        <v>0</v>
      </c>
      <c r="Y242" s="18" t="s">
        <v>6339</v>
      </c>
      <c r="Z242" s="19">
        <v>0</v>
      </c>
      <c r="AA242" s="18" t="s">
        <v>6339</v>
      </c>
      <c r="AB242" s="15">
        <v>19499776</v>
      </c>
      <c r="AC242" s="18" t="s">
        <v>6339</v>
      </c>
      <c r="AD242" s="18" t="s">
        <v>6374</v>
      </c>
      <c r="AE242" s="18" t="s">
        <v>6339</v>
      </c>
      <c r="AF242" s="18" t="s">
        <v>6400</v>
      </c>
      <c r="AG242" s="18" t="s">
        <v>6339</v>
      </c>
      <c r="AH242" s="29">
        <v>42654</v>
      </c>
      <c r="AI242" s="18" t="s">
        <v>6339</v>
      </c>
      <c r="AJ242" s="18" t="s">
        <v>6397</v>
      </c>
      <c r="AK242" t="s">
        <v>6340</v>
      </c>
      <c r="AL242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(NULL,0,0,0,0,0,0,0,0,0,0,19499776,'jvillamil','R','2016-10-11','dzambrano');</v>
      </c>
    </row>
    <row r="243" spans="1:38" x14ac:dyDescent="0.25">
      <c r="A243">
        <v>10009148</v>
      </c>
      <c r="B243" t="s">
        <v>6405</v>
      </c>
      <c r="C243" t="s">
        <v>6346</v>
      </c>
      <c r="D243" t="s">
        <v>6339</v>
      </c>
      <c r="E243" s="15">
        <v>0</v>
      </c>
      <c r="F243" s="15" t="s">
        <v>6339</v>
      </c>
      <c r="G243" t="s">
        <v>4982</v>
      </c>
      <c r="H243" t="e">
        <f>VLOOKUP($E243,'BD DAVID'!$B$5:$M$1143,10,FALSE)</f>
        <v>#N/A</v>
      </c>
      <c r="I243">
        <v>0</v>
      </c>
      <c r="J243" t="e">
        <f>VLOOKUP($E243,'BD DAVID'!$B$5:$M$1144,12,FALSE)</f>
        <v>#N/A</v>
      </c>
      <c r="K243" t="s">
        <v>6339</v>
      </c>
      <c r="L243">
        <v>0</v>
      </c>
      <c r="M243" t="s">
        <v>6339</v>
      </c>
      <c r="N243">
        <v>0</v>
      </c>
      <c r="O243" t="s">
        <v>6339</v>
      </c>
      <c r="P243">
        <v>0</v>
      </c>
      <c r="Q243" t="s">
        <v>6339</v>
      </c>
      <c r="R243" s="19">
        <v>0</v>
      </c>
      <c r="S243" s="18" t="s">
        <v>6339</v>
      </c>
      <c r="T243" s="28">
        <v>0</v>
      </c>
      <c r="U243" s="18" t="s">
        <v>6339</v>
      </c>
      <c r="V243" s="19">
        <v>0</v>
      </c>
      <c r="W243" s="18" t="s">
        <v>6339</v>
      </c>
      <c r="X243" s="19">
        <v>0</v>
      </c>
      <c r="Y243" s="18" t="s">
        <v>6339</v>
      </c>
      <c r="Z243" s="19">
        <v>0</v>
      </c>
      <c r="AA243" s="18" t="s">
        <v>6339</v>
      </c>
      <c r="AB243" s="15">
        <v>23284942</v>
      </c>
      <c r="AC243" s="18" t="s">
        <v>6339</v>
      </c>
      <c r="AD243" s="18" t="s">
        <v>6374</v>
      </c>
      <c r="AE243" s="18" t="s">
        <v>6339</v>
      </c>
      <c r="AF243" s="18" t="s">
        <v>6400</v>
      </c>
      <c r="AG243" s="18" t="s">
        <v>6339</v>
      </c>
      <c r="AH243" s="29">
        <v>42654</v>
      </c>
      <c r="AI243" s="18" t="s">
        <v>6339</v>
      </c>
      <c r="AJ243" s="18" t="s">
        <v>6397</v>
      </c>
      <c r="AK243" t="s">
        <v>6340</v>
      </c>
      <c r="AL243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(NULL,0,0,0,0,0,0,0,0,0,0,23284942,'jvillamil','R','2016-10-11','dzambrano');</v>
      </c>
    </row>
    <row r="244" spans="1:38" x14ac:dyDescent="0.25">
      <c r="A244">
        <v>10009155</v>
      </c>
      <c r="B244" t="s">
        <v>6405</v>
      </c>
      <c r="C244" t="s">
        <v>6346</v>
      </c>
      <c r="D244" t="s">
        <v>6339</v>
      </c>
      <c r="E244" s="15">
        <v>0</v>
      </c>
      <c r="F244" s="15" t="s">
        <v>6339</v>
      </c>
      <c r="G244" t="s">
        <v>3889</v>
      </c>
      <c r="H244" t="e">
        <f>VLOOKUP($E244,'BD DAVID'!$B$5:$M$1143,10,FALSE)</f>
        <v>#N/A</v>
      </c>
      <c r="I244">
        <v>0</v>
      </c>
      <c r="J244" t="e">
        <f>VLOOKUP($E244,'BD DAVID'!$B$5:$M$1144,12,FALSE)</f>
        <v>#N/A</v>
      </c>
      <c r="K244" t="s">
        <v>6339</v>
      </c>
      <c r="L244">
        <v>0</v>
      </c>
      <c r="M244" t="s">
        <v>6339</v>
      </c>
      <c r="N244">
        <v>0</v>
      </c>
      <c r="O244" t="s">
        <v>6339</v>
      </c>
      <c r="P244">
        <v>0</v>
      </c>
      <c r="Q244" t="s">
        <v>6339</v>
      </c>
      <c r="R244" s="19">
        <v>0</v>
      </c>
      <c r="S244" s="18" t="s">
        <v>6339</v>
      </c>
      <c r="T244" s="28">
        <v>0</v>
      </c>
      <c r="U244" s="18" t="s">
        <v>6339</v>
      </c>
      <c r="V244" s="19">
        <v>0</v>
      </c>
      <c r="W244" s="18" t="s">
        <v>6339</v>
      </c>
      <c r="X244" s="19">
        <v>0</v>
      </c>
      <c r="Y244" s="18" t="s">
        <v>6339</v>
      </c>
      <c r="Z244" s="19">
        <v>0</v>
      </c>
      <c r="AA244" s="18" t="s">
        <v>6339</v>
      </c>
      <c r="AB244" s="15">
        <v>23315189</v>
      </c>
      <c r="AC244" s="18" t="s">
        <v>6339</v>
      </c>
      <c r="AD244" s="18" t="s">
        <v>6374</v>
      </c>
      <c r="AE244" s="18" t="s">
        <v>6339</v>
      </c>
      <c r="AF244" s="18" t="s">
        <v>6400</v>
      </c>
      <c r="AG244" s="18" t="s">
        <v>6339</v>
      </c>
      <c r="AH244" s="29">
        <v>42654</v>
      </c>
      <c r="AI244" s="18" t="s">
        <v>6339</v>
      </c>
      <c r="AJ244" s="18" t="s">
        <v>6397</v>
      </c>
      <c r="AK244" t="s">
        <v>6340</v>
      </c>
      <c r="AL244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(NULL,0,0,0,0,0,0,0,0,0,0,23315189,'jvillamil','R','2016-10-11','dzambrano');</v>
      </c>
    </row>
    <row r="245" spans="1:38" x14ac:dyDescent="0.25">
      <c r="A245">
        <v>10009156</v>
      </c>
      <c r="B245" t="s">
        <v>6405</v>
      </c>
      <c r="C245" t="s">
        <v>6346</v>
      </c>
      <c r="D245" t="s">
        <v>6339</v>
      </c>
      <c r="E245" s="15">
        <v>0</v>
      </c>
      <c r="F245" s="15" t="s">
        <v>6339</v>
      </c>
      <c r="G245" t="s">
        <v>4232</v>
      </c>
      <c r="H245" t="e">
        <f>VLOOKUP($E245,'BD DAVID'!$B$5:$M$1143,10,FALSE)</f>
        <v>#N/A</v>
      </c>
      <c r="I245">
        <v>0</v>
      </c>
      <c r="J245" t="e">
        <f>VLOOKUP($E245,'BD DAVID'!$B$5:$M$1144,12,FALSE)</f>
        <v>#N/A</v>
      </c>
      <c r="K245" t="s">
        <v>6339</v>
      </c>
      <c r="L245">
        <v>0</v>
      </c>
      <c r="M245" t="s">
        <v>6339</v>
      </c>
      <c r="N245">
        <v>0</v>
      </c>
      <c r="O245" t="s">
        <v>6339</v>
      </c>
      <c r="P245">
        <v>0</v>
      </c>
      <c r="Q245" t="s">
        <v>6339</v>
      </c>
      <c r="R245" s="19">
        <v>0</v>
      </c>
      <c r="S245" s="18" t="s">
        <v>6339</v>
      </c>
      <c r="T245" s="28">
        <v>0</v>
      </c>
      <c r="U245" s="18" t="s">
        <v>6339</v>
      </c>
      <c r="V245" s="19">
        <v>0</v>
      </c>
      <c r="W245" s="18" t="s">
        <v>6339</v>
      </c>
      <c r="X245" s="19">
        <v>0</v>
      </c>
      <c r="Y245" s="18" t="s">
        <v>6339</v>
      </c>
      <c r="Z245" s="19">
        <v>0</v>
      </c>
      <c r="AA245" s="18" t="s">
        <v>6339</v>
      </c>
      <c r="AB245" s="15">
        <v>23322626</v>
      </c>
      <c r="AC245" s="18" t="s">
        <v>6339</v>
      </c>
      <c r="AD245" s="18" t="s">
        <v>6374</v>
      </c>
      <c r="AE245" s="18" t="s">
        <v>6339</v>
      </c>
      <c r="AF245" s="18" t="s">
        <v>6400</v>
      </c>
      <c r="AG245" s="18" t="s">
        <v>6339</v>
      </c>
      <c r="AH245" s="29">
        <v>42654</v>
      </c>
      <c r="AI245" s="18" t="s">
        <v>6339</v>
      </c>
      <c r="AJ245" s="18" t="s">
        <v>6397</v>
      </c>
      <c r="AK245" t="s">
        <v>6340</v>
      </c>
      <c r="AL245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(NULL,0,0,0,0,0,0,0,0,0,0,23322626,'jvillamil','R','2016-10-11','dzambrano');</v>
      </c>
    </row>
    <row r="246" spans="1:38" x14ac:dyDescent="0.25">
      <c r="A246">
        <v>10009158</v>
      </c>
      <c r="B246" t="s">
        <v>6405</v>
      </c>
      <c r="C246" t="s">
        <v>6346</v>
      </c>
      <c r="D246" t="s">
        <v>6339</v>
      </c>
      <c r="E246" s="15">
        <v>0</v>
      </c>
      <c r="F246" s="15" t="s">
        <v>6339</v>
      </c>
      <c r="G246" t="s">
        <v>4521</v>
      </c>
      <c r="H246" t="e">
        <f>VLOOKUP($E246,'BD DAVID'!$B$5:$M$1143,10,FALSE)</f>
        <v>#N/A</v>
      </c>
      <c r="I246">
        <v>0</v>
      </c>
      <c r="J246" t="e">
        <f>VLOOKUP($E246,'BD DAVID'!$B$5:$M$1144,12,FALSE)</f>
        <v>#N/A</v>
      </c>
      <c r="K246" t="s">
        <v>6339</v>
      </c>
      <c r="L246">
        <v>0</v>
      </c>
      <c r="M246" t="s">
        <v>6339</v>
      </c>
      <c r="N246">
        <v>0</v>
      </c>
      <c r="O246" t="s">
        <v>6339</v>
      </c>
      <c r="P246">
        <v>0</v>
      </c>
      <c r="Q246" t="s">
        <v>6339</v>
      </c>
      <c r="R246" s="19">
        <v>0</v>
      </c>
      <c r="S246" s="18" t="s">
        <v>6339</v>
      </c>
      <c r="T246" s="28">
        <v>0</v>
      </c>
      <c r="U246" s="18" t="s">
        <v>6339</v>
      </c>
      <c r="V246" s="19">
        <v>0</v>
      </c>
      <c r="W246" s="18" t="s">
        <v>6339</v>
      </c>
      <c r="X246" s="19">
        <v>0</v>
      </c>
      <c r="Y246" s="18" t="s">
        <v>6339</v>
      </c>
      <c r="Z246" s="19">
        <v>0</v>
      </c>
      <c r="AA246" s="18" t="s">
        <v>6339</v>
      </c>
      <c r="AB246" s="15">
        <v>23360477</v>
      </c>
      <c r="AC246" s="18" t="s">
        <v>6339</v>
      </c>
      <c r="AD246" s="18" t="s">
        <v>6374</v>
      </c>
      <c r="AE246" s="18" t="s">
        <v>6339</v>
      </c>
      <c r="AF246" s="18" t="s">
        <v>6400</v>
      </c>
      <c r="AG246" s="18" t="s">
        <v>6339</v>
      </c>
      <c r="AH246" s="29">
        <v>42654</v>
      </c>
      <c r="AI246" s="18" t="s">
        <v>6339</v>
      </c>
      <c r="AJ246" s="18" t="s">
        <v>6397</v>
      </c>
      <c r="AK246" t="s">
        <v>6340</v>
      </c>
      <c r="AL246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(NULL,0,0,0,0,0,0,0,0,0,0,23360477,'jvillamil','R','2016-10-11','dzambrano');</v>
      </c>
    </row>
    <row r="247" spans="1:38" x14ac:dyDescent="0.25">
      <c r="A247">
        <v>10013462</v>
      </c>
      <c r="B247" t="s">
        <v>6405</v>
      </c>
      <c r="C247" t="s">
        <v>6346</v>
      </c>
      <c r="D247" t="s">
        <v>6339</v>
      </c>
      <c r="E247" s="15">
        <v>0</v>
      </c>
      <c r="F247" s="15" t="s">
        <v>6339</v>
      </c>
      <c r="G247" t="s">
        <v>4088</v>
      </c>
      <c r="H247" t="e">
        <f>VLOOKUP($E247,'BD DAVID'!$B$5:$M$1143,10,FALSE)</f>
        <v>#N/A</v>
      </c>
      <c r="I247">
        <v>0</v>
      </c>
      <c r="J247" t="e">
        <f>VLOOKUP($E247,'BD DAVID'!$B$5:$M$1144,12,FALSE)</f>
        <v>#N/A</v>
      </c>
      <c r="K247" t="s">
        <v>6339</v>
      </c>
      <c r="L247">
        <v>0</v>
      </c>
      <c r="M247" t="s">
        <v>6339</v>
      </c>
      <c r="N247">
        <v>0</v>
      </c>
      <c r="O247" t="s">
        <v>6339</v>
      </c>
      <c r="P247">
        <v>0</v>
      </c>
      <c r="Q247" t="s">
        <v>6339</v>
      </c>
      <c r="R247" s="19">
        <v>0</v>
      </c>
      <c r="S247" s="18" t="s">
        <v>6339</v>
      </c>
      <c r="T247" s="28">
        <v>0</v>
      </c>
      <c r="U247" s="18" t="s">
        <v>6339</v>
      </c>
      <c r="V247" s="19">
        <v>0</v>
      </c>
      <c r="W247" s="18" t="s">
        <v>6339</v>
      </c>
      <c r="X247" s="19">
        <v>0</v>
      </c>
      <c r="Y247" s="18" t="s">
        <v>6339</v>
      </c>
      <c r="Z247" s="19">
        <v>0</v>
      </c>
      <c r="AA247" s="18" t="s">
        <v>6339</v>
      </c>
      <c r="AB247" s="15">
        <v>23474792</v>
      </c>
      <c r="AC247" s="18" t="s">
        <v>6339</v>
      </c>
      <c r="AD247" s="18" t="s">
        <v>6374</v>
      </c>
      <c r="AE247" s="18" t="s">
        <v>6339</v>
      </c>
      <c r="AF247" s="18" t="s">
        <v>6400</v>
      </c>
      <c r="AG247" s="18" t="s">
        <v>6339</v>
      </c>
      <c r="AH247" s="29">
        <v>42654</v>
      </c>
      <c r="AI247" s="18" t="s">
        <v>6339</v>
      </c>
      <c r="AJ247" s="18" t="s">
        <v>6397</v>
      </c>
      <c r="AK247" t="s">
        <v>6340</v>
      </c>
      <c r="AL247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(NULL,0,0,0,0,0,0,0,0,0,0,23474792,'jvillamil','R','2016-10-11','dzambrano');</v>
      </c>
    </row>
    <row r="248" spans="1:38" s="20" customFormat="1" x14ac:dyDescent="0.25">
      <c r="A248">
        <v>10009165</v>
      </c>
      <c r="B248" t="s">
        <v>6405</v>
      </c>
      <c r="C248" t="s">
        <v>6346</v>
      </c>
      <c r="D248" t="s">
        <v>6339</v>
      </c>
      <c r="E248" s="15">
        <v>0</v>
      </c>
      <c r="F248" s="15" t="s">
        <v>6339</v>
      </c>
      <c r="G248" t="s">
        <v>4271</v>
      </c>
      <c r="H248" t="e">
        <f>VLOOKUP($E248,'BD DAVID'!$B$5:$M$1143,10,FALSE)</f>
        <v>#N/A</v>
      </c>
      <c r="I248">
        <v>0</v>
      </c>
      <c r="J248" t="e">
        <f>VLOOKUP($E248,'BD DAVID'!$B$5:$M$1144,12,FALSE)</f>
        <v>#N/A</v>
      </c>
      <c r="K248" t="s">
        <v>6339</v>
      </c>
      <c r="L248">
        <v>0</v>
      </c>
      <c r="M248" t="s">
        <v>6339</v>
      </c>
      <c r="N248">
        <v>0</v>
      </c>
      <c r="O248" t="s">
        <v>6339</v>
      </c>
      <c r="P248">
        <v>0</v>
      </c>
      <c r="Q248" t="s">
        <v>6339</v>
      </c>
      <c r="R248" s="19">
        <v>0</v>
      </c>
      <c r="S248" s="18" t="s">
        <v>6339</v>
      </c>
      <c r="T248" s="28">
        <v>0</v>
      </c>
      <c r="U248" s="18" t="s">
        <v>6339</v>
      </c>
      <c r="V248" s="19">
        <v>0</v>
      </c>
      <c r="W248" s="18" t="s">
        <v>6339</v>
      </c>
      <c r="X248" s="19">
        <v>0</v>
      </c>
      <c r="Y248" s="18" t="s">
        <v>6339</v>
      </c>
      <c r="Z248" s="19">
        <v>0</v>
      </c>
      <c r="AA248" s="18" t="s">
        <v>6339</v>
      </c>
      <c r="AB248" s="15">
        <v>23501534</v>
      </c>
      <c r="AC248" s="18" t="s">
        <v>6339</v>
      </c>
      <c r="AD248" s="18" t="s">
        <v>6374</v>
      </c>
      <c r="AE248" s="18" t="s">
        <v>6339</v>
      </c>
      <c r="AF248" s="18" t="s">
        <v>6400</v>
      </c>
      <c r="AG248" s="18" t="s">
        <v>6339</v>
      </c>
      <c r="AH248" s="29">
        <v>42654</v>
      </c>
      <c r="AI248" s="18" t="s">
        <v>6339</v>
      </c>
      <c r="AJ248" s="18" t="s">
        <v>6397</v>
      </c>
      <c r="AK248" s="20" t="s">
        <v>6340</v>
      </c>
      <c r="AL248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(NULL,0,0,0,0,0,0,0,0,0,0,23501534,'jvillamil','R','2016-10-11','dzambrano');</v>
      </c>
    </row>
    <row r="249" spans="1:38" s="20" customFormat="1" x14ac:dyDescent="0.25">
      <c r="A249">
        <v>10018067</v>
      </c>
      <c r="B249" t="s">
        <v>6405</v>
      </c>
      <c r="C249" t="s">
        <v>6346</v>
      </c>
      <c r="D249" t="s">
        <v>6339</v>
      </c>
      <c r="E249" s="15">
        <v>0</v>
      </c>
      <c r="F249" s="15" t="s">
        <v>6339</v>
      </c>
      <c r="G249" t="s">
        <v>4043</v>
      </c>
      <c r="H249" t="e">
        <f>VLOOKUP($E249,'BD DAVID'!$B$5:$M$1143,10,FALSE)</f>
        <v>#N/A</v>
      </c>
      <c r="I249">
        <v>0</v>
      </c>
      <c r="J249" t="e">
        <f>VLOOKUP($E249,'BD DAVID'!$B$5:$M$1144,12,FALSE)</f>
        <v>#N/A</v>
      </c>
      <c r="K249" t="s">
        <v>6339</v>
      </c>
      <c r="L249">
        <v>0</v>
      </c>
      <c r="M249" t="s">
        <v>6339</v>
      </c>
      <c r="N249">
        <v>0</v>
      </c>
      <c r="O249" t="s">
        <v>6339</v>
      </c>
      <c r="P249">
        <v>0</v>
      </c>
      <c r="Q249" t="s">
        <v>6339</v>
      </c>
      <c r="R249" s="19">
        <v>0</v>
      </c>
      <c r="S249" s="18" t="s">
        <v>6339</v>
      </c>
      <c r="T249" s="28">
        <v>0</v>
      </c>
      <c r="U249" s="18" t="s">
        <v>6339</v>
      </c>
      <c r="V249" s="19">
        <v>0</v>
      </c>
      <c r="W249" s="18" t="s">
        <v>6339</v>
      </c>
      <c r="X249" s="19">
        <v>0</v>
      </c>
      <c r="Y249" s="18" t="s">
        <v>6339</v>
      </c>
      <c r="Z249" s="19">
        <v>0</v>
      </c>
      <c r="AA249" s="18" t="s">
        <v>6339</v>
      </c>
      <c r="AB249" s="15">
        <v>23583076</v>
      </c>
      <c r="AC249" s="18" t="s">
        <v>6339</v>
      </c>
      <c r="AD249" s="18" t="s">
        <v>6374</v>
      </c>
      <c r="AE249" s="18" t="s">
        <v>6339</v>
      </c>
      <c r="AF249" s="18" t="s">
        <v>6400</v>
      </c>
      <c r="AG249" s="18" t="s">
        <v>6339</v>
      </c>
      <c r="AH249" s="29">
        <v>42654</v>
      </c>
      <c r="AI249" s="18" t="s">
        <v>6339</v>
      </c>
      <c r="AJ249" s="18" t="s">
        <v>6397</v>
      </c>
      <c r="AK249" s="20" t="s">
        <v>6340</v>
      </c>
      <c r="AL249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(NULL,0,0,0,0,0,0,0,0,0,0,23583076,'jvillamil','R','2016-10-11','dzambrano');</v>
      </c>
    </row>
    <row r="250" spans="1:38" s="20" customFormat="1" x14ac:dyDescent="0.25">
      <c r="A250">
        <v>10009166</v>
      </c>
      <c r="B250" t="s">
        <v>6405</v>
      </c>
      <c r="C250" t="s">
        <v>6346</v>
      </c>
      <c r="D250" t="s">
        <v>6339</v>
      </c>
      <c r="E250" s="15">
        <v>0</v>
      </c>
      <c r="F250" s="15" t="s">
        <v>6339</v>
      </c>
      <c r="G250" t="s">
        <v>2257</v>
      </c>
      <c r="H250" t="e">
        <f>VLOOKUP($E250,'BD DAVID'!$B$5:$M$1143,10,FALSE)</f>
        <v>#N/A</v>
      </c>
      <c r="I250">
        <v>0</v>
      </c>
      <c r="J250" t="e">
        <f>VLOOKUP($E250,'BD DAVID'!$B$5:$M$1144,12,FALSE)</f>
        <v>#N/A</v>
      </c>
      <c r="K250" t="s">
        <v>6339</v>
      </c>
      <c r="L250">
        <v>0</v>
      </c>
      <c r="M250" t="s">
        <v>6339</v>
      </c>
      <c r="N250">
        <v>0</v>
      </c>
      <c r="O250" t="s">
        <v>6339</v>
      </c>
      <c r="P250">
        <v>0</v>
      </c>
      <c r="Q250" t="s">
        <v>6339</v>
      </c>
      <c r="R250" s="19">
        <v>0</v>
      </c>
      <c r="S250" s="18" t="s">
        <v>6339</v>
      </c>
      <c r="T250" s="28">
        <v>0</v>
      </c>
      <c r="U250" s="18" t="s">
        <v>6339</v>
      </c>
      <c r="V250" s="19">
        <v>0</v>
      </c>
      <c r="W250" s="18" t="s">
        <v>6339</v>
      </c>
      <c r="X250" s="19">
        <v>0</v>
      </c>
      <c r="Y250" s="18" t="s">
        <v>6339</v>
      </c>
      <c r="Z250" s="19">
        <v>0</v>
      </c>
      <c r="AA250" s="18" t="s">
        <v>6339</v>
      </c>
      <c r="AB250" s="15">
        <v>23682030</v>
      </c>
      <c r="AC250" s="18" t="s">
        <v>6339</v>
      </c>
      <c r="AD250" s="18" t="s">
        <v>6374</v>
      </c>
      <c r="AE250" s="18" t="s">
        <v>6339</v>
      </c>
      <c r="AF250" s="18" t="s">
        <v>6400</v>
      </c>
      <c r="AG250" s="18" t="s">
        <v>6339</v>
      </c>
      <c r="AH250" s="29">
        <v>42654</v>
      </c>
      <c r="AI250" s="18" t="s">
        <v>6339</v>
      </c>
      <c r="AJ250" s="18" t="s">
        <v>6397</v>
      </c>
      <c r="AK250" s="20" t="s">
        <v>6340</v>
      </c>
      <c r="AL250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(NULL,0,0,0,0,0,0,0,0,0,0,23682030,'jvillamil','R','2016-10-11','dzambrano');</v>
      </c>
    </row>
    <row r="251" spans="1:38" x14ac:dyDescent="0.25">
      <c r="A251">
        <v>10009167</v>
      </c>
      <c r="B251" t="s">
        <v>6405</v>
      </c>
      <c r="C251" t="s">
        <v>6346</v>
      </c>
      <c r="D251" t="s">
        <v>6339</v>
      </c>
      <c r="E251" s="15">
        <v>0</v>
      </c>
      <c r="F251" s="15" t="s">
        <v>6339</v>
      </c>
      <c r="G251" t="s">
        <v>4010</v>
      </c>
      <c r="H251" t="e">
        <f>VLOOKUP($E251,'BD DAVID'!$B$5:$M$1143,10,FALSE)</f>
        <v>#N/A</v>
      </c>
      <c r="I251">
        <v>0</v>
      </c>
      <c r="J251" t="e">
        <f>VLOOKUP($E251,'BD DAVID'!$B$5:$M$1144,12,FALSE)</f>
        <v>#N/A</v>
      </c>
      <c r="K251" t="s">
        <v>6339</v>
      </c>
      <c r="L251">
        <v>0</v>
      </c>
      <c r="M251" t="s">
        <v>6339</v>
      </c>
      <c r="N251">
        <v>0</v>
      </c>
      <c r="O251" t="s">
        <v>6339</v>
      </c>
      <c r="P251">
        <v>0</v>
      </c>
      <c r="Q251" t="s">
        <v>6339</v>
      </c>
      <c r="R251" s="19">
        <v>0</v>
      </c>
      <c r="S251" s="18" t="s">
        <v>6339</v>
      </c>
      <c r="T251" s="28">
        <v>0</v>
      </c>
      <c r="U251" s="18" t="s">
        <v>6339</v>
      </c>
      <c r="V251" s="19">
        <v>0</v>
      </c>
      <c r="W251" s="18" t="s">
        <v>6339</v>
      </c>
      <c r="X251" s="19">
        <v>0</v>
      </c>
      <c r="Y251" s="18" t="s">
        <v>6339</v>
      </c>
      <c r="Z251" s="19">
        <v>0</v>
      </c>
      <c r="AA251" s="18" t="s">
        <v>6339</v>
      </c>
      <c r="AB251" s="15">
        <v>23770221</v>
      </c>
      <c r="AC251" s="18" t="s">
        <v>6339</v>
      </c>
      <c r="AD251" s="18" t="s">
        <v>6374</v>
      </c>
      <c r="AE251" s="18" t="s">
        <v>6339</v>
      </c>
      <c r="AF251" s="18" t="s">
        <v>6400</v>
      </c>
      <c r="AG251" s="18" t="s">
        <v>6339</v>
      </c>
      <c r="AH251" s="29">
        <v>42654</v>
      </c>
      <c r="AI251" s="18" t="s">
        <v>6339</v>
      </c>
      <c r="AJ251" s="18" t="s">
        <v>6397</v>
      </c>
      <c r="AK251" t="s">
        <v>6340</v>
      </c>
      <c r="AL251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(NULL,0,0,0,0,0,0,0,0,0,0,23770221,'jvillamil','R','2016-10-11','dzambrano');</v>
      </c>
    </row>
    <row r="252" spans="1:38" x14ac:dyDescent="0.25">
      <c r="A252">
        <v>10009169</v>
      </c>
      <c r="B252" t="s">
        <v>6405</v>
      </c>
      <c r="C252" t="s">
        <v>6346</v>
      </c>
      <c r="D252" t="s">
        <v>6339</v>
      </c>
      <c r="E252" s="15">
        <v>0</v>
      </c>
      <c r="F252" s="15" t="s">
        <v>6339</v>
      </c>
      <c r="G252" t="s">
        <v>4661</v>
      </c>
      <c r="H252" t="e">
        <f>VLOOKUP($E252,'BD DAVID'!$B$5:$M$1143,10,FALSE)</f>
        <v>#N/A</v>
      </c>
      <c r="I252">
        <v>0</v>
      </c>
      <c r="J252" t="e">
        <f>VLOOKUP($E252,'BD DAVID'!$B$5:$M$1144,12,FALSE)</f>
        <v>#N/A</v>
      </c>
      <c r="K252" t="s">
        <v>6339</v>
      </c>
      <c r="L252">
        <v>0</v>
      </c>
      <c r="M252" t="s">
        <v>6339</v>
      </c>
      <c r="N252">
        <v>0</v>
      </c>
      <c r="O252" t="s">
        <v>6339</v>
      </c>
      <c r="P252">
        <v>0</v>
      </c>
      <c r="Q252" t="s">
        <v>6339</v>
      </c>
      <c r="R252" s="19">
        <v>0</v>
      </c>
      <c r="S252" s="18" t="s">
        <v>6339</v>
      </c>
      <c r="T252" s="28">
        <v>0</v>
      </c>
      <c r="U252" s="18" t="s">
        <v>6339</v>
      </c>
      <c r="V252" s="19">
        <v>0</v>
      </c>
      <c r="W252" s="18" t="s">
        <v>6339</v>
      </c>
      <c r="X252" s="19">
        <v>0</v>
      </c>
      <c r="Y252" s="18" t="s">
        <v>6339</v>
      </c>
      <c r="Z252" s="19">
        <v>0</v>
      </c>
      <c r="AA252" s="18" t="s">
        <v>6339</v>
      </c>
      <c r="AB252" s="15">
        <v>23857092</v>
      </c>
      <c r="AC252" s="18" t="s">
        <v>6339</v>
      </c>
      <c r="AD252" s="18" t="s">
        <v>6374</v>
      </c>
      <c r="AE252" s="18" t="s">
        <v>6339</v>
      </c>
      <c r="AF252" s="18" t="s">
        <v>6400</v>
      </c>
      <c r="AG252" s="18" t="s">
        <v>6339</v>
      </c>
      <c r="AH252" s="29">
        <v>42654</v>
      </c>
      <c r="AI252" s="18" t="s">
        <v>6339</v>
      </c>
      <c r="AJ252" s="18" t="s">
        <v>6397</v>
      </c>
      <c r="AK252" t="s">
        <v>6340</v>
      </c>
      <c r="AL252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(NULL,0,0,0,0,0,0,0,0,0,0,23857092,'jvillamil','R','2016-10-11','dzambrano');</v>
      </c>
    </row>
    <row r="253" spans="1:38" x14ac:dyDescent="0.25">
      <c r="A253">
        <v>10009170</v>
      </c>
      <c r="B253" t="s">
        <v>6405</v>
      </c>
      <c r="C253" t="s">
        <v>6346</v>
      </c>
      <c r="D253" t="s">
        <v>6339</v>
      </c>
      <c r="E253" s="15">
        <v>0</v>
      </c>
      <c r="F253" s="15" t="s">
        <v>6339</v>
      </c>
      <c r="G253" t="s">
        <v>3275</v>
      </c>
      <c r="H253" t="e">
        <f>VLOOKUP($E253,'BD DAVID'!$B$5:$M$1143,10,FALSE)</f>
        <v>#N/A</v>
      </c>
      <c r="I253">
        <v>0</v>
      </c>
      <c r="J253" t="e">
        <f>VLOOKUP($E253,'BD DAVID'!$B$5:$M$1144,12,FALSE)</f>
        <v>#N/A</v>
      </c>
      <c r="K253" t="s">
        <v>6339</v>
      </c>
      <c r="L253">
        <v>0</v>
      </c>
      <c r="M253" t="s">
        <v>6339</v>
      </c>
      <c r="N253">
        <v>0</v>
      </c>
      <c r="O253" t="s">
        <v>6339</v>
      </c>
      <c r="P253">
        <v>0</v>
      </c>
      <c r="Q253" t="s">
        <v>6339</v>
      </c>
      <c r="R253" s="19">
        <v>0</v>
      </c>
      <c r="S253" s="18" t="s">
        <v>6339</v>
      </c>
      <c r="T253" s="28">
        <v>0</v>
      </c>
      <c r="U253" s="18" t="s">
        <v>6339</v>
      </c>
      <c r="V253" s="19">
        <v>0</v>
      </c>
      <c r="W253" s="18" t="s">
        <v>6339</v>
      </c>
      <c r="X253" s="19">
        <v>0</v>
      </c>
      <c r="Y253" s="18" t="s">
        <v>6339</v>
      </c>
      <c r="Z253" s="19">
        <v>0</v>
      </c>
      <c r="AA253" s="18" t="s">
        <v>6339</v>
      </c>
      <c r="AB253" s="15">
        <v>23857499</v>
      </c>
      <c r="AC253" s="18" t="s">
        <v>6339</v>
      </c>
      <c r="AD253" s="18" t="s">
        <v>6374</v>
      </c>
      <c r="AE253" s="18" t="s">
        <v>6339</v>
      </c>
      <c r="AF253" s="18" t="s">
        <v>6400</v>
      </c>
      <c r="AG253" s="18" t="s">
        <v>6339</v>
      </c>
      <c r="AH253" s="29">
        <v>42654</v>
      </c>
      <c r="AI253" s="18" t="s">
        <v>6339</v>
      </c>
      <c r="AJ253" s="18" t="s">
        <v>6397</v>
      </c>
      <c r="AK253" t="s">
        <v>6340</v>
      </c>
      <c r="AL253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(NULL,0,0,0,0,0,0,0,0,0,0,23857499,'jvillamil','R','2016-10-11','dzambrano');</v>
      </c>
    </row>
    <row r="254" spans="1:38" x14ac:dyDescent="0.25">
      <c r="A254">
        <v>10009172</v>
      </c>
      <c r="B254" t="s">
        <v>6405</v>
      </c>
      <c r="C254" t="s">
        <v>6346</v>
      </c>
      <c r="D254" t="s">
        <v>6339</v>
      </c>
      <c r="E254" s="15">
        <v>0</v>
      </c>
      <c r="F254" s="15" t="s">
        <v>6339</v>
      </c>
      <c r="G254" t="s">
        <v>4384</v>
      </c>
      <c r="H254" t="e">
        <f>VLOOKUP($E254,'BD DAVID'!$B$5:$M$1143,10,FALSE)</f>
        <v>#N/A</v>
      </c>
      <c r="I254">
        <v>0</v>
      </c>
      <c r="J254" t="e">
        <f>VLOOKUP($E254,'BD DAVID'!$B$5:$M$1144,12,FALSE)</f>
        <v>#N/A</v>
      </c>
      <c r="K254" t="s">
        <v>6339</v>
      </c>
      <c r="L254">
        <v>0</v>
      </c>
      <c r="M254" t="s">
        <v>6339</v>
      </c>
      <c r="N254">
        <v>0</v>
      </c>
      <c r="O254" t="s">
        <v>6339</v>
      </c>
      <c r="P254">
        <v>0</v>
      </c>
      <c r="Q254" t="s">
        <v>6339</v>
      </c>
      <c r="R254" s="19">
        <v>0</v>
      </c>
      <c r="S254" s="18" t="s">
        <v>6339</v>
      </c>
      <c r="T254" s="28">
        <v>0</v>
      </c>
      <c r="U254" s="18" t="s">
        <v>6339</v>
      </c>
      <c r="V254" s="19">
        <v>0</v>
      </c>
      <c r="W254" s="18" t="s">
        <v>6339</v>
      </c>
      <c r="X254" s="19">
        <v>0</v>
      </c>
      <c r="Y254" s="18" t="s">
        <v>6339</v>
      </c>
      <c r="Z254" s="19">
        <v>0</v>
      </c>
      <c r="AA254" s="18" t="s">
        <v>6339</v>
      </c>
      <c r="AB254" s="15">
        <v>23924909</v>
      </c>
      <c r="AC254" s="18" t="s">
        <v>6339</v>
      </c>
      <c r="AD254" s="18" t="s">
        <v>6374</v>
      </c>
      <c r="AE254" s="18" t="s">
        <v>6339</v>
      </c>
      <c r="AF254" s="18" t="s">
        <v>6400</v>
      </c>
      <c r="AG254" s="18" t="s">
        <v>6339</v>
      </c>
      <c r="AH254" s="29">
        <v>42654</v>
      </c>
      <c r="AI254" s="18" t="s">
        <v>6339</v>
      </c>
      <c r="AJ254" s="18" t="s">
        <v>6397</v>
      </c>
      <c r="AK254" t="s">
        <v>6340</v>
      </c>
      <c r="AL254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(NULL,0,0,0,0,0,0,0,0,0,0,23924909,'jvillamil','R','2016-10-11','dzambrano');</v>
      </c>
    </row>
    <row r="255" spans="1:38" x14ac:dyDescent="0.25">
      <c r="A255">
        <v>10017535</v>
      </c>
      <c r="B255" t="s">
        <v>6405</v>
      </c>
      <c r="C255" t="s">
        <v>6346</v>
      </c>
      <c r="D255" t="s">
        <v>6339</v>
      </c>
      <c r="E255" s="15">
        <v>0</v>
      </c>
      <c r="F255" s="15" t="s">
        <v>6339</v>
      </c>
      <c r="G255" t="s">
        <v>2342</v>
      </c>
      <c r="H255" t="e">
        <f>VLOOKUP($E255,'BD DAVID'!$B$5:$M$1143,10,FALSE)</f>
        <v>#N/A</v>
      </c>
      <c r="I255">
        <v>0</v>
      </c>
      <c r="J255" t="e">
        <f>VLOOKUP($E255,'BD DAVID'!$B$5:$M$1144,12,FALSE)</f>
        <v>#N/A</v>
      </c>
      <c r="K255" t="s">
        <v>6339</v>
      </c>
      <c r="L255">
        <v>0</v>
      </c>
      <c r="M255" t="s">
        <v>6339</v>
      </c>
      <c r="N255">
        <v>0</v>
      </c>
      <c r="O255" t="s">
        <v>6339</v>
      </c>
      <c r="P255">
        <v>0</v>
      </c>
      <c r="Q255" t="s">
        <v>6339</v>
      </c>
      <c r="R255" s="19">
        <v>0</v>
      </c>
      <c r="S255" s="18" t="s">
        <v>6339</v>
      </c>
      <c r="T255" s="28">
        <v>0</v>
      </c>
      <c r="U255" s="18" t="s">
        <v>6339</v>
      </c>
      <c r="V255" s="19">
        <v>0</v>
      </c>
      <c r="W255" s="18" t="s">
        <v>6339</v>
      </c>
      <c r="X255" s="19">
        <v>0</v>
      </c>
      <c r="Y255" s="18" t="s">
        <v>6339</v>
      </c>
      <c r="Z255" s="19">
        <v>0</v>
      </c>
      <c r="AA255" s="18" t="s">
        <v>6339</v>
      </c>
      <c r="AB255" s="15">
        <v>24070039</v>
      </c>
      <c r="AC255" s="18" t="s">
        <v>6339</v>
      </c>
      <c r="AD255" s="18" t="s">
        <v>6374</v>
      </c>
      <c r="AE255" s="18" t="s">
        <v>6339</v>
      </c>
      <c r="AF255" s="18" t="s">
        <v>6400</v>
      </c>
      <c r="AG255" s="18" t="s">
        <v>6339</v>
      </c>
      <c r="AH255" s="29">
        <v>42654</v>
      </c>
      <c r="AI255" s="18" t="s">
        <v>6339</v>
      </c>
      <c r="AJ255" s="18" t="s">
        <v>6397</v>
      </c>
      <c r="AK255" t="s">
        <v>6340</v>
      </c>
      <c r="AL255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(NULL,0,0,0,0,0,0,0,0,0,0,24070039,'jvillamil','R','2016-10-11','dzambrano');</v>
      </c>
    </row>
    <row r="256" spans="1:38" x14ac:dyDescent="0.25">
      <c r="A256">
        <v>10018058</v>
      </c>
      <c r="B256" t="s">
        <v>6405</v>
      </c>
      <c r="C256" t="s">
        <v>6346</v>
      </c>
      <c r="D256" t="s">
        <v>6339</v>
      </c>
      <c r="E256" s="15">
        <v>0</v>
      </c>
      <c r="F256" s="15" t="s">
        <v>6339</v>
      </c>
      <c r="G256" t="s">
        <v>1914</v>
      </c>
      <c r="H256" t="e">
        <f>VLOOKUP($E256,'BD DAVID'!$B$5:$M$1143,10,FALSE)</f>
        <v>#N/A</v>
      </c>
      <c r="I256">
        <v>0</v>
      </c>
      <c r="J256" t="e">
        <f>VLOOKUP($E256,'BD DAVID'!$B$5:$M$1144,12,FALSE)</f>
        <v>#N/A</v>
      </c>
      <c r="K256" t="s">
        <v>6339</v>
      </c>
      <c r="L256">
        <v>0</v>
      </c>
      <c r="M256" t="s">
        <v>6339</v>
      </c>
      <c r="N256">
        <v>0</v>
      </c>
      <c r="O256" t="s">
        <v>6339</v>
      </c>
      <c r="P256">
        <v>0</v>
      </c>
      <c r="Q256" t="s">
        <v>6339</v>
      </c>
      <c r="R256" s="19">
        <v>0</v>
      </c>
      <c r="S256" s="18" t="s">
        <v>6339</v>
      </c>
      <c r="T256" s="28">
        <v>0</v>
      </c>
      <c r="U256" s="18" t="s">
        <v>6339</v>
      </c>
      <c r="V256" s="19">
        <v>0</v>
      </c>
      <c r="W256" s="18" t="s">
        <v>6339</v>
      </c>
      <c r="X256" s="19">
        <v>0</v>
      </c>
      <c r="Y256" s="18" t="s">
        <v>6339</v>
      </c>
      <c r="Z256" s="19">
        <v>0</v>
      </c>
      <c r="AA256" s="18" t="s">
        <v>6339</v>
      </c>
      <c r="AB256" s="15">
        <v>24187529</v>
      </c>
      <c r="AC256" s="18" t="s">
        <v>6339</v>
      </c>
      <c r="AD256" s="18" t="s">
        <v>6374</v>
      </c>
      <c r="AE256" s="18" t="s">
        <v>6339</v>
      </c>
      <c r="AF256" s="18" t="s">
        <v>6400</v>
      </c>
      <c r="AG256" s="18" t="s">
        <v>6339</v>
      </c>
      <c r="AH256" s="29">
        <v>42654</v>
      </c>
      <c r="AI256" s="18" t="s">
        <v>6339</v>
      </c>
      <c r="AJ256" s="18" t="s">
        <v>6397</v>
      </c>
      <c r="AK256" t="s">
        <v>6340</v>
      </c>
      <c r="AL256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(NULL,0,0,0,0,0,0,0,0,0,0,24187529,'jvillamil','R','2016-10-11','dzambrano');</v>
      </c>
    </row>
    <row r="257" spans="1:38" x14ac:dyDescent="0.25">
      <c r="A257">
        <v>10009214</v>
      </c>
      <c r="B257" t="s">
        <v>6405</v>
      </c>
      <c r="C257" t="s">
        <v>6346</v>
      </c>
      <c r="D257" t="s">
        <v>6339</v>
      </c>
      <c r="E257" s="15">
        <v>0</v>
      </c>
      <c r="F257" s="15" t="s">
        <v>6339</v>
      </c>
      <c r="G257" t="s">
        <v>2181</v>
      </c>
      <c r="H257" t="e">
        <f>VLOOKUP($E257,'BD DAVID'!$B$5:$M$1143,10,FALSE)</f>
        <v>#N/A</v>
      </c>
      <c r="I257">
        <v>0</v>
      </c>
      <c r="J257" t="e">
        <f>VLOOKUP($E257,'BD DAVID'!$B$5:$M$1144,12,FALSE)</f>
        <v>#N/A</v>
      </c>
      <c r="K257" t="s">
        <v>6339</v>
      </c>
      <c r="L257">
        <v>0</v>
      </c>
      <c r="M257" t="s">
        <v>6339</v>
      </c>
      <c r="N257">
        <v>0</v>
      </c>
      <c r="O257" t="s">
        <v>6339</v>
      </c>
      <c r="P257">
        <v>0</v>
      </c>
      <c r="Q257" t="s">
        <v>6339</v>
      </c>
      <c r="R257" s="19">
        <v>0</v>
      </c>
      <c r="S257" s="18" t="s">
        <v>6339</v>
      </c>
      <c r="T257" s="28">
        <v>0</v>
      </c>
      <c r="U257" s="18" t="s">
        <v>6339</v>
      </c>
      <c r="V257" s="19">
        <v>0</v>
      </c>
      <c r="W257" s="18" t="s">
        <v>6339</v>
      </c>
      <c r="X257" s="19">
        <v>0</v>
      </c>
      <c r="Y257" s="18" t="s">
        <v>6339</v>
      </c>
      <c r="Z257" s="19">
        <v>0</v>
      </c>
      <c r="AA257" s="18" t="s">
        <v>6339</v>
      </c>
      <c r="AB257" s="15">
        <v>24202227</v>
      </c>
      <c r="AC257" s="18" t="s">
        <v>6339</v>
      </c>
      <c r="AD257" s="18" t="s">
        <v>6374</v>
      </c>
      <c r="AE257" s="18" t="s">
        <v>6339</v>
      </c>
      <c r="AF257" s="18" t="s">
        <v>6400</v>
      </c>
      <c r="AG257" s="18" t="s">
        <v>6339</v>
      </c>
      <c r="AH257" s="29">
        <v>42654</v>
      </c>
      <c r="AI257" s="18" t="s">
        <v>6339</v>
      </c>
      <c r="AJ257" s="18" t="s">
        <v>6397</v>
      </c>
      <c r="AK257" t="s">
        <v>6340</v>
      </c>
      <c r="AL257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(NULL,0,0,0,0,0,0,0,0,0,0,24202227,'jvillamil','R','2016-10-11','dzambrano');</v>
      </c>
    </row>
    <row r="258" spans="1:38" x14ac:dyDescent="0.25">
      <c r="A258">
        <v>10009216</v>
      </c>
      <c r="B258" t="s">
        <v>6405</v>
      </c>
      <c r="C258" t="s">
        <v>6346</v>
      </c>
      <c r="D258" t="s">
        <v>6339</v>
      </c>
      <c r="E258" s="15">
        <v>0</v>
      </c>
      <c r="F258" s="15" t="s">
        <v>6339</v>
      </c>
      <c r="G258" t="s">
        <v>3423</v>
      </c>
      <c r="H258" t="e">
        <f>VLOOKUP($E258,'BD DAVID'!$B$5:$M$1143,10,FALSE)</f>
        <v>#N/A</v>
      </c>
      <c r="I258">
        <v>0</v>
      </c>
      <c r="J258" t="e">
        <f>VLOOKUP($E258,'BD DAVID'!$B$5:$M$1144,12,FALSE)</f>
        <v>#N/A</v>
      </c>
      <c r="K258" t="s">
        <v>6339</v>
      </c>
      <c r="L258">
        <v>0</v>
      </c>
      <c r="M258" t="s">
        <v>6339</v>
      </c>
      <c r="N258">
        <v>0</v>
      </c>
      <c r="O258" t="s">
        <v>6339</v>
      </c>
      <c r="P258">
        <v>0</v>
      </c>
      <c r="Q258" t="s">
        <v>6339</v>
      </c>
      <c r="R258" s="19">
        <v>0</v>
      </c>
      <c r="S258" s="18" t="s">
        <v>6339</v>
      </c>
      <c r="T258" s="28">
        <v>0</v>
      </c>
      <c r="U258" s="18" t="s">
        <v>6339</v>
      </c>
      <c r="V258" s="19">
        <v>0</v>
      </c>
      <c r="W258" s="18" t="s">
        <v>6339</v>
      </c>
      <c r="X258" s="19">
        <v>0</v>
      </c>
      <c r="Y258" s="18" t="s">
        <v>6339</v>
      </c>
      <c r="Z258" s="19">
        <v>0</v>
      </c>
      <c r="AA258" s="18" t="s">
        <v>6339</v>
      </c>
      <c r="AB258" s="15">
        <v>24211745</v>
      </c>
      <c r="AC258" s="18" t="s">
        <v>6339</v>
      </c>
      <c r="AD258" s="18" t="s">
        <v>6374</v>
      </c>
      <c r="AE258" s="18" t="s">
        <v>6339</v>
      </c>
      <c r="AF258" s="18" t="s">
        <v>6400</v>
      </c>
      <c r="AG258" s="18" t="s">
        <v>6339</v>
      </c>
      <c r="AH258" s="29">
        <v>42654</v>
      </c>
      <c r="AI258" s="18" t="s">
        <v>6339</v>
      </c>
      <c r="AJ258" s="18" t="s">
        <v>6397</v>
      </c>
      <c r="AK258" t="s">
        <v>6340</v>
      </c>
      <c r="AL258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(NULL,0,0,0,0,0,0,0,0,0,0,24211745,'jvillamil','R','2016-10-11','dzambrano');</v>
      </c>
    </row>
    <row r="259" spans="1:38" x14ac:dyDescent="0.25">
      <c r="A259">
        <v>10009217</v>
      </c>
      <c r="B259" t="s">
        <v>6405</v>
      </c>
      <c r="C259" t="s">
        <v>6346</v>
      </c>
      <c r="D259" t="s">
        <v>6339</v>
      </c>
      <c r="E259" s="15">
        <v>0</v>
      </c>
      <c r="F259" s="15" t="s">
        <v>6339</v>
      </c>
      <c r="G259" t="s">
        <v>4721</v>
      </c>
      <c r="H259" t="e">
        <f>VLOOKUP($E259,'BD DAVID'!$B$5:$M$1143,10,FALSE)</f>
        <v>#N/A</v>
      </c>
      <c r="I259">
        <v>0</v>
      </c>
      <c r="J259" t="e">
        <f>VLOOKUP($E259,'BD DAVID'!$B$5:$M$1144,12,FALSE)</f>
        <v>#N/A</v>
      </c>
      <c r="K259" t="s">
        <v>6339</v>
      </c>
      <c r="L259">
        <v>0</v>
      </c>
      <c r="M259" t="s">
        <v>6339</v>
      </c>
      <c r="N259">
        <v>0</v>
      </c>
      <c r="O259" t="s">
        <v>6339</v>
      </c>
      <c r="P259">
        <v>0</v>
      </c>
      <c r="Q259" t="s">
        <v>6339</v>
      </c>
      <c r="R259" s="19">
        <v>0</v>
      </c>
      <c r="S259" s="18" t="s">
        <v>6339</v>
      </c>
      <c r="T259" s="28">
        <v>0</v>
      </c>
      <c r="U259" s="18" t="s">
        <v>6339</v>
      </c>
      <c r="V259" s="19">
        <v>0</v>
      </c>
      <c r="W259" s="18" t="s">
        <v>6339</v>
      </c>
      <c r="X259" s="19">
        <v>0</v>
      </c>
      <c r="Y259" s="18" t="s">
        <v>6339</v>
      </c>
      <c r="Z259" s="19">
        <v>0</v>
      </c>
      <c r="AA259" s="18" t="s">
        <v>6339</v>
      </c>
      <c r="AB259" s="15">
        <v>24212610</v>
      </c>
      <c r="AC259" s="18" t="s">
        <v>6339</v>
      </c>
      <c r="AD259" s="18" t="s">
        <v>6374</v>
      </c>
      <c r="AE259" s="18" t="s">
        <v>6339</v>
      </c>
      <c r="AF259" s="18" t="s">
        <v>6400</v>
      </c>
      <c r="AG259" s="18" t="s">
        <v>6339</v>
      </c>
      <c r="AH259" s="29">
        <v>42654</v>
      </c>
      <c r="AI259" s="18" t="s">
        <v>6339</v>
      </c>
      <c r="AJ259" s="18" t="s">
        <v>6397</v>
      </c>
      <c r="AK259" t="s">
        <v>6340</v>
      </c>
      <c r="AL259" t="str">
        <f t="shared" ref="AL259:AL322" si="4">_xlfn.CONCAT(B259,C259,D259,E259,F259,I259,K259,L259,M259,N259,O259,P259,Q259,R259,S259,T259,U259,V259,W259,X259,Y259,Z259,AA259,AB259,AC259,"'",AD259,"'",AE259,"'",AF259,"'",AG259,"'",TEXT(AH259,"yyyy-mm-dd"),"'",AI259,"'",AJ259,"'",AK259)</f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(NULL,0,0,0,0,0,0,0,0,0,0,24212610,'jvillamil','R','2016-10-11','dzambrano');</v>
      </c>
    </row>
    <row r="260" spans="1:38" x14ac:dyDescent="0.25">
      <c r="A260">
        <v>10015142</v>
      </c>
      <c r="B260" t="s">
        <v>6405</v>
      </c>
      <c r="C260" t="s">
        <v>6346</v>
      </c>
      <c r="D260" t="s">
        <v>6339</v>
      </c>
      <c r="E260" s="15">
        <v>0</v>
      </c>
      <c r="F260" s="15" t="s">
        <v>6339</v>
      </c>
      <c r="G260" t="s">
        <v>4258</v>
      </c>
      <c r="H260" t="e">
        <f>VLOOKUP($E260,'BD DAVID'!$B$5:$M$1143,10,FALSE)</f>
        <v>#N/A</v>
      </c>
      <c r="I260">
        <v>0</v>
      </c>
      <c r="J260" t="e">
        <f>VLOOKUP($E260,'BD DAVID'!$B$5:$M$1144,12,FALSE)</f>
        <v>#N/A</v>
      </c>
      <c r="K260" t="s">
        <v>6339</v>
      </c>
      <c r="L260">
        <v>0</v>
      </c>
      <c r="M260" t="s">
        <v>6339</v>
      </c>
      <c r="N260">
        <v>0</v>
      </c>
      <c r="O260" t="s">
        <v>6339</v>
      </c>
      <c r="P260">
        <v>0</v>
      </c>
      <c r="Q260" t="s">
        <v>6339</v>
      </c>
      <c r="R260" s="19">
        <v>0</v>
      </c>
      <c r="S260" s="18" t="s">
        <v>6339</v>
      </c>
      <c r="T260" s="28">
        <v>0</v>
      </c>
      <c r="U260" s="18" t="s">
        <v>6339</v>
      </c>
      <c r="V260" s="19">
        <v>0</v>
      </c>
      <c r="W260" s="18" t="s">
        <v>6339</v>
      </c>
      <c r="X260" s="19">
        <v>0</v>
      </c>
      <c r="Y260" s="18" t="s">
        <v>6339</v>
      </c>
      <c r="Z260" s="19">
        <v>0</v>
      </c>
      <c r="AA260" s="18" t="s">
        <v>6339</v>
      </c>
      <c r="AB260" s="15">
        <v>24219165</v>
      </c>
      <c r="AC260" s="18" t="s">
        <v>6339</v>
      </c>
      <c r="AD260" s="18" t="s">
        <v>6374</v>
      </c>
      <c r="AE260" s="18" t="s">
        <v>6339</v>
      </c>
      <c r="AF260" s="18" t="s">
        <v>6400</v>
      </c>
      <c r="AG260" s="18" t="s">
        <v>6339</v>
      </c>
      <c r="AH260" s="29">
        <v>42654</v>
      </c>
      <c r="AI260" s="18" t="s">
        <v>6339</v>
      </c>
      <c r="AJ260" s="18" t="s">
        <v>6397</v>
      </c>
      <c r="AK260" t="s">
        <v>6340</v>
      </c>
      <c r="AL260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(NULL,0,0,0,0,0,0,0,0,0,0,24219165,'jvillamil','R','2016-10-11','dzambrano');</v>
      </c>
    </row>
    <row r="261" spans="1:38" x14ac:dyDescent="0.25">
      <c r="A261">
        <v>10009222</v>
      </c>
      <c r="B261" t="s">
        <v>6405</v>
      </c>
      <c r="C261" t="s">
        <v>6346</v>
      </c>
      <c r="D261" t="s">
        <v>6339</v>
      </c>
      <c r="E261" s="15">
        <v>0</v>
      </c>
      <c r="F261" s="15" t="s">
        <v>6339</v>
      </c>
      <c r="G261" t="s">
        <v>4785</v>
      </c>
      <c r="H261" t="e">
        <f>VLOOKUP($E261,'BD DAVID'!$B$5:$M$1143,10,FALSE)</f>
        <v>#N/A</v>
      </c>
      <c r="I261">
        <v>0</v>
      </c>
      <c r="J261" t="e">
        <f>VLOOKUP($E261,'BD DAVID'!$B$5:$M$1144,12,FALSE)</f>
        <v>#N/A</v>
      </c>
      <c r="K261" t="s">
        <v>6339</v>
      </c>
      <c r="L261">
        <v>0</v>
      </c>
      <c r="M261" t="s">
        <v>6339</v>
      </c>
      <c r="N261">
        <v>0</v>
      </c>
      <c r="O261" t="s">
        <v>6339</v>
      </c>
      <c r="P261">
        <v>0</v>
      </c>
      <c r="Q261" t="s">
        <v>6339</v>
      </c>
      <c r="R261" s="19">
        <v>0</v>
      </c>
      <c r="S261" s="18" t="s">
        <v>6339</v>
      </c>
      <c r="T261" s="28">
        <v>0</v>
      </c>
      <c r="U261" s="18" t="s">
        <v>6339</v>
      </c>
      <c r="V261" s="19">
        <v>0</v>
      </c>
      <c r="W261" s="18" t="s">
        <v>6339</v>
      </c>
      <c r="X261" s="19">
        <v>0</v>
      </c>
      <c r="Y261" s="18" t="s">
        <v>6339</v>
      </c>
      <c r="Z261" s="19">
        <v>0</v>
      </c>
      <c r="AA261" s="18" t="s">
        <v>6339</v>
      </c>
      <c r="AB261" s="15">
        <v>24219290</v>
      </c>
      <c r="AC261" s="18" t="s">
        <v>6339</v>
      </c>
      <c r="AD261" s="18" t="s">
        <v>6374</v>
      </c>
      <c r="AE261" s="18" t="s">
        <v>6339</v>
      </c>
      <c r="AF261" s="18" t="s">
        <v>6400</v>
      </c>
      <c r="AG261" s="18" t="s">
        <v>6339</v>
      </c>
      <c r="AH261" s="29">
        <v>42654</v>
      </c>
      <c r="AI261" s="18" t="s">
        <v>6339</v>
      </c>
      <c r="AJ261" s="18" t="s">
        <v>6397</v>
      </c>
      <c r="AK261" t="s">
        <v>6340</v>
      </c>
      <c r="AL261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(NULL,0,0,0,0,0,0,0,0,0,0,24219290,'jvillamil','R','2016-10-11','dzambrano');</v>
      </c>
    </row>
    <row r="262" spans="1:38" x14ac:dyDescent="0.25">
      <c r="A262">
        <v>10009223</v>
      </c>
      <c r="B262" t="s">
        <v>6405</v>
      </c>
      <c r="C262" t="s">
        <v>6346</v>
      </c>
      <c r="D262" t="s">
        <v>6339</v>
      </c>
      <c r="E262" s="15">
        <v>0</v>
      </c>
      <c r="F262" s="15" t="s">
        <v>6339</v>
      </c>
      <c r="G262" t="s">
        <v>4788</v>
      </c>
      <c r="H262" t="e">
        <f>VLOOKUP($E262,'BD DAVID'!$B$5:$M$1143,10,FALSE)</f>
        <v>#N/A</v>
      </c>
      <c r="I262">
        <v>0</v>
      </c>
      <c r="J262" t="e">
        <f>VLOOKUP($E262,'BD DAVID'!$B$5:$M$1144,12,FALSE)</f>
        <v>#N/A</v>
      </c>
      <c r="K262" t="s">
        <v>6339</v>
      </c>
      <c r="L262">
        <v>0</v>
      </c>
      <c r="M262" t="s">
        <v>6339</v>
      </c>
      <c r="N262">
        <v>0</v>
      </c>
      <c r="O262" t="s">
        <v>6339</v>
      </c>
      <c r="P262">
        <v>0</v>
      </c>
      <c r="Q262" t="s">
        <v>6339</v>
      </c>
      <c r="R262" s="19">
        <v>0</v>
      </c>
      <c r="S262" s="18" t="s">
        <v>6339</v>
      </c>
      <c r="T262" s="28">
        <v>0</v>
      </c>
      <c r="U262" s="18" t="s">
        <v>6339</v>
      </c>
      <c r="V262" s="19">
        <v>0</v>
      </c>
      <c r="W262" s="18" t="s">
        <v>6339</v>
      </c>
      <c r="X262" s="19">
        <v>0</v>
      </c>
      <c r="Y262" s="18" t="s">
        <v>6339</v>
      </c>
      <c r="Z262" s="19">
        <v>0</v>
      </c>
      <c r="AA262" s="18" t="s">
        <v>6339</v>
      </c>
      <c r="AB262" s="15">
        <v>24219461</v>
      </c>
      <c r="AC262" s="18" t="s">
        <v>6339</v>
      </c>
      <c r="AD262" s="18" t="s">
        <v>6374</v>
      </c>
      <c r="AE262" s="18" t="s">
        <v>6339</v>
      </c>
      <c r="AF262" s="18" t="s">
        <v>6400</v>
      </c>
      <c r="AG262" s="18" t="s">
        <v>6339</v>
      </c>
      <c r="AH262" s="29">
        <v>42654</v>
      </c>
      <c r="AI262" s="18" t="s">
        <v>6339</v>
      </c>
      <c r="AJ262" s="18" t="s">
        <v>6397</v>
      </c>
      <c r="AK262" t="s">
        <v>6340</v>
      </c>
      <c r="AL262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(NULL,0,0,0,0,0,0,0,0,0,0,24219461,'jvillamil','R','2016-10-11','dzambrano');</v>
      </c>
    </row>
    <row r="263" spans="1:38" s="20" customFormat="1" x14ac:dyDescent="0.25">
      <c r="A263">
        <v>10015532</v>
      </c>
      <c r="B263" t="s">
        <v>6405</v>
      </c>
      <c r="C263" t="s">
        <v>6346</v>
      </c>
      <c r="D263" t="s">
        <v>6339</v>
      </c>
      <c r="E263" s="15">
        <v>0</v>
      </c>
      <c r="F263" s="15" t="s">
        <v>6339</v>
      </c>
      <c r="G263" t="s">
        <v>3836</v>
      </c>
      <c r="H263" t="e">
        <f>VLOOKUP($E263,'BD DAVID'!$B$5:$M$1143,10,FALSE)</f>
        <v>#N/A</v>
      </c>
      <c r="I263">
        <v>0</v>
      </c>
      <c r="J263" t="e">
        <f>VLOOKUP($E263,'BD DAVID'!$B$5:$M$1144,12,FALSE)</f>
        <v>#N/A</v>
      </c>
      <c r="K263" t="s">
        <v>6339</v>
      </c>
      <c r="L263">
        <v>0</v>
      </c>
      <c r="M263" t="s">
        <v>6339</v>
      </c>
      <c r="N263">
        <v>0</v>
      </c>
      <c r="O263" t="s">
        <v>6339</v>
      </c>
      <c r="P263">
        <v>0</v>
      </c>
      <c r="Q263" t="s">
        <v>6339</v>
      </c>
      <c r="R263" s="19">
        <v>0</v>
      </c>
      <c r="S263" s="18" t="s">
        <v>6339</v>
      </c>
      <c r="T263" s="28">
        <v>0</v>
      </c>
      <c r="U263" s="18" t="s">
        <v>6339</v>
      </c>
      <c r="V263" s="19">
        <v>0</v>
      </c>
      <c r="W263" s="18" t="s">
        <v>6339</v>
      </c>
      <c r="X263" s="19">
        <v>0</v>
      </c>
      <c r="Y263" s="18" t="s">
        <v>6339</v>
      </c>
      <c r="Z263" s="19">
        <v>0</v>
      </c>
      <c r="AA263" s="18" t="s">
        <v>6339</v>
      </c>
      <c r="AB263" s="15">
        <v>33367879</v>
      </c>
      <c r="AC263" s="18" t="s">
        <v>6339</v>
      </c>
      <c r="AD263" s="18" t="s">
        <v>6374</v>
      </c>
      <c r="AE263" s="18" t="s">
        <v>6339</v>
      </c>
      <c r="AF263" s="18" t="s">
        <v>6400</v>
      </c>
      <c r="AG263" s="18" t="s">
        <v>6339</v>
      </c>
      <c r="AH263" s="29">
        <v>42654</v>
      </c>
      <c r="AI263" s="18" t="s">
        <v>6339</v>
      </c>
      <c r="AJ263" s="18" t="s">
        <v>6397</v>
      </c>
      <c r="AK263" s="20" t="s">
        <v>6340</v>
      </c>
      <c r="AL263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(NULL,0,0,0,0,0,0,0,0,0,0,33367879,'jvillamil','R','2016-10-11','dzambrano');</v>
      </c>
    </row>
    <row r="264" spans="1:38" s="20" customFormat="1" x14ac:dyDescent="0.25">
      <c r="A264">
        <v>10009740</v>
      </c>
      <c r="B264" t="s">
        <v>6405</v>
      </c>
      <c r="C264" t="s">
        <v>6346</v>
      </c>
      <c r="D264" t="s">
        <v>6339</v>
      </c>
      <c r="E264" s="15">
        <v>0</v>
      </c>
      <c r="F264" s="15" t="s">
        <v>6339</v>
      </c>
      <c r="G264" t="s">
        <v>2202</v>
      </c>
      <c r="H264" t="e">
        <f>VLOOKUP($E264,'BD DAVID'!$B$5:$M$1143,10,FALSE)</f>
        <v>#N/A</v>
      </c>
      <c r="I264">
        <v>0</v>
      </c>
      <c r="J264" t="e">
        <f>VLOOKUP($E264,'BD DAVID'!$B$5:$M$1144,12,FALSE)</f>
        <v>#N/A</v>
      </c>
      <c r="K264" t="s">
        <v>6339</v>
      </c>
      <c r="L264">
        <v>0</v>
      </c>
      <c r="M264" t="s">
        <v>6339</v>
      </c>
      <c r="N264">
        <v>0</v>
      </c>
      <c r="O264" t="s">
        <v>6339</v>
      </c>
      <c r="P264">
        <v>0</v>
      </c>
      <c r="Q264" t="s">
        <v>6339</v>
      </c>
      <c r="R264" s="19">
        <v>0</v>
      </c>
      <c r="S264" s="18" t="s">
        <v>6339</v>
      </c>
      <c r="T264" s="28">
        <v>0</v>
      </c>
      <c r="U264" s="18" t="s">
        <v>6339</v>
      </c>
      <c r="V264" s="19">
        <v>0</v>
      </c>
      <c r="W264" s="18" t="s">
        <v>6339</v>
      </c>
      <c r="X264" s="19">
        <v>0</v>
      </c>
      <c r="Y264" s="18" t="s">
        <v>6339</v>
      </c>
      <c r="Z264" s="19">
        <v>0</v>
      </c>
      <c r="AA264" s="18" t="s">
        <v>6339</v>
      </c>
      <c r="AB264" s="15">
        <v>33655080</v>
      </c>
      <c r="AC264" s="18" t="s">
        <v>6339</v>
      </c>
      <c r="AD264" s="18" t="s">
        <v>6374</v>
      </c>
      <c r="AE264" s="18" t="s">
        <v>6339</v>
      </c>
      <c r="AF264" s="18" t="s">
        <v>6400</v>
      </c>
      <c r="AG264" s="18" t="s">
        <v>6339</v>
      </c>
      <c r="AH264" s="29">
        <v>42654</v>
      </c>
      <c r="AI264" s="18" t="s">
        <v>6339</v>
      </c>
      <c r="AJ264" s="18" t="s">
        <v>6397</v>
      </c>
      <c r="AK264" s="20" t="s">
        <v>6340</v>
      </c>
      <c r="AL264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(NULL,0,0,0,0,0,0,0,0,0,0,33655080,'jvillamil','R','2016-10-11','dzambrano');</v>
      </c>
    </row>
    <row r="265" spans="1:38" s="20" customFormat="1" x14ac:dyDescent="0.25">
      <c r="A265">
        <v>10009838</v>
      </c>
      <c r="B265" t="s">
        <v>6405</v>
      </c>
      <c r="C265" t="s">
        <v>6346</v>
      </c>
      <c r="D265" t="s">
        <v>6339</v>
      </c>
      <c r="E265" s="15">
        <v>0</v>
      </c>
      <c r="F265" s="15" t="s">
        <v>6339</v>
      </c>
      <c r="G265" t="s">
        <v>3294</v>
      </c>
      <c r="H265" t="e">
        <f>VLOOKUP($E265,'BD DAVID'!$B$5:$M$1143,10,FALSE)</f>
        <v>#N/A</v>
      </c>
      <c r="I265">
        <v>0</v>
      </c>
      <c r="J265" t="e">
        <f>VLOOKUP($E265,'BD DAVID'!$B$5:$M$1144,12,FALSE)</f>
        <v>#N/A</v>
      </c>
      <c r="K265" t="s">
        <v>6339</v>
      </c>
      <c r="L265">
        <v>0</v>
      </c>
      <c r="M265" t="s">
        <v>6339</v>
      </c>
      <c r="N265">
        <v>0</v>
      </c>
      <c r="O265" t="s">
        <v>6339</v>
      </c>
      <c r="P265">
        <v>0</v>
      </c>
      <c r="Q265" t="s">
        <v>6339</v>
      </c>
      <c r="R265" s="19">
        <v>0</v>
      </c>
      <c r="S265" s="18" t="s">
        <v>6339</v>
      </c>
      <c r="T265" s="28">
        <v>0</v>
      </c>
      <c r="U265" s="18" t="s">
        <v>6339</v>
      </c>
      <c r="V265" s="19">
        <v>0</v>
      </c>
      <c r="W265" s="18" t="s">
        <v>6339</v>
      </c>
      <c r="X265" s="19">
        <v>0</v>
      </c>
      <c r="Y265" s="18" t="s">
        <v>6339</v>
      </c>
      <c r="Z265" s="19">
        <v>0</v>
      </c>
      <c r="AA265" s="18" t="s">
        <v>6339</v>
      </c>
      <c r="AB265" s="15">
        <v>40014129</v>
      </c>
      <c r="AC265" s="18" t="s">
        <v>6339</v>
      </c>
      <c r="AD265" s="18" t="s">
        <v>6374</v>
      </c>
      <c r="AE265" s="18" t="s">
        <v>6339</v>
      </c>
      <c r="AF265" s="18" t="s">
        <v>6400</v>
      </c>
      <c r="AG265" s="18" t="s">
        <v>6339</v>
      </c>
      <c r="AH265" s="29">
        <v>42654</v>
      </c>
      <c r="AI265" s="18" t="s">
        <v>6339</v>
      </c>
      <c r="AJ265" s="18" t="s">
        <v>6397</v>
      </c>
      <c r="AK265" s="20" t="s">
        <v>6340</v>
      </c>
      <c r="AL265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(NULL,0,0,0,0,0,0,0,0,0,0,40014129,'jvillamil','R','2016-10-11','dzambrano');</v>
      </c>
    </row>
    <row r="266" spans="1:38" x14ac:dyDescent="0.25">
      <c r="A266">
        <v>10009839</v>
      </c>
      <c r="B266" t="s">
        <v>6405</v>
      </c>
      <c r="C266" t="s">
        <v>6346</v>
      </c>
      <c r="D266" t="s">
        <v>6339</v>
      </c>
      <c r="E266" s="15">
        <v>0</v>
      </c>
      <c r="F266" s="15" t="s">
        <v>6339</v>
      </c>
      <c r="G266" t="s">
        <v>4492</v>
      </c>
      <c r="H266" t="e">
        <f>VLOOKUP($E266,'BD DAVID'!$B$5:$M$1143,10,FALSE)</f>
        <v>#N/A</v>
      </c>
      <c r="I266">
        <v>0</v>
      </c>
      <c r="J266" t="e">
        <f>VLOOKUP($E266,'BD DAVID'!$B$5:$M$1144,12,FALSE)</f>
        <v>#N/A</v>
      </c>
      <c r="K266" t="s">
        <v>6339</v>
      </c>
      <c r="L266">
        <v>0</v>
      </c>
      <c r="M266" t="s">
        <v>6339</v>
      </c>
      <c r="N266">
        <v>0</v>
      </c>
      <c r="O266" t="s">
        <v>6339</v>
      </c>
      <c r="P266">
        <v>0</v>
      </c>
      <c r="Q266" t="s">
        <v>6339</v>
      </c>
      <c r="R266" s="19">
        <v>0</v>
      </c>
      <c r="S266" s="18" t="s">
        <v>6339</v>
      </c>
      <c r="T266" s="28">
        <v>0</v>
      </c>
      <c r="U266" s="18" t="s">
        <v>6339</v>
      </c>
      <c r="V266" s="19">
        <v>0</v>
      </c>
      <c r="W266" s="18" t="s">
        <v>6339</v>
      </c>
      <c r="X266" s="19">
        <v>0</v>
      </c>
      <c r="Y266" s="18" t="s">
        <v>6339</v>
      </c>
      <c r="Z266" s="19">
        <v>0</v>
      </c>
      <c r="AA266" s="18" t="s">
        <v>6339</v>
      </c>
      <c r="AB266" s="15">
        <v>40019275</v>
      </c>
      <c r="AC266" s="18" t="s">
        <v>6339</v>
      </c>
      <c r="AD266" s="18" t="s">
        <v>6374</v>
      </c>
      <c r="AE266" s="18" t="s">
        <v>6339</v>
      </c>
      <c r="AF266" s="18" t="s">
        <v>6400</v>
      </c>
      <c r="AG266" s="18" t="s">
        <v>6339</v>
      </c>
      <c r="AH266" s="29">
        <v>42654</v>
      </c>
      <c r="AI266" s="18" t="s">
        <v>6339</v>
      </c>
      <c r="AJ266" s="18" t="s">
        <v>6397</v>
      </c>
      <c r="AK266" t="s">
        <v>6340</v>
      </c>
      <c r="AL266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(NULL,0,0,0,0,0,0,0,0,0,0,40019275,'jvillamil','R','2016-10-11','dzambrano');</v>
      </c>
    </row>
    <row r="267" spans="1:38" x14ac:dyDescent="0.25">
      <c r="A267">
        <v>10009840</v>
      </c>
      <c r="B267" t="s">
        <v>6405</v>
      </c>
      <c r="C267" t="s">
        <v>6346</v>
      </c>
      <c r="D267" t="s">
        <v>6339</v>
      </c>
      <c r="E267" s="15">
        <v>0</v>
      </c>
      <c r="F267" s="15" t="s">
        <v>6339</v>
      </c>
      <c r="G267" t="s">
        <v>2299</v>
      </c>
      <c r="H267" t="e">
        <f>VLOOKUP($E267,'BD DAVID'!$B$5:$M$1143,10,FALSE)</f>
        <v>#N/A</v>
      </c>
      <c r="I267">
        <v>0</v>
      </c>
      <c r="J267" t="e">
        <f>VLOOKUP($E267,'BD DAVID'!$B$5:$M$1144,12,FALSE)</f>
        <v>#N/A</v>
      </c>
      <c r="K267" t="s">
        <v>6339</v>
      </c>
      <c r="L267">
        <v>0</v>
      </c>
      <c r="M267" t="s">
        <v>6339</v>
      </c>
      <c r="N267">
        <v>0</v>
      </c>
      <c r="O267" t="s">
        <v>6339</v>
      </c>
      <c r="P267">
        <v>0</v>
      </c>
      <c r="Q267" t="s">
        <v>6339</v>
      </c>
      <c r="R267" s="19">
        <v>0</v>
      </c>
      <c r="S267" s="18" t="s">
        <v>6339</v>
      </c>
      <c r="T267" s="28">
        <v>0</v>
      </c>
      <c r="U267" s="18" t="s">
        <v>6339</v>
      </c>
      <c r="V267" s="19">
        <v>0</v>
      </c>
      <c r="W267" s="18" t="s">
        <v>6339</v>
      </c>
      <c r="X267" s="19">
        <v>0</v>
      </c>
      <c r="Y267" s="18" t="s">
        <v>6339</v>
      </c>
      <c r="Z267" s="19">
        <v>0</v>
      </c>
      <c r="AA267" s="18" t="s">
        <v>6339</v>
      </c>
      <c r="AB267" s="15">
        <v>40024546</v>
      </c>
      <c r="AC267" s="18" t="s">
        <v>6339</v>
      </c>
      <c r="AD267" s="18" t="s">
        <v>6374</v>
      </c>
      <c r="AE267" s="18" t="s">
        <v>6339</v>
      </c>
      <c r="AF267" s="18" t="s">
        <v>6400</v>
      </c>
      <c r="AG267" s="18" t="s">
        <v>6339</v>
      </c>
      <c r="AH267" s="29">
        <v>42654</v>
      </c>
      <c r="AI267" s="18" t="s">
        <v>6339</v>
      </c>
      <c r="AJ267" s="18" t="s">
        <v>6397</v>
      </c>
      <c r="AK267" t="s">
        <v>6340</v>
      </c>
      <c r="AL267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(NULL,0,0,0,0,0,0,0,0,0,0,40024546,'jvillamil','R','2016-10-11','dzambrano');</v>
      </c>
    </row>
    <row r="268" spans="1:38" x14ac:dyDescent="0.25">
      <c r="A268">
        <v>10009843</v>
      </c>
      <c r="B268" t="s">
        <v>6405</v>
      </c>
      <c r="C268" t="s">
        <v>6346</v>
      </c>
      <c r="D268" t="s">
        <v>6339</v>
      </c>
      <c r="E268" s="15">
        <v>0</v>
      </c>
      <c r="F268" s="15" t="s">
        <v>6339</v>
      </c>
      <c r="G268" t="s">
        <v>3486</v>
      </c>
      <c r="H268" t="e">
        <f>VLOOKUP($E268,'BD DAVID'!$B$5:$M$1143,10,FALSE)</f>
        <v>#N/A</v>
      </c>
      <c r="I268">
        <v>0</v>
      </c>
      <c r="J268" t="e">
        <f>VLOOKUP($E268,'BD DAVID'!$B$5:$M$1144,12,FALSE)</f>
        <v>#N/A</v>
      </c>
      <c r="K268" t="s">
        <v>6339</v>
      </c>
      <c r="L268">
        <v>0</v>
      </c>
      <c r="M268" t="s">
        <v>6339</v>
      </c>
      <c r="N268">
        <v>0</v>
      </c>
      <c r="O268" t="s">
        <v>6339</v>
      </c>
      <c r="P268">
        <v>0</v>
      </c>
      <c r="Q268" t="s">
        <v>6339</v>
      </c>
      <c r="R268" s="19">
        <v>0</v>
      </c>
      <c r="S268" s="18" t="s">
        <v>6339</v>
      </c>
      <c r="T268" s="28">
        <v>0</v>
      </c>
      <c r="U268" s="18" t="s">
        <v>6339</v>
      </c>
      <c r="V268" s="19">
        <v>0</v>
      </c>
      <c r="W268" s="18" t="s">
        <v>6339</v>
      </c>
      <c r="X268" s="19">
        <v>0</v>
      </c>
      <c r="Y268" s="18" t="s">
        <v>6339</v>
      </c>
      <c r="Z268" s="19">
        <v>0</v>
      </c>
      <c r="AA268" s="18" t="s">
        <v>6339</v>
      </c>
      <c r="AB268" s="15">
        <v>40026954</v>
      </c>
      <c r="AC268" s="18" t="s">
        <v>6339</v>
      </c>
      <c r="AD268" s="18" t="s">
        <v>6374</v>
      </c>
      <c r="AE268" s="18" t="s">
        <v>6339</v>
      </c>
      <c r="AF268" s="18" t="s">
        <v>6400</v>
      </c>
      <c r="AG268" s="18" t="s">
        <v>6339</v>
      </c>
      <c r="AH268" s="29">
        <v>42654</v>
      </c>
      <c r="AI268" s="18" t="s">
        <v>6339</v>
      </c>
      <c r="AJ268" s="18" t="s">
        <v>6397</v>
      </c>
      <c r="AK268" t="s">
        <v>6340</v>
      </c>
      <c r="AL268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(NULL,0,0,0,0,0,0,0,0,0,0,40026954,'jvillamil','R','2016-10-11','dzambrano');</v>
      </c>
    </row>
    <row r="269" spans="1:38" x14ac:dyDescent="0.25">
      <c r="A269">
        <v>10017498</v>
      </c>
      <c r="B269" t="s">
        <v>6405</v>
      </c>
      <c r="C269" t="s">
        <v>6346</v>
      </c>
      <c r="D269" t="s">
        <v>6339</v>
      </c>
      <c r="E269" s="15">
        <v>0</v>
      </c>
      <c r="F269" s="15" t="s">
        <v>6339</v>
      </c>
      <c r="G269" t="s">
        <v>5054</v>
      </c>
      <c r="H269" t="e">
        <f>VLOOKUP($E269,'BD DAVID'!$B$5:$M$1143,10,FALSE)</f>
        <v>#N/A</v>
      </c>
      <c r="I269">
        <v>0</v>
      </c>
      <c r="J269" t="e">
        <f>VLOOKUP($E269,'BD DAVID'!$B$5:$M$1144,12,FALSE)</f>
        <v>#N/A</v>
      </c>
      <c r="K269" t="s">
        <v>6339</v>
      </c>
      <c r="L269">
        <v>0</v>
      </c>
      <c r="M269" t="s">
        <v>6339</v>
      </c>
      <c r="N269">
        <v>0</v>
      </c>
      <c r="O269" t="s">
        <v>6339</v>
      </c>
      <c r="P269">
        <v>0</v>
      </c>
      <c r="Q269" t="s">
        <v>6339</v>
      </c>
      <c r="R269" s="19">
        <v>0</v>
      </c>
      <c r="S269" s="18" t="s">
        <v>6339</v>
      </c>
      <c r="T269" s="28">
        <v>0</v>
      </c>
      <c r="U269" s="18" t="s">
        <v>6339</v>
      </c>
      <c r="V269" s="19">
        <v>0</v>
      </c>
      <c r="W269" s="18" t="s">
        <v>6339</v>
      </c>
      <c r="X269" s="19">
        <v>0</v>
      </c>
      <c r="Y269" s="18" t="s">
        <v>6339</v>
      </c>
      <c r="Z269" s="19">
        <v>0</v>
      </c>
      <c r="AA269" s="18" t="s">
        <v>6339</v>
      </c>
      <c r="AB269" s="15">
        <v>40028657</v>
      </c>
      <c r="AC269" s="18" t="s">
        <v>6339</v>
      </c>
      <c r="AD269" s="18" t="s">
        <v>6374</v>
      </c>
      <c r="AE269" s="18" t="s">
        <v>6339</v>
      </c>
      <c r="AF269" s="18" t="s">
        <v>6400</v>
      </c>
      <c r="AG269" s="18" t="s">
        <v>6339</v>
      </c>
      <c r="AH269" s="29">
        <v>42654</v>
      </c>
      <c r="AI269" s="18" t="s">
        <v>6339</v>
      </c>
      <c r="AJ269" s="18" t="s">
        <v>6397</v>
      </c>
      <c r="AK269" t="s">
        <v>6340</v>
      </c>
      <c r="AL269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(NULL,0,0,0,0,0,0,0,0,0,0,40028657,'jvillamil','R','2016-10-11','dzambrano');</v>
      </c>
    </row>
    <row r="270" spans="1:38" x14ac:dyDescent="0.25">
      <c r="A270">
        <v>10017184</v>
      </c>
      <c r="B270" t="s">
        <v>6405</v>
      </c>
      <c r="C270" t="s">
        <v>6346</v>
      </c>
      <c r="D270" t="s">
        <v>6339</v>
      </c>
      <c r="E270" s="15">
        <v>0</v>
      </c>
      <c r="F270" s="15" t="s">
        <v>6339</v>
      </c>
      <c r="G270" t="s">
        <v>2032</v>
      </c>
      <c r="H270" t="e">
        <f>VLOOKUP($E270,'BD DAVID'!$B$5:$M$1143,10,FALSE)</f>
        <v>#N/A</v>
      </c>
      <c r="I270">
        <v>0</v>
      </c>
      <c r="J270" t="e">
        <f>VLOOKUP($E270,'BD DAVID'!$B$5:$M$1144,12,FALSE)</f>
        <v>#N/A</v>
      </c>
      <c r="K270" t="s">
        <v>6339</v>
      </c>
      <c r="L270">
        <v>0</v>
      </c>
      <c r="M270" t="s">
        <v>6339</v>
      </c>
      <c r="N270">
        <v>0</v>
      </c>
      <c r="O270" t="s">
        <v>6339</v>
      </c>
      <c r="P270">
        <v>0</v>
      </c>
      <c r="Q270" t="s">
        <v>6339</v>
      </c>
      <c r="R270" s="19">
        <v>0</v>
      </c>
      <c r="S270" s="18" t="s">
        <v>6339</v>
      </c>
      <c r="T270" s="28">
        <v>0</v>
      </c>
      <c r="U270" s="18" t="s">
        <v>6339</v>
      </c>
      <c r="V270" s="19">
        <v>0</v>
      </c>
      <c r="W270" s="18" t="s">
        <v>6339</v>
      </c>
      <c r="X270" s="19">
        <v>0</v>
      </c>
      <c r="Y270" s="18" t="s">
        <v>6339</v>
      </c>
      <c r="Z270" s="19">
        <v>0</v>
      </c>
      <c r="AA270" s="18" t="s">
        <v>6339</v>
      </c>
      <c r="AB270" s="15">
        <v>40029678</v>
      </c>
      <c r="AC270" s="18" t="s">
        <v>6339</v>
      </c>
      <c r="AD270" s="18" t="s">
        <v>6374</v>
      </c>
      <c r="AE270" s="18" t="s">
        <v>6339</v>
      </c>
      <c r="AF270" s="18" t="s">
        <v>6400</v>
      </c>
      <c r="AG270" s="18" t="s">
        <v>6339</v>
      </c>
      <c r="AH270" s="29">
        <v>42654</v>
      </c>
      <c r="AI270" s="18" t="s">
        <v>6339</v>
      </c>
      <c r="AJ270" s="18" t="s">
        <v>6397</v>
      </c>
      <c r="AK270" t="s">
        <v>6340</v>
      </c>
      <c r="AL270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(NULL,0,0,0,0,0,0,0,0,0,0,40029678,'jvillamil','R','2016-10-11','dzambrano');</v>
      </c>
    </row>
    <row r="271" spans="1:38" x14ac:dyDescent="0.25">
      <c r="A271">
        <v>10016483</v>
      </c>
      <c r="B271" t="s">
        <v>6405</v>
      </c>
      <c r="C271" t="s">
        <v>6346</v>
      </c>
      <c r="D271" t="s">
        <v>6339</v>
      </c>
      <c r="E271" s="15">
        <v>0</v>
      </c>
      <c r="F271" s="15" t="s">
        <v>6339</v>
      </c>
      <c r="G271" t="s">
        <v>4318</v>
      </c>
      <c r="H271" t="e">
        <f>VLOOKUP($E271,'BD DAVID'!$B$5:$M$1143,10,FALSE)</f>
        <v>#N/A</v>
      </c>
      <c r="I271">
        <v>0</v>
      </c>
      <c r="J271" t="e">
        <f>VLOOKUP($E271,'BD DAVID'!$B$5:$M$1144,12,FALSE)</f>
        <v>#N/A</v>
      </c>
      <c r="K271" t="s">
        <v>6339</v>
      </c>
      <c r="L271">
        <v>0</v>
      </c>
      <c r="M271" t="s">
        <v>6339</v>
      </c>
      <c r="N271">
        <v>0</v>
      </c>
      <c r="O271" t="s">
        <v>6339</v>
      </c>
      <c r="P271">
        <v>0</v>
      </c>
      <c r="Q271" t="s">
        <v>6339</v>
      </c>
      <c r="R271" s="19">
        <v>0</v>
      </c>
      <c r="S271" s="18" t="s">
        <v>6339</v>
      </c>
      <c r="T271" s="28">
        <v>0</v>
      </c>
      <c r="U271" s="18" t="s">
        <v>6339</v>
      </c>
      <c r="V271" s="19">
        <v>0</v>
      </c>
      <c r="W271" s="18" t="s">
        <v>6339</v>
      </c>
      <c r="X271" s="19">
        <v>0</v>
      </c>
      <c r="Y271" s="18" t="s">
        <v>6339</v>
      </c>
      <c r="Z271" s="19">
        <v>0</v>
      </c>
      <c r="AA271" s="18" t="s">
        <v>6339</v>
      </c>
      <c r="AB271" s="15">
        <v>40037679</v>
      </c>
      <c r="AC271" s="18" t="s">
        <v>6339</v>
      </c>
      <c r="AD271" s="18" t="s">
        <v>6374</v>
      </c>
      <c r="AE271" s="18" t="s">
        <v>6339</v>
      </c>
      <c r="AF271" s="18" t="s">
        <v>6400</v>
      </c>
      <c r="AG271" s="18" t="s">
        <v>6339</v>
      </c>
      <c r="AH271" s="29">
        <v>42654</v>
      </c>
      <c r="AI271" s="18" t="s">
        <v>6339</v>
      </c>
      <c r="AJ271" s="18" t="s">
        <v>6397</v>
      </c>
      <c r="AK271" t="s">
        <v>6340</v>
      </c>
      <c r="AL271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(NULL,0,0,0,0,0,0,0,0,0,0,40037679,'jvillamil','R','2016-10-11','dzambrano');</v>
      </c>
    </row>
    <row r="272" spans="1:38" x14ac:dyDescent="0.25">
      <c r="A272">
        <v>10009848</v>
      </c>
      <c r="B272" t="s">
        <v>6405</v>
      </c>
      <c r="C272" t="s">
        <v>6346</v>
      </c>
      <c r="D272" t="s">
        <v>6339</v>
      </c>
      <c r="E272" s="15">
        <v>0</v>
      </c>
      <c r="F272" s="15" t="s">
        <v>6339</v>
      </c>
      <c r="G272" t="s">
        <v>2659</v>
      </c>
      <c r="H272" t="e">
        <f>VLOOKUP($E272,'BD DAVID'!$B$5:$M$1143,10,FALSE)</f>
        <v>#N/A</v>
      </c>
      <c r="I272">
        <v>0</v>
      </c>
      <c r="J272" t="e">
        <f>VLOOKUP($E272,'BD DAVID'!$B$5:$M$1144,12,FALSE)</f>
        <v>#N/A</v>
      </c>
      <c r="K272" t="s">
        <v>6339</v>
      </c>
      <c r="L272">
        <v>0</v>
      </c>
      <c r="M272" t="s">
        <v>6339</v>
      </c>
      <c r="N272">
        <v>0</v>
      </c>
      <c r="O272" t="s">
        <v>6339</v>
      </c>
      <c r="P272">
        <v>0</v>
      </c>
      <c r="Q272" t="s">
        <v>6339</v>
      </c>
      <c r="R272" s="19">
        <v>0</v>
      </c>
      <c r="S272" s="18" t="s">
        <v>6339</v>
      </c>
      <c r="T272" s="28">
        <v>0</v>
      </c>
      <c r="U272" s="18" t="s">
        <v>6339</v>
      </c>
      <c r="V272" s="19">
        <v>0</v>
      </c>
      <c r="W272" s="18" t="s">
        <v>6339</v>
      </c>
      <c r="X272" s="19">
        <v>0</v>
      </c>
      <c r="Y272" s="18" t="s">
        <v>6339</v>
      </c>
      <c r="Z272" s="19">
        <v>0</v>
      </c>
      <c r="AA272" s="18" t="s">
        <v>6339</v>
      </c>
      <c r="AB272" s="15">
        <v>40038353</v>
      </c>
      <c r="AC272" s="18" t="s">
        <v>6339</v>
      </c>
      <c r="AD272" s="18" t="s">
        <v>6374</v>
      </c>
      <c r="AE272" s="18" t="s">
        <v>6339</v>
      </c>
      <c r="AF272" s="18" t="s">
        <v>6400</v>
      </c>
      <c r="AG272" s="18" t="s">
        <v>6339</v>
      </c>
      <c r="AH272" s="29">
        <v>42654</v>
      </c>
      <c r="AI272" s="18" t="s">
        <v>6339</v>
      </c>
      <c r="AJ272" s="18" t="s">
        <v>6397</v>
      </c>
      <c r="AK272" t="s">
        <v>6340</v>
      </c>
      <c r="AL272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(NULL,0,0,0,0,0,0,0,0,0,0,40038353,'jvillamil','R','2016-10-11','dzambrano');</v>
      </c>
    </row>
    <row r="273" spans="1:38" x14ac:dyDescent="0.25">
      <c r="A273">
        <v>10009851</v>
      </c>
      <c r="B273" t="s">
        <v>6405</v>
      </c>
      <c r="C273" t="s">
        <v>6346</v>
      </c>
      <c r="D273" t="s">
        <v>6339</v>
      </c>
      <c r="E273" s="15">
        <v>0</v>
      </c>
      <c r="F273" s="15" t="s">
        <v>6339</v>
      </c>
      <c r="G273" t="s">
        <v>4667</v>
      </c>
      <c r="H273" t="e">
        <f>VLOOKUP($E273,'BD DAVID'!$B$5:$M$1143,10,FALSE)</f>
        <v>#N/A</v>
      </c>
      <c r="I273">
        <v>0</v>
      </c>
      <c r="J273" t="e">
        <f>VLOOKUP($E273,'BD DAVID'!$B$5:$M$1144,12,FALSE)</f>
        <v>#N/A</v>
      </c>
      <c r="K273" t="s">
        <v>6339</v>
      </c>
      <c r="L273">
        <v>0</v>
      </c>
      <c r="M273" t="s">
        <v>6339</v>
      </c>
      <c r="N273">
        <v>0</v>
      </c>
      <c r="O273" t="s">
        <v>6339</v>
      </c>
      <c r="P273">
        <v>0</v>
      </c>
      <c r="Q273" t="s">
        <v>6339</v>
      </c>
      <c r="R273" s="19">
        <v>0</v>
      </c>
      <c r="S273" s="18" t="s">
        <v>6339</v>
      </c>
      <c r="T273" s="28">
        <v>0</v>
      </c>
      <c r="U273" s="18" t="s">
        <v>6339</v>
      </c>
      <c r="V273" s="19">
        <v>0</v>
      </c>
      <c r="W273" s="18" t="s">
        <v>6339</v>
      </c>
      <c r="X273" s="19">
        <v>0</v>
      </c>
      <c r="Y273" s="18" t="s">
        <v>6339</v>
      </c>
      <c r="Z273" s="19">
        <v>0</v>
      </c>
      <c r="AA273" s="18" t="s">
        <v>6339</v>
      </c>
      <c r="AB273" s="15">
        <v>40041614</v>
      </c>
      <c r="AC273" s="18" t="s">
        <v>6339</v>
      </c>
      <c r="AD273" s="18" t="s">
        <v>6374</v>
      </c>
      <c r="AE273" s="18" t="s">
        <v>6339</v>
      </c>
      <c r="AF273" s="18" t="s">
        <v>6400</v>
      </c>
      <c r="AG273" s="18" t="s">
        <v>6339</v>
      </c>
      <c r="AH273" s="29">
        <v>42654</v>
      </c>
      <c r="AI273" s="18" t="s">
        <v>6339</v>
      </c>
      <c r="AJ273" s="18" t="s">
        <v>6397</v>
      </c>
      <c r="AK273" t="s">
        <v>6340</v>
      </c>
      <c r="AL273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(NULL,0,0,0,0,0,0,0,0,0,0,40041614,'jvillamil','R','2016-10-11','dzambrano');</v>
      </c>
    </row>
    <row r="274" spans="1:38" x14ac:dyDescent="0.25">
      <c r="A274">
        <v>10015714</v>
      </c>
      <c r="B274" t="s">
        <v>6405</v>
      </c>
      <c r="C274" t="s">
        <v>6346</v>
      </c>
      <c r="D274" t="s">
        <v>6339</v>
      </c>
      <c r="E274" s="15">
        <v>0</v>
      </c>
      <c r="F274" s="15" t="s">
        <v>6339</v>
      </c>
      <c r="G274" t="s">
        <v>3843</v>
      </c>
      <c r="H274" t="e">
        <f>VLOOKUP($E274,'BD DAVID'!$B$5:$M$1143,10,FALSE)</f>
        <v>#N/A</v>
      </c>
      <c r="I274">
        <v>0</v>
      </c>
      <c r="J274" t="e">
        <f>VLOOKUP($E274,'BD DAVID'!$B$5:$M$1144,12,FALSE)</f>
        <v>#N/A</v>
      </c>
      <c r="K274" t="s">
        <v>6339</v>
      </c>
      <c r="L274">
        <v>0</v>
      </c>
      <c r="M274" t="s">
        <v>6339</v>
      </c>
      <c r="N274">
        <v>0</v>
      </c>
      <c r="O274" t="s">
        <v>6339</v>
      </c>
      <c r="P274">
        <v>0</v>
      </c>
      <c r="Q274" t="s">
        <v>6339</v>
      </c>
      <c r="R274" s="19">
        <v>0</v>
      </c>
      <c r="S274" s="18" t="s">
        <v>6339</v>
      </c>
      <c r="T274" s="28">
        <v>0</v>
      </c>
      <c r="U274" s="18" t="s">
        <v>6339</v>
      </c>
      <c r="V274" s="19">
        <v>0</v>
      </c>
      <c r="W274" s="18" t="s">
        <v>6339</v>
      </c>
      <c r="X274" s="19">
        <v>0</v>
      </c>
      <c r="Y274" s="18" t="s">
        <v>6339</v>
      </c>
      <c r="Z274" s="19">
        <v>0</v>
      </c>
      <c r="AA274" s="18" t="s">
        <v>6339</v>
      </c>
      <c r="AB274" s="15">
        <v>40042418</v>
      </c>
      <c r="AC274" s="18" t="s">
        <v>6339</v>
      </c>
      <c r="AD274" s="18" t="s">
        <v>6374</v>
      </c>
      <c r="AE274" s="18" t="s">
        <v>6339</v>
      </c>
      <c r="AF274" s="18" t="s">
        <v>6400</v>
      </c>
      <c r="AG274" s="18" t="s">
        <v>6339</v>
      </c>
      <c r="AH274" s="29">
        <v>42654</v>
      </c>
      <c r="AI274" s="18" t="s">
        <v>6339</v>
      </c>
      <c r="AJ274" s="18" t="s">
        <v>6397</v>
      </c>
      <c r="AK274" t="s">
        <v>6340</v>
      </c>
      <c r="AL274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(NULL,0,0,0,0,0,0,0,0,0,0,40042418,'jvillamil','R','2016-10-11','dzambrano');</v>
      </c>
    </row>
    <row r="275" spans="1:38" x14ac:dyDescent="0.25">
      <c r="A275">
        <v>10009957</v>
      </c>
      <c r="B275" t="s">
        <v>6405</v>
      </c>
      <c r="C275" t="s">
        <v>6346</v>
      </c>
      <c r="D275" t="s">
        <v>6339</v>
      </c>
      <c r="E275" s="15">
        <v>0</v>
      </c>
      <c r="F275" s="15" t="s">
        <v>6339</v>
      </c>
      <c r="G275" t="s">
        <v>1877</v>
      </c>
      <c r="H275" t="e">
        <f>VLOOKUP($E275,'BD DAVID'!$B$5:$M$1143,10,FALSE)</f>
        <v>#N/A</v>
      </c>
      <c r="I275">
        <v>0</v>
      </c>
      <c r="J275" t="e">
        <f>VLOOKUP($E275,'BD DAVID'!$B$5:$M$1144,12,FALSE)</f>
        <v>#N/A</v>
      </c>
      <c r="K275" t="s">
        <v>6339</v>
      </c>
      <c r="L275">
        <v>0</v>
      </c>
      <c r="M275" t="s">
        <v>6339</v>
      </c>
      <c r="N275">
        <v>0</v>
      </c>
      <c r="O275" t="s">
        <v>6339</v>
      </c>
      <c r="P275">
        <v>0</v>
      </c>
      <c r="Q275" t="s">
        <v>6339</v>
      </c>
      <c r="R275" s="19">
        <v>0</v>
      </c>
      <c r="S275" s="18" t="s">
        <v>6339</v>
      </c>
      <c r="T275" s="28">
        <v>0</v>
      </c>
      <c r="U275" s="18" t="s">
        <v>6339</v>
      </c>
      <c r="V275" s="19">
        <v>0</v>
      </c>
      <c r="W275" s="18" t="s">
        <v>6339</v>
      </c>
      <c r="X275" s="19">
        <v>0</v>
      </c>
      <c r="Y275" s="18" t="s">
        <v>6339</v>
      </c>
      <c r="Z275" s="19">
        <v>0</v>
      </c>
      <c r="AA275" s="18" t="s">
        <v>6339</v>
      </c>
      <c r="AB275" s="15">
        <v>41676788</v>
      </c>
      <c r="AC275" s="18" t="s">
        <v>6339</v>
      </c>
      <c r="AD275" s="18" t="s">
        <v>6374</v>
      </c>
      <c r="AE275" s="18" t="s">
        <v>6339</v>
      </c>
      <c r="AF275" s="18" t="s">
        <v>6400</v>
      </c>
      <c r="AG275" s="18" t="s">
        <v>6339</v>
      </c>
      <c r="AH275" s="29">
        <v>42654</v>
      </c>
      <c r="AI275" s="18" t="s">
        <v>6339</v>
      </c>
      <c r="AJ275" s="18" t="s">
        <v>6397</v>
      </c>
      <c r="AK275" t="s">
        <v>6340</v>
      </c>
      <c r="AL275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(NULL,0,0,0,0,0,0,0,0,0,0,41676788,'jvillamil','R','2016-10-11','dzambrano');</v>
      </c>
    </row>
    <row r="276" spans="1:38" x14ac:dyDescent="0.25">
      <c r="A276">
        <v>10010191</v>
      </c>
      <c r="B276" t="s">
        <v>6405</v>
      </c>
      <c r="C276" t="s">
        <v>6346</v>
      </c>
      <c r="D276" t="s">
        <v>6339</v>
      </c>
      <c r="E276" s="15">
        <v>0</v>
      </c>
      <c r="F276" s="15" t="s">
        <v>6339</v>
      </c>
      <c r="G276" t="s">
        <v>1788</v>
      </c>
      <c r="H276" t="e">
        <f>VLOOKUP($E276,'BD DAVID'!$B$5:$M$1143,10,FALSE)</f>
        <v>#N/A</v>
      </c>
      <c r="I276">
        <v>0</v>
      </c>
      <c r="J276" t="e">
        <f>VLOOKUP($E276,'BD DAVID'!$B$5:$M$1144,12,FALSE)</f>
        <v>#N/A</v>
      </c>
      <c r="K276" t="s">
        <v>6339</v>
      </c>
      <c r="L276">
        <v>0</v>
      </c>
      <c r="M276" t="s">
        <v>6339</v>
      </c>
      <c r="N276">
        <v>0</v>
      </c>
      <c r="O276" t="s">
        <v>6339</v>
      </c>
      <c r="P276">
        <v>0</v>
      </c>
      <c r="Q276" t="s">
        <v>6339</v>
      </c>
      <c r="R276" s="19">
        <v>0</v>
      </c>
      <c r="S276" s="18" t="s">
        <v>6339</v>
      </c>
      <c r="T276" s="28">
        <v>0</v>
      </c>
      <c r="U276" s="18" t="s">
        <v>6339</v>
      </c>
      <c r="V276" s="19">
        <v>0</v>
      </c>
      <c r="W276" s="18" t="s">
        <v>6339</v>
      </c>
      <c r="X276" s="19">
        <v>0</v>
      </c>
      <c r="Y276" s="18" t="s">
        <v>6339</v>
      </c>
      <c r="Z276" s="19">
        <v>0</v>
      </c>
      <c r="AA276" s="18" t="s">
        <v>6339</v>
      </c>
      <c r="AB276" s="15">
        <v>42911680</v>
      </c>
      <c r="AC276" s="18" t="s">
        <v>6339</v>
      </c>
      <c r="AD276" s="18" t="s">
        <v>6374</v>
      </c>
      <c r="AE276" s="18" t="s">
        <v>6339</v>
      </c>
      <c r="AF276" s="18" t="s">
        <v>6400</v>
      </c>
      <c r="AG276" s="18" t="s">
        <v>6339</v>
      </c>
      <c r="AH276" s="29">
        <v>42654</v>
      </c>
      <c r="AI276" s="18" t="s">
        <v>6339</v>
      </c>
      <c r="AJ276" s="18" t="s">
        <v>6397</v>
      </c>
      <c r="AK276" t="s">
        <v>6340</v>
      </c>
      <c r="AL276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(NULL,0,0,0,0,0,0,0,0,0,0,42911680,'jvillamil','R','2016-10-11','dzambrano');</v>
      </c>
    </row>
    <row r="277" spans="1:38" x14ac:dyDescent="0.25">
      <c r="A277">
        <v>10010254</v>
      </c>
      <c r="B277" t="s">
        <v>6405</v>
      </c>
      <c r="C277" t="s">
        <v>6346</v>
      </c>
      <c r="D277" t="s">
        <v>6339</v>
      </c>
      <c r="E277" s="15">
        <v>0</v>
      </c>
      <c r="F277" s="15" t="s">
        <v>6339</v>
      </c>
      <c r="G277" t="s">
        <v>4591</v>
      </c>
      <c r="H277" t="e">
        <f>VLOOKUP($E277,'BD DAVID'!$B$5:$M$1143,10,FALSE)</f>
        <v>#N/A</v>
      </c>
      <c r="I277">
        <v>0</v>
      </c>
      <c r="J277" t="e">
        <f>VLOOKUP($E277,'BD DAVID'!$B$5:$M$1144,12,FALSE)</f>
        <v>#N/A</v>
      </c>
      <c r="K277" t="s">
        <v>6339</v>
      </c>
      <c r="L277">
        <v>0</v>
      </c>
      <c r="M277" t="s">
        <v>6339</v>
      </c>
      <c r="N277">
        <v>0</v>
      </c>
      <c r="O277" t="s">
        <v>6339</v>
      </c>
      <c r="P277">
        <v>0</v>
      </c>
      <c r="Q277" t="s">
        <v>6339</v>
      </c>
      <c r="R277" s="19">
        <v>0</v>
      </c>
      <c r="S277" s="18" t="s">
        <v>6339</v>
      </c>
      <c r="T277" s="28">
        <v>0</v>
      </c>
      <c r="U277" s="18" t="s">
        <v>6339</v>
      </c>
      <c r="V277" s="19">
        <v>0</v>
      </c>
      <c r="W277" s="18" t="s">
        <v>6339</v>
      </c>
      <c r="X277" s="19">
        <v>0</v>
      </c>
      <c r="Y277" s="18" t="s">
        <v>6339</v>
      </c>
      <c r="Z277" s="19">
        <v>0</v>
      </c>
      <c r="AA277" s="18" t="s">
        <v>6339</v>
      </c>
      <c r="AB277" s="15">
        <v>46368083</v>
      </c>
      <c r="AC277" s="18" t="s">
        <v>6339</v>
      </c>
      <c r="AD277" s="18" t="s">
        <v>6374</v>
      </c>
      <c r="AE277" s="18" t="s">
        <v>6339</v>
      </c>
      <c r="AF277" s="18" t="s">
        <v>6400</v>
      </c>
      <c r="AG277" s="18" t="s">
        <v>6339</v>
      </c>
      <c r="AH277" s="29">
        <v>42654</v>
      </c>
      <c r="AI277" s="18" t="s">
        <v>6339</v>
      </c>
      <c r="AJ277" s="18" t="s">
        <v>6397</v>
      </c>
      <c r="AK277" t="s">
        <v>6340</v>
      </c>
      <c r="AL277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(NULL,0,0,0,0,0,0,0,0,0,0,46368083,'jvillamil','R','2016-10-11','dzambrano');</v>
      </c>
    </row>
    <row r="278" spans="1:38" x14ac:dyDescent="0.25">
      <c r="A278">
        <v>10010256</v>
      </c>
      <c r="B278" t="s">
        <v>6405</v>
      </c>
      <c r="C278" t="s">
        <v>6346</v>
      </c>
      <c r="D278" t="s">
        <v>6339</v>
      </c>
      <c r="E278" s="15">
        <v>0</v>
      </c>
      <c r="F278" s="15" t="s">
        <v>6339</v>
      </c>
      <c r="G278" t="s">
        <v>1782</v>
      </c>
      <c r="H278" t="e">
        <f>VLOOKUP($E278,'BD DAVID'!$B$5:$M$1143,10,FALSE)</f>
        <v>#N/A</v>
      </c>
      <c r="I278">
        <v>0</v>
      </c>
      <c r="J278" t="e">
        <f>VLOOKUP($E278,'BD DAVID'!$B$5:$M$1144,12,FALSE)</f>
        <v>#N/A</v>
      </c>
      <c r="K278" t="s">
        <v>6339</v>
      </c>
      <c r="L278">
        <v>0</v>
      </c>
      <c r="M278" t="s">
        <v>6339</v>
      </c>
      <c r="N278">
        <v>0</v>
      </c>
      <c r="O278" t="s">
        <v>6339</v>
      </c>
      <c r="P278">
        <v>0</v>
      </c>
      <c r="Q278" t="s">
        <v>6339</v>
      </c>
      <c r="R278" s="19">
        <v>0</v>
      </c>
      <c r="S278" s="18" t="s">
        <v>6339</v>
      </c>
      <c r="T278" s="28">
        <v>0</v>
      </c>
      <c r="U278" s="18" t="s">
        <v>6339</v>
      </c>
      <c r="V278" s="19">
        <v>0</v>
      </c>
      <c r="W278" s="18" t="s">
        <v>6339</v>
      </c>
      <c r="X278" s="19">
        <v>0</v>
      </c>
      <c r="Y278" s="18" t="s">
        <v>6339</v>
      </c>
      <c r="Z278" s="19">
        <v>0</v>
      </c>
      <c r="AA278" s="18" t="s">
        <v>6339</v>
      </c>
      <c r="AB278" s="15">
        <v>46381306</v>
      </c>
      <c r="AC278" s="18" t="s">
        <v>6339</v>
      </c>
      <c r="AD278" s="18" t="s">
        <v>6374</v>
      </c>
      <c r="AE278" s="18" t="s">
        <v>6339</v>
      </c>
      <c r="AF278" s="18" t="s">
        <v>6400</v>
      </c>
      <c r="AG278" s="18" t="s">
        <v>6339</v>
      </c>
      <c r="AH278" s="29">
        <v>42654</v>
      </c>
      <c r="AI278" s="18" t="s">
        <v>6339</v>
      </c>
      <c r="AJ278" s="18" t="s">
        <v>6397</v>
      </c>
      <c r="AK278" t="s">
        <v>6340</v>
      </c>
      <c r="AL278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(NULL,0,0,0,0,0,0,0,0,0,0,46381306,'jvillamil','R','2016-10-11','dzambrano');</v>
      </c>
    </row>
    <row r="279" spans="1:38" x14ac:dyDescent="0.25">
      <c r="A279">
        <v>10010258</v>
      </c>
      <c r="B279" t="s">
        <v>6405</v>
      </c>
      <c r="C279" t="s">
        <v>6346</v>
      </c>
      <c r="D279" t="s">
        <v>6339</v>
      </c>
      <c r="E279" s="15">
        <v>0</v>
      </c>
      <c r="F279" s="15" t="s">
        <v>6339</v>
      </c>
      <c r="G279" t="s">
        <v>2046</v>
      </c>
      <c r="H279" t="e">
        <f>VLOOKUP($E279,'BD DAVID'!$B$5:$M$1143,10,FALSE)</f>
        <v>#N/A</v>
      </c>
      <c r="I279">
        <v>0</v>
      </c>
      <c r="J279" t="e">
        <f>VLOOKUP($E279,'BD DAVID'!$B$5:$M$1144,12,FALSE)</f>
        <v>#N/A</v>
      </c>
      <c r="K279" t="s">
        <v>6339</v>
      </c>
      <c r="L279">
        <v>0</v>
      </c>
      <c r="M279" t="s">
        <v>6339</v>
      </c>
      <c r="N279">
        <v>0</v>
      </c>
      <c r="O279" t="s">
        <v>6339</v>
      </c>
      <c r="P279">
        <v>0</v>
      </c>
      <c r="Q279" t="s">
        <v>6339</v>
      </c>
      <c r="R279" s="19">
        <v>0</v>
      </c>
      <c r="S279" s="18" t="s">
        <v>6339</v>
      </c>
      <c r="T279" s="28">
        <v>0</v>
      </c>
      <c r="U279" s="18" t="s">
        <v>6339</v>
      </c>
      <c r="V279" s="19">
        <v>0</v>
      </c>
      <c r="W279" s="18" t="s">
        <v>6339</v>
      </c>
      <c r="X279" s="19">
        <v>0</v>
      </c>
      <c r="Y279" s="18" t="s">
        <v>6339</v>
      </c>
      <c r="Z279" s="19">
        <v>0</v>
      </c>
      <c r="AA279" s="18" t="s">
        <v>6339</v>
      </c>
      <c r="AB279" s="15">
        <v>46454186</v>
      </c>
      <c r="AC279" s="18" t="s">
        <v>6339</v>
      </c>
      <c r="AD279" s="18" t="s">
        <v>6374</v>
      </c>
      <c r="AE279" s="18" t="s">
        <v>6339</v>
      </c>
      <c r="AF279" s="18" t="s">
        <v>6400</v>
      </c>
      <c r="AG279" s="18" t="s">
        <v>6339</v>
      </c>
      <c r="AH279" s="29">
        <v>42654</v>
      </c>
      <c r="AI279" s="18" t="s">
        <v>6339</v>
      </c>
      <c r="AJ279" s="18" t="s">
        <v>6397</v>
      </c>
      <c r="AK279" t="s">
        <v>6340</v>
      </c>
      <c r="AL279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(NULL,0,0,0,0,0,0,0,0,0,0,46454186,'jvillamil','R','2016-10-11','dzambrano');</v>
      </c>
    </row>
    <row r="280" spans="1:38" x14ac:dyDescent="0.25">
      <c r="A280">
        <v>10017042</v>
      </c>
      <c r="B280" t="s">
        <v>6405</v>
      </c>
      <c r="C280" t="s">
        <v>6346</v>
      </c>
      <c r="D280" t="s">
        <v>6339</v>
      </c>
      <c r="E280" s="15">
        <v>0</v>
      </c>
      <c r="F280" s="15" t="s">
        <v>6339</v>
      </c>
      <c r="G280" t="s">
        <v>4799</v>
      </c>
      <c r="H280" t="e">
        <f>VLOOKUP($E280,'BD DAVID'!$B$5:$M$1143,10,FALSE)</f>
        <v>#N/A</v>
      </c>
      <c r="I280">
        <v>0</v>
      </c>
      <c r="J280" t="e">
        <f>VLOOKUP($E280,'BD DAVID'!$B$5:$M$1144,12,FALSE)</f>
        <v>#N/A</v>
      </c>
      <c r="K280" t="s">
        <v>6339</v>
      </c>
      <c r="L280">
        <v>0</v>
      </c>
      <c r="M280" t="s">
        <v>6339</v>
      </c>
      <c r="N280">
        <v>0</v>
      </c>
      <c r="O280" t="s">
        <v>6339</v>
      </c>
      <c r="P280">
        <v>0</v>
      </c>
      <c r="Q280" t="s">
        <v>6339</v>
      </c>
      <c r="R280" s="19">
        <v>0</v>
      </c>
      <c r="S280" s="18" t="s">
        <v>6339</v>
      </c>
      <c r="T280" s="28">
        <v>0</v>
      </c>
      <c r="U280" s="18" t="s">
        <v>6339</v>
      </c>
      <c r="V280" s="19">
        <v>0</v>
      </c>
      <c r="W280" s="18" t="s">
        <v>6339</v>
      </c>
      <c r="X280" s="19">
        <v>0</v>
      </c>
      <c r="Y280" s="18" t="s">
        <v>6339</v>
      </c>
      <c r="Z280" s="19">
        <v>0</v>
      </c>
      <c r="AA280" s="18" t="s">
        <v>6339</v>
      </c>
      <c r="AB280" s="15">
        <v>46457571</v>
      </c>
      <c r="AC280" s="18" t="s">
        <v>6339</v>
      </c>
      <c r="AD280" s="18" t="s">
        <v>6374</v>
      </c>
      <c r="AE280" s="18" t="s">
        <v>6339</v>
      </c>
      <c r="AF280" s="18" t="s">
        <v>6400</v>
      </c>
      <c r="AG280" s="18" t="s">
        <v>6339</v>
      </c>
      <c r="AH280" s="29">
        <v>42654</v>
      </c>
      <c r="AI280" s="18" t="s">
        <v>6339</v>
      </c>
      <c r="AJ280" s="18" t="s">
        <v>6397</v>
      </c>
      <c r="AK280" t="s">
        <v>6340</v>
      </c>
      <c r="AL280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(NULL,0,0,0,0,0,0,0,0,0,0,46457571,'jvillamil','R','2016-10-11','dzambrano');</v>
      </c>
    </row>
    <row r="281" spans="1:38" x14ac:dyDescent="0.25">
      <c r="A281">
        <v>10015279</v>
      </c>
      <c r="B281" t="s">
        <v>6405</v>
      </c>
      <c r="C281" t="s">
        <v>6346</v>
      </c>
      <c r="D281" t="s">
        <v>6339</v>
      </c>
      <c r="E281" s="15">
        <v>0</v>
      </c>
      <c r="F281" s="15" t="s">
        <v>6339</v>
      </c>
      <c r="G281" t="s">
        <v>5159</v>
      </c>
      <c r="H281" t="e">
        <f>VLOOKUP($E281,'BD DAVID'!$B$5:$M$1143,10,FALSE)</f>
        <v>#N/A</v>
      </c>
      <c r="I281">
        <v>0</v>
      </c>
      <c r="J281" t="e">
        <f>VLOOKUP($E281,'BD DAVID'!$B$5:$M$1144,12,FALSE)</f>
        <v>#N/A</v>
      </c>
      <c r="K281" t="s">
        <v>6339</v>
      </c>
      <c r="L281">
        <v>0</v>
      </c>
      <c r="M281" t="s">
        <v>6339</v>
      </c>
      <c r="N281">
        <v>0</v>
      </c>
      <c r="O281" t="s">
        <v>6339</v>
      </c>
      <c r="P281">
        <v>0</v>
      </c>
      <c r="Q281" t="s">
        <v>6339</v>
      </c>
      <c r="R281" s="19">
        <v>0</v>
      </c>
      <c r="S281" s="18" t="s">
        <v>6339</v>
      </c>
      <c r="T281" s="28">
        <v>0</v>
      </c>
      <c r="U281" s="18" t="s">
        <v>6339</v>
      </c>
      <c r="V281" s="19">
        <v>0</v>
      </c>
      <c r="W281" s="18" t="s">
        <v>6339</v>
      </c>
      <c r="X281" s="19">
        <v>0</v>
      </c>
      <c r="Y281" s="18" t="s">
        <v>6339</v>
      </c>
      <c r="Z281" s="19">
        <v>0</v>
      </c>
      <c r="AA281" s="18" t="s">
        <v>6339</v>
      </c>
      <c r="AB281" s="15">
        <v>72325090</v>
      </c>
      <c r="AC281" s="18" t="s">
        <v>6339</v>
      </c>
      <c r="AD281" s="18" t="s">
        <v>6374</v>
      </c>
      <c r="AE281" s="18" t="s">
        <v>6339</v>
      </c>
      <c r="AF281" s="18" t="s">
        <v>6400</v>
      </c>
      <c r="AG281" s="18" t="s">
        <v>6339</v>
      </c>
      <c r="AH281" s="29">
        <v>42654</v>
      </c>
      <c r="AI281" s="18" t="s">
        <v>6339</v>
      </c>
      <c r="AJ281" s="18" t="s">
        <v>6397</v>
      </c>
      <c r="AK281" t="s">
        <v>6340</v>
      </c>
      <c r="AL281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(NULL,0,0,0,0,0,0,0,0,0,0,72325090,'jvillamil','R','2016-10-11','dzambrano');</v>
      </c>
    </row>
    <row r="282" spans="1:38" x14ac:dyDescent="0.25">
      <c r="A282">
        <v>10010789</v>
      </c>
      <c r="B282" t="s">
        <v>6405</v>
      </c>
      <c r="C282" t="s">
        <v>6346</v>
      </c>
      <c r="D282" t="s">
        <v>6339</v>
      </c>
      <c r="E282" s="15">
        <v>0</v>
      </c>
      <c r="F282" s="15" t="s">
        <v>6339</v>
      </c>
      <c r="G282" t="s">
        <v>1942</v>
      </c>
      <c r="H282" t="e">
        <f>VLOOKUP($E282,'BD DAVID'!$B$5:$M$1143,10,FALSE)</f>
        <v>#N/A</v>
      </c>
      <c r="I282">
        <v>0</v>
      </c>
      <c r="J282" t="e">
        <f>VLOOKUP($E282,'BD DAVID'!$B$5:$M$1144,12,FALSE)</f>
        <v>#N/A</v>
      </c>
      <c r="K282" t="s">
        <v>6339</v>
      </c>
      <c r="L282">
        <v>0</v>
      </c>
      <c r="M282" t="s">
        <v>6339</v>
      </c>
      <c r="N282">
        <v>0</v>
      </c>
      <c r="O282" t="s">
        <v>6339</v>
      </c>
      <c r="P282">
        <v>0</v>
      </c>
      <c r="Q282" t="s">
        <v>6339</v>
      </c>
      <c r="R282" s="19">
        <v>0</v>
      </c>
      <c r="S282" s="18" t="s">
        <v>6339</v>
      </c>
      <c r="T282" s="28">
        <v>0</v>
      </c>
      <c r="U282" s="18" t="s">
        <v>6339</v>
      </c>
      <c r="V282" s="19">
        <v>0</v>
      </c>
      <c r="W282" s="18" t="s">
        <v>6339</v>
      </c>
      <c r="X282" s="19">
        <v>0</v>
      </c>
      <c r="Y282" s="18" t="s">
        <v>6339</v>
      </c>
      <c r="Z282" s="19">
        <v>0</v>
      </c>
      <c r="AA282" s="18" t="s">
        <v>6339</v>
      </c>
      <c r="AB282" s="15">
        <v>72326708</v>
      </c>
      <c r="AC282" s="18" t="s">
        <v>6339</v>
      </c>
      <c r="AD282" s="18" t="s">
        <v>6374</v>
      </c>
      <c r="AE282" s="18" t="s">
        <v>6339</v>
      </c>
      <c r="AF282" s="18" t="s">
        <v>6400</v>
      </c>
      <c r="AG282" s="18" t="s">
        <v>6339</v>
      </c>
      <c r="AH282" s="29">
        <v>42654</v>
      </c>
      <c r="AI282" s="18" t="s">
        <v>6339</v>
      </c>
      <c r="AJ282" s="18" t="s">
        <v>6397</v>
      </c>
      <c r="AK282" t="s">
        <v>6340</v>
      </c>
      <c r="AL282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(NULL,0,0,0,0,0,0,0,0,0,0,72326708,'jvillamil','R','2016-10-11','dzambrano');</v>
      </c>
    </row>
    <row r="283" spans="1:38" s="20" customFormat="1" x14ac:dyDescent="0.25">
      <c r="A283">
        <v>10010840</v>
      </c>
      <c r="B283" t="s">
        <v>6405</v>
      </c>
      <c r="C283" t="s">
        <v>6346</v>
      </c>
      <c r="D283" t="s">
        <v>6339</v>
      </c>
      <c r="E283" s="15">
        <v>0</v>
      </c>
      <c r="F283" s="15" t="s">
        <v>6339</v>
      </c>
      <c r="G283" t="s">
        <v>3233</v>
      </c>
      <c r="H283" t="e">
        <f>VLOOKUP($E283,'BD DAVID'!$B$5:$M$1143,10,FALSE)</f>
        <v>#N/A</v>
      </c>
      <c r="I283">
        <v>0</v>
      </c>
      <c r="J283" t="e">
        <f>VLOOKUP($E283,'BD DAVID'!$B$5:$M$1144,12,FALSE)</f>
        <v>#N/A</v>
      </c>
      <c r="K283" t="s">
        <v>6339</v>
      </c>
      <c r="L283">
        <v>0</v>
      </c>
      <c r="M283" t="s">
        <v>6339</v>
      </c>
      <c r="N283">
        <v>0</v>
      </c>
      <c r="O283" t="s">
        <v>6339</v>
      </c>
      <c r="P283">
        <v>0</v>
      </c>
      <c r="Q283" t="s">
        <v>6339</v>
      </c>
      <c r="R283" s="19">
        <v>0</v>
      </c>
      <c r="S283" s="18" t="s">
        <v>6339</v>
      </c>
      <c r="T283" s="28">
        <v>0</v>
      </c>
      <c r="U283" s="18" t="s">
        <v>6339</v>
      </c>
      <c r="V283" s="19">
        <v>0</v>
      </c>
      <c r="W283" s="18" t="s">
        <v>6339</v>
      </c>
      <c r="X283" s="19">
        <v>0</v>
      </c>
      <c r="Y283" s="18" t="s">
        <v>6339</v>
      </c>
      <c r="Z283" s="19">
        <v>0</v>
      </c>
      <c r="AA283" s="18" t="s">
        <v>6339</v>
      </c>
      <c r="AB283" s="15">
        <v>74326094</v>
      </c>
      <c r="AC283" s="18" t="s">
        <v>6339</v>
      </c>
      <c r="AD283" s="18" t="s">
        <v>6374</v>
      </c>
      <c r="AE283" s="18" t="s">
        <v>6339</v>
      </c>
      <c r="AF283" s="18" t="s">
        <v>6400</v>
      </c>
      <c r="AG283" s="18" t="s">
        <v>6339</v>
      </c>
      <c r="AH283" s="29">
        <v>42654</v>
      </c>
      <c r="AI283" s="18" t="s">
        <v>6339</v>
      </c>
      <c r="AJ283" s="18" t="s">
        <v>6397</v>
      </c>
      <c r="AK283" s="20" t="s">
        <v>6340</v>
      </c>
      <c r="AL283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(NULL,0,0,0,0,0,0,0,0,0,0,74326094,'jvillamil','R','2016-10-11','dzambrano');</v>
      </c>
    </row>
    <row r="284" spans="1:38" s="20" customFormat="1" x14ac:dyDescent="0.25">
      <c r="A284">
        <v>10010915</v>
      </c>
      <c r="B284" t="s">
        <v>6405</v>
      </c>
      <c r="C284" t="s">
        <v>6346</v>
      </c>
      <c r="D284" t="s">
        <v>6339</v>
      </c>
      <c r="E284" s="15">
        <v>0</v>
      </c>
      <c r="F284" s="15" t="s">
        <v>6339</v>
      </c>
      <c r="G284" t="s">
        <v>3426</v>
      </c>
      <c r="H284" t="e">
        <f>VLOOKUP($E284,'BD DAVID'!$B$5:$M$1143,10,FALSE)</f>
        <v>#N/A</v>
      </c>
      <c r="I284">
        <v>0</v>
      </c>
      <c r="J284" t="e">
        <f>VLOOKUP($E284,'BD DAVID'!$B$5:$M$1144,12,FALSE)</f>
        <v>#N/A</v>
      </c>
      <c r="K284" t="s">
        <v>6339</v>
      </c>
      <c r="L284">
        <v>0</v>
      </c>
      <c r="M284" t="s">
        <v>6339</v>
      </c>
      <c r="N284">
        <v>0</v>
      </c>
      <c r="O284" t="s">
        <v>6339</v>
      </c>
      <c r="P284">
        <v>0</v>
      </c>
      <c r="Q284" t="s">
        <v>6339</v>
      </c>
      <c r="R284" s="19">
        <v>0</v>
      </c>
      <c r="S284" s="18" t="s">
        <v>6339</v>
      </c>
      <c r="T284" s="28">
        <v>0</v>
      </c>
      <c r="U284" s="18" t="s">
        <v>6339</v>
      </c>
      <c r="V284" s="19">
        <v>0</v>
      </c>
      <c r="W284" s="18" t="s">
        <v>6339</v>
      </c>
      <c r="X284" s="19">
        <v>0</v>
      </c>
      <c r="Y284" s="18" t="s">
        <v>6339</v>
      </c>
      <c r="Z284" s="19">
        <v>0</v>
      </c>
      <c r="AA284" s="18" t="s">
        <v>6339</v>
      </c>
      <c r="AB284" s="15">
        <v>74333619</v>
      </c>
      <c r="AC284" s="18" t="s">
        <v>6339</v>
      </c>
      <c r="AD284" s="18" t="s">
        <v>6374</v>
      </c>
      <c r="AE284" s="18" t="s">
        <v>6339</v>
      </c>
      <c r="AF284" s="18" t="s">
        <v>6400</v>
      </c>
      <c r="AG284" s="18" t="s">
        <v>6339</v>
      </c>
      <c r="AH284" s="29">
        <v>42654</v>
      </c>
      <c r="AI284" s="18" t="s">
        <v>6339</v>
      </c>
      <c r="AJ284" s="18" t="s">
        <v>6397</v>
      </c>
      <c r="AK284" s="20" t="s">
        <v>6340</v>
      </c>
      <c r="AL284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(NULL,0,0,0,0,0,0,0,0,0,0,74333619,'jvillamil','R','2016-10-11','dzambrano');</v>
      </c>
    </row>
    <row r="285" spans="1:38" x14ac:dyDescent="0.25">
      <c r="A285">
        <v>10018060</v>
      </c>
      <c r="B285" t="s">
        <v>6405</v>
      </c>
      <c r="C285" t="s">
        <v>6346</v>
      </c>
      <c r="D285" t="s">
        <v>6339</v>
      </c>
      <c r="E285" s="15">
        <v>0</v>
      </c>
      <c r="F285" s="15" t="s">
        <v>6339</v>
      </c>
      <c r="G285" t="s">
        <v>3720</v>
      </c>
      <c r="H285" t="e">
        <f>VLOOKUP($E285,'BD DAVID'!$B$5:$M$1143,10,FALSE)</f>
        <v>#N/A</v>
      </c>
      <c r="I285">
        <v>0</v>
      </c>
      <c r="J285" t="e">
        <f>VLOOKUP($E285,'BD DAVID'!$B$5:$M$1144,12,FALSE)</f>
        <v>#N/A</v>
      </c>
      <c r="K285" t="s">
        <v>6339</v>
      </c>
      <c r="L285">
        <v>0</v>
      </c>
      <c r="M285" t="s">
        <v>6339</v>
      </c>
      <c r="N285">
        <v>0</v>
      </c>
      <c r="O285" t="s">
        <v>6339</v>
      </c>
      <c r="P285">
        <v>0</v>
      </c>
      <c r="Q285" t="s">
        <v>6339</v>
      </c>
      <c r="R285" s="19">
        <v>0</v>
      </c>
      <c r="S285" s="18" t="s">
        <v>6339</v>
      </c>
      <c r="T285" s="28">
        <v>0</v>
      </c>
      <c r="U285" s="18" t="s">
        <v>6339</v>
      </c>
      <c r="V285" s="19">
        <v>0</v>
      </c>
      <c r="W285" s="18" t="s">
        <v>6339</v>
      </c>
      <c r="X285" s="19">
        <v>0</v>
      </c>
      <c r="Y285" s="18" t="s">
        <v>6339</v>
      </c>
      <c r="Z285" s="19">
        <v>0</v>
      </c>
      <c r="AA285" s="18" t="s">
        <v>6339</v>
      </c>
      <c r="AB285" s="15">
        <v>74334661</v>
      </c>
      <c r="AC285" s="18" t="s">
        <v>6339</v>
      </c>
      <c r="AD285" s="18" t="s">
        <v>6374</v>
      </c>
      <c r="AE285" s="18" t="s">
        <v>6339</v>
      </c>
      <c r="AF285" s="18" t="s">
        <v>6400</v>
      </c>
      <c r="AG285" s="18" t="s">
        <v>6339</v>
      </c>
      <c r="AH285" s="29">
        <v>42654</v>
      </c>
      <c r="AI285" s="18" t="s">
        <v>6339</v>
      </c>
      <c r="AJ285" s="18" t="s">
        <v>6397</v>
      </c>
      <c r="AK285" t="s">
        <v>6340</v>
      </c>
      <c r="AL285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(NULL,0,0,0,0,0,0,0,0,0,0,74334661,'jvillamil','R','2016-10-11','dzambrano');</v>
      </c>
    </row>
    <row r="286" spans="1:38" x14ac:dyDescent="0.25">
      <c r="A286">
        <v>10010924</v>
      </c>
      <c r="B286" t="s">
        <v>6405</v>
      </c>
      <c r="C286" t="s">
        <v>6346</v>
      </c>
      <c r="D286" t="s">
        <v>6339</v>
      </c>
      <c r="E286" s="15">
        <v>0</v>
      </c>
      <c r="F286" s="15" t="s">
        <v>6339</v>
      </c>
      <c r="G286" t="s">
        <v>2689</v>
      </c>
      <c r="H286" t="e">
        <f>VLOOKUP($E286,'BD DAVID'!$B$5:$M$1143,10,FALSE)</f>
        <v>#N/A</v>
      </c>
      <c r="I286">
        <v>0</v>
      </c>
      <c r="J286" t="e">
        <f>VLOOKUP($E286,'BD DAVID'!$B$5:$M$1144,12,FALSE)</f>
        <v>#N/A</v>
      </c>
      <c r="K286" t="s">
        <v>6339</v>
      </c>
      <c r="L286">
        <v>0</v>
      </c>
      <c r="M286" t="s">
        <v>6339</v>
      </c>
      <c r="N286">
        <v>0</v>
      </c>
      <c r="O286" t="s">
        <v>6339</v>
      </c>
      <c r="P286">
        <v>0</v>
      </c>
      <c r="Q286" t="s">
        <v>6339</v>
      </c>
      <c r="R286" s="19">
        <v>0</v>
      </c>
      <c r="S286" s="18" t="s">
        <v>6339</v>
      </c>
      <c r="T286" s="28">
        <v>0</v>
      </c>
      <c r="U286" s="18" t="s">
        <v>6339</v>
      </c>
      <c r="V286" s="19">
        <v>0</v>
      </c>
      <c r="W286" s="18" t="s">
        <v>6339</v>
      </c>
      <c r="X286" s="19">
        <v>0</v>
      </c>
      <c r="Y286" s="18" t="s">
        <v>6339</v>
      </c>
      <c r="Z286" s="19">
        <v>0</v>
      </c>
      <c r="AA286" s="18" t="s">
        <v>6339</v>
      </c>
      <c r="AB286" s="15">
        <v>74357273</v>
      </c>
      <c r="AC286" s="18" t="s">
        <v>6339</v>
      </c>
      <c r="AD286" s="18" t="s">
        <v>6374</v>
      </c>
      <c r="AE286" s="18" t="s">
        <v>6339</v>
      </c>
      <c r="AF286" s="18" t="s">
        <v>6400</v>
      </c>
      <c r="AG286" s="18" t="s">
        <v>6339</v>
      </c>
      <c r="AH286" s="29">
        <v>42654</v>
      </c>
      <c r="AI286" s="18" t="s">
        <v>6339</v>
      </c>
      <c r="AJ286" s="18" t="s">
        <v>6397</v>
      </c>
      <c r="AK286" t="s">
        <v>6340</v>
      </c>
      <c r="AL286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(NULL,0,0,0,0,0,0,0,0,0,0,74357273,'jvillamil','R','2016-10-11','dzambrano');</v>
      </c>
    </row>
    <row r="287" spans="1:38" x14ac:dyDescent="0.25">
      <c r="A287">
        <v>10016895</v>
      </c>
      <c r="B287" t="s">
        <v>6405</v>
      </c>
      <c r="C287" t="s">
        <v>6346</v>
      </c>
      <c r="D287" t="s">
        <v>6339</v>
      </c>
      <c r="E287" s="15">
        <v>0</v>
      </c>
      <c r="F287" s="15" t="s">
        <v>6339</v>
      </c>
      <c r="G287" t="s">
        <v>2024</v>
      </c>
      <c r="H287" t="e">
        <f>VLOOKUP($E287,'BD DAVID'!$B$5:$M$1143,10,FALSE)</f>
        <v>#N/A</v>
      </c>
      <c r="I287">
        <v>0</v>
      </c>
      <c r="J287" t="e">
        <f>VLOOKUP($E287,'BD DAVID'!$B$5:$M$1144,12,FALSE)</f>
        <v>#N/A</v>
      </c>
      <c r="K287" t="s">
        <v>6339</v>
      </c>
      <c r="L287">
        <v>0</v>
      </c>
      <c r="M287" t="s">
        <v>6339</v>
      </c>
      <c r="N287">
        <v>0</v>
      </c>
      <c r="O287" t="s">
        <v>6339</v>
      </c>
      <c r="P287">
        <v>0</v>
      </c>
      <c r="Q287" t="s">
        <v>6339</v>
      </c>
      <c r="R287" s="19">
        <v>0</v>
      </c>
      <c r="S287" s="18" t="s">
        <v>6339</v>
      </c>
      <c r="T287" s="28">
        <v>0</v>
      </c>
      <c r="U287" s="18" t="s">
        <v>6339</v>
      </c>
      <c r="V287" s="19">
        <v>0</v>
      </c>
      <c r="W287" s="18" t="s">
        <v>6339</v>
      </c>
      <c r="X287" s="19">
        <v>0</v>
      </c>
      <c r="Y287" s="18" t="s">
        <v>6339</v>
      </c>
      <c r="Z287" s="19">
        <v>0</v>
      </c>
      <c r="AA287" s="18" t="s">
        <v>6339</v>
      </c>
      <c r="AB287" s="15">
        <v>74362683</v>
      </c>
      <c r="AC287" s="18" t="s">
        <v>6339</v>
      </c>
      <c r="AD287" s="18" t="s">
        <v>6374</v>
      </c>
      <c r="AE287" s="18" t="s">
        <v>6339</v>
      </c>
      <c r="AF287" s="18" t="s">
        <v>6400</v>
      </c>
      <c r="AG287" s="18" t="s">
        <v>6339</v>
      </c>
      <c r="AH287" s="29">
        <v>42654</v>
      </c>
      <c r="AI287" s="18" t="s">
        <v>6339</v>
      </c>
      <c r="AJ287" s="18" t="s">
        <v>6397</v>
      </c>
      <c r="AK287" t="s">
        <v>6340</v>
      </c>
      <c r="AL287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(NULL,0,0,0,0,0,0,0,0,0,0,74362683,'jvillamil','R','2016-10-11','dzambrano');</v>
      </c>
    </row>
    <row r="288" spans="1:38" x14ac:dyDescent="0.25">
      <c r="A288">
        <v>10014681</v>
      </c>
      <c r="B288" t="s">
        <v>6405</v>
      </c>
      <c r="C288" t="s">
        <v>6346</v>
      </c>
      <c r="D288" t="s">
        <v>6339</v>
      </c>
      <c r="E288" s="15">
        <v>0</v>
      </c>
      <c r="F288" s="15" t="s">
        <v>6339</v>
      </c>
      <c r="G288" t="s">
        <v>2677</v>
      </c>
      <c r="H288" t="e">
        <f>VLOOKUP($E288,'BD DAVID'!$B$5:$M$1143,10,FALSE)</f>
        <v>#N/A</v>
      </c>
      <c r="I288">
        <v>0</v>
      </c>
      <c r="J288" t="e">
        <f>VLOOKUP($E288,'BD DAVID'!$B$5:$M$1144,12,FALSE)</f>
        <v>#N/A</v>
      </c>
      <c r="K288" t="s">
        <v>6339</v>
      </c>
      <c r="L288">
        <v>0</v>
      </c>
      <c r="M288" t="s">
        <v>6339</v>
      </c>
      <c r="N288">
        <v>0</v>
      </c>
      <c r="O288" t="s">
        <v>6339</v>
      </c>
      <c r="P288">
        <v>0</v>
      </c>
      <c r="Q288" t="s">
        <v>6339</v>
      </c>
      <c r="R288" s="19">
        <v>0</v>
      </c>
      <c r="S288" s="18" t="s">
        <v>6339</v>
      </c>
      <c r="T288" s="28">
        <v>0</v>
      </c>
      <c r="U288" s="18" t="s">
        <v>6339</v>
      </c>
      <c r="V288" s="19">
        <v>0</v>
      </c>
      <c r="W288" s="18" t="s">
        <v>6339</v>
      </c>
      <c r="X288" s="19">
        <v>0</v>
      </c>
      <c r="Y288" s="18" t="s">
        <v>6339</v>
      </c>
      <c r="Z288" s="19">
        <v>0</v>
      </c>
      <c r="AA288" s="18" t="s">
        <v>6339</v>
      </c>
      <c r="AB288" s="15">
        <v>74364561</v>
      </c>
      <c r="AC288" s="18" t="s">
        <v>6339</v>
      </c>
      <c r="AD288" s="18" t="s">
        <v>6374</v>
      </c>
      <c r="AE288" s="18" t="s">
        <v>6339</v>
      </c>
      <c r="AF288" s="18" t="s">
        <v>6400</v>
      </c>
      <c r="AG288" s="18" t="s">
        <v>6339</v>
      </c>
      <c r="AH288" s="29">
        <v>42654</v>
      </c>
      <c r="AI288" s="18" t="s">
        <v>6339</v>
      </c>
      <c r="AJ288" s="18" t="s">
        <v>6397</v>
      </c>
      <c r="AK288" t="s">
        <v>6340</v>
      </c>
      <c r="AL288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(NULL,0,0,0,0,0,0,0,0,0,0,74364561,'jvillamil','R','2016-10-11','dzambrano');</v>
      </c>
    </row>
    <row r="289" spans="1:38" x14ac:dyDescent="0.25">
      <c r="A289">
        <v>10010953</v>
      </c>
      <c r="B289" t="s">
        <v>6405</v>
      </c>
      <c r="C289" t="s">
        <v>6346</v>
      </c>
      <c r="D289" t="s">
        <v>6339</v>
      </c>
      <c r="E289" s="15">
        <v>0</v>
      </c>
      <c r="F289" s="15" t="s">
        <v>6339</v>
      </c>
      <c r="G289" t="s">
        <v>4337</v>
      </c>
      <c r="H289" t="e">
        <f>VLOOKUP($E289,'BD DAVID'!$B$5:$M$1143,10,FALSE)</f>
        <v>#N/A</v>
      </c>
      <c r="I289">
        <v>0</v>
      </c>
      <c r="J289" t="e">
        <f>VLOOKUP($E289,'BD DAVID'!$B$5:$M$1144,12,FALSE)</f>
        <v>#N/A</v>
      </c>
      <c r="K289" t="s">
        <v>6339</v>
      </c>
      <c r="L289">
        <v>0</v>
      </c>
      <c r="M289" t="s">
        <v>6339</v>
      </c>
      <c r="N289">
        <v>0</v>
      </c>
      <c r="O289" t="s">
        <v>6339</v>
      </c>
      <c r="P289">
        <v>0</v>
      </c>
      <c r="Q289" t="s">
        <v>6339</v>
      </c>
      <c r="R289" s="19">
        <v>0</v>
      </c>
      <c r="S289" s="18" t="s">
        <v>6339</v>
      </c>
      <c r="T289" s="28">
        <v>0</v>
      </c>
      <c r="U289" s="18" t="s">
        <v>6339</v>
      </c>
      <c r="V289" s="19">
        <v>0</v>
      </c>
      <c r="W289" s="18" t="s">
        <v>6339</v>
      </c>
      <c r="X289" s="19">
        <v>0</v>
      </c>
      <c r="Y289" s="18" t="s">
        <v>6339</v>
      </c>
      <c r="Z289" s="19">
        <v>0</v>
      </c>
      <c r="AA289" s="18" t="s">
        <v>6339</v>
      </c>
      <c r="AB289" s="15">
        <v>74378887</v>
      </c>
      <c r="AC289" s="18" t="s">
        <v>6339</v>
      </c>
      <c r="AD289" s="18" t="s">
        <v>6374</v>
      </c>
      <c r="AE289" s="18" t="s">
        <v>6339</v>
      </c>
      <c r="AF289" s="18" t="s">
        <v>6400</v>
      </c>
      <c r="AG289" s="18" t="s">
        <v>6339</v>
      </c>
      <c r="AH289" s="29">
        <v>42654</v>
      </c>
      <c r="AI289" s="18" t="s">
        <v>6339</v>
      </c>
      <c r="AJ289" s="18" t="s">
        <v>6397</v>
      </c>
      <c r="AK289" t="s">
        <v>6340</v>
      </c>
      <c r="AL289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(NULL,0,0,0,0,0,0,0,0,0,0,74378887,'jvillamil','R','2016-10-11','dzambrano');</v>
      </c>
    </row>
    <row r="290" spans="1:38" x14ac:dyDescent="0.25">
      <c r="A290">
        <v>10010961</v>
      </c>
      <c r="B290" t="s">
        <v>6405</v>
      </c>
      <c r="C290" t="s">
        <v>6346</v>
      </c>
      <c r="D290" t="s">
        <v>6339</v>
      </c>
      <c r="E290" s="15">
        <v>0</v>
      </c>
      <c r="F290" s="15" t="s">
        <v>6339</v>
      </c>
      <c r="G290" t="s">
        <v>4288</v>
      </c>
      <c r="H290" t="e">
        <f>VLOOKUP($E290,'BD DAVID'!$B$5:$M$1143,10,FALSE)</f>
        <v>#N/A</v>
      </c>
      <c r="I290">
        <v>0</v>
      </c>
      <c r="J290" t="e">
        <f>VLOOKUP($E290,'BD DAVID'!$B$5:$M$1144,12,FALSE)</f>
        <v>#N/A</v>
      </c>
      <c r="K290" t="s">
        <v>6339</v>
      </c>
      <c r="L290">
        <v>0</v>
      </c>
      <c r="M290" t="s">
        <v>6339</v>
      </c>
      <c r="N290">
        <v>0</v>
      </c>
      <c r="O290" t="s">
        <v>6339</v>
      </c>
      <c r="P290">
        <v>0</v>
      </c>
      <c r="Q290" t="s">
        <v>6339</v>
      </c>
      <c r="R290" s="19">
        <v>0</v>
      </c>
      <c r="S290" s="18" t="s">
        <v>6339</v>
      </c>
      <c r="T290" s="28">
        <v>0</v>
      </c>
      <c r="U290" s="18" t="s">
        <v>6339</v>
      </c>
      <c r="V290" s="19">
        <v>0</v>
      </c>
      <c r="W290" s="18" t="s">
        <v>6339</v>
      </c>
      <c r="X290" s="19">
        <v>0</v>
      </c>
      <c r="Y290" s="18" t="s">
        <v>6339</v>
      </c>
      <c r="Z290" s="19">
        <v>0</v>
      </c>
      <c r="AA290" s="18" t="s">
        <v>6339</v>
      </c>
      <c r="AB290" s="15">
        <v>74439231</v>
      </c>
      <c r="AC290" s="18" t="s">
        <v>6339</v>
      </c>
      <c r="AD290" s="18" t="s">
        <v>6374</v>
      </c>
      <c r="AE290" s="18" t="s">
        <v>6339</v>
      </c>
      <c r="AF290" s="18" t="s">
        <v>6400</v>
      </c>
      <c r="AG290" s="18" t="s">
        <v>6339</v>
      </c>
      <c r="AH290" s="29">
        <v>42654</v>
      </c>
      <c r="AI290" s="18" t="s">
        <v>6339</v>
      </c>
      <c r="AJ290" s="18" t="s">
        <v>6397</v>
      </c>
      <c r="AK290" t="s">
        <v>6340</v>
      </c>
      <c r="AL290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(NULL,0,0,0,0,0,0,0,0,0,0,74439231,'jvillamil','R','2016-10-11','dzambrano');</v>
      </c>
    </row>
    <row r="291" spans="1:38" x14ac:dyDescent="0.25">
      <c r="A291">
        <v>10012472</v>
      </c>
      <c r="B291" t="s">
        <v>6405</v>
      </c>
      <c r="C291" t="s">
        <v>6346</v>
      </c>
      <c r="D291" t="s">
        <v>6339</v>
      </c>
      <c r="E291" s="15">
        <v>0</v>
      </c>
      <c r="F291" s="15" t="s">
        <v>6339</v>
      </c>
      <c r="G291" t="s">
        <v>4214</v>
      </c>
      <c r="H291" t="e">
        <f>VLOOKUP($E291,'BD DAVID'!$B$5:$M$1143,10,FALSE)</f>
        <v>#N/A</v>
      </c>
      <c r="I291">
        <v>0</v>
      </c>
      <c r="J291" t="e">
        <f>VLOOKUP($E291,'BD DAVID'!$B$5:$M$1144,12,FALSE)</f>
        <v>#N/A</v>
      </c>
      <c r="K291" t="s">
        <v>6339</v>
      </c>
      <c r="L291">
        <v>0</v>
      </c>
      <c r="M291" t="s">
        <v>6339</v>
      </c>
      <c r="N291">
        <v>0</v>
      </c>
      <c r="O291" t="s">
        <v>6339</v>
      </c>
      <c r="P291">
        <v>0</v>
      </c>
      <c r="Q291" t="s">
        <v>6339</v>
      </c>
      <c r="R291" s="19">
        <v>0</v>
      </c>
      <c r="S291" s="18" t="s">
        <v>6339</v>
      </c>
      <c r="T291" s="28">
        <v>0</v>
      </c>
      <c r="U291" s="18" t="s">
        <v>6339</v>
      </c>
      <c r="V291" s="19">
        <v>0</v>
      </c>
      <c r="W291" s="18" t="s">
        <v>6339</v>
      </c>
      <c r="X291" s="19">
        <v>0</v>
      </c>
      <c r="Y291" s="18" t="s">
        <v>6339</v>
      </c>
      <c r="Z291" s="19">
        <v>0</v>
      </c>
      <c r="AA291" s="18" t="s">
        <v>6339</v>
      </c>
      <c r="AB291" s="15">
        <v>79451108</v>
      </c>
      <c r="AC291" s="18" t="s">
        <v>6339</v>
      </c>
      <c r="AD291" s="18" t="s">
        <v>6374</v>
      </c>
      <c r="AE291" s="18" t="s">
        <v>6339</v>
      </c>
      <c r="AF291" s="18" t="s">
        <v>6400</v>
      </c>
      <c r="AG291" s="18" t="s">
        <v>6339</v>
      </c>
      <c r="AH291" s="29">
        <v>42654</v>
      </c>
      <c r="AI291" s="18" t="s">
        <v>6339</v>
      </c>
      <c r="AJ291" s="18" t="s">
        <v>6397</v>
      </c>
      <c r="AK291" t="s">
        <v>6340</v>
      </c>
      <c r="AL291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(NULL,0,0,0,0,0,0,0,0,0,0,79451108,'jvillamil','R','2016-10-11','dzambrano');</v>
      </c>
    </row>
    <row r="292" spans="1:38" x14ac:dyDescent="0.25">
      <c r="A292">
        <v>10011555</v>
      </c>
      <c r="B292" t="s">
        <v>6405</v>
      </c>
      <c r="C292" t="s">
        <v>6346</v>
      </c>
      <c r="D292" t="s">
        <v>6339</v>
      </c>
      <c r="E292" s="15">
        <v>0</v>
      </c>
      <c r="F292" s="15" t="s">
        <v>6339</v>
      </c>
      <c r="G292" t="s">
        <v>1500</v>
      </c>
      <c r="H292" t="e">
        <f>VLOOKUP($E292,'BD DAVID'!$B$5:$M$1143,10,FALSE)</f>
        <v>#N/A</v>
      </c>
      <c r="I292">
        <v>0</v>
      </c>
      <c r="J292" t="e">
        <f>VLOOKUP($E292,'BD DAVID'!$B$5:$M$1144,12,FALSE)</f>
        <v>#N/A</v>
      </c>
      <c r="K292" t="s">
        <v>6339</v>
      </c>
      <c r="L292">
        <v>0</v>
      </c>
      <c r="M292" t="s">
        <v>6339</v>
      </c>
      <c r="N292">
        <v>0</v>
      </c>
      <c r="O292" t="s">
        <v>6339</v>
      </c>
      <c r="P292">
        <v>0</v>
      </c>
      <c r="Q292" t="s">
        <v>6339</v>
      </c>
      <c r="R292" s="19">
        <v>0</v>
      </c>
      <c r="S292" s="18" t="s">
        <v>6339</v>
      </c>
      <c r="T292" s="28">
        <v>0</v>
      </c>
      <c r="U292" s="18" t="s">
        <v>6339</v>
      </c>
      <c r="V292" s="19">
        <v>0</v>
      </c>
      <c r="W292" s="18" t="s">
        <v>6339</v>
      </c>
      <c r="X292" s="19">
        <v>0</v>
      </c>
      <c r="Y292" s="18" t="s">
        <v>6339</v>
      </c>
      <c r="Z292" s="19">
        <v>0</v>
      </c>
      <c r="AA292" s="18" t="s">
        <v>6339</v>
      </c>
      <c r="AB292" s="15">
        <v>820003266</v>
      </c>
      <c r="AC292" s="18" t="s">
        <v>6339</v>
      </c>
      <c r="AD292" s="18" t="s">
        <v>6374</v>
      </c>
      <c r="AE292" s="18" t="s">
        <v>6339</v>
      </c>
      <c r="AF292" s="18" t="s">
        <v>6400</v>
      </c>
      <c r="AG292" s="18" t="s">
        <v>6339</v>
      </c>
      <c r="AH292" s="29">
        <v>42654</v>
      </c>
      <c r="AI292" s="18" t="s">
        <v>6339</v>
      </c>
      <c r="AJ292" s="18" t="s">
        <v>6397</v>
      </c>
      <c r="AK292" t="s">
        <v>6340</v>
      </c>
      <c r="AL292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(NULL,0,0,0,0,0,0,0,0,0,0,820003266,'jvillamil','R','2016-10-11','dzambrano');</v>
      </c>
    </row>
    <row r="293" spans="1:38" s="20" customFormat="1" x14ac:dyDescent="0.25">
      <c r="A293">
        <v>10011556</v>
      </c>
      <c r="B293" t="s">
        <v>6405</v>
      </c>
      <c r="C293" t="s">
        <v>6346</v>
      </c>
      <c r="D293" t="s">
        <v>6339</v>
      </c>
      <c r="E293" s="15">
        <v>0</v>
      </c>
      <c r="F293" s="15" t="s">
        <v>6339</v>
      </c>
      <c r="G293" t="s">
        <v>2856</v>
      </c>
      <c r="H293" t="e">
        <f>VLOOKUP($E293,'BD DAVID'!$B$5:$M$1143,10,FALSE)</f>
        <v>#N/A</v>
      </c>
      <c r="I293">
        <v>0</v>
      </c>
      <c r="J293" t="e">
        <f>VLOOKUP($E293,'BD DAVID'!$B$5:$M$1144,12,FALSE)</f>
        <v>#N/A</v>
      </c>
      <c r="K293" t="s">
        <v>6339</v>
      </c>
      <c r="L293">
        <v>0</v>
      </c>
      <c r="M293" t="s">
        <v>6339</v>
      </c>
      <c r="N293">
        <v>0</v>
      </c>
      <c r="O293" t="s">
        <v>6339</v>
      </c>
      <c r="P293">
        <v>0</v>
      </c>
      <c r="Q293" t="s">
        <v>6339</v>
      </c>
      <c r="R293" s="19">
        <v>0</v>
      </c>
      <c r="S293" s="18" t="s">
        <v>6339</v>
      </c>
      <c r="T293" s="28">
        <v>0</v>
      </c>
      <c r="U293" s="18" t="s">
        <v>6339</v>
      </c>
      <c r="V293" s="19">
        <v>0</v>
      </c>
      <c r="W293" s="18" t="s">
        <v>6339</v>
      </c>
      <c r="X293" s="19">
        <v>0</v>
      </c>
      <c r="Y293" s="18" t="s">
        <v>6339</v>
      </c>
      <c r="Z293" s="19">
        <v>0</v>
      </c>
      <c r="AA293" s="18" t="s">
        <v>6339</v>
      </c>
      <c r="AB293" s="15">
        <v>820004891</v>
      </c>
      <c r="AC293" s="18" t="s">
        <v>6339</v>
      </c>
      <c r="AD293" s="18" t="s">
        <v>6374</v>
      </c>
      <c r="AE293" s="18" t="s">
        <v>6339</v>
      </c>
      <c r="AF293" s="18" t="s">
        <v>6400</v>
      </c>
      <c r="AG293" s="18" t="s">
        <v>6339</v>
      </c>
      <c r="AH293" s="29">
        <v>42654</v>
      </c>
      <c r="AI293" s="18" t="s">
        <v>6339</v>
      </c>
      <c r="AJ293" s="18" t="s">
        <v>6397</v>
      </c>
      <c r="AK293" s="20" t="s">
        <v>6340</v>
      </c>
      <c r="AL293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(NULL,0,0,0,0,0,0,0,0,0,0,820004891,'jvillamil','R','2016-10-11','dzambrano');</v>
      </c>
    </row>
    <row r="294" spans="1:38" x14ac:dyDescent="0.25">
      <c r="A294">
        <v>10011829</v>
      </c>
      <c r="B294" t="s">
        <v>6405</v>
      </c>
      <c r="C294" t="s">
        <v>6346</v>
      </c>
      <c r="D294" t="s">
        <v>6339</v>
      </c>
      <c r="E294" s="15">
        <v>0</v>
      </c>
      <c r="F294" s="15" t="s">
        <v>6339</v>
      </c>
      <c r="G294" t="s">
        <v>5310</v>
      </c>
      <c r="H294" t="e">
        <f>VLOOKUP($E294,'BD DAVID'!$B$5:$M$1143,10,FALSE)</f>
        <v>#N/A</v>
      </c>
      <c r="I294">
        <v>0</v>
      </c>
      <c r="J294" t="e">
        <f>VLOOKUP($E294,'BD DAVID'!$B$5:$M$1144,12,FALSE)</f>
        <v>#N/A</v>
      </c>
      <c r="K294" t="s">
        <v>6339</v>
      </c>
      <c r="L294">
        <v>0</v>
      </c>
      <c r="M294" t="s">
        <v>6339</v>
      </c>
      <c r="N294">
        <v>0</v>
      </c>
      <c r="O294" t="s">
        <v>6339</v>
      </c>
      <c r="P294">
        <v>0</v>
      </c>
      <c r="Q294" t="s">
        <v>6339</v>
      </c>
      <c r="R294" s="19">
        <v>0</v>
      </c>
      <c r="S294" s="18" t="s">
        <v>6339</v>
      </c>
      <c r="T294" s="28">
        <v>0</v>
      </c>
      <c r="U294" s="18" t="s">
        <v>6339</v>
      </c>
      <c r="V294" s="19">
        <v>0</v>
      </c>
      <c r="W294" s="18" t="s">
        <v>6339</v>
      </c>
      <c r="X294" s="19">
        <v>0</v>
      </c>
      <c r="Y294" s="18" t="s">
        <v>6339</v>
      </c>
      <c r="Z294" s="19">
        <v>0</v>
      </c>
      <c r="AA294" s="18" t="s">
        <v>6339</v>
      </c>
      <c r="AB294" s="15">
        <v>900034026</v>
      </c>
      <c r="AC294" s="18" t="s">
        <v>6339</v>
      </c>
      <c r="AD294" s="18" t="s">
        <v>6374</v>
      </c>
      <c r="AE294" s="18" t="s">
        <v>6339</v>
      </c>
      <c r="AF294" s="18" t="s">
        <v>6400</v>
      </c>
      <c r="AG294" s="18" t="s">
        <v>6339</v>
      </c>
      <c r="AH294" s="29">
        <v>42654</v>
      </c>
      <c r="AI294" s="18" t="s">
        <v>6339</v>
      </c>
      <c r="AJ294" s="18" t="s">
        <v>6397</v>
      </c>
      <c r="AK294" t="s">
        <v>6340</v>
      </c>
      <c r="AL294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(NULL,0,0,0,0,0,0,0,0,0,0,900034026,'jvillamil','R','2016-10-11','dzambrano');</v>
      </c>
    </row>
    <row r="295" spans="1:38" x14ac:dyDescent="0.25">
      <c r="A295">
        <v>10011872</v>
      </c>
      <c r="B295" t="s">
        <v>6405</v>
      </c>
      <c r="C295" t="s">
        <v>6346</v>
      </c>
      <c r="D295" t="s">
        <v>6339</v>
      </c>
      <c r="E295" s="15">
        <v>0</v>
      </c>
      <c r="F295" s="15" t="s">
        <v>6339</v>
      </c>
      <c r="G295" t="s">
        <v>1740</v>
      </c>
      <c r="H295" t="e">
        <f>VLOOKUP($E295,'BD DAVID'!$B$5:$M$1143,10,FALSE)</f>
        <v>#N/A</v>
      </c>
      <c r="I295">
        <v>0</v>
      </c>
      <c r="J295" t="e">
        <f>VLOOKUP($E295,'BD DAVID'!$B$5:$M$1144,12,FALSE)</f>
        <v>#N/A</v>
      </c>
      <c r="K295" t="s">
        <v>6339</v>
      </c>
      <c r="L295">
        <v>0</v>
      </c>
      <c r="M295" t="s">
        <v>6339</v>
      </c>
      <c r="N295">
        <v>0</v>
      </c>
      <c r="O295" t="s">
        <v>6339</v>
      </c>
      <c r="P295">
        <v>0</v>
      </c>
      <c r="Q295" t="s">
        <v>6339</v>
      </c>
      <c r="R295" s="19">
        <v>0</v>
      </c>
      <c r="S295" s="18" t="s">
        <v>6339</v>
      </c>
      <c r="T295" s="28">
        <v>0</v>
      </c>
      <c r="U295" s="18" t="s">
        <v>6339</v>
      </c>
      <c r="V295" s="19">
        <v>0</v>
      </c>
      <c r="W295" s="18" t="s">
        <v>6339</v>
      </c>
      <c r="X295" s="19">
        <v>0</v>
      </c>
      <c r="Y295" s="18" t="s">
        <v>6339</v>
      </c>
      <c r="Z295" s="19">
        <v>0</v>
      </c>
      <c r="AA295" s="18" t="s">
        <v>6339</v>
      </c>
      <c r="AB295" s="15">
        <v>900144317</v>
      </c>
      <c r="AC295" s="18" t="s">
        <v>6339</v>
      </c>
      <c r="AD295" s="18" t="s">
        <v>6374</v>
      </c>
      <c r="AE295" s="18" t="s">
        <v>6339</v>
      </c>
      <c r="AF295" s="18" t="s">
        <v>6400</v>
      </c>
      <c r="AG295" s="18" t="s">
        <v>6339</v>
      </c>
      <c r="AH295" s="29">
        <v>42654</v>
      </c>
      <c r="AI295" s="18" t="s">
        <v>6339</v>
      </c>
      <c r="AJ295" s="18" t="s">
        <v>6397</v>
      </c>
      <c r="AK295" t="s">
        <v>6340</v>
      </c>
      <c r="AL295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(NULL,0,0,0,0,0,0,0,0,0,0,900144317,'jvillamil','R','2016-10-11','dzambrano');</v>
      </c>
    </row>
    <row r="296" spans="1:38" x14ac:dyDescent="0.25">
      <c r="A296">
        <v>10011878</v>
      </c>
      <c r="B296" t="s">
        <v>6405</v>
      </c>
      <c r="C296" t="s">
        <v>6346</v>
      </c>
      <c r="D296" t="s">
        <v>6339</v>
      </c>
      <c r="E296" s="15">
        <v>0</v>
      </c>
      <c r="F296" s="15" t="s">
        <v>6339</v>
      </c>
      <c r="G296" t="s">
        <v>3644</v>
      </c>
      <c r="H296" t="e">
        <f>VLOOKUP($E296,'BD DAVID'!$B$5:$M$1143,10,FALSE)</f>
        <v>#N/A</v>
      </c>
      <c r="I296">
        <v>0</v>
      </c>
      <c r="J296" t="e">
        <f>VLOOKUP($E296,'BD DAVID'!$B$5:$M$1144,12,FALSE)</f>
        <v>#N/A</v>
      </c>
      <c r="K296" t="s">
        <v>6339</v>
      </c>
      <c r="L296">
        <v>0</v>
      </c>
      <c r="M296" t="s">
        <v>6339</v>
      </c>
      <c r="N296">
        <v>0</v>
      </c>
      <c r="O296" t="s">
        <v>6339</v>
      </c>
      <c r="P296">
        <v>0</v>
      </c>
      <c r="Q296" t="s">
        <v>6339</v>
      </c>
      <c r="R296" s="19">
        <v>0</v>
      </c>
      <c r="S296" s="18" t="s">
        <v>6339</v>
      </c>
      <c r="T296" s="28">
        <v>0</v>
      </c>
      <c r="U296" s="18" t="s">
        <v>6339</v>
      </c>
      <c r="V296" s="19">
        <v>0</v>
      </c>
      <c r="W296" s="18" t="s">
        <v>6339</v>
      </c>
      <c r="X296" s="19">
        <v>0</v>
      </c>
      <c r="Y296" s="18" t="s">
        <v>6339</v>
      </c>
      <c r="Z296" s="19">
        <v>0</v>
      </c>
      <c r="AA296" s="18" t="s">
        <v>6339</v>
      </c>
      <c r="AB296" s="15">
        <v>900161445</v>
      </c>
      <c r="AC296" s="18" t="s">
        <v>6339</v>
      </c>
      <c r="AD296" s="18" t="s">
        <v>6374</v>
      </c>
      <c r="AE296" s="18" t="s">
        <v>6339</v>
      </c>
      <c r="AF296" s="18" t="s">
        <v>6400</v>
      </c>
      <c r="AG296" s="18" t="s">
        <v>6339</v>
      </c>
      <c r="AH296" s="29">
        <v>42654</v>
      </c>
      <c r="AI296" s="18" t="s">
        <v>6339</v>
      </c>
      <c r="AJ296" s="18" t="s">
        <v>6397</v>
      </c>
      <c r="AK296" t="s">
        <v>6340</v>
      </c>
      <c r="AL296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(NULL,0,0,0,0,0,0,0,0,0,0,900161445,'jvillamil','R','2016-10-11','dzambrano');</v>
      </c>
    </row>
    <row r="297" spans="1:38" x14ac:dyDescent="0.25">
      <c r="A297">
        <v>10011890</v>
      </c>
      <c r="B297" t="s">
        <v>6405</v>
      </c>
      <c r="C297" t="s">
        <v>6346</v>
      </c>
      <c r="D297" t="s">
        <v>6339</v>
      </c>
      <c r="E297" s="15">
        <v>0</v>
      </c>
      <c r="F297" s="15" t="s">
        <v>6339</v>
      </c>
      <c r="G297" t="s">
        <v>3572</v>
      </c>
      <c r="H297" t="e">
        <f>VLOOKUP($E297,'BD DAVID'!$B$5:$M$1143,10,FALSE)</f>
        <v>#N/A</v>
      </c>
      <c r="I297">
        <v>0</v>
      </c>
      <c r="J297" t="e">
        <f>VLOOKUP($E297,'BD DAVID'!$B$5:$M$1144,12,FALSE)</f>
        <v>#N/A</v>
      </c>
      <c r="K297" t="s">
        <v>6339</v>
      </c>
      <c r="L297">
        <v>0</v>
      </c>
      <c r="M297" t="s">
        <v>6339</v>
      </c>
      <c r="N297">
        <v>0</v>
      </c>
      <c r="O297" t="s">
        <v>6339</v>
      </c>
      <c r="P297">
        <v>0</v>
      </c>
      <c r="Q297" t="s">
        <v>6339</v>
      </c>
      <c r="R297" s="19">
        <v>0</v>
      </c>
      <c r="S297" s="18" t="s">
        <v>6339</v>
      </c>
      <c r="T297" s="28">
        <v>0</v>
      </c>
      <c r="U297" s="18" t="s">
        <v>6339</v>
      </c>
      <c r="V297" s="19">
        <v>0</v>
      </c>
      <c r="W297" s="18" t="s">
        <v>6339</v>
      </c>
      <c r="X297" s="19">
        <v>0</v>
      </c>
      <c r="Y297" s="18" t="s">
        <v>6339</v>
      </c>
      <c r="Z297" s="19">
        <v>0</v>
      </c>
      <c r="AA297" s="18" t="s">
        <v>6339</v>
      </c>
      <c r="AB297" s="15">
        <v>900201541</v>
      </c>
      <c r="AC297" s="18" t="s">
        <v>6339</v>
      </c>
      <c r="AD297" s="18" t="s">
        <v>6374</v>
      </c>
      <c r="AE297" s="18" t="s">
        <v>6339</v>
      </c>
      <c r="AF297" s="18" t="s">
        <v>6400</v>
      </c>
      <c r="AG297" s="18" t="s">
        <v>6339</v>
      </c>
      <c r="AH297" s="29">
        <v>42654</v>
      </c>
      <c r="AI297" s="18" t="s">
        <v>6339</v>
      </c>
      <c r="AJ297" s="18" t="s">
        <v>6397</v>
      </c>
      <c r="AK297" t="s">
        <v>6340</v>
      </c>
      <c r="AL297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(NULL,0,0,0,0,0,0,0,0,0,0,900201541,'jvillamil','R','2016-10-11','dzambrano');</v>
      </c>
    </row>
    <row r="298" spans="1:38" s="20" customFormat="1" x14ac:dyDescent="0.25">
      <c r="A298">
        <v>10014038</v>
      </c>
      <c r="B298" t="s">
        <v>6405</v>
      </c>
      <c r="C298" t="s">
        <v>6346</v>
      </c>
      <c r="D298" t="s">
        <v>6339</v>
      </c>
      <c r="E298" s="15">
        <v>0</v>
      </c>
      <c r="F298" s="15" t="s">
        <v>6339</v>
      </c>
      <c r="G298" t="s">
        <v>1946</v>
      </c>
      <c r="H298" t="e">
        <f>VLOOKUP($E298,'BD DAVID'!$B$5:$M$1143,10,FALSE)</f>
        <v>#N/A</v>
      </c>
      <c r="I298">
        <v>0</v>
      </c>
      <c r="J298" t="e">
        <f>VLOOKUP($E298,'BD DAVID'!$B$5:$M$1144,12,FALSE)</f>
        <v>#N/A</v>
      </c>
      <c r="K298" t="s">
        <v>6339</v>
      </c>
      <c r="L298">
        <v>0</v>
      </c>
      <c r="M298" t="s">
        <v>6339</v>
      </c>
      <c r="N298">
        <v>0</v>
      </c>
      <c r="O298" t="s">
        <v>6339</v>
      </c>
      <c r="P298">
        <v>0</v>
      </c>
      <c r="Q298" t="s">
        <v>6339</v>
      </c>
      <c r="R298" s="19">
        <v>0</v>
      </c>
      <c r="S298" s="18" t="s">
        <v>6339</v>
      </c>
      <c r="T298" s="28">
        <v>0</v>
      </c>
      <c r="U298" s="18" t="s">
        <v>6339</v>
      </c>
      <c r="V298" s="19">
        <v>0</v>
      </c>
      <c r="W298" s="18" t="s">
        <v>6339</v>
      </c>
      <c r="X298" s="19">
        <v>0</v>
      </c>
      <c r="Y298" s="18" t="s">
        <v>6339</v>
      </c>
      <c r="Z298" s="19">
        <v>0</v>
      </c>
      <c r="AA298" s="18" t="s">
        <v>6339</v>
      </c>
      <c r="AB298" s="15">
        <v>900306424</v>
      </c>
      <c r="AC298" s="18" t="s">
        <v>6339</v>
      </c>
      <c r="AD298" s="18" t="s">
        <v>6374</v>
      </c>
      <c r="AE298" s="18" t="s">
        <v>6339</v>
      </c>
      <c r="AF298" s="18" t="s">
        <v>6400</v>
      </c>
      <c r="AG298" s="18" t="s">
        <v>6339</v>
      </c>
      <c r="AH298" s="29">
        <v>42654</v>
      </c>
      <c r="AI298" s="18" t="s">
        <v>6339</v>
      </c>
      <c r="AJ298" s="18" t="s">
        <v>6397</v>
      </c>
      <c r="AK298" s="20" t="s">
        <v>6340</v>
      </c>
      <c r="AL298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(NULL,0,0,0,0,0,0,0,0,0,0,900306424,'jvillamil','R','2016-10-11','dzambrano');</v>
      </c>
    </row>
    <row r="299" spans="1:38" x14ac:dyDescent="0.25">
      <c r="A299">
        <v>10011943</v>
      </c>
      <c r="B299" t="s">
        <v>6405</v>
      </c>
      <c r="C299" t="s">
        <v>6346</v>
      </c>
      <c r="D299" t="s">
        <v>6339</v>
      </c>
      <c r="E299" s="15">
        <v>0</v>
      </c>
      <c r="F299" s="15" t="s">
        <v>6339</v>
      </c>
      <c r="G299" t="s">
        <v>4793</v>
      </c>
      <c r="H299" t="e">
        <f>VLOOKUP($E299,'BD DAVID'!$B$5:$M$1143,10,FALSE)</f>
        <v>#N/A</v>
      </c>
      <c r="I299">
        <v>0</v>
      </c>
      <c r="J299" t="e">
        <f>VLOOKUP($E299,'BD DAVID'!$B$5:$M$1144,12,FALSE)</f>
        <v>#N/A</v>
      </c>
      <c r="K299" t="s">
        <v>6339</v>
      </c>
      <c r="L299">
        <v>0</v>
      </c>
      <c r="M299" t="s">
        <v>6339</v>
      </c>
      <c r="N299">
        <v>0</v>
      </c>
      <c r="O299" t="s">
        <v>6339</v>
      </c>
      <c r="P299">
        <v>0</v>
      </c>
      <c r="Q299" t="s">
        <v>6339</v>
      </c>
      <c r="R299" s="19">
        <v>0</v>
      </c>
      <c r="S299" s="18" t="s">
        <v>6339</v>
      </c>
      <c r="T299" s="28">
        <v>0</v>
      </c>
      <c r="U299" s="18" t="s">
        <v>6339</v>
      </c>
      <c r="V299" s="19">
        <v>0</v>
      </c>
      <c r="W299" s="18" t="s">
        <v>6339</v>
      </c>
      <c r="X299" s="19">
        <v>0</v>
      </c>
      <c r="Y299" s="18" t="s">
        <v>6339</v>
      </c>
      <c r="Z299" s="19">
        <v>0</v>
      </c>
      <c r="AA299" s="18" t="s">
        <v>6339</v>
      </c>
      <c r="AB299" s="15">
        <v>900369584</v>
      </c>
      <c r="AC299" s="18" t="s">
        <v>6339</v>
      </c>
      <c r="AD299" s="18" t="s">
        <v>6374</v>
      </c>
      <c r="AE299" s="18" t="s">
        <v>6339</v>
      </c>
      <c r="AF299" s="18" t="s">
        <v>6400</v>
      </c>
      <c r="AG299" s="18" t="s">
        <v>6339</v>
      </c>
      <c r="AH299" s="29">
        <v>42654</v>
      </c>
      <c r="AI299" s="18" t="s">
        <v>6339</v>
      </c>
      <c r="AJ299" s="18" t="s">
        <v>6397</v>
      </c>
      <c r="AK299" t="s">
        <v>6340</v>
      </c>
      <c r="AL299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(NULL,0,0,0,0,0,0,0,0,0,0,900369584,'jvillamil','R','2016-10-11','dzambrano');</v>
      </c>
    </row>
    <row r="300" spans="1:38" x14ac:dyDescent="0.25">
      <c r="A300">
        <v>10011950</v>
      </c>
      <c r="B300" t="s">
        <v>6405</v>
      </c>
      <c r="C300" t="s">
        <v>6346</v>
      </c>
      <c r="D300" t="s">
        <v>6339</v>
      </c>
      <c r="E300" s="15">
        <v>0</v>
      </c>
      <c r="F300" s="15" t="s">
        <v>6339</v>
      </c>
      <c r="G300" t="s">
        <v>1664</v>
      </c>
      <c r="H300" t="e">
        <f>VLOOKUP($E300,'BD DAVID'!$B$5:$M$1143,10,FALSE)</f>
        <v>#N/A</v>
      </c>
      <c r="I300">
        <v>0</v>
      </c>
      <c r="J300" t="e">
        <f>VLOOKUP($E300,'BD DAVID'!$B$5:$M$1144,12,FALSE)</f>
        <v>#N/A</v>
      </c>
      <c r="K300" t="s">
        <v>6339</v>
      </c>
      <c r="L300">
        <v>0</v>
      </c>
      <c r="M300" t="s">
        <v>6339</v>
      </c>
      <c r="N300">
        <v>0</v>
      </c>
      <c r="O300" t="s">
        <v>6339</v>
      </c>
      <c r="P300">
        <v>0</v>
      </c>
      <c r="Q300" t="s">
        <v>6339</v>
      </c>
      <c r="R300" s="19">
        <v>0</v>
      </c>
      <c r="S300" s="18" t="s">
        <v>6339</v>
      </c>
      <c r="T300" s="28">
        <v>0</v>
      </c>
      <c r="U300" s="18" t="s">
        <v>6339</v>
      </c>
      <c r="V300" s="19">
        <v>0</v>
      </c>
      <c r="W300" s="18" t="s">
        <v>6339</v>
      </c>
      <c r="X300" s="19">
        <v>0</v>
      </c>
      <c r="Y300" s="18" t="s">
        <v>6339</v>
      </c>
      <c r="Z300" s="19">
        <v>0</v>
      </c>
      <c r="AA300" s="18" t="s">
        <v>6339</v>
      </c>
      <c r="AB300" s="15">
        <v>900385242</v>
      </c>
      <c r="AC300" s="18" t="s">
        <v>6339</v>
      </c>
      <c r="AD300" s="18" t="s">
        <v>6374</v>
      </c>
      <c r="AE300" s="18" t="s">
        <v>6339</v>
      </c>
      <c r="AF300" s="18" t="s">
        <v>6400</v>
      </c>
      <c r="AG300" s="18" t="s">
        <v>6339</v>
      </c>
      <c r="AH300" s="29">
        <v>42654</v>
      </c>
      <c r="AI300" s="18" t="s">
        <v>6339</v>
      </c>
      <c r="AJ300" s="18" t="s">
        <v>6397</v>
      </c>
      <c r="AK300" t="s">
        <v>6340</v>
      </c>
      <c r="AL300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(NULL,0,0,0,0,0,0,0,0,0,0,900385242,'jvillamil','R','2016-10-11','dzambrano');</v>
      </c>
    </row>
    <row r="301" spans="1:38" x14ac:dyDescent="0.25">
      <c r="A301">
        <v>10011957</v>
      </c>
      <c r="B301" t="s">
        <v>6405</v>
      </c>
      <c r="C301" t="s">
        <v>6346</v>
      </c>
      <c r="D301" t="s">
        <v>6339</v>
      </c>
      <c r="E301" s="15">
        <v>0</v>
      </c>
      <c r="F301" s="15" t="s">
        <v>6339</v>
      </c>
      <c r="G301" t="s">
        <v>1848</v>
      </c>
      <c r="H301" t="e">
        <f>VLOOKUP($E301,'BD DAVID'!$B$5:$M$1143,10,FALSE)</f>
        <v>#N/A</v>
      </c>
      <c r="I301">
        <v>0</v>
      </c>
      <c r="J301" t="e">
        <f>VLOOKUP($E301,'BD DAVID'!$B$5:$M$1144,12,FALSE)</f>
        <v>#N/A</v>
      </c>
      <c r="K301" t="s">
        <v>6339</v>
      </c>
      <c r="L301">
        <v>0</v>
      </c>
      <c r="M301" t="s">
        <v>6339</v>
      </c>
      <c r="N301">
        <v>0</v>
      </c>
      <c r="O301" t="s">
        <v>6339</v>
      </c>
      <c r="P301">
        <v>0</v>
      </c>
      <c r="Q301" t="s">
        <v>6339</v>
      </c>
      <c r="R301" s="19">
        <v>0</v>
      </c>
      <c r="S301" s="18" t="s">
        <v>6339</v>
      </c>
      <c r="T301" s="28">
        <v>0</v>
      </c>
      <c r="U301" s="18" t="s">
        <v>6339</v>
      </c>
      <c r="V301" s="19">
        <v>0</v>
      </c>
      <c r="W301" s="18" t="s">
        <v>6339</v>
      </c>
      <c r="X301" s="19">
        <v>0</v>
      </c>
      <c r="Y301" s="18" t="s">
        <v>6339</v>
      </c>
      <c r="Z301" s="19">
        <v>0</v>
      </c>
      <c r="AA301" s="18" t="s">
        <v>6339</v>
      </c>
      <c r="AB301" s="15">
        <v>900405205</v>
      </c>
      <c r="AC301" s="18" t="s">
        <v>6339</v>
      </c>
      <c r="AD301" s="18" t="s">
        <v>6374</v>
      </c>
      <c r="AE301" s="18" t="s">
        <v>6339</v>
      </c>
      <c r="AF301" s="18" t="s">
        <v>6400</v>
      </c>
      <c r="AG301" s="18" t="s">
        <v>6339</v>
      </c>
      <c r="AH301" s="29">
        <v>42654</v>
      </c>
      <c r="AI301" s="18" t="s">
        <v>6339</v>
      </c>
      <c r="AJ301" s="18" t="s">
        <v>6397</v>
      </c>
      <c r="AK301" t="s">
        <v>6340</v>
      </c>
      <c r="AL301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(NULL,0,0,0,0,0,0,0,0,0,0,900405205,'jvillamil','R','2016-10-11','dzambrano');</v>
      </c>
    </row>
    <row r="302" spans="1:38" s="20" customFormat="1" x14ac:dyDescent="0.25">
      <c r="A302">
        <v>10011960</v>
      </c>
      <c r="B302" t="s">
        <v>6405</v>
      </c>
      <c r="C302" t="s">
        <v>6346</v>
      </c>
      <c r="D302" t="s">
        <v>6339</v>
      </c>
      <c r="E302" s="15">
        <v>0</v>
      </c>
      <c r="F302" s="15" t="s">
        <v>6339</v>
      </c>
      <c r="G302" t="s">
        <v>2556</v>
      </c>
      <c r="H302" t="e">
        <f>VLOOKUP($E302,'BD DAVID'!$B$5:$M$1143,10,FALSE)</f>
        <v>#N/A</v>
      </c>
      <c r="I302">
        <v>0</v>
      </c>
      <c r="J302" t="e">
        <f>VLOOKUP($E302,'BD DAVID'!$B$5:$M$1144,12,FALSE)</f>
        <v>#N/A</v>
      </c>
      <c r="K302" t="s">
        <v>6339</v>
      </c>
      <c r="L302">
        <v>0</v>
      </c>
      <c r="M302" t="s">
        <v>6339</v>
      </c>
      <c r="N302">
        <v>0</v>
      </c>
      <c r="O302" t="s">
        <v>6339</v>
      </c>
      <c r="P302">
        <v>0</v>
      </c>
      <c r="Q302" t="s">
        <v>6339</v>
      </c>
      <c r="R302" s="19">
        <v>0</v>
      </c>
      <c r="S302" s="18" t="s">
        <v>6339</v>
      </c>
      <c r="T302" s="28">
        <v>0</v>
      </c>
      <c r="U302" s="18" t="s">
        <v>6339</v>
      </c>
      <c r="V302" s="19">
        <v>0</v>
      </c>
      <c r="W302" s="18" t="s">
        <v>6339</v>
      </c>
      <c r="X302" s="19">
        <v>0</v>
      </c>
      <c r="Y302" s="18" t="s">
        <v>6339</v>
      </c>
      <c r="Z302" s="19">
        <v>0</v>
      </c>
      <c r="AA302" s="18" t="s">
        <v>6339</v>
      </c>
      <c r="AB302" s="15">
        <v>900407457</v>
      </c>
      <c r="AC302" s="18" t="s">
        <v>6339</v>
      </c>
      <c r="AD302" s="18" t="s">
        <v>6374</v>
      </c>
      <c r="AE302" s="18" t="s">
        <v>6339</v>
      </c>
      <c r="AF302" s="18" t="s">
        <v>6400</v>
      </c>
      <c r="AG302" s="18" t="s">
        <v>6339</v>
      </c>
      <c r="AH302" s="29">
        <v>42654</v>
      </c>
      <c r="AI302" s="18" t="s">
        <v>6339</v>
      </c>
      <c r="AJ302" s="18" t="s">
        <v>6397</v>
      </c>
      <c r="AK302" s="20" t="s">
        <v>6340</v>
      </c>
      <c r="AL302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(NULL,0,0,0,0,0,0,0,0,0,0,900407457,'jvillamil','R','2016-10-11','dzambrano');</v>
      </c>
    </row>
    <row r="303" spans="1:38" x14ac:dyDescent="0.25">
      <c r="A303">
        <v>10011966</v>
      </c>
      <c r="B303" t="s">
        <v>6405</v>
      </c>
      <c r="C303" t="s">
        <v>6346</v>
      </c>
      <c r="D303" t="s">
        <v>6339</v>
      </c>
      <c r="E303" s="15">
        <v>0</v>
      </c>
      <c r="F303" s="15" t="s">
        <v>6339</v>
      </c>
      <c r="G303" t="s">
        <v>3596</v>
      </c>
      <c r="H303" t="e">
        <f>VLOOKUP($E303,'BD DAVID'!$B$5:$M$1143,10,FALSE)</f>
        <v>#N/A</v>
      </c>
      <c r="I303">
        <v>0</v>
      </c>
      <c r="J303" t="e">
        <f>VLOOKUP($E303,'BD DAVID'!$B$5:$M$1144,12,FALSE)</f>
        <v>#N/A</v>
      </c>
      <c r="K303" t="s">
        <v>6339</v>
      </c>
      <c r="L303">
        <v>0</v>
      </c>
      <c r="M303" t="s">
        <v>6339</v>
      </c>
      <c r="N303">
        <v>0</v>
      </c>
      <c r="O303" t="s">
        <v>6339</v>
      </c>
      <c r="P303">
        <v>0</v>
      </c>
      <c r="Q303" t="s">
        <v>6339</v>
      </c>
      <c r="R303" s="19">
        <v>0</v>
      </c>
      <c r="S303" s="18" t="s">
        <v>6339</v>
      </c>
      <c r="T303" s="28">
        <v>0</v>
      </c>
      <c r="U303" s="18" t="s">
        <v>6339</v>
      </c>
      <c r="V303" s="19">
        <v>0</v>
      </c>
      <c r="W303" s="18" t="s">
        <v>6339</v>
      </c>
      <c r="X303" s="19">
        <v>0</v>
      </c>
      <c r="Y303" s="18" t="s">
        <v>6339</v>
      </c>
      <c r="Z303" s="19">
        <v>0</v>
      </c>
      <c r="AA303" s="18" t="s">
        <v>6339</v>
      </c>
      <c r="AB303" s="15">
        <v>900414986</v>
      </c>
      <c r="AC303" s="18" t="s">
        <v>6339</v>
      </c>
      <c r="AD303" s="18" t="s">
        <v>6374</v>
      </c>
      <c r="AE303" s="18" t="s">
        <v>6339</v>
      </c>
      <c r="AF303" s="18" t="s">
        <v>6400</v>
      </c>
      <c r="AG303" s="18" t="s">
        <v>6339</v>
      </c>
      <c r="AH303" s="29">
        <v>42654</v>
      </c>
      <c r="AI303" s="18" t="s">
        <v>6339</v>
      </c>
      <c r="AJ303" s="18" t="s">
        <v>6397</v>
      </c>
      <c r="AK303" t="s">
        <v>6340</v>
      </c>
      <c r="AL303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(NULL,0,0,0,0,0,0,0,0,0,0,900414986,'jvillamil','R','2016-10-11','dzambrano');</v>
      </c>
    </row>
    <row r="304" spans="1:38" x14ac:dyDescent="0.25">
      <c r="A304">
        <v>10011976</v>
      </c>
      <c r="B304" t="s">
        <v>6405</v>
      </c>
      <c r="C304" t="s">
        <v>6346</v>
      </c>
      <c r="D304" t="s">
        <v>6339</v>
      </c>
      <c r="E304" s="15">
        <v>0</v>
      </c>
      <c r="F304" s="15" t="s">
        <v>6339</v>
      </c>
      <c r="G304" t="s">
        <v>3557</v>
      </c>
      <c r="H304" t="e">
        <f>VLOOKUP($E304,'BD DAVID'!$B$5:$M$1143,10,FALSE)</f>
        <v>#N/A</v>
      </c>
      <c r="I304">
        <v>0</v>
      </c>
      <c r="J304" t="e">
        <f>VLOOKUP($E304,'BD DAVID'!$B$5:$M$1144,12,FALSE)</f>
        <v>#N/A</v>
      </c>
      <c r="K304" t="s">
        <v>6339</v>
      </c>
      <c r="L304">
        <v>0</v>
      </c>
      <c r="M304" t="s">
        <v>6339</v>
      </c>
      <c r="N304">
        <v>0</v>
      </c>
      <c r="O304" t="s">
        <v>6339</v>
      </c>
      <c r="P304">
        <v>0</v>
      </c>
      <c r="Q304" t="s">
        <v>6339</v>
      </c>
      <c r="R304" s="19">
        <v>0</v>
      </c>
      <c r="S304" s="18" t="s">
        <v>6339</v>
      </c>
      <c r="T304" s="28">
        <v>0</v>
      </c>
      <c r="U304" s="18" t="s">
        <v>6339</v>
      </c>
      <c r="V304" s="19">
        <v>0</v>
      </c>
      <c r="W304" s="18" t="s">
        <v>6339</v>
      </c>
      <c r="X304" s="19">
        <v>0</v>
      </c>
      <c r="Y304" s="18" t="s">
        <v>6339</v>
      </c>
      <c r="Z304" s="19">
        <v>0</v>
      </c>
      <c r="AA304" s="18" t="s">
        <v>6339</v>
      </c>
      <c r="AB304" s="15">
        <v>900432694</v>
      </c>
      <c r="AC304" s="18" t="s">
        <v>6339</v>
      </c>
      <c r="AD304" s="18" t="s">
        <v>6374</v>
      </c>
      <c r="AE304" s="18" t="s">
        <v>6339</v>
      </c>
      <c r="AF304" s="18" t="s">
        <v>6400</v>
      </c>
      <c r="AG304" s="18" t="s">
        <v>6339</v>
      </c>
      <c r="AH304" s="29">
        <v>42654</v>
      </c>
      <c r="AI304" s="18" t="s">
        <v>6339</v>
      </c>
      <c r="AJ304" s="18" t="s">
        <v>6397</v>
      </c>
      <c r="AK304" t="s">
        <v>6340</v>
      </c>
      <c r="AL304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(NULL,0,0,0,0,0,0,0,0,0,0,900432694,'jvillamil','R','2016-10-11','dzambrano');</v>
      </c>
    </row>
    <row r="305" spans="1:38" s="14" customFormat="1" x14ac:dyDescent="0.25">
      <c r="A305" s="14">
        <v>10011980</v>
      </c>
      <c r="B305" t="s">
        <v>6405</v>
      </c>
      <c r="C305" s="14" t="s">
        <v>6346</v>
      </c>
      <c r="D305" s="14" t="s">
        <v>6339</v>
      </c>
      <c r="E305" s="15">
        <v>0</v>
      </c>
      <c r="F305" s="16" t="s">
        <v>6339</v>
      </c>
      <c r="G305" s="14" t="s">
        <v>3209</v>
      </c>
      <c r="H305" s="14" t="e">
        <f>VLOOKUP($E305,'BD DAVID'!$B$5:$M$1143,10,FALSE)</f>
        <v>#N/A</v>
      </c>
      <c r="I305">
        <v>0</v>
      </c>
      <c r="J305" s="14" t="e">
        <f>VLOOKUP($E305,'BD DAVID'!$B$5:$M$1144,12,FALSE)</f>
        <v>#N/A</v>
      </c>
      <c r="K305" s="14" t="s">
        <v>6339</v>
      </c>
      <c r="L305" s="14">
        <v>0</v>
      </c>
      <c r="M305" s="14" t="s">
        <v>6339</v>
      </c>
      <c r="N305" s="14">
        <v>0</v>
      </c>
      <c r="O305" s="14" t="s">
        <v>6339</v>
      </c>
      <c r="P305">
        <v>0</v>
      </c>
      <c r="Q305" s="14" t="s">
        <v>6339</v>
      </c>
      <c r="R305" s="19">
        <v>0</v>
      </c>
      <c r="S305" s="25" t="s">
        <v>6339</v>
      </c>
      <c r="T305" s="28">
        <v>0</v>
      </c>
      <c r="U305" s="25" t="s">
        <v>6339</v>
      </c>
      <c r="V305" s="19">
        <v>0</v>
      </c>
      <c r="W305" s="25" t="s">
        <v>6339</v>
      </c>
      <c r="X305" s="27">
        <v>0</v>
      </c>
      <c r="Y305" s="25" t="s">
        <v>6339</v>
      </c>
      <c r="Z305" s="19">
        <v>0</v>
      </c>
      <c r="AA305" s="25" t="s">
        <v>6339</v>
      </c>
      <c r="AB305" s="16">
        <v>900440825</v>
      </c>
      <c r="AC305" s="18" t="s">
        <v>6339</v>
      </c>
      <c r="AD305" s="25" t="s">
        <v>6374</v>
      </c>
      <c r="AE305" s="18" t="s">
        <v>6339</v>
      </c>
      <c r="AF305" s="18" t="s">
        <v>6400</v>
      </c>
      <c r="AG305" s="18" t="s">
        <v>6339</v>
      </c>
      <c r="AH305" s="29">
        <v>42654</v>
      </c>
      <c r="AI305" s="18" t="s">
        <v>6339</v>
      </c>
      <c r="AJ305" s="18" t="s">
        <v>6397</v>
      </c>
      <c r="AK305" s="14" t="s">
        <v>6340</v>
      </c>
      <c r="AL305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(NULL,0,0,0,0,0,0,0,0,0,0,900440825,'jvillamil','R','2016-10-11','dzambrano');</v>
      </c>
    </row>
    <row r="306" spans="1:38" x14ac:dyDescent="0.25">
      <c r="A306">
        <v>10013548</v>
      </c>
      <c r="B306" t="s">
        <v>6405</v>
      </c>
      <c r="C306" t="s">
        <v>6346</v>
      </c>
      <c r="D306" t="s">
        <v>6339</v>
      </c>
      <c r="E306" s="15">
        <v>0</v>
      </c>
      <c r="F306" s="15" t="s">
        <v>6339</v>
      </c>
      <c r="G306" t="s">
        <v>2960</v>
      </c>
      <c r="H306" t="e">
        <f>VLOOKUP($E306,'BD DAVID'!$B$5:$M$1143,10,FALSE)</f>
        <v>#N/A</v>
      </c>
      <c r="I306">
        <v>0</v>
      </c>
      <c r="J306" t="e">
        <f>VLOOKUP($E306,'BD DAVID'!$B$5:$M$1144,12,FALSE)</f>
        <v>#N/A</v>
      </c>
      <c r="K306" t="s">
        <v>6339</v>
      </c>
      <c r="L306">
        <v>0</v>
      </c>
      <c r="M306" t="s">
        <v>6339</v>
      </c>
      <c r="N306">
        <v>0</v>
      </c>
      <c r="O306" t="s">
        <v>6339</v>
      </c>
      <c r="P306">
        <v>0</v>
      </c>
      <c r="Q306" t="s">
        <v>6339</v>
      </c>
      <c r="R306" s="19">
        <v>0</v>
      </c>
      <c r="S306" s="18" t="s">
        <v>6339</v>
      </c>
      <c r="T306" s="28">
        <v>0</v>
      </c>
      <c r="U306" s="18" t="s">
        <v>6339</v>
      </c>
      <c r="V306" s="19">
        <v>0</v>
      </c>
      <c r="W306" s="18" t="s">
        <v>6339</v>
      </c>
      <c r="X306" s="19">
        <v>0</v>
      </c>
      <c r="Y306" s="18" t="s">
        <v>6339</v>
      </c>
      <c r="Z306" s="19">
        <v>0</v>
      </c>
      <c r="AA306" s="18" t="s">
        <v>6339</v>
      </c>
      <c r="AB306" s="15">
        <v>900571240</v>
      </c>
      <c r="AC306" s="18" t="s">
        <v>6339</v>
      </c>
      <c r="AD306" s="18" t="s">
        <v>6374</v>
      </c>
      <c r="AE306" s="18" t="s">
        <v>6339</v>
      </c>
      <c r="AF306" s="18" t="s">
        <v>6400</v>
      </c>
      <c r="AG306" s="18" t="s">
        <v>6339</v>
      </c>
      <c r="AH306" s="29">
        <v>42654</v>
      </c>
      <c r="AI306" s="18" t="s">
        <v>6339</v>
      </c>
      <c r="AJ306" s="18" t="s">
        <v>6397</v>
      </c>
      <c r="AK306" t="s">
        <v>6340</v>
      </c>
      <c r="AL306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(NULL,0,0,0,0,0,0,0,0,0,0,900571240,'jvillamil','R','2016-10-11','dzambrano');</v>
      </c>
    </row>
    <row r="307" spans="1:38" x14ac:dyDescent="0.25">
      <c r="A307">
        <v>10015545</v>
      </c>
      <c r="B307" t="s">
        <v>6405</v>
      </c>
      <c r="C307" t="s">
        <v>6346</v>
      </c>
      <c r="D307" t="s">
        <v>6339</v>
      </c>
      <c r="E307" s="15">
        <v>0</v>
      </c>
      <c r="F307" s="15" t="s">
        <v>6339</v>
      </c>
      <c r="G307" t="s">
        <v>4202</v>
      </c>
      <c r="H307" t="e">
        <f>VLOOKUP($E307,'BD DAVID'!$B$5:$M$1143,10,FALSE)</f>
        <v>#N/A</v>
      </c>
      <c r="I307">
        <v>0</v>
      </c>
      <c r="J307" t="e">
        <f>VLOOKUP($E307,'BD DAVID'!$B$5:$M$1144,12,FALSE)</f>
        <v>#N/A</v>
      </c>
      <c r="K307" t="s">
        <v>6339</v>
      </c>
      <c r="L307">
        <v>0</v>
      </c>
      <c r="M307" t="s">
        <v>6339</v>
      </c>
      <c r="N307">
        <v>0</v>
      </c>
      <c r="O307" t="s">
        <v>6339</v>
      </c>
      <c r="P307">
        <v>0</v>
      </c>
      <c r="Q307" t="s">
        <v>6339</v>
      </c>
      <c r="R307" s="19">
        <v>0</v>
      </c>
      <c r="S307" s="18" t="s">
        <v>6339</v>
      </c>
      <c r="T307" s="28">
        <v>0</v>
      </c>
      <c r="U307" s="18" t="s">
        <v>6339</v>
      </c>
      <c r="V307" s="19">
        <v>0</v>
      </c>
      <c r="W307" s="18" t="s">
        <v>6339</v>
      </c>
      <c r="X307" s="19">
        <v>0</v>
      </c>
      <c r="Y307" s="18" t="s">
        <v>6339</v>
      </c>
      <c r="Z307" s="19">
        <v>0</v>
      </c>
      <c r="AA307" s="18" t="s">
        <v>6339</v>
      </c>
      <c r="AB307" s="15">
        <v>900749866</v>
      </c>
      <c r="AC307" s="18" t="s">
        <v>6339</v>
      </c>
      <c r="AD307" s="18" t="s">
        <v>6374</v>
      </c>
      <c r="AE307" s="18" t="s">
        <v>6339</v>
      </c>
      <c r="AF307" s="18" t="s">
        <v>6400</v>
      </c>
      <c r="AG307" s="18" t="s">
        <v>6339</v>
      </c>
      <c r="AH307" s="29">
        <v>42654</v>
      </c>
      <c r="AI307" s="18" t="s">
        <v>6339</v>
      </c>
      <c r="AJ307" s="18" t="s">
        <v>6397</v>
      </c>
      <c r="AK307" t="s">
        <v>6340</v>
      </c>
      <c r="AL307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(NULL,0,0,0,0,0,0,0,0,0,0,900749866,'jvillamil','R','2016-10-11','dzambrano');</v>
      </c>
    </row>
    <row r="308" spans="1:38" x14ac:dyDescent="0.25">
      <c r="A308">
        <v>10015549</v>
      </c>
      <c r="B308" t="s">
        <v>6405</v>
      </c>
      <c r="C308" t="s">
        <v>6346</v>
      </c>
      <c r="D308" t="s">
        <v>6339</v>
      </c>
      <c r="E308" s="15">
        <v>0</v>
      </c>
      <c r="F308" s="15" t="s">
        <v>6339</v>
      </c>
      <c r="G308" t="s">
        <v>2733</v>
      </c>
      <c r="H308" t="e">
        <f>VLOOKUP($E308,'BD DAVID'!$B$5:$M$1143,10,FALSE)</f>
        <v>#N/A</v>
      </c>
      <c r="I308">
        <v>0</v>
      </c>
      <c r="J308" t="e">
        <f>VLOOKUP($E308,'BD DAVID'!$B$5:$M$1144,12,FALSE)</f>
        <v>#N/A</v>
      </c>
      <c r="K308" t="s">
        <v>6339</v>
      </c>
      <c r="L308">
        <v>0</v>
      </c>
      <c r="M308" t="s">
        <v>6339</v>
      </c>
      <c r="N308">
        <v>0</v>
      </c>
      <c r="O308" t="s">
        <v>6339</v>
      </c>
      <c r="P308">
        <v>0</v>
      </c>
      <c r="Q308" t="s">
        <v>6339</v>
      </c>
      <c r="R308" s="19">
        <v>0</v>
      </c>
      <c r="S308" s="18" t="s">
        <v>6339</v>
      </c>
      <c r="T308" s="28">
        <v>0</v>
      </c>
      <c r="U308" s="18" t="s">
        <v>6339</v>
      </c>
      <c r="V308" s="19">
        <v>0</v>
      </c>
      <c r="W308" s="18" t="s">
        <v>6339</v>
      </c>
      <c r="X308" s="19">
        <v>0</v>
      </c>
      <c r="Y308" s="18" t="s">
        <v>6339</v>
      </c>
      <c r="Z308" s="19">
        <v>0</v>
      </c>
      <c r="AA308" s="18" t="s">
        <v>6339</v>
      </c>
      <c r="AB308" s="15">
        <v>900775482</v>
      </c>
      <c r="AC308" s="18" t="s">
        <v>6339</v>
      </c>
      <c r="AD308" s="18" t="s">
        <v>6374</v>
      </c>
      <c r="AE308" s="18" t="s">
        <v>6339</v>
      </c>
      <c r="AF308" s="18" t="s">
        <v>6400</v>
      </c>
      <c r="AG308" s="18" t="s">
        <v>6339</v>
      </c>
      <c r="AH308" s="29">
        <v>42654</v>
      </c>
      <c r="AI308" s="18" t="s">
        <v>6339</v>
      </c>
      <c r="AJ308" s="18" t="s">
        <v>6397</v>
      </c>
      <c r="AK308" t="s">
        <v>6340</v>
      </c>
      <c r="AL308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(NULL,0,0,0,0,0,0,0,0,0,0,900775482,'jvillamil','R','2016-10-11','dzambrano');</v>
      </c>
    </row>
    <row r="309" spans="1:38" x14ac:dyDescent="0.25">
      <c r="A309">
        <v>10015529</v>
      </c>
      <c r="B309" t="s">
        <v>6405</v>
      </c>
      <c r="C309" t="s">
        <v>6346</v>
      </c>
      <c r="D309" t="s">
        <v>6339</v>
      </c>
      <c r="E309" s="15">
        <v>0</v>
      </c>
      <c r="F309" s="15" t="s">
        <v>6339</v>
      </c>
      <c r="G309" s="14" t="s">
        <v>6344</v>
      </c>
      <c r="H309" t="e">
        <f>VLOOKUP($E309,'BD DAVID'!$B$5:$M$1143,10,FALSE)</f>
        <v>#N/A</v>
      </c>
      <c r="I309">
        <v>0</v>
      </c>
      <c r="J309" t="e">
        <f>VLOOKUP($E309,'BD DAVID'!$B$5:$M$1144,12,FALSE)</f>
        <v>#N/A</v>
      </c>
      <c r="K309" t="s">
        <v>6339</v>
      </c>
      <c r="L309">
        <v>0</v>
      </c>
      <c r="M309" t="s">
        <v>6339</v>
      </c>
      <c r="N309">
        <v>0</v>
      </c>
      <c r="O309" t="s">
        <v>6339</v>
      </c>
      <c r="P309">
        <v>0</v>
      </c>
      <c r="Q309" t="s">
        <v>6339</v>
      </c>
      <c r="R309" s="19">
        <v>0</v>
      </c>
      <c r="S309" s="18" t="s">
        <v>6339</v>
      </c>
      <c r="T309" s="28">
        <v>0</v>
      </c>
      <c r="U309" s="18" t="s">
        <v>6339</v>
      </c>
      <c r="V309" s="19">
        <v>0</v>
      </c>
      <c r="W309" s="18" t="s">
        <v>6339</v>
      </c>
      <c r="X309" s="19">
        <v>0</v>
      </c>
      <c r="Y309" s="18" t="s">
        <v>6339</v>
      </c>
      <c r="Z309" s="19">
        <v>0</v>
      </c>
      <c r="AA309" s="18" t="s">
        <v>6339</v>
      </c>
      <c r="AB309" s="15">
        <v>900803721</v>
      </c>
      <c r="AC309" s="18" t="s">
        <v>6339</v>
      </c>
      <c r="AD309" s="18" t="s">
        <v>6374</v>
      </c>
      <c r="AE309" s="18" t="s">
        <v>6339</v>
      </c>
      <c r="AF309" s="18" t="s">
        <v>6400</v>
      </c>
      <c r="AG309" s="18" t="s">
        <v>6339</v>
      </c>
      <c r="AH309" s="29">
        <v>42654</v>
      </c>
      <c r="AI309" s="18" t="s">
        <v>6339</v>
      </c>
      <c r="AJ309" s="18" t="s">
        <v>6397</v>
      </c>
      <c r="AK309" t="s">
        <v>6340</v>
      </c>
      <c r="AL309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(NULL,0,0,0,0,0,0,0,0,0,0,900803721,'jvillamil','R','2016-10-11','dzambrano');</v>
      </c>
    </row>
    <row r="310" spans="1:38" x14ac:dyDescent="0.25">
      <c r="A310">
        <v>10017108</v>
      </c>
      <c r="B310" t="s">
        <v>6405</v>
      </c>
      <c r="C310" t="s">
        <v>6346</v>
      </c>
      <c r="D310" t="s">
        <v>6339</v>
      </c>
      <c r="E310" s="15">
        <v>0</v>
      </c>
      <c r="F310" s="15" t="s">
        <v>6339</v>
      </c>
      <c r="G310" t="s">
        <v>1562</v>
      </c>
      <c r="H310" t="e">
        <f>VLOOKUP($E310,'BD DAVID'!$B$5:$M$1143,10,FALSE)</f>
        <v>#N/A</v>
      </c>
      <c r="I310">
        <v>0</v>
      </c>
      <c r="J310" t="e">
        <f>VLOOKUP($E310,'BD DAVID'!$B$5:$M$1144,12,FALSE)</f>
        <v>#N/A</v>
      </c>
      <c r="K310" t="s">
        <v>6339</v>
      </c>
      <c r="L310">
        <v>0</v>
      </c>
      <c r="M310" t="s">
        <v>6339</v>
      </c>
      <c r="N310">
        <v>0</v>
      </c>
      <c r="O310" t="s">
        <v>6339</v>
      </c>
      <c r="P310">
        <v>0</v>
      </c>
      <c r="Q310" t="s">
        <v>6339</v>
      </c>
      <c r="R310" s="19">
        <v>0</v>
      </c>
      <c r="S310" s="18" t="s">
        <v>6339</v>
      </c>
      <c r="T310" s="28">
        <v>0</v>
      </c>
      <c r="U310" s="18" t="s">
        <v>6339</v>
      </c>
      <c r="V310" s="19">
        <v>0</v>
      </c>
      <c r="W310" s="18" t="s">
        <v>6339</v>
      </c>
      <c r="X310" s="19">
        <v>0</v>
      </c>
      <c r="Y310" s="18" t="s">
        <v>6339</v>
      </c>
      <c r="Z310" s="19">
        <v>0</v>
      </c>
      <c r="AA310" s="18" t="s">
        <v>6339</v>
      </c>
      <c r="AB310" s="15">
        <v>900926508</v>
      </c>
      <c r="AC310" s="18" t="s">
        <v>6339</v>
      </c>
      <c r="AD310" s="18" t="s">
        <v>6374</v>
      </c>
      <c r="AE310" s="18" t="s">
        <v>6339</v>
      </c>
      <c r="AF310" s="18" t="s">
        <v>6400</v>
      </c>
      <c r="AG310" s="18" t="s">
        <v>6339</v>
      </c>
      <c r="AH310" s="29">
        <v>42654</v>
      </c>
      <c r="AI310" s="18" t="s">
        <v>6339</v>
      </c>
      <c r="AJ310" s="18" t="s">
        <v>6397</v>
      </c>
      <c r="AK310" t="s">
        <v>6340</v>
      </c>
      <c r="AL310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(NULL,0,0,0,0,0,0,0,0,0,0,900926508,'jvillamil','R','2016-10-11','dzambrano');</v>
      </c>
    </row>
    <row r="311" spans="1:38" x14ac:dyDescent="0.25">
      <c r="A311">
        <v>10018063</v>
      </c>
      <c r="B311" t="s">
        <v>6405</v>
      </c>
      <c r="C311" t="s">
        <v>6346</v>
      </c>
      <c r="D311" t="s">
        <v>6339</v>
      </c>
      <c r="E311" s="15">
        <v>0</v>
      </c>
      <c r="F311" s="15" t="s">
        <v>6339</v>
      </c>
      <c r="G311" t="s">
        <v>3965</v>
      </c>
      <c r="H311" t="e">
        <f>VLOOKUP($E311,'BD DAVID'!$B$5:$M$1143,10,FALSE)</f>
        <v>#N/A</v>
      </c>
      <c r="I311">
        <v>0</v>
      </c>
      <c r="J311" t="e">
        <f>VLOOKUP($E311,'BD DAVID'!$B$5:$M$1144,12,FALSE)</f>
        <v>#N/A</v>
      </c>
      <c r="K311" t="s">
        <v>6339</v>
      </c>
      <c r="L311">
        <v>0</v>
      </c>
      <c r="M311" t="s">
        <v>6339</v>
      </c>
      <c r="N311">
        <v>0</v>
      </c>
      <c r="O311" t="s">
        <v>6339</v>
      </c>
      <c r="P311">
        <v>0</v>
      </c>
      <c r="Q311" t="s">
        <v>6339</v>
      </c>
      <c r="R311" s="19">
        <v>0</v>
      </c>
      <c r="S311" s="18" t="s">
        <v>6339</v>
      </c>
      <c r="T311" s="28">
        <v>0</v>
      </c>
      <c r="U311" s="18" t="s">
        <v>6339</v>
      </c>
      <c r="V311" s="19">
        <v>0</v>
      </c>
      <c r="W311" s="18" t="s">
        <v>6339</v>
      </c>
      <c r="X311" s="19">
        <v>0</v>
      </c>
      <c r="Y311" s="18" t="s">
        <v>6339</v>
      </c>
      <c r="Z311" s="19">
        <v>0</v>
      </c>
      <c r="AA311" s="18" t="s">
        <v>6339</v>
      </c>
      <c r="AB311" s="15">
        <v>1049617702</v>
      </c>
      <c r="AC311" s="18" t="s">
        <v>6339</v>
      </c>
      <c r="AD311" s="18" t="s">
        <v>6374</v>
      </c>
      <c r="AE311" s="18" t="s">
        <v>6339</v>
      </c>
      <c r="AF311" s="18" t="s">
        <v>6400</v>
      </c>
      <c r="AG311" s="18" t="s">
        <v>6339</v>
      </c>
      <c r="AH311" s="29">
        <v>42654</v>
      </c>
      <c r="AI311" s="18" t="s">
        <v>6339</v>
      </c>
      <c r="AJ311" s="18" t="s">
        <v>6397</v>
      </c>
      <c r="AK311" t="s">
        <v>6340</v>
      </c>
      <c r="AL311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(NULL,0,0,0,0,0,0,0,0,0,0,1049617702,'jvillamil','R','2016-10-11','dzambrano');</v>
      </c>
    </row>
    <row r="312" spans="1:38" x14ac:dyDescent="0.25">
      <c r="A312">
        <v>10018070</v>
      </c>
      <c r="B312" t="s">
        <v>6405</v>
      </c>
      <c r="C312" t="s">
        <v>6346</v>
      </c>
      <c r="D312" t="s">
        <v>6339</v>
      </c>
      <c r="E312" s="15">
        <v>0</v>
      </c>
      <c r="F312" s="15" t="s">
        <v>6339</v>
      </c>
      <c r="G312" t="s">
        <v>4139</v>
      </c>
      <c r="H312" t="e">
        <f>VLOOKUP($E312,'BD DAVID'!$B$5:$M$1143,10,FALSE)</f>
        <v>#N/A</v>
      </c>
      <c r="I312">
        <v>0</v>
      </c>
      <c r="J312" t="e">
        <f>VLOOKUP($E312,'BD DAVID'!$B$5:$M$1144,12,FALSE)</f>
        <v>#N/A</v>
      </c>
      <c r="K312" t="s">
        <v>6339</v>
      </c>
      <c r="L312">
        <v>0</v>
      </c>
      <c r="M312" t="s">
        <v>6339</v>
      </c>
      <c r="N312">
        <v>0</v>
      </c>
      <c r="O312" t="s">
        <v>6339</v>
      </c>
      <c r="P312">
        <v>0</v>
      </c>
      <c r="Q312" t="s">
        <v>6339</v>
      </c>
      <c r="R312" s="19">
        <v>0</v>
      </c>
      <c r="S312" s="18" t="s">
        <v>6339</v>
      </c>
      <c r="T312" s="28">
        <v>0</v>
      </c>
      <c r="U312" s="18" t="s">
        <v>6339</v>
      </c>
      <c r="V312" s="19">
        <v>0</v>
      </c>
      <c r="W312" s="18" t="s">
        <v>6339</v>
      </c>
      <c r="X312" s="19">
        <v>0</v>
      </c>
      <c r="Y312" s="18" t="s">
        <v>6339</v>
      </c>
      <c r="Z312" s="19">
        <v>0</v>
      </c>
      <c r="AA312" s="18" t="s">
        <v>6339</v>
      </c>
      <c r="AB312" s="15">
        <v>1049631078</v>
      </c>
      <c r="AC312" s="18" t="s">
        <v>6339</v>
      </c>
      <c r="AD312" s="18" t="s">
        <v>6374</v>
      </c>
      <c r="AE312" s="18" t="s">
        <v>6339</v>
      </c>
      <c r="AF312" s="18" t="s">
        <v>6400</v>
      </c>
      <c r="AG312" s="18" t="s">
        <v>6339</v>
      </c>
      <c r="AH312" s="29">
        <v>42654</v>
      </c>
      <c r="AI312" s="18" t="s">
        <v>6339</v>
      </c>
      <c r="AJ312" s="18" t="s">
        <v>6397</v>
      </c>
      <c r="AK312" t="s">
        <v>6340</v>
      </c>
      <c r="AL312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(NULL,0,0,0,0,0,0,0,0,0,0,1049631078,'jvillamil','R','2016-10-11','dzambrano');</v>
      </c>
    </row>
    <row r="313" spans="1:38" x14ac:dyDescent="0.25">
      <c r="A313">
        <v>10014823</v>
      </c>
      <c r="B313" t="s">
        <v>6405</v>
      </c>
      <c r="C313" t="s">
        <v>6346</v>
      </c>
      <c r="D313" t="s">
        <v>6339</v>
      </c>
      <c r="E313" s="15">
        <v>0</v>
      </c>
      <c r="F313" s="15" t="s">
        <v>6339</v>
      </c>
      <c r="G313" t="s">
        <v>4791</v>
      </c>
      <c r="H313" t="e">
        <f>VLOOKUP($E313,'BD DAVID'!$B$5:$M$1143,10,FALSE)</f>
        <v>#N/A</v>
      </c>
      <c r="I313">
        <v>0</v>
      </c>
      <c r="J313" t="e">
        <f>VLOOKUP($E313,'BD DAVID'!$B$5:$M$1144,12,FALSE)</f>
        <v>#N/A</v>
      </c>
      <c r="K313" t="s">
        <v>6339</v>
      </c>
      <c r="L313">
        <v>0</v>
      </c>
      <c r="M313" t="s">
        <v>6339</v>
      </c>
      <c r="N313">
        <v>0</v>
      </c>
      <c r="O313" t="s">
        <v>6339</v>
      </c>
      <c r="P313">
        <v>0</v>
      </c>
      <c r="Q313" t="s">
        <v>6339</v>
      </c>
      <c r="R313" s="19">
        <v>0</v>
      </c>
      <c r="S313" s="18" t="s">
        <v>6339</v>
      </c>
      <c r="T313" s="28">
        <v>0</v>
      </c>
      <c r="U313" s="18" t="s">
        <v>6339</v>
      </c>
      <c r="V313" s="19">
        <v>0</v>
      </c>
      <c r="W313" s="18" t="s">
        <v>6339</v>
      </c>
      <c r="X313" s="19">
        <v>0</v>
      </c>
      <c r="Y313" s="18" t="s">
        <v>6339</v>
      </c>
      <c r="Z313" s="19">
        <v>0</v>
      </c>
      <c r="AA313" s="18" t="s">
        <v>6339</v>
      </c>
      <c r="AB313" s="15">
        <v>1049642512</v>
      </c>
      <c r="AC313" s="18" t="s">
        <v>6339</v>
      </c>
      <c r="AD313" s="18" t="s">
        <v>6374</v>
      </c>
      <c r="AE313" s="18" t="s">
        <v>6339</v>
      </c>
      <c r="AF313" s="18" t="s">
        <v>6400</v>
      </c>
      <c r="AG313" s="18" t="s">
        <v>6339</v>
      </c>
      <c r="AH313" s="29">
        <v>42654</v>
      </c>
      <c r="AI313" s="18" t="s">
        <v>6339</v>
      </c>
      <c r="AJ313" s="18" t="s">
        <v>6397</v>
      </c>
      <c r="AK313" t="s">
        <v>6340</v>
      </c>
      <c r="AL313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(NULL,0,0,0,0,0,0,0,0,0,0,1049642512,'jvillamil','R','2016-10-11','dzambrano');</v>
      </c>
    </row>
    <row r="314" spans="1:38" x14ac:dyDescent="0.25">
      <c r="A314">
        <v>10016556</v>
      </c>
      <c r="B314" t="s">
        <v>6405</v>
      </c>
      <c r="C314" t="s">
        <v>6346</v>
      </c>
      <c r="D314" t="s">
        <v>6339</v>
      </c>
      <c r="E314" s="15">
        <v>0</v>
      </c>
      <c r="F314" s="15" t="s">
        <v>6339</v>
      </c>
      <c r="G314" t="s">
        <v>5146</v>
      </c>
      <c r="H314" t="e">
        <f>VLOOKUP($E314,'BD DAVID'!$B$5:$M$1143,10,FALSE)</f>
        <v>#N/A</v>
      </c>
      <c r="I314">
        <v>0</v>
      </c>
      <c r="J314" t="e">
        <f>VLOOKUP($E314,'BD DAVID'!$B$5:$M$1144,12,FALSE)</f>
        <v>#N/A</v>
      </c>
      <c r="K314" t="s">
        <v>6339</v>
      </c>
      <c r="L314">
        <v>0</v>
      </c>
      <c r="M314" t="s">
        <v>6339</v>
      </c>
      <c r="N314">
        <v>0</v>
      </c>
      <c r="O314" t="s">
        <v>6339</v>
      </c>
      <c r="P314">
        <v>0</v>
      </c>
      <c r="Q314" t="s">
        <v>6339</v>
      </c>
      <c r="R314" s="19">
        <v>0</v>
      </c>
      <c r="S314" s="18" t="s">
        <v>6339</v>
      </c>
      <c r="T314" s="28">
        <v>0</v>
      </c>
      <c r="U314" s="18" t="s">
        <v>6339</v>
      </c>
      <c r="V314" s="19">
        <v>0</v>
      </c>
      <c r="W314" s="18" t="s">
        <v>6339</v>
      </c>
      <c r="X314" s="19">
        <v>0</v>
      </c>
      <c r="Y314" s="18" t="s">
        <v>6339</v>
      </c>
      <c r="Z314" s="19">
        <v>0</v>
      </c>
      <c r="AA314" s="18" t="s">
        <v>6339</v>
      </c>
      <c r="AB314" s="15">
        <v>1051240521</v>
      </c>
      <c r="AC314" s="18" t="s">
        <v>6339</v>
      </c>
      <c r="AD314" s="18" t="s">
        <v>6374</v>
      </c>
      <c r="AE314" s="18" t="s">
        <v>6339</v>
      </c>
      <c r="AF314" s="18" t="s">
        <v>6400</v>
      </c>
      <c r="AG314" s="18" t="s">
        <v>6339</v>
      </c>
      <c r="AH314" s="29">
        <v>42654</v>
      </c>
      <c r="AI314" s="18" t="s">
        <v>6339</v>
      </c>
      <c r="AJ314" s="18" t="s">
        <v>6397</v>
      </c>
      <c r="AK314" t="s">
        <v>6340</v>
      </c>
      <c r="AL314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(NULL,0,0,0,0,0,0,0,0,0,0,1051240521,'jvillamil','R','2016-10-11','dzambrano');</v>
      </c>
    </row>
    <row r="315" spans="1:38" x14ac:dyDescent="0.25">
      <c r="A315">
        <v>10014198</v>
      </c>
      <c r="B315" t="s">
        <v>6405</v>
      </c>
      <c r="C315" t="s">
        <v>6346</v>
      </c>
      <c r="D315" t="s">
        <v>6339</v>
      </c>
      <c r="E315" s="15">
        <v>0</v>
      </c>
      <c r="F315" s="15" t="s">
        <v>6339</v>
      </c>
      <c r="G315" t="s">
        <v>2248</v>
      </c>
      <c r="H315" t="e">
        <f>VLOOKUP($E315,'BD DAVID'!$B$5:$M$1143,10,FALSE)</f>
        <v>#N/A</v>
      </c>
      <c r="I315">
        <v>0</v>
      </c>
      <c r="J315" t="e">
        <f>VLOOKUP($E315,'BD DAVID'!$B$5:$M$1144,12,FALSE)</f>
        <v>#N/A</v>
      </c>
      <c r="K315" t="s">
        <v>6339</v>
      </c>
      <c r="L315">
        <v>0</v>
      </c>
      <c r="M315" t="s">
        <v>6339</v>
      </c>
      <c r="N315">
        <v>0</v>
      </c>
      <c r="O315" t="s">
        <v>6339</v>
      </c>
      <c r="P315">
        <v>0</v>
      </c>
      <c r="Q315" t="s">
        <v>6339</v>
      </c>
      <c r="R315" s="19">
        <v>0</v>
      </c>
      <c r="S315" s="18" t="s">
        <v>6339</v>
      </c>
      <c r="T315" s="28">
        <v>0</v>
      </c>
      <c r="U315" s="18" t="s">
        <v>6339</v>
      </c>
      <c r="V315" s="19">
        <v>0</v>
      </c>
      <c r="W315" s="18" t="s">
        <v>6339</v>
      </c>
      <c r="X315" s="19">
        <v>0</v>
      </c>
      <c r="Y315" s="18" t="s">
        <v>6339</v>
      </c>
      <c r="Z315" s="19">
        <v>0</v>
      </c>
      <c r="AA315" s="18" t="s">
        <v>6339</v>
      </c>
      <c r="AB315" s="15">
        <v>1051475761</v>
      </c>
      <c r="AC315" s="18" t="s">
        <v>6339</v>
      </c>
      <c r="AD315" s="18" t="s">
        <v>6374</v>
      </c>
      <c r="AE315" s="18" t="s">
        <v>6339</v>
      </c>
      <c r="AF315" s="18" t="s">
        <v>6400</v>
      </c>
      <c r="AG315" s="18" t="s">
        <v>6339</v>
      </c>
      <c r="AH315" s="29">
        <v>42654</v>
      </c>
      <c r="AI315" s="18" t="s">
        <v>6339</v>
      </c>
      <c r="AJ315" s="18" t="s">
        <v>6397</v>
      </c>
      <c r="AK315" t="s">
        <v>6340</v>
      </c>
      <c r="AL315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(NULL,0,0,0,0,0,0,0,0,0,0,1051475761,'jvillamil','R','2016-10-11','dzambrano');</v>
      </c>
    </row>
    <row r="316" spans="1:38" x14ac:dyDescent="0.25">
      <c r="A316">
        <v>10017553</v>
      </c>
      <c r="B316" t="s">
        <v>6405</v>
      </c>
      <c r="C316" t="s">
        <v>6346</v>
      </c>
      <c r="D316" t="s">
        <v>6339</v>
      </c>
      <c r="E316" s="15">
        <v>0</v>
      </c>
      <c r="F316" s="15" t="s">
        <v>6339</v>
      </c>
      <c r="G316" t="s">
        <v>2305</v>
      </c>
      <c r="H316" t="e">
        <f>VLOOKUP($E316,'BD DAVID'!$B$5:$M$1143,10,FALSE)</f>
        <v>#N/A</v>
      </c>
      <c r="I316">
        <v>0</v>
      </c>
      <c r="J316" t="e">
        <f>VLOOKUP($E316,'BD DAVID'!$B$5:$M$1144,12,FALSE)</f>
        <v>#N/A</v>
      </c>
      <c r="K316" t="s">
        <v>6339</v>
      </c>
      <c r="L316">
        <v>0</v>
      </c>
      <c r="M316" t="s">
        <v>6339</v>
      </c>
      <c r="N316">
        <v>0</v>
      </c>
      <c r="O316" t="s">
        <v>6339</v>
      </c>
      <c r="P316">
        <v>0</v>
      </c>
      <c r="Q316" t="s">
        <v>6339</v>
      </c>
      <c r="R316" s="19">
        <v>0</v>
      </c>
      <c r="S316" s="18" t="s">
        <v>6339</v>
      </c>
      <c r="T316" s="28">
        <v>0</v>
      </c>
      <c r="U316" s="18" t="s">
        <v>6339</v>
      </c>
      <c r="V316" s="19">
        <v>0</v>
      </c>
      <c r="W316" s="18" t="s">
        <v>6339</v>
      </c>
      <c r="X316" s="19">
        <v>0</v>
      </c>
      <c r="Y316" s="18" t="s">
        <v>6339</v>
      </c>
      <c r="Z316" s="19">
        <v>0</v>
      </c>
      <c r="AA316" s="18" t="s">
        <v>6339</v>
      </c>
      <c r="AB316" s="15">
        <v>1052312192</v>
      </c>
      <c r="AC316" s="18" t="s">
        <v>6339</v>
      </c>
      <c r="AD316" s="18" t="s">
        <v>6374</v>
      </c>
      <c r="AE316" s="18" t="s">
        <v>6339</v>
      </c>
      <c r="AF316" s="18" t="s">
        <v>6400</v>
      </c>
      <c r="AG316" s="18" t="s">
        <v>6339</v>
      </c>
      <c r="AH316" s="29">
        <v>42654</v>
      </c>
      <c r="AI316" s="18" t="s">
        <v>6339</v>
      </c>
      <c r="AJ316" s="18" t="s">
        <v>6397</v>
      </c>
      <c r="AK316" t="s">
        <v>6340</v>
      </c>
      <c r="AL316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(NULL,0,0,0,0,0,0,0,0,0,0,1052312192,'jvillamil','R','2016-10-11','dzambrano');</v>
      </c>
    </row>
    <row r="317" spans="1:38" x14ac:dyDescent="0.25">
      <c r="A317">
        <v>10018066</v>
      </c>
      <c r="B317" t="s">
        <v>6405</v>
      </c>
      <c r="C317" t="s">
        <v>6346</v>
      </c>
      <c r="D317" t="s">
        <v>6339</v>
      </c>
      <c r="E317" s="15">
        <v>0</v>
      </c>
      <c r="F317" s="15" t="s">
        <v>6339</v>
      </c>
      <c r="G317" t="s">
        <v>4841</v>
      </c>
      <c r="H317" t="e">
        <f>VLOOKUP($E317,'BD DAVID'!$B$5:$M$1143,10,FALSE)</f>
        <v>#N/A</v>
      </c>
      <c r="I317">
        <v>0</v>
      </c>
      <c r="J317" t="e">
        <f>VLOOKUP($E317,'BD DAVID'!$B$5:$M$1144,12,FALSE)</f>
        <v>#N/A</v>
      </c>
      <c r="K317" t="s">
        <v>6339</v>
      </c>
      <c r="L317">
        <v>0</v>
      </c>
      <c r="M317" t="s">
        <v>6339</v>
      </c>
      <c r="N317">
        <v>0</v>
      </c>
      <c r="O317" t="s">
        <v>6339</v>
      </c>
      <c r="P317">
        <v>0</v>
      </c>
      <c r="Q317" t="s">
        <v>6339</v>
      </c>
      <c r="R317" s="19">
        <v>0</v>
      </c>
      <c r="S317" s="18" t="s">
        <v>6339</v>
      </c>
      <c r="T317" s="28">
        <v>0</v>
      </c>
      <c r="U317" s="18" t="s">
        <v>6339</v>
      </c>
      <c r="V317" s="19">
        <v>0</v>
      </c>
      <c r="W317" s="18" t="s">
        <v>6339</v>
      </c>
      <c r="X317" s="19">
        <v>0</v>
      </c>
      <c r="Y317" s="18" t="s">
        <v>6339</v>
      </c>
      <c r="Z317" s="19">
        <v>0</v>
      </c>
      <c r="AA317" s="18" t="s">
        <v>6339</v>
      </c>
      <c r="AB317" s="15">
        <v>1054372977</v>
      </c>
      <c r="AC317" s="18" t="s">
        <v>6339</v>
      </c>
      <c r="AD317" s="18" t="s">
        <v>6374</v>
      </c>
      <c r="AE317" s="18" t="s">
        <v>6339</v>
      </c>
      <c r="AF317" s="18" t="s">
        <v>6400</v>
      </c>
      <c r="AG317" s="18" t="s">
        <v>6339</v>
      </c>
      <c r="AH317" s="29">
        <v>42654</v>
      </c>
      <c r="AI317" s="18" t="s">
        <v>6339</v>
      </c>
      <c r="AJ317" s="18" t="s">
        <v>6397</v>
      </c>
      <c r="AK317" t="s">
        <v>6340</v>
      </c>
      <c r="AL317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(NULL,0,0,0,0,0,0,0,0,0,0,1054372977,'jvillamil','R','2016-10-11','dzambrano');</v>
      </c>
    </row>
    <row r="318" spans="1:38" x14ac:dyDescent="0.25">
      <c r="A318">
        <v>10008476</v>
      </c>
      <c r="B318" t="s">
        <v>6405</v>
      </c>
      <c r="C318" t="s">
        <v>6346</v>
      </c>
      <c r="D318" t="s">
        <v>6339</v>
      </c>
      <c r="E318" s="15">
        <v>0</v>
      </c>
      <c r="F318" s="15" t="s">
        <v>6339</v>
      </c>
      <c r="G318" t="s">
        <v>5229</v>
      </c>
      <c r="H318" t="e">
        <f>VLOOKUP($E318,'BD DAVID'!$B$5:$M$1143,10,FALSE)</f>
        <v>#N/A</v>
      </c>
      <c r="I318">
        <v>0</v>
      </c>
      <c r="J318" t="e">
        <f>VLOOKUP($E318,'BD DAVID'!$B$5:$M$1144,12,FALSE)</f>
        <v>#N/A</v>
      </c>
      <c r="K318" t="s">
        <v>6339</v>
      </c>
      <c r="L318">
        <v>0</v>
      </c>
      <c r="M318" t="s">
        <v>6339</v>
      </c>
      <c r="N318">
        <v>0</v>
      </c>
      <c r="O318" t="s">
        <v>6339</v>
      </c>
      <c r="P318">
        <v>0</v>
      </c>
      <c r="Q318" t="s">
        <v>6339</v>
      </c>
      <c r="R318" s="19">
        <v>0</v>
      </c>
      <c r="S318" s="18" t="s">
        <v>6339</v>
      </c>
      <c r="T318" s="28">
        <v>0</v>
      </c>
      <c r="U318" s="18" t="s">
        <v>6339</v>
      </c>
      <c r="V318" s="19">
        <v>0</v>
      </c>
      <c r="W318" s="18" t="s">
        <v>6339</v>
      </c>
      <c r="X318" s="19">
        <v>0</v>
      </c>
      <c r="Y318" s="18" t="s">
        <v>6339</v>
      </c>
      <c r="Z318" s="19">
        <v>0</v>
      </c>
      <c r="AA318" s="18" t="s">
        <v>6339</v>
      </c>
      <c r="AB318" s="15">
        <v>1055670021</v>
      </c>
      <c r="AC318" s="18" t="s">
        <v>6339</v>
      </c>
      <c r="AD318" s="18" t="s">
        <v>6374</v>
      </c>
      <c r="AE318" s="18" t="s">
        <v>6339</v>
      </c>
      <c r="AF318" s="18" t="s">
        <v>6400</v>
      </c>
      <c r="AG318" s="18" t="s">
        <v>6339</v>
      </c>
      <c r="AH318" s="29">
        <v>42654</v>
      </c>
      <c r="AI318" s="18" t="s">
        <v>6339</v>
      </c>
      <c r="AJ318" s="18" t="s">
        <v>6397</v>
      </c>
      <c r="AK318" t="s">
        <v>6340</v>
      </c>
      <c r="AL318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(NULL,0,0,0,0,0,0,0,0,0,0,1055670021,'jvillamil','R','2016-10-11','dzambrano');</v>
      </c>
    </row>
    <row r="319" spans="1:38" x14ac:dyDescent="0.25">
      <c r="A319">
        <v>10016116</v>
      </c>
      <c r="B319" t="s">
        <v>6405</v>
      </c>
      <c r="C319" t="s">
        <v>6346</v>
      </c>
      <c r="D319" t="s">
        <v>6339</v>
      </c>
      <c r="E319" s="15">
        <v>0</v>
      </c>
      <c r="F319" s="15" t="s">
        <v>6339</v>
      </c>
      <c r="G319" t="s">
        <v>5227</v>
      </c>
      <c r="H319" t="e">
        <f>VLOOKUP($E319,'BD DAVID'!$B$5:$M$1143,10,FALSE)</f>
        <v>#N/A</v>
      </c>
      <c r="I319">
        <v>0</v>
      </c>
      <c r="J319" t="e">
        <f>VLOOKUP($E319,'BD DAVID'!$B$5:$M$1144,12,FALSE)</f>
        <v>#N/A</v>
      </c>
      <c r="K319" t="s">
        <v>6339</v>
      </c>
      <c r="L319">
        <v>0</v>
      </c>
      <c r="M319" t="s">
        <v>6339</v>
      </c>
      <c r="N319">
        <v>0</v>
      </c>
      <c r="O319" t="s">
        <v>6339</v>
      </c>
      <c r="P319">
        <v>0</v>
      </c>
      <c r="Q319" t="s">
        <v>6339</v>
      </c>
      <c r="R319" s="19">
        <v>0</v>
      </c>
      <c r="S319" s="18" t="s">
        <v>6339</v>
      </c>
      <c r="T319" s="28">
        <v>0</v>
      </c>
      <c r="U319" s="18" t="s">
        <v>6339</v>
      </c>
      <c r="V319" s="19">
        <v>0</v>
      </c>
      <c r="W319" s="18" t="s">
        <v>6339</v>
      </c>
      <c r="X319" s="19">
        <v>0</v>
      </c>
      <c r="Y319" s="18" t="s">
        <v>6339</v>
      </c>
      <c r="Z319" s="19">
        <v>0</v>
      </c>
      <c r="AA319" s="18" t="s">
        <v>6339</v>
      </c>
      <c r="AB319" s="15">
        <v>1055670192</v>
      </c>
      <c r="AC319" s="18" t="s">
        <v>6339</v>
      </c>
      <c r="AD319" s="18" t="s">
        <v>6374</v>
      </c>
      <c r="AE319" s="18" t="s">
        <v>6339</v>
      </c>
      <c r="AF319" s="18" t="s">
        <v>6400</v>
      </c>
      <c r="AG319" s="18" t="s">
        <v>6339</v>
      </c>
      <c r="AH319" s="29">
        <v>42654</v>
      </c>
      <c r="AI319" s="18" t="s">
        <v>6339</v>
      </c>
      <c r="AJ319" s="18" t="s">
        <v>6397</v>
      </c>
      <c r="AK319" t="s">
        <v>6340</v>
      </c>
      <c r="AL319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(NULL,0,0,0,0,0,0,0,0,0,0,1055670192,'jvillamil','R','2016-10-11','dzambrano');</v>
      </c>
    </row>
    <row r="320" spans="1:38" x14ac:dyDescent="0.25">
      <c r="A320">
        <v>10008477</v>
      </c>
      <c r="B320" t="s">
        <v>6405</v>
      </c>
      <c r="C320" t="s">
        <v>6346</v>
      </c>
      <c r="D320" t="s">
        <v>6339</v>
      </c>
      <c r="E320" s="15">
        <v>0</v>
      </c>
      <c r="F320" s="15" t="s">
        <v>6339</v>
      </c>
      <c r="G320" t="s">
        <v>4173</v>
      </c>
      <c r="H320" t="e">
        <f>VLOOKUP($E320,'BD DAVID'!$B$5:$M$1143,10,FALSE)</f>
        <v>#N/A</v>
      </c>
      <c r="I320">
        <v>0</v>
      </c>
      <c r="J320" t="e">
        <f>VLOOKUP($E320,'BD DAVID'!$B$5:$M$1144,12,FALSE)</f>
        <v>#N/A</v>
      </c>
      <c r="K320" t="s">
        <v>6339</v>
      </c>
      <c r="L320">
        <v>0</v>
      </c>
      <c r="M320" t="s">
        <v>6339</v>
      </c>
      <c r="N320">
        <v>0</v>
      </c>
      <c r="O320" t="s">
        <v>6339</v>
      </c>
      <c r="P320">
        <v>0</v>
      </c>
      <c r="Q320" t="s">
        <v>6339</v>
      </c>
      <c r="R320" s="19">
        <v>0</v>
      </c>
      <c r="S320" s="18" t="s">
        <v>6339</v>
      </c>
      <c r="T320" s="28">
        <v>0</v>
      </c>
      <c r="U320" s="18" t="s">
        <v>6339</v>
      </c>
      <c r="V320" s="19">
        <v>0</v>
      </c>
      <c r="W320" s="18" t="s">
        <v>6339</v>
      </c>
      <c r="X320" s="19">
        <v>0</v>
      </c>
      <c r="Y320" s="18" t="s">
        <v>6339</v>
      </c>
      <c r="Z320" s="19">
        <v>0</v>
      </c>
      <c r="AA320" s="18" t="s">
        <v>6339</v>
      </c>
      <c r="AB320" s="15">
        <v>1056074372</v>
      </c>
      <c r="AC320" s="18" t="s">
        <v>6339</v>
      </c>
      <c r="AD320" s="18" t="s">
        <v>6374</v>
      </c>
      <c r="AE320" s="18" t="s">
        <v>6339</v>
      </c>
      <c r="AF320" s="18" t="s">
        <v>6400</v>
      </c>
      <c r="AG320" s="18" t="s">
        <v>6339</v>
      </c>
      <c r="AH320" s="29">
        <v>42654</v>
      </c>
      <c r="AI320" s="18" t="s">
        <v>6339</v>
      </c>
      <c r="AJ320" s="18" t="s">
        <v>6397</v>
      </c>
      <c r="AK320" t="s">
        <v>6340</v>
      </c>
      <c r="AL320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(NULL,0,0,0,0,0,0,0,0,0,0,1056074372,'jvillamil','R','2016-10-11','dzambrano');</v>
      </c>
    </row>
    <row r="321" spans="1:38" x14ac:dyDescent="0.25">
      <c r="A321">
        <v>10015472</v>
      </c>
      <c r="B321" t="s">
        <v>6405</v>
      </c>
      <c r="C321" t="s">
        <v>6346</v>
      </c>
      <c r="D321" t="s">
        <v>6339</v>
      </c>
      <c r="E321" s="15">
        <v>0</v>
      </c>
      <c r="F321" s="15" t="s">
        <v>6339</v>
      </c>
      <c r="G321" t="s">
        <v>4190</v>
      </c>
      <c r="H321" t="e">
        <f>VLOOKUP($E321,'BD DAVID'!$B$5:$M$1143,10,FALSE)</f>
        <v>#N/A</v>
      </c>
      <c r="I321">
        <v>0</v>
      </c>
      <c r="J321" t="e">
        <f>VLOOKUP($E321,'BD DAVID'!$B$5:$M$1144,12,FALSE)</f>
        <v>#N/A</v>
      </c>
      <c r="K321" t="s">
        <v>6339</v>
      </c>
      <c r="L321">
        <v>0</v>
      </c>
      <c r="M321" t="s">
        <v>6339</v>
      </c>
      <c r="N321">
        <v>0</v>
      </c>
      <c r="O321" t="s">
        <v>6339</v>
      </c>
      <c r="P321">
        <v>0</v>
      </c>
      <c r="Q321" t="s">
        <v>6339</v>
      </c>
      <c r="R321" s="19">
        <v>0</v>
      </c>
      <c r="S321" s="18" t="s">
        <v>6339</v>
      </c>
      <c r="T321" s="28">
        <v>0</v>
      </c>
      <c r="U321" s="18" t="s">
        <v>6339</v>
      </c>
      <c r="V321" s="19">
        <v>0</v>
      </c>
      <c r="W321" s="18" t="s">
        <v>6339</v>
      </c>
      <c r="X321" s="19">
        <v>0</v>
      </c>
      <c r="Y321" s="18" t="s">
        <v>6339</v>
      </c>
      <c r="Z321" s="19">
        <v>0</v>
      </c>
      <c r="AA321" s="18" t="s">
        <v>6339</v>
      </c>
      <c r="AB321" s="15">
        <v>1056482062</v>
      </c>
      <c r="AC321" s="18" t="s">
        <v>6339</v>
      </c>
      <c r="AD321" s="18" t="s">
        <v>6374</v>
      </c>
      <c r="AE321" s="18" t="s">
        <v>6339</v>
      </c>
      <c r="AF321" s="18" t="s">
        <v>6400</v>
      </c>
      <c r="AG321" s="18" t="s">
        <v>6339</v>
      </c>
      <c r="AH321" s="29">
        <v>42654</v>
      </c>
      <c r="AI321" s="18" t="s">
        <v>6339</v>
      </c>
      <c r="AJ321" s="18" t="s">
        <v>6397</v>
      </c>
      <c r="AK321" t="s">
        <v>6340</v>
      </c>
      <c r="AL321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(NULL,0,0,0,0,0,0,0,0,0,0,1056482062,'jvillamil','R','2016-10-11','dzambrano');</v>
      </c>
    </row>
    <row r="322" spans="1:38" x14ac:dyDescent="0.25">
      <c r="A322">
        <v>10017496</v>
      </c>
      <c r="B322" t="s">
        <v>6405</v>
      </c>
      <c r="C322" t="s">
        <v>6346</v>
      </c>
      <c r="D322" t="s">
        <v>6339</v>
      </c>
      <c r="E322" s="15">
        <v>0</v>
      </c>
      <c r="F322" s="15" t="s">
        <v>6339</v>
      </c>
      <c r="G322" t="s">
        <v>2035</v>
      </c>
      <c r="H322" t="e">
        <f>VLOOKUP($E322,'BD DAVID'!$B$5:$M$1143,10,FALSE)</f>
        <v>#N/A</v>
      </c>
      <c r="I322">
        <v>0</v>
      </c>
      <c r="J322" t="e">
        <f>VLOOKUP($E322,'BD DAVID'!$B$5:$M$1144,12,FALSE)</f>
        <v>#N/A</v>
      </c>
      <c r="K322" t="s">
        <v>6339</v>
      </c>
      <c r="L322">
        <v>0</v>
      </c>
      <c r="M322" t="s">
        <v>6339</v>
      </c>
      <c r="N322">
        <v>0</v>
      </c>
      <c r="O322" t="s">
        <v>6339</v>
      </c>
      <c r="P322">
        <v>0</v>
      </c>
      <c r="Q322" t="s">
        <v>6339</v>
      </c>
      <c r="R322" s="19">
        <v>0</v>
      </c>
      <c r="S322" s="18" t="s">
        <v>6339</v>
      </c>
      <c r="T322" s="28">
        <v>0</v>
      </c>
      <c r="U322" s="18" t="s">
        <v>6339</v>
      </c>
      <c r="V322" s="19">
        <v>0</v>
      </c>
      <c r="W322" s="18" t="s">
        <v>6339</v>
      </c>
      <c r="X322" s="19">
        <v>0</v>
      </c>
      <c r="Y322" s="18" t="s">
        <v>6339</v>
      </c>
      <c r="Z322" s="19">
        <v>0</v>
      </c>
      <c r="AA322" s="18" t="s">
        <v>6339</v>
      </c>
      <c r="AB322" s="15">
        <v>1056954289</v>
      </c>
      <c r="AC322" s="18" t="s">
        <v>6339</v>
      </c>
      <c r="AD322" s="18" t="s">
        <v>6374</v>
      </c>
      <c r="AE322" s="18" t="s">
        <v>6339</v>
      </c>
      <c r="AF322" s="18" t="s">
        <v>6400</v>
      </c>
      <c r="AG322" s="18" t="s">
        <v>6339</v>
      </c>
      <c r="AH322" s="29">
        <v>42654</v>
      </c>
      <c r="AI322" s="18" t="s">
        <v>6339</v>
      </c>
      <c r="AJ322" s="18" t="s">
        <v>6397</v>
      </c>
      <c r="AK322" t="s">
        <v>6340</v>
      </c>
      <c r="AL322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(NULL,0,0,0,0,0,0,0,0,0,0,1056954289,'jvillamil','R','2016-10-11','dzambrano');</v>
      </c>
    </row>
    <row r="323" spans="1:38" x14ac:dyDescent="0.25">
      <c r="A323">
        <v>10015176</v>
      </c>
      <c r="B323" t="s">
        <v>6405</v>
      </c>
      <c r="C323" t="s">
        <v>6346</v>
      </c>
      <c r="D323" t="s">
        <v>6339</v>
      </c>
      <c r="E323" s="15">
        <v>0</v>
      </c>
      <c r="F323" s="15" t="s">
        <v>6339</v>
      </c>
      <c r="G323" t="s">
        <v>4512</v>
      </c>
      <c r="H323" t="e">
        <f>VLOOKUP($E323,'BD DAVID'!$B$5:$M$1143,10,FALSE)</f>
        <v>#N/A</v>
      </c>
      <c r="I323">
        <v>0</v>
      </c>
      <c r="J323" t="e">
        <f>VLOOKUP($E323,'BD DAVID'!$B$5:$M$1144,12,FALSE)</f>
        <v>#N/A</v>
      </c>
      <c r="K323" t="s">
        <v>6339</v>
      </c>
      <c r="L323">
        <v>0</v>
      </c>
      <c r="M323" t="s">
        <v>6339</v>
      </c>
      <c r="N323">
        <v>0</v>
      </c>
      <c r="O323" t="s">
        <v>6339</v>
      </c>
      <c r="P323">
        <v>0</v>
      </c>
      <c r="Q323" t="s">
        <v>6339</v>
      </c>
      <c r="R323" s="19">
        <v>0</v>
      </c>
      <c r="S323" s="18" t="s">
        <v>6339</v>
      </c>
      <c r="T323" s="28">
        <v>0</v>
      </c>
      <c r="U323" s="18" t="s">
        <v>6339</v>
      </c>
      <c r="V323" s="19">
        <v>0</v>
      </c>
      <c r="W323" s="18" t="s">
        <v>6339</v>
      </c>
      <c r="X323" s="19">
        <v>0</v>
      </c>
      <c r="Y323" s="18" t="s">
        <v>6339</v>
      </c>
      <c r="Z323" s="19">
        <v>0</v>
      </c>
      <c r="AA323" s="18" t="s">
        <v>6339</v>
      </c>
      <c r="AB323" s="15">
        <v>1056954866</v>
      </c>
      <c r="AC323" s="18" t="s">
        <v>6339</v>
      </c>
      <c r="AD323" s="18" t="s">
        <v>6374</v>
      </c>
      <c r="AE323" s="18" t="s">
        <v>6339</v>
      </c>
      <c r="AF323" s="18" t="s">
        <v>6400</v>
      </c>
      <c r="AG323" s="18" t="s">
        <v>6339</v>
      </c>
      <c r="AH323" s="29">
        <v>42654</v>
      </c>
      <c r="AI323" s="18" t="s">
        <v>6339</v>
      </c>
      <c r="AJ323" s="18" t="s">
        <v>6397</v>
      </c>
      <c r="AK323" t="s">
        <v>6340</v>
      </c>
      <c r="AL323" t="str">
        <f t="shared" ref="AL323:AL386" si="5">_xlfn.CONCAT(B323,C323,D323,E323,F323,I323,K323,L323,M323,N323,O323,P323,Q323,R323,S323,T323,U323,V323,W323,X323,Y323,Z323,AA323,AB323,AC323,"'",AD323,"'",AE323,"'",AF323,"'",AG323,"'",TEXT(AH323,"yyyy-mm-dd"),"'",AI323,"'",AJ323,"'",AK323)</f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(NULL,0,0,0,0,0,0,0,0,0,0,1056954866,'jvillamil','R','2016-10-11','dzambrano');</v>
      </c>
    </row>
    <row r="324" spans="1:38" x14ac:dyDescent="0.25">
      <c r="A324">
        <v>10016611</v>
      </c>
      <c r="B324" t="s">
        <v>6405</v>
      </c>
      <c r="C324" t="s">
        <v>6346</v>
      </c>
      <c r="D324" t="s">
        <v>6339</v>
      </c>
      <c r="E324" s="15">
        <v>0</v>
      </c>
      <c r="F324" s="15" t="s">
        <v>6339</v>
      </c>
      <c r="G324" t="s">
        <v>5043</v>
      </c>
      <c r="H324" t="e">
        <f>VLOOKUP($E324,'BD DAVID'!$B$5:$M$1143,10,FALSE)</f>
        <v>#N/A</v>
      </c>
      <c r="I324">
        <v>0</v>
      </c>
      <c r="J324" t="e">
        <f>VLOOKUP($E324,'BD DAVID'!$B$5:$M$1144,12,FALSE)</f>
        <v>#N/A</v>
      </c>
      <c r="K324" t="s">
        <v>6339</v>
      </c>
      <c r="L324">
        <v>0</v>
      </c>
      <c r="M324" t="s">
        <v>6339</v>
      </c>
      <c r="N324">
        <v>0</v>
      </c>
      <c r="O324" t="s">
        <v>6339</v>
      </c>
      <c r="P324">
        <v>0</v>
      </c>
      <c r="Q324" t="s">
        <v>6339</v>
      </c>
      <c r="R324" s="19">
        <v>0</v>
      </c>
      <c r="S324" s="18" t="s">
        <v>6339</v>
      </c>
      <c r="T324" s="28">
        <v>0</v>
      </c>
      <c r="U324" s="18" t="s">
        <v>6339</v>
      </c>
      <c r="V324" s="19">
        <v>0</v>
      </c>
      <c r="W324" s="18" t="s">
        <v>6339</v>
      </c>
      <c r="X324" s="19">
        <v>0</v>
      </c>
      <c r="Y324" s="18" t="s">
        <v>6339</v>
      </c>
      <c r="Z324" s="19">
        <v>0</v>
      </c>
      <c r="AA324" s="18" t="s">
        <v>6339</v>
      </c>
      <c r="AB324" s="15">
        <v>1057185738</v>
      </c>
      <c r="AC324" s="18" t="s">
        <v>6339</v>
      </c>
      <c r="AD324" s="18" t="s">
        <v>6374</v>
      </c>
      <c r="AE324" s="18" t="s">
        <v>6339</v>
      </c>
      <c r="AF324" s="18" t="s">
        <v>6400</v>
      </c>
      <c r="AG324" s="18" t="s">
        <v>6339</v>
      </c>
      <c r="AH324" s="29">
        <v>42654</v>
      </c>
      <c r="AI324" s="18" t="s">
        <v>6339</v>
      </c>
      <c r="AJ324" s="18" t="s">
        <v>6397</v>
      </c>
      <c r="AK324" t="s">
        <v>6340</v>
      </c>
      <c r="AL324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(NULL,0,0,0,0,0,0,0,0,0,0,1057185738,'jvillamil','R','2016-10-11','dzambrano');</v>
      </c>
    </row>
    <row r="325" spans="1:38" x14ac:dyDescent="0.25">
      <c r="A325">
        <v>10013438</v>
      </c>
      <c r="B325" t="s">
        <v>6405</v>
      </c>
      <c r="C325" t="s">
        <v>6346</v>
      </c>
      <c r="D325" t="s">
        <v>6339</v>
      </c>
      <c r="E325" s="15">
        <v>0</v>
      </c>
      <c r="F325" s="15" t="s">
        <v>6339</v>
      </c>
      <c r="G325" t="s">
        <v>1993</v>
      </c>
      <c r="H325" t="e">
        <f>VLOOKUP($E325,'BD DAVID'!$B$5:$M$1143,10,FALSE)</f>
        <v>#N/A</v>
      </c>
      <c r="I325">
        <v>0</v>
      </c>
      <c r="J325" t="e">
        <f>VLOOKUP($E325,'BD DAVID'!$B$5:$M$1144,12,FALSE)</f>
        <v>#N/A</v>
      </c>
      <c r="K325" t="s">
        <v>6339</v>
      </c>
      <c r="L325">
        <v>0</v>
      </c>
      <c r="M325" t="s">
        <v>6339</v>
      </c>
      <c r="N325">
        <v>0</v>
      </c>
      <c r="O325" t="s">
        <v>6339</v>
      </c>
      <c r="P325">
        <v>0</v>
      </c>
      <c r="Q325" t="s">
        <v>6339</v>
      </c>
      <c r="R325" s="19">
        <v>0</v>
      </c>
      <c r="S325" s="18" t="s">
        <v>6339</v>
      </c>
      <c r="T325" s="28">
        <v>0</v>
      </c>
      <c r="U325" s="18" t="s">
        <v>6339</v>
      </c>
      <c r="V325" s="19">
        <v>0</v>
      </c>
      <c r="W325" s="18" t="s">
        <v>6339</v>
      </c>
      <c r="X325" s="19">
        <v>0</v>
      </c>
      <c r="Y325" s="18" t="s">
        <v>6339</v>
      </c>
      <c r="Z325" s="19">
        <v>0</v>
      </c>
      <c r="AA325" s="18" t="s">
        <v>6339</v>
      </c>
      <c r="AB325" s="15">
        <v>1057214047</v>
      </c>
      <c r="AC325" s="18" t="s">
        <v>6339</v>
      </c>
      <c r="AD325" s="18" t="s">
        <v>6374</v>
      </c>
      <c r="AE325" s="18" t="s">
        <v>6339</v>
      </c>
      <c r="AF325" s="18" t="s">
        <v>6400</v>
      </c>
      <c r="AG325" s="18" t="s">
        <v>6339</v>
      </c>
      <c r="AH325" s="29">
        <v>42654</v>
      </c>
      <c r="AI325" s="18" t="s">
        <v>6339</v>
      </c>
      <c r="AJ325" s="18" t="s">
        <v>6397</v>
      </c>
      <c r="AK325" t="s">
        <v>6340</v>
      </c>
      <c r="AL325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(NULL,0,0,0,0,0,0,0,0,0,0,1057214047,'jvillamil','R','2016-10-11','dzambrano');</v>
      </c>
    </row>
    <row r="326" spans="1:38" s="14" customFormat="1" x14ac:dyDescent="0.25">
      <c r="A326" s="14">
        <v>10014846</v>
      </c>
      <c r="B326" t="s">
        <v>6405</v>
      </c>
      <c r="C326" s="14" t="s">
        <v>6346</v>
      </c>
      <c r="D326" s="14" t="s">
        <v>6339</v>
      </c>
      <c r="E326" s="15">
        <v>0</v>
      </c>
      <c r="F326" s="16" t="s">
        <v>6339</v>
      </c>
      <c r="G326" s="14" t="s">
        <v>2354</v>
      </c>
      <c r="H326" s="14" t="e">
        <f>VLOOKUP($E326,'BD DAVID'!$B$5:$M$1143,10,FALSE)</f>
        <v>#N/A</v>
      </c>
      <c r="I326">
        <v>0</v>
      </c>
      <c r="J326" s="14" t="e">
        <f>VLOOKUP($E326,'BD DAVID'!$B$5:$M$1144,12,FALSE)</f>
        <v>#N/A</v>
      </c>
      <c r="K326" s="14" t="s">
        <v>6339</v>
      </c>
      <c r="L326" s="14">
        <v>0</v>
      </c>
      <c r="M326" s="14" t="s">
        <v>6339</v>
      </c>
      <c r="N326" s="14">
        <v>0</v>
      </c>
      <c r="O326" s="14" t="s">
        <v>6339</v>
      </c>
      <c r="P326">
        <v>0</v>
      </c>
      <c r="Q326" s="14" t="s">
        <v>6339</v>
      </c>
      <c r="R326" s="19">
        <v>0</v>
      </c>
      <c r="S326" s="25" t="s">
        <v>6339</v>
      </c>
      <c r="T326" s="28">
        <v>0</v>
      </c>
      <c r="U326" s="25" t="s">
        <v>6339</v>
      </c>
      <c r="V326" s="19">
        <v>0</v>
      </c>
      <c r="W326" s="25" t="s">
        <v>6339</v>
      </c>
      <c r="X326" s="27">
        <v>0</v>
      </c>
      <c r="Y326" s="25" t="s">
        <v>6339</v>
      </c>
      <c r="Z326" s="19">
        <v>0</v>
      </c>
      <c r="AA326" s="25" t="s">
        <v>6339</v>
      </c>
      <c r="AB326" s="16">
        <v>34545468</v>
      </c>
      <c r="AC326" s="18" t="s">
        <v>6339</v>
      </c>
      <c r="AD326" s="25" t="s">
        <v>6365</v>
      </c>
      <c r="AE326" s="18" t="s">
        <v>6339</v>
      </c>
      <c r="AF326" s="18" t="s">
        <v>6400</v>
      </c>
      <c r="AG326" s="18" t="s">
        <v>6339</v>
      </c>
      <c r="AH326" s="29">
        <v>42654</v>
      </c>
      <c r="AI326" s="18" t="s">
        <v>6339</v>
      </c>
      <c r="AJ326" s="18" t="s">
        <v>6397</v>
      </c>
      <c r="AK326" s="14" t="s">
        <v>6340</v>
      </c>
      <c r="AL326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(NULL,0,0,0,0,0,0,0,0,0,0,34545468,'dchavez','R','2016-10-11','dzambrano');</v>
      </c>
    </row>
    <row r="327" spans="1:38" x14ac:dyDescent="0.25">
      <c r="A327">
        <v>10013810</v>
      </c>
      <c r="B327" t="s">
        <v>6405</v>
      </c>
      <c r="C327" t="s">
        <v>6346</v>
      </c>
      <c r="D327" t="s">
        <v>6339</v>
      </c>
      <c r="E327" s="15">
        <v>0</v>
      </c>
      <c r="F327" s="15" t="s">
        <v>6339</v>
      </c>
      <c r="G327" t="s">
        <v>2624</v>
      </c>
      <c r="H327" t="e">
        <f>VLOOKUP($E327,'BD DAVID'!$B$5:$M$1143,10,FALSE)</f>
        <v>#N/A</v>
      </c>
      <c r="I327">
        <v>0</v>
      </c>
      <c r="J327" t="e">
        <f>VLOOKUP($E327,'BD DAVID'!$B$5:$M$1144,12,FALSE)</f>
        <v>#N/A</v>
      </c>
      <c r="K327" t="s">
        <v>6339</v>
      </c>
      <c r="L327">
        <v>0</v>
      </c>
      <c r="M327" t="s">
        <v>6339</v>
      </c>
      <c r="N327">
        <v>0</v>
      </c>
      <c r="O327" t="s">
        <v>6339</v>
      </c>
      <c r="P327">
        <v>0</v>
      </c>
      <c r="Q327" t="s">
        <v>6339</v>
      </c>
      <c r="R327" s="19">
        <v>0</v>
      </c>
      <c r="S327" s="18" t="s">
        <v>6339</v>
      </c>
      <c r="T327" s="28">
        <v>0</v>
      </c>
      <c r="U327" s="18" t="s">
        <v>6339</v>
      </c>
      <c r="V327" s="19">
        <v>0</v>
      </c>
      <c r="W327" s="18" t="s">
        <v>6339</v>
      </c>
      <c r="X327" s="19">
        <v>0</v>
      </c>
      <c r="Y327" s="18" t="s">
        <v>6339</v>
      </c>
      <c r="Z327" s="19">
        <v>0</v>
      </c>
      <c r="AA327" s="18" t="s">
        <v>6339</v>
      </c>
      <c r="AB327" s="15">
        <v>800166277</v>
      </c>
      <c r="AC327" s="18" t="s">
        <v>6339</v>
      </c>
      <c r="AD327" s="18" t="s">
        <v>6368</v>
      </c>
      <c r="AE327" s="18" t="s">
        <v>6339</v>
      </c>
      <c r="AF327" s="18" t="s">
        <v>6400</v>
      </c>
      <c r="AG327" s="18" t="s">
        <v>6339</v>
      </c>
      <c r="AH327" s="29">
        <v>42654</v>
      </c>
      <c r="AI327" s="18" t="s">
        <v>6339</v>
      </c>
      <c r="AJ327" s="18" t="s">
        <v>6397</v>
      </c>
      <c r="AK327" t="s">
        <v>6340</v>
      </c>
      <c r="AL327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(NULL,0,0,0,0,0,0,0,0,0,0,800166277,'eyepez','R','2016-10-11','dzambrano');</v>
      </c>
    </row>
    <row r="328" spans="1:38" x14ac:dyDescent="0.25">
      <c r="A328">
        <v>10009060</v>
      </c>
      <c r="B328" t="s">
        <v>6405</v>
      </c>
      <c r="C328" t="s">
        <v>6346</v>
      </c>
      <c r="D328" t="s">
        <v>6339</v>
      </c>
      <c r="E328" s="15">
        <v>0</v>
      </c>
      <c r="F328" s="15" t="s">
        <v>6339</v>
      </c>
      <c r="G328" t="s">
        <v>2310</v>
      </c>
      <c r="H328" t="e">
        <f>VLOOKUP($E328,'BD DAVID'!$B$5:$M$1143,10,FALSE)</f>
        <v>#N/A</v>
      </c>
      <c r="I328">
        <v>0</v>
      </c>
      <c r="J328" t="e">
        <f>VLOOKUP($E328,'BD DAVID'!$B$5:$M$1144,12,FALSE)</f>
        <v>#N/A</v>
      </c>
      <c r="K328" t="s">
        <v>6339</v>
      </c>
      <c r="L328">
        <v>0</v>
      </c>
      <c r="M328" t="s">
        <v>6339</v>
      </c>
      <c r="N328">
        <v>0</v>
      </c>
      <c r="O328" t="s">
        <v>6339</v>
      </c>
      <c r="P328">
        <v>0</v>
      </c>
      <c r="Q328" t="s">
        <v>6339</v>
      </c>
      <c r="R328" s="19">
        <v>0</v>
      </c>
      <c r="S328" s="18" t="s">
        <v>6339</v>
      </c>
      <c r="T328" s="28">
        <v>0</v>
      </c>
      <c r="U328" s="18" t="s">
        <v>6339</v>
      </c>
      <c r="V328" s="19">
        <v>0</v>
      </c>
      <c r="W328" s="18" t="s">
        <v>6339</v>
      </c>
      <c r="X328" s="19">
        <v>0</v>
      </c>
      <c r="Y328" s="18" t="s">
        <v>6339</v>
      </c>
      <c r="Z328" s="19">
        <v>0</v>
      </c>
      <c r="AA328" s="18" t="s">
        <v>6339</v>
      </c>
      <c r="AB328" s="15">
        <v>203206</v>
      </c>
      <c r="AC328" s="18" t="s">
        <v>6339</v>
      </c>
      <c r="AD328" s="18" t="s">
        <v>6370</v>
      </c>
      <c r="AE328" s="18" t="s">
        <v>6339</v>
      </c>
      <c r="AF328" s="18" t="s">
        <v>6400</v>
      </c>
      <c r="AG328" s="18" t="s">
        <v>6339</v>
      </c>
      <c r="AH328" s="29">
        <v>42654</v>
      </c>
      <c r="AI328" s="18" t="s">
        <v>6339</v>
      </c>
      <c r="AJ328" s="18" t="s">
        <v>6397</v>
      </c>
      <c r="AK328" t="s">
        <v>6340</v>
      </c>
      <c r="AL328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(NULL,0,0,0,0,0,0,0,0,0,0,203206,'gmarentes','R','2016-10-11','dzambrano');</v>
      </c>
    </row>
    <row r="329" spans="1:38" s="14" customFormat="1" x14ac:dyDescent="0.25">
      <c r="A329" s="14">
        <v>10009128</v>
      </c>
      <c r="B329" t="s">
        <v>6405</v>
      </c>
      <c r="C329" s="14" t="s">
        <v>6346</v>
      </c>
      <c r="D329" s="14" t="s">
        <v>6339</v>
      </c>
      <c r="E329" s="15">
        <v>0</v>
      </c>
      <c r="F329" s="16" t="s">
        <v>6339</v>
      </c>
      <c r="G329" s="14" t="s">
        <v>5151</v>
      </c>
      <c r="H329" s="14" t="e">
        <f>VLOOKUP($E329,'BD DAVID'!$B$5:$M$1143,10,FALSE)</f>
        <v>#N/A</v>
      </c>
      <c r="I329">
        <v>0</v>
      </c>
      <c r="J329" s="14" t="e">
        <f>VLOOKUP($E329,'BD DAVID'!$B$5:$M$1144,12,FALSE)</f>
        <v>#N/A</v>
      </c>
      <c r="K329" s="14" t="s">
        <v>6339</v>
      </c>
      <c r="L329" s="14">
        <v>0</v>
      </c>
      <c r="M329" s="14" t="s">
        <v>6339</v>
      </c>
      <c r="N329" s="14">
        <v>0</v>
      </c>
      <c r="O329" s="14" t="s">
        <v>6339</v>
      </c>
      <c r="P329">
        <v>0</v>
      </c>
      <c r="Q329" s="14" t="s">
        <v>6339</v>
      </c>
      <c r="R329" s="19">
        <v>0</v>
      </c>
      <c r="S329" s="25" t="s">
        <v>6339</v>
      </c>
      <c r="T329" s="28">
        <v>0</v>
      </c>
      <c r="U329" s="25" t="s">
        <v>6339</v>
      </c>
      <c r="V329" s="19">
        <v>0</v>
      </c>
      <c r="W329" s="25" t="s">
        <v>6339</v>
      </c>
      <c r="X329" s="27">
        <v>0</v>
      </c>
      <c r="Y329" s="25" t="s">
        <v>6339</v>
      </c>
      <c r="Z329" s="19">
        <v>0</v>
      </c>
      <c r="AA329" s="25" t="s">
        <v>6339</v>
      </c>
      <c r="AB329" s="16">
        <v>217721</v>
      </c>
      <c r="AC329" s="18" t="s">
        <v>6339</v>
      </c>
      <c r="AD329" s="25" t="s">
        <v>6379</v>
      </c>
      <c r="AE329" s="18" t="s">
        <v>6339</v>
      </c>
      <c r="AF329" s="18" t="s">
        <v>6400</v>
      </c>
      <c r="AG329" s="18" t="s">
        <v>6339</v>
      </c>
      <c r="AH329" s="29">
        <v>42654</v>
      </c>
      <c r="AI329" s="18" t="s">
        <v>6339</v>
      </c>
      <c r="AJ329" s="18" t="s">
        <v>6397</v>
      </c>
      <c r="AK329" s="14" t="s">
        <v>6340</v>
      </c>
      <c r="AL329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(NULL,0,0,0,0,0,0,0,0,0,0,217721,'rvelasquez','R','2016-10-11','dzambrano');</v>
      </c>
    </row>
    <row r="330" spans="1:38" x14ac:dyDescent="0.25">
      <c r="A330">
        <v>10009937</v>
      </c>
      <c r="B330" t="s">
        <v>6405</v>
      </c>
      <c r="C330" t="s">
        <v>6346</v>
      </c>
      <c r="D330" t="s">
        <v>6339</v>
      </c>
      <c r="E330" s="15">
        <v>0</v>
      </c>
      <c r="F330" s="15" t="s">
        <v>6339</v>
      </c>
      <c r="G330" t="s">
        <v>5103</v>
      </c>
      <c r="H330" t="e">
        <f>VLOOKUP($E330,'BD DAVID'!$B$5:$M$1143,10,FALSE)</f>
        <v>#N/A</v>
      </c>
      <c r="I330">
        <v>0</v>
      </c>
      <c r="J330" t="e">
        <f>VLOOKUP($E330,'BD DAVID'!$B$5:$M$1144,12,FALSE)</f>
        <v>#N/A</v>
      </c>
      <c r="K330" t="s">
        <v>6339</v>
      </c>
      <c r="L330">
        <v>0</v>
      </c>
      <c r="M330" t="s">
        <v>6339</v>
      </c>
      <c r="N330">
        <v>0</v>
      </c>
      <c r="O330" t="s">
        <v>6339</v>
      </c>
      <c r="P330">
        <v>0</v>
      </c>
      <c r="Q330" t="s">
        <v>6339</v>
      </c>
      <c r="R330" s="19">
        <v>0</v>
      </c>
      <c r="S330" s="18" t="s">
        <v>6339</v>
      </c>
      <c r="T330" s="28">
        <v>0</v>
      </c>
      <c r="U330" s="18" t="s">
        <v>6339</v>
      </c>
      <c r="V330" s="19">
        <v>0</v>
      </c>
      <c r="W330" s="18" t="s">
        <v>6339</v>
      </c>
      <c r="X330" s="19">
        <v>0</v>
      </c>
      <c r="Y330" s="18" t="s">
        <v>6339</v>
      </c>
      <c r="Z330" s="19">
        <v>0</v>
      </c>
      <c r="AA330" s="18" t="s">
        <v>6339</v>
      </c>
      <c r="AB330" s="15">
        <v>412379</v>
      </c>
      <c r="AC330" s="18" t="s">
        <v>6339</v>
      </c>
      <c r="AD330" s="18" t="s">
        <v>6379</v>
      </c>
      <c r="AE330" s="18" t="s">
        <v>6339</v>
      </c>
      <c r="AF330" s="18" t="s">
        <v>6400</v>
      </c>
      <c r="AG330" s="18" t="s">
        <v>6339</v>
      </c>
      <c r="AH330" s="29">
        <v>42654</v>
      </c>
      <c r="AI330" s="18" t="s">
        <v>6339</v>
      </c>
      <c r="AJ330" s="18" t="s">
        <v>6397</v>
      </c>
      <c r="AK330" t="s">
        <v>6340</v>
      </c>
      <c r="AL330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(NULL,0,0,0,0,0,0,0,0,0,0,412379,'rvelasquez','R','2016-10-11','dzambrano');</v>
      </c>
    </row>
    <row r="331" spans="1:38" x14ac:dyDescent="0.25">
      <c r="A331">
        <v>10009044</v>
      </c>
      <c r="B331" t="s">
        <v>6405</v>
      </c>
      <c r="C331" t="s">
        <v>6346</v>
      </c>
      <c r="D331" t="s">
        <v>6339</v>
      </c>
      <c r="E331" s="15">
        <v>0</v>
      </c>
      <c r="F331" s="15" t="s">
        <v>6339</v>
      </c>
      <c r="G331" t="s">
        <v>1904</v>
      </c>
      <c r="H331" t="e">
        <f>VLOOKUP($E331,'BD DAVID'!$B$5:$M$1143,10,FALSE)</f>
        <v>#N/A</v>
      </c>
      <c r="I331">
        <v>0</v>
      </c>
      <c r="J331" t="e">
        <f>VLOOKUP($E331,'BD DAVID'!$B$5:$M$1144,12,FALSE)</f>
        <v>#N/A</v>
      </c>
      <c r="K331" t="s">
        <v>6339</v>
      </c>
      <c r="L331">
        <v>0</v>
      </c>
      <c r="M331" t="s">
        <v>6339</v>
      </c>
      <c r="N331">
        <v>0</v>
      </c>
      <c r="O331" t="s">
        <v>6339</v>
      </c>
      <c r="P331">
        <v>0</v>
      </c>
      <c r="Q331" t="s">
        <v>6339</v>
      </c>
      <c r="R331" s="19">
        <v>0</v>
      </c>
      <c r="S331" s="18" t="s">
        <v>6339</v>
      </c>
      <c r="T331" s="28">
        <v>0</v>
      </c>
      <c r="U331" s="18" t="s">
        <v>6339</v>
      </c>
      <c r="V331" s="19">
        <v>0</v>
      </c>
      <c r="W331" s="18" t="s">
        <v>6339</v>
      </c>
      <c r="X331" s="19">
        <v>0</v>
      </c>
      <c r="Y331" s="18" t="s">
        <v>6339</v>
      </c>
      <c r="Z331" s="19">
        <v>0</v>
      </c>
      <c r="AA331" s="18" t="s">
        <v>6339</v>
      </c>
      <c r="AB331" s="15">
        <v>1933650</v>
      </c>
      <c r="AC331" s="18" t="s">
        <v>6339</v>
      </c>
      <c r="AD331" s="18" t="s">
        <v>6379</v>
      </c>
      <c r="AE331" s="18" t="s">
        <v>6339</v>
      </c>
      <c r="AF331" s="18" t="s">
        <v>6400</v>
      </c>
      <c r="AG331" s="18" t="s">
        <v>6339</v>
      </c>
      <c r="AH331" s="29">
        <v>42654</v>
      </c>
      <c r="AI331" s="18" t="s">
        <v>6339</v>
      </c>
      <c r="AJ331" s="18" t="s">
        <v>6397</v>
      </c>
      <c r="AK331" t="s">
        <v>6340</v>
      </c>
      <c r="AL331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(NULL,0,0,0,0,0,0,0,0,0,0,1933650,'rvelasquez','R','2016-10-11','dzambrano');</v>
      </c>
    </row>
    <row r="332" spans="1:38" x14ac:dyDescent="0.25">
      <c r="A332">
        <v>10009323</v>
      </c>
      <c r="B332" t="s">
        <v>6405</v>
      </c>
      <c r="C332" t="s">
        <v>6346</v>
      </c>
      <c r="D332" t="s">
        <v>6339</v>
      </c>
      <c r="E332" s="15">
        <v>0</v>
      </c>
      <c r="F332" s="15" t="s">
        <v>6339</v>
      </c>
      <c r="G332" t="s">
        <v>2254</v>
      </c>
      <c r="H332" t="e">
        <f>VLOOKUP($E332,'BD DAVID'!$B$5:$M$1143,10,FALSE)</f>
        <v>#N/A</v>
      </c>
      <c r="I332">
        <v>0</v>
      </c>
      <c r="J332" t="e">
        <f>VLOOKUP($E332,'BD DAVID'!$B$5:$M$1144,12,FALSE)</f>
        <v>#N/A</v>
      </c>
      <c r="K332" t="s">
        <v>6339</v>
      </c>
      <c r="L332">
        <v>0</v>
      </c>
      <c r="M332" t="s">
        <v>6339</v>
      </c>
      <c r="N332">
        <v>0</v>
      </c>
      <c r="O332" t="s">
        <v>6339</v>
      </c>
      <c r="P332">
        <v>0</v>
      </c>
      <c r="Q332" t="s">
        <v>6339</v>
      </c>
      <c r="R332" s="19">
        <v>0</v>
      </c>
      <c r="S332" s="18" t="s">
        <v>6339</v>
      </c>
      <c r="T332" s="28">
        <v>0</v>
      </c>
      <c r="U332" s="18" t="s">
        <v>6339</v>
      </c>
      <c r="V332" s="19">
        <v>0</v>
      </c>
      <c r="W332" s="18" t="s">
        <v>6339</v>
      </c>
      <c r="X332" s="19">
        <v>0</v>
      </c>
      <c r="Y332" s="18" t="s">
        <v>6339</v>
      </c>
      <c r="Z332" s="19">
        <v>0</v>
      </c>
      <c r="AA332" s="18" t="s">
        <v>6339</v>
      </c>
      <c r="AB332" s="15">
        <v>2984847</v>
      </c>
      <c r="AC332" s="18" t="s">
        <v>6339</v>
      </c>
      <c r="AD332" s="18" t="s">
        <v>6379</v>
      </c>
      <c r="AE332" s="18" t="s">
        <v>6339</v>
      </c>
      <c r="AF332" s="18" t="s">
        <v>6400</v>
      </c>
      <c r="AG332" s="18" t="s">
        <v>6339</v>
      </c>
      <c r="AH332" s="29">
        <v>42654</v>
      </c>
      <c r="AI332" s="18" t="s">
        <v>6339</v>
      </c>
      <c r="AJ332" s="18" t="s">
        <v>6397</v>
      </c>
      <c r="AK332" t="s">
        <v>6340</v>
      </c>
      <c r="AL332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(NULL,0,0,0,0,0,0,0,0,0,0,2984847,'rvelasquez','R','2016-10-11','dzambrano');</v>
      </c>
    </row>
    <row r="333" spans="1:38" x14ac:dyDescent="0.25">
      <c r="A333">
        <v>10009415</v>
      </c>
      <c r="B333" t="s">
        <v>6405</v>
      </c>
      <c r="C333" t="s">
        <v>6346</v>
      </c>
      <c r="D333" t="s">
        <v>6339</v>
      </c>
      <c r="E333" s="15">
        <v>0</v>
      </c>
      <c r="F333" s="15" t="s">
        <v>6339</v>
      </c>
      <c r="G333" t="s">
        <v>5134</v>
      </c>
      <c r="H333" t="e">
        <f>VLOOKUP($E333,'BD DAVID'!$B$5:$M$1143,10,FALSE)</f>
        <v>#N/A</v>
      </c>
      <c r="I333">
        <v>0</v>
      </c>
      <c r="J333" t="e">
        <f>VLOOKUP($E333,'BD DAVID'!$B$5:$M$1144,12,FALSE)</f>
        <v>#N/A</v>
      </c>
      <c r="K333" t="s">
        <v>6339</v>
      </c>
      <c r="L333">
        <v>0</v>
      </c>
      <c r="M333" t="s">
        <v>6339</v>
      </c>
      <c r="N333">
        <v>0</v>
      </c>
      <c r="O333" t="s">
        <v>6339</v>
      </c>
      <c r="P333">
        <v>0</v>
      </c>
      <c r="Q333" t="s">
        <v>6339</v>
      </c>
      <c r="R333" s="19">
        <v>0</v>
      </c>
      <c r="S333" s="18" t="s">
        <v>6339</v>
      </c>
      <c r="T333" s="28">
        <v>0</v>
      </c>
      <c r="U333" s="18" t="s">
        <v>6339</v>
      </c>
      <c r="V333" s="19">
        <v>0</v>
      </c>
      <c r="W333" s="18" t="s">
        <v>6339</v>
      </c>
      <c r="X333" s="19">
        <v>0</v>
      </c>
      <c r="Y333" s="18" t="s">
        <v>6339</v>
      </c>
      <c r="Z333" s="19">
        <v>0</v>
      </c>
      <c r="AA333" s="18" t="s">
        <v>6339</v>
      </c>
      <c r="AB333" s="15">
        <v>3003158</v>
      </c>
      <c r="AC333" s="18" t="s">
        <v>6339</v>
      </c>
      <c r="AD333" s="18" t="s">
        <v>6370</v>
      </c>
      <c r="AE333" s="18" t="s">
        <v>6339</v>
      </c>
      <c r="AF333" s="18" t="s">
        <v>6400</v>
      </c>
      <c r="AG333" s="18" t="s">
        <v>6339</v>
      </c>
      <c r="AH333" s="29">
        <v>42654</v>
      </c>
      <c r="AI333" s="18" t="s">
        <v>6339</v>
      </c>
      <c r="AJ333" s="18" t="s">
        <v>6397</v>
      </c>
      <c r="AK333" t="s">
        <v>6340</v>
      </c>
      <c r="AL333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(NULL,0,0,0,0,0,0,0,0,0,0,3003158,'gmarentes','R','2016-10-11','dzambrano');</v>
      </c>
    </row>
    <row r="334" spans="1:38" x14ac:dyDescent="0.25">
      <c r="A334">
        <v>10009424</v>
      </c>
      <c r="B334" t="s">
        <v>6405</v>
      </c>
      <c r="C334" t="s">
        <v>6346</v>
      </c>
      <c r="D334" t="s">
        <v>6339</v>
      </c>
      <c r="E334" s="15">
        <v>0</v>
      </c>
      <c r="F334" s="15" t="s">
        <v>6339</v>
      </c>
      <c r="G334" t="s">
        <v>3779</v>
      </c>
      <c r="H334" t="e">
        <f>VLOOKUP($E334,'BD DAVID'!$B$5:$M$1143,10,FALSE)</f>
        <v>#N/A</v>
      </c>
      <c r="I334">
        <v>0</v>
      </c>
      <c r="J334" t="e">
        <f>VLOOKUP($E334,'BD DAVID'!$B$5:$M$1144,12,FALSE)</f>
        <v>#N/A</v>
      </c>
      <c r="K334" t="s">
        <v>6339</v>
      </c>
      <c r="L334">
        <v>0</v>
      </c>
      <c r="M334" t="s">
        <v>6339</v>
      </c>
      <c r="N334">
        <v>0</v>
      </c>
      <c r="O334" t="s">
        <v>6339</v>
      </c>
      <c r="P334">
        <v>0</v>
      </c>
      <c r="Q334" t="s">
        <v>6339</v>
      </c>
      <c r="R334" s="19">
        <v>0</v>
      </c>
      <c r="S334" s="18" t="s">
        <v>6339</v>
      </c>
      <c r="T334" s="28">
        <v>0</v>
      </c>
      <c r="U334" s="18" t="s">
        <v>6339</v>
      </c>
      <c r="V334" s="19">
        <v>0</v>
      </c>
      <c r="W334" s="18" t="s">
        <v>6339</v>
      </c>
      <c r="X334" s="19">
        <v>0</v>
      </c>
      <c r="Y334" s="18" t="s">
        <v>6339</v>
      </c>
      <c r="Z334" s="19">
        <v>0</v>
      </c>
      <c r="AA334" s="18" t="s">
        <v>6339</v>
      </c>
      <c r="AB334" s="15">
        <v>3022802</v>
      </c>
      <c r="AC334" s="18" t="s">
        <v>6339</v>
      </c>
      <c r="AD334" s="18" t="s">
        <v>6370</v>
      </c>
      <c r="AE334" s="18" t="s">
        <v>6339</v>
      </c>
      <c r="AF334" s="18" t="s">
        <v>6400</v>
      </c>
      <c r="AG334" s="18" t="s">
        <v>6339</v>
      </c>
      <c r="AH334" s="29">
        <v>42654</v>
      </c>
      <c r="AI334" s="18" t="s">
        <v>6339</v>
      </c>
      <c r="AJ334" s="18" t="s">
        <v>6397</v>
      </c>
      <c r="AK334" t="s">
        <v>6340</v>
      </c>
      <c r="AL334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(NULL,0,0,0,0,0,0,0,0,0,0,3022802,'gmarentes','R','2016-10-11','dzambrano');</v>
      </c>
    </row>
    <row r="335" spans="1:38" x14ac:dyDescent="0.25">
      <c r="A335">
        <v>10013490</v>
      </c>
      <c r="B335" t="s">
        <v>6405</v>
      </c>
      <c r="C335" t="s">
        <v>6346</v>
      </c>
      <c r="D335" t="s">
        <v>6339</v>
      </c>
      <c r="E335" s="15">
        <v>0</v>
      </c>
      <c r="F335" s="15" t="s">
        <v>6339</v>
      </c>
      <c r="G335" t="s">
        <v>2813</v>
      </c>
      <c r="H335" t="e">
        <f>VLOOKUP($E335,'BD DAVID'!$B$5:$M$1143,10,FALSE)</f>
        <v>#N/A</v>
      </c>
      <c r="I335">
        <v>0</v>
      </c>
      <c r="J335" t="e">
        <f>VLOOKUP($E335,'BD DAVID'!$B$5:$M$1144,12,FALSE)</f>
        <v>#N/A</v>
      </c>
      <c r="K335" t="s">
        <v>6339</v>
      </c>
      <c r="L335">
        <v>0</v>
      </c>
      <c r="M335" t="s">
        <v>6339</v>
      </c>
      <c r="N335">
        <v>0</v>
      </c>
      <c r="O335" t="s">
        <v>6339</v>
      </c>
      <c r="P335">
        <v>0</v>
      </c>
      <c r="Q335" t="s">
        <v>6339</v>
      </c>
      <c r="R335" s="19">
        <v>0</v>
      </c>
      <c r="S335" s="18" t="s">
        <v>6339</v>
      </c>
      <c r="T335" s="28">
        <v>0</v>
      </c>
      <c r="U335" s="18" t="s">
        <v>6339</v>
      </c>
      <c r="V335" s="19">
        <v>0</v>
      </c>
      <c r="W335" s="18" t="s">
        <v>6339</v>
      </c>
      <c r="X335" s="19">
        <v>0</v>
      </c>
      <c r="Y335" s="18" t="s">
        <v>6339</v>
      </c>
      <c r="Z335" s="19">
        <v>0</v>
      </c>
      <c r="AA335" s="18" t="s">
        <v>6339</v>
      </c>
      <c r="AB335" s="15">
        <v>3091263</v>
      </c>
      <c r="AC335" s="18" t="s">
        <v>6339</v>
      </c>
      <c r="AD335" s="18" t="s">
        <v>6379</v>
      </c>
      <c r="AE335" s="18" t="s">
        <v>6339</v>
      </c>
      <c r="AF335" s="18" t="s">
        <v>6400</v>
      </c>
      <c r="AG335" s="18" t="s">
        <v>6339</v>
      </c>
      <c r="AH335" s="29">
        <v>42654</v>
      </c>
      <c r="AI335" s="18" t="s">
        <v>6339</v>
      </c>
      <c r="AJ335" s="18" t="s">
        <v>6397</v>
      </c>
      <c r="AK335" t="s">
        <v>6340</v>
      </c>
      <c r="AL335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(NULL,0,0,0,0,0,0,0,0,0,0,3091263,'rvelasquez','R','2016-10-11','dzambrano');</v>
      </c>
    </row>
    <row r="336" spans="1:38" x14ac:dyDescent="0.25">
      <c r="A336">
        <v>10009438</v>
      </c>
      <c r="B336" t="s">
        <v>6405</v>
      </c>
      <c r="C336" t="s">
        <v>6346</v>
      </c>
      <c r="D336" t="s">
        <v>6339</v>
      </c>
      <c r="E336" s="15">
        <v>0</v>
      </c>
      <c r="F336" s="15" t="s">
        <v>6339</v>
      </c>
      <c r="G336" t="s">
        <v>2282</v>
      </c>
      <c r="H336" t="e">
        <f>VLOOKUP($E336,'BD DAVID'!$B$5:$M$1143,10,FALSE)</f>
        <v>#N/A</v>
      </c>
      <c r="I336">
        <v>0</v>
      </c>
      <c r="J336" t="e">
        <f>VLOOKUP($E336,'BD DAVID'!$B$5:$M$1144,12,FALSE)</f>
        <v>#N/A</v>
      </c>
      <c r="K336" t="s">
        <v>6339</v>
      </c>
      <c r="L336">
        <v>0</v>
      </c>
      <c r="M336" t="s">
        <v>6339</v>
      </c>
      <c r="N336">
        <v>0</v>
      </c>
      <c r="O336" t="s">
        <v>6339</v>
      </c>
      <c r="P336">
        <v>0</v>
      </c>
      <c r="Q336" t="s">
        <v>6339</v>
      </c>
      <c r="R336" s="19">
        <v>0</v>
      </c>
      <c r="S336" s="18" t="s">
        <v>6339</v>
      </c>
      <c r="T336" s="28">
        <v>0</v>
      </c>
      <c r="U336" s="18" t="s">
        <v>6339</v>
      </c>
      <c r="V336" s="19">
        <v>0</v>
      </c>
      <c r="W336" s="18" t="s">
        <v>6339</v>
      </c>
      <c r="X336" s="19">
        <v>0</v>
      </c>
      <c r="Y336" s="18" t="s">
        <v>6339</v>
      </c>
      <c r="Z336" s="19">
        <v>0</v>
      </c>
      <c r="AA336" s="18" t="s">
        <v>6339</v>
      </c>
      <c r="AB336" s="15">
        <v>3100345</v>
      </c>
      <c r="AC336" s="18" t="s">
        <v>6339</v>
      </c>
      <c r="AD336" s="18" t="s">
        <v>6379</v>
      </c>
      <c r="AE336" s="18" t="s">
        <v>6339</v>
      </c>
      <c r="AF336" s="18" t="s">
        <v>6400</v>
      </c>
      <c r="AG336" s="18" t="s">
        <v>6339</v>
      </c>
      <c r="AH336" s="29">
        <v>42654</v>
      </c>
      <c r="AI336" s="18" t="s">
        <v>6339</v>
      </c>
      <c r="AJ336" s="18" t="s">
        <v>6397</v>
      </c>
      <c r="AK336" t="s">
        <v>6340</v>
      </c>
      <c r="AL336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(NULL,0,0,0,0,0,0,0,0,0,0,3100345,'rvelasquez','R','2016-10-11','dzambrano');</v>
      </c>
    </row>
    <row r="337" spans="1:38" x14ac:dyDescent="0.25">
      <c r="A337">
        <v>10017285</v>
      </c>
      <c r="B337" t="s">
        <v>6405</v>
      </c>
      <c r="C337" t="s">
        <v>6346</v>
      </c>
      <c r="D337" t="s">
        <v>6339</v>
      </c>
      <c r="E337" s="15">
        <v>0</v>
      </c>
      <c r="F337" s="15" t="s">
        <v>6339</v>
      </c>
      <c r="G337" t="s">
        <v>3260</v>
      </c>
      <c r="H337" t="e">
        <f>VLOOKUP($E337,'BD DAVID'!$B$5:$M$1143,10,FALSE)</f>
        <v>#N/A</v>
      </c>
      <c r="I337">
        <v>0</v>
      </c>
      <c r="J337" t="e">
        <f>VLOOKUP($E337,'BD DAVID'!$B$5:$M$1144,12,FALSE)</f>
        <v>#N/A</v>
      </c>
      <c r="K337" t="s">
        <v>6339</v>
      </c>
      <c r="L337">
        <v>0</v>
      </c>
      <c r="M337" t="s">
        <v>6339</v>
      </c>
      <c r="N337">
        <v>0</v>
      </c>
      <c r="O337" t="s">
        <v>6339</v>
      </c>
      <c r="P337">
        <v>0</v>
      </c>
      <c r="Q337" t="s">
        <v>6339</v>
      </c>
      <c r="R337" s="19">
        <v>0</v>
      </c>
      <c r="S337" s="18" t="s">
        <v>6339</v>
      </c>
      <c r="T337" s="28">
        <v>0</v>
      </c>
      <c r="U337" s="18" t="s">
        <v>6339</v>
      </c>
      <c r="V337" s="19">
        <v>0</v>
      </c>
      <c r="W337" s="18" t="s">
        <v>6339</v>
      </c>
      <c r="X337" s="19">
        <v>0</v>
      </c>
      <c r="Y337" s="18" t="s">
        <v>6339</v>
      </c>
      <c r="Z337" s="19">
        <v>0</v>
      </c>
      <c r="AA337" s="18" t="s">
        <v>6339</v>
      </c>
      <c r="AB337" s="15">
        <v>3100576</v>
      </c>
      <c r="AC337" s="18" t="s">
        <v>6339</v>
      </c>
      <c r="AD337" s="18" t="s">
        <v>6379</v>
      </c>
      <c r="AE337" s="18" t="s">
        <v>6339</v>
      </c>
      <c r="AF337" s="18" t="s">
        <v>6400</v>
      </c>
      <c r="AG337" s="18" t="s">
        <v>6339</v>
      </c>
      <c r="AH337" s="29">
        <v>42654</v>
      </c>
      <c r="AI337" s="18" t="s">
        <v>6339</v>
      </c>
      <c r="AJ337" s="18" t="s">
        <v>6397</v>
      </c>
      <c r="AK337" t="s">
        <v>6340</v>
      </c>
      <c r="AL337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(NULL,0,0,0,0,0,0,0,0,0,0,3100576,'rvelasquez','R','2016-10-11','dzambrano');</v>
      </c>
    </row>
    <row r="338" spans="1:38" x14ac:dyDescent="0.25">
      <c r="A338">
        <v>10014250</v>
      </c>
      <c r="B338" t="s">
        <v>6405</v>
      </c>
      <c r="C338" t="s">
        <v>6346</v>
      </c>
      <c r="D338" t="s">
        <v>6339</v>
      </c>
      <c r="E338" s="15">
        <v>0</v>
      </c>
      <c r="F338" s="15" t="s">
        <v>6339</v>
      </c>
      <c r="G338" t="s">
        <v>1428</v>
      </c>
      <c r="H338" t="e">
        <f>VLOOKUP($E338,'BD DAVID'!$B$5:$M$1143,10,FALSE)</f>
        <v>#N/A</v>
      </c>
      <c r="I338">
        <v>0</v>
      </c>
      <c r="J338" t="e">
        <f>VLOOKUP($E338,'BD DAVID'!$B$5:$M$1144,12,FALSE)</f>
        <v>#N/A</v>
      </c>
      <c r="K338" t="s">
        <v>6339</v>
      </c>
      <c r="L338">
        <v>0</v>
      </c>
      <c r="M338" t="s">
        <v>6339</v>
      </c>
      <c r="N338">
        <v>0</v>
      </c>
      <c r="O338" t="s">
        <v>6339</v>
      </c>
      <c r="P338">
        <v>0</v>
      </c>
      <c r="Q338" t="s">
        <v>6339</v>
      </c>
      <c r="R338" s="19">
        <v>0</v>
      </c>
      <c r="S338" s="18" t="s">
        <v>6339</v>
      </c>
      <c r="T338" s="28">
        <v>0</v>
      </c>
      <c r="U338" s="18" t="s">
        <v>6339</v>
      </c>
      <c r="V338" s="19">
        <v>0</v>
      </c>
      <c r="W338" s="18" t="s">
        <v>6339</v>
      </c>
      <c r="X338" s="19">
        <v>0</v>
      </c>
      <c r="Y338" s="18" t="s">
        <v>6339</v>
      </c>
      <c r="Z338" s="19">
        <v>0</v>
      </c>
      <c r="AA338" s="18" t="s">
        <v>6339</v>
      </c>
      <c r="AB338" s="15">
        <v>3110903</v>
      </c>
      <c r="AC338" s="18" t="s">
        <v>6339</v>
      </c>
      <c r="AD338" s="18" t="s">
        <v>6370</v>
      </c>
      <c r="AE338" s="18" t="s">
        <v>6339</v>
      </c>
      <c r="AF338" s="18" t="s">
        <v>6400</v>
      </c>
      <c r="AG338" s="18" t="s">
        <v>6339</v>
      </c>
      <c r="AH338" s="29">
        <v>42654</v>
      </c>
      <c r="AI338" s="18" t="s">
        <v>6339</v>
      </c>
      <c r="AJ338" s="18" t="s">
        <v>6397</v>
      </c>
      <c r="AK338" t="s">
        <v>6340</v>
      </c>
      <c r="AL338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(NULL,0,0,0,0,0,0,0,0,0,0,3110903,'gmarentes','R','2016-10-11','dzambrano');</v>
      </c>
    </row>
    <row r="339" spans="1:38" x14ac:dyDescent="0.25">
      <c r="A339">
        <v>10012276</v>
      </c>
      <c r="B339" t="s">
        <v>6405</v>
      </c>
      <c r="C339" t="s">
        <v>6346</v>
      </c>
      <c r="D339" t="s">
        <v>6339</v>
      </c>
      <c r="E339" s="15">
        <v>0</v>
      </c>
      <c r="F339" s="15" t="s">
        <v>6339</v>
      </c>
      <c r="G339" t="s">
        <v>1922</v>
      </c>
      <c r="H339" t="e">
        <f>VLOOKUP($E339,'BD DAVID'!$B$5:$M$1143,10,FALSE)</f>
        <v>#N/A</v>
      </c>
      <c r="I339">
        <v>0</v>
      </c>
      <c r="J339" t="e">
        <f>VLOOKUP($E339,'BD DAVID'!$B$5:$M$1144,12,FALSE)</f>
        <v>#N/A</v>
      </c>
      <c r="K339" t="s">
        <v>6339</v>
      </c>
      <c r="L339">
        <v>0</v>
      </c>
      <c r="M339" t="s">
        <v>6339</v>
      </c>
      <c r="N339">
        <v>0</v>
      </c>
      <c r="O339" t="s">
        <v>6339</v>
      </c>
      <c r="P339">
        <v>0</v>
      </c>
      <c r="Q339" t="s">
        <v>6339</v>
      </c>
      <c r="R339" s="19">
        <v>0</v>
      </c>
      <c r="S339" s="18" t="s">
        <v>6339</v>
      </c>
      <c r="T339" s="28">
        <v>0</v>
      </c>
      <c r="U339" s="18" t="s">
        <v>6339</v>
      </c>
      <c r="V339" s="19">
        <v>0</v>
      </c>
      <c r="W339" s="18" t="s">
        <v>6339</v>
      </c>
      <c r="X339" s="19">
        <v>0</v>
      </c>
      <c r="Y339" s="18" t="s">
        <v>6339</v>
      </c>
      <c r="Z339" s="19">
        <v>0</v>
      </c>
      <c r="AA339" s="18" t="s">
        <v>6339</v>
      </c>
      <c r="AB339" s="15">
        <v>3151916</v>
      </c>
      <c r="AC339" s="18" t="s">
        <v>6339</v>
      </c>
      <c r="AD339" s="18" t="s">
        <v>6370</v>
      </c>
      <c r="AE339" s="18" t="s">
        <v>6339</v>
      </c>
      <c r="AF339" s="18" t="s">
        <v>6400</v>
      </c>
      <c r="AG339" s="18" t="s">
        <v>6339</v>
      </c>
      <c r="AH339" s="29">
        <v>42654</v>
      </c>
      <c r="AI339" s="18" t="s">
        <v>6339</v>
      </c>
      <c r="AJ339" s="18" t="s">
        <v>6397</v>
      </c>
      <c r="AK339" t="s">
        <v>6340</v>
      </c>
      <c r="AL339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(NULL,0,0,0,0,0,0,0,0,0,0,3151916,'gmarentes','R','2016-10-11','dzambrano');</v>
      </c>
    </row>
    <row r="340" spans="1:38" x14ac:dyDescent="0.25">
      <c r="A340">
        <v>10009492</v>
      </c>
      <c r="B340" t="s">
        <v>6405</v>
      </c>
      <c r="C340" t="s">
        <v>6346</v>
      </c>
      <c r="D340" t="s">
        <v>6339</v>
      </c>
      <c r="E340" s="15">
        <v>0</v>
      </c>
      <c r="F340" s="15" t="s">
        <v>6339</v>
      </c>
      <c r="G340" t="s">
        <v>1925</v>
      </c>
      <c r="H340" t="e">
        <f>VLOOKUP($E340,'BD DAVID'!$B$5:$M$1143,10,FALSE)</f>
        <v>#N/A</v>
      </c>
      <c r="I340">
        <v>0</v>
      </c>
      <c r="J340" t="e">
        <f>VLOOKUP($E340,'BD DAVID'!$B$5:$M$1144,12,FALSE)</f>
        <v>#N/A</v>
      </c>
      <c r="K340" t="s">
        <v>6339</v>
      </c>
      <c r="L340">
        <v>0</v>
      </c>
      <c r="M340" t="s">
        <v>6339</v>
      </c>
      <c r="N340">
        <v>0</v>
      </c>
      <c r="O340" t="s">
        <v>6339</v>
      </c>
      <c r="P340">
        <v>0</v>
      </c>
      <c r="Q340" t="s">
        <v>6339</v>
      </c>
      <c r="R340" s="19">
        <v>0</v>
      </c>
      <c r="S340" s="18" t="s">
        <v>6339</v>
      </c>
      <c r="T340" s="28">
        <v>0</v>
      </c>
      <c r="U340" s="18" t="s">
        <v>6339</v>
      </c>
      <c r="V340" s="19">
        <v>0</v>
      </c>
      <c r="W340" s="18" t="s">
        <v>6339</v>
      </c>
      <c r="X340" s="19">
        <v>0</v>
      </c>
      <c r="Y340" s="18" t="s">
        <v>6339</v>
      </c>
      <c r="Z340" s="19">
        <v>0</v>
      </c>
      <c r="AA340" s="18" t="s">
        <v>6339</v>
      </c>
      <c r="AB340" s="15">
        <v>3151999</v>
      </c>
      <c r="AC340" s="18" t="s">
        <v>6339</v>
      </c>
      <c r="AD340" s="18" t="s">
        <v>6370</v>
      </c>
      <c r="AE340" s="18" t="s">
        <v>6339</v>
      </c>
      <c r="AF340" s="18" t="s">
        <v>6400</v>
      </c>
      <c r="AG340" s="18" t="s">
        <v>6339</v>
      </c>
      <c r="AH340" s="29">
        <v>42654</v>
      </c>
      <c r="AI340" s="18" t="s">
        <v>6339</v>
      </c>
      <c r="AJ340" s="18" t="s">
        <v>6397</v>
      </c>
      <c r="AK340" t="s">
        <v>6340</v>
      </c>
      <c r="AL340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(NULL,0,0,0,0,0,0,0,0,0,0,3151999,'gmarentes','R','2016-10-11','dzambrano');</v>
      </c>
    </row>
    <row r="341" spans="1:38" s="20" customFormat="1" x14ac:dyDescent="0.25">
      <c r="A341">
        <v>10009538</v>
      </c>
      <c r="B341" t="s">
        <v>6405</v>
      </c>
      <c r="C341" t="s">
        <v>6346</v>
      </c>
      <c r="D341" t="s">
        <v>6339</v>
      </c>
      <c r="E341" s="15">
        <v>0</v>
      </c>
      <c r="F341" s="15" t="s">
        <v>6339</v>
      </c>
      <c r="G341" t="s">
        <v>4498</v>
      </c>
      <c r="H341" t="e">
        <f>VLOOKUP($E341,'BD DAVID'!$B$5:$M$1143,10,FALSE)</f>
        <v>#N/A</v>
      </c>
      <c r="I341">
        <v>0</v>
      </c>
      <c r="J341" t="e">
        <f>VLOOKUP($E341,'BD DAVID'!$B$5:$M$1144,12,FALSE)</f>
        <v>#N/A</v>
      </c>
      <c r="K341" t="s">
        <v>6339</v>
      </c>
      <c r="L341">
        <v>0</v>
      </c>
      <c r="M341" t="s">
        <v>6339</v>
      </c>
      <c r="N341">
        <v>0</v>
      </c>
      <c r="O341" t="s">
        <v>6339</v>
      </c>
      <c r="P341">
        <v>0</v>
      </c>
      <c r="Q341" t="s">
        <v>6339</v>
      </c>
      <c r="R341" s="19">
        <v>0</v>
      </c>
      <c r="S341" s="18" t="s">
        <v>6339</v>
      </c>
      <c r="T341" s="28">
        <v>0</v>
      </c>
      <c r="U341" s="18" t="s">
        <v>6339</v>
      </c>
      <c r="V341" s="19">
        <v>0</v>
      </c>
      <c r="W341" s="18" t="s">
        <v>6339</v>
      </c>
      <c r="X341" s="19">
        <v>0</v>
      </c>
      <c r="Y341" s="18" t="s">
        <v>6339</v>
      </c>
      <c r="Z341" s="19">
        <v>0</v>
      </c>
      <c r="AA341" s="18" t="s">
        <v>6339</v>
      </c>
      <c r="AB341" s="15">
        <v>3165733</v>
      </c>
      <c r="AC341" s="18" t="s">
        <v>6339</v>
      </c>
      <c r="AD341" s="18" t="s">
        <v>6379</v>
      </c>
      <c r="AE341" s="18" t="s">
        <v>6339</v>
      </c>
      <c r="AF341" s="18" t="s">
        <v>6400</v>
      </c>
      <c r="AG341" s="18" t="s">
        <v>6339</v>
      </c>
      <c r="AH341" s="29">
        <v>42654</v>
      </c>
      <c r="AI341" s="18" t="s">
        <v>6339</v>
      </c>
      <c r="AJ341" s="18" t="s">
        <v>6397</v>
      </c>
      <c r="AK341" s="20" t="s">
        <v>6340</v>
      </c>
      <c r="AL341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(NULL,0,0,0,0,0,0,0,0,0,0,3165733,'rvelasquez','R','2016-10-11','dzambrano');</v>
      </c>
    </row>
    <row r="342" spans="1:38" x14ac:dyDescent="0.25">
      <c r="A342">
        <v>10009539</v>
      </c>
      <c r="B342" t="s">
        <v>6405</v>
      </c>
      <c r="C342" t="s">
        <v>6346</v>
      </c>
      <c r="D342" t="s">
        <v>6339</v>
      </c>
      <c r="E342" s="15">
        <v>0</v>
      </c>
      <c r="F342" s="15" t="s">
        <v>6339</v>
      </c>
      <c r="G342" t="s">
        <v>4057</v>
      </c>
      <c r="H342" t="e">
        <f>VLOOKUP($E342,'BD DAVID'!$B$5:$M$1143,10,FALSE)</f>
        <v>#N/A</v>
      </c>
      <c r="I342">
        <v>0</v>
      </c>
      <c r="J342" t="e">
        <f>VLOOKUP($E342,'BD DAVID'!$B$5:$M$1144,12,FALSE)</f>
        <v>#N/A</v>
      </c>
      <c r="K342" t="s">
        <v>6339</v>
      </c>
      <c r="L342">
        <v>0</v>
      </c>
      <c r="M342" t="s">
        <v>6339</v>
      </c>
      <c r="N342">
        <v>0</v>
      </c>
      <c r="O342" t="s">
        <v>6339</v>
      </c>
      <c r="P342">
        <v>0</v>
      </c>
      <c r="Q342" t="s">
        <v>6339</v>
      </c>
      <c r="R342" s="19">
        <v>0</v>
      </c>
      <c r="S342" s="18" t="s">
        <v>6339</v>
      </c>
      <c r="T342" s="28">
        <v>0</v>
      </c>
      <c r="U342" s="18" t="s">
        <v>6339</v>
      </c>
      <c r="V342" s="19">
        <v>0</v>
      </c>
      <c r="W342" s="18" t="s">
        <v>6339</v>
      </c>
      <c r="X342" s="19">
        <v>0</v>
      </c>
      <c r="Y342" s="18" t="s">
        <v>6339</v>
      </c>
      <c r="Z342" s="19">
        <v>0</v>
      </c>
      <c r="AA342" s="18" t="s">
        <v>6339</v>
      </c>
      <c r="AB342" s="15">
        <v>3169205</v>
      </c>
      <c r="AC342" s="18" t="s">
        <v>6339</v>
      </c>
      <c r="AD342" s="18" t="s">
        <v>6379</v>
      </c>
      <c r="AE342" s="18" t="s">
        <v>6339</v>
      </c>
      <c r="AF342" s="18" t="s">
        <v>6400</v>
      </c>
      <c r="AG342" s="18" t="s">
        <v>6339</v>
      </c>
      <c r="AH342" s="29">
        <v>42654</v>
      </c>
      <c r="AI342" s="18" t="s">
        <v>6339</v>
      </c>
      <c r="AJ342" s="18" t="s">
        <v>6397</v>
      </c>
      <c r="AK342" t="s">
        <v>6340</v>
      </c>
      <c r="AL342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(NULL,0,0,0,0,0,0,0,0,0,0,3169205,'rvelasquez','R','2016-10-11','dzambrano');</v>
      </c>
    </row>
    <row r="343" spans="1:38" x14ac:dyDescent="0.25">
      <c r="A343">
        <v>10009540</v>
      </c>
      <c r="B343" t="s">
        <v>6405</v>
      </c>
      <c r="C343" t="s">
        <v>6346</v>
      </c>
      <c r="D343" t="s">
        <v>6339</v>
      </c>
      <c r="E343" s="15">
        <v>0</v>
      </c>
      <c r="F343" s="15" t="s">
        <v>6339</v>
      </c>
      <c r="G343" t="s">
        <v>3452</v>
      </c>
      <c r="H343" t="e">
        <f>VLOOKUP($E343,'BD DAVID'!$B$5:$M$1143,10,FALSE)</f>
        <v>#N/A</v>
      </c>
      <c r="I343">
        <v>0</v>
      </c>
      <c r="J343" t="e">
        <f>VLOOKUP($E343,'BD DAVID'!$B$5:$M$1144,12,FALSE)</f>
        <v>#N/A</v>
      </c>
      <c r="K343" t="s">
        <v>6339</v>
      </c>
      <c r="L343">
        <v>0</v>
      </c>
      <c r="M343" t="s">
        <v>6339</v>
      </c>
      <c r="N343">
        <v>0</v>
      </c>
      <c r="O343" t="s">
        <v>6339</v>
      </c>
      <c r="P343">
        <v>0</v>
      </c>
      <c r="Q343" t="s">
        <v>6339</v>
      </c>
      <c r="R343" s="19">
        <v>0</v>
      </c>
      <c r="S343" s="18" t="s">
        <v>6339</v>
      </c>
      <c r="T343" s="28">
        <v>0</v>
      </c>
      <c r="U343" s="18" t="s">
        <v>6339</v>
      </c>
      <c r="V343" s="19">
        <v>0</v>
      </c>
      <c r="W343" s="18" t="s">
        <v>6339</v>
      </c>
      <c r="X343" s="19">
        <v>0</v>
      </c>
      <c r="Y343" s="18" t="s">
        <v>6339</v>
      </c>
      <c r="Z343" s="19">
        <v>0</v>
      </c>
      <c r="AA343" s="18" t="s">
        <v>6339</v>
      </c>
      <c r="AB343" s="15">
        <v>3169700</v>
      </c>
      <c r="AC343" s="18" t="s">
        <v>6339</v>
      </c>
      <c r="AD343" s="18" t="s">
        <v>6379</v>
      </c>
      <c r="AE343" s="18" t="s">
        <v>6339</v>
      </c>
      <c r="AF343" s="18" t="s">
        <v>6400</v>
      </c>
      <c r="AG343" s="18" t="s">
        <v>6339</v>
      </c>
      <c r="AH343" s="29">
        <v>42654</v>
      </c>
      <c r="AI343" s="18" t="s">
        <v>6339</v>
      </c>
      <c r="AJ343" s="18" t="s">
        <v>6397</v>
      </c>
      <c r="AK343" t="s">
        <v>6340</v>
      </c>
      <c r="AL343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(NULL,0,0,0,0,0,0,0,0,0,0,3169700,'rvelasquez','R','2016-10-11','dzambrano');</v>
      </c>
    </row>
    <row r="344" spans="1:38" x14ac:dyDescent="0.25">
      <c r="A344">
        <v>10009586</v>
      </c>
      <c r="B344" t="s">
        <v>6405</v>
      </c>
      <c r="C344" t="s">
        <v>6346</v>
      </c>
      <c r="D344" t="s">
        <v>6339</v>
      </c>
      <c r="E344" s="15">
        <v>0</v>
      </c>
      <c r="F344" s="15" t="s">
        <v>6339</v>
      </c>
      <c r="G344" t="s">
        <v>1981</v>
      </c>
      <c r="H344" t="e">
        <f>VLOOKUP($E344,'BD DAVID'!$B$5:$M$1143,10,FALSE)</f>
        <v>#N/A</v>
      </c>
      <c r="I344">
        <v>0</v>
      </c>
      <c r="J344" t="e">
        <f>VLOOKUP($E344,'BD DAVID'!$B$5:$M$1144,12,FALSE)</f>
        <v>#N/A</v>
      </c>
      <c r="K344" t="s">
        <v>6339</v>
      </c>
      <c r="L344">
        <v>0</v>
      </c>
      <c r="M344" t="s">
        <v>6339</v>
      </c>
      <c r="N344">
        <v>0</v>
      </c>
      <c r="O344" t="s">
        <v>6339</v>
      </c>
      <c r="P344">
        <v>0</v>
      </c>
      <c r="Q344" t="s">
        <v>6339</v>
      </c>
      <c r="R344" s="19">
        <v>0</v>
      </c>
      <c r="S344" s="18" t="s">
        <v>6339</v>
      </c>
      <c r="T344" s="28">
        <v>0</v>
      </c>
      <c r="U344" s="18" t="s">
        <v>6339</v>
      </c>
      <c r="V344" s="19">
        <v>0</v>
      </c>
      <c r="W344" s="18" t="s">
        <v>6339</v>
      </c>
      <c r="X344" s="19">
        <v>0</v>
      </c>
      <c r="Y344" s="18" t="s">
        <v>6339</v>
      </c>
      <c r="Z344" s="19">
        <v>0</v>
      </c>
      <c r="AA344" s="18" t="s">
        <v>6339</v>
      </c>
      <c r="AB344" s="15">
        <v>3195434</v>
      </c>
      <c r="AC344" s="18" t="s">
        <v>6339</v>
      </c>
      <c r="AD344" s="18" t="s">
        <v>6379</v>
      </c>
      <c r="AE344" s="18" t="s">
        <v>6339</v>
      </c>
      <c r="AF344" s="18" t="s">
        <v>6400</v>
      </c>
      <c r="AG344" s="18" t="s">
        <v>6339</v>
      </c>
      <c r="AH344" s="29">
        <v>42654</v>
      </c>
      <c r="AI344" s="18" t="s">
        <v>6339</v>
      </c>
      <c r="AJ344" s="18" t="s">
        <v>6397</v>
      </c>
      <c r="AK344" t="s">
        <v>6340</v>
      </c>
      <c r="AL344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(NULL,0,0,0,0,0,0,0,0,0,0,3195434,'rvelasquez','R','2016-10-11','dzambrano');</v>
      </c>
    </row>
    <row r="345" spans="1:38" x14ac:dyDescent="0.25">
      <c r="A345">
        <v>10009615</v>
      </c>
      <c r="B345" t="s">
        <v>6405</v>
      </c>
      <c r="C345" t="s">
        <v>6346</v>
      </c>
      <c r="D345" t="s">
        <v>6339</v>
      </c>
      <c r="E345" s="15">
        <v>0</v>
      </c>
      <c r="F345" s="15" t="s">
        <v>6339</v>
      </c>
      <c r="G345" t="s">
        <v>4867</v>
      </c>
      <c r="H345" t="e">
        <f>VLOOKUP($E345,'BD DAVID'!$B$5:$M$1143,10,FALSE)</f>
        <v>#N/A</v>
      </c>
      <c r="I345">
        <v>0</v>
      </c>
      <c r="J345" t="e">
        <f>VLOOKUP($E345,'BD DAVID'!$B$5:$M$1144,12,FALSE)</f>
        <v>#N/A</v>
      </c>
      <c r="K345" t="s">
        <v>6339</v>
      </c>
      <c r="L345">
        <v>0</v>
      </c>
      <c r="M345" t="s">
        <v>6339</v>
      </c>
      <c r="N345">
        <v>0</v>
      </c>
      <c r="O345" t="s">
        <v>6339</v>
      </c>
      <c r="P345">
        <v>0</v>
      </c>
      <c r="Q345" t="s">
        <v>6339</v>
      </c>
      <c r="R345" s="19">
        <v>0</v>
      </c>
      <c r="S345" s="18" t="s">
        <v>6339</v>
      </c>
      <c r="T345" s="28">
        <v>0</v>
      </c>
      <c r="U345" s="18" t="s">
        <v>6339</v>
      </c>
      <c r="V345" s="19">
        <v>0</v>
      </c>
      <c r="W345" s="18" t="s">
        <v>6339</v>
      </c>
      <c r="X345" s="19">
        <v>0</v>
      </c>
      <c r="Y345" s="18" t="s">
        <v>6339</v>
      </c>
      <c r="Z345" s="19">
        <v>0</v>
      </c>
      <c r="AA345" s="18" t="s">
        <v>6339</v>
      </c>
      <c r="AB345" s="15">
        <v>3220712</v>
      </c>
      <c r="AC345" s="18" t="s">
        <v>6339</v>
      </c>
      <c r="AD345" s="18" t="s">
        <v>6370</v>
      </c>
      <c r="AE345" s="18" t="s">
        <v>6339</v>
      </c>
      <c r="AF345" s="18" t="s">
        <v>6400</v>
      </c>
      <c r="AG345" s="18" t="s">
        <v>6339</v>
      </c>
      <c r="AH345" s="29">
        <v>42654</v>
      </c>
      <c r="AI345" s="18" t="s">
        <v>6339</v>
      </c>
      <c r="AJ345" s="18" t="s">
        <v>6397</v>
      </c>
      <c r="AK345" t="s">
        <v>6340</v>
      </c>
      <c r="AL345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(NULL,0,0,0,0,0,0,0,0,0,0,3220712,'gmarentes','R','2016-10-11','dzambrano');</v>
      </c>
    </row>
    <row r="346" spans="1:38" x14ac:dyDescent="0.25">
      <c r="A346">
        <v>10009658</v>
      </c>
      <c r="B346" t="s">
        <v>6405</v>
      </c>
      <c r="C346" t="s">
        <v>6346</v>
      </c>
      <c r="D346" t="s">
        <v>6339</v>
      </c>
      <c r="E346" s="15">
        <v>0</v>
      </c>
      <c r="F346" s="15" t="s">
        <v>6339</v>
      </c>
      <c r="G346" t="s">
        <v>4518</v>
      </c>
      <c r="H346" t="e">
        <f>VLOOKUP($E346,'BD DAVID'!$B$5:$M$1143,10,FALSE)</f>
        <v>#N/A</v>
      </c>
      <c r="I346">
        <v>0</v>
      </c>
      <c r="J346" t="e">
        <f>VLOOKUP($E346,'BD DAVID'!$B$5:$M$1144,12,FALSE)</f>
        <v>#N/A</v>
      </c>
      <c r="K346" t="s">
        <v>6339</v>
      </c>
      <c r="L346">
        <v>0</v>
      </c>
      <c r="M346" t="s">
        <v>6339</v>
      </c>
      <c r="N346">
        <v>0</v>
      </c>
      <c r="O346" t="s">
        <v>6339</v>
      </c>
      <c r="P346">
        <v>0</v>
      </c>
      <c r="Q346" t="s">
        <v>6339</v>
      </c>
      <c r="R346" s="19">
        <v>0</v>
      </c>
      <c r="S346" s="18" t="s">
        <v>6339</v>
      </c>
      <c r="T346" s="28">
        <v>0</v>
      </c>
      <c r="U346" s="18" t="s">
        <v>6339</v>
      </c>
      <c r="V346" s="19">
        <v>0</v>
      </c>
      <c r="W346" s="18" t="s">
        <v>6339</v>
      </c>
      <c r="X346" s="19">
        <v>0</v>
      </c>
      <c r="Y346" s="18" t="s">
        <v>6339</v>
      </c>
      <c r="Z346" s="19">
        <v>0</v>
      </c>
      <c r="AA346" s="18" t="s">
        <v>6339</v>
      </c>
      <c r="AB346" s="15">
        <v>3240770</v>
      </c>
      <c r="AC346" s="18" t="s">
        <v>6339</v>
      </c>
      <c r="AD346" s="18" t="s">
        <v>6379</v>
      </c>
      <c r="AE346" s="18" t="s">
        <v>6339</v>
      </c>
      <c r="AF346" s="18" t="s">
        <v>6400</v>
      </c>
      <c r="AG346" s="18" t="s">
        <v>6339</v>
      </c>
      <c r="AH346" s="29">
        <v>42654</v>
      </c>
      <c r="AI346" s="18" t="s">
        <v>6339</v>
      </c>
      <c r="AJ346" s="18" t="s">
        <v>6397</v>
      </c>
      <c r="AK346" t="s">
        <v>6340</v>
      </c>
      <c r="AL346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(NULL,0,0,0,0,0,0,0,0,0,0,3240770,'rvelasquez','R','2016-10-11','dzambrano');</v>
      </c>
    </row>
    <row r="347" spans="1:38" x14ac:dyDescent="0.25">
      <c r="A347">
        <v>10009697</v>
      </c>
      <c r="B347" t="s">
        <v>6405</v>
      </c>
      <c r="C347" t="s">
        <v>6346</v>
      </c>
      <c r="D347" t="s">
        <v>6339</v>
      </c>
      <c r="E347" s="15">
        <v>0</v>
      </c>
      <c r="F347" s="15" t="s">
        <v>6339</v>
      </c>
      <c r="G347" t="s">
        <v>3263</v>
      </c>
      <c r="H347" t="e">
        <f>VLOOKUP($E347,'BD DAVID'!$B$5:$M$1143,10,FALSE)</f>
        <v>#N/A</v>
      </c>
      <c r="I347">
        <v>0</v>
      </c>
      <c r="J347" t="e">
        <f>VLOOKUP($E347,'BD DAVID'!$B$5:$M$1144,12,FALSE)</f>
        <v>#N/A</v>
      </c>
      <c r="K347" t="s">
        <v>6339</v>
      </c>
      <c r="L347">
        <v>0</v>
      </c>
      <c r="M347" t="s">
        <v>6339</v>
      </c>
      <c r="N347">
        <v>0</v>
      </c>
      <c r="O347" t="s">
        <v>6339</v>
      </c>
      <c r="P347">
        <v>0</v>
      </c>
      <c r="Q347" t="s">
        <v>6339</v>
      </c>
      <c r="R347" s="19">
        <v>0</v>
      </c>
      <c r="S347" s="18" t="s">
        <v>6339</v>
      </c>
      <c r="T347" s="28">
        <v>0</v>
      </c>
      <c r="U347" s="18" t="s">
        <v>6339</v>
      </c>
      <c r="V347" s="19">
        <v>0</v>
      </c>
      <c r="W347" s="18" t="s">
        <v>6339</v>
      </c>
      <c r="X347" s="19">
        <v>0</v>
      </c>
      <c r="Y347" s="18" t="s">
        <v>6339</v>
      </c>
      <c r="Z347" s="19">
        <v>0</v>
      </c>
      <c r="AA347" s="18" t="s">
        <v>6339</v>
      </c>
      <c r="AB347" s="15">
        <v>3242238</v>
      </c>
      <c r="AC347" s="18" t="s">
        <v>6339</v>
      </c>
      <c r="AD347" s="18" t="s">
        <v>6379</v>
      </c>
      <c r="AE347" s="18" t="s">
        <v>6339</v>
      </c>
      <c r="AF347" s="18" t="s">
        <v>6400</v>
      </c>
      <c r="AG347" s="18" t="s">
        <v>6339</v>
      </c>
      <c r="AH347" s="29">
        <v>42654</v>
      </c>
      <c r="AI347" s="18" t="s">
        <v>6339</v>
      </c>
      <c r="AJ347" s="18" t="s">
        <v>6397</v>
      </c>
      <c r="AK347" t="s">
        <v>6340</v>
      </c>
      <c r="AL347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(NULL,0,0,0,0,0,0,0,0,0,0,3242238,'rvelasquez','R','2016-10-11','dzambrano');</v>
      </c>
    </row>
    <row r="348" spans="1:38" x14ac:dyDescent="0.25">
      <c r="A348">
        <v>10009707</v>
      </c>
      <c r="B348" t="s">
        <v>6405</v>
      </c>
      <c r="C348" t="s">
        <v>6346</v>
      </c>
      <c r="D348" t="s">
        <v>6339</v>
      </c>
      <c r="E348" s="15">
        <v>0</v>
      </c>
      <c r="F348" s="15" t="s">
        <v>6339</v>
      </c>
      <c r="G348" t="s">
        <v>3241</v>
      </c>
      <c r="H348" t="e">
        <f>VLOOKUP($E348,'BD DAVID'!$B$5:$M$1143,10,FALSE)</f>
        <v>#N/A</v>
      </c>
      <c r="I348">
        <v>0</v>
      </c>
      <c r="J348" t="e">
        <f>VLOOKUP($E348,'BD DAVID'!$B$5:$M$1144,12,FALSE)</f>
        <v>#N/A</v>
      </c>
      <c r="K348" t="s">
        <v>6339</v>
      </c>
      <c r="L348">
        <v>0</v>
      </c>
      <c r="M348" t="s">
        <v>6339</v>
      </c>
      <c r="N348">
        <v>0</v>
      </c>
      <c r="O348" t="s">
        <v>6339</v>
      </c>
      <c r="P348">
        <v>0</v>
      </c>
      <c r="Q348" t="s">
        <v>6339</v>
      </c>
      <c r="R348" s="19">
        <v>0</v>
      </c>
      <c r="S348" s="18" t="s">
        <v>6339</v>
      </c>
      <c r="T348" s="28">
        <v>0</v>
      </c>
      <c r="U348" s="18" t="s">
        <v>6339</v>
      </c>
      <c r="V348" s="19">
        <v>0</v>
      </c>
      <c r="W348" s="18" t="s">
        <v>6339</v>
      </c>
      <c r="X348" s="19">
        <v>0</v>
      </c>
      <c r="Y348" s="18" t="s">
        <v>6339</v>
      </c>
      <c r="Z348" s="19">
        <v>0</v>
      </c>
      <c r="AA348" s="18" t="s">
        <v>6339</v>
      </c>
      <c r="AB348" s="15">
        <v>3242673</v>
      </c>
      <c r="AC348" s="18" t="s">
        <v>6339</v>
      </c>
      <c r="AD348" s="18" t="s">
        <v>6379</v>
      </c>
      <c r="AE348" s="18" t="s">
        <v>6339</v>
      </c>
      <c r="AF348" s="18" t="s">
        <v>6400</v>
      </c>
      <c r="AG348" s="18" t="s">
        <v>6339</v>
      </c>
      <c r="AH348" s="29">
        <v>42654</v>
      </c>
      <c r="AI348" s="18" t="s">
        <v>6339</v>
      </c>
      <c r="AJ348" s="18" t="s">
        <v>6397</v>
      </c>
      <c r="AK348" t="s">
        <v>6340</v>
      </c>
      <c r="AL348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(NULL,0,0,0,0,0,0,0,0,0,0,3242673,'rvelasquez','R','2016-10-11','dzambrano');</v>
      </c>
    </row>
    <row r="349" spans="1:38" x14ac:dyDescent="0.25">
      <c r="A349">
        <v>10009720</v>
      </c>
      <c r="B349" t="s">
        <v>6405</v>
      </c>
      <c r="C349" t="s">
        <v>6346</v>
      </c>
      <c r="D349" t="s">
        <v>6339</v>
      </c>
      <c r="E349" s="15">
        <v>0</v>
      </c>
      <c r="F349" s="15" t="s">
        <v>6339</v>
      </c>
      <c r="G349" t="s">
        <v>4343</v>
      </c>
      <c r="H349" t="e">
        <f>VLOOKUP($E349,'BD DAVID'!$B$5:$M$1143,10,FALSE)</f>
        <v>#N/A</v>
      </c>
      <c r="I349">
        <v>0</v>
      </c>
      <c r="J349" t="e">
        <f>VLOOKUP($E349,'BD DAVID'!$B$5:$M$1144,12,FALSE)</f>
        <v>#N/A</v>
      </c>
      <c r="K349" t="s">
        <v>6339</v>
      </c>
      <c r="L349">
        <v>0</v>
      </c>
      <c r="M349" t="s">
        <v>6339</v>
      </c>
      <c r="N349">
        <v>0</v>
      </c>
      <c r="O349" t="s">
        <v>6339</v>
      </c>
      <c r="P349">
        <v>0</v>
      </c>
      <c r="Q349" t="s">
        <v>6339</v>
      </c>
      <c r="R349" s="19">
        <v>0</v>
      </c>
      <c r="S349" s="18" t="s">
        <v>6339</v>
      </c>
      <c r="T349" s="28">
        <v>0</v>
      </c>
      <c r="U349" s="18" t="s">
        <v>6339</v>
      </c>
      <c r="V349" s="19">
        <v>0</v>
      </c>
      <c r="W349" s="18" t="s">
        <v>6339</v>
      </c>
      <c r="X349" s="19">
        <v>0</v>
      </c>
      <c r="Y349" s="18" t="s">
        <v>6339</v>
      </c>
      <c r="Z349" s="19">
        <v>0</v>
      </c>
      <c r="AA349" s="18" t="s">
        <v>6339</v>
      </c>
      <c r="AB349" s="15">
        <v>3242934</v>
      </c>
      <c r="AC349" s="18" t="s">
        <v>6339</v>
      </c>
      <c r="AD349" s="18" t="s">
        <v>6379</v>
      </c>
      <c r="AE349" s="18" t="s">
        <v>6339</v>
      </c>
      <c r="AF349" s="18" t="s">
        <v>6400</v>
      </c>
      <c r="AG349" s="18" t="s">
        <v>6339</v>
      </c>
      <c r="AH349" s="29">
        <v>42654</v>
      </c>
      <c r="AI349" s="18" t="s">
        <v>6339</v>
      </c>
      <c r="AJ349" s="18" t="s">
        <v>6397</v>
      </c>
      <c r="AK349" t="s">
        <v>6340</v>
      </c>
      <c r="AL349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(NULL,0,0,0,0,0,0,0,0,0,0,3242934,'rvelasquez','R','2016-10-11','dzambrano');</v>
      </c>
    </row>
    <row r="350" spans="1:38" x14ac:dyDescent="0.25">
      <c r="A350">
        <v>10012061</v>
      </c>
      <c r="B350" t="s">
        <v>6405</v>
      </c>
      <c r="C350" t="s">
        <v>6346</v>
      </c>
      <c r="D350" t="s">
        <v>6339</v>
      </c>
      <c r="E350" s="15">
        <v>0</v>
      </c>
      <c r="F350" s="15" t="s">
        <v>6339</v>
      </c>
      <c r="G350" t="s">
        <v>2221</v>
      </c>
      <c r="H350" t="e">
        <f>VLOOKUP($E350,'BD DAVID'!$B$5:$M$1143,10,FALSE)</f>
        <v>#N/A</v>
      </c>
      <c r="I350">
        <v>0</v>
      </c>
      <c r="J350" t="e">
        <f>VLOOKUP($E350,'BD DAVID'!$B$5:$M$1144,12,FALSE)</f>
        <v>#N/A</v>
      </c>
      <c r="K350" t="s">
        <v>6339</v>
      </c>
      <c r="L350">
        <v>0</v>
      </c>
      <c r="M350" t="s">
        <v>6339</v>
      </c>
      <c r="N350">
        <v>0</v>
      </c>
      <c r="O350" t="s">
        <v>6339</v>
      </c>
      <c r="P350">
        <v>0</v>
      </c>
      <c r="Q350" t="s">
        <v>6339</v>
      </c>
      <c r="R350" s="19">
        <v>0</v>
      </c>
      <c r="S350" s="18" t="s">
        <v>6339</v>
      </c>
      <c r="T350" s="28">
        <v>0</v>
      </c>
      <c r="U350" s="18" t="s">
        <v>6339</v>
      </c>
      <c r="V350" s="19">
        <v>0</v>
      </c>
      <c r="W350" s="18" t="s">
        <v>6339</v>
      </c>
      <c r="X350" s="19">
        <v>0</v>
      </c>
      <c r="Y350" s="18" t="s">
        <v>6339</v>
      </c>
      <c r="Z350" s="19">
        <v>0</v>
      </c>
      <c r="AA350" s="18" t="s">
        <v>6339</v>
      </c>
      <c r="AB350" s="15">
        <v>3262542</v>
      </c>
      <c r="AC350" s="18" t="s">
        <v>6339</v>
      </c>
      <c r="AD350" s="18" t="s">
        <v>6379</v>
      </c>
      <c r="AE350" s="18" t="s">
        <v>6339</v>
      </c>
      <c r="AF350" s="18" t="s">
        <v>6400</v>
      </c>
      <c r="AG350" s="18" t="s">
        <v>6339</v>
      </c>
      <c r="AH350" s="29">
        <v>42654</v>
      </c>
      <c r="AI350" s="18" t="s">
        <v>6339</v>
      </c>
      <c r="AJ350" s="18" t="s">
        <v>6397</v>
      </c>
      <c r="AK350" t="s">
        <v>6340</v>
      </c>
      <c r="AL350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(NULL,0,0,0,0,0,0,0,0,0,0,3262542,'rvelasquez','R','2016-10-11','dzambrano');</v>
      </c>
    </row>
    <row r="351" spans="1:38" x14ac:dyDescent="0.25">
      <c r="A351">
        <v>10009983</v>
      </c>
      <c r="B351" t="s">
        <v>6405</v>
      </c>
      <c r="C351" t="s">
        <v>6346</v>
      </c>
      <c r="D351" t="s">
        <v>6339</v>
      </c>
      <c r="E351" s="15">
        <v>0</v>
      </c>
      <c r="F351" s="15" t="s">
        <v>6339</v>
      </c>
      <c r="G351" t="s">
        <v>2579</v>
      </c>
      <c r="H351" t="e">
        <f>VLOOKUP($E351,'BD DAVID'!$B$5:$M$1143,10,FALSE)</f>
        <v>#N/A</v>
      </c>
      <c r="I351">
        <v>0</v>
      </c>
      <c r="J351" t="e">
        <f>VLOOKUP($E351,'BD DAVID'!$B$5:$M$1144,12,FALSE)</f>
        <v>#N/A</v>
      </c>
      <c r="K351" t="s">
        <v>6339</v>
      </c>
      <c r="L351">
        <v>0</v>
      </c>
      <c r="M351" t="s">
        <v>6339</v>
      </c>
      <c r="N351">
        <v>0</v>
      </c>
      <c r="O351" t="s">
        <v>6339</v>
      </c>
      <c r="P351">
        <v>0</v>
      </c>
      <c r="Q351" t="s">
        <v>6339</v>
      </c>
      <c r="R351" s="19">
        <v>0</v>
      </c>
      <c r="S351" s="18" t="s">
        <v>6339</v>
      </c>
      <c r="T351" s="28">
        <v>0</v>
      </c>
      <c r="U351" s="18" t="s">
        <v>6339</v>
      </c>
      <c r="V351" s="19">
        <v>0</v>
      </c>
      <c r="W351" s="18" t="s">
        <v>6339</v>
      </c>
      <c r="X351" s="19">
        <v>0</v>
      </c>
      <c r="Y351" s="18" t="s">
        <v>6339</v>
      </c>
      <c r="Z351" s="19">
        <v>0</v>
      </c>
      <c r="AA351" s="18" t="s">
        <v>6339</v>
      </c>
      <c r="AB351" s="15">
        <v>4215889</v>
      </c>
      <c r="AC351" s="18" t="s">
        <v>6339</v>
      </c>
      <c r="AD351" s="18" t="s">
        <v>6379</v>
      </c>
      <c r="AE351" s="18" t="s">
        <v>6339</v>
      </c>
      <c r="AF351" s="18" t="s">
        <v>6400</v>
      </c>
      <c r="AG351" s="18" t="s">
        <v>6339</v>
      </c>
      <c r="AH351" s="29">
        <v>42654</v>
      </c>
      <c r="AI351" s="18" t="s">
        <v>6339</v>
      </c>
      <c r="AJ351" s="18" t="s">
        <v>6397</v>
      </c>
      <c r="AK351" t="s">
        <v>6340</v>
      </c>
      <c r="AL351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(NULL,0,0,0,0,0,0,0,0,0,0,4215889,'rvelasquez','R','2016-10-11','dzambrano');</v>
      </c>
    </row>
    <row r="352" spans="1:38" x14ac:dyDescent="0.25">
      <c r="A352">
        <v>10017599</v>
      </c>
      <c r="B352" t="s">
        <v>6405</v>
      </c>
      <c r="C352" t="s">
        <v>6346</v>
      </c>
      <c r="D352" t="s">
        <v>6339</v>
      </c>
      <c r="E352" s="15">
        <v>0</v>
      </c>
      <c r="F352" s="15" t="s">
        <v>6339</v>
      </c>
      <c r="G352" t="s">
        <v>2122</v>
      </c>
      <c r="H352" t="e">
        <f>VLOOKUP($E352,'BD DAVID'!$B$5:$M$1143,10,FALSE)</f>
        <v>#N/A</v>
      </c>
      <c r="I352">
        <v>0</v>
      </c>
      <c r="J352" t="e">
        <f>VLOOKUP($E352,'BD DAVID'!$B$5:$M$1144,12,FALSE)</f>
        <v>#N/A</v>
      </c>
      <c r="K352" t="s">
        <v>6339</v>
      </c>
      <c r="L352">
        <v>0</v>
      </c>
      <c r="M352" t="s">
        <v>6339</v>
      </c>
      <c r="N352">
        <v>0</v>
      </c>
      <c r="O352" t="s">
        <v>6339</v>
      </c>
      <c r="P352">
        <v>0</v>
      </c>
      <c r="Q352" t="s">
        <v>6339</v>
      </c>
      <c r="R352" s="19">
        <v>0</v>
      </c>
      <c r="S352" s="18" t="s">
        <v>6339</v>
      </c>
      <c r="T352" s="28">
        <v>0</v>
      </c>
      <c r="U352" s="18" t="s">
        <v>6339</v>
      </c>
      <c r="V352" s="19">
        <v>0</v>
      </c>
      <c r="W352" s="18" t="s">
        <v>6339</v>
      </c>
      <c r="X352" s="19">
        <v>0</v>
      </c>
      <c r="Y352" s="18" t="s">
        <v>6339</v>
      </c>
      <c r="Z352" s="19">
        <v>0</v>
      </c>
      <c r="AA352" s="18" t="s">
        <v>6339</v>
      </c>
      <c r="AB352" s="15">
        <v>4248581</v>
      </c>
      <c r="AC352" s="18" t="s">
        <v>6339</v>
      </c>
      <c r="AD352" s="18" t="s">
        <v>6379</v>
      </c>
      <c r="AE352" s="18" t="s">
        <v>6339</v>
      </c>
      <c r="AF352" s="18" t="s">
        <v>6400</v>
      </c>
      <c r="AG352" s="18" t="s">
        <v>6339</v>
      </c>
      <c r="AH352" s="29">
        <v>42654</v>
      </c>
      <c r="AI352" s="18" t="s">
        <v>6339</v>
      </c>
      <c r="AJ352" s="18" t="s">
        <v>6397</v>
      </c>
      <c r="AK352" t="s">
        <v>6340</v>
      </c>
      <c r="AL352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(NULL,0,0,0,0,0,0,0,0,0,0,4248581,'rvelasquez','R','2016-10-11','dzambrano');</v>
      </c>
    </row>
    <row r="353" spans="1:38" x14ac:dyDescent="0.25">
      <c r="A353">
        <v>10010297</v>
      </c>
      <c r="B353" t="s">
        <v>6405</v>
      </c>
      <c r="C353" t="s">
        <v>6346</v>
      </c>
      <c r="D353" t="s">
        <v>6339</v>
      </c>
      <c r="E353" s="15">
        <v>0</v>
      </c>
      <c r="F353" s="15" t="s">
        <v>6339</v>
      </c>
      <c r="G353" t="s">
        <v>3402</v>
      </c>
      <c r="H353" t="e">
        <f>VLOOKUP($E353,'BD DAVID'!$B$5:$M$1143,10,FALSE)</f>
        <v>#N/A</v>
      </c>
      <c r="I353">
        <v>0</v>
      </c>
      <c r="J353" t="e">
        <f>VLOOKUP($E353,'BD DAVID'!$B$5:$M$1144,12,FALSE)</f>
        <v>#N/A</v>
      </c>
      <c r="K353" t="s">
        <v>6339</v>
      </c>
      <c r="L353">
        <v>0</v>
      </c>
      <c r="M353" t="s">
        <v>6339</v>
      </c>
      <c r="N353">
        <v>0</v>
      </c>
      <c r="O353" t="s">
        <v>6339</v>
      </c>
      <c r="P353">
        <v>0</v>
      </c>
      <c r="Q353" t="s">
        <v>6339</v>
      </c>
      <c r="R353" s="19">
        <v>0</v>
      </c>
      <c r="S353" s="18" t="s">
        <v>6339</v>
      </c>
      <c r="T353" s="28">
        <v>0</v>
      </c>
      <c r="U353" s="18" t="s">
        <v>6339</v>
      </c>
      <c r="V353" s="19">
        <v>0</v>
      </c>
      <c r="W353" s="18" t="s">
        <v>6339</v>
      </c>
      <c r="X353" s="19">
        <v>0</v>
      </c>
      <c r="Y353" s="18" t="s">
        <v>6339</v>
      </c>
      <c r="Z353" s="19">
        <v>0</v>
      </c>
      <c r="AA353" s="18" t="s">
        <v>6339</v>
      </c>
      <c r="AB353" s="15">
        <v>5767701</v>
      </c>
      <c r="AC353" s="18" t="s">
        <v>6339</v>
      </c>
      <c r="AD353" s="18" t="s">
        <v>6370</v>
      </c>
      <c r="AE353" s="18" t="s">
        <v>6339</v>
      </c>
      <c r="AF353" s="18" t="s">
        <v>6400</v>
      </c>
      <c r="AG353" s="18" t="s">
        <v>6339</v>
      </c>
      <c r="AH353" s="29">
        <v>42654</v>
      </c>
      <c r="AI353" s="18" t="s">
        <v>6339</v>
      </c>
      <c r="AJ353" s="18" t="s">
        <v>6397</v>
      </c>
      <c r="AK353" t="s">
        <v>6340</v>
      </c>
      <c r="AL353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(NULL,0,0,0,0,0,0,0,0,0,0,5767701,'gmarentes','R','2016-10-11','dzambrano');</v>
      </c>
    </row>
    <row r="354" spans="1:38" x14ac:dyDescent="0.25">
      <c r="A354">
        <v>10015380</v>
      </c>
      <c r="B354" t="s">
        <v>6405</v>
      </c>
      <c r="C354" t="s">
        <v>6346</v>
      </c>
      <c r="D354" t="s">
        <v>6339</v>
      </c>
      <c r="E354" s="15">
        <v>0</v>
      </c>
      <c r="F354" s="15" t="s">
        <v>6339</v>
      </c>
      <c r="G354" t="s">
        <v>2260</v>
      </c>
      <c r="H354" t="e">
        <f>VLOOKUP($E354,'BD DAVID'!$B$5:$M$1143,10,FALSE)</f>
        <v>#N/A</v>
      </c>
      <c r="I354">
        <v>0</v>
      </c>
      <c r="J354" t="e">
        <f>VLOOKUP($E354,'BD DAVID'!$B$5:$M$1144,12,FALSE)</f>
        <v>#N/A</v>
      </c>
      <c r="K354" t="s">
        <v>6339</v>
      </c>
      <c r="L354">
        <v>0</v>
      </c>
      <c r="M354" t="s">
        <v>6339</v>
      </c>
      <c r="N354">
        <v>0</v>
      </c>
      <c r="O354" t="s">
        <v>6339</v>
      </c>
      <c r="P354">
        <v>0</v>
      </c>
      <c r="Q354" t="s">
        <v>6339</v>
      </c>
      <c r="R354" s="19">
        <v>0</v>
      </c>
      <c r="S354" s="18" t="s">
        <v>6339</v>
      </c>
      <c r="T354" s="28">
        <v>0</v>
      </c>
      <c r="U354" s="18" t="s">
        <v>6339</v>
      </c>
      <c r="V354" s="19">
        <v>0</v>
      </c>
      <c r="W354" s="18" t="s">
        <v>6339</v>
      </c>
      <c r="X354" s="19">
        <v>0</v>
      </c>
      <c r="Y354" s="18" t="s">
        <v>6339</v>
      </c>
      <c r="Z354" s="19">
        <v>0</v>
      </c>
      <c r="AA354" s="18" t="s">
        <v>6339</v>
      </c>
      <c r="AB354" s="15">
        <v>6017727</v>
      </c>
      <c r="AC354" s="18" t="s">
        <v>6339</v>
      </c>
      <c r="AD354" s="18" t="s">
        <v>6379</v>
      </c>
      <c r="AE354" s="18" t="s">
        <v>6339</v>
      </c>
      <c r="AF354" s="18" t="s">
        <v>6400</v>
      </c>
      <c r="AG354" s="18" t="s">
        <v>6339</v>
      </c>
      <c r="AH354" s="29">
        <v>42654</v>
      </c>
      <c r="AI354" s="18" t="s">
        <v>6339</v>
      </c>
      <c r="AJ354" s="18" t="s">
        <v>6397</v>
      </c>
      <c r="AK354" t="s">
        <v>6340</v>
      </c>
      <c r="AL354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(NULL,0,0,0,0,0,0,0,0,0,0,6017727,'rvelasquez','R','2016-10-11','dzambrano');</v>
      </c>
    </row>
    <row r="355" spans="1:38" x14ac:dyDescent="0.25">
      <c r="A355">
        <v>10010455</v>
      </c>
      <c r="B355" t="s">
        <v>6405</v>
      </c>
      <c r="C355" t="s">
        <v>6346</v>
      </c>
      <c r="D355" t="s">
        <v>6339</v>
      </c>
      <c r="E355" s="15">
        <v>0</v>
      </c>
      <c r="F355" s="15" t="s">
        <v>6339</v>
      </c>
      <c r="G355" t="s">
        <v>2291</v>
      </c>
      <c r="H355" t="e">
        <f>VLOOKUP($E355,'BD DAVID'!$B$5:$M$1143,10,FALSE)</f>
        <v>#N/A</v>
      </c>
      <c r="I355">
        <v>0</v>
      </c>
      <c r="J355" t="e">
        <f>VLOOKUP($E355,'BD DAVID'!$B$5:$M$1144,12,FALSE)</f>
        <v>#N/A</v>
      </c>
      <c r="K355" t="s">
        <v>6339</v>
      </c>
      <c r="L355">
        <v>0</v>
      </c>
      <c r="M355" t="s">
        <v>6339</v>
      </c>
      <c r="N355">
        <v>0</v>
      </c>
      <c r="O355" t="s">
        <v>6339</v>
      </c>
      <c r="P355">
        <v>0</v>
      </c>
      <c r="Q355" t="s">
        <v>6339</v>
      </c>
      <c r="R355" s="19">
        <v>0</v>
      </c>
      <c r="S355" s="18" t="s">
        <v>6339</v>
      </c>
      <c r="T355" s="28">
        <v>0</v>
      </c>
      <c r="U355" s="18" t="s">
        <v>6339</v>
      </c>
      <c r="V355" s="19">
        <v>0</v>
      </c>
      <c r="W355" s="18" t="s">
        <v>6339</v>
      </c>
      <c r="X355" s="19">
        <v>0</v>
      </c>
      <c r="Y355" s="18" t="s">
        <v>6339</v>
      </c>
      <c r="Z355" s="19">
        <v>0</v>
      </c>
      <c r="AA355" s="18" t="s">
        <v>6339</v>
      </c>
      <c r="AB355" s="15">
        <v>6763130</v>
      </c>
      <c r="AC355" s="18" t="s">
        <v>6339</v>
      </c>
      <c r="AD355" s="18" t="s">
        <v>6379</v>
      </c>
      <c r="AE355" s="18" t="s">
        <v>6339</v>
      </c>
      <c r="AF355" s="18" t="s">
        <v>6400</v>
      </c>
      <c r="AG355" s="18" t="s">
        <v>6339</v>
      </c>
      <c r="AH355" s="29">
        <v>42654</v>
      </c>
      <c r="AI355" s="18" t="s">
        <v>6339</v>
      </c>
      <c r="AJ355" s="18" t="s">
        <v>6397</v>
      </c>
      <c r="AK355" t="s">
        <v>6340</v>
      </c>
      <c r="AL355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(NULL,0,0,0,0,0,0,0,0,0,0,6763130,'rvelasquez','R','2016-10-11','dzambrano');</v>
      </c>
    </row>
    <row r="356" spans="1:38" x14ac:dyDescent="0.25">
      <c r="A356">
        <v>10008422</v>
      </c>
      <c r="B356" t="s">
        <v>6405</v>
      </c>
      <c r="C356" t="s">
        <v>6346</v>
      </c>
      <c r="D356" t="s">
        <v>6339</v>
      </c>
      <c r="E356" s="15">
        <v>0</v>
      </c>
      <c r="F356" s="15" t="s">
        <v>6339</v>
      </c>
      <c r="G356" t="s">
        <v>4266</v>
      </c>
      <c r="H356" t="e">
        <f>VLOOKUP($E356,'BD DAVID'!$B$5:$M$1143,10,FALSE)</f>
        <v>#N/A</v>
      </c>
      <c r="I356">
        <v>0</v>
      </c>
      <c r="J356" t="e">
        <f>VLOOKUP($E356,'BD DAVID'!$B$5:$M$1144,12,FALSE)</f>
        <v>#N/A</v>
      </c>
      <c r="K356" t="s">
        <v>6339</v>
      </c>
      <c r="L356">
        <v>0</v>
      </c>
      <c r="M356" t="s">
        <v>6339</v>
      </c>
      <c r="N356">
        <v>0</v>
      </c>
      <c r="O356" t="s">
        <v>6339</v>
      </c>
      <c r="P356">
        <v>0</v>
      </c>
      <c r="Q356" t="s">
        <v>6339</v>
      </c>
      <c r="R356" s="19">
        <v>0</v>
      </c>
      <c r="S356" s="18" t="s">
        <v>6339</v>
      </c>
      <c r="T356" s="28">
        <v>0</v>
      </c>
      <c r="U356" s="18" t="s">
        <v>6339</v>
      </c>
      <c r="V356" s="19">
        <v>0</v>
      </c>
      <c r="W356" s="18" t="s">
        <v>6339</v>
      </c>
      <c r="X356" s="19">
        <v>0</v>
      </c>
      <c r="Y356" s="18" t="s">
        <v>6339</v>
      </c>
      <c r="Z356" s="19">
        <v>0</v>
      </c>
      <c r="AA356" s="18" t="s">
        <v>6339</v>
      </c>
      <c r="AB356" s="15">
        <v>10295450</v>
      </c>
      <c r="AC356" s="18" t="s">
        <v>6339</v>
      </c>
      <c r="AD356" s="18" t="s">
        <v>6379</v>
      </c>
      <c r="AE356" s="18" t="s">
        <v>6339</v>
      </c>
      <c r="AF356" s="18" t="s">
        <v>6400</v>
      </c>
      <c r="AG356" s="18" t="s">
        <v>6339</v>
      </c>
      <c r="AH356" s="29">
        <v>42654</v>
      </c>
      <c r="AI356" s="18" t="s">
        <v>6339</v>
      </c>
      <c r="AJ356" s="18" t="s">
        <v>6397</v>
      </c>
      <c r="AK356" t="s">
        <v>6340</v>
      </c>
      <c r="AL356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(NULL,0,0,0,0,0,0,0,0,0,0,10295450,'rvelasquez','R','2016-10-11','dzambrano');</v>
      </c>
    </row>
    <row r="357" spans="1:38" x14ac:dyDescent="0.25">
      <c r="A357">
        <v>10014425</v>
      </c>
      <c r="B357" t="s">
        <v>6405</v>
      </c>
      <c r="C357" t="s">
        <v>6346</v>
      </c>
      <c r="D357" t="s">
        <v>6339</v>
      </c>
      <c r="E357" s="15">
        <v>0</v>
      </c>
      <c r="F357" s="15" t="s">
        <v>6339</v>
      </c>
      <c r="G357" t="s">
        <v>2251</v>
      </c>
      <c r="H357" t="e">
        <f>VLOOKUP($E357,'BD DAVID'!$B$5:$M$1143,10,FALSE)</f>
        <v>#N/A</v>
      </c>
      <c r="I357">
        <v>0</v>
      </c>
      <c r="J357" t="e">
        <f>VLOOKUP($E357,'BD DAVID'!$B$5:$M$1144,12,FALSE)</f>
        <v>#N/A</v>
      </c>
      <c r="K357" t="s">
        <v>6339</v>
      </c>
      <c r="L357">
        <v>0</v>
      </c>
      <c r="M357" t="s">
        <v>6339</v>
      </c>
      <c r="N357">
        <v>0</v>
      </c>
      <c r="O357" t="s">
        <v>6339</v>
      </c>
      <c r="P357">
        <v>0</v>
      </c>
      <c r="Q357" t="s">
        <v>6339</v>
      </c>
      <c r="R357" s="19">
        <v>0</v>
      </c>
      <c r="S357" s="18" t="s">
        <v>6339</v>
      </c>
      <c r="T357" s="28">
        <v>0</v>
      </c>
      <c r="U357" s="18" t="s">
        <v>6339</v>
      </c>
      <c r="V357" s="19">
        <v>0</v>
      </c>
      <c r="W357" s="18" t="s">
        <v>6339</v>
      </c>
      <c r="X357" s="19">
        <v>0</v>
      </c>
      <c r="Y357" s="18" t="s">
        <v>6339</v>
      </c>
      <c r="Z357" s="19">
        <v>0</v>
      </c>
      <c r="AA357" s="18" t="s">
        <v>6339</v>
      </c>
      <c r="AB357" s="15">
        <v>11255509</v>
      </c>
      <c r="AC357" s="18" t="s">
        <v>6339</v>
      </c>
      <c r="AD357" s="18" t="s">
        <v>6379</v>
      </c>
      <c r="AE357" s="18" t="s">
        <v>6339</v>
      </c>
      <c r="AF357" s="18" t="s">
        <v>6400</v>
      </c>
      <c r="AG357" s="18" t="s">
        <v>6339</v>
      </c>
      <c r="AH357" s="29">
        <v>42654</v>
      </c>
      <c r="AI357" s="18" t="s">
        <v>6339</v>
      </c>
      <c r="AJ357" s="18" t="s">
        <v>6397</v>
      </c>
      <c r="AK357" t="s">
        <v>6340</v>
      </c>
      <c r="AL357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(NULL,0,0,0,0,0,0,0,0,0,0,11255509,'rvelasquez','R','2016-10-11','dzambrano');</v>
      </c>
    </row>
    <row r="358" spans="1:38" s="20" customFormat="1" x14ac:dyDescent="0.25">
      <c r="A358">
        <v>10008690</v>
      </c>
      <c r="B358" t="s">
        <v>6405</v>
      </c>
      <c r="C358" t="s">
        <v>6346</v>
      </c>
      <c r="D358" t="s">
        <v>6339</v>
      </c>
      <c r="E358" s="15">
        <v>0</v>
      </c>
      <c r="F358" s="15" t="s">
        <v>6339</v>
      </c>
      <c r="G358" t="s">
        <v>5189</v>
      </c>
      <c r="H358" t="e">
        <f>VLOOKUP($E358,'BD DAVID'!$B$5:$M$1143,10,FALSE)</f>
        <v>#N/A</v>
      </c>
      <c r="I358">
        <v>0</v>
      </c>
      <c r="J358" t="e">
        <f>VLOOKUP($E358,'BD DAVID'!$B$5:$M$1144,12,FALSE)</f>
        <v>#N/A</v>
      </c>
      <c r="K358" t="s">
        <v>6339</v>
      </c>
      <c r="L358">
        <v>0</v>
      </c>
      <c r="M358" t="s">
        <v>6339</v>
      </c>
      <c r="N358">
        <v>0</v>
      </c>
      <c r="O358" t="s">
        <v>6339</v>
      </c>
      <c r="P358">
        <v>0</v>
      </c>
      <c r="Q358" t="s">
        <v>6339</v>
      </c>
      <c r="R358" s="19">
        <v>0</v>
      </c>
      <c r="S358" s="18" t="s">
        <v>6339</v>
      </c>
      <c r="T358" s="28">
        <v>0</v>
      </c>
      <c r="U358" s="18" t="s">
        <v>6339</v>
      </c>
      <c r="V358" s="19">
        <v>0</v>
      </c>
      <c r="W358" s="18" t="s">
        <v>6339</v>
      </c>
      <c r="X358" s="19">
        <v>0</v>
      </c>
      <c r="Y358" s="18" t="s">
        <v>6339</v>
      </c>
      <c r="Z358" s="19">
        <v>0</v>
      </c>
      <c r="AA358" s="18" t="s">
        <v>6339</v>
      </c>
      <c r="AB358" s="15">
        <v>11333168</v>
      </c>
      <c r="AC358" s="18" t="s">
        <v>6339</v>
      </c>
      <c r="AD358" s="18" t="s">
        <v>6379</v>
      </c>
      <c r="AE358" s="18" t="s">
        <v>6339</v>
      </c>
      <c r="AF358" s="18" t="s">
        <v>6400</v>
      </c>
      <c r="AG358" s="18" t="s">
        <v>6339</v>
      </c>
      <c r="AH358" s="29">
        <v>42654</v>
      </c>
      <c r="AI358" s="18" t="s">
        <v>6339</v>
      </c>
      <c r="AJ358" s="18" t="s">
        <v>6397</v>
      </c>
      <c r="AK358" s="20" t="s">
        <v>6340</v>
      </c>
      <c r="AL358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(NULL,0,0,0,0,0,0,0,0,0,0,11333168,'rvelasquez','R','2016-10-11','dzambrano');</v>
      </c>
    </row>
    <row r="359" spans="1:38" s="20" customFormat="1" x14ac:dyDescent="0.25">
      <c r="A359">
        <v>10008743</v>
      </c>
      <c r="B359" t="s">
        <v>6405</v>
      </c>
      <c r="C359" t="s">
        <v>6346</v>
      </c>
      <c r="D359" t="s">
        <v>6339</v>
      </c>
      <c r="E359" s="15">
        <v>0</v>
      </c>
      <c r="F359" s="15" t="s">
        <v>6339</v>
      </c>
      <c r="G359" t="s">
        <v>4529</v>
      </c>
      <c r="H359" t="e">
        <f>VLOOKUP($E359,'BD DAVID'!$B$5:$M$1143,10,FALSE)</f>
        <v>#N/A</v>
      </c>
      <c r="I359">
        <v>0</v>
      </c>
      <c r="J359" t="e">
        <f>VLOOKUP($E359,'BD DAVID'!$B$5:$M$1144,12,FALSE)</f>
        <v>#N/A</v>
      </c>
      <c r="K359" t="s">
        <v>6339</v>
      </c>
      <c r="L359">
        <v>0</v>
      </c>
      <c r="M359" t="s">
        <v>6339</v>
      </c>
      <c r="N359">
        <v>0</v>
      </c>
      <c r="O359" t="s">
        <v>6339</v>
      </c>
      <c r="P359">
        <v>0</v>
      </c>
      <c r="Q359" t="s">
        <v>6339</v>
      </c>
      <c r="R359" s="19">
        <v>0</v>
      </c>
      <c r="S359" s="18" t="s">
        <v>6339</v>
      </c>
      <c r="T359" s="28">
        <v>0</v>
      </c>
      <c r="U359" s="18" t="s">
        <v>6339</v>
      </c>
      <c r="V359" s="19">
        <v>0</v>
      </c>
      <c r="W359" s="18" t="s">
        <v>6339</v>
      </c>
      <c r="X359" s="19">
        <v>0</v>
      </c>
      <c r="Y359" s="18" t="s">
        <v>6339</v>
      </c>
      <c r="Z359" s="19">
        <v>0</v>
      </c>
      <c r="AA359" s="18" t="s">
        <v>6339</v>
      </c>
      <c r="AB359" s="15">
        <v>11383908</v>
      </c>
      <c r="AC359" s="18" t="s">
        <v>6339</v>
      </c>
      <c r="AD359" s="18" t="s">
        <v>6370</v>
      </c>
      <c r="AE359" s="18" t="s">
        <v>6339</v>
      </c>
      <c r="AF359" s="18" t="s">
        <v>6400</v>
      </c>
      <c r="AG359" s="18" t="s">
        <v>6339</v>
      </c>
      <c r="AH359" s="29">
        <v>42654</v>
      </c>
      <c r="AI359" s="18" t="s">
        <v>6339</v>
      </c>
      <c r="AJ359" s="18" t="s">
        <v>6397</v>
      </c>
      <c r="AK359" s="20" t="s">
        <v>6340</v>
      </c>
      <c r="AL359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(NULL,0,0,0,0,0,0,0,0,0,0,11383908,'gmarentes','R','2016-10-11','dzambrano');</v>
      </c>
    </row>
    <row r="360" spans="1:38" s="20" customFormat="1" x14ac:dyDescent="0.25">
      <c r="A360">
        <v>10008749</v>
      </c>
      <c r="B360" t="s">
        <v>6405</v>
      </c>
      <c r="C360" t="s">
        <v>6346</v>
      </c>
      <c r="D360" t="s">
        <v>6339</v>
      </c>
      <c r="E360" s="15">
        <v>0</v>
      </c>
      <c r="F360" s="15" t="s">
        <v>6339</v>
      </c>
      <c r="G360" t="s">
        <v>2889</v>
      </c>
      <c r="H360" t="e">
        <f>VLOOKUP($E360,'BD DAVID'!$B$5:$M$1143,10,FALSE)</f>
        <v>#N/A</v>
      </c>
      <c r="I360">
        <v>0</v>
      </c>
      <c r="J360" t="e">
        <f>VLOOKUP($E360,'BD DAVID'!$B$5:$M$1144,12,FALSE)</f>
        <v>#N/A</v>
      </c>
      <c r="K360" t="s">
        <v>6339</v>
      </c>
      <c r="L360">
        <v>0</v>
      </c>
      <c r="M360" t="s">
        <v>6339</v>
      </c>
      <c r="N360">
        <v>0</v>
      </c>
      <c r="O360" t="s">
        <v>6339</v>
      </c>
      <c r="P360">
        <v>0</v>
      </c>
      <c r="Q360" t="s">
        <v>6339</v>
      </c>
      <c r="R360" s="19">
        <v>0</v>
      </c>
      <c r="S360" s="18" t="s">
        <v>6339</v>
      </c>
      <c r="T360" s="28">
        <v>0</v>
      </c>
      <c r="U360" s="18" t="s">
        <v>6339</v>
      </c>
      <c r="V360" s="19">
        <v>0</v>
      </c>
      <c r="W360" s="18" t="s">
        <v>6339</v>
      </c>
      <c r="X360" s="19">
        <v>0</v>
      </c>
      <c r="Y360" s="18" t="s">
        <v>6339</v>
      </c>
      <c r="Z360" s="19">
        <v>0</v>
      </c>
      <c r="AA360" s="18" t="s">
        <v>6339</v>
      </c>
      <c r="AB360" s="15">
        <v>11385530</v>
      </c>
      <c r="AC360" s="18" t="s">
        <v>6339</v>
      </c>
      <c r="AD360" s="18" t="s">
        <v>6370</v>
      </c>
      <c r="AE360" s="18" t="s">
        <v>6339</v>
      </c>
      <c r="AF360" s="18" t="s">
        <v>6400</v>
      </c>
      <c r="AG360" s="18" t="s">
        <v>6339</v>
      </c>
      <c r="AH360" s="29">
        <v>42654</v>
      </c>
      <c r="AI360" s="18" t="s">
        <v>6339</v>
      </c>
      <c r="AJ360" s="18" t="s">
        <v>6397</v>
      </c>
      <c r="AK360" s="20" t="s">
        <v>6340</v>
      </c>
      <c r="AL360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(NULL,0,0,0,0,0,0,0,0,0,0,11385530,'gmarentes','R','2016-10-11','dzambrano');</v>
      </c>
    </row>
    <row r="361" spans="1:38" s="20" customFormat="1" x14ac:dyDescent="0.25">
      <c r="A361">
        <v>10008757</v>
      </c>
      <c r="B361" t="s">
        <v>6405</v>
      </c>
      <c r="C361" t="s">
        <v>6346</v>
      </c>
      <c r="D361" t="s">
        <v>6339</v>
      </c>
      <c r="E361" s="15">
        <v>0</v>
      </c>
      <c r="F361" s="15" t="s">
        <v>6339</v>
      </c>
      <c r="G361" t="s">
        <v>3437</v>
      </c>
      <c r="H361" t="e">
        <f>VLOOKUP($E361,'BD DAVID'!$B$5:$M$1143,10,FALSE)</f>
        <v>#N/A</v>
      </c>
      <c r="I361">
        <v>0</v>
      </c>
      <c r="J361" t="e">
        <f>VLOOKUP($E361,'BD DAVID'!$B$5:$M$1144,12,FALSE)</f>
        <v>#N/A</v>
      </c>
      <c r="K361" t="s">
        <v>6339</v>
      </c>
      <c r="L361">
        <v>0</v>
      </c>
      <c r="M361" t="s">
        <v>6339</v>
      </c>
      <c r="N361">
        <v>0</v>
      </c>
      <c r="O361" t="s">
        <v>6339</v>
      </c>
      <c r="P361">
        <v>0</v>
      </c>
      <c r="Q361" t="s">
        <v>6339</v>
      </c>
      <c r="R361" s="19">
        <v>0</v>
      </c>
      <c r="S361" s="18" t="s">
        <v>6339</v>
      </c>
      <c r="T361" s="28">
        <v>0</v>
      </c>
      <c r="U361" s="18" t="s">
        <v>6339</v>
      </c>
      <c r="V361" s="19">
        <v>0</v>
      </c>
      <c r="W361" s="18" t="s">
        <v>6339</v>
      </c>
      <c r="X361" s="19">
        <v>0</v>
      </c>
      <c r="Y361" s="18" t="s">
        <v>6339</v>
      </c>
      <c r="Z361" s="19">
        <v>0</v>
      </c>
      <c r="AA361" s="18" t="s">
        <v>6339</v>
      </c>
      <c r="AB361" s="15">
        <v>11405203</v>
      </c>
      <c r="AC361" s="18" t="s">
        <v>6339</v>
      </c>
      <c r="AD361" s="18" t="s">
        <v>6370</v>
      </c>
      <c r="AE361" s="18" t="s">
        <v>6339</v>
      </c>
      <c r="AF361" s="18" t="s">
        <v>6400</v>
      </c>
      <c r="AG361" s="18" t="s">
        <v>6339</v>
      </c>
      <c r="AH361" s="29">
        <v>42654</v>
      </c>
      <c r="AI361" s="18" t="s">
        <v>6339</v>
      </c>
      <c r="AJ361" s="18" t="s">
        <v>6397</v>
      </c>
      <c r="AK361" s="20" t="s">
        <v>6340</v>
      </c>
      <c r="AL361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(NULL,0,0,0,0,0,0,0,0,0,0,11405203,'gmarentes','R','2016-10-11','dzambrano');</v>
      </c>
    </row>
    <row r="362" spans="1:38" x14ac:dyDescent="0.25">
      <c r="A362">
        <v>10008758</v>
      </c>
      <c r="B362" t="s">
        <v>6405</v>
      </c>
      <c r="C362" t="s">
        <v>6346</v>
      </c>
      <c r="D362" t="s">
        <v>6339</v>
      </c>
      <c r="E362" s="15">
        <v>0</v>
      </c>
      <c r="F362" s="15" t="s">
        <v>6339</v>
      </c>
      <c r="G362" t="s">
        <v>2366</v>
      </c>
      <c r="H362" t="e">
        <f>VLOOKUP($E362,'BD DAVID'!$B$5:$M$1143,10,FALSE)</f>
        <v>#N/A</v>
      </c>
      <c r="I362">
        <v>0</v>
      </c>
      <c r="J362" t="e">
        <f>VLOOKUP($E362,'BD DAVID'!$B$5:$M$1144,12,FALSE)</f>
        <v>#N/A</v>
      </c>
      <c r="K362" t="s">
        <v>6339</v>
      </c>
      <c r="L362">
        <v>0</v>
      </c>
      <c r="M362" t="s">
        <v>6339</v>
      </c>
      <c r="N362">
        <v>0</v>
      </c>
      <c r="O362" t="s">
        <v>6339</v>
      </c>
      <c r="P362">
        <v>0</v>
      </c>
      <c r="Q362" t="s">
        <v>6339</v>
      </c>
      <c r="R362" s="19">
        <v>0</v>
      </c>
      <c r="S362" s="18" t="s">
        <v>6339</v>
      </c>
      <c r="T362" s="28">
        <v>0</v>
      </c>
      <c r="U362" s="18" t="s">
        <v>6339</v>
      </c>
      <c r="V362" s="19">
        <v>0</v>
      </c>
      <c r="W362" s="18" t="s">
        <v>6339</v>
      </c>
      <c r="X362" s="19">
        <v>0</v>
      </c>
      <c r="Y362" s="18" t="s">
        <v>6339</v>
      </c>
      <c r="Z362" s="19">
        <v>0</v>
      </c>
      <c r="AA362" s="18" t="s">
        <v>6339</v>
      </c>
      <c r="AB362" s="15">
        <v>11406708</v>
      </c>
      <c r="AC362" s="18" t="s">
        <v>6339</v>
      </c>
      <c r="AD362" s="18" t="s">
        <v>6370</v>
      </c>
      <c r="AE362" s="18" t="s">
        <v>6339</v>
      </c>
      <c r="AF362" s="18" t="s">
        <v>6400</v>
      </c>
      <c r="AG362" s="18" t="s">
        <v>6339</v>
      </c>
      <c r="AH362" s="29">
        <v>42654</v>
      </c>
      <c r="AI362" s="18" t="s">
        <v>6339</v>
      </c>
      <c r="AJ362" s="18" t="s">
        <v>6397</v>
      </c>
      <c r="AK362" t="s">
        <v>6340</v>
      </c>
      <c r="AL362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(NULL,0,0,0,0,0,0,0,0,0,0,11406708,'gmarentes','R','2016-10-11','dzambrano');</v>
      </c>
    </row>
    <row r="363" spans="1:38" x14ac:dyDescent="0.25">
      <c r="A363">
        <v>10008760</v>
      </c>
      <c r="B363" t="s">
        <v>6405</v>
      </c>
      <c r="C363" t="s">
        <v>6346</v>
      </c>
      <c r="D363" t="s">
        <v>6339</v>
      </c>
      <c r="E363" s="15">
        <v>0</v>
      </c>
      <c r="F363" s="15" t="s">
        <v>6339</v>
      </c>
      <c r="G363" t="s">
        <v>2315</v>
      </c>
      <c r="H363" t="e">
        <f>VLOOKUP($E363,'BD DAVID'!$B$5:$M$1143,10,FALSE)</f>
        <v>#N/A</v>
      </c>
      <c r="I363">
        <v>0</v>
      </c>
      <c r="J363" t="e">
        <f>VLOOKUP($E363,'BD DAVID'!$B$5:$M$1144,12,FALSE)</f>
        <v>#N/A</v>
      </c>
      <c r="K363" t="s">
        <v>6339</v>
      </c>
      <c r="L363">
        <v>0</v>
      </c>
      <c r="M363" t="s">
        <v>6339</v>
      </c>
      <c r="N363">
        <v>0</v>
      </c>
      <c r="O363" t="s">
        <v>6339</v>
      </c>
      <c r="P363">
        <v>0</v>
      </c>
      <c r="Q363" t="s">
        <v>6339</v>
      </c>
      <c r="R363" s="19">
        <v>0</v>
      </c>
      <c r="S363" s="18" t="s">
        <v>6339</v>
      </c>
      <c r="T363" s="28">
        <v>0</v>
      </c>
      <c r="U363" s="18" t="s">
        <v>6339</v>
      </c>
      <c r="V363" s="19">
        <v>0</v>
      </c>
      <c r="W363" s="18" t="s">
        <v>6339</v>
      </c>
      <c r="X363" s="19">
        <v>0</v>
      </c>
      <c r="Y363" s="18" t="s">
        <v>6339</v>
      </c>
      <c r="Z363" s="19">
        <v>0</v>
      </c>
      <c r="AA363" s="18" t="s">
        <v>6339</v>
      </c>
      <c r="AB363" s="15">
        <v>11409358</v>
      </c>
      <c r="AC363" s="18" t="s">
        <v>6339</v>
      </c>
      <c r="AD363" s="18" t="s">
        <v>6370</v>
      </c>
      <c r="AE363" s="18" t="s">
        <v>6339</v>
      </c>
      <c r="AF363" s="18" t="s">
        <v>6400</v>
      </c>
      <c r="AG363" s="18" t="s">
        <v>6339</v>
      </c>
      <c r="AH363" s="29">
        <v>42654</v>
      </c>
      <c r="AI363" s="18" t="s">
        <v>6339</v>
      </c>
      <c r="AJ363" s="18" t="s">
        <v>6397</v>
      </c>
      <c r="AK363" t="s">
        <v>6340</v>
      </c>
      <c r="AL363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(NULL,0,0,0,0,0,0,0,0,0,0,11409358,'gmarentes','R','2016-10-11','dzambrano');</v>
      </c>
    </row>
    <row r="364" spans="1:38" x14ac:dyDescent="0.25">
      <c r="A364">
        <v>10013971</v>
      </c>
      <c r="B364" t="s">
        <v>6405</v>
      </c>
      <c r="C364" t="s">
        <v>6346</v>
      </c>
      <c r="D364" t="s">
        <v>6339</v>
      </c>
      <c r="E364" s="15">
        <v>0</v>
      </c>
      <c r="F364" s="15" t="s">
        <v>6339</v>
      </c>
      <c r="G364" t="s">
        <v>3475</v>
      </c>
      <c r="H364" t="e">
        <f>VLOOKUP($E364,'BD DAVID'!$B$5:$M$1143,10,FALSE)</f>
        <v>#N/A</v>
      </c>
      <c r="I364">
        <v>0</v>
      </c>
      <c r="J364" t="e">
        <f>VLOOKUP($E364,'BD DAVID'!$B$5:$M$1144,12,FALSE)</f>
        <v>#N/A</v>
      </c>
      <c r="K364" t="s">
        <v>6339</v>
      </c>
      <c r="L364">
        <v>0</v>
      </c>
      <c r="M364" t="s">
        <v>6339</v>
      </c>
      <c r="N364">
        <v>0</v>
      </c>
      <c r="O364" t="s">
        <v>6339</v>
      </c>
      <c r="P364">
        <v>0</v>
      </c>
      <c r="Q364" t="s">
        <v>6339</v>
      </c>
      <c r="R364" s="19">
        <v>0</v>
      </c>
      <c r="S364" s="18" t="s">
        <v>6339</v>
      </c>
      <c r="T364" s="28">
        <v>0</v>
      </c>
      <c r="U364" s="18" t="s">
        <v>6339</v>
      </c>
      <c r="V364" s="19">
        <v>0</v>
      </c>
      <c r="W364" s="18" t="s">
        <v>6339</v>
      </c>
      <c r="X364" s="19">
        <v>0</v>
      </c>
      <c r="Y364" s="18" t="s">
        <v>6339</v>
      </c>
      <c r="Z364" s="19">
        <v>0</v>
      </c>
      <c r="AA364" s="18" t="s">
        <v>6339</v>
      </c>
      <c r="AB364" s="15">
        <v>11431130</v>
      </c>
      <c r="AC364" s="18" t="s">
        <v>6339</v>
      </c>
      <c r="AD364" s="18" t="s">
        <v>6379</v>
      </c>
      <c r="AE364" s="18" t="s">
        <v>6339</v>
      </c>
      <c r="AF364" s="18" t="s">
        <v>6400</v>
      </c>
      <c r="AG364" s="18" t="s">
        <v>6339</v>
      </c>
      <c r="AH364" s="29">
        <v>42654</v>
      </c>
      <c r="AI364" s="18" t="s">
        <v>6339</v>
      </c>
      <c r="AJ364" s="18" t="s">
        <v>6397</v>
      </c>
      <c r="AK364" t="s">
        <v>6340</v>
      </c>
      <c r="AL364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(NULL,0,0,0,0,0,0,0,0,0,0,11431130,'rvelasquez','R','2016-10-11','dzambrano');</v>
      </c>
    </row>
    <row r="365" spans="1:38" x14ac:dyDescent="0.25">
      <c r="A365">
        <v>10015700</v>
      </c>
      <c r="B365" t="s">
        <v>6405</v>
      </c>
      <c r="C365" t="s">
        <v>6346</v>
      </c>
      <c r="D365" t="s">
        <v>6339</v>
      </c>
      <c r="E365" s="15">
        <v>0</v>
      </c>
      <c r="F365" s="15" t="s">
        <v>6339</v>
      </c>
      <c r="G365" t="s">
        <v>4807</v>
      </c>
      <c r="H365" t="e">
        <f>VLOOKUP($E365,'BD DAVID'!$B$5:$M$1143,10,FALSE)</f>
        <v>#N/A</v>
      </c>
      <c r="I365">
        <v>0</v>
      </c>
      <c r="J365" t="e">
        <f>VLOOKUP($E365,'BD DAVID'!$B$5:$M$1144,12,FALSE)</f>
        <v>#N/A</v>
      </c>
      <c r="K365" t="s">
        <v>6339</v>
      </c>
      <c r="L365">
        <v>0</v>
      </c>
      <c r="M365" t="s">
        <v>6339</v>
      </c>
      <c r="N365">
        <v>0</v>
      </c>
      <c r="O365" t="s">
        <v>6339</v>
      </c>
      <c r="P365">
        <v>0</v>
      </c>
      <c r="Q365" t="s">
        <v>6339</v>
      </c>
      <c r="R365" s="19">
        <v>0</v>
      </c>
      <c r="S365" s="18" t="s">
        <v>6339</v>
      </c>
      <c r="T365" s="28">
        <v>0</v>
      </c>
      <c r="U365" s="18" t="s">
        <v>6339</v>
      </c>
      <c r="V365" s="19">
        <v>0</v>
      </c>
      <c r="W365" s="18" t="s">
        <v>6339</v>
      </c>
      <c r="X365" s="19">
        <v>0</v>
      </c>
      <c r="Y365" s="18" t="s">
        <v>6339</v>
      </c>
      <c r="Z365" s="19">
        <v>0</v>
      </c>
      <c r="AA365" s="18" t="s">
        <v>6339</v>
      </c>
      <c r="AB365" s="15">
        <v>11448163</v>
      </c>
      <c r="AC365" s="18" t="s">
        <v>6339</v>
      </c>
      <c r="AD365" s="18" t="s">
        <v>6379</v>
      </c>
      <c r="AE365" s="18" t="s">
        <v>6339</v>
      </c>
      <c r="AF365" s="18" t="s">
        <v>6400</v>
      </c>
      <c r="AG365" s="18" t="s">
        <v>6339</v>
      </c>
      <c r="AH365" s="29">
        <v>42654</v>
      </c>
      <c r="AI365" s="18" t="s">
        <v>6339</v>
      </c>
      <c r="AJ365" s="18" t="s">
        <v>6397</v>
      </c>
      <c r="AK365" t="s">
        <v>6340</v>
      </c>
      <c r="AL365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(NULL,0,0,0,0,0,0,0,0,0,0,11448163,'rvelasquez','R','2016-10-11','dzambrano');</v>
      </c>
    </row>
    <row r="366" spans="1:38" x14ac:dyDescent="0.25">
      <c r="A366">
        <v>10008777</v>
      </c>
      <c r="B366" t="s">
        <v>6405</v>
      </c>
      <c r="C366" t="s">
        <v>6346</v>
      </c>
      <c r="D366" t="s">
        <v>6339</v>
      </c>
      <c r="E366" s="15">
        <v>0</v>
      </c>
      <c r="F366" s="15" t="s">
        <v>6339</v>
      </c>
      <c r="G366" t="s">
        <v>3214</v>
      </c>
      <c r="H366" t="e">
        <f>VLOOKUP($E366,'BD DAVID'!$B$5:$M$1143,10,FALSE)</f>
        <v>#N/A</v>
      </c>
      <c r="I366">
        <v>0</v>
      </c>
      <c r="J366" t="e">
        <f>VLOOKUP($E366,'BD DAVID'!$B$5:$M$1144,12,FALSE)</f>
        <v>#N/A</v>
      </c>
      <c r="K366" t="s">
        <v>6339</v>
      </c>
      <c r="L366">
        <v>0</v>
      </c>
      <c r="M366" t="s">
        <v>6339</v>
      </c>
      <c r="N366">
        <v>0</v>
      </c>
      <c r="O366" t="s">
        <v>6339</v>
      </c>
      <c r="P366">
        <v>0</v>
      </c>
      <c r="Q366" t="s">
        <v>6339</v>
      </c>
      <c r="R366" s="19">
        <v>0</v>
      </c>
      <c r="S366" s="18" t="s">
        <v>6339</v>
      </c>
      <c r="T366" s="28">
        <v>0</v>
      </c>
      <c r="U366" s="18" t="s">
        <v>6339</v>
      </c>
      <c r="V366" s="19">
        <v>0</v>
      </c>
      <c r="W366" s="18" t="s">
        <v>6339</v>
      </c>
      <c r="X366" s="19">
        <v>0</v>
      </c>
      <c r="Y366" s="18" t="s">
        <v>6339</v>
      </c>
      <c r="Z366" s="19">
        <v>0</v>
      </c>
      <c r="AA366" s="18" t="s">
        <v>6339</v>
      </c>
      <c r="AB366" s="15">
        <v>11510798</v>
      </c>
      <c r="AC366" s="18" t="s">
        <v>6339</v>
      </c>
      <c r="AD366" s="18" t="s">
        <v>6379</v>
      </c>
      <c r="AE366" s="18" t="s">
        <v>6339</v>
      </c>
      <c r="AF366" s="18" t="s">
        <v>6400</v>
      </c>
      <c r="AG366" s="18" t="s">
        <v>6339</v>
      </c>
      <c r="AH366" s="29">
        <v>42654</v>
      </c>
      <c r="AI366" s="18" t="s">
        <v>6339</v>
      </c>
      <c r="AJ366" s="18" t="s">
        <v>6397</v>
      </c>
      <c r="AK366" t="s">
        <v>6340</v>
      </c>
      <c r="AL366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(NULL,0,0,0,0,0,0,0,0,0,0,11510798,'rvelasquez','R','2016-10-11','dzambrano');</v>
      </c>
    </row>
    <row r="367" spans="1:38" x14ac:dyDescent="0.25">
      <c r="A367">
        <v>10008780</v>
      </c>
      <c r="B367" t="s">
        <v>6405</v>
      </c>
      <c r="C367" t="s">
        <v>6346</v>
      </c>
      <c r="D367" t="s">
        <v>6339</v>
      </c>
      <c r="E367" s="15">
        <v>0</v>
      </c>
      <c r="F367" s="15" t="s">
        <v>6339</v>
      </c>
      <c r="G367" t="s">
        <v>4583</v>
      </c>
      <c r="H367" t="e">
        <f>VLOOKUP($E367,'BD DAVID'!$B$5:$M$1143,10,FALSE)</f>
        <v>#N/A</v>
      </c>
      <c r="I367">
        <v>0</v>
      </c>
      <c r="J367" t="e">
        <f>VLOOKUP($E367,'BD DAVID'!$B$5:$M$1144,12,FALSE)</f>
        <v>#N/A</v>
      </c>
      <c r="K367" t="s">
        <v>6339</v>
      </c>
      <c r="L367">
        <v>0</v>
      </c>
      <c r="M367" t="s">
        <v>6339</v>
      </c>
      <c r="N367">
        <v>0</v>
      </c>
      <c r="O367" t="s">
        <v>6339</v>
      </c>
      <c r="P367">
        <v>0</v>
      </c>
      <c r="Q367" t="s">
        <v>6339</v>
      </c>
      <c r="R367" s="19">
        <v>0</v>
      </c>
      <c r="S367" s="18" t="s">
        <v>6339</v>
      </c>
      <c r="T367" s="28">
        <v>0</v>
      </c>
      <c r="U367" s="18" t="s">
        <v>6339</v>
      </c>
      <c r="V367" s="19">
        <v>0</v>
      </c>
      <c r="W367" s="18" t="s">
        <v>6339</v>
      </c>
      <c r="X367" s="19">
        <v>0</v>
      </c>
      <c r="Y367" s="18" t="s">
        <v>6339</v>
      </c>
      <c r="Z367" s="19">
        <v>0</v>
      </c>
      <c r="AA367" s="18" t="s">
        <v>6339</v>
      </c>
      <c r="AB367" s="15">
        <v>11518196</v>
      </c>
      <c r="AC367" s="18" t="s">
        <v>6339</v>
      </c>
      <c r="AD367" s="18" t="s">
        <v>6379</v>
      </c>
      <c r="AE367" s="18" t="s">
        <v>6339</v>
      </c>
      <c r="AF367" s="18" t="s">
        <v>6400</v>
      </c>
      <c r="AG367" s="18" t="s">
        <v>6339</v>
      </c>
      <c r="AH367" s="29">
        <v>42654</v>
      </c>
      <c r="AI367" s="18" t="s">
        <v>6339</v>
      </c>
      <c r="AJ367" s="18" t="s">
        <v>6397</v>
      </c>
      <c r="AK367" t="s">
        <v>6340</v>
      </c>
      <c r="AL367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(NULL,0,0,0,0,0,0,0,0,0,0,11518196,'rvelasquez','R','2016-10-11','dzambrano');</v>
      </c>
    </row>
    <row r="368" spans="1:38" x14ac:dyDescent="0.25">
      <c r="A368">
        <v>10012780</v>
      </c>
      <c r="B368" t="s">
        <v>6405</v>
      </c>
      <c r="C368" t="s">
        <v>6346</v>
      </c>
      <c r="D368" t="s">
        <v>6339</v>
      </c>
      <c r="E368" s="15">
        <v>0</v>
      </c>
      <c r="F368" s="15" t="s">
        <v>6339</v>
      </c>
      <c r="G368" t="s">
        <v>3683</v>
      </c>
      <c r="H368" t="e">
        <f>VLOOKUP($E368,'BD DAVID'!$B$5:$M$1143,10,FALSE)</f>
        <v>#N/A</v>
      </c>
      <c r="I368">
        <v>0</v>
      </c>
      <c r="J368" t="e">
        <f>VLOOKUP($E368,'BD DAVID'!$B$5:$M$1144,12,FALSE)</f>
        <v>#N/A</v>
      </c>
      <c r="K368" t="s">
        <v>6339</v>
      </c>
      <c r="L368">
        <v>0</v>
      </c>
      <c r="M368" t="s">
        <v>6339</v>
      </c>
      <c r="N368">
        <v>0</v>
      </c>
      <c r="O368" t="s">
        <v>6339</v>
      </c>
      <c r="P368">
        <v>0</v>
      </c>
      <c r="Q368" t="s">
        <v>6339</v>
      </c>
      <c r="R368" s="19">
        <v>0</v>
      </c>
      <c r="S368" s="18" t="s">
        <v>6339</v>
      </c>
      <c r="T368" s="28">
        <v>0</v>
      </c>
      <c r="U368" s="18" t="s">
        <v>6339</v>
      </c>
      <c r="V368" s="19">
        <v>0</v>
      </c>
      <c r="W368" s="18" t="s">
        <v>6339</v>
      </c>
      <c r="X368" s="19">
        <v>0</v>
      </c>
      <c r="Y368" s="18" t="s">
        <v>6339</v>
      </c>
      <c r="Z368" s="19">
        <v>0</v>
      </c>
      <c r="AA368" s="18" t="s">
        <v>6339</v>
      </c>
      <c r="AB368" s="15">
        <v>16608198</v>
      </c>
      <c r="AC368" s="18" t="s">
        <v>6339</v>
      </c>
      <c r="AD368" s="18" t="s">
        <v>6381</v>
      </c>
      <c r="AE368" s="18" t="s">
        <v>6339</v>
      </c>
      <c r="AF368" s="18" t="s">
        <v>6400</v>
      </c>
      <c r="AG368" s="18" t="s">
        <v>6339</v>
      </c>
      <c r="AH368" s="29">
        <v>42654</v>
      </c>
      <c r="AI368" s="18" t="s">
        <v>6339</v>
      </c>
      <c r="AJ368" s="18" t="s">
        <v>6397</v>
      </c>
      <c r="AK368" t="s">
        <v>6340</v>
      </c>
      <c r="AL368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(NULL,0,0,0,0,0,0,0,0,0,0,16608198,'wcruz','R','2016-10-11','dzambrano');</v>
      </c>
    </row>
    <row r="369" spans="1:38" x14ac:dyDescent="0.25">
      <c r="A369">
        <v>10009000</v>
      </c>
      <c r="B369" t="s">
        <v>6405</v>
      </c>
      <c r="C369" t="s">
        <v>6346</v>
      </c>
      <c r="D369" t="s">
        <v>6339</v>
      </c>
      <c r="E369" s="15">
        <v>0</v>
      </c>
      <c r="F369" s="15" t="s">
        <v>6339</v>
      </c>
      <c r="G369" t="s">
        <v>3408</v>
      </c>
      <c r="H369" t="e">
        <f>VLOOKUP($E369,'BD DAVID'!$B$5:$M$1143,10,FALSE)</f>
        <v>#N/A</v>
      </c>
      <c r="I369">
        <v>0</v>
      </c>
      <c r="J369" t="e">
        <f>VLOOKUP($E369,'BD DAVID'!$B$5:$M$1144,12,FALSE)</f>
        <v>#N/A</v>
      </c>
      <c r="K369" t="s">
        <v>6339</v>
      </c>
      <c r="L369">
        <v>0</v>
      </c>
      <c r="M369" t="s">
        <v>6339</v>
      </c>
      <c r="N369">
        <v>0</v>
      </c>
      <c r="O369" t="s">
        <v>6339</v>
      </c>
      <c r="P369">
        <v>0</v>
      </c>
      <c r="Q369" t="s">
        <v>6339</v>
      </c>
      <c r="R369" s="19">
        <v>0</v>
      </c>
      <c r="S369" s="18" t="s">
        <v>6339</v>
      </c>
      <c r="T369" s="28">
        <v>0</v>
      </c>
      <c r="U369" s="18" t="s">
        <v>6339</v>
      </c>
      <c r="V369" s="19">
        <v>0</v>
      </c>
      <c r="W369" s="18" t="s">
        <v>6339</v>
      </c>
      <c r="X369" s="19">
        <v>0</v>
      </c>
      <c r="Y369" s="18" t="s">
        <v>6339</v>
      </c>
      <c r="Z369" s="19">
        <v>0</v>
      </c>
      <c r="AA369" s="18" t="s">
        <v>6339</v>
      </c>
      <c r="AB369" s="15">
        <v>19056254</v>
      </c>
      <c r="AC369" s="18" t="s">
        <v>6339</v>
      </c>
      <c r="AD369" s="18" t="s">
        <v>6370</v>
      </c>
      <c r="AE369" s="18" t="s">
        <v>6339</v>
      </c>
      <c r="AF369" s="18" t="s">
        <v>6400</v>
      </c>
      <c r="AG369" s="18" t="s">
        <v>6339</v>
      </c>
      <c r="AH369" s="29">
        <v>42654</v>
      </c>
      <c r="AI369" s="18" t="s">
        <v>6339</v>
      </c>
      <c r="AJ369" s="18" t="s">
        <v>6397</v>
      </c>
      <c r="AK369" t="s">
        <v>6340</v>
      </c>
      <c r="AL369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(NULL,0,0,0,0,0,0,0,0,0,0,19056254,'gmarentes','R','2016-10-11','dzambrano');</v>
      </c>
    </row>
    <row r="370" spans="1:38" x14ac:dyDescent="0.25">
      <c r="A370">
        <v>10009030</v>
      </c>
      <c r="B370" t="s">
        <v>6405</v>
      </c>
      <c r="C370" t="s">
        <v>6346</v>
      </c>
      <c r="D370" t="s">
        <v>6339</v>
      </c>
      <c r="E370" s="15">
        <v>0</v>
      </c>
      <c r="F370" s="15" t="s">
        <v>6339</v>
      </c>
      <c r="G370" t="s">
        <v>5017</v>
      </c>
      <c r="H370" t="e">
        <f>VLOOKUP($E370,'BD DAVID'!$B$5:$M$1143,10,FALSE)</f>
        <v>#N/A</v>
      </c>
      <c r="I370">
        <v>0</v>
      </c>
      <c r="J370" t="e">
        <f>VLOOKUP($E370,'BD DAVID'!$B$5:$M$1144,12,FALSE)</f>
        <v>#N/A</v>
      </c>
      <c r="K370" t="s">
        <v>6339</v>
      </c>
      <c r="L370">
        <v>0</v>
      </c>
      <c r="M370" t="s">
        <v>6339</v>
      </c>
      <c r="N370">
        <v>0</v>
      </c>
      <c r="O370" t="s">
        <v>6339</v>
      </c>
      <c r="P370">
        <v>0</v>
      </c>
      <c r="Q370" t="s">
        <v>6339</v>
      </c>
      <c r="R370" s="19">
        <v>0</v>
      </c>
      <c r="S370" s="18" t="s">
        <v>6339</v>
      </c>
      <c r="T370" s="28">
        <v>0</v>
      </c>
      <c r="U370" s="18" t="s">
        <v>6339</v>
      </c>
      <c r="V370" s="19">
        <v>0</v>
      </c>
      <c r="W370" s="18" t="s">
        <v>6339</v>
      </c>
      <c r="X370" s="19">
        <v>0</v>
      </c>
      <c r="Y370" s="18" t="s">
        <v>6339</v>
      </c>
      <c r="Z370" s="19">
        <v>0</v>
      </c>
      <c r="AA370" s="18" t="s">
        <v>6339</v>
      </c>
      <c r="AB370" s="15">
        <v>19189213</v>
      </c>
      <c r="AC370" s="18" t="s">
        <v>6339</v>
      </c>
      <c r="AD370" s="18" t="s">
        <v>6370</v>
      </c>
      <c r="AE370" s="18" t="s">
        <v>6339</v>
      </c>
      <c r="AF370" s="18" t="s">
        <v>6400</v>
      </c>
      <c r="AG370" s="18" t="s">
        <v>6339</v>
      </c>
      <c r="AH370" s="29">
        <v>42654</v>
      </c>
      <c r="AI370" s="18" t="s">
        <v>6339</v>
      </c>
      <c r="AJ370" s="18" t="s">
        <v>6397</v>
      </c>
      <c r="AK370" t="s">
        <v>6340</v>
      </c>
      <c r="AL370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(NULL,0,0,0,0,0,0,0,0,0,0,19189213,'gmarentes','R','2016-10-11','dzambrano');</v>
      </c>
    </row>
    <row r="371" spans="1:38" x14ac:dyDescent="0.25">
      <c r="A371">
        <v>10017661</v>
      </c>
      <c r="B371" t="s">
        <v>6405</v>
      </c>
      <c r="C371" t="s">
        <v>6346</v>
      </c>
      <c r="D371" t="s">
        <v>6339</v>
      </c>
      <c r="E371" s="15">
        <v>0</v>
      </c>
      <c r="F371" s="15" t="s">
        <v>6339</v>
      </c>
      <c r="G371" t="s">
        <v>2105</v>
      </c>
      <c r="H371" t="e">
        <f>VLOOKUP($E371,'BD DAVID'!$B$5:$M$1143,10,FALSE)</f>
        <v>#N/A</v>
      </c>
      <c r="I371">
        <v>0</v>
      </c>
      <c r="J371" t="e">
        <f>VLOOKUP($E371,'BD DAVID'!$B$5:$M$1144,12,FALSE)</f>
        <v>#N/A</v>
      </c>
      <c r="K371" t="s">
        <v>6339</v>
      </c>
      <c r="L371">
        <v>0</v>
      </c>
      <c r="M371" t="s">
        <v>6339</v>
      </c>
      <c r="N371">
        <v>0</v>
      </c>
      <c r="O371" t="s">
        <v>6339</v>
      </c>
      <c r="P371">
        <v>0</v>
      </c>
      <c r="Q371" t="s">
        <v>6339</v>
      </c>
      <c r="R371" s="19">
        <v>0</v>
      </c>
      <c r="S371" s="18" t="s">
        <v>6339</v>
      </c>
      <c r="T371" s="28">
        <v>0</v>
      </c>
      <c r="U371" s="18" t="s">
        <v>6339</v>
      </c>
      <c r="V371" s="19">
        <v>0</v>
      </c>
      <c r="W371" s="18" t="s">
        <v>6339</v>
      </c>
      <c r="X371" s="19">
        <v>0</v>
      </c>
      <c r="Y371" s="18" t="s">
        <v>6339</v>
      </c>
      <c r="Z371" s="19">
        <v>0</v>
      </c>
      <c r="AA371" s="18" t="s">
        <v>6339</v>
      </c>
      <c r="AB371" s="15">
        <v>19491115</v>
      </c>
      <c r="AC371" s="18" t="s">
        <v>6339</v>
      </c>
      <c r="AD371" s="18" t="s">
        <v>6379</v>
      </c>
      <c r="AE371" s="18" t="s">
        <v>6339</v>
      </c>
      <c r="AF371" s="18" t="s">
        <v>6400</v>
      </c>
      <c r="AG371" s="18" t="s">
        <v>6339</v>
      </c>
      <c r="AH371" s="29">
        <v>42654</v>
      </c>
      <c r="AI371" s="18" t="s">
        <v>6339</v>
      </c>
      <c r="AJ371" s="18" t="s">
        <v>6397</v>
      </c>
      <c r="AK371" t="s">
        <v>6340</v>
      </c>
      <c r="AL371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(NULL,0,0,0,0,0,0,0,0,0,0,19491115,'rvelasquez','R','2016-10-11','dzambrano');</v>
      </c>
    </row>
    <row r="372" spans="1:38" x14ac:dyDescent="0.25">
      <c r="A372">
        <v>10009062</v>
      </c>
      <c r="B372" t="s">
        <v>6405</v>
      </c>
      <c r="C372" t="s">
        <v>6346</v>
      </c>
      <c r="D372" t="s">
        <v>6339</v>
      </c>
      <c r="E372" s="15">
        <v>0</v>
      </c>
      <c r="F372" s="15" t="s">
        <v>6339</v>
      </c>
      <c r="G372" t="s">
        <v>2336</v>
      </c>
      <c r="H372" t="e">
        <f>VLOOKUP($E372,'BD DAVID'!$B$5:$M$1143,10,FALSE)</f>
        <v>#N/A</v>
      </c>
      <c r="I372">
        <v>0</v>
      </c>
      <c r="J372" t="e">
        <f>VLOOKUP($E372,'BD DAVID'!$B$5:$M$1144,12,FALSE)</f>
        <v>#N/A</v>
      </c>
      <c r="K372" t="s">
        <v>6339</v>
      </c>
      <c r="L372">
        <v>0</v>
      </c>
      <c r="M372" t="s">
        <v>6339</v>
      </c>
      <c r="N372">
        <v>0</v>
      </c>
      <c r="O372" t="s">
        <v>6339</v>
      </c>
      <c r="P372">
        <v>0</v>
      </c>
      <c r="Q372" t="s">
        <v>6339</v>
      </c>
      <c r="R372" s="19">
        <v>0</v>
      </c>
      <c r="S372" s="18" t="s">
        <v>6339</v>
      </c>
      <c r="T372" s="28">
        <v>0</v>
      </c>
      <c r="U372" s="18" t="s">
        <v>6339</v>
      </c>
      <c r="V372" s="19">
        <v>0</v>
      </c>
      <c r="W372" s="18" t="s">
        <v>6339</v>
      </c>
      <c r="X372" s="19">
        <v>0</v>
      </c>
      <c r="Y372" s="18" t="s">
        <v>6339</v>
      </c>
      <c r="Z372" s="19">
        <v>0</v>
      </c>
      <c r="AA372" s="18" t="s">
        <v>6339</v>
      </c>
      <c r="AB372" s="15">
        <v>20368813</v>
      </c>
      <c r="AC372" s="18" t="s">
        <v>6339</v>
      </c>
      <c r="AD372" s="18" t="s">
        <v>6370</v>
      </c>
      <c r="AE372" s="18" t="s">
        <v>6339</v>
      </c>
      <c r="AF372" s="18" t="s">
        <v>6400</v>
      </c>
      <c r="AG372" s="18" t="s">
        <v>6339</v>
      </c>
      <c r="AH372" s="29">
        <v>42654</v>
      </c>
      <c r="AI372" s="18" t="s">
        <v>6339</v>
      </c>
      <c r="AJ372" s="18" t="s">
        <v>6397</v>
      </c>
      <c r="AK372" t="s">
        <v>6340</v>
      </c>
      <c r="AL372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(NULL,0,0,0,0,0,0,0,0,0,0,20368813,'gmarentes','R','2016-10-11','dzambrano');</v>
      </c>
    </row>
    <row r="373" spans="1:38" x14ac:dyDescent="0.25">
      <c r="A373">
        <v>10014506</v>
      </c>
      <c r="B373" t="s">
        <v>6405</v>
      </c>
      <c r="C373" t="s">
        <v>6346</v>
      </c>
      <c r="D373" t="s">
        <v>6339</v>
      </c>
      <c r="E373" s="15">
        <v>0</v>
      </c>
      <c r="F373" s="15" t="s">
        <v>6339</v>
      </c>
      <c r="G373" t="s">
        <v>4194</v>
      </c>
      <c r="H373" t="e">
        <f>VLOOKUP($E373,'BD DAVID'!$B$5:$M$1143,10,FALSE)</f>
        <v>#N/A</v>
      </c>
      <c r="I373">
        <v>0</v>
      </c>
      <c r="J373" t="e">
        <f>VLOOKUP($E373,'BD DAVID'!$B$5:$M$1144,12,FALSE)</f>
        <v>#N/A</v>
      </c>
      <c r="K373" t="s">
        <v>6339</v>
      </c>
      <c r="L373">
        <v>0</v>
      </c>
      <c r="M373" t="s">
        <v>6339</v>
      </c>
      <c r="N373">
        <v>0</v>
      </c>
      <c r="O373" t="s">
        <v>6339</v>
      </c>
      <c r="P373">
        <v>0</v>
      </c>
      <c r="Q373" t="s">
        <v>6339</v>
      </c>
      <c r="R373" s="19">
        <v>0</v>
      </c>
      <c r="S373" s="18" t="s">
        <v>6339</v>
      </c>
      <c r="T373" s="28">
        <v>0</v>
      </c>
      <c r="U373" s="18" t="s">
        <v>6339</v>
      </c>
      <c r="V373" s="19">
        <v>0</v>
      </c>
      <c r="W373" s="18" t="s">
        <v>6339</v>
      </c>
      <c r="X373" s="19">
        <v>0</v>
      </c>
      <c r="Y373" s="18" t="s">
        <v>6339</v>
      </c>
      <c r="Z373" s="19">
        <v>0</v>
      </c>
      <c r="AA373" s="18" t="s">
        <v>6339</v>
      </c>
      <c r="AB373" s="15">
        <v>20484925</v>
      </c>
      <c r="AC373" s="18" t="s">
        <v>6339</v>
      </c>
      <c r="AD373" s="18" t="s">
        <v>6370</v>
      </c>
      <c r="AE373" s="18" t="s">
        <v>6339</v>
      </c>
      <c r="AF373" s="18" t="s">
        <v>6400</v>
      </c>
      <c r="AG373" s="18" t="s">
        <v>6339</v>
      </c>
      <c r="AH373" s="29">
        <v>42654</v>
      </c>
      <c r="AI373" s="18" t="s">
        <v>6339</v>
      </c>
      <c r="AJ373" s="18" t="s">
        <v>6397</v>
      </c>
      <c r="AK373" t="s">
        <v>6340</v>
      </c>
      <c r="AL373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(NULL,0,0,0,0,0,0,0,0,0,0,20484925,'gmarentes','R','2016-10-11','dzambrano');</v>
      </c>
    </row>
    <row r="374" spans="1:38" x14ac:dyDescent="0.25">
      <c r="A374">
        <v>10017139</v>
      </c>
      <c r="B374" t="s">
        <v>6405</v>
      </c>
      <c r="C374" t="s">
        <v>6346</v>
      </c>
      <c r="D374" t="s">
        <v>6339</v>
      </c>
      <c r="E374" s="15">
        <v>0</v>
      </c>
      <c r="F374" s="15" t="s">
        <v>6339</v>
      </c>
      <c r="G374" t="s">
        <v>4310</v>
      </c>
      <c r="H374" t="e">
        <f>VLOOKUP($E374,'BD DAVID'!$B$5:$M$1143,10,FALSE)</f>
        <v>#N/A</v>
      </c>
      <c r="I374">
        <v>0</v>
      </c>
      <c r="J374" t="e">
        <f>VLOOKUP($E374,'BD DAVID'!$B$5:$M$1144,12,FALSE)</f>
        <v>#N/A</v>
      </c>
      <c r="K374" t="s">
        <v>6339</v>
      </c>
      <c r="L374">
        <v>0</v>
      </c>
      <c r="M374" t="s">
        <v>6339</v>
      </c>
      <c r="N374">
        <v>0</v>
      </c>
      <c r="O374" t="s">
        <v>6339</v>
      </c>
      <c r="P374">
        <v>0</v>
      </c>
      <c r="Q374" t="s">
        <v>6339</v>
      </c>
      <c r="R374" s="19">
        <v>0</v>
      </c>
      <c r="S374" s="18" t="s">
        <v>6339</v>
      </c>
      <c r="T374" s="28">
        <v>0</v>
      </c>
      <c r="U374" s="18" t="s">
        <v>6339</v>
      </c>
      <c r="V374" s="19">
        <v>0</v>
      </c>
      <c r="W374" s="18" t="s">
        <v>6339</v>
      </c>
      <c r="X374" s="19">
        <v>0</v>
      </c>
      <c r="Y374" s="18" t="s">
        <v>6339</v>
      </c>
      <c r="Z374" s="19">
        <v>0</v>
      </c>
      <c r="AA374" s="18" t="s">
        <v>6339</v>
      </c>
      <c r="AB374" s="15">
        <v>20546138</v>
      </c>
      <c r="AC374" s="18" t="s">
        <v>6339</v>
      </c>
      <c r="AD374" s="18" t="s">
        <v>6370</v>
      </c>
      <c r="AE374" s="18" t="s">
        <v>6339</v>
      </c>
      <c r="AF374" s="18" t="s">
        <v>6400</v>
      </c>
      <c r="AG374" s="18" t="s">
        <v>6339</v>
      </c>
      <c r="AH374" s="29">
        <v>42654</v>
      </c>
      <c r="AI374" s="18" t="s">
        <v>6339</v>
      </c>
      <c r="AJ374" s="18" t="s">
        <v>6397</v>
      </c>
      <c r="AK374" t="s">
        <v>6340</v>
      </c>
      <c r="AL374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(NULL,0,0,0,0,0,0,0,0,0,0,20546138,'gmarentes','R','2016-10-11','dzambrano');</v>
      </c>
    </row>
    <row r="375" spans="1:38" x14ac:dyDescent="0.25">
      <c r="A375">
        <v>10012994</v>
      </c>
      <c r="B375" t="s">
        <v>6405</v>
      </c>
      <c r="C375" t="s">
        <v>6346</v>
      </c>
      <c r="D375" t="s">
        <v>6339</v>
      </c>
      <c r="E375" s="15">
        <v>0</v>
      </c>
      <c r="F375" s="15" t="s">
        <v>6339</v>
      </c>
      <c r="G375" t="s">
        <v>3771</v>
      </c>
      <c r="H375" t="e">
        <f>VLOOKUP($E375,'BD DAVID'!$B$5:$M$1143,10,FALSE)</f>
        <v>#N/A</v>
      </c>
      <c r="I375">
        <v>0</v>
      </c>
      <c r="J375" t="e">
        <f>VLOOKUP($E375,'BD DAVID'!$B$5:$M$1144,12,FALSE)</f>
        <v>#N/A</v>
      </c>
      <c r="K375" t="s">
        <v>6339</v>
      </c>
      <c r="L375">
        <v>0</v>
      </c>
      <c r="M375" t="s">
        <v>6339</v>
      </c>
      <c r="N375">
        <v>0</v>
      </c>
      <c r="O375" t="s">
        <v>6339</v>
      </c>
      <c r="P375">
        <v>0</v>
      </c>
      <c r="Q375" t="s">
        <v>6339</v>
      </c>
      <c r="R375" s="19">
        <v>0</v>
      </c>
      <c r="S375" s="18" t="s">
        <v>6339</v>
      </c>
      <c r="T375" s="28">
        <v>0</v>
      </c>
      <c r="U375" s="18" t="s">
        <v>6339</v>
      </c>
      <c r="V375" s="19">
        <v>0</v>
      </c>
      <c r="W375" s="18" t="s">
        <v>6339</v>
      </c>
      <c r="X375" s="19">
        <v>0</v>
      </c>
      <c r="Y375" s="18" t="s">
        <v>6339</v>
      </c>
      <c r="Z375" s="19">
        <v>0</v>
      </c>
      <c r="AA375" s="18" t="s">
        <v>6339</v>
      </c>
      <c r="AB375" s="15">
        <v>20564505</v>
      </c>
      <c r="AC375" s="18" t="s">
        <v>6339</v>
      </c>
      <c r="AD375" s="18" t="s">
        <v>6370</v>
      </c>
      <c r="AE375" s="18" t="s">
        <v>6339</v>
      </c>
      <c r="AF375" s="18" t="s">
        <v>6400</v>
      </c>
      <c r="AG375" s="18" t="s">
        <v>6339</v>
      </c>
      <c r="AH375" s="29">
        <v>42654</v>
      </c>
      <c r="AI375" s="18" t="s">
        <v>6339</v>
      </c>
      <c r="AJ375" s="18" t="s">
        <v>6397</v>
      </c>
      <c r="AK375" t="s">
        <v>6340</v>
      </c>
      <c r="AL375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(NULL,0,0,0,0,0,0,0,0,0,0,20564505,'gmarentes','R','2016-10-11','dzambrano');</v>
      </c>
    </row>
    <row r="376" spans="1:38" x14ac:dyDescent="0.25">
      <c r="A376">
        <v>10009070</v>
      </c>
      <c r="B376" t="s">
        <v>6405</v>
      </c>
      <c r="C376" t="s">
        <v>6346</v>
      </c>
      <c r="D376" t="s">
        <v>6339</v>
      </c>
      <c r="E376" s="15">
        <v>0</v>
      </c>
      <c r="F376" s="15" t="s">
        <v>6339</v>
      </c>
      <c r="G376" t="s">
        <v>4926</v>
      </c>
      <c r="H376" t="e">
        <f>VLOOKUP($E376,'BD DAVID'!$B$5:$M$1143,10,FALSE)</f>
        <v>#N/A</v>
      </c>
      <c r="I376">
        <v>0</v>
      </c>
      <c r="J376" t="e">
        <f>VLOOKUP($E376,'BD DAVID'!$B$5:$M$1144,12,FALSE)</f>
        <v>#N/A</v>
      </c>
      <c r="K376" t="s">
        <v>6339</v>
      </c>
      <c r="L376">
        <v>0</v>
      </c>
      <c r="M376" t="s">
        <v>6339</v>
      </c>
      <c r="N376">
        <v>0</v>
      </c>
      <c r="O376" t="s">
        <v>6339</v>
      </c>
      <c r="P376">
        <v>0</v>
      </c>
      <c r="Q376" t="s">
        <v>6339</v>
      </c>
      <c r="R376" s="19">
        <v>0</v>
      </c>
      <c r="S376" s="18" t="s">
        <v>6339</v>
      </c>
      <c r="T376" s="28">
        <v>0</v>
      </c>
      <c r="U376" s="18" t="s">
        <v>6339</v>
      </c>
      <c r="V376" s="19">
        <v>0</v>
      </c>
      <c r="W376" s="18" t="s">
        <v>6339</v>
      </c>
      <c r="X376" s="19">
        <v>0</v>
      </c>
      <c r="Y376" s="18" t="s">
        <v>6339</v>
      </c>
      <c r="Z376" s="19">
        <v>0</v>
      </c>
      <c r="AA376" s="18" t="s">
        <v>6339</v>
      </c>
      <c r="AB376" s="15">
        <v>20564950</v>
      </c>
      <c r="AC376" s="18" t="s">
        <v>6339</v>
      </c>
      <c r="AD376" s="18" t="s">
        <v>6370</v>
      </c>
      <c r="AE376" s="18" t="s">
        <v>6339</v>
      </c>
      <c r="AF376" s="18" t="s">
        <v>6400</v>
      </c>
      <c r="AG376" s="18" t="s">
        <v>6339</v>
      </c>
      <c r="AH376" s="29">
        <v>42654</v>
      </c>
      <c r="AI376" s="18" t="s">
        <v>6339</v>
      </c>
      <c r="AJ376" s="18" t="s">
        <v>6397</v>
      </c>
      <c r="AK376" t="s">
        <v>6340</v>
      </c>
      <c r="AL376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(NULL,0,0,0,0,0,0,0,0,0,0,20564950,'gmarentes','R','2016-10-11','dzambrano');</v>
      </c>
    </row>
    <row r="377" spans="1:38" x14ac:dyDescent="0.25">
      <c r="A377">
        <v>10012918</v>
      </c>
      <c r="B377" t="s">
        <v>6405</v>
      </c>
      <c r="C377" t="s">
        <v>6346</v>
      </c>
      <c r="D377" t="s">
        <v>6339</v>
      </c>
      <c r="E377" s="15">
        <v>0</v>
      </c>
      <c r="F377" s="15" t="s">
        <v>6339</v>
      </c>
      <c r="G377" t="s">
        <v>1984</v>
      </c>
      <c r="H377" t="e">
        <f>VLOOKUP($E377,'BD DAVID'!$B$5:$M$1143,10,FALSE)</f>
        <v>#N/A</v>
      </c>
      <c r="I377">
        <v>0</v>
      </c>
      <c r="J377" t="e">
        <f>VLOOKUP($E377,'BD DAVID'!$B$5:$M$1144,12,FALSE)</f>
        <v>#N/A</v>
      </c>
      <c r="K377" t="s">
        <v>6339</v>
      </c>
      <c r="L377">
        <v>0</v>
      </c>
      <c r="M377" t="s">
        <v>6339</v>
      </c>
      <c r="N377">
        <v>0</v>
      </c>
      <c r="O377" t="s">
        <v>6339</v>
      </c>
      <c r="P377">
        <v>0</v>
      </c>
      <c r="Q377" t="s">
        <v>6339</v>
      </c>
      <c r="R377" s="19">
        <v>0</v>
      </c>
      <c r="S377" s="18" t="s">
        <v>6339</v>
      </c>
      <c r="T377" s="28">
        <v>0</v>
      </c>
      <c r="U377" s="18" t="s">
        <v>6339</v>
      </c>
      <c r="V377" s="19">
        <v>0</v>
      </c>
      <c r="W377" s="18" t="s">
        <v>6339</v>
      </c>
      <c r="X377" s="19">
        <v>0</v>
      </c>
      <c r="Y377" s="18" t="s">
        <v>6339</v>
      </c>
      <c r="Z377" s="19">
        <v>0</v>
      </c>
      <c r="AA377" s="18" t="s">
        <v>6339</v>
      </c>
      <c r="AB377" s="15">
        <v>20646076</v>
      </c>
      <c r="AC377" s="18" t="s">
        <v>6339</v>
      </c>
      <c r="AD377" s="18" t="s">
        <v>6379</v>
      </c>
      <c r="AE377" s="18" t="s">
        <v>6339</v>
      </c>
      <c r="AF377" s="18" t="s">
        <v>6400</v>
      </c>
      <c r="AG377" s="18" t="s">
        <v>6339</v>
      </c>
      <c r="AH377" s="29">
        <v>42654</v>
      </c>
      <c r="AI377" s="18" t="s">
        <v>6339</v>
      </c>
      <c r="AJ377" s="18" t="s">
        <v>6397</v>
      </c>
      <c r="AK377" t="s">
        <v>6340</v>
      </c>
      <c r="AL377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(NULL,0,0,0,0,0,0,0,0,0,0,20646076,'rvelasquez','R','2016-10-11','dzambrano');</v>
      </c>
    </row>
    <row r="378" spans="1:38" x14ac:dyDescent="0.25">
      <c r="A378">
        <v>10009079</v>
      </c>
      <c r="B378" t="s">
        <v>6405</v>
      </c>
      <c r="C378" t="s">
        <v>6346</v>
      </c>
      <c r="D378" t="s">
        <v>6339</v>
      </c>
      <c r="E378" s="15">
        <v>0</v>
      </c>
      <c r="F378" s="15" t="s">
        <v>6339</v>
      </c>
      <c r="G378" t="s">
        <v>4710</v>
      </c>
      <c r="H378" t="e">
        <f>VLOOKUP($E378,'BD DAVID'!$B$5:$M$1143,10,FALSE)</f>
        <v>#N/A</v>
      </c>
      <c r="I378">
        <v>0</v>
      </c>
      <c r="J378" t="e">
        <f>VLOOKUP($E378,'BD DAVID'!$B$5:$M$1144,12,FALSE)</f>
        <v>#N/A</v>
      </c>
      <c r="K378" t="s">
        <v>6339</v>
      </c>
      <c r="L378">
        <v>0</v>
      </c>
      <c r="M378" t="s">
        <v>6339</v>
      </c>
      <c r="N378">
        <v>0</v>
      </c>
      <c r="O378" t="s">
        <v>6339</v>
      </c>
      <c r="P378">
        <v>0</v>
      </c>
      <c r="Q378" t="s">
        <v>6339</v>
      </c>
      <c r="R378" s="19">
        <v>0</v>
      </c>
      <c r="S378" s="18" t="s">
        <v>6339</v>
      </c>
      <c r="T378" s="28">
        <v>0</v>
      </c>
      <c r="U378" s="18" t="s">
        <v>6339</v>
      </c>
      <c r="V378" s="19">
        <v>0</v>
      </c>
      <c r="W378" s="18" t="s">
        <v>6339</v>
      </c>
      <c r="X378" s="19">
        <v>0</v>
      </c>
      <c r="Y378" s="18" t="s">
        <v>6339</v>
      </c>
      <c r="Z378" s="19">
        <v>0</v>
      </c>
      <c r="AA378" s="18" t="s">
        <v>6339</v>
      </c>
      <c r="AB378" s="15">
        <v>20753345</v>
      </c>
      <c r="AC378" s="18" t="s">
        <v>6339</v>
      </c>
      <c r="AD378" s="18" t="s">
        <v>6370</v>
      </c>
      <c r="AE378" s="18" t="s">
        <v>6339</v>
      </c>
      <c r="AF378" s="18" t="s">
        <v>6400</v>
      </c>
      <c r="AG378" s="18" t="s">
        <v>6339</v>
      </c>
      <c r="AH378" s="29">
        <v>42654</v>
      </c>
      <c r="AI378" s="18" t="s">
        <v>6339</v>
      </c>
      <c r="AJ378" s="18" t="s">
        <v>6397</v>
      </c>
      <c r="AK378" t="s">
        <v>6340</v>
      </c>
      <c r="AL378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(NULL,0,0,0,0,0,0,0,0,0,0,20753345,'gmarentes','R','2016-10-11','dzambrano');</v>
      </c>
    </row>
    <row r="379" spans="1:38" x14ac:dyDescent="0.25">
      <c r="A379">
        <v>10009094</v>
      </c>
      <c r="B379" t="s">
        <v>6405</v>
      </c>
      <c r="C379" t="s">
        <v>6346</v>
      </c>
      <c r="D379" t="s">
        <v>6339</v>
      </c>
      <c r="E379" s="15">
        <v>0</v>
      </c>
      <c r="F379" s="15" t="s">
        <v>6339</v>
      </c>
      <c r="G379" t="s">
        <v>2224</v>
      </c>
      <c r="H379" t="e">
        <f>VLOOKUP($E379,'BD DAVID'!$B$5:$M$1143,10,FALSE)</f>
        <v>#N/A</v>
      </c>
      <c r="I379">
        <v>0</v>
      </c>
      <c r="J379" t="e">
        <f>VLOOKUP($E379,'BD DAVID'!$B$5:$M$1144,12,FALSE)</f>
        <v>#N/A</v>
      </c>
      <c r="K379" t="s">
        <v>6339</v>
      </c>
      <c r="L379">
        <v>0</v>
      </c>
      <c r="M379" t="s">
        <v>6339</v>
      </c>
      <c r="N379">
        <v>0</v>
      </c>
      <c r="O379" t="s">
        <v>6339</v>
      </c>
      <c r="P379">
        <v>0</v>
      </c>
      <c r="Q379" t="s">
        <v>6339</v>
      </c>
      <c r="R379" s="19">
        <v>0</v>
      </c>
      <c r="S379" s="18" t="s">
        <v>6339</v>
      </c>
      <c r="T379" s="28">
        <v>0</v>
      </c>
      <c r="U379" s="18" t="s">
        <v>6339</v>
      </c>
      <c r="V379" s="19">
        <v>0</v>
      </c>
      <c r="W379" s="18" t="s">
        <v>6339</v>
      </c>
      <c r="X379" s="19">
        <v>0</v>
      </c>
      <c r="Y379" s="18" t="s">
        <v>6339</v>
      </c>
      <c r="Z379" s="19">
        <v>0</v>
      </c>
      <c r="AA379" s="18" t="s">
        <v>6339</v>
      </c>
      <c r="AB379" s="15">
        <v>20885500</v>
      </c>
      <c r="AC379" s="18" t="s">
        <v>6339</v>
      </c>
      <c r="AD379" s="18" t="s">
        <v>6370</v>
      </c>
      <c r="AE379" s="18" t="s">
        <v>6339</v>
      </c>
      <c r="AF379" s="18" t="s">
        <v>6400</v>
      </c>
      <c r="AG379" s="18" t="s">
        <v>6339</v>
      </c>
      <c r="AH379" s="29">
        <v>42654</v>
      </c>
      <c r="AI379" s="18" t="s">
        <v>6339</v>
      </c>
      <c r="AJ379" s="18" t="s">
        <v>6397</v>
      </c>
      <c r="AK379" t="s">
        <v>6340</v>
      </c>
      <c r="AL379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(NULL,0,0,0,0,0,0,0,0,0,0,20885500,'gmarentes','R','2016-10-11','dzambrano');</v>
      </c>
    </row>
    <row r="380" spans="1:38" x14ac:dyDescent="0.25">
      <c r="A380">
        <v>10009096</v>
      </c>
      <c r="B380" t="s">
        <v>6405</v>
      </c>
      <c r="C380" t="s">
        <v>6346</v>
      </c>
      <c r="D380" t="s">
        <v>6339</v>
      </c>
      <c r="E380" s="15">
        <v>0</v>
      </c>
      <c r="F380" s="15" t="s">
        <v>6339</v>
      </c>
      <c r="G380" t="s">
        <v>1424</v>
      </c>
      <c r="H380" t="e">
        <f>VLOOKUP($E380,'BD DAVID'!$B$5:$M$1143,10,FALSE)</f>
        <v>#N/A</v>
      </c>
      <c r="I380">
        <v>0</v>
      </c>
      <c r="J380" t="e">
        <f>VLOOKUP($E380,'BD DAVID'!$B$5:$M$1144,12,FALSE)</f>
        <v>#N/A</v>
      </c>
      <c r="K380" t="s">
        <v>6339</v>
      </c>
      <c r="L380">
        <v>0</v>
      </c>
      <c r="M380" t="s">
        <v>6339</v>
      </c>
      <c r="N380">
        <v>0</v>
      </c>
      <c r="O380" t="s">
        <v>6339</v>
      </c>
      <c r="P380">
        <v>0</v>
      </c>
      <c r="Q380" t="s">
        <v>6339</v>
      </c>
      <c r="R380" s="19">
        <v>0</v>
      </c>
      <c r="S380" s="18" t="s">
        <v>6339</v>
      </c>
      <c r="T380" s="28">
        <v>0</v>
      </c>
      <c r="U380" s="18" t="s">
        <v>6339</v>
      </c>
      <c r="V380" s="19">
        <v>0</v>
      </c>
      <c r="W380" s="18" t="s">
        <v>6339</v>
      </c>
      <c r="X380" s="19">
        <v>0</v>
      </c>
      <c r="Y380" s="18" t="s">
        <v>6339</v>
      </c>
      <c r="Z380" s="19">
        <v>0</v>
      </c>
      <c r="AA380" s="18" t="s">
        <v>6339</v>
      </c>
      <c r="AB380" s="15">
        <v>20887025</v>
      </c>
      <c r="AC380" s="18" t="s">
        <v>6339</v>
      </c>
      <c r="AD380" s="18" t="s">
        <v>6370</v>
      </c>
      <c r="AE380" s="18" t="s">
        <v>6339</v>
      </c>
      <c r="AF380" s="18" t="s">
        <v>6400</v>
      </c>
      <c r="AG380" s="18" t="s">
        <v>6339</v>
      </c>
      <c r="AH380" s="29">
        <v>42654</v>
      </c>
      <c r="AI380" s="18" t="s">
        <v>6339</v>
      </c>
      <c r="AJ380" s="18" t="s">
        <v>6397</v>
      </c>
      <c r="AK380" t="s">
        <v>6340</v>
      </c>
      <c r="AL380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(NULL,0,0,0,0,0,0,0,0,0,0,20887025,'gmarentes','R','2016-10-11','dzambrano');</v>
      </c>
    </row>
    <row r="381" spans="1:38" x14ac:dyDescent="0.25">
      <c r="A381">
        <v>10009110</v>
      </c>
      <c r="B381" t="s">
        <v>6405</v>
      </c>
      <c r="C381" t="s">
        <v>6346</v>
      </c>
      <c r="D381" t="s">
        <v>6339</v>
      </c>
      <c r="E381" s="15">
        <v>0</v>
      </c>
      <c r="F381" s="15" t="s">
        <v>6339</v>
      </c>
      <c r="G381" t="s">
        <v>3962</v>
      </c>
      <c r="H381" t="e">
        <f>VLOOKUP($E381,'BD DAVID'!$B$5:$M$1143,10,FALSE)</f>
        <v>#N/A</v>
      </c>
      <c r="I381">
        <v>0</v>
      </c>
      <c r="J381" t="e">
        <f>VLOOKUP($E381,'BD DAVID'!$B$5:$M$1144,12,FALSE)</f>
        <v>#N/A</v>
      </c>
      <c r="K381" t="s">
        <v>6339</v>
      </c>
      <c r="L381">
        <v>0</v>
      </c>
      <c r="M381" t="s">
        <v>6339</v>
      </c>
      <c r="N381">
        <v>0</v>
      </c>
      <c r="O381" t="s">
        <v>6339</v>
      </c>
      <c r="P381">
        <v>0</v>
      </c>
      <c r="Q381" t="s">
        <v>6339</v>
      </c>
      <c r="R381" s="19">
        <v>0</v>
      </c>
      <c r="S381" s="18" t="s">
        <v>6339</v>
      </c>
      <c r="T381" s="28">
        <v>0</v>
      </c>
      <c r="U381" s="18" t="s">
        <v>6339</v>
      </c>
      <c r="V381" s="19">
        <v>0</v>
      </c>
      <c r="W381" s="18" t="s">
        <v>6339</v>
      </c>
      <c r="X381" s="19">
        <v>0</v>
      </c>
      <c r="Y381" s="18" t="s">
        <v>6339</v>
      </c>
      <c r="Z381" s="19">
        <v>0</v>
      </c>
      <c r="AA381" s="18" t="s">
        <v>6339</v>
      </c>
      <c r="AB381" s="15">
        <v>21061587</v>
      </c>
      <c r="AC381" s="18" t="s">
        <v>6339</v>
      </c>
      <c r="AD381" s="18" t="s">
        <v>6370</v>
      </c>
      <c r="AE381" s="18" t="s">
        <v>6339</v>
      </c>
      <c r="AF381" s="18" t="s">
        <v>6400</v>
      </c>
      <c r="AG381" s="18" t="s">
        <v>6339</v>
      </c>
      <c r="AH381" s="29">
        <v>42654</v>
      </c>
      <c r="AI381" s="18" t="s">
        <v>6339</v>
      </c>
      <c r="AJ381" s="18" t="s">
        <v>6397</v>
      </c>
      <c r="AK381" t="s">
        <v>6340</v>
      </c>
      <c r="AL381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(NULL,0,0,0,0,0,0,0,0,0,0,21061587,'gmarentes','R','2016-10-11','dzambrano');</v>
      </c>
    </row>
    <row r="382" spans="1:38" x14ac:dyDescent="0.25">
      <c r="A382">
        <v>10009127</v>
      </c>
      <c r="B382" t="s">
        <v>6405</v>
      </c>
      <c r="C382" t="s">
        <v>6346</v>
      </c>
      <c r="D382" t="s">
        <v>6339</v>
      </c>
      <c r="E382" s="15">
        <v>0</v>
      </c>
      <c r="F382" s="15" t="s">
        <v>6339</v>
      </c>
      <c r="G382" t="s">
        <v>2725</v>
      </c>
      <c r="H382" t="e">
        <f>VLOOKUP($E382,'BD DAVID'!$B$5:$M$1143,10,FALSE)</f>
        <v>#N/A</v>
      </c>
      <c r="I382">
        <v>0</v>
      </c>
      <c r="J382" t="e">
        <f>VLOOKUP($E382,'BD DAVID'!$B$5:$M$1144,12,FALSE)</f>
        <v>#N/A</v>
      </c>
      <c r="K382" t="s">
        <v>6339</v>
      </c>
      <c r="L382">
        <v>0</v>
      </c>
      <c r="M382" t="s">
        <v>6339</v>
      </c>
      <c r="N382">
        <v>0</v>
      </c>
      <c r="O382" t="s">
        <v>6339</v>
      </c>
      <c r="P382">
        <v>0</v>
      </c>
      <c r="Q382" t="s">
        <v>6339</v>
      </c>
      <c r="R382" s="19">
        <v>0</v>
      </c>
      <c r="S382" s="18" t="s">
        <v>6339</v>
      </c>
      <c r="T382" s="28">
        <v>0</v>
      </c>
      <c r="U382" s="18" t="s">
        <v>6339</v>
      </c>
      <c r="V382" s="19">
        <v>0</v>
      </c>
      <c r="W382" s="18" t="s">
        <v>6339</v>
      </c>
      <c r="X382" s="19">
        <v>0</v>
      </c>
      <c r="Y382" s="18" t="s">
        <v>6339</v>
      </c>
      <c r="Z382" s="19">
        <v>0</v>
      </c>
      <c r="AA382" s="18" t="s">
        <v>6339</v>
      </c>
      <c r="AB382" s="15">
        <v>21074199</v>
      </c>
      <c r="AC382" s="18" t="s">
        <v>6339</v>
      </c>
      <c r="AD382" s="18" t="s">
        <v>6370</v>
      </c>
      <c r="AE382" s="18" t="s">
        <v>6339</v>
      </c>
      <c r="AF382" s="18" t="s">
        <v>6400</v>
      </c>
      <c r="AG382" s="18" t="s">
        <v>6339</v>
      </c>
      <c r="AH382" s="29">
        <v>42654</v>
      </c>
      <c r="AI382" s="18" t="s">
        <v>6339</v>
      </c>
      <c r="AJ382" s="18" t="s">
        <v>6397</v>
      </c>
      <c r="AK382" t="s">
        <v>6340</v>
      </c>
      <c r="AL382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(NULL,0,0,0,0,0,0,0,0,0,0,21074199,'gmarentes','R','2016-10-11','dzambrano');</v>
      </c>
    </row>
    <row r="383" spans="1:38" x14ac:dyDescent="0.25">
      <c r="A383">
        <v>10009116</v>
      </c>
      <c r="B383" t="s">
        <v>6405</v>
      </c>
      <c r="C383" t="s">
        <v>6346</v>
      </c>
      <c r="D383" t="s">
        <v>6339</v>
      </c>
      <c r="E383" s="15">
        <v>0</v>
      </c>
      <c r="F383" s="15" t="s">
        <v>6339</v>
      </c>
      <c r="G383" t="s">
        <v>4737</v>
      </c>
      <c r="H383" t="e">
        <f>VLOOKUP($E383,'BD DAVID'!$B$5:$M$1143,10,FALSE)</f>
        <v>#N/A</v>
      </c>
      <c r="I383">
        <v>0</v>
      </c>
      <c r="J383" t="e">
        <f>VLOOKUP($E383,'BD DAVID'!$B$5:$M$1144,12,FALSE)</f>
        <v>#N/A</v>
      </c>
      <c r="K383" t="s">
        <v>6339</v>
      </c>
      <c r="L383">
        <v>0</v>
      </c>
      <c r="M383" t="s">
        <v>6339</v>
      </c>
      <c r="N383">
        <v>0</v>
      </c>
      <c r="O383" t="s">
        <v>6339</v>
      </c>
      <c r="P383">
        <v>0</v>
      </c>
      <c r="Q383" t="s">
        <v>6339</v>
      </c>
      <c r="R383" s="19">
        <v>0</v>
      </c>
      <c r="S383" s="18" t="s">
        <v>6339</v>
      </c>
      <c r="T383" s="28">
        <v>0</v>
      </c>
      <c r="U383" s="18" t="s">
        <v>6339</v>
      </c>
      <c r="V383" s="19">
        <v>0</v>
      </c>
      <c r="W383" s="18" t="s">
        <v>6339</v>
      </c>
      <c r="X383" s="19">
        <v>0</v>
      </c>
      <c r="Y383" s="18" t="s">
        <v>6339</v>
      </c>
      <c r="Z383" s="19">
        <v>0</v>
      </c>
      <c r="AA383" s="18" t="s">
        <v>6339</v>
      </c>
      <c r="AB383" s="15">
        <v>21103422</v>
      </c>
      <c r="AC383" s="18" t="s">
        <v>6339</v>
      </c>
      <c r="AD383" s="18" t="s">
        <v>6379</v>
      </c>
      <c r="AE383" s="18" t="s">
        <v>6339</v>
      </c>
      <c r="AF383" s="18" t="s">
        <v>6400</v>
      </c>
      <c r="AG383" s="18" t="s">
        <v>6339</v>
      </c>
      <c r="AH383" s="29">
        <v>42654</v>
      </c>
      <c r="AI383" s="18" t="s">
        <v>6339</v>
      </c>
      <c r="AJ383" s="18" t="s">
        <v>6397</v>
      </c>
      <c r="AK383" t="s">
        <v>6340</v>
      </c>
      <c r="AL383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(NULL,0,0,0,0,0,0,0,0,0,0,21103422,'rvelasquez','R','2016-10-11','dzambrano');</v>
      </c>
    </row>
    <row r="384" spans="1:38" x14ac:dyDescent="0.25">
      <c r="A384">
        <v>10014162</v>
      </c>
      <c r="B384" t="s">
        <v>6405</v>
      </c>
      <c r="C384" t="s">
        <v>6346</v>
      </c>
      <c r="D384" t="s">
        <v>6339</v>
      </c>
      <c r="E384" s="15">
        <v>0</v>
      </c>
      <c r="F384" s="15" t="s">
        <v>6339</v>
      </c>
      <c r="G384" t="s">
        <v>2166</v>
      </c>
      <c r="H384" t="e">
        <f>VLOOKUP($E384,'BD DAVID'!$B$5:$M$1143,10,FALSE)</f>
        <v>#N/A</v>
      </c>
      <c r="I384">
        <v>0</v>
      </c>
      <c r="J384" t="e">
        <f>VLOOKUP($E384,'BD DAVID'!$B$5:$M$1144,12,FALSE)</f>
        <v>#N/A</v>
      </c>
      <c r="K384" t="s">
        <v>6339</v>
      </c>
      <c r="L384">
        <v>0</v>
      </c>
      <c r="M384" t="s">
        <v>6339</v>
      </c>
      <c r="N384">
        <v>0</v>
      </c>
      <c r="O384" t="s">
        <v>6339</v>
      </c>
      <c r="P384">
        <v>0</v>
      </c>
      <c r="Q384" t="s">
        <v>6339</v>
      </c>
      <c r="R384" s="19">
        <v>0</v>
      </c>
      <c r="S384" s="18" t="s">
        <v>6339</v>
      </c>
      <c r="T384" s="28">
        <v>0</v>
      </c>
      <c r="U384" s="18" t="s">
        <v>6339</v>
      </c>
      <c r="V384" s="19">
        <v>0</v>
      </c>
      <c r="W384" s="18" t="s">
        <v>6339</v>
      </c>
      <c r="X384" s="19">
        <v>0</v>
      </c>
      <c r="Y384" s="18" t="s">
        <v>6339</v>
      </c>
      <c r="Z384" s="19">
        <v>0</v>
      </c>
      <c r="AA384" s="18" t="s">
        <v>6339</v>
      </c>
      <c r="AB384" s="15">
        <v>21103504</v>
      </c>
      <c r="AC384" s="18" t="s">
        <v>6339</v>
      </c>
      <c r="AD384" s="18" t="s">
        <v>6379</v>
      </c>
      <c r="AE384" s="18" t="s">
        <v>6339</v>
      </c>
      <c r="AF384" s="18" t="s">
        <v>6400</v>
      </c>
      <c r="AG384" s="18" t="s">
        <v>6339</v>
      </c>
      <c r="AH384" s="29">
        <v>42654</v>
      </c>
      <c r="AI384" s="18" t="s">
        <v>6339</v>
      </c>
      <c r="AJ384" s="18" t="s">
        <v>6397</v>
      </c>
      <c r="AK384" t="s">
        <v>6340</v>
      </c>
      <c r="AL384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(NULL,0,0,0,0,0,0,0,0,0,0,21103504,'rvelasquez','R','2016-10-11','dzambrano');</v>
      </c>
    </row>
    <row r="385" spans="1:38" x14ac:dyDescent="0.25">
      <c r="A385">
        <v>10009259</v>
      </c>
      <c r="B385" t="s">
        <v>6405</v>
      </c>
      <c r="C385" t="s">
        <v>6346</v>
      </c>
      <c r="D385" t="s">
        <v>6339</v>
      </c>
      <c r="E385" s="15">
        <v>0</v>
      </c>
      <c r="F385" s="15" t="s">
        <v>6339</v>
      </c>
      <c r="G385" t="s">
        <v>4505</v>
      </c>
      <c r="H385" t="e">
        <f>VLOOKUP($E385,'BD DAVID'!$B$5:$M$1143,10,FALSE)</f>
        <v>#N/A</v>
      </c>
      <c r="I385">
        <v>0</v>
      </c>
      <c r="J385" t="e">
        <f>VLOOKUP($E385,'BD DAVID'!$B$5:$M$1144,12,FALSE)</f>
        <v>#N/A</v>
      </c>
      <c r="K385" t="s">
        <v>6339</v>
      </c>
      <c r="L385">
        <v>0</v>
      </c>
      <c r="M385" t="s">
        <v>6339</v>
      </c>
      <c r="N385">
        <v>0</v>
      </c>
      <c r="O385" t="s">
        <v>6339</v>
      </c>
      <c r="P385">
        <v>0</v>
      </c>
      <c r="Q385" t="s">
        <v>6339</v>
      </c>
      <c r="R385" s="19">
        <v>0</v>
      </c>
      <c r="S385" s="18" t="s">
        <v>6339</v>
      </c>
      <c r="T385" s="28">
        <v>0</v>
      </c>
      <c r="U385" s="18" t="s">
        <v>6339</v>
      </c>
      <c r="V385" s="19">
        <v>0</v>
      </c>
      <c r="W385" s="18" t="s">
        <v>6339</v>
      </c>
      <c r="X385" s="19">
        <v>0</v>
      </c>
      <c r="Y385" s="18" t="s">
        <v>6339</v>
      </c>
      <c r="Z385" s="19">
        <v>0</v>
      </c>
      <c r="AA385" s="18" t="s">
        <v>6339</v>
      </c>
      <c r="AB385" s="15">
        <v>28788394</v>
      </c>
      <c r="AC385" s="18" t="s">
        <v>6339</v>
      </c>
      <c r="AD385" s="18" t="s">
        <v>6370</v>
      </c>
      <c r="AE385" s="18" t="s">
        <v>6339</v>
      </c>
      <c r="AF385" s="18" t="s">
        <v>6400</v>
      </c>
      <c r="AG385" s="18" t="s">
        <v>6339</v>
      </c>
      <c r="AH385" s="29">
        <v>42654</v>
      </c>
      <c r="AI385" s="18" t="s">
        <v>6339</v>
      </c>
      <c r="AJ385" s="18" t="s">
        <v>6397</v>
      </c>
      <c r="AK385" t="s">
        <v>6340</v>
      </c>
      <c r="AL385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(NULL,0,0,0,0,0,0,0,0,0,0,28788394,'gmarentes','R','2016-10-11','dzambrano');</v>
      </c>
    </row>
    <row r="386" spans="1:38" x14ac:dyDescent="0.25">
      <c r="A386">
        <v>10009616</v>
      </c>
      <c r="B386" t="s">
        <v>6405</v>
      </c>
      <c r="C386" t="s">
        <v>6346</v>
      </c>
      <c r="D386" t="s">
        <v>6339</v>
      </c>
      <c r="E386" s="15">
        <v>0</v>
      </c>
      <c r="F386" s="15" t="s">
        <v>6339</v>
      </c>
      <c r="G386" t="s">
        <v>4091</v>
      </c>
      <c r="H386" t="e">
        <f>VLOOKUP($E386,'BD DAVID'!$B$5:$M$1143,10,FALSE)</f>
        <v>#N/A</v>
      </c>
      <c r="I386">
        <v>0</v>
      </c>
      <c r="J386" t="e">
        <f>VLOOKUP($E386,'BD DAVID'!$B$5:$M$1144,12,FALSE)</f>
        <v>#N/A</v>
      </c>
      <c r="K386" t="s">
        <v>6339</v>
      </c>
      <c r="L386">
        <v>0</v>
      </c>
      <c r="M386" t="s">
        <v>6339</v>
      </c>
      <c r="N386">
        <v>0</v>
      </c>
      <c r="O386" t="s">
        <v>6339</v>
      </c>
      <c r="P386">
        <v>0</v>
      </c>
      <c r="Q386" t="s">
        <v>6339</v>
      </c>
      <c r="R386" s="19">
        <v>0</v>
      </c>
      <c r="S386" s="18" t="s">
        <v>6339</v>
      </c>
      <c r="T386" s="28">
        <v>0</v>
      </c>
      <c r="U386" s="18" t="s">
        <v>6339</v>
      </c>
      <c r="V386" s="19">
        <v>0</v>
      </c>
      <c r="W386" s="18" t="s">
        <v>6339</v>
      </c>
      <c r="X386" s="19">
        <v>0</v>
      </c>
      <c r="Y386" s="18" t="s">
        <v>6339</v>
      </c>
      <c r="Z386" s="19">
        <v>0</v>
      </c>
      <c r="AA386" s="18" t="s">
        <v>6339</v>
      </c>
      <c r="AB386" s="15">
        <v>32209356</v>
      </c>
      <c r="AC386" s="18" t="s">
        <v>6339</v>
      </c>
      <c r="AD386" s="18" t="s">
        <v>6370</v>
      </c>
      <c r="AE386" s="18" t="s">
        <v>6339</v>
      </c>
      <c r="AF386" s="18" t="s">
        <v>6400</v>
      </c>
      <c r="AG386" s="18" t="s">
        <v>6339</v>
      </c>
      <c r="AH386" s="29">
        <v>42654</v>
      </c>
      <c r="AI386" s="18" t="s">
        <v>6339</v>
      </c>
      <c r="AJ386" s="18" t="s">
        <v>6397</v>
      </c>
      <c r="AK386" t="s">
        <v>6340</v>
      </c>
      <c r="AL386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(NULL,0,0,0,0,0,0,0,0,0,0,32209356,'gmarentes','R','2016-10-11','dzambrano');</v>
      </c>
    </row>
    <row r="387" spans="1:38" x14ac:dyDescent="0.25">
      <c r="A387">
        <v>10009773</v>
      </c>
      <c r="B387" t="s">
        <v>6405</v>
      </c>
      <c r="C387" t="s">
        <v>6346</v>
      </c>
      <c r="D387" t="s">
        <v>6339</v>
      </c>
      <c r="E387" s="15">
        <v>0</v>
      </c>
      <c r="F387" s="15" t="s">
        <v>6339</v>
      </c>
      <c r="G387" t="s">
        <v>4548</v>
      </c>
      <c r="H387" t="e">
        <f>VLOOKUP($E387,'BD DAVID'!$B$5:$M$1143,10,FALSE)</f>
        <v>#N/A</v>
      </c>
      <c r="I387">
        <v>0</v>
      </c>
      <c r="J387" t="e">
        <f>VLOOKUP($E387,'BD DAVID'!$B$5:$M$1144,12,FALSE)</f>
        <v>#N/A</v>
      </c>
      <c r="K387" t="s">
        <v>6339</v>
      </c>
      <c r="L387">
        <v>0</v>
      </c>
      <c r="M387" t="s">
        <v>6339</v>
      </c>
      <c r="N387">
        <v>0</v>
      </c>
      <c r="O387" t="s">
        <v>6339</v>
      </c>
      <c r="P387">
        <v>0</v>
      </c>
      <c r="Q387" t="s">
        <v>6339</v>
      </c>
      <c r="R387" s="19">
        <v>0</v>
      </c>
      <c r="S387" s="18" t="s">
        <v>6339</v>
      </c>
      <c r="T387" s="28">
        <v>0</v>
      </c>
      <c r="U387" s="18" t="s">
        <v>6339</v>
      </c>
      <c r="V387" s="19">
        <v>0</v>
      </c>
      <c r="W387" s="18" t="s">
        <v>6339</v>
      </c>
      <c r="X387" s="19">
        <v>0</v>
      </c>
      <c r="Y387" s="18" t="s">
        <v>6339</v>
      </c>
      <c r="Z387" s="19">
        <v>0</v>
      </c>
      <c r="AA387" s="18" t="s">
        <v>6339</v>
      </c>
      <c r="AB387" s="15">
        <v>35375316</v>
      </c>
      <c r="AC387" s="18" t="s">
        <v>6339</v>
      </c>
      <c r="AD387" s="18" t="s">
        <v>6370</v>
      </c>
      <c r="AE387" s="18" t="s">
        <v>6339</v>
      </c>
      <c r="AF387" s="18" t="s">
        <v>6400</v>
      </c>
      <c r="AG387" s="18" t="s">
        <v>6339</v>
      </c>
      <c r="AH387" s="29">
        <v>42654</v>
      </c>
      <c r="AI387" s="18" t="s">
        <v>6339</v>
      </c>
      <c r="AJ387" s="18" t="s">
        <v>6397</v>
      </c>
      <c r="AK387" t="s">
        <v>6340</v>
      </c>
      <c r="AL387" t="str">
        <f t="shared" ref="AL387:AL450" si="6">_xlfn.CONCAT(B387,C387,D387,E387,F387,I387,K387,L387,M387,N387,O387,P387,Q387,R387,S387,T387,U387,V387,W387,X387,Y387,Z387,AA387,AB387,AC387,"'",AD387,"'",AE387,"'",AF387,"'",AG387,"'",TEXT(AH387,"yyyy-mm-dd"),"'",AI387,"'",AJ387,"'",AK387)</f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(NULL,0,0,0,0,0,0,0,0,0,0,35375316,'gmarentes','R','2016-10-11','dzambrano');</v>
      </c>
    </row>
    <row r="388" spans="1:38" x14ac:dyDescent="0.25">
      <c r="A388">
        <v>10009782</v>
      </c>
      <c r="B388" t="s">
        <v>6405</v>
      </c>
      <c r="C388" t="s">
        <v>6346</v>
      </c>
      <c r="D388" t="s">
        <v>6339</v>
      </c>
      <c r="E388" s="15">
        <v>0</v>
      </c>
      <c r="F388" s="15" t="s">
        <v>6339</v>
      </c>
      <c r="G388" t="s">
        <v>4531</v>
      </c>
      <c r="H388" t="e">
        <f>VLOOKUP($E388,'BD DAVID'!$B$5:$M$1143,10,FALSE)</f>
        <v>#N/A</v>
      </c>
      <c r="I388">
        <v>0</v>
      </c>
      <c r="J388" t="e">
        <f>VLOOKUP($E388,'BD DAVID'!$B$5:$M$1144,12,FALSE)</f>
        <v>#N/A</v>
      </c>
      <c r="K388" t="s">
        <v>6339</v>
      </c>
      <c r="L388">
        <v>0</v>
      </c>
      <c r="M388" t="s">
        <v>6339</v>
      </c>
      <c r="N388">
        <v>0</v>
      </c>
      <c r="O388" t="s">
        <v>6339</v>
      </c>
      <c r="P388">
        <v>0</v>
      </c>
      <c r="Q388" t="s">
        <v>6339</v>
      </c>
      <c r="R388" s="19">
        <v>0</v>
      </c>
      <c r="S388" s="18" t="s">
        <v>6339</v>
      </c>
      <c r="T388" s="28">
        <v>0</v>
      </c>
      <c r="U388" s="18" t="s">
        <v>6339</v>
      </c>
      <c r="V388" s="19">
        <v>0</v>
      </c>
      <c r="W388" s="18" t="s">
        <v>6339</v>
      </c>
      <c r="X388" s="19">
        <v>0</v>
      </c>
      <c r="Y388" s="18" t="s">
        <v>6339</v>
      </c>
      <c r="Z388" s="19">
        <v>0</v>
      </c>
      <c r="AA388" s="18" t="s">
        <v>6339</v>
      </c>
      <c r="AB388" s="15">
        <v>35513900</v>
      </c>
      <c r="AC388" s="18" t="s">
        <v>6339</v>
      </c>
      <c r="AD388" s="18" t="s">
        <v>6370</v>
      </c>
      <c r="AE388" s="18" t="s">
        <v>6339</v>
      </c>
      <c r="AF388" s="18" t="s">
        <v>6400</v>
      </c>
      <c r="AG388" s="18" t="s">
        <v>6339</v>
      </c>
      <c r="AH388" s="29">
        <v>42654</v>
      </c>
      <c r="AI388" s="18" t="s">
        <v>6339</v>
      </c>
      <c r="AJ388" s="18" t="s">
        <v>6397</v>
      </c>
      <c r="AK388" t="s">
        <v>6340</v>
      </c>
      <c r="AL388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(NULL,0,0,0,0,0,0,0,0,0,0,35513900,'gmarentes','R','2016-10-11','dzambrano');</v>
      </c>
    </row>
    <row r="389" spans="1:38" x14ac:dyDescent="0.25">
      <c r="A389">
        <v>10009803</v>
      </c>
      <c r="B389" t="s">
        <v>6405</v>
      </c>
      <c r="C389" t="s">
        <v>6346</v>
      </c>
      <c r="D389" t="s">
        <v>6339</v>
      </c>
      <c r="E389" s="15">
        <v>0</v>
      </c>
      <c r="F389" s="15" t="s">
        <v>6339</v>
      </c>
      <c r="G389" t="s">
        <v>3662</v>
      </c>
      <c r="H389" t="e">
        <f>VLOOKUP($E389,'BD DAVID'!$B$5:$M$1143,10,FALSE)</f>
        <v>#N/A</v>
      </c>
      <c r="I389">
        <v>0</v>
      </c>
      <c r="J389" t="e">
        <f>VLOOKUP($E389,'BD DAVID'!$B$5:$M$1144,12,FALSE)</f>
        <v>#N/A</v>
      </c>
      <c r="K389" t="s">
        <v>6339</v>
      </c>
      <c r="L389">
        <v>0</v>
      </c>
      <c r="M389" t="s">
        <v>6339</v>
      </c>
      <c r="N389">
        <v>0</v>
      </c>
      <c r="O389" t="s">
        <v>6339</v>
      </c>
      <c r="P389">
        <v>0</v>
      </c>
      <c r="Q389" t="s">
        <v>6339</v>
      </c>
      <c r="R389" s="19">
        <v>0</v>
      </c>
      <c r="S389" s="18" t="s">
        <v>6339</v>
      </c>
      <c r="T389" s="28">
        <v>0</v>
      </c>
      <c r="U389" s="18" t="s">
        <v>6339</v>
      </c>
      <c r="V389" s="19">
        <v>0</v>
      </c>
      <c r="W389" s="18" t="s">
        <v>6339</v>
      </c>
      <c r="X389" s="19">
        <v>0</v>
      </c>
      <c r="Y389" s="18" t="s">
        <v>6339</v>
      </c>
      <c r="Z389" s="19">
        <v>0</v>
      </c>
      <c r="AA389" s="18" t="s">
        <v>6339</v>
      </c>
      <c r="AB389" s="15">
        <v>38246039</v>
      </c>
      <c r="AC389" s="18" t="s">
        <v>6339</v>
      </c>
      <c r="AD389" s="18" t="s">
        <v>6379</v>
      </c>
      <c r="AE389" s="18" t="s">
        <v>6339</v>
      </c>
      <c r="AF389" s="18" t="s">
        <v>6400</v>
      </c>
      <c r="AG389" s="18" t="s">
        <v>6339</v>
      </c>
      <c r="AH389" s="29">
        <v>42654</v>
      </c>
      <c r="AI389" s="18" t="s">
        <v>6339</v>
      </c>
      <c r="AJ389" s="18" t="s">
        <v>6397</v>
      </c>
      <c r="AK389" t="s">
        <v>6340</v>
      </c>
      <c r="AL389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(NULL,0,0,0,0,0,0,0,0,0,0,38246039,'rvelasquez','R','2016-10-11','dzambrano');</v>
      </c>
    </row>
    <row r="390" spans="1:38" x14ac:dyDescent="0.25">
      <c r="A390">
        <v>10009818</v>
      </c>
      <c r="B390" t="s">
        <v>6405</v>
      </c>
      <c r="C390" t="s">
        <v>6346</v>
      </c>
      <c r="D390" t="s">
        <v>6339</v>
      </c>
      <c r="E390" s="15">
        <v>0</v>
      </c>
      <c r="F390" s="15" t="s">
        <v>6339</v>
      </c>
      <c r="G390" t="s">
        <v>4715</v>
      </c>
      <c r="H390" t="e">
        <f>VLOOKUP($E390,'BD DAVID'!$B$5:$M$1143,10,FALSE)</f>
        <v>#N/A</v>
      </c>
      <c r="I390">
        <v>0</v>
      </c>
      <c r="J390" t="e">
        <f>VLOOKUP($E390,'BD DAVID'!$B$5:$M$1144,12,FALSE)</f>
        <v>#N/A</v>
      </c>
      <c r="K390" t="s">
        <v>6339</v>
      </c>
      <c r="L390">
        <v>0</v>
      </c>
      <c r="M390" t="s">
        <v>6339</v>
      </c>
      <c r="N390">
        <v>0</v>
      </c>
      <c r="O390" t="s">
        <v>6339</v>
      </c>
      <c r="P390">
        <v>0</v>
      </c>
      <c r="Q390" t="s">
        <v>6339</v>
      </c>
      <c r="R390" s="19">
        <v>0</v>
      </c>
      <c r="S390" s="18" t="s">
        <v>6339</v>
      </c>
      <c r="T390" s="28">
        <v>0</v>
      </c>
      <c r="U390" s="18" t="s">
        <v>6339</v>
      </c>
      <c r="V390" s="19">
        <v>0</v>
      </c>
      <c r="W390" s="18" t="s">
        <v>6339</v>
      </c>
      <c r="X390" s="19">
        <v>0</v>
      </c>
      <c r="Y390" s="18" t="s">
        <v>6339</v>
      </c>
      <c r="Z390" s="19">
        <v>0</v>
      </c>
      <c r="AA390" s="18" t="s">
        <v>6339</v>
      </c>
      <c r="AB390" s="15">
        <v>39611509</v>
      </c>
      <c r="AC390" s="18" t="s">
        <v>6339</v>
      </c>
      <c r="AD390" s="18" t="s">
        <v>6370</v>
      </c>
      <c r="AE390" s="18" t="s">
        <v>6339</v>
      </c>
      <c r="AF390" s="18" t="s">
        <v>6400</v>
      </c>
      <c r="AG390" s="18" t="s">
        <v>6339</v>
      </c>
      <c r="AH390" s="29">
        <v>42654</v>
      </c>
      <c r="AI390" s="18" t="s">
        <v>6339</v>
      </c>
      <c r="AJ390" s="18" t="s">
        <v>6397</v>
      </c>
      <c r="AK390" t="s">
        <v>6340</v>
      </c>
      <c r="AL390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(NULL,0,0,0,0,0,0,0,0,0,0,39611509,'gmarentes','R','2016-10-11','dzambrano');</v>
      </c>
    </row>
    <row r="391" spans="1:38" x14ac:dyDescent="0.25">
      <c r="A391">
        <v>10013164</v>
      </c>
      <c r="B391" t="s">
        <v>6405</v>
      </c>
      <c r="C391" t="s">
        <v>6346</v>
      </c>
      <c r="D391" t="s">
        <v>6339</v>
      </c>
      <c r="E391" s="15">
        <v>0</v>
      </c>
      <c r="F391" s="15" t="s">
        <v>6339</v>
      </c>
      <c r="G391" t="s">
        <v>3869</v>
      </c>
      <c r="H391" t="e">
        <f>VLOOKUP($E391,'BD DAVID'!$B$5:$M$1143,10,FALSE)</f>
        <v>#N/A</v>
      </c>
      <c r="I391">
        <v>0</v>
      </c>
      <c r="J391" t="e">
        <f>VLOOKUP($E391,'BD DAVID'!$B$5:$M$1144,12,FALSE)</f>
        <v>#N/A</v>
      </c>
      <c r="K391" t="s">
        <v>6339</v>
      </c>
      <c r="L391">
        <v>0</v>
      </c>
      <c r="M391" t="s">
        <v>6339</v>
      </c>
      <c r="N391">
        <v>0</v>
      </c>
      <c r="O391" t="s">
        <v>6339</v>
      </c>
      <c r="P391">
        <v>0</v>
      </c>
      <c r="Q391" t="s">
        <v>6339</v>
      </c>
      <c r="R391" s="19">
        <v>0</v>
      </c>
      <c r="S391" s="18" t="s">
        <v>6339</v>
      </c>
      <c r="T391" s="28">
        <v>0</v>
      </c>
      <c r="U391" s="18" t="s">
        <v>6339</v>
      </c>
      <c r="V391" s="19">
        <v>0</v>
      </c>
      <c r="W391" s="18" t="s">
        <v>6339</v>
      </c>
      <c r="X391" s="19">
        <v>0</v>
      </c>
      <c r="Y391" s="18" t="s">
        <v>6339</v>
      </c>
      <c r="Z391" s="19">
        <v>0</v>
      </c>
      <c r="AA391" s="18" t="s">
        <v>6339</v>
      </c>
      <c r="AB391" s="15">
        <v>39622668</v>
      </c>
      <c r="AC391" s="18" t="s">
        <v>6339</v>
      </c>
      <c r="AD391" s="18" t="s">
        <v>6379</v>
      </c>
      <c r="AE391" s="18" t="s">
        <v>6339</v>
      </c>
      <c r="AF391" s="18" t="s">
        <v>6400</v>
      </c>
      <c r="AG391" s="18" t="s">
        <v>6339</v>
      </c>
      <c r="AH391" s="29">
        <v>42654</v>
      </c>
      <c r="AI391" s="18" t="s">
        <v>6339</v>
      </c>
      <c r="AJ391" s="18" t="s">
        <v>6397</v>
      </c>
      <c r="AK391" t="s">
        <v>6340</v>
      </c>
      <c r="AL391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(NULL,0,0,0,0,0,0,0,0,0,0,39622668,'rvelasquez','R','2016-10-11','dzambrano');</v>
      </c>
    </row>
    <row r="392" spans="1:38" x14ac:dyDescent="0.25">
      <c r="A392">
        <v>10009859</v>
      </c>
      <c r="B392" t="s">
        <v>6405</v>
      </c>
      <c r="C392" t="s">
        <v>6346</v>
      </c>
      <c r="D392" t="s">
        <v>6339</v>
      </c>
      <c r="E392" s="15">
        <v>0</v>
      </c>
      <c r="F392" s="15" t="s">
        <v>6339</v>
      </c>
      <c r="G392" t="s">
        <v>2274</v>
      </c>
      <c r="H392" t="e">
        <f>VLOOKUP($E392,'BD DAVID'!$B$5:$M$1143,10,FALSE)</f>
        <v>#N/A</v>
      </c>
      <c r="I392">
        <v>0</v>
      </c>
      <c r="J392" t="e">
        <f>VLOOKUP($E392,'BD DAVID'!$B$5:$M$1144,12,FALSE)</f>
        <v>#N/A</v>
      </c>
      <c r="K392" t="s">
        <v>6339</v>
      </c>
      <c r="L392">
        <v>0</v>
      </c>
      <c r="M392" t="s">
        <v>6339</v>
      </c>
      <c r="N392">
        <v>0</v>
      </c>
      <c r="O392" t="s">
        <v>6339</v>
      </c>
      <c r="P392">
        <v>0</v>
      </c>
      <c r="Q392" t="s">
        <v>6339</v>
      </c>
      <c r="R392" s="19">
        <v>0</v>
      </c>
      <c r="S392" s="18" t="s">
        <v>6339</v>
      </c>
      <c r="T392" s="28">
        <v>0</v>
      </c>
      <c r="U392" s="18" t="s">
        <v>6339</v>
      </c>
      <c r="V392" s="19">
        <v>0</v>
      </c>
      <c r="W392" s="18" t="s">
        <v>6339</v>
      </c>
      <c r="X392" s="19">
        <v>0</v>
      </c>
      <c r="Y392" s="18" t="s">
        <v>6339</v>
      </c>
      <c r="Z392" s="19">
        <v>0</v>
      </c>
      <c r="AA392" s="18" t="s">
        <v>6339</v>
      </c>
      <c r="AB392" s="15">
        <v>40412434</v>
      </c>
      <c r="AC392" s="18" t="s">
        <v>6339</v>
      </c>
      <c r="AD392" s="18" t="s">
        <v>6370</v>
      </c>
      <c r="AE392" s="18" t="s">
        <v>6339</v>
      </c>
      <c r="AF392" s="18" t="s">
        <v>6400</v>
      </c>
      <c r="AG392" s="18" t="s">
        <v>6339</v>
      </c>
      <c r="AH392" s="29">
        <v>42654</v>
      </c>
      <c r="AI392" s="18" t="s">
        <v>6339</v>
      </c>
      <c r="AJ392" s="18" t="s">
        <v>6397</v>
      </c>
      <c r="AK392" t="s">
        <v>6340</v>
      </c>
      <c r="AL392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(NULL,0,0,0,0,0,0,0,0,0,0,40412434,'gmarentes','R','2016-10-11','dzambrano');</v>
      </c>
    </row>
    <row r="393" spans="1:38" x14ac:dyDescent="0.25">
      <c r="A393">
        <v>10012679</v>
      </c>
      <c r="B393" t="s">
        <v>6405</v>
      </c>
      <c r="C393" t="s">
        <v>6346</v>
      </c>
      <c r="D393" t="s">
        <v>6339</v>
      </c>
      <c r="E393" s="15">
        <v>0</v>
      </c>
      <c r="F393" s="15" t="s">
        <v>6339</v>
      </c>
      <c r="G393" t="s">
        <v>2937</v>
      </c>
      <c r="H393" t="e">
        <f>VLOOKUP($E393,'BD DAVID'!$B$5:$M$1143,10,FALSE)</f>
        <v>#N/A</v>
      </c>
      <c r="I393">
        <v>0</v>
      </c>
      <c r="J393" t="e">
        <f>VLOOKUP($E393,'BD DAVID'!$B$5:$M$1144,12,FALSE)</f>
        <v>#N/A</v>
      </c>
      <c r="K393" t="s">
        <v>6339</v>
      </c>
      <c r="L393">
        <v>0</v>
      </c>
      <c r="M393" t="s">
        <v>6339</v>
      </c>
      <c r="N393">
        <v>0</v>
      </c>
      <c r="O393" t="s">
        <v>6339</v>
      </c>
      <c r="P393">
        <v>0</v>
      </c>
      <c r="Q393" t="s">
        <v>6339</v>
      </c>
      <c r="R393" s="19">
        <v>0</v>
      </c>
      <c r="S393" s="18" t="s">
        <v>6339</v>
      </c>
      <c r="T393" s="28">
        <v>0</v>
      </c>
      <c r="U393" s="18" t="s">
        <v>6339</v>
      </c>
      <c r="V393" s="19">
        <v>0</v>
      </c>
      <c r="W393" s="18" t="s">
        <v>6339</v>
      </c>
      <c r="X393" s="19">
        <v>0</v>
      </c>
      <c r="Y393" s="18" t="s">
        <v>6339</v>
      </c>
      <c r="Z393" s="19">
        <v>0</v>
      </c>
      <c r="AA393" s="18" t="s">
        <v>6339</v>
      </c>
      <c r="AB393" s="15">
        <v>40764082</v>
      </c>
      <c r="AC393" s="18" t="s">
        <v>6339</v>
      </c>
      <c r="AD393" s="18" t="s">
        <v>6370</v>
      </c>
      <c r="AE393" s="18" t="s">
        <v>6339</v>
      </c>
      <c r="AF393" s="18" t="s">
        <v>6400</v>
      </c>
      <c r="AG393" s="18" t="s">
        <v>6339</v>
      </c>
      <c r="AH393" s="29">
        <v>42654</v>
      </c>
      <c r="AI393" s="18" t="s">
        <v>6339</v>
      </c>
      <c r="AJ393" s="18" t="s">
        <v>6397</v>
      </c>
      <c r="AK393" t="s">
        <v>6340</v>
      </c>
      <c r="AL393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(NULL,0,0,0,0,0,0,0,0,0,0,40764082,'gmarentes','R','2016-10-11','dzambrano');</v>
      </c>
    </row>
    <row r="394" spans="1:38" x14ac:dyDescent="0.25">
      <c r="A394">
        <v>10009945</v>
      </c>
      <c r="B394" t="s">
        <v>6405</v>
      </c>
      <c r="C394" t="s">
        <v>6346</v>
      </c>
      <c r="D394" t="s">
        <v>6339</v>
      </c>
      <c r="E394" s="15">
        <v>0</v>
      </c>
      <c r="F394" s="15" t="s">
        <v>6339</v>
      </c>
      <c r="G394" t="s">
        <v>4693</v>
      </c>
      <c r="H394" t="e">
        <f>VLOOKUP($E394,'BD DAVID'!$B$5:$M$1143,10,FALSE)</f>
        <v>#N/A</v>
      </c>
      <c r="I394">
        <v>0</v>
      </c>
      <c r="J394" t="e">
        <f>VLOOKUP($E394,'BD DAVID'!$B$5:$M$1144,12,FALSE)</f>
        <v>#N/A</v>
      </c>
      <c r="K394" t="s">
        <v>6339</v>
      </c>
      <c r="L394">
        <v>0</v>
      </c>
      <c r="M394" t="s">
        <v>6339</v>
      </c>
      <c r="N394">
        <v>0</v>
      </c>
      <c r="O394" t="s">
        <v>6339</v>
      </c>
      <c r="P394">
        <v>0</v>
      </c>
      <c r="Q394" t="s">
        <v>6339</v>
      </c>
      <c r="R394" s="19">
        <v>0</v>
      </c>
      <c r="S394" s="18" t="s">
        <v>6339</v>
      </c>
      <c r="T394" s="28">
        <v>0</v>
      </c>
      <c r="U394" s="18" t="s">
        <v>6339</v>
      </c>
      <c r="V394" s="19">
        <v>0</v>
      </c>
      <c r="W394" s="18" t="s">
        <v>6339</v>
      </c>
      <c r="X394" s="19">
        <v>0</v>
      </c>
      <c r="Y394" s="18" t="s">
        <v>6339</v>
      </c>
      <c r="Z394" s="19">
        <v>0</v>
      </c>
      <c r="AA394" s="18" t="s">
        <v>6339</v>
      </c>
      <c r="AB394" s="15">
        <v>41389125</v>
      </c>
      <c r="AC394" s="18" t="s">
        <v>6339</v>
      </c>
      <c r="AD394" s="18" t="s">
        <v>6370</v>
      </c>
      <c r="AE394" s="18" t="s">
        <v>6339</v>
      </c>
      <c r="AF394" s="18" t="s">
        <v>6400</v>
      </c>
      <c r="AG394" s="18" t="s">
        <v>6339</v>
      </c>
      <c r="AH394" s="29">
        <v>42654</v>
      </c>
      <c r="AI394" s="18" t="s">
        <v>6339</v>
      </c>
      <c r="AJ394" s="18" t="s">
        <v>6397</v>
      </c>
      <c r="AK394" t="s">
        <v>6340</v>
      </c>
      <c r="AL394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(NULL,0,0,0,0,0,0,0,0,0,0,41389125,'gmarentes','R','2016-10-11','dzambrano');</v>
      </c>
    </row>
    <row r="395" spans="1:38" x14ac:dyDescent="0.25">
      <c r="A395">
        <v>10009953</v>
      </c>
      <c r="B395" t="s">
        <v>6405</v>
      </c>
      <c r="C395" t="s">
        <v>6346</v>
      </c>
      <c r="D395" t="s">
        <v>6339</v>
      </c>
      <c r="E395" s="15">
        <v>0</v>
      </c>
      <c r="F395" s="15" t="s">
        <v>6339</v>
      </c>
      <c r="G395" t="s">
        <v>2883</v>
      </c>
      <c r="H395" t="e">
        <f>VLOOKUP($E395,'BD DAVID'!$B$5:$M$1143,10,FALSE)</f>
        <v>#N/A</v>
      </c>
      <c r="I395">
        <v>0</v>
      </c>
      <c r="J395" t="e">
        <f>VLOOKUP($E395,'BD DAVID'!$B$5:$M$1144,12,FALSE)</f>
        <v>#N/A</v>
      </c>
      <c r="K395" t="s">
        <v>6339</v>
      </c>
      <c r="L395">
        <v>0</v>
      </c>
      <c r="M395" t="s">
        <v>6339</v>
      </c>
      <c r="N395">
        <v>0</v>
      </c>
      <c r="O395" t="s">
        <v>6339</v>
      </c>
      <c r="P395">
        <v>0</v>
      </c>
      <c r="Q395" t="s">
        <v>6339</v>
      </c>
      <c r="R395" s="19">
        <v>0</v>
      </c>
      <c r="S395" s="18" t="s">
        <v>6339</v>
      </c>
      <c r="T395" s="28">
        <v>0</v>
      </c>
      <c r="U395" s="18" t="s">
        <v>6339</v>
      </c>
      <c r="V395" s="19">
        <v>0</v>
      </c>
      <c r="W395" s="18" t="s">
        <v>6339</v>
      </c>
      <c r="X395" s="19">
        <v>0</v>
      </c>
      <c r="Y395" s="18" t="s">
        <v>6339</v>
      </c>
      <c r="Z395" s="19">
        <v>0</v>
      </c>
      <c r="AA395" s="18" t="s">
        <v>6339</v>
      </c>
      <c r="AB395" s="15">
        <v>41578295</v>
      </c>
      <c r="AC395" s="18" t="s">
        <v>6339</v>
      </c>
      <c r="AD395" s="18" t="s">
        <v>6379</v>
      </c>
      <c r="AE395" s="18" t="s">
        <v>6339</v>
      </c>
      <c r="AF395" s="18" t="s">
        <v>6400</v>
      </c>
      <c r="AG395" s="18" t="s">
        <v>6339</v>
      </c>
      <c r="AH395" s="29">
        <v>42654</v>
      </c>
      <c r="AI395" s="18" t="s">
        <v>6339</v>
      </c>
      <c r="AJ395" s="18" t="s">
        <v>6397</v>
      </c>
      <c r="AK395" t="s">
        <v>6340</v>
      </c>
      <c r="AL395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(NULL,0,0,0,0,0,0,0,0,0,0,41578295,'rvelasquez','R','2016-10-11','dzambrano');</v>
      </c>
    </row>
    <row r="396" spans="1:38" x14ac:dyDescent="0.25">
      <c r="A396">
        <v>10018061</v>
      </c>
      <c r="B396" t="s">
        <v>6405</v>
      </c>
      <c r="C396" t="s">
        <v>6346</v>
      </c>
      <c r="D396" t="s">
        <v>6339</v>
      </c>
      <c r="E396" s="15">
        <v>0</v>
      </c>
      <c r="F396" s="15" t="s">
        <v>6339</v>
      </c>
      <c r="G396" t="s">
        <v>4156</v>
      </c>
      <c r="H396" t="e">
        <f>VLOOKUP($E396,'BD DAVID'!$B$5:$M$1143,10,FALSE)</f>
        <v>#N/A</v>
      </c>
      <c r="I396">
        <v>0</v>
      </c>
      <c r="J396" t="e">
        <f>VLOOKUP($E396,'BD DAVID'!$B$5:$M$1144,12,FALSE)</f>
        <v>#N/A</v>
      </c>
      <c r="K396" t="s">
        <v>6339</v>
      </c>
      <c r="L396">
        <v>0</v>
      </c>
      <c r="M396" t="s">
        <v>6339</v>
      </c>
      <c r="N396">
        <v>0</v>
      </c>
      <c r="O396" t="s">
        <v>6339</v>
      </c>
      <c r="P396">
        <v>0</v>
      </c>
      <c r="Q396" t="s">
        <v>6339</v>
      </c>
      <c r="R396" s="19">
        <v>0</v>
      </c>
      <c r="S396" s="18" t="s">
        <v>6339</v>
      </c>
      <c r="T396" s="28">
        <v>0</v>
      </c>
      <c r="U396" s="18" t="s">
        <v>6339</v>
      </c>
      <c r="V396" s="19">
        <v>0</v>
      </c>
      <c r="W396" s="18" t="s">
        <v>6339</v>
      </c>
      <c r="X396" s="19">
        <v>0</v>
      </c>
      <c r="Y396" s="18" t="s">
        <v>6339</v>
      </c>
      <c r="Z396" s="19">
        <v>0</v>
      </c>
      <c r="AA396" s="18" t="s">
        <v>6339</v>
      </c>
      <c r="AB396" s="15">
        <v>41955417</v>
      </c>
      <c r="AC396" s="18" t="s">
        <v>6339</v>
      </c>
      <c r="AD396" s="18" t="s">
        <v>6370</v>
      </c>
      <c r="AE396" s="18" t="s">
        <v>6339</v>
      </c>
      <c r="AF396" s="18" t="s">
        <v>6400</v>
      </c>
      <c r="AG396" s="18" t="s">
        <v>6339</v>
      </c>
      <c r="AH396" s="29">
        <v>42654</v>
      </c>
      <c r="AI396" s="18" t="s">
        <v>6339</v>
      </c>
      <c r="AJ396" s="18" t="s">
        <v>6397</v>
      </c>
      <c r="AK396" t="s">
        <v>6340</v>
      </c>
      <c r="AL396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(NULL,0,0,0,0,0,0,0,0,0,0,41955417,'gmarentes','R','2016-10-11','dzambrano');</v>
      </c>
    </row>
    <row r="397" spans="1:38" x14ac:dyDescent="0.25">
      <c r="A397">
        <v>10012652</v>
      </c>
      <c r="B397" t="s">
        <v>6405</v>
      </c>
      <c r="C397" t="s">
        <v>6346</v>
      </c>
      <c r="D397" t="s">
        <v>6339</v>
      </c>
      <c r="E397" s="15">
        <v>0</v>
      </c>
      <c r="F397" s="15" t="s">
        <v>6339</v>
      </c>
      <c r="G397" t="s">
        <v>4049</v>
      </c>
      <c r="H397" t="e">
        <f>VLOOKUP($E397,'BD DAVID'!$B$5:$M$1143,10,FALSE)</f>
        <v>#N/A</v>
      </c>
      <c r="I397">
        <v>0</v>
      </c>
      <c r="J397" t="e">
        <f>VLOOKUP($E397,'BD DAVID'!$B$5:$M$1144,12,FALSE)</f>
        <v>#N/A</v>
      </c>
      <c r="K397" t="s">
        <v>6339</v>
      </c>
      <c r="L397">
        <v>0</v>
      </c>
      <c r="M397" t="s">
        <v>6339</v>
      </c>
      <c r="N397">
        <v>0</v>
      </c>
      <c r="O397" t="s">
        <v>6339</v>
      </c>
      <c r="P397">
        <v>0</v>
      </c>
      <c r="Q397" t="s">
        <v>6339</v>
      </c>
      <c r="R397" s="19">
        <v>0</v>
      </c>
      <c r="S397" s="18" t="s">
        <v>6339</v>
      </c>
      <c r="T397" s="28">
        <v>0</v>
      </c>
      <c r="U397" s="18" t="s">
        <v>6339</v>
      </c>
      <c r="V397" s="19">
        <v>0</v>
      </c>
      <c r="W397" s="18" t="s">
        <v>6339</v>
      </c>
      <c r="X397" s="19">
        <v>0</v>
      </c>
      <c r="Y397" s="18" t="s">
        <v>6339</v>
      </c>
      <c r="Z397" s="19">
        <v>0</v>
      </c>
      <c r="AA397" s="18" t="s">
        <v>6339</v>
      </c>
      <c r="AB397" s="15">
        <v>51889263</v>
      </c>
      <c r="AC397" s="18" t="s">
        <v>6339</v>
      </c>
      <c r="AD397" s="18" t="s">
        <v>6379</v>
      </c>
      <c r="AE397" s="18" t="s">
        <v>6339</v>
      </c>
      <c r="AF397" s="18" t="s">
        <v>6400</v>
      </c>
      <c r="AG397" s="18" t="s">
        <v>6339</v>
      </c>
      <c r="AH397" s="29">
        <v>42654</v>
      </c>
      <c r="AI397" s="18" t="s">
        <v>6339</v>
      </c>
      <c r="AJ397" s="18" t="s">
        <v>6397</v>
      </c>
      <c r="AK397" t="s">
        <v>6340</v>
      </c>
      <c r="AL397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(NULL,0,0,0,0,0,0,0,0,0,0,51889263,'rvelasquez','R','2016-10-11','dzambrano');</v>
      </c>
    </row>
    <row r="398" spans="1:38" x14ac:dyDescent="0.25">
      <c r="A398">
        <v>10014102</v>
      </c>
      <c r="B398" t="s">
        <v>6405</v>
      </c>
      <c r="C398" t="s">
        <v>6346</v>
      </c>
      <c r="D398" t="s">
        <v>6339</v>
      </c>
      <c r="E398" s="15">
        <v>0</v>
      </c>
      <c r="F398" s="15" t="s">
        <v>6339</v>
      </c>
      <c r="G398" t="s">
        <v>2351</v>
      </c>
      <c r="H398" t="e">
        <f>VLOOKUP($E398,'BD DAVID'!$B$5:$M$1143,10,FALSE)</f>
        <v>#N/A</v>
      </c>
      <c r="I398">
        <v>0</v>
      </c>
      <c r="J398" t="e">
        <f>VLOOKUP($E398,'BD DAVID'!$B$5:$M$1144,12,FALSE)</f>
        <v>#N/A</v>
      </c>
      <c r="K398" t="s">
        <v>6339</v>
      </c>
      <c r="L398">
        <v>0</v>
      </c>
      <c r="M398" t="s">
        <v>6339</v>
      </c>
      <c r="N398">
        <v>0</v>
      </c>
      <c r="O398" t="s">
        <v>6339</v>
      </c>
      <c r="P398">
        <v>0</v>
      </c>
      <c r="Q398" t="s">
        <v>6339</v>
      </c>
      <c r="R398" s="19">
        <v>0</v>
      </c>
      <c r="S398" s="18" t="s">
        <v>6339</v>
      </c>
      <c r="T398" s="28">
        <v>0</v>
      </c>
      <c r="U398" s="18" t="s">
        <v>6339</v>
      </c>
      <c r="V398" s="19">
        <v>0</v>
      </c>
      <c r="W398" s="18" t="s">
        <v>6339</v>
      </c>
      <c r="X398" s="19">
        <v>0</v>
      </c>
      <c r="Y398" s="18" t="s">
        <v>6339</v>
      </c>
      <c r="Z398" s="19">
        <v>0</v>
      </c>
      <c r="AA398" s="18" t="s">
        <v>6339</v>
      </c>
      <c r="AB398" s="15">
        <v>52087264</v>
      </c>
      <c r="AC398" s="18" t="s">
        <v>6339</v>
      </c>
      <c r="AD398" s="18" t="s">
        <v>6370</v>
      </c>
      <c r="AE398" s="18" t="s">
        <v>6339</v>
      </c>
      <c r="AF398" s="18" t="s">
        <v>6400</v>
      </c>
      <c r="AG398" s="18" t="s">
        <v>6339</v>
      </c>
      <c r="AH398" s="29">
        <v>42654</v>
      </c>
      <c r="AI398" s="18" t="s">
        <v>6339</v>
      </c>
      <c r="AJ398" s="18" t="s">
        <v>6397</v>
      </c>
      <c r="AK398" t="s">
        <v>6340</v>
      </c>
      <c r="AL398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(NULL,0,0,0,0,0,0,0,0,0,0,52087264,'gmarentes','R','2016-10-11','dzambrano');</v>
      </c>
    </row>
    <row r="399" spans="1:38" x14ac:dyDescent="0.25">
      <c r="A399">
        <v>10015647</v>
      </c>
      <c r="B399" t="s">
        <v>6405</v>
      </c>
      <c r="C399" t="s">
        <v>6346</v>
      </c>
      <c r="D399" t="s">
        <v>6339</v>
      </c>
      <c r="E399" s="15">
        <v>0</v>
      </c>
      <c r="F399" s="15" t="s">
        <v>6339</v>
      </c>
      <c r="G399" t="s">
        <v>2748</v>
      </c>
      <c r="H399" t="e">
        <f>VLOOKUP($E399,'BD DAVID'!$B$5:$M$1143,10,FALSE)</f>
        <v>#N/A</v>
      </c>
      <c r="I399">
        <v>0</v>
      </c>
      <c r="J399" t="e">
        <f>VLOOKUP($E399,'BD DAVID'!$B$5:$M$1144,12,FALSE)</f>
        <v>#N/A</v>
      </c>
      <c r="K399" t="s">
        <v>6339</v>
      </c>
      <c r="L399">
        <v>0</v>
      </c>
      <c r="M399" t="s">
        <v>6339</v>
      </c>
      <c r="N399">
        <v>0</v>
      </c>
      <c r="O399" t="s">
        <v>6339</v>
      </c>
      <c r="P399">
        <v>0</v>
      </c>
      <c r="Q399" t="s">
        <v>6339</v>
      </c>
      <c r="R399" s="19">
        <v>0</v>
      </c>
      <c r="S399" s="18" t="s">
        <v>6339</v>
      </c>
      <c r="T399" s="28">
        <v>0</v>
      </c>
      <c r="U399" s="18" t="s">
        <v>6339</v>
      </c>
      <c r="V399" s="19">
        <v>0</v>
      </c>
      <c r="W399" s="18" t="s">
        <v>6339</v>
      </c>
      <c r="X399" s="19">
        <v>0</v>
      </c>
      <c r="Y399" s="18" t="s">
        <v>6339</v>
      </c>
      <c r="Z399" s="19">
        <v>0</v>
      </c>
      <c r="AA399" s="18" t="s">
        <v>6339</v>
      </c>
      <c r="AB399" s="15">
        <v>52888194</v>
      </c>
      <c r="AC399" s="18" t="s">
        <v>6339</v>
      </c>
      <c r="AD399" s="18" t="s">
        <v>6370</v>
      </c>
      <c r="AE399" s="18" t="s">
        <v>6339</v>
      </c>
      <c r="AF399" s="18" t="s">
        <v>6400</v>
      </c>
      <c r="AG399" s="18" t="s">
        <v>6339</v>
      </c>
      <c r="AH399" s="29">
        <v>42654</v>
      </c>
      <c r="AI399" s="18" t="s">
        <v>6339</v>
      </c>
      <c r="AJ399" s="18" t="s">
        <v>6397</v>
      </c>
      <c r="AK399" t="s">
        <v>6340</v>
      </c>
      <c r="AL399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(NULL,0,0,0,0,0,0,0,0,0,0,52888194,'gmarentes','R','2016-10-11','dzambrano');</v>
      </c>
    </row>
    <row r="400" spans="1:38" s="20" customFormat="1" x14ac:dyDescent="0.25">
      <c r="A400">
        <v>10010380</v>
      </c>
      <c r="B400" t="s">
        <v>6405</v>
      </c>
      <c r="C400" t="s">
        <v>6346</v>
      </c>
      <c r="D400" t="s">
        <v>6339</v>
      </c>
      <c r="E400" s="15">
        <v>0</v>
      </c>
      <c r="F400" s="15" t="s">
        <v>6339</v>
      </c>
      <c r="G400" t="s">
        <v>3282</v>
      </c>
      <c r="H400" t="e">
        <f>VLOOKUP($E400,'BD DAVID'!$B$5:$M$1143,10,FALSE)</f>
        <v>#N/A</v>
      </c>
      <c r="I400">
        <v>0</v>
      </c>
      <c r="J400" t="e">
        <f>VLOOKUP($E400,'BD DAVID'!$B$5:$M$1144,12,FALSE)</f>
        <v>#N/A</v>
      </c>
      <c r="K400" t="s">
        <v>6339</v>
      </c>
      <c r="L400">
        <v>0</v>
      </c>
      <c r="M400" t="s">
        <v>6339</v>
      </c>
      <c r="N400">
        <v>0</v>
      </c>
      <c r="O400" t="s">
        <v>6339</v>
      </c>
      <c r="P400">
        <v>0</v>
      </c>
      <c r="Q400" t="s">
        <v>6339</v>
      </c>
      <c r="R400" s="19">
        <v>0</v>
      </c>
      <c r="S400" s="18" t="s">
        <v>6339</v>
      </c>
      <c r="T400" s="28">
        <v>0</v>
      </c>
      <c r="U400" s="18" t="s">
        <v>6339</v>
      </c>
      <c r="V400" s="19">
        <v>0</v>
      </c>
      <c r="W400" s="18" t="s">
        <v>6339</v>
      </c>
      <c r="X400" s="19">
        <v>0</v>
      </c>
      <c r="Y400" s="18" t="s">
        <v>6339</v>
      </c>
      <c r="Z400" s="19">
        <v>0</v>
      </c>
      <c r="AA400" s="18" t="s">
        <v>6339</v>
      </c>
      <c r="AB400" s="15">
        <v>60346986</v>
      </c>
      <c r="AC400" s="18" t="s">
        <v>6339</v>
      </c>
      <c r="AD400" s="18" t="s">
        <v>6370</v>
      </c>
      <c r="AE400" s="18" t="s">
        <v>6339</v>
      </c>
      <c r="AF400" s="18" t="s">
        <v>6400</v>
      </c>
      <c r="AG400" s="18" t="s">
        <v>6339</v>
      </c>
      <c r="AH400" s="29">
        <v>42654</v>
      </c>
      <c r="AI400" s="18" t="s">
        <v>6339</v>
      </c>
      <c r="AJ400" s="18" t="s">
        <v>6397</v>
      </c>
      <c r="AK400" s="20" t="s">
        <v>6340</v>
      </c>
      <c r="AL400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(NULL,0,0,0,0,0,0,0,0,0,0,60346986,'gmarentes','R','2016-10-11','dzambrano');</v>
      </c>
    </row>
    <row r="401" spans="1:38" x14ac:dyDescent="0.25">
      <c r="A401">
        <v>10010931</v>
      </c>
      <c r="B401" t="s">
        <v>6405</v>
      </c>
      <c r="C401" t="s">
        <v>6346</v>
      </c>
      <c r="D401" t="s">
        <v>6339</v>
      </c>
      <c r="E401" s="15">
        <v>0</v>
      </c>
      <c r="F401" s="15" t="s">
        <v>6339</v>
      </c>
      <c r="G401" t="s">
        <v>3497</v>
      </c>
      <c r="H401" t="e">
        <f>VLOOKUP($E401,'BD DAVID'!$B$5:$M$1143,10,FALSE)</f>
        <v>#N/A</v>
      </c>
      <c r="I401">
        <v>0</v>
      </c>
      <c r="J401" t="e">
        <f>VLOOKUP($E401,'BD DAVID'!$B$5:$M$1144,12,FALSE)</f>
        <v>#N/A</v>
      </c>
      <c r="K401" t="s">
        <v>6339</v>
      </c>
      <c r="L401">
        <v>0</v>
      </c>
      <c r="M401" t="s">
        <v>6339</v>
      </c>
      <c r="N401">
        <v>0</v>
      </c>
      <c r="O401" t="s">
        <v>6339</v>
      </c>
      <c r="P401">
        <v>0</v>
      </c>
      <c r="Q401" t="s">
        <v>6339</v>
      </c>
      <c r="R401" s="19">
        <v>0</v>
      </c>
      <c r="S401" s="18" t="s">
        <v>6339</v>
      </c>
      <c r="T401" s="28">
        <v>0</v>
      </c>
      <c r="U401" s="18" t="s">
        <v>6339</v>
      </c>
      <c r="V401" s="19">
        <v>0</v>
      </c>
      <c r="W401" s="18" t="s">
        <v>6339</v>
      </c>
      <c r="X401" s="19">
        <v>0</v>
      </c>
      <c r="Y401" s="18" t="s">
        <v>6339</v>
      </c>
      <c r="Z401" s="19">
        <v>0</v>
      </c>
      <c r="AA401" s="18" t="s">
        <v>6339</v>
      </c>
      <c r="AB401" s="15">
        <v>74364229</v>
      </c>
      <c r="AC401" s="18" t="s">
        <v>6339</v>
      </c>
      <c r="AD401" s="18" t="s">
        <v>6370</v>
      </c>
      <c r="AE401" s="18" t="s">
        <v>6339</v>
      </c>
      <c r="AF401" s="18" t="s">
        <v>6400</v>
      </c>
      <c r="AG401" s="18" t="s">
        <v>6339</v>
      </c>
      <c r="AH401" s="29">
        <v>42654</v>
      </c>
      <c r="AI401" s="18" t="s">
        <v>6339</v>
      </c>
      <c r="AJ401" s="18" t="s">
        <v>6397</v>
      </c>
      <c r="AK401" t="s">
        <v>6340</v>
      </c>
      <c r="AL401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(NULL,0,0,0,0,0,0,0,0,0,0,74364229,'gmarentes','R','2016-10-11','dzambrano');</v>
      </c>
    </row>
    <row r="402" spans="1:38" x14ac:dyDescent="0.25">
      <c r="A402">
        <v>10010989</v>
      </c>
      <c r="B402" t="s">
        <v>6405</v>
      </c>
      <c r="C402" t="s">
        <v>6346</v>
      </c>
      <c r="D402" t="s">
        <v>6339</v>
      </c>
      <c r="E402" s="15">
        <v>0</v>
      </c>
      <c r="F402" s="15" t="s">
        <v>6339</v>
      </c>
      <c r="G402" t="s">
        <v>2153</v>
      </c>
      <c r="H402" t="e">
        <f>VLOOKUP($E402,'BD DAVID'!$B$5:$M$1143,10,FALSE)</f>
        <v>#N/A</v>
      </c>
      <c r="I402">
        <v>0</v>
      </c>
      <c r="J402" t="e">
        <f>VLOOKUP($E402,'BD DAVID'!$B$5:$M$1144,12,FALSE)</f>
        <v>#N/A</v>
      </c>
      <c r="K402" t="s">
        <v>6339</v>
      </c>
      <c r="L402">
        <v>0</v>
      </c>
      <c r="M402" t="s">
        <v>6339</v>
      </c>
      <c r="N402">
        <v>0</v>
      </c>
      <c r="O402" t="s">
        <v>6339</v>
      </c>
      <c r="P402">
        <v>0</v>
      </c>
      <c r="Q402" t="s">
        <v>6339</v>
      </c>
      <c r="R402" s="19">
        <v>0</v>
      </c>
      <c r="S402" s="18" t="s">
        <v>6339</v>
      </c>
      <c r="T402" s="28">
        <v>0</v>
      </c>
      <c r="U402" s="18" t="s">
        <v>6339</v>
      </c>
      <c r="V402" s="19">
        <v>0</v>
      </c>
      <c r="W402" s="18" t="s">
        <v>6339</v>
      </c>
      <c r="X402" s="19">
        <v>0</v>
      </c>
      <c r="Y402" s="18" t="s">
        <v>6339</v>
      </c>
      <c r="Z402" s="19">
        <v>0</v>
      </c>
      <c r="AA402" s="18" t="s">
        <v>6339</v>
      </c>
      <c r="AB402" s="15">
        <v>79136418</v>
      </c>
      <c r="AC402" s="18" t="s">
        <v>6339</v>
      </c>
      <c r="AD402" s="18" t="s">
        <v>6379</v>
      </c>
      <c r="AE402" s="18" t="s">
        <v>6339</v>
      </c>
      <c r="AF402" s="18" t="s">
        <v>6400</v>
      </c>
      <c r="AG402" s="18" t="s">
        <v>6339</v>
      </c>
      <c r="AH402" s="29">
        <v>42654</v>
      </c>
      <c r="AI402" s="18" t="s">
        <v>6339</v>
      </c>
      <c r="AJ402" s="18" t="s">
        <v>6397</v>
      </c>
      <c r="AK402" t="s">
        <v>6340</v>
      </c>
      <c r="AL402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(NULL,0,0,0,0,0,0,0,0,0,0,79136418,'rvelasquez','R','2016-10-11','dzambrano');</v>
      </c>
    </row>
    <row r="403" spans="1:38" x14ac:dyDescent="0.25">
      <c r="A403">
        <v>10011056</v>
      </c>
      <c r="B403" t="s">
        <v>6405</v>
      </c>
      <c r="C403" t="s">
        <v>6346</v>
      </c>
      <c r="D403" t="s">
        <v>6339</v>
      </c>
      <c r="E403" s="15">
        <v>0</v>
      </c>
      <c r="F403" s="15" t="s">
        <v>6339</v>
      </c>
      <c r="G403" t="s">
        <v>4725</v>
      </c>
      <c r="H403" t="e">
        <f>VLOOKUP($E403,'BD DAVID'!$B$5:$M$1143,10,FALSE)</f>
        <v>#N/A</v>
      </c>
      <c r="I403">
        <v>0</v>
      </c>
      <c r="J403" t="e">
        <f>VLOOKUP($E403,'BD DAVID'!$B$5:$M$1144,12,FALSE)</f>
        <v>#N/A</v>
      </c>
      <c r="K403" t="s">
        <v>6339</v>
      </c>
      <c r="L403">
        <v>0</v>
      </c>
      <c r="M403" t="s">
        <v>6339</v>
      </c>
      <c r="N403">
        <v>0</v>
      </c>
      <c r="O403" t="s">
        <v>6339</v>
      </c>
      <c r="P403">
        <v>0</v>
      </c>
      <c r="Q403" t="s">
        <v>6339</v>
      </c>
      <c r="R403" s="19">
        <v>0</v>
      </c>
      <c r="S403" s="18" t="s">
        <v>6339</v>
      </c>
      <c r="T403" s="28">
        <v>0</v>
      </c>
      <c r="U403" s="18" t="s">
        <v>6339</v>
      </c>
      <c r="V403" s="19">
        <v>0</v>
      </c>
      <c r="W403" s="18" t="s">
        <v>6339</v>
      </c>
      <c r="X403" s="19">
        <v>0</v>
      </c>
      <c r="Y403" s="18" t="s">
        <v>6339</v>
      </c>
      <c r="Z403" s="19">
        <v>0</v>
      </c>
      <c r="AA403" s="18" t="s">
        <v>6339</v>
      </c>
      <c r="AB403" s="15">
        <v>79184573</v>
      </c>
      <c r="AC403" s="18" t="s">
        <v>6339</v>
      </c>
      <c r="AD403" s="18" t="s">
        <v>6370</v>
      </c>
      <c r="AE403" s="18" t="s">
        <v>6339</v>
      </c>
      <c r="AF403" s="18" t="s">
        <v>6400</v>
      </c>
      <c r="AG403" s="18" t="s">
        <v>6339</v>
      </c>
      <c r="AH403" s="29">
        <v>42654</v>
      </c>
      <c r="AI403" s="18" t="s">
        <v>6339</v>
      </c>
      <c r="AJ403" s="18" t="s">
        <v>6397</v>
      </c>
      <c r="AK403" t="s">
        <v>6340</v>
      </c>
      <c r="AL403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(NULL,0,0,0,0,0,0,0,0,0,0,79184573,'gmarentes','R','2016-10-11','dzambrano');</v>
      </c>
    </row>
    <row r="404" spans="1:38" x14ac:dyDescent="0.25">
      <c r="A404">
        <v>10011105</v>
      </c>
      <c r="B404" t="s">
        <v>6405</v>
      </c>
      <c r="C404" t="s">
        <v>6346</v>
      </c>
      <c r="D404" t="s">
        <v>6339</v>
      </c>
      <c r="E404" s="15">
        <v>0</v>
      </c>
      <c r="F404" s="15" t="s">
        <v>6339</v>
      </c>
      <c r="G404" t="s">
        <v>3186</v>
      </c>
      <c r="H404" t="e">
        <f>VLOOKUP($E404,'BD DAVID'!$B$5:$M$1143,10,FALSE)</f>
        <v>#N/A</v>
      </c>
      <c r="I404">
        <v>0</v>
      </c>
      <c r="J404" t="e">
        <f>VLOOKUP($E404,'BD DAVID'!$B$5:$M$1144,12,FALSE)</f>
        <v>#N/A</v>
      </c>
      <c r="K404" t="s">
        <v>6339</v>
      </c>
      <c r="L404">
        <v>0</v>
      </c>
      <c r="M404" t="s">
        <v>6339</v>
      </c>
      <c r="N404">
        <v>0</v>
      </c>
      <c r="O404" t="s">
        <v>6339</v>
      </c>
      <c r="P404">
        <v>0</v>
      </c>
      <c r="Q404" t="s">
        <v>6339</v>
      </c>
      <c r="R404" s="19">
        <v>0</v>
      </c>
      <c r="S404" s="18" t="s">
        <v>6339</v>
      </c>
      <c r="T404" s="28">
        <v>0</v>
      </c>
      <c r="U404" s="18" t="s">
        <v>6339</v>
      </c>
      <c r="V404" s="19">
        <v>0</v>
      </c>
      <c r="W404" s="18" t="s">
        <v>6339</v>
      </c>
      <c r="X404" s="19">
        <v>0</v>
      </c>
      <c r="Y404" s="18" t="s">
        <v>6339</v>
      </c>
      <c r="Z404" s="19">
        <v>0</v>
      </c>
      <c r="AA404" s="18" t="s">
        <v>6339</v>
      </c>
      <c r="AB404" s="15">
        <v>79319507</v>
      </c>
      <c r="AC404" s="18" t="s">
        <v>6339</v>
      </c>
      <c r="AD404" s="18" t="s">
        <v>6379</v>
      </c>
      <c r="AE404" s="18" t="s">
        <v>6339</v>
      </c>
      <c r="AF404" s="18" t="s">
        <v>6400</v>
      </c>
      <c r="AG404" s="18" t="s">
        <v>6339</v>
      </c>
      <c r="AH404" s="29">
        <v>42654</v>
      </c>
      <c r="AI404" s="18" t="s">
        <v>6339</v>
      </c>
      <c r="AJ404" s="18" t="s">
        <v>6397</v>
      </c>
      <c r="AK404" t="s">
        <v>6340</v>
      </c>
      <c r="AL404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(NULL,0,0,0,0,0,0,0,0,0,0,79319507,'rvelasquez','R','2016-10-11','dzambrano');</v>
      </c>
    </row>
    <row r="405" spans="1:38" x14ac:dyDescent="0.25">
      <c r="A405">
        <v>10011141</v>
      </c>
      <c r="B405" t="s">
        <v>6405</v>
      </c>
      <c r="C405" t="s">
        <v>6346</v>
      </c>
      <c r="D405" t="s">
        <v>6339</v>
      </c>
      <c r="E405" s="15">
        <v>0</v>
      </c>
      <c r="F405" s="15" t="s">
        <v>6339</v>
      </c>
      <c r="G405" t="s">
        <v>3373</v>
      </c>
      <c r="H405" t="e">
        <f>VLOOKUP($E405,'BD DAVID'!$B$5:$M$1143,10,FALSE)</f>
        <v>#N/A</v>
      </c>
      <c r="I405">
        <v>0</v>
      </c>
      <c r="J405" t="e">
        <f>VLOOKUP($E405,'BD DAVID'!$B$5:$M$1144,12,FALSE)</f>
        <v>#N/A</v>
      </c>
      <c r="K405" t="s">
        <v>6339</v>
      </c>
      <c r="L405">
        <v>0</v>
      </c>
      <c r="M405" t="s">
        <v>6339</v>
      </c>
      <c r="N405">
        <v>0</v>
      </c>
      <c r="O405" t="s">
        <v>6339</v>
      </c>
      <c r="P405">
        <v>0</v>
      </c>
      <c r="Q405" t="s">
        <v>6339</v>
      </c>
      <c r="R405" s="19">
        <v>0</v>
      </c>
      <c r="S405" s="18" t="s">
        <v>6339</v>
      </c>
      <c r="T405" s="28">
        <v>0</v>
      </c>
      <c r="U405" s="18" t="s">
        <v>6339</v>
      </c>
      <c r="V405" s="19">
        <v>0</v>
      </c>
      <c r="W405" s="18" t="s">
        <v>6339</v>
      </c>
      <c r="X405" s="19">
        <v>0</v>
      </c>
      <c r="Y405" s="18" t="s">
        <v>6339</v>
      </c>
      <c r="Z405" s="19">
        <v>0</v>
      </c>
      <c r="AA405" s="18" t="s">
        <v>6339</v>
      </c>
      <c r="AB405" s="15">
        <v>79654721</v>
      </c>
      <c r="AC405" s="18" t="s">
        <v>6339</v>
      </c>
      <c r="AD405" s="18" t="s">
        <v>6370</v>
      </c>
      <c r="AE405" s="18" t="s">
        <v>6339</v>
      </c>
      <c r="AF405" s="18" t="s">
        <v>6400</v>
      </c>
      <c r="AG405" s="18" t="s">
        <v>6339</v>
      </c>
      <c r="AH405" s="29">
        <v>42654</v>
      </c>
      <c r="AI405" s="18" t="s">
        <v>6339</v>
      </c>
      <c r="AJ405" s="18" t="s">
        <v>6397</v>
      </c>
      <c r="AK405" t="s">
        <v>6340</v>
      </c>
      <c r="AL405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(NULL,0,0,0,0,0,0,0,0,0,0,79654721,'gmarentes','R','2016-10-11','dzambrano');</v>
      </c>
    </row>
    <row r="406" spans="1:38" x14ac:dyDescent="0.25">
      <c r="A406">
        <v>10011142</v>
      </c>
      <c r="B406" t="s">
        <v>6405</v>
      </c>
      <c r="C406" t="s">
        <v>6346</v>
      </c>
      <c r="D406" t="s">
        <v>6339</v>
      </c>
      <c r="E406" s="15">
        <v>0</v>
      </c>
      <c r="F406" s="15" t="s">
        <v>6339</v>
      </c>
      <c r="G406" t="s">
        <v>4764</v>
      </c>
      <c r="H406" t="e">
        <f>VLOOKUP($E406,'BD DAVID'!$B$5:$M$1143,10,FALSE)</f>
        <v>#N/A</v>
      </c>
      <c r="I406">
        <v>0</v>
      </c>
      <c r="J406" t="e">
        <f>VLOOKUP($E406,'BD DAVID'!$B$5:$M$1144,12,FALSE)</f>
        <v>#N/A</v>
      </c>
      <c r="K406" t="s">
        <v>6339</v>
      </c>
      <c r="L406">
        <v>0</v>
      </c>
      <c r="M406" t="s">
        <v>6339</v>
      </c>
      <c r="N406">
        <v>0</v>
      </c>
      <c r="O406" t="s">
        <v>6339</v>
      </c>
      <c r="P406">
        <v>0</v>
      </c>
      <c r="Q406" t="s">
        <v>6339</v>
      </c>
      <c r="R406" s="19">
        <v>0</v>
      </c>
      <c r="S406" s="18" t="s">
        <v>6339</v>
      </c>
      <c r="T406" s="28">
        <v>0</v>
      </c>
      <c r="U406" s="18" t="s">
        <v>6339</v>
      </c>
      <c r="V406" s="19">
        <v>0</v>
      </c>
      <c r="W406" s="18" t="s">
        <v>6339</v>
      </c>
      <c r="X406" s="19">
        <v>0</v>
      </c>
      <c r="Y406" s="18" t="s">
        <v>6339</v>
      </c>
      <c r="Z406" s="19">
        <v>0</v>
      </c>
      <c r="AA406" s="18" t="s">
        <v>6339</v>
      </c>
      <c r="AB406" s="15">
        <v>79664387</v>
      </c>
      <c r="AC406" s="18" t="s">
        <v>6339</v>
      </c>
      <c r="AD406" s="18" t="s">
        <v>6370</v>
      </c>
      <c r="AE406" s="18" t="s">
        <v>6339</v>
      </c>
      <c r="AF406" s="18" t="s">
        <v>6400</v>
      </c>
      <c r="AG406" s="18" t="s">
        <v>6339</v>
      </c>
      <c r="AH406" s="29">
        <v>42654</v>
      </c>
      <c r="AI406" s="18" t="s">
        <v>6339</v>
      </c>
      <c r="AJ406" s="18" t="s">
        <v>6397</v>
      </c>
      <c r="AK406" t="s">
        <v>6340</v>
      </c>
      <c r="AL406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(NULL,0,0,0,0,0,0,0,0,0,0,79664387,'gmarentes','R','2016-10-11','dzambrano');</v>
      </c>
    </row>
    <row r="407" spans="1:38" s="20" customFormat="1" x14ac:dyDescent="0.25">
      <c r="A407">
        <v>10013978</v>
      </c>
      <c r="B407" t="s">
        <v>6405</v>
      </c>
      <c r="C407" t="s">
        <v>6346</v>
      </c>
      <c r="D407" t="s">
        <v>6339</v>
      </c>
      <c r="E407" s="15">
        <v>0</v>
      </c>
      <c r="F407" s="15" t="s">
        <v>6339</v>
      </c>
      <c r="G407" t="s">
        <v>4616</v>
      </c>
      <c r="H407" t="e">
        <f>VLOOKUP($E407,'BD DAVID'!$B$5:$M$1143,10,FALSE)</f>
        <v>#N/A</v>
      </c>
      <c r="I407">
        <v>0</v>
      </c>
      <c r="J407" t="e">
        <f>VLOOKUP($E407,'BD DAVID'!$B$5:$M$1144,12,FALSE)</f>
        <v>#N/A</v>
      </c>
      <c r="K407" t="s">
        <v>6339</v>
      </c>
      <c r="L407">
        <v>0</v>
      </c>
      <c r="M407" t="s">
        <v>6339</v>
      </c>
      <c r="N407">
        <v>0</v>
      </c>
      <c r="O407" t="s">
        <v>6339</v>
      </c>
      <c r="P407">
        <v>0</v>
      </c>
      <c r="Q407" t="s">
        <v>6339</v>
      </c>
      <c r="R407" s="19">
        <v>0</v>
      </c>
      <c r="S407" s="18" t="s">
        <v>6339</v>
      </c>
      <c r="T407" s="28">
        <v>0</v>
      </c>
      <c r="U407" s="18" t="s">
        <v>6339</v>
      </c>
      <c r="V407" s="19">
        <v>0</v>
      </c>
      <c r="W407" s="18" t="s">
        <v>6339</v>
      </c>
      <c r="X407" s="19">
        <v>0</v>
      </c>
      <c r="Y407" s="18" t="s">
        <v>6339</v>
      </c>
      <c r="Z407" s="19">
        <v>0</v>
      </c>
      <c r="AA407" s="18" t="s">
        <v>6339</v>
      </c>
      <c r="AB407" s="15">
        <v>79739521</v>
      </c>
      <c r="AC407" s="18" t="s">
        <v>6339</v>
      </c>
      <c r="AD407" s="18" t="s">
        <v>6370</v>
      </c>
      <c r="AE407" s="18" t="s">
        <v>6339</v>
      </c>
      <c r="AF407" s="18" t="s">
        <v>6400</v>
      </c>
      <c r="AG407" s="18" t="s">
        <v>6339</v>
      </c>
      <c r="AH407" s="29">
        <v>42654</v>
      </c>
      <c r="AI407" s="18" t="s">
        <v>6339</v>
      </c>
      <c r="AJ407" s="18" t="s">
        <v>6397</v>
      </c>
      <c r="AK407" s="20" t="s">
        <v>6340</v>
      </c>
      <c r="AL407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(NULL,0,0,0,0,0,0,0,0,0,0,79739521,'gmarentes','R','2016-10-11','dzambrano');</v>
      </c>
    </row>
    <row r="408" spans="1:38" x14ac:dyDescent="0.25">
      <c r="A408">
        <v>10016225</v>
      </c>
      <c r="B408" t="s">
        <v>6405</v>
      </c>
      <c r="C408" t="s">
        <v>6346</v>
      </c>
      <c r="D408" t="s">
        <v>6339</v>
      </c>
      <c r="E408" s="15">
        <v>0</v>
      </c>
      <c r="F408" s="15" t="s">
        <v>6339</v>
      </c>
      <c r="G408" t="s">
        <v>4545</v>
      </c>
      <c r="H408" t="e">
        <f>VLOOKUP($E408,'BD DAVID'!$B$5:$M$1143,10,FALSE)</f>
        <v>#N/A</v>
      </c>
      <c r="I408">
        <v>0</v>
      </c>
      <c r="J408" t="e">
        <f>VLOOKUP($E408,'BD DAVID'!$B$5:$M$1144,12,FALSE)</f>
        <v>#N/A</v>
      </c>
      <c r="K408" t="s">
        <v>6339</v>
      </c>
      <c r="L408">
        <v>0</v>
      </c>
      <c r="M408" t="s">
        <v>6339</v>
      </c>
      <c r="N408">
        <v>0</v>
      </c>
      <c r="O408" t="s">
        <v>6339</v>
      </c>
      <c r="P408">
        <v>0</v>
      </c>
      <c r="Q408" t="s">
        <v>6339</v>
      </c>
      <c r="R408" s="19">
        <v>0</v>
      </c>
      <c r="S408" s="18" t="s">
        <v>6339</v>
      </c>
      <c r="T408" s="28">
        <v>0</v>
      </c>
      <c r="U408" s="18" t="s">
        <v>6339</v>
      </c>
      <c r="V408" s="19">
        <v>0</v>
      </c>
      <c r="W408" s="18" t="s">
        <v>6339</v>
      </c>
      <c r="X408" s="19">
        <v>0</v>
      </c>
      <c r="Y408" s="18" t="s">
        <v>6339</v>
      </c>
      <c r="Z408" s="19">
        <v>0</v>
      </c>
      <c r="AA408" s="18" t="s">
        <v>6339</v>
      </c>
      <c r="AB408" s="15">
        <v>79814159</v>
      </c>
      <c r="AC408" s="18" t="s">
        <v>6339</v>
      </c>
      <c r="AD408" s="18" t="s">
        <v>6370</v>
      </c>
      <c r="AE408" s="18" t="s">
        <v>6339</v>
      </c>
      <c r="AF408" s="18" t="s">
        <v>6400</v>
      </c>
      <c r="AG408" s="18" t="s">
        <v>6339</v>
      </c>
      <c r="AH408" s="29">
        <v>42654</v>
      </c>
      <c r="AI408" s="18" t="s">
        <v>6339</v>
      </c>
      <c r="AJ408" s="18" t="s">
        <v>6397</v>
      </c>
      <c r="AK408" t="s">
        <v>6340</v>
      </c>
      <c r="AL408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(NULL,0,0,0,0,0,0,0,0,0,0,79814159,'gmarentes','R','2016-10-11','dzambrano');</v>
      </c>
    </row>
    <row r="409" spans="1:38" x14ac:dyDescent="0.25">
      <c r="A409">
        <v>10011163</v>
      </c>
      <c r="B409" t="s">
        <v>6405</v>
      </c>
      <c r="C409" t="s">
        <v>6346</v>
      </c>
      <c r="D409" t="s">
        <v>6339</v>
      </c>
      <c r="E409" s="15">
        <v>0</v>
      </c>
      <c r="F409" s="15" t="s">
        <v>6339</v>
      </c>
      <c r="G409" t="s">
        <v>3718</v>
      </c>
      <c r="H409" t="e">
        <f>VLOOKUP($E409,'BD DAVID'!$B$5:$M$1143,10,FALSE)</f>
        <v>#N/A</v>
      </c>
      <c r="I409">
        <v>0</v>
      </c>
      <c r="J409" t="e">
        <f>VLOOKUP($E409,'BD DAVID'!$B$5:$M$1144,12,FALSE)</f>
        <v>#N/A</v>
      </c>
      <c r="K409" t="s">
        <v>6339</v>
      </c>
      <c r="L409">
        <v>0</v>
      </c>
      <c r="M409" t="s">
        <v>6339</v>
      </c>
      <c r="N409">
        <v>0</v>
      </c>
      <c r="O409" t="s">
        <v>6339</v>
      </c>
      <c r="P409">
        <v>0</v>
      </c>
      <c r="Q409" t="s">
        <v>6339</v>
      </c>
      <c r="R409" s="19">
        <v>0</v>
      </c>
      <c r="S409" s="18" t="s">
        <v>6339</v>
      </c>
      <c r="T409" s="28">
        <v>0</v>
      </c>
      <c r="U409" s="18" t="s">
        <v>6339</v>
      </c>
      <c r="V409" s="19">
        <v>0</v>
      </c>
      <c r="W409" s="18" t="s">
        <v>6339</v>
      </c>
      <c r="X409" s="19">
        <v>0</v>
      </c>
      <c r="Y409" s="18" t="s">
        <v>6339</v>
      </c>
      <c r="Z409" s="19">
        <v>0</v>
      </c>
      <c r="AA409" s="18" t="s">
        <v>6339</v>
      </c>
      <c r="AB409" s="15">
        <v>79905889</v>
      </c>
      <c r="AC409" s="18" t="s">
        <v>6339</v>
      </c>
      <c r="AD409" s="18" t="s">
        <v>6379</v>
      </c>
      <c r="AE409" s="18" t="s">
        <v>6339</v>
      </c>
      <c r="AF409" s="18" t="s">
        <v>6400</v>
      </c>
      <c r="AG409" s="18" t="s">
        <v>6339</v>
      </c>
      <c r="AH409" s="29">
        <v>42654</v>
      </c>
      <c r="AI409" s="18" t="s">
        <v>6339</v>
      </c>
      <c r="AJ409" s="18" t="s">
        <v>6397</v>
      </c>
      <c r="AK409" t="s">
        <v>6340</v>
      </c>
      <c r="AL409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(NULL,0,0,0,0,0,0,0,0,0,0,79905889,'rvelasquez','R','2016-10-11','dzambrano');</v>
      </c>
    </row>
    <row r="410" spans="1:38" x14ac:dyDescent="0.25">
      <c r="A410">
        <v>10011168</v>
      </c>
      <c r="B410" t="s">
        <v>6405</v>
      </c>
      <c r="C410" t="s">
        <v>6346</v>
      </c>
      <c r="D410" t="s">
        <v>6339</v>
      </c>
      <c r="E410" s="15">
        <v>0</v>
      </c>
      <c r="F410" s="15" t="s">
        <v>6339</v>
      </c>
      <c r="G410" t="s">
        <v>4495</v>
      </c>
      <c r="H410" t="e">
        <f>VLOOKUP($E410,'BD DAVID'!$B$5:$M$1143,10,FALSE)</f>
        <v>#N/A</v>
      </c>
      <c r="I410">
        <v>0</v>
      </c>
      <c r="J410" t="e">
        <f>VLOOKUP($E410,'BD DAVID'!$B$5:$M$1144,12,FALSE)</f>
        <v>#N/A</v>
      </c>
      <c r="K410" t="s">
        <v>6339</v>
      </c>
      <c r="L410">
        <v>0</v>
      </c>
      <c r="M410" t="s">
        <v>6339</v>
      </c>
      <c r="N410">
        <v>0</v>
      </c>
      <c r="O410" t="s">
        <v>6339</v>
      </c>
      <c r="P410">
        <v>0</v>
      </c>
      <c r="Q410" t="s">
        <v>6339</v>
      </c>
      <c r="R410" s="19">
        <v>0</v>
      </c>
      <c r="S410" s="18" t="s">
        <v>6339</v>
      </c>
      <c r="T410" s="28">
        <v>0</v>
      </c>
      <c r="U410" s="18" t="s">
        <v>6339</v>
      </c>
      <c r="V410" s="19">
        <v>0</v>
      </c>
      <c r="W410" s="18" t="s">
        <v>6339</v>
      </c>
      <c r="X410" s="19">
        <v>0</v>
      </c>
      <c r="Y410" s="18" t="s">
        <v>6339</v>
      </c>
      <c r="Z410" s="19">
        <v>0</v>
      </c>
      <c r="AA410" s="18" t="s">
        <v>6339</v>
      </c>
      <c r="AB410" s="15">
        <v>79959195</v>
      </c>
      <c r="AC410" s="18" t="s">
        <v>6339</v>
      </c>
      <c r="AD410" s="18" t="s">
        <v>6370</v>
      </c>
      <c r="AE410" s="18" t="s">
        <v>6339</v>
      </c>
      <c r="AF410" s="18" t="s">
        <v>6400</v>
      </c>
      <c r="AG410" s="18" t="s">
        <v>6339</v>
      </c>
      <c r="AH410" s="29">
        <v>42654</v>
      </c>
      <c r="AI410" s="18" t="s">
        <v>6339</v>
      </c>
      <c r="AJ410" s="18" t="s">
        <v>6397</v>
      </c>
      <c r="AK410" t="s">
        <v>6340</v>
      </c>
      <c r="AL410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(NULL,0,0,0,0,0,0,0,0,0,0,79959195,'gmarentes','R','2016-10-11','dzambrano');</v>
      </c>
    </row>
    <row r="411" spans="1:38" x14ac:dyDescent="0.25">
      <c r="A411">
        <v>10011271</v>
      </c>
      <c r="B411" t="s">
        <v>6405</v>
      </c>
      <c r="C411" t="s">
        <v>6346</v>
      </c>
      <c r="D411" t="s">
        <v>6339</v>
      </c>
      <c r="E411" s="15">
        <v>0</v>
      </c>
      <c r="F411" s="15" t="s">
        <v>6339</v>
      </c>
      <c r="G411" t="s">
        <v>3985</v>
      </c>
      <c r="H411" t="e">
        <f>VLOOKUP($E411,'BD DAVID'!$B$5:$M$1143,10,FALSE)</f>
        <v>#N/A</v>
      </c>
      <c r="I411">
        <v>0</v>
      </c>
      <c r="J411" t="e">
        <f>VLOOKUP($E411,'BD DAVID'!$B$5:$M$1144,12,FALSE)</f>
        <v>#N/A</v>
      </c>
      <c r="K411" t="s">
        <v>6339</v>
      </c>
      <c r="L411">
        <v>0</v>
      </c>
      <c r="M411" t="s">
        <v>6339</v>
      </c>
      <c r="N411">
        <v>0</v>
      </c>
      <c r="O411" t="s">
        <v>6339</v>
      </c>
      <c r="P411">
        <v>0</v>
      </c>
      <c r="Q411" t="s">
        <v>6339</v>
      </c>
      <c r="R411" s="19">
        <v>0</v>
      </c>
      <c r="S411" s="18" t="s">
        <v>6339</v>
      </c>
      <c r="T411" s="28">
        <v>0</v>
      </c>
      <c r="U411" s="18" t="s">
        <v>6339</v>
      </c>
      <c r="V411" s="19">
        <v>0</v>
      </c>
      <c r="W411" s="18" t="s">
        <v>6339</v>
      </c>
      <c r="X411" s="19">
        <v>0</v>
      </c>
      <c r="Y411" s="18" t="s">
        <v>6339</v>
      </c>
      <c r="Z411" s="19">
        <v>0</v>
      </c>
      <c r="AA411" s="18" t="s">
        <v>6339</v>
      </c>
      <c r="AB411" s="15">
        <v>80063350</v>
      </c>
      <c r="AC411" s="18" t="s">
        <v>6339</v>
      </c>
      <c r="AD411" s="18" t="s">
        <v>6370</v>
      </c>
      <c r="AE411" s="18" t="s">
        <v>6339</v>
      </c>
      <c r="AF411" s="18" t="s">
        <v>6400</v>
      </c>
      <c r="AG411" s="18" t="s">
        <v>6339</v>
      </c>
      <c r="AH411" s="29">
        <v>42654</v>
      </c>
      <c r="AI411" s="18" t="s">
        <v>6339</v>
      </c>
      <c r="AJ411" s="18" t="s">
        <v>6397</v>
      </c>
      <c r="AK411" t="s">
        <v>6340</v>
      </c>
      <c r="AL411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(NULL,0,0,0,0,0,0,0,0,0,0,80063350,'gmarentes','R','2016-10-11','dzambrano');</v>
      </c>
    </row>
    <row r="412" spans="1:38" x14ac:dyDescent="0.25">
      <c r="A412">
        <v>10011274</v>
      </c>
      <c r="B412" t="s">
        <v>6405</v>
      </c>
      <c r="C412" t="s">
        <v>6346</v>
      </c>
      <c r="D412" t="s">
        <v>6339</v>
      </c>
      <c r="E412" s="15">
        <v>0</v>
      </c>
      <c r="F412" s="15" t="s">
        <v>6339</v>
      </c>
      <c r="G412" t="s">
        <v>3979</v>
      </c>
      <c r="H412" t="e">
        <f>VLOOKUP($E412,'BD DAVID'!$B$5:$M$1143,10,FALSE)</f>
        <v>#N/A</v>
      </c>
      <c r="I412">
        <v>0</v>
      </c>
      <c r="J412" t="e">
        <f>VLOOKUP($E412,'BD DAVID'!$B$5:$M$1144,12,FALSE)</f>
        <v>#N/A</v>
      </c>
      <c r="K412" t="s">
        <v>6339</v>
      </c>
      <c r="L412">
        <v>0</v>
      </c>
      <c r="M412" t="s">
        <v>6339</v>
      </c>
      <c r="N412">
        <v>0</v>
      </c>
      <c r="O412" t="s">
        <v>6339</v>
      </c>
      <c r="P412">
        <v>0</v>
      </c>
      <c r="Q412" t="s">
        <v>6339</v>
      </c>
      <c r="R412" s="19">
        <v>0</v>
      </c>
      <c r="S412" s="18" t="s">
        <v>6339</v>
      </c>
      <c r="T412" s="28">
        <v>0</v>
      </c>
      <c r="U412" s="18" t="s">
        <v>6339</v>
      </c>
      <c r="V412" s="19">
        <v>0</v>
      </c>
      <c r="W412" s="18" t="s">
        <v>6339</v>
      </c>
      <c r="X412" s="19">
        <v>0</v>
      </c>
      <c r="Y412" s="18" t="s">
        <v>6339</v>
      </c>
      <c r="Z412" s="19">
        <v>0</v>
      </c>
      <c r="AA412" s="18" t="s">
        <v>6339</v>
      </c>
      <c r="AB412" s="15">
        <v>80108138</v>
      </c>
      <c r="AC412" s="18" t="s">
        <v>6339</v>
      </c>
      <c r="AD412" s="18" t="s">
        <v>6370</v>
      </c>
      <c r="AE412" s="18" t="s">
        <v>6339</v>
      </c>
      <c r="AF412" s="18" t="s">
        <v>6400</v>
      </c>
      <c r="AG412" s="18" t="s">
        <v>6339</v>
      </c>
      <c r="AH412" s="29">
        <v>42654</v>
      </c>
      <c r="AI412" s="18" t="s">
        <v>6339</v>
      </c>
      <c r="AJ412" s="18" t="s">
        <v>6397</v>
      </c>
      <c r="AK412" t="s">
        <v>6340</v>
      </c>
      <c r="AL412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(NULL,0,0,0,0,0,0,0,0,0,0,80108138,'gmarentes','R','2016-10-11','dzambrano');</v>
      </c>
    </row>
    <row r="413" spans="1:38" x14ac:dyDescent="0.25">
      <c r="A413">
        <v>10017889</v>
      </c>
      <c r="B413" t="s">
        <v>6405</v>
      </c>
      <c r="C413" t="s">
        <v>6346</v>
      </c>
      <c r="D413" t="s">
        <v>6339</v>
      </c>
      <c r="E413" s="15">
        <v>0</v>
      </c>
      <c r="F413" s="15" t="s">
        <v>6339</v>
      </c>
      <c r="G413" t="s">
        <v>4431</v>
      </c>
      <c r="H413" t="e">
        <f>VLOOKUP($E413,'BD DAVID'!$B$5:$M$1143,10,FALSE)</f>
        <v>#N/A</v>
      </c>
      <c r="I413">
        <v>0</v>
      </c>
      <c r="J413" t="e">
        <f>VLOOKUP($E413,'BD DAVID'!$B$5:$M$1144,12,FALSE)</f>
        <v>#N/A</v>
      </c>
      <c r="K413" t="s">
        <v>6339</v>
      </c>
      <c r="L413">
        <v>0</v>
      </c>
      <c r="M413" t="s">
        <v>6339</v>
      </c>
      <c r="N413">
        <v>0</v>
      </c>
      <c r="O413" t="s">
        <v>6339</v>
      </c>
      <c r="P413">
        <v>0</v>
      </c>
      <c r="Q413" t="s">
        <v>6339</v>
      </c>
      <c r="R413" s="19">
        <v>0</v>
      </c>
      <c r="S413" s="18" t="s">
        <v>6339</v>
      </c>
      <c r="T413" s="28">
        <v>0</v>
      </c>
      <c r="U413" s="18" t="s">
        <v>6339</v>
      </c>
      <c r="V413" s="19">
        <v>0</v>
      </c>
      <c r="W413" s="18" t="s">
        <v>6339</v>
      </c>
      <c r="X413" s="19">
        <v>0</v>
      </c>
      <c r="Y413" s="18" t="s">
        <v>6339</v>
      </c>
      <c r="Z413" s="19">
        <v>0</v>
      </c>
      <c r="AA413" s="18" t="s">
        <v>6339</v>
      </c>
      <c r="AB413" s="15">
        <v>80311250</v>
      </c>
      <c r="AC413" s="18" t="s">
        <v>6339</v>
      </c>
      <c r="AD413" s="18" t="s">
        <v>6379</v>
      </c>
      <c r="AE413" s="18" t="s">
        <v>6339</v>
      </c>
      <c r="AF413" s="18" t="s">
        <v>6400</v>
      </c>
      <c r="AG413" s="18" t="s">
        <v>6339</v>
      </c>
      <c r="AH413" s="29">
        <v>42654</v>
      </c>
      <c r="AI413" s="18" t="s">
        <v>6339</v>
      </c>
      <c r="AJ413" s="18" t="s">
        <v>6397</v>
      </c>
      <c r="AK413" t="s">
        <v>6340</v>
      </c>
      <c r="AL413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(NULL,0,0,0,0,0,0,0,0,0,0,80311250,'rvelasquez','R','2016-10-11','dzambrano');</v>
      </c>
    </row>
    <row r="414" spans="1:38" x14ac:dyDescent="0.25">
      <c r="A414">
        <v>10011296</v>
      </c>
      <c r="B414" t="s">
        <v>6405</v>
      </c>
      <c r="C414" t="s">
        <v>6346</v>
      </c>
      <c r="D414" t="s">
        <v>6339</v>
      </c>
      <c r="E414" s="15">
        <v>0</v>
      </c>
      <c r="F414" s="15" t="s">
        <v>6339</v>
      </c>
      <c r="G414" t="s">
        <v>5148</v>
      </c>
      <c r="H414" t="e">
        <f>VLOOKUP($E414,'BD DAVID'!$B$5:$M$1143,10,FALSE)</f>
        <v>#N/A</v>
      </c>
      <c r="I414">
        <v>0</v>
      </c>
      <c r="J414" t="e">
        <f>VLOOKUP($E414,'BD DAVID'!$B$5:$M$1144,12,FALSE)</f>
        <v>#N/A</v>
      </c>
      <c r="K414" t="s">
        <v>6339</v>
      </c>
      <c r="L414">
        <v>0</v>
      </c>
      <c r="M414" t="s">
        <v>6339</v>
      </c>
      <c r="N414">
        <v>0</v>
      </c>
      <c r="O414" t="s">
        <v>6339</v>
      </c>
      <c r="P414">
        <v>0</v>
      </c>
      <c r="Q414" t="s">
        <v>6339</v>
      </c>
      <c r="R414" s="19">
        <v>0</v>
      </c>
      <c r="S414" s="18" t="s">
        <v>6339</v>
      </c>
      <c r="T414" s="28">
        <v>0</v>
      </c>
      <c r="U414" s="18" t="s">
        <v>6339</v>
      </c>
      <c r="V414" s="19">
        <v>0</v>
      </c>
      <c r="W414" s="18" t="s">
        <v>6339</v>
      </c>
      <c r="X414" s="19">
        <v>0</v>
      </c>
      <c r="Y414" s="18" t="s">
        <v>6339</v>
      </c>
      <c r="Z414" s="19">
        <v>0</v>
      </c>
      <c r="AA414" s="18" t="s">
        <v>6339</v>
      </c>
      <c r="AB414" s="15">
        <v>80353254</v>
      </c>
      <c r="AC414" s="18" t="s">
        <v>6339</v>
      </c>
      <c r="AD414" s="18" t="s">
        <v>6379</v>
      </c>
      <c r="AE414" s="18" t="s">
        <v>6339</v>
      </c>
      <c r="AF414" s="18" t="s">
        <v>6400</v>
      </c>
      <c r="AG414" s="18" t="s">
        <v>6339</v>
      </c>
      <c r="AH414" s="29">
        <v>42654</v>
      </c>
      <c r="AI414" s="18" t="s">
        <v>6339</v>
      </c>
      <c r="AJ414" s="18" t="s">
        <v>6397</v>
      </c>
      <c r="AK414" t="s">
        <v>6340</v>
      </c>
      <c r="AL414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(NULL,0,0,0,0,0,0,0,0,0,0,80353254,'rvelasquez','R','2016-10-11','dzambrano');</v>
      </c>
    </row>
    <row r="415" spans="1:38" x14ac:dyDescent="0.25">
      <c r="A415">
        <v>10011300</v>
      </c>
      <c r="B415" t="s">
        <v>6405</v>
      </c>
      <c r="C415" t="s">
        <v>6346</v>
      </c>
      <c r="D415" t="s">
        <v>6339</v>
      </c>
      <c r="E415" s="15">
        <v>0</v>
      </c>
      <c r="F415" s="15" t="s">
        <v>6339</v>
      </c>
      <c r="G415" t="s">
        <v>5162</v>
      </c>
      <c r="H415" t="e">
        <f>VLOOKUP($E415,'BD DAVID'!$B$5:$M$1143,10,FALSE)</f>
        <v>#N/A</v>
      </c>
      <c r="I415">
        <v>0</v>
      </c>
      <c r="J415" t="e">
        <f>VLOOKUP($E415,'BD DAVID'!$B$5:$M$1144,12,FALSE)</f>
        <v>#N/A</v>
      </c>
      <c r="K415" t="s">
        <v>6339</v>
      </c>
      <c r="L415">
        <v>0</v>
      </c>
      <c r="M415" t="s">
        <v>6339</v>
      </c>
      <c r="N415">
        <v>0</v>
      </c>
      <c r="O415" t="s">
        <v>6339</v>
      </c>
      <c r="P415">
        <v>0</v>
      </c>
      <c r="Q415" t="s">
        <v>6339</v>
      </c>
      <c r="R415" s="19">
        <v>0</v>
      </c>
      <c r="S415" s="18" t="s">
        <v>6339</v>
      </c>
      <c r="T415" s="28">
        <v>0</v>
      </c>
      <c r="U415" s="18" t="s">
        <v>6339</v>
      </c>
      <c r="V415" s="19">
        <v>0</v>
      </c>
      <c r="W415" s="18" t="s">
        <v>6339</v>
      </c>
      <c r="X415" s="19">
        <v>0</v>
      </c>
      <c r="Y415" s="18" t="s">
        <v>6339</v>
      </c>
      <c r="Z415" s="19">
        <v>0</v>
      </c>
      <c r="AA415" s="18" t="s">
        <v>6339</v>
      </c>
      <c r="AB415" s="15">
        <v>80380666</v>
      </c>
      <c r="AC415" s="18" t="s">
        <v>6339</v>
      </c>
      <c r="AD415" s="18" t="s">
        <v>6379</v>
      </c>
      <c r="AE415" s="18" t="s">
        <v>6339</v>
      </c>
      <c r="AF415" s="18" t="s">
        <v>6400</v>
      </c>
      <c r="AG415" s="18" t="s">
        <v>6339</v>
      </c>
      <c r="AH415" s="29">
        <v>42654</v>
      </c>
      <c r="AI415" s="18" t="s">
        <v>6339</v>
      </c>
      <c r="AJ415" s="18" t="s">
        <v>6397</v>
      </c>
      <c r="AK415" t="s">
        <v>6340</v>
      </c>
      <c r="AL415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(NULL,0,0,0,0,0,0,0,0,0,0,80380666,'rvelasquez','R','2016-10-11','dzambrano');</v>
      </c>
    </row>
    <row r="416" spans="1:38" s="20" customFormat="1" x14ac:dyDescent="0.25">
      <c r="A416">
        <v>10011307</v>
      </c>
      <c r="B416" t="s">
        <v>6405</v>
      </c>
      <c r="C416" t="s">
        <v>6346</v>
      </c>
      <c r="D416" t="s">
        <v>6339</v>
      </c>
      <c r="E416" s="15">
        <v>0</v>
      </c>
      <c r="F416" s="15" t="s">
        <v>6339</v>
      </c>
      <c r="G416" t="s">
        <v>4801</v>
      </c>
      <c r="H416" t="e">
        <f>VLOOKUP($E416,'BD DAVID'!$B$5:$M$1143,10,FALSE)</f>
        <v>#N/A</v>
      </c>
      <c r="I416">
        <v>0</v>
      </c>
      <c r="J416" t="e">
        <f>VLOOKUP($E416,'BD DAVID'!$B$5:$M$1144,12,FALSE)</f>
        <v>#N/A</v>
      </c>
      <c r="K416" t="s">
        <v>6339</v>
      </c>
      <c r="L416">
        <v>0</v>
      </c>
      <c r="M416" t="s">
        <v>6339</v>
      </c>
      <c r="N416">
        <v>0</v>
      </c>
      <c r="O416" t="s">
        <v>6339</v>
      </c>
      <c r="P416">
        <v>0</v>
      </c>
      <c r="Q416" t="s">
        <v>6339</v>
      </c>
      <c r="R416" s="19">
        <v>0</v>
      </c>
      <c r="S416" s="18" t="s">
        <v>6339</v>
      </c>
      <c r="T416" s="28">
        <v>0</v>
      </c>
      <c r="U416" s="18" t="s">
        <v>6339</v>
      </c>
      <c r="V416" s="19">
        <v>0</v>
      </c>
      <c r="W416" s="18" t="s">
        <v>6339</v>
      </c>
      <c r="X416" s="19">
        <v>0</v>
      </c>
      <c r="Y416" s="18" t="s">
        <v>6339</v>
      </c>
      <c r="Z416" s="19">
        <v>0</v>
      </c>
      <c r="AA416" s="18" t="s">
        <v>6339</v>
      </c>
      <c r="AB416" s="15">
        <v>80391480</v>
      </c>
      <c r="AC416" s="18" t="s">
        <v>6339</v>
      </c>
      <c r="AD416" s="18" t="s">
        <v>6370</v>
      </c>
      <c r="AE416" s="18" t="s">
        <v>6339</v>
      </c>
      <c r="AF416" s="18" t="s">
        <v>6400</v>
      </c>
      <c r="AG416" s="18" t="s">
        <v>6339</v>
      </c>
      <c r="AH416" s="29">
        <v>42654</v>
      </c>
      <c r="AI416" s="18" t="s">
        <v>6339</v>
      </c>
      <c r="AJ416" s="18" t="s">
        <v>6397</v>
      </c>
      <c r="AK416" s="20" t="s">
        <v>6340</v>
      </c>
      <c r="AL416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(NULL,0,0,0,0,0,0,0,0,0,0,80391480,'gmarentes','R','2016-10-11','dzambrano');</v>
      </c>
    </row>
    <row r="417" spans="1:38" x14ac:dyDescent="0.25">
      <c r="A417">
        <v>10011310</v>
      </c>
      <c r="B417" t="s">
        <v>6405</v>
      </c>
      <c r="C417" t="s">
        <v>6346</v>
      </c>
      <c r="D417" t="s">
        <v>6339</v>
      </c>
      <c r="E417" s="15">
        <v>0</v>
      </c>
      <c r="F417" s="15" t="s">
        <v>6339</v>
      </c>
      <c r="G417" t="s">
        <v>1421</v>
      </c>
      <c r="H417" t="e">
        <f>VLOOKUP($E417,'BD DAVID'!$B$5:$M$1143,10,FALSE)</f>
        <v>#N/A</v>
      </c>
      <c r="I417">
        <v>0</v>
      </c>
      <c r="J417" t="e">
        <f>VLOOKUP($E417,'BD DAVID'!$B$5:$M$1144,12,FALSE)</f>
        <v>#N/A</v>
      </c>
      <c r="K417" t="s">
        <v>6339</v>
      </c>
      <c r="L417">
        <v>0</v>
      </c>
      <c r="M417" t="s">
        <v>6339</v>
      </c>
      <c r="N417">
        <v>0</v>
      </c>
      <c r="O417" t="s">
        <v>6339</v>
      </c>
      <c r="P417">
        <v>0</v>
      </c>
      <c r="Q417" t="s">
        <v>6339</v>
      </c>
      <c r="R417" s="19">
        <v>0</v>
      </c>
      <c r="S417" s="18" t="s">
        <v>6339</v>
      </c>
      <c r="T417" s="28">
        <v>0</v>
      </c>
      <c r="U417" s="18" t="s">
        <v>6339</v>
      </c>
      <c r="V417" s="19">
        <v>0</v>
      </c>
      <c r="W417" s="18" t="s">
        <v>6339</v>
      </c>
      <c r="X417" s="19">
        <v>0</v>
      </c>
      <c r="Y417" s="18" t="s">
        <v>6339</v>
      </c>
      <c r="Z417" s="19">
        <v>0</v>
      </c>
      <c r="AA417" s="18" t="s">
        <v>6339</v>
      </c>
      <c r="AB417" s="15">
        <v>80393166</v>
      </c>
      <c r="AC417" s="18" t="s">
        <v>6339</v>
      </c>
      <c r="AD417" s="18" t="s">
        <v>6379</v>
      </c>
      <c r="AE417" s="18" t="s">
        <v>6339</v>
      </c>
      <c r="AF417" s="18" t="s">
        <v>6400</v>
      </c>
      <c r="AG417" s="18" t="s">
        <v>6339</v>
      </c>
      <c r="AH417" s="29">
        <v>42654</v>
      </c>
      <c r="AI417" s="18" t="s">
        <v>6339</v>
      </c>
      <c r="AJ417" s="18" t="s">
        <v>6397</v>
      </c>
      <c r="AK417" t="s">
        <v>6340</v>
      </c>
      <c r="AL417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(NULL,0,0,0,0,0,0,0,0,0,0,80393166,'rvelasquez','R','2016-10-11','dzambrano');</v>
      </c>
    </row>
    <row r="418" spans="1:38" x14ac:dyDescent="0.25">
      <c r="A418">
        <v>10011311</v>
      </c>
      <c r="B418" t="s">
        <v>6405</v>
      </c>
      <c r="C418" t="s">
        <v>6346</v>
      </c>
      <c r="D418" t="s">
        <v>6339</v>
      </c>
      <c r="E418" s="15">
        <v>0</v>
      </c>
      <c r="F418" s="15" t="s">
        <v>6339</v>
      </c>
      <c r="G418" t="s">
        <v>3481</v>
      </c>
      <c r="H418" t="e">
        <f>VLOOKUP($E418,'BD DAVID'!$B$5:$M$1143,10,FALSE)</f>
        <v>#N/A</v>
      </c>
      <c r="I418">
        <v>0</v>
      </c>
      <c r="J418" t="e">
        <f>VLOOKUP($E418,'BD DAVID'!$B$5:$M$1144,12,FALSE)</f>
        <v>#N/A</v>
      </c>
      <c r="K418" t="s">
        <v>6339</v>
      </c>
      <c r="L418">
        <v>0</v>
      </c>
      <c r="M418" t="s">
        <v>6339</v>
      </c>
      <c r="N418">
        <v>0</v>
      </c>
      <c r="O418" t="s">
        <v>6339</v>
      </c>
      <c r="P418">
        <v>0</v>
      </c>
      <c r="Q418" t="s">
        <v>6339</v>
      </c>
      <c r="R418" s="19">
        <v>0</v>
      </c>
      <c r="S418" s="18" t="s">
        <v>6339</v>
      </c>
      <c r="T418" s="28">
        <v>0</v>
      </c>
      <c r="U418" s="18" t="s">
        <v>6339</v>
      </c>
      <c r="V418" s="19">
        <v>0</v>
      </c>
      <c r="W418" s="18" t="s">
        <v>6339</v>
      </c>
      <c r="X418" s="19">
        <v>0</v>
      </c>
      <c r="Y418" s="18" t="s">
        <v>6339</v>
      </c>
      <c r="Z418" s="19">
        <v>0</v>
      </c>
      <c r="AA418" s="18" t="s">
        <v>6339</v>
      </c>
      <c r="AB418" s="15">
        <v>80393267</v>
      </c>
      <c r="AC418" s="18" t="s">
        <v>6339</v>
      </c>
      <c r="AD418" s="18" t="s">
        <v>6379</v>
      </c>
      <c r="AE418" s="18" t="s">
        <v>6339</v>
      </c>
      <c r="AF418" s="18" t="s">
        <v>6400</v>
      </c>
      <c r="AG418" s="18" t="s">
        <v>6339</v>
      </c>
      <c r="AH418" s="29">
        <v>42654</v>
      </c>
      <c r="AI418" s="18" t="s">
        <v>6339</v>
      </c>
      <c r="AJ418" s="18" t="s">
        <v>6397</v>
      </c>
      <c r="AK418" t="s">
        <v>6340</v>
      </c>
      <c r="AL418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(NULL,0,0,0,0,0,0,0,0,0,0,80393267,'rvelasquez','R','2016-10-11','dzambrano');</v>
      </c>
    </row>
    <row r="419" spans="1:38" s="20" customFormat="1" x14ac:dyDescent="0.25">
      <c r="A419">
        <v>10011314</v>
      </c>
      <c r="B419" t="s">
        <v>6405</v>
      </c>
      <c r="C419" t="s">
        <v>6346</v>
      </c>
      <c r="D419" t="s">
        <v>6339</v>
      </c>
      <c r="E419" s="15">
        <v>0</v>
      </c>
      <c r="F419" s="15" t="s">
        <v>6339</v>
      </c>
      <c r="G419" t="s">
        <v>3995</v>
      </c>
      <c r="H419" t="e">
        <f>VLOOKUP($E419,'BD DAVID'!$B$5:$M$1143,10,FALSE)</f>
        <v>#N/A</v>
      </c>
      <c r="I419">
        <v>0</v>
      </c>
      <c r="J419" t="e">
        <f>VLOOKUP($E419,'BD DAVID'!$B$5:$M$1144,12,FALSE)</f>
        <v>#N/A</v>
      </c>
      <c r="K419" t="s">
        <v>6339</v>
      </c>
      <c r="L419">
        <v>0</v>
      </c>
      <c r="M419" t="s">
        <v>6339</v>
      </c>
      <c r="N419">
        <v>0</v>
      </c>
      <c r="O419" t="s">
        <v>6339</v>
      </c>
      <c r="P419">
        <v>0</v>
      </c>
      <c r="Q419" t="s">
        <v>6339</v>
      </c>
      <c r="R419" s="19">
        <v>0</v>
      </c>
      <c r="S419" s="18" t="s">
        <v>6339</v>
      </c>
      <c r="T419" s="28">
        <v>0</v>
      </c>
      <c r="U419" s="18" t="s">
        <v>6339</v>
      </c>
      <c r="V419" s="19">
        <v>0</v>
      </c>
      <c r="W419" s="18" t="s">
        <v>6339</v>
      </c>
      <c r="X419" s="19">
        <v>0</v>
      </c>
      <c r="Y419" s="18" t="s">
        <v>6339</v>
      </c>
      <c r="Z419" s="19">
        <v>0</v>
      </c>
      <c r="AA419" s="18" t="s">
        <v>6339</v>
      </c>
      <c r="AB419" s="15">
        <v>80393638</v>
      </c>
      <c r="AC419" s="18" t="s">
        <v>6339</v>
      </c>
      <c r="AD419" s="18" t="s">
        <v>6379</v>
      </c>
      <c r="AE419" s="18" t="s">
        <v>6339</v>
      </c>
      <c r="AF419" s="18" t="s">
        <v>6400</v>
      </c>
      <c r="AG419" s="18" t="s">
        <v>6339</v>
      </c>
      <c r="AH419" s="29">
        <v>42654</v>
      </c>
      <c r="AI419" s="18" t="s">
        <v>6339</v>
      </c>
      <c r="AJ419" s="18" t="s">
        <v>6397</v>
      </c>
      <c r="AK419" s="20" t="s">
        <v>6340</v>
      </c>
      <c r="AL419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(NULL,0,0,0,0,0,0,0,0,0,0,80393638,'rvelasquez','R','2016-10-11','dzambrano');</v>
      </c>
    </row>
    <row r="420" spans="1:38" x14ac:dyDescent="0.25">
      <c r="A420">
        <v>10011366</v>
      </c>
      <c r="B420" t="s">
        <v>6405</v>
      </c>
      <c r="C420" t="s">
        <v>6346</v>
      </c>
      <c r="D420" t="s">
        <v>6339</v>
      </c>
      <c r="E420" s="15">
        <v>0</v>
      </c>
      <c r="F420" s="15" t="s">
        <v>6339</v>
      </c>
      <c r="G420" t="s">
        <v>3915</v>
      </c>
      <c r="H420" t="e">
        <f>VLOOKUP($E420,'BD DAVID'!$B$5:$M$1143,10,FALSE)</f>
        <v>#N/A</v>
      </c>
      <c r="I420">
        <v>0</v>
      </c>
      <c r="J420" t="e">
        <f>VLOOKUP($E420,'BD DAVID'!$B$5:$M$1144,12,FALSE)</f>
        <v>#N/A</v>
      </c>
      <c r="K420" t="s">
        <v>6339</v>
      </c>
      <c r="L420">
        <v>0</v>
      </c>
      <c r="M420" t="s">
        <v>6339</v>
      </c>
      <c r="N420">
        <v>0</v>
      </c>
      <c r="O420" t="s">
        <v>6339</v>
      </c>
      <c r="P420">
        <v>0</v>
      </c>
      <c r="Q420" t="s">
        <v>6339</v>
      </c>
      <c r="R420" s="19">
        <v>0</v>
      </c>
      <c r="S420" s="18" t="s">
        <v>6339</v>
      </c>
      <c r="T420" s="28">
        <v>0</v>
      </c>
      <c r="U420" s="18" t="s">
        <v>6339</v>
      </c>
      <c r="V420" s="19">
        <v>0</v>
      </c>
      <c r="W420" s="18" t="s">
        <v>6339</v>
      </c>
      <c r="X420" s="19">
        <v>0</v>
      </c>
      <c r="Y420" s="18" t="s">
        <v>6339</v>
      </c>
      <c r="Z420" s="19">
        <v>0</v>
      </c>
      <c r="AA420" s="18" t="s">
        <v>6339</v>
      </c>
      <c r="AB420" s="15">
        <v>80398002</v>
      </c>
      <c r="AC420" s="18" t="s">
        <v>6339</v>
      </c>
      <c r="AD420" s="18" t="s">
        <v>6379</v>
      </c>
      <c r="AE420" s="18" t="s">
        <v>6339</v>
      </c>
      <c r="AF420" s="18" t="s">
        <v>6400</v>
      </c>
      <c r="AG420" s="18" t="s">
        <v>6339</v>
      </c>
      <c r="AH420" s="29">
        <v>42654</v>
      </c>
      <c r="AI420" s="18" t="s">
        <v>6339</v>
      </c>
      <c r="AJ420" s="18" t="s">
        <v>6397</v>
      </c>
      <c r="AK420" t="s">
        <v>6340</v>
      </c>
      <c r="AL420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(NULL,0,0,0,0,0,0,0,0,0,0,80398002,'rvelasquez','R','2016-10-11','dzambrano');</v>
      </c>
    </row>
    <row r="421" spans="1:38" x14ac:dyDescent="0.25">
      <c r="A421">
        <v>10012542</v>
      </c>
      <c r="B421" t="s">
        <v>6405</v>
      </c>
      <c r="C421" t="s">
        <v>6346</v>
      </c>
      <c r="D421" t="s">
        <v>6339</v>
      </c>
      <c r="E421" s="15">
        <v>0</v>
      </c>
      <c r="F421" s="15" t="s">
        <v>6339</v>
      </c>
      <c r="G421" t="s">
        <v>1773</v>
      </c>
      <c r="H421" t="e">
        <f>VLOOKUP($E421,'BD DAVID'!$B$5:$M$1143,10,FALSE)</f>
        <v>#N/A</v>
      </c>
      <c r="I421">
        <v>0</v>
      </c>
      <c r="J421" t="e">
        <f>VLOOKUP($E421,'BD DAVID'!$B$5:$M$1144,12,FALSE)</f>
        <v>#N/A</v>
      </c>
      <c r="K421" t="s">
        <v>6339</v>
      </c>
      <c r="L421">
        <v>0</v>
      </c>
      <c r="M421" t="s">
        <v>6339</v>
      </c>
      <c r="N421">
        <v>0</v>
      </c>
      <c r="O421" t="s">
        <v>6339</v>
      </c>
      <c r="P421">
        <v>0</v>
      </c>
      <c r="Q421" t="s">
        <v>6339</v>
      </c>
      <c r="R421" s="19">
        <v>0</v>
      </c>
      <c r="S421" s="18" t="s">
        <v>6339</v>
      </c>
      <c r="T421" s="28">
        <v>0</v>
      </c>
      <c r="U421" s="18" t="s">
        <v>6339</v>
      </c>
      <c r="V421" s="19">
        <v>0</v>
      </c>
      <c r="W421" s="18" t="s">
        <v>6339</v>
      </c>
      <c r="X421" s="19">
        <v>0</v>
      </c>
      <c r="Y421" s="18" t="s">
        <v>6339</v>
      </c>
      <c r="Z421" s="19">
        <v>0</v>
      </c>
      <c r="AA421" s="18" t="s">
        <v>6339</v>
      </c>
      <c r="AB421" s="15">
        <v>80450058</v>
      </c>
      <c r="AC421" s="18" t="s">
        <v>6339</v>
      </c>
      <c r="AD421" s="18" t="s">
        <v>6370</v>
      </c>
      <c r="AE421" s="18" t="s">
        <v>6339</v>
      </c>
      <c r="AF421" s="18" t="s">
        <v>6400</v>
      </c>
      <c r="AG421" s="18" t="s">
        <v>6339</v>
      </c>
      <c r="AH421" s="29">
        <v>42654</v>
      </c>
      <c r="AI421" s="18" t="s">
        <v>6339</v>
      </c>
      <c r="AJ421" s="18" t="s">
        <v>6397</v>
      </c>
      <c r="AK421" t="s">
        <v>6340</v>
      </c>
      <c r="AL421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(NULL,0,0,0,0,0,0,0,0,0,0,80450058,'gmarentes','R','2016-10-11','dzambrano');</v>
      </c>
    </row>
    <row r="422" spans="1:38" x14ac:dyDescent="0.25">
      <c r="A422">
        <v>10018059</v>
      </c>
      <c r="B422" t="s">
        <v>6405</v>
      </c>
      <c r="C422" t="s">
        <v>6346</v>
      </c>
      <c r="D422" t="s">
        <v>6339</v>
      </c>
      <c r="E422" s="15">
        <v>0</v>
      </c>
      <c r="F422" s="15" t="s">
        <v>6339</v>
      </c>
      <c r="G422" t="s">
        <v>4876</v>
      </c>
      <c r="H422" t="e">
        <f>VLOOKUP($E422,'BD DAVID'!$B$5:$M$1143,10,FALSE)</f>
        <v>#N/A</v>
      </c>
      <c r="I422">
        <v>0</v>
      </c>
      <c r="J422" t="e">
        <f>VLOOKUP($E422,'BD DAVID'!$B$5:$M$1144,12,FALSE)</f>
        <v>#N/A</v>
      </c>
      <c r="K422" t="s">
        <v>6339</v>
      </c>
      <c r="L422">
        <v>0</v>
      </c>
      <c r="M422" t="s">
        <v>6339</v>
      </c>
      <c r="N422">
        <v>0</v>
      </c>
      <c r="O422" t="s">
        <v>6339</v>
      </c>
      <c r="P422">
        <v>0</v>
      </c>
      <c r="Q422" t="s">
        <v>6339</v>
      </c>
      <c r="R422" s="19">
        <v>0</v>
      </c>
      <c r="S422" s="18" t="s">
        <v>6339</v>
      </c>
      <c r="T422" s="28">
        <v>0</v>
      </c>
      <c r="U422" s="18" t="s">
        <v>6339</v>
      </c>
      <c r="V422" s="19">
        <v>0</v>
      </c>
      <c r="W422" s="18" t="s">
        <v>6339</v>
      </c>
      <c r="X422" s="19">
        <v>0</v>
      </c>
      <c r="Y422" s="18" t="s">
        <v>6339</v>
      </c>
      <c r="Z422" s="19">
        <v>0</v>
      </c>
      <c r="AA422" s="18" t="s">
        <v>6339</v>
      </c>
      <c r="AB422" s="15">
        <v>80450108</v>
      </c>
      <c r="AC422" s="18" t="s">
        <v>6339</v>
      </c>
      <c r="AD422" s="18" t="s">
        <v>6370</v>
      </c>
      <c r="AE422" s="18" t="s">
        <v>6339</v>
      </c>
      <c r="AF422" s="18" t="s">
        <v>6400</v>
      </c>
      <c r="AG422" s="18" t="s">
        <v>6339</v>
      </c>
      <c r="AH422" s="29">
        <v>42654</v>
      </c>
      <c r="AI422" s="18" t="s">
        <v>6339</v>
      </c>
      <c r="AJ422" s="18" t="s">
        <v>6397</v>
      </c>
      <c r="AK422" t="s">
        <v>6340</v>
      </c>
      <c r="AL422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(NULL,0,0,0,0,0,0,0,0,0,0,80450108,'gmarentes','R','2016-10-11','dzambrano');</v>
      </c>
    </row>
    <row r="423" spans="1:38" x14ac:dyDescent="0.25">
      <c r="A423">
        <v>10011379</v>
      </c>
      <c r="B423" t="s">
        <v>6405</v>
      </c>
      <c r="C423" t="s">
        <v>6346</v>
      </c>
      <c r="D423" t="s">
        <v>6339</v>
      </c>
      <c r="E423" s="15">
        <v>0</v>
      </c>
      <c r="F423" s="15" t="s">
        <v>6339</v>
      </c>
      <c r="G423" t="s">
        <v>1871</v>
      </c>
      <c r="H423" t="e">
        <f>VLOOKUP($E423,'BD DAVID'!$B$5:$M$1143,10,FALSE)</f>
        <v>#N/A</v>
      </c>
      <c r="I423">
        <v>0</v>
      </c>
      <c r="J423" t="e">
        <f>VLOOKUP($E423,'BD DAVID'!$B$5:$M$1144,12,FALSE)</f>
        <v>#N/A</v>
      </c>
      <c r="K423" t="s">
        <v>6339</v>
      </c>
      <c r="L423">
        <v>0</v>
      </c>
      <c r="M423" t="s">
        <v>6339</v>
      </c>
      <c r="N423">
        <v>0</v>
      </c>
      <c r="O423" t="s">
        <v>6339</v>
      </c>
      <c r="P423">
        <v>0</v>
      </c>
      <c r="Q423" t="s">
        <v>6339</v>
      </c>
      <c r="R423" s="19">
        <v>0</v>
      </c>
      <c r="S423" s="18" t="s">
        <v>6339</v>
      </c>
      <c r="T423" s="28">
        <v>0</v>
      </c>
      <c r="U423" s="18" t="s">
        <v>6339</v>
      </c>
      <c r="V423" s="19">
        <v>0</v>
      </c>
      <c r="W423" s="18" t="s">
        <v>6339</v>
      </c>
      <c r="X423" s="19">
        <v>0</v>
      </c>
      <c r="Y423" s="18" t="s">
        <v>6339</v>
      </c>
      <c r="Z423" s="19">
        <v>0</v>
      </c>
      <c r="AA423" s="18" t="s">
        <v>6339</v>
      </c>
      <c r="AB423" s="15">
        <v>80450140</v>
      </c>
      <c r="AC423" s="18" t="s">
        <v>6339</v>
      </c>
      <c r="AD423" s="18" t="s">
        <v>6370</v>
      </c>
      <c r="AE423" s="18" t="s">
        <v>6339</v>
      </c>
      <c r="AF423" s="18" t="s">
        <v>6400</v>
      </c>
      <c r="AG423" s="18" t="s">
        <v>6339</v>
      </c>
      <c r="AH423" s="29">
        <v>42654</v>
      </c>
      <c r="AI423" s="18" t="s">
        <v>6339</v>
      </c>
      <c r="AJ423" s="18" t="s">
        <v>6397</v>
      </c>
      <c r="AK423" t="s">
        <v>6340</v>
      </c>
      <c r="AL423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(NULL,0,0,0,0,0,0,0,0,0,0,80450140,'gmarentes','R','2016-10-11','dzambrano');</v>
      </c>
    </row>
    <row r="424" spans="1:38" x14ac:dyDescent="0.25">
      <c r="A424">
        <v>10011380</v>
      </c>
      <c r="B424" t="s">
        <v>6405</v>
      </c>
      <c r="C424" t="s">
        <v>6346</v>
      </c>
      <c r="D424" t="s">
        <v>6339</v>
      </c>
      <c r="E424" s="15">
        <v>0</v>
      </c>
      <c r="F424" s="15" t="s">
        <v>6339</v>
      </c>
      <c r="G424" t="s">
        <v>3782</v>
      </c>
      <c r="H424" t="e">
        <f>VLOOKUP($E424,'BD DAVID'!$B$5:$M$1143,10,FALSE)</f>
        <v>#N/A</v>
      </c>
      <c r="I424">
        <v>0</v>
      </c>
      <c r="J424" t="e">
        <f>VLOOKUP($E424,'BD DAVID'!$B$5:$M$1144,12,FALSE)</f>
        <v>#N/A</v>
      </c>
      <c r="K424" t="s">
        <v>6339</v>
      </c>
      <c r="L424">
        <v>0</v>
      </c>
      <c r="M424" t="s">
        <v>6339</v>
      </c>
      <c r="N424">
        <v>0</v>
      </c>
      <c r="O424" t="s">
        <v>6339</v>
      </c>
      <c r="P424">
        <v>0</v>
      </c>
      <c r="Q424" t="s">
        <v>6339</v>
      </c>
      <c r="R424" s="19">
        <v>0</v>
      </c>
      <c r="S424" s="18" t="s">
        <v>6339</v>
      </c>
      <c r="T424" s="28">
        <v>0</v>
      </c>
      <c r="U424" s="18" t="s">
        <v>6339</v>
      </c>
      <c r="V424" s="19">
        <v>0</v>
      </c>
      <c r="W424" s="18" t="s">
        <v>6339</v>
      </c>
      <c r="X424" s="19">
        <v>0</v>
      </c>
      <c r="Y424" s="18" t="s">
        <v>6339</v>
      </c>
      <c r="Z424" s="19">
        <v>0</v>
      </c>
      <c r="AA424" s="18" t="s">
        <v>6339</v>
      </c>
      <c r="AB424" s="15">
        <v>80450272</v>
      </c>
      <c r="AC424" s="18" t="s">
        <v>6339</v>
      </c>
      <c r="AD424" s="18" t="s">
        <v>6370</v>
      </c>
      <c r="AE424" s="18" t="s">
        <v>6339</v>
      </c>
      <c r="AF424" s="18" t="s">
        <v>6400</v>
      </c>
      <c r="AG424" s="18" t="s">
        <v>6339</v>
      </c>
      <c r="AH424" s="29">
        <v>42654</v>
      </c>
      <c r="AI424" s="18" t="s">
        <v>6339</v>
      </c>
      <c r="AJ424" s="18" t="s">
        <v>6397</v>
      </c>
      <c r="AK424" t="s">
        <v>6340</v>
      </c>
      <c r="AL424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(NULL,0,0,0,0,0,0,0,0,0,0,80450272,'gmarentes','R','2016-10-11','dzambrano');</v>
      </c>
    </row>
    <row r="425" spans="1:38" x14ac:dyDescent="0.25">
      <c r="A425">
        <v>10017246</v>
      </c>
      <c r="B425" t="s">
        <v>6405</v>
      </c>
      <c r="C425" t="s">
        <v>6346</v>
      </c>
      <c r="D425" t="s">
        <v>6339</v>
      </c>
      <c r="E425" s="15">
        <v>0</v>
      </c>
      <c r="F425" s="15" t="s">
        <v>6339</v>
      </c>
      <c r="G425" t="s">
        <v>2242</v>
      </c>
      <c r="H425" t="e">
        <f>VLOOKUP($E425,'BD DAVID'!$B$5:$M$1143,10,FALSE)</f>
        <v>#N/A</v>
      </c>
      <c r="I425">
        <v>0</v>
      </c>
      <c r="J425" t="e">
        <f>VLOOKUP($E425,'BD DAVID'!$B$5:$M$1144,12,FALSE)</f>
        <v>#N/A</v>
      </c>
      <c r="K425" t="s">
        <v>6339</v>
      </c>
      <c r="L425">
        <v>0</v>
      </c>
      <c r="M425" t="s">
        <v>6339</v>
      </c>
      <c r="N425">
        <v>0</v>
      </c>
      <c r="O425" t="s">
        <v>6339</v>
      </c>
      <c r="P425">
        <v>0</v>
      </c>
      <c r="Q425" t="s">
        <v>6339</v>
      </c>
      <c r="R425" s="19">
        <v>0</v>
      </c>
      <c r="S425" s="18" t="s">
        <v>6339</v>
      </c>
      <c r="T425" s="28">
        <v>0</v>
      </c>
      <c r="U425" s="18" t="s">
        <v>6339</v>
      </c>
      <c r="V425" s="19">
        <v>0</v>
      </c>
      <c r="W425" s="18" t="s">
        <v>6339</v>
      </c>
      <c r="X425" s="19">
        <v>0</v>
      </c>
      <c r="Y425" s="18" t="s">
        <v>6339</v>
      </c>
      <c r="Z425" s="19">
        <v>0</v>
      </c>
      <c r="AA425" s="18" t="s">
        <v>6339</v>
      </c>
      <c r="AB425" s="15">
        <v>80466062</v>
      </c>
      <c r="AC425" s="18" t="s">
        <v>6339</v>
      </c>
      <c r="AD425" s="18" t="s">
        <v>6379</v>
      </c>
      <c r="AE425" s="18" t="s">
        <v>6339</v>
      </c>
      <c r="AF425" s="18" t="s">
        <v>6400</v>
      </c>
      <c r="AG425" s="18" t="s">
        <v>6339</v>
      </c>
      <c r="AH425" s="29">
        <v>42654</v>
      </c>
      <c r="AI425" s="18" t="s">
        <v>6339</v>
      </c>
      <c r="AJ425" s="18" t="s">
        <v>6397</v>
      </c>
      <c r="AK425" t="s">
        <v>6340</v>
      </c>
      <c r="AL425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(NULL,0,0,0,0,0,0,0,0,0,0,80466062,'rvelasquez','R','2016-10-11','dzambrano');</v>
      </c>
    </row>
    <row r="426" spans="1:38" x14ac:dyDescent="0.25">
      <c r="A426">
        <v>10011401</v>
      </c>
      <c r="B426" t="s">
        <v>6405</v>
      </c>
      <c r="C426" t="s">
        <v>6346</v>
      </c>
      <c r="D426" t="s">
        <v>6339</v>
      </c>
      <c r="E426" s="15">
        <v>0</v>
      </c>
      <c r="F426" s="15" t="s">
        <v>6339</v>
      </c>
      <c r="G426" t="s">
        <v>3354</v>
      </c>
      <c r="H426" t="e">
        <f>VLOOKUP($E426,'BD DAVID'!$B$5:$M$1143,10,FALSE)</f>
        <v>#N/A</v>
      </c>
      <c r="I426">
        <v>0</v>
      </c>
      <c r="J426" t="e">
        <f>VLOOKUP($E426,'BD DAVID'!$B$5:$M$1144,12,FALSE)</f>
        <v>#N/A</v>
      </c>
      <c r="K426" t="s">
        <v>6339</v>
      </c>
      <c r="L426">
        <v>0</v>
      </c>
      <c r="M426" t="s">
        <v>6339</v>
      </c>
      <c r="N426">
        <v>0</v>
      </c>
      <c r="O426" t="s">
        <v>6339</v>
      </c>
      <c r="P426">
        <v>0</v>
      </c>
      <c r="Q426" t="s">
        <v>6339</v>
      </c>
      <c r="R426" s="19">
        <v>0</v>
      </c>
      <c r="S426" s="18" t="s">
        <v>6339</v>
      </c>
      <c r="T426" s="28">
        <v>0</v>
      </c>
      <c r="U426" s="18" t="s">
        <v>6339</v>
      </c>
      <c r="V426" s="19">
        <v>0</v>
      </c>
      <c r="W426" s="18" t="s">
        <v>6339</v>
      </c>
      <c r="X426" s="19">
        <v>0</v>
      </c>
      <c r="Y426" s="18" t="s">
        <v>6339</v>
      </c>
      <c r="Z426" s="19">
        <v>0</v>
      </c>
      <c r="AA426" s="18" t="s">
        <v>6339</v>
      </c>
      <c r="AB426" s="15">
        <v>80466710</v>
      </c>
      <c r="AC426" s="18" t="s">
        <v>6339</v>
      </c>
      <c r="AD426" s="18" t="s">
        <v>6379</v>
      </c>
      <c r="AE426" s="18" t="s">
        <v>6339</v>
      </c>
      <c r="AF426" s="18" t="s">
        <v>6400</v>
      </c>
      <c r="AG426" s="18" t="s">
        <v>6339</v>
      </c>
      <c r="AH426" s="29">
        <v>42654</v>
      </c>
      <c r="AI426" s="18" t="s">
        <v>6339</v>
      </c>
      <c r="AJ426" s="18" t="s">
        <v>6397</v>
      </c>
      <c r="AK426" t="s">
        <v>6340</v>
      </c>
      <c r="AL426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(NULL,0,0,0,0,0,0,0,0,0,0,80466710,'rvelasquez','R','2016-10-11','dzambrano');</v>
      </c>
    </row>
    <row r="427" spans="1:38" x14ac:dyDescent="0.25">
      <c r="A427">
        <v>10011433</v>
      </c>
      <c r="B427" t="s">
        <v>6405</v>
      </c>
      <c r="C427" t="s">
        <v>6346</v>
      </c>
      <c r="D427" t="s">
        <v>6339</v>
      </c>
      <c r="E427" s="15">
        <v>0</v>
      </c>
      <c r="F427" s="15" t="s">
        <v>6339</v>
      </c>
      <c r="G427" t="s">
        <v>2675</v>
      </c>
      <c r="H427" t="e">
        <f>VLOOKUP($E427,'BD DAVID'!$B$5:$M$1143,10,FALSE)</f>
        <v>#N/A</v>
      </c>
      <c r="I427">
        <v>0</v>
      </c>
      <c r="J427" t="e">
        <f>VLOOKUP($E427,'BD DAVID'!$B$5:$M$1144,12,FALSE)</f>
        <v>#N/A</v>
      </c>
      <c r="K427" t="s">
        <v>6339</v>
      </c>
      <c r="L427">
        <v>0</v>
      </c>
      <c r="M427" t="s">
        <v>6339</v>
      </c>
      <c r="N427">
        <v>0</v>
      </c>
      <c r="O427" t="s">
        <v>6339</v>
      </c>
      <c r="P427">
        <v>0</v>
      </c>
      <c r="Q427" t="s">
        <v>6339</v>
      </c>
      <c r="R427" s="19">
        <v>0</v>
      </c>
      <c r="S427" s="18" t="s">
        <v>6339</v>
      </c>
      <c r="T427" s="28">
        <v>0</v>
      </c>
      <c r="U427" s="18" t="s">
        <v>6339</v>
      </c>
      <c r="V427" s="19">
        <v>0</v>
      </c>
      <c r="W427" s="18" t="s">
        <v>6339</v>
      </c>
      <c r="X427" s="19">
        <v>0</v>
      </c>
      <c r="Y427" s="18" t="s">
        <v>6339</v>
      </c>
      <c r="Z427" s="19">
        <v>0</v>
      </c>
      <c r="AA427" s="18" t="s">
        <v>6339</v>
      </c>
      <c r="AB427" s="15">
        <v>80467457</v>
      </c>
      <c r="AC427" s="18" t="s">
        <v>6339</v>
      </c>
      <c r="AD427" s="18" t="s">
        <v>6379</v>
      </c>
      <c r="AE427" s="18" t="s">
        <v>6339</v>
      </c>
      <c r="AF427" s="18" t="s">
        <v>6400</v>
      </c>
      <c r="AG427" s="18" t="s">
        <v>6339</v>
      </c>
      <c r="AH427" s="29">
        <v>42654</v>
      </c>
      <c r="AI427" s="18" t="s">
        <v>6339</v>
      </c>
      <c r="AJ427" s="18" t="s">
        <v>6397</v>
      </c>
      <c r="AK427" t="s">
        <v>6340</v>
      </c>
      <c r="AL427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(NULL,0,0,0,0,0,0,0,0,0,0,80467457,'rvelasquez','R','2016-10-11','dzambrano');</v>
      </c>
    </row>
    <row r="428" spans="1:38" x14ac:dyDescent="0.25">
      <c r="A428">
        <v>10011466</v>
      </c>
      <c r="B428" t="s">
        <v>6405</v>
      </c>
      <c r="C428" t="s">
        <v>6346</v>
      </c>
      <c r="D428" t="s">
        <v>6339</v>
      </c>
      <c r="E428" s="15">
        <v>0</v>
      </c>
      <c r="F428" s="15" t="s">
        <v>6339</v>
      </c>
      <c r="G428" t="s">
        <v>4687</v>
      </c>
      <c r="H428" t="e">
        <f>VLOOKUP($E428,'BD DAVID'!$B$5:$M$1143,10,FALSE)</f>
        <v>#N/A</v>
      </c>
      <c r="I428">
        <v>0</v>
      </c>
      <c r="J428" t="e">
        <f>VLOOKUP($E428,'BD DAVID'!$B$5:$M$1144,12,FALSE)</f>
        <v>#N/A</v>
      </c>
      <c r="K428" t="s">
        <v>6339</v>
      </c>
      <c r="L428">
        <v>0</v>
      </c>
      <c r="M428" t="s">
        <v>6339</v>
      </c>
      <c r="N428">
        <v>0</v>
      </c>
      <c r="O428" t="s">
        <v>6339</v>
      </c>
      <c r="P428">
        <v>0</v>
      </c>
      <c r="Q428" t="s">
        <v>6339</v>
      </c>
      <c r="R428" s="19">
        <v>0</v>
      </c>
      <c r="S428" s="18" t="s">
        <v>6339</v>
      </c>
      <c r="T428" s="28">
        <v>0</v>
      </c>
      <c r="U428" s="18" t="s">
        <v>6339</v>
      </c>
      <c r="V428" s="19">
        <v>0</v>
      </c>
      <c r="W428" s="18" t="s">
        <v>6339</v>
      </c>
      <c r="X428" s="19">
        <v>0</v>
      </c>
      <c r="Y428" s="18" t="s">
        <v>6339</v>
      </c>
      <c r="Z428" s="19">
        <v>0</v>
      </c>
      <c r="AA428" s="18" t="s">
        <v>6339</v>
      </c>
      <c r="AB428" s="15">
        <v>80468489</v>
      </c>
      <c r="AC428" s="18" t="s">
        <v>6339</v>
      </c>
      <c r="AD428" s="18" t="s">
        <v>6379</v>
      </c>
      <c r="AE428" s="18" t="s">
        <v>6339</v>
      </c>
      <c r="AF428" s="18" t="s">
        <v>6400</v>
      </c>
      <c r="AG428" s="18" t="s">
        <v>6339</v>
      </c>
      <c r="AH428" s="29">
        <v>42654</v>
      </c>
      <c r="AI428" s="18" t="s">
        <v>6339</v>
      </c>
      <c r="AJ428" s="18" t="s">
        <v>6397</v>
      </c>
      <c r="AK428" t="s">
        <v>6340</v>
      </c>
      <c r="AL428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(NULL,0,0,0,0,0,0,0,0,0,0,80468489,'rvelasquez','R','2016-10-11','dzambrano');</v>
      </c>
    </row>
    <row r="429" spans="1:38" x14ac:dyDescent="0.25">
      <c r="A429">
        <v>10015858</v>
      </c>
      <c r="B429" t="s">
        <v>6405</v>
      </c>
      <c r="C429" t="s">
        <v>6346</v>
      </c>
      <c r="D429" t="s">
        <v>6339</v>
      </c>
      <c r="E429" s="15">
        <v>0</v>
      </c>
      <c r="F429" s="15" t="s">
        <v>6339</v>
      </c>
      <c r="G429" t="s">
        <v>3982</v>
      </c>
      <c r="H429" t="e">
        <f>VLOOKUP($E429,'BD DAVID'!$B$5:$M$1143,10,FALSE)</f>
        <v>#N/A</v>
      </c>
      <c r="I429">
        <v>0</v>
      </c>
      <c r="J429" t="e">
        <f>VLOOKUP($E429,'BD DAVID'!$B$5:$M$1144,12,FALSE)</f>
        <v>#N/A</v>
      </c>
      <c r="K429" t="s">
        <v>6339</v>
      </c>
      <c r="L429">
        <v>0</v>
      </c>
      <c r="M429" t="s">
        <v>6339</v>
      </c>
      <c r="N429">
        <v>0</v>
      </c>
      <c r="O429" t="s">
        <v>6339</v>
      </c>
      <c r="P429">
        <v>0</v>
      </c>
      <c r="Q429" t="s">
        <v>6339</v>
      </c>
      <c r="R429" s="19">
        <v>0</v>
      </c>
      <c r="S429" s="18" t="s">
        <v>6339</v>
      </c>
      <c r="T429" s="28">
        <v>0</v>
      </c>
      <c r="U429" s="18" t="s">
        <v>6339</v>
      </c>
      <c r="V429" s="19">
        <v>0</v>
      </c>
      <c r="W429" s="18" t="s">
        <v>6339</v>
      </c>
      <c r="X429" s="19">
        <v>0</v>
      </c>
      <c r="Y429" s="18" t="s">
        <v>6339</v>
      </c>
      <c r="Z429" s="19">
        <v>0</v>
      </c>
      <c r="AA429" s="18" t="s">
        <v>6339</v>
      </c>
      <c r="AB429" s="15">
        <v>80525942</v>
      </c>
      <c r="AC429" s="18" t="s">
        <v>6339</v>
      </c>
      <c r="AD429" s="18" t="s">
        <v>6370</v>
      </c>
      <c r="AE429" s="18" t="s">
        <v>6339</v>
      </c>
      <c r="AF429" s="18" t="s">
        <v>6400</v>
      </c>
      <c r="AG429" s="18" t="s">
        <v>6339</v>
      </c>
      <c r="AH429" s="29">
        <v>42654</v>
      </c>
      <c r="AI429" s="18" t="s">
        <v>6339</v>
      </c>
      <c r="AJ429" s="18" t="s">
        <v>6397</v>
      </c>
      <c r="AK429" t="s">
        <v>6340</v>
      </c>
      <c r="AL429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(NULL,0,0,0,0,0,0,0,0,0,0,80525942,'gmarentes','R','2016-10-11','dzambrano');</v>
      </c>
    </row>
    <row r="430" spans="1:38" x14ac:dyDescent="0.25">
      <c r="A430">
        <v>10011472</v>
      </c>
      <c r="B430" t="s">
        <v>6405</v>
      </c>
      <c r="C430" t="s">
        <v>6346</v>
      </c>
      <c r="D430" t="s">
        <v>6339</v>
      </c>
      <c r="E430" s="15">
        <v>0</v>
      </c>
      <c r="F430" s="15" t="s">
        <v>6339</v>
      </c>
      <c r="G430" t="s">
        <v>4844</v>
      </c>
      <c r="H430" t="e">
        <f>VLOOKUP($E430,'BD DAVID'!$B$5:$M$1143,10,FALSE)</f>
        <v>#N/A</v>
      </c>
      <c r="I430">
        <v>0</v>
      </c>
      <c r="J430" t="e">
        <f>VLOOKUP($E430,'BD DAVID'!$B$5:$M$1144,12,FALSE)</f>
        <v>#N/A</v>
      </c>
      <c r="K430" t="s">
        <v>6339</v>
      </c>
      <c r="L430">
        <v>0</v>
      </c>
      <c r="M430" t="s">
        <v>6339</v>
      </c>
      <c r="N430">
        <v>0</v>
      </c>
      <c r="O430" t="s">
        <v>6339</v>
      </c>
      <c r="P430">
        <v>0</v>
      </c>
      <c r="Q430" t="s">
        <v>6339</v>
      </c>
      <c r="R430" s="19">
        <v>0</v>
      </c>
      <c r="S430" s="18" t="s">
        <v>6339</v>
      </c>
      <c r="T430" s="28">
        <v>0</v>
      </c>
      <c r="U430" s="18" t="s">
        <v>6339</v>
      </c>
      <c r="V430" s="19">
        <v>0</v>
      </c>
      <c r="W430" s="18" t="s">
        <v>6339</v>
      </c>
      <c r="X430" s="19">
        <v>0</v>
      </c>
      <c r="Y430" s="18" t="s">
        <v>6339</v>
      </c>
      <c r="Z430" s="19">
        <v>0</v>
      </c>
      <c r="AA430" s="18" t="s">
        <v>6339</v>
      </c>
      <c r="AB430" s="15">
        <v>80537752</v>
      </c>
      <c r="AC430" s="18" t="s">
        <v>6339</v>
      </c>
      <c r="AD430" s="18" t="s">
        <v>6379</v>
      </c>
      <c r="AE430" s="18" t="s">
        <v>6339</v>
      </c>
      <c r="AF430" s="18" t="s">
        <v>6400</v>
      </c>
      <c r="AG430" s="18" t="s">
        <v>6339</v>
      </c>
      <c r="AH430" s="29">
        <v>42654</v>
      </c>
      <c r="AI430" s="18" t="s">
        <v>6339</v>
      </c>
      <c r="AJ430" s="18" t="s">
        <v>6397</v>
      </c>
      <c r="AK430" t="s">
        <v>6340</v>
      </c>
      <c r="AL430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(NULL,0,0,0,0,0,0,0,0,0,0,80537752,'rvelasquez','R','2016-10-11','dzambrano');</v>
      </c>
    </row>
    <row r="431" spans="1:38" x14ac:dyDescent="0.25">
      <c r="A431">
        <v>10011473</v>
      </c>
      <c r="B431" t="s">
        <v>6405</v>
      </c>
      <c r="C431" t="s">
        <v>6346</v>
      </c>
      <c r="D431" t="s">
        <v>6339</v>
      </c>
      <c r="E431" s="15">
        <v>0</v>
      </c>
      <c r="F431" s="15" t="s">
        <v>6339</v>
      </c>
      <c r="G431" t="s">
        <v>4077</v>
      </c>
      <c r="H431" t="e">
        <f>VLOOKUP($E431,'BD DAVID'!$B$5:$M$1143,10,FALSE)</f>
        <v>#N/A</v>
      </c>
      <c r="I431">
        <v>0</v>
      </c>
      <c r="J431" t="e">
        <f>VLOOKUP($E431,'BD DAVID'!$B$5:$M$1144,12,FALSE)</f>
        <v>#N/A</v>
      </c>
      <c r="K431" t="s">
        <v>6339</v>
      </c>
      <c r="L431">
        <v>0</v>
      </c>
      <c r="M431" t="s">
        <v>6339</v>
      </c>
      <c r="N431">
        <v>0</v>
      </c>
      <c r="O431" t="s">
        <v>6339</v>
      </c>
      <c r="P431">
        <v>0</v>
      </c>
      <c r="Q431" t="s">
        <v>6339</v>
      </c>
      <c r="R431" s="19">
        <v>0</v>
      </c>
      <c r="S431" s="18" t="s">
        <v>6339</v>
      </c>
      <c r="T431" s="28">
        <v>0</v>
      </c>
      <c r="U431" s="18" t="s">
        <v>6339</v>
      </c>
      <c r="V431" s="19">
        <v>0</v>
      </c>
      <c r="W431" s="18" t="s">
        <v>6339</v>
      </c>
      <c r="X431" s="19">
        <v>0</v>
      </c>
      <c r="Y431" s="18" t="s">
        <v>6339</v>
      </c>
      <c r="Z431" s="19">
        <v>0</v>
      </c>
      <c r="AA431" s="18" t="s">
        <v>6339</v>
      </c>
      <c r="AB431" s="15">
        <v>80537840</v>
      </c>
      <c r="AC431" s="18" t="s">
        <v>6339</v>
      </c>
      <c r="AD431" s="18" t="s">
        <v>6379</v>
      </c>
      <c r="AE431" s="18" t="s">
        <v>6339</v>
      </c>
      <c r="AF431" s="18" t="s">
        <v>6400</v>
      </c>
      <c r="AG431" s="18" t="s">
        <v>6339</v>
      </c>
      <c r="AH431" s="29">
        <v>42654</v>
      </c>
      <c r="AI431" s="18" t="s">
        <v>6339</v>
      </c>
      <c r="AJ431" s="18" t="s">
        <v>6397</v>
      </c>
      <c r="AK431" t="s">
        <v>6340</v>
      </c>
      <c r="AL431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(NULL,0,0,0,0,0,0,0,0,0,0,80537840,'rvelasquez','R','2016-10-11','dzambrano');</v>
      </c>
    </row>
    <row r="432" spans="1:38" s="20" customFormat="1" x14ac:dyDescent="0.25">
      <c r="A432">
        <v>10017295</v>
      </c>
      <c r="B432" t="s">
        <v>6405</v>
      </c>
      <c r="C432" t="s">
        <v>6346</v>
      </c>
      <c r="D432" t="s">
        <v>6339</v>
      </c>
      <c r="E432" s="15">
        <v>0</v>
      </c>
      <c r="F432" s="15" t="s">
        <v>6339</v>
      </c>
      <c r="G432" t="s">
        <v>4115</v>
      </c>
      <c r="H432" t="e">
        <f>VLOOKUP($E432,'BD DAVID'!$B$5:$M$1143,10,FALSE)</f>
        <v>#N/A</v>
      </c>
      <c r="I432">
        <v>0</v>
      </c>
      <c r="J432" t="e">
        <f>VLOOKUP($E432,'BD DAVID'!$B$5:$M$1144,12,FALSE)</f>
        <v>#N/A</v>
      </c>
      <c r="K432" t="s">
        <v>6339</v>
      </c>
      <c r="L432">
        <v>0</v>
      </c>
      <c r="M432" t="s">
        <v>6339</v>
      </c>
      <c r="N432">
        <v>0</v>
      </c>
      <c r="O432" t="s">
        <v>6339</v>
      </c>
      <c r="P432">
        <v>0</v>
      </c>
      <c r="Q432" t="s">
        <v>6339</v>
      </c>
      <c r="R432" s="19">
        <v>0</v>
      </c>
      <c r="S432" s="18" t="s">
        <v>6339</v>
      </c>
      <c r="T432" s="28">
        <v>0</v>
      </c>
      <c r="U432" s="18" t="s">
        <v>6339</v>
      </c>
      <c r="V432" s="19">
        <v>0</v>
      </c>
      <c r="W432" s="18" t="s">
        <v>6339</v>
      </c>
      <c r="X432" s="19">
        <v>0</v>
      </c>
      <c r="Y432" s="18" t="s">
        <v>6339</v>
      </c>
      <c r="Z432" s="19">
        <v>0</v>
      </c>
      <c r="AA432" s="18" t="s">
        <v>6339</v>
      </c>
      <c r="AB432" s="15">
        <v>80664178</v>
      </c>
      <c r="AC432" s="18" t="s">
        <v>6339</v>
      </c>
      <c r="AD432" s="18" t="s">
        <v>6379</v>
      </c>
      <c r="AE432" s="18" t="s">
        <v>6339</v>
      </c>
      <c r="AF432" s="18" t="s">
        <v>6400</v>
      </c>
      <c r="AG432" s="18" t="s">
        <v>6339</v>
      </c>
      <c r="AH432" s="29">
        <v>42654</v>
      </c>
      <c r="AI432" s="18" t="s">
        <v>6339</v>
      </c>
      <c r="AJ432" s="18" t="s">
        <v>6397</v>
      </c>
      <c r="AK432" s="20" t="s">
        <v>6340</v>
      </c>
      <c r="AL432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(NULL,0,0,0,0,0,0,0,0,0,0,80664178,'rvelasquez','R','2016-10-11','dzambrano');</v>
      </c>
    </row>
    <row r="433" spans="1:38" x14ac:dyDescent="0.25">
      <c r="A433">
        <v>10011028</v>
      </c>
      <c r="B433" t="s">
        <v>6405</v>
      </c>
      <c r="C433" t="s">
        <v>6346</v>
      </c>
      <c r="D433" t="s">
        <v>6339</v>
      </c>
      <c r="E433" s="15">
        <v>0</v>
      </c>
      <c r="F433" s="15" t="s">
        <v>6339</v>
      </c>
      <c r="G433" t="s">
        <v>5062</v>
      </c>
      <c r="H433" t="e">
        <f>VLOOKUP($E433,'BD DAVID'!$B$5:$M$1143,10,FALSE)</f>
        <v>#N/A</v>
      </c>
      <c r="I433">
        <v>0</v>
      </c>
      <c r="J433" t="e">
        <f>VLOOKUP($E433,'BD DAVID'!$B$5:$M$1144,12,FALSE)</f>
        <v>#N/A</v>
      </c>
      <c r="K433" t="s">
        <v>6339</v>
      </c>
      <c r="L433">
        <v>0</v>
      </c>
      <c r="M433" t="s">
        <v>6339</v>
      </c>
      <c r="N433">
        <v>0</v>
      </c>
      <c r="O433" t="s">
        <v>6339</v>
      </c>
      <c r="P433">
        <v>0</v>
      </c>
      <c r="Q433" t="s">
        <v>6339</v>
      </c>
      <c r="R433" s="19">
        <v>0</v>
      </c>
      <c r="S433" s="18" t="s">
        <v>6339</v>
      </c>
      <c r="T433" s="28">
        <v>0</v>
      </c>
      <c r="U433" s="18" t="s">
        <v>6339</v>
      </c>
      <c r="V433" s="19">
        <v>0</v>
      </c>
      <c r="W433" s="18" t="s">
        <v>6339</v>
      </c>
      <c r="X433" s="19">
        <v>0</v>
      </c>
      <c r="Y433" s="18" t="s">
        <v>6339</v>
      </c>
      <c r="Z433" s="19">
        <v>0</v>
      </c>
      <c r="AA433" s="18" t="s">
        <v>6339</v>
      </c>
      <c r="AB433" s="15">
        <v>80725697</v>
      </c>
      <c r="AC433" s="18" t="s">
        <v>6339</v>
      </c>
      <c r="AD433" s="18" t="s">
        <v>6379</v>
      </c>
      <c r="AE433" s="18" t="s">
        <v>6339</v>
      </c>
      <c r="AF433" s="18" t="s">
        <v>6400</v>
      </c>
      <c r="AG433" s="18" t="s">
        <v>6339</v>
      </c>
      <c r="AH433" s="29">
        <v>42654</v>
      </c>
      <c r="AI433" s="18" t="s">
        <v>6339</v>
      </c>
      <c r="AJ433" s="18" t="s">
        <v>6397</v>
      </c>
      <c r="AK433" t="s">
        <v>6340</v>
      </c>
      <c r="AL433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(NULL,0,0,0,0,0,0,0,0,0,0,80725697,'rvelasquez','R','2016-10-11','dzambrano');</v>
      </c>
    </row>
    <row r="434" spans="1:38" x14ac:dyDescent="0.25">
      <c r="A434">
        <v>10011559</v>
      </c>
      <c r="B434" t="s">
        <v>6405</v>
      </c>
      <c r="C434" t="s">
        <v>6346</v>
      </c>
      <c r="D434" t="s">
        <v>6339</v>
      </c>
      <c r="E434" s="15">
        <v>0</v>
      </c>
      <c r="F434" s="15" t="s">
        <v>6339</v>
      </c>
      <c r="G434" t="s">
        <v>4728</v>
      </c>
      <c r="H434" t="e">
        <f>VLOOKUP($E434,'BD DAVID'!$B$5:$M$1143,10,FALSE)</f>
        <v>#N/A</v>
      </c>
      <c r="I434">
        <v>0</v>
      </c>
      <c r="J434" t="e">
        <f>VLOOKUP($E434,'BD DAVID'!$B$5:$M$1144,12,FALSE)</f>
        <v>#N/A</v>
      </c>
      <c r="K434" t="s">
        <v>6339</v>
      </c>
      <c r="L434">
        <v>0</v>
      </c>
      <c r="M434" t="s">
        <v>6339</v>
      </c>
      <c r="N434">
        <v>0</v>
      </c>
      <c r="O434" t="s">
        <v>6339</v>
      </c>
      <c r="P434">
        <v>0</v>
      </c>
      <c r="Q434" t="s">
        <v>6339</v>
      </c>
      <c r="R434" s="19">
        <v>0</v>
      </c>
      <c r="S434" s="18" t="s">
        <v>6339</v>
      </c>
      <c r="T434" s="28">
        <v>0</v>
      </c>
      <c r="U434" s="18" t="s">
        <v>6339</v>
      </c>
      <c r="V434" s="19">
        <v>0</v>
      </c>
      <c r="W434" s="18" t="s">
        <v>6339</v>
      </c>
      <c r="X434" s="19">
        <v>0</v>
      </c>
      <c r="Y434" s="18" t="s">
        <v>6339</v>
      </c>
      <c r="Z434" s="19">
        <v>0</v>
      </c>
      <c r="AA434" s="18" t="s">
        <v>6339</v>
      </c>
      <c r="AB434" s="15">
        <v>82390977</v>
      </c>
      <c r="AC434" s="18" t="s">
        <v>6339</v>
      </c>
      <c r="AD434" s="18" t="s">
        <v>6370</v>
      </c>
      <c r="AE434" s="18" t="s">
        <v>6339</v>
      </c>
      <c r="AF434" s="18" t="s">
        <v>6400</v>
      </c>
      <c r="AG434" s="18" t="s">
        <v>6339</v>
      </c>
      <c r="AH434" s="29">
        <v>42654</v>
      </c>
      <c r="AI434" s="18" t="s">
        <v>6339</v>
      </c>
      <c r="AJ434" s="18" t="s">
        <v>6397</v>
      </c>
      <c r="AK434" t="s">
        <v>6340</v>
      </c>
      <c r="AL434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(NULL,0,0,0,0,0,0,0,0,0,0,82390977,'gmarentes','R','2016-10-11','dzambrano');</v>
      </c>
    </row>
    <row r="435" spans="1:38" s="20" customFormat="1" x14ac:dyDescent="0.25">
      <c r="A435">
        <v>10011560</v>
      </c>
      <c r="B435" t="s">
        <v>6405</v>
      </c>
      <c r="C435" t="s">
        <v>6346</v>
      </c>
      <c r="D435" t="s">
        <v>6339</v>
      </c>
      <c r="E435" s="15">
        <v>0</v>
      </c>
      <c r="F435" s="15" t="s">
        <v>6339</v>
      </c>
      <c r="G435" t="s">
        <v>3855</v>
      </c>
      <c r="H435" t="e">
        <f>VLOOKUP($E435,'BD DAVID'!$B$5:$M$1143,10,FALSE)</f>
        <v>#N/A</v>
      </c>
      <c r="I435">
        <v>0</v>
      </c>
      <c r="J435" t="e">
        <f>VLOOKUP($E435,'BD DAVID'!$B$5:$M$1144,12,FALSE)</f>
        <v>#N/A</v>
      </c>
      <c r="K435" t="s">
        <v>6339</v>
      </c>
      <c r="L435">
        <v>0</v>
      </c>
      <c r="M435" t="s">
        <v>6339</v>
      </c>
      <c r="N435">
        <v>0</v>
      </c>
      <c r="O435" t="s">
        <v>6339</v>
      </c>
      <c r="P435">
        <v>0</v>
      </c>
      <c r="Q435" t="s">
        <v>6339</v>
      </c>
      <c r="R435" s="19">
        <v>0</v>
      </c>
      <c r="S435" s="18" t="s">
        <v>6339</v>
      </c>
      <c r="T435" s="28">
        <v>0</v>
      </c>
      <c r="U435" s="18" t="s">
        <v>6339</v>
      </c>
      <c r="V435" s="19">
        <v>0</v>
      </c>
      <c r="W435" s="18" t="s">
        <v>6339</v>
      </c>
      <c r="X435" s="19">
        <v>0</v>
      </c>
      <c r="Y435" s="18" t="s">
        <v>6339</v>
      </c>
      <c r="Z435" s="19">
        <v>0</v>
      </c>
      <c r="AA435" s="18" t="s">
        <v>6339</v>
      </c>
      <c r="AB435" s="15">
        <v>82392101</v>
      </c>
      <c r="AC435" s="18" t="s">
        <v>6339</v>
      </c>
      <c r="AD435" s="18" t="s">
        <v>6370</v>
      </c>
      <c r="AE435" s="18" t="s">
        <v>6339</v>
      </c>
      <c r="AF435" s="18" t="s">
        <v>6400</v>
      </c>
      <c r="AG435" s="18" t="s">
        <v>6339</v>
      </c>
      <c r="AH435" s="29">
        <v>42654</v>
      </c>
      <c r="AI435" s="18" t="s">
        <v>6339</v>
      </c>
      <c r="AJ435" s="18" t="s">
        <v>6397</v>
      </c>
      <c r="AK435" s="20" t="s">
        <v>6340</v>
      </c>
      <c r="AL435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(NULL,0,0,0,0,0,0,0,0,0,0,82392101,'gmarentes','R','2016-10-11','dzambrano');</v>
      </c>
    </row>
    <row r="436" spans="1:38" x14ac:dyDescent="0.25">
      <c r="A436">
        <v>10011786</v>
      </c>
      <c r="B436" t="s">
        <v>6405</v>
      </c>
      <c r="C436" t="s">
        <v>6346</v>
      </c>
      <c r="D436" t="s">
        <v>6339</v>
      </c>
      <c r="E436" s="15">
        <v>0</v>
      </c>
      <c r="F436" s="15" t="s">
        <v>6339</v>
      </c>
      <c r="G436" t="s">
        <v>2886</v>
      </c>
      <c r="H436" t="e">
        <f>VLOOKUP($E436,'BD DAVID'!$B$5:$M$1143,10,FALSE)</f>
        <v>#N/A</v>
      </c>
      <c r="I436">
        <v>0</v>
      </c>
      <c r="J436" t="e">
        <f>VLOOKUP($E436,'BD DAVID'!$B$5:$M$1144,12,FALSE)</f>
        <v>#N/A</v>
      </c>
      <c r="K436" t="s">
        <v>6339</v>
      </c>
      <c r="L436">
        <v>0</v>
      </c>
      <c r="M436" t="s">
        <v>6339</v>
      </c>
      <c r="N436">
        <v>0</v>
      </c>
      <c r="O436" t="s">
        <v>6339</v>
      </c>
      <c r="P436">
        <v>0</v>
      </c>
      <c r="Q436" t="s">
        <v>6339</v>
      </c>
      <c r="R436" s="19">
        <v>0</v>
      </c>
      <c r="S436" s="18" t="s">
        <v>6339</v>
      </c>
      <c r="T436" s="28">
        <v>0</v>
      </c>
      <c r="U436" s="18" t="s">
        <v>6339</v>
      </c>
      <c r="V436" s="19">
        <v>0</v>
      </c>
      <c r="W436" s="18" t="s">
        <v>6339</v>
      </c>
      <c r="X436" s="19">
        <v>0</v>
      </c>
      <c r="Y436" s="18" t="s">
        <v>6339</v>
      </c>
      <c r="Z436" s="19">
        <v>0</v>
      </c>
      <c r="AA436" s="18" t="s">
        <v>6339</v>
      </c>
      <c r="AB436" s="15">
        <v>87571347</v>
      </c>
      <c r="AC436" s="18" t="s">
        <v>6339</v>
      </c>
      <c r="AD436" s="18" t="s">
        <v>6379</v>
      </c>
      <c r="AE436" s="18" t="s">
        <v>6339</v>
      </c>
      <c r="AF436" s="18" t="s">
        <v>6400</v>
      </c>
      <c r="AG436" s="18" t="s">
        <v>6339</v>
      </c>
      <c r="AH436" s="29">
        <v>42654</v>
      </c>
      <c r="AI436" s="18" t="s">
        <v>6339</v>
      </c>
      <c r="AJ436" s="18" t="s">
        <v>6397</v>
      </c>
      <c r="AK436" t="s">
        <v>6340</v>
      </c>
      <c r="AL436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(NULL,0,0,0,0,0,0,0,0,0,0,87571347,'rvelasquez','R','2016-10-11','dzambrano');</v>
      </c>
    </row>
    <row r="437" spans="1:38" x14ac:dyDescent="0.25">
      <c r="A437">
        <v>10012028</v>
      </c>
      <c r="B437" t="s">
        <v>6405</v>
      </c>
      <c r="C437" t="s">
        <v>6346</v>
      </c>
      <c r="D437" t="s">
        <v>6339</v>
      </c>
      <c r="E437" s="15">
        <v>0</v>
      </c>
      <c r="F437" s="15" t="s">
        <v>6339</v>
      </c>
      <c r="G437" t="s">
        <v>4524</v>
      </c>
      <c r="H437" t="e">
        <f>VLOOKUP($E437,'BD DAVID'!$B$5:$M$1143,10,FALSE)</f>
        <v>#N/A</v>
      </c>
      <c r="I437">
        <v>0</v>
      </c>
      <c r="J437" t="e">
        <f>VLOOKUP($E437,'BD DAVID'!$B$5:$M$1144,12,FALSE)</f>
        <v>#N/A</v>
      </c>
      <c r="K437" t="s">
        <v>6339</v>
      </c>
      <c r="L437">
        <v>0</v>
      </c>
      <c r="M437" t="s">
        <v>6339</v>
      </c>
      <c r="N437">
        <v>0</v>
      </c>
      <c r="O437" t="s">
        <v>6339</v>
      </c>
      <c r="P437">
        <v>0</v>
      </c>
      <c r="Q437" t="s">
        <v>6339</v>
      </c>
      <c r="R437" s="19">
        <v>0</v>
      </c>
      <c r="S437" s="18" t="s">
        <v>6339</v>
      </c>
      <c r="T437" s="28">
        <v>0</v>
      </c>
      <c r="U437" s="18" t="s">
        <v>6339</v>
      </c>
      <c r="V437" s="19">
        <v>0</v>
      </c>
      <c r="W437" s="18" t="s">
        <v>6339</v>
      </c>
      <c r="X437" s="19">
        <v>0</v>
      </c>
      <c r="Y437" s="18" t="s">
        <v>6339</v>
      </c>
      <c r="Z437" s="19">
        <v>0</v>
      </c>
      <c r="AA437" s="18" t="s">
        <v>6339</v>
      </c>
      <c r="AB437" s="15">
        <v>91218371</v>
      </c>
      <c r="AC437" s="18" t="s">
        <v>6339</v>
      </c>
      <c r="AD437" s="18" t="s">
        <v>6370</v>
      </c>
      <c r="AE437" s="18" t="s">
        <v>6339</v>
      </c>
      <c r="AF437" s="18" t="s">
        <v>6400</v>
      </c>
      <c r="AG437" s="18" t="s">
        <v>6339</v>
      </c>
      <c r="AH437" s="29">
        <v>42654</v>
      </c>
      <c r="AI437" s="18" t="s">
        <v>6339</v>
      </c>
      <c r="AJ437" s="18" t="s">
        <v>6397</v>
      </c>
      <c r="AK437" t="s">
        <v>6340</v>
      </c>
      <c r="AL437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(NULL,0,0,0,0,0,0,0,0,0,0,91218371,'gmarentes','R','2016-10-11','dzambrano');</v>
      </c>
    </row>
    <row r="438" spans="1:38" x14ac:dyDescent="0.25">
      <c r="A438">
        <v>10012076</v>
      </c>
      <c r="B438" t="s">
        <v>6405</v>
      </c>
      <c r="C438" t="s">
        <v>6346</v>
      </c>
      <c r="D438" t="s">
        <v>6339</v>
      </c>
      <c r="E438" s="15">
        <v>0</v>
      </c>
      <c r="F438" s="15" t="s">
        <v>6339</v>
      </c>
      <c r="G438" t="s">
        <v>4527</v>
      </c>
      <c r="H438" t="e">
        <f>VLOOKUP($E438,'BD DAVID'!$B$5:$M$1143,10,FALSE)</f>
        <v>#N/A</v>
      </c>
      <c r="I438">
        <v>0</v>
      </c>
      <c r="J438" t="e">
        <f>VLOOKUP($E438,'BD DAVID'!$B$5:$M$1144,12,FALSE)</f>
        <v>#N/A</v>
      </c>
      <c r="K438" t="s">
        <v>6339</v>
      </c>
      <c r="L438">
        <v>0</v>
      </c>
      <c r="M438" t="s">
        <v>6339</v>
      </c>
      <c r="N438">
        <v>0</v>
      </c>
      <c r="O438" t="s">
        <v>6339</v>
      </c>
      <c r="P438">
        <v>0</v>
      </c>
      <c r="Q438" t="s">
        <v>6339</v>
      </c>
      <c r="R438" s="19">
        <v>0</v>
      </c>
      <c r="S438" s="18" t="s">
        <v>6339</v>
      </c>
      <c r="T438" s="28">
        <v>0</v>
      </c>
      <c r="U438" s="18" t="s">
        <v>6339</v>
      </c>
      <c r="V438" s="19">
        <v>0</v>
      </c>
      <c r="W438" s="18" t="s">
        <v>6339</v>
      </c>
      <c r="X438" s="19">
        <v>0</v>
      </c>
      <c r="Y438" s="18" t="s">
        <v>6339</v>
      </c>
      <c r="Z438" s="19">
        <v>0</v>
      </c>
      <c r="AA438" s="18" t="s">
        <v>6339</v>
      </c>
      <c r="AB438" s="15">
        <v>93349815</v>
      </c>
      <c r="AC438" s="18" t="s">
        <v>6339</v>
      </c>
      <c r="AD438" s="18" t="s">
        <v>6379</v>
      </c>
      <c r="AE438" s="18" t="s">
        <v>6339</v>
      </c>
      <c r="AF438" s="18" t="s">
        <v>6400</v>
      </c>
      <c r="AG438" s="18" t="s">
        <v>6339</v>
      </c>
      <c r="AH438" s="29">
        <v>42654</v>
      </c>
      <c r="AI438" s="18" t="s">
        <v>6339</v>
      </c>
      <c r="AJ438" s="18" t="s">
        <v>6397</v>
      </c>
      <c r="AK438" t="s">
        <v>6340</v>
      </c>
      <c r="AL438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(NULL,0,0,0,0,0,0,0,0,0,0,93349815,'rvelasquez','R','2016-10-11','dzambrano');</v>
      </c>
    </row>
    <row r="439" spans="1:38" x14ac:dyDescent="0.25">
      <c r="A439">
        <v>10012077</v>
      </c>
      <c r="B439" t="s">
        <v>6405</v>
      </c>
      <c r="C439" t="s">
        <v>6346</v>
      </c>
      <c r="D439" t="s">
        <v>6339</v>
      </c>
      <c r="E439" s="15">
        <v>0</v>
      </c>
      <c r="F439" s="15" t="s">
        <v>6339</v>
      </c>
      <c r="G439" t="s">
        <v>5191</v>
      </c>
      <c r="H439" t="e">
        <f>VLOOKUP($E439,'BD DAVID'!$B$5:$M$1143,10,FALSE)</f>
        <v>#N/A</v>
      </c>
      <c r="I439">
        <v>0</v>
      </c>
      <c r="J439" t="e">
        <f>VLOOKUP($E439,'BD DAVID'!$B$5:$M$1144,12,FALSE)</f>
        <v>#N/A</v>
      </c>
      <c r="K439" t="s">
        <v>6339</v>
      </c>
      <c r="L439">
        <v>0</v>
      </c>
      <c r="M439" t="s">
        <v>6339</v>
      </c>
      <c r="N439">
        <v>0</v>
      </c>
      <c r="O439" t="s">
        <v>6339</v>
      </c>
      <c r="P439">
        <v>0</v>
      </c>
      <c r="Q439" t="s">
        <v>6339</v>
      </c>
      <c r="R439" s="19">
        <v>0</v>
      </c>
      <c r="S439" s="18" t="s">
        <v>6339</v>
      </c>
      <c r="T439" s="28">
        <v>0</v>
      </c>
      <c r="U439" s="18" t="s">
        <v>6339</v>
      </c>
      <c r="V439" s="19">
        <v>0</v>
      </c>
      <c r="W439" s="18" t="s">
        <v>6339</v>
      </c>
      <c r="X439" s="19">
        <v>0</v>
      </c>
      <c r="Y439" s="18" t="s">
        <v>6339</v>
      </c>
      <c r="Z439" s="19">
        <v>0</v>
      </c>
      <c r="AA439" s="18" t="s">
        <v>6339</v>
      </c>
      <c r="AB439" s="15">
        <v>93366147</v>
      </c>
      <c r="AC439" s="18" t="s">
        <v>6339</v>
      </c>
      <c r="AD439" s="18" t="s">
        <v>6379</v>
      </c>
      <c r="AE439" s="18" t="s">
        <v>6339</v>
      </c>
      <c r="AF439" s="18" t="s">
        <v>6400</v>
      </c>
      <c r="AG439" s="18" t="s">
        <v>6339</v>
      </c>
      <c r="AH439" s="29">
        <v>42654</v>
      </c>
      <c r="AI439" s="18" t="s">
        <v>6339</v>
      </c>
      <c r="AJ439" s="18" t="s">
        <v>6397</v>
      </c>
      <c r="AK439" t="s">
        <v>6340</v>
      </c>
      <c r="AL439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(NULL,0,0,0,0,0,0,0,0,0,0,93366147,'rvelasquez','R','2016-10-11','dzambrano');</v>
      </c>
    </row>
    <row r="440" spans="1:38" x14ac:dyDescent="0.25">
      <c r="A440">
        <v>10010274</v>
      </c>
      <c r="B440" t="s">
        <v>6405</v>
      </c>
      <c r="C440" t="s">
        <v>6346</v>
      </c>
      <c r="D440" t="s">
        <v>6339</v>
      </c>
      <c r="E440" s="15">
        <v>0</v>
      </c>
      <c r="F440" s="15" t="s">
        <v>6339</v>
      </c>
      <c r="G440" t="s">
        <v>4974</v>
      </c>
      <c r="H440" t="e">
        <f>VLOOKUP($E440,'BD DAVID'!$B$5:$M$1143,10,FALSE)</f>
        <v>#N/A</v>
      </c>
      <c r="I440">
        <v>0</v>
      </c>
      <c r="J440" t="e">
        <f>VLOOKUP($E440,'BD DAVID'!$B$5:$M$1144,12,FALSE)</f>
        <v>#N/A</v>
      </c>
      <c r="K440" t="s">
        <v>6339</v>
      </c>
      <c r="L440">
        <v>0</v>
      </c>
      <c r="M440" t="s">
        <v>6339</v>
      </c>
      <c r="N440">
        <v>0</v>
      </c>
      <c r="O440" t="s">
        <v>6339</v>
      </c>
      <c r="P440">
        <v>0</v>
      </c>
      <c r="Q440" t="s">
        <v>6339</v>
      </c>
      <c r="R440" s="19">
        <v>0</v>
      </c>
      <c r="S440" s="18" t="s">
        <v>6339</v>
      </c>
      <c r="T440" s="28">
        <v>0</v>
      </c>
      <c r="U440" s="18" t="s">
        <v>6339</v>
      </c>
      <c r="V440" s="19">
        <v>0</v>
      </c>
      <c r="W440" s="18" t="s">
        <v>6339</v>
      </c>
      <c r="X440" s="19">
        <v>0</v>
      </c>
      <c r="Y440" s="18" t="s">
        <v>6339</v>
      </c>
      <c r="Z440" s="19">
        <v>0</v>
      </c>
      <c r="AA440" s="18" t="s">
        <v>6339</v>
      </c>
      <c r="AB440" s="15">
        <v>518018972</v>
      </c>
      <c r="AC440" s="18" t="s">
        <v>6339</v>
      </c>
      <c r="AD440" s="18" t="s">
        <v>6370</v>
      </c>
      <c r="AE440" s="18" t="s">
        <v>6339</v>
      </c>
      <c r="AF440" s="18" t="s">
        <v>6400</v>
      </c>
      <c r="AG440" s="18" t="s">
        <v>6339</v>
      </c>
      <c r="AH440" s="29">
        <v>42654</v>
      </c>
      <c r="AI440" s="18" t="s">
        <v>6339</v>
      </c>
      <c r="AJ440" s="18" t="s">
        <v>6397</v>
      </c>
      <c r="AK440" t="s">
        <v>6340</v>
      </c>
      <c r="AL440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(NULL,0,0,0,0,0,0,0,0,0,0,518018972,'gmarentes','R','2016-10-11','dzambrano');</v>
      </c>
    </row>
    <row r="441" spans="1:38" x14ac:dyDescent="0.25">
      <c r="A441">
        <v>10011250</v>
      </c>
      <c r="B441" t="s">
        <v>6405</v>
      </c>
      <c r="C441" t="s">
        <v>6346</v>
      </c>
      <c r="D441" t="s">
        <v>6339</v>
      </c>
      <c r="E441" s="15">
        <v>0</v>
      </c>
      <c r="F441" s="15" t="s">
        <v>6339</v>
      </c>
      <c r="G441" t="s">
        <v>1536</v>
      </c>
      <c r="H441" t="e">
        <f>VLOOKUP($E441,'BD DAVID'!$B$5:$M$1143,10,FALSE)</f>
        <v>#N/A</v>
      </c>
      <c r="I441">
        <v>0</v>
      </c>
      <c r="J441" t="e">
        <f>VLOOKUP($E441,'BD DAVID'!$B$5:$M$1144,12,FALSE)</f>
        <v>#N/A</v>
      </c>
      <c r="K441" t="s">
        <v>6339</v>
      </c>
      <c r="L441">
        <v>0</v>
      </c>
      <c r="M441" t="s">
        <v>6339</v>
      </c>
      <c r="N441">
        <v>0</v>
      </c>
      <c r="O441" t="s">
        <v>6339</v>
      </c>
      <c r="P441">
        <v>0</v>
      </c>
      <c r="Q441" t="s">
        <v>6339</v>
      </c>
      <c r="R441" s="19">
        <v>0</v>
      </c>
      <c r="S441" s="18" t="s">
        <v>6339</v>
      </c>
      <c r="T441" s="28">
        <v>0</v>
      </c>
      <c r="U441" s="18" t="s">
        <v>6339</v>
      </c>
      <c r="V441" s="19">
        <v>0</v>
      </c>
      <c r="W441" s="18" t="s">
        <v>6339</v>
      </c>
      <c r="X441" s="19">
        <v>0</v>
      </c>
      <c r="Y441" s="18" t="s">
        <v>6339</v>
      </c>
      <c r="Z441" s="19">
        <v>0</v>
      </c>
      <c r="AA441" s="18" t="s">
        <v>6339</v>
      </c>
      <c r="AB441" s="15">
        <v>800159028</v>
      </c>
      <c r="AC441" s="18" t="s">
        <v>6339</v>
      </c>
      <c r="AD441" s="18" t="s">
        <v>6379</v>
      </c>
      <c r="AE441" s="18" t="s">
        <v>6339</v>
      </c>
      <c r="AF441" s="18" t="s">
        <v>6400</v>
      </c>
      <c r="AG441" s="18" t="s">
        <v>6339</v>
      </c>
      <c r="AH441" s="29">
        <v>42654</v>
      </c>
      <c r="AI441" s="18" t="s">
        <v>6339</v>
      </c>
      <c r="AJ441" s="18" t="s">
        <v>6397</v>
      </c>
      <c r="AK441" t="s">
        <v>6340</v>
      </c>
      <c r="AL441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(NULL,0,0,0,0,0,0,0,0,0,0,800159028,'rvelasquez','R','2016-10-11','dzambrano');</v>
      </c>
    </row>
    <row r="442" spans="1:38" x14ac:dyDescent="0.25">
      <c r="A442">
        <v>10011265</v>
      </c>
      <c r="B442" t="s">
        <v>6405</v>
      </c>
      <c r="C442" t="s">
        <v>6346</v>
      </c>
      <c r="D442" t="s">
        <v>6339</v>
      </c>
      <c r="E442" s="15">
        <v>0</v>
      </c>
      <c r="F442" s="15" t="s">
        <v>6339</v>
      </c>
      <c r="G442" t="s">
        <v>1616</v>
      </c>
      <c r="H442" t="e">
        <f>VLOOKUP($E442,'BD DAVID'!$B$5:$M$1143,10,FALSE)</f>
        <v>#N/A</v>
      </c>
      <c r="I442">
        <v>0</v>
      </c>
      <c r="J442" t="e">
        <f>VLOOKUP($E442,'BD DAVID'!$B$5:$M$1144,12,FALSE)</f>
        <v>#N/A</v>
      </c>
      <c r="K442" t="s">
        <v>6339</v>
      </c>
      <c r="L442">
        <v>0</v>
      </c>
      <c r="M442" t="s">
        <v>6339</v>
      </c>
      <c r="N442">
        <v>0</v>
      </c>
      <c r="O442" t="s">
        <v>6339</v>
      </c>
      <c r="P442">
        <v>0</v>
      </c>
      <c r="Q442" t="s">
        <v>6339</v>
      </c>
      <c r="R442" s="19">
        <v>0</v>
      </c>
      <c r="S442" s="18" t="s">
        <v>6339</v>
      </c>
      <c r="T442" s="28">
        <v>0</v>
      </c>
      <c r="U442" s="18" t="s">
        <v>6339</v>
      </c>
      <c r="V442" s="19">
        <v>0</v>
      </c>
      <c r="W442" s="18" t="s">
        <v>6339</v>
      </c>
      <c r="X442" s="19">
        <v>0</v>
      </c>
      <c r="Y442" s="18" t="s">
        <v>6339</v>
      </c>
      <c r="Z442" s="19">
        <v>0</v>
      </c>
      <c r="AA442" s="18" t="s">
        <v>6339</v>
      </c>
      <c r="AB442" s="15">
        <v>800223743</v>
      </c>
      <c r="AC442" s="18" t="s">
        <v>6339</v>
      </c>
      <c r="AD442" s="18" t="s">
        <v>6370</v>
      </c>
      <c r="AE442" s="18" t="s">
        <v>6339</v>
      </c>
      <c r="AF442" s="18" t="s">
        <v>6400</v>
      </c>
      <c r="AG442" s="18" t="s">
        <v>6339</v>
      </c>
      <c r="AH442" s="29">
        <v>42654</v>
      </c>
      <c r="AI442" s="18" t="s">
        <v>6339</v>
      </c>
      <c r="AJ442" s="18" t="s">
        <v>6397</v>
      </c>
      <c r="AK442" t="s">
        <v>6340</v>
      </c>
      <c r="AL442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(NULL,0,0,0,0,0,0,0,0,0,0,800223743,'gmarentes','R','2016-10-11','dzambrano');</v>
      </c>
    </row>
    <row r="443" spans="1:38" x14ac:dyDescent="0.25">
      <c r="A443">
        <v>10015705</v>
      </c>
      <c r="B443" t="s">
        <v>6405</v>
      </c>
      <c r="C443" t="s">
        <v>6346</v>
      </c>
      <c r="D443" t="s">
        <v>6339</v>
      </c>
      <c r="E443" s="15">
        <v>0</v>
      </c>
      <c r="F443" s="15" t="s">
        <v>6339</v>
      </c>
      <c r="G443" t="s">
        <v>5097</v>
      </c>
      <c r="H443" t="e">
        <f>VLOOKUP($E443,'BD DAVID'!$B$5:$M$1143,10,FALSE)</f>
        <v>#N/A</v>
      </c>
      <c r="I443">
        <v>0</v>
      </c>
      <c r="J443" t="e">
        <f>VLOOKUP($E443,'BD DAVID'!$B$5:$M$1144,12,FALSE)</f>
        <v>#N/A</v>
      </c>
      <c r="K443" t="s">
        <v>6339</v>
      </c>
      <c r="L443">
        <v>0</v>
      </c>
      <c r="M443" t="s">
        <v>6339</v>
      </c>
      <c r="N443">
        <v>0</v>
      </c>
      <c r="O443" t="s">
        <v>6339</v>
      </c>
      <c r="P443">
        <v>0</v>
      </c>
      <c r="Q443" t="s">
        <v>6339</v>
      </c>
      <c r="R443" s="19">
        <v>0</v>
      </c>
      <c r="S443" s="18" t="s">
        <v>6339</v>
      </c>
      <c r="T443" s="28">
        <v>0</v>
      </c>
      <c r="U443" s="18" t="s">
        <v>6339</v>
      </c>
      <c r="V443" s="19">
        <v>0</v>
      </c>
      <c r="W443" s="18" t="s">
        <v>6339</v>
      </c>
      <c r="X443" s="19">
        <v>0</v>
      </c>
      <c r="Y443" s="18" t="s">
        <v>6339</v>
      </c>
      <c r="Z443" s="19">
        <v>0</v>
      </c>
      <c r="AA443" s="18" t="s">
        <v>6339</v>
      </c>
      <c r="AB443" s="15">
        <v>800225340</v>
      </c>
      <c r="AC443" s="18" t="s">
        <v>6339</v>
      </c>
      <c r="AD443" s="18" t="s">
        <v>6379</v>
      </c>
      <c r="AE443" s="18" t="s">
        <v>6339</v>
      </c>
      <c r="AF443" s="18" t="s">
        <v>6400</v>
      </c>
      <c r="AG443" s="18" t="s">
        <v>6339</v>
      </c>
      <c r="AH443" s="29">
        <v>42654</v>
      </c>
      <c r="AI443" s="18" t="s">
        <v>6339</v>
      </c>
      <c r="AJ443" s="18" t="s">
        <v>6397</v>
      </c>
      <c r="AK443" t="s">
        <v>6340</v>
      </c>
      <c r="AL443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(NULL,0,0,0,0,0,0,0,0,0,0,800225340,'rvelasquez','R','2016-10-11','dzambrano');</v>
      </c>
    </row>
    <row r="444" spans="1:38" x14ac:dyDescent="0.25">
      <c r="A444">
        <v>10013666</v>
      </c>
      <c r="B444" t="s">
        <v>6405</v>
      </c>
      <c r="C444" t="s">
        <v>6346</v>
      </c>
      <c r="D444" t="s">
        <v>6339</v>
      </c>
      <c r="E444" s="15">
        <v>0</v>
      </c>
      <c r="F444" s="15" t="s">
        <v>6339</v>
      </c>
      <c r="G444" t="s">
        <v>3288</v>
      </c>
      <c r="H444" t="e">
        <f>VLOOKUP($E444,'BD DAVID'!$B$5:$M$1143,10,FALSE)</f>
        <v>#N/A</v>
      </c>
      <c r="I444">
        <v>0</v>
      </c>
      <c r="J444" t="e">
        <f>VLOOKUP($E444,'BD DAVID'!$B$5:$M$1144,12,FALSE)</f>
        <v>#N/A</v>
      </c>
      <c r="K444" t="s">
        <v>6339</v>
      </c>
      <c r="L444">
        <v>0</v>
      </c>
      <c r="M444" t="s">
        <v>6339</v>
      </c>
      <c r="N444">
        <v>0</v>
      </c>
      <c r="O444" t="s">
        <v>6339</v>
      </c>
      <c r="P444">
        <v>0</v>
      </c>
      <c r="Q444" t="s">
        <v>6339</v>
      </c>
      <c r="R444" s="19">
        <v>0</v>
      </c>
      <c r="S444" s="18" t="s">
        <v>6339</v>
      </c>
      <c r="T444" s="28">
        <v>0</v>
      </c>
      <c r="U444" s="18" t="s">
        <v>6339</v>
      </c>
      <c r="V444" s="19">
        <v>0</v>
      </c>
      <c r="W444" s="18" t="s">
        <v>6339</v>
      </c>
      <c r="X444" s="19">
        <v>0</v>
      </c>
      <c r="Y444" s="18" t="s">
        <v>6339</v>
      </c>
      <c r="Z444" s="19">
        <v>0</v>
      </c>
      <c r="AA444" s="18" t="s">
        <v>6339</v>
      </c>
      <c r="AB444" s="15">
        <v>800239996</v>
      </c>
      <c r="AC444" s="18" t="s">
        <v>6339</v>
      </c>
      <c r="AD444" s="18" t="s">
        <v>6379</v>
      </c>
      <c r="AE444" s="18" t="s">
        <v>6339</v>
      </c>
      <c r="AF444" s="18" t="s">
        <v>6400</v>
      </c>
      <c r="AG444" s="18" t="s">
        <v>6339</v>
      </c>
      <c r="AH444" s="29">
        <v>42654</v>
      </c>
      <c r="AI444" s="18" t="s">
        <v>6339</v>
      </c>
      <c r="AJ444" s="18" t="s">
        <v>6397</v>
      </c>
      <c r="AK444" t="s">
        <v>6340</v>
      </c>
      <c r="AL444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(NULL,0,0,0,0,0,0,0,0,0,0,800239996,'rvelasquez','R','2016-10-11','dzambrano');</v>
      </c>
    </row>
    <row r="445" spans="1:38" x14ac:dyDescent="0.25">
      <c r="A445">
        <v>10011294</v>
      </c>
      <c r="B445" t="s">
        <v>6405</v>
      </c>
      <c r="C445" t="s">
        <v>6346</v>
      </c>
      <c r="D445" t="s">
        <v>6339</v>
      </c>
      <c r="E445" s="15">
        <v>0</v>
      </c>
      <c r="F445" s="15" t="s">
        <v>6339</v>
      </c>
      <c r="G445" t="s">
        <v>3495</v>
      </c>
      <c r="H445" t="e">
        <f>VLOOKUP($E445,'BD DAVID'!$B$5:$M$1143,10,FALSE)</f>
        <v>#N/A</v>
      </c>
      <c r="I445">
        <v>0</v>
      </c>
      <c r="J445" t="e">
        <f>VLOOKUP($E445,'BD DAVID'!$B$5:$M$1144,12,FALSE)</f>
        <v>#N/A</v>
      </c>
      <c r="K445" t="s">
        <v>6339</v>
      </c>
      <c r="L445">
        <v>0</v>
      </c>
      <c r="M445" t="s">
        <v>6339</v>
      </c>
      <c r="N445">
        <v>0</v>
      </c>
      <c r="O445" t="s">
        <v>6339</v>
      </c>
      <c r="P445">
        <v>0</v>
      </c>
      <c r="Q445" t="s">
        <v>6339</v>
      </c>
      <c r="R445" s="19">
        <v>0</v>
      </c>
      <c r="S445" s="18" t="s">
        <v>6339</v>
      </c>
      <c r="T445" s="28">
        <v>0</v>
      </c>
      <c r="U445" s="18" t="s">
        <v>6339</v>
      </c>
      <c r="V445" s="19">
        <v>0</v>
      </c>
      <c r="W445" s="18" t="s">
        <v>6339</v>
      </c>
      <c r="X445" s="19">
        <v>0</v>
      </c>
      <c r="Y445" s="18" t="s">
        <v>6339</v>
      </c>
      <c r="Z445" s="19">
        <v>0</v>
      </c>
      <c r="AA445" s="18" t="s">
        <v>6339</v>
      </c>
      <c r="AB445" s="15">
        <v>803402500</v>
      </c>
      <c r="AC445" s="18" t="s">
        <v>6339</v>
      </c>
      <c r="AD445" s="18" t="s">
        <v>6370</v>
      </c>
      <c r="AE445" s="18" t="s">
        <v>6339</v>
      </c>
      <c r="AF445" s="18" t="s">
        <v>6400</v>
      </c>
      <c r="AG445" s="18" t="s">
        <v>6339</v>
      </c>
      <c r="AH445" s="29">
        <v>42654</v>
      </c>
      <c r="AI445" s="18" t="s">
        <v>6339</v>
      </c>
      <c r="AJ445" s="18" t="s">
        <v>6397</v>
      </c>
      <c r="AK445" t="s">
        <v>6340</v>
      </c>
      <c r="AL445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(NULL,0,0,0,0,0,0,0,0,0,0,803402500,'gmarentes','R','2016-10-11','dzambrano');</v>
      </c>
    </row>
    <row r="446" spans="1:38" x14ac:dyDescent="0.25">
      <c r="A446">
        <v>10011447</v>
      </c>
      <c r="B446" t="s">
        <v>6405</v>
      </c>
      <c r="C446" t="s">
        <v>6346</v>
      </c>
      <c r="D446" t="s">
        <v>6339</v>
      </c>
      <c r="E446" s="15">
        <v>0</v>
      </c>
      <c r="F446" s="15" t="s">
        <v>6339</v>
      </c>
      <c r="G446" t="s">
        <v>2117</v>
      </c>
      <c r="H446" t="e">
        <f>VLOOKUP($E446,'BD DAVID'!$B$5:$M$1143,10,FALSE)</f>
        <v>#N/A</v>
      </c>
      <c r="I446">
        <v>0</v>
      </c>
      <c r="J446" t="e">
        <f>VLOOKUP($E446,'BD DAVID'!$B$5:$M$1144,12,FALSE)</f>
        <v>#N/A</v>
      </c>
      <c r="K446" t="s">
        <v>6339</v>
      </c>
      <c r="L446">
        <v>0</v>
      </c>
      <c r="M446" t="s">
        <v>6339</v>
      </c>
      <c r="N446">
        <v>0</v>
      </c>
      <c r="O446" t="s">
        <v>6339</v>
      </c>
      <c r="P446">
        <v>0</v>
      </c>
      <c r="Q446" t="s">
        <v>6339</v>
      </c>
      <c r="R446" s="19">
        <v>0</v>
      </c>
      <c r="S446" s="18" t="s">
        <v>6339</v>
      </c>
      <c r="T446" s="28">
        <v>0</v>
      </c>
      <c r="U446" s="18" t="s">
        <v>6339</v>
      </c>
      <c r="V446" s="19">
        <v>0</v>
      </c>
      <c r="W446" s="18" t="s">
        <v>6339</v>
      </c>
      <c r="X446" s="19">
        <v>0</v>
      </c>
      <c r="Y446" s="18" t="s">
        <v>6339</v>
      </c>
      <c r="Z446" s="19">
        <v>0</v>
      </c>
      <c r="AA446" s="18" t="s">
        <v>6339</v>
      </c>
      <c r="AB446" s="15">
        <v>804678740</v>
      </c>
      <c r="AC446" s="18" t="s">
        <v>6339</v>
      </c>
      <c r="AD446" s="18" t="s">
        <v>6379</v>
      </c>
      <c r="AE446" s="18" t="s">
        <v>6339</v>
      </c>
      <c r="AF446" s="18" t="s">
        <v>6400</v>
      </c>
      <c r="AG446" s="18" t="s">
        <v>6339</v>
      </c>
      <c r="AH446" s="29">
        <v>42654</v>
      </c>
      <c r="AI446" s="18" t="s">
        <v>6339</v>
      </c>
      <c r="AJ446" s="18" t="s">
        <v>6397</v>
      </c>
      <c r="AK446" t="s">
        <v>6340</v>
      </c>
      <c r="AL446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(NULL,0,0,0,0,0,0,0,0,0,0,804678740,'rvelasquez','R','2016-10-11','dzambrano');</v>
      </c>
    </row>
    <row r="447" spans="1:38" x14ac:dyDescent="0.25">
      <c r="A447">
        <v>10011499</v>
      </c>
      <c r="B447" t="s">
        <v>6405</v>
      </c>
      <c r="C447" t="s">
        <v>6346</v>
      </c>
      <c r="D447" t="s">
        <v>6339</v>
      </c>
      <c r="E447" s="15">
        <v>0</v>
      </c>
      <c r="F447" s="15" t="s">
        <v>6339</v>
      </c>
      <c r="G447" t="s">
        <v>1833</v>
      </c>
      <c r="H447" t="e">
        <f>VLOOKUP($E447,'BD DAVID'!$B$5:$M$1143,10,FALSE)</f>
        <v>#N/A</v>
      </c>
      <c r="I447">
        <v>0</v>
      </c>
      <c r="J447" t="e">
        <f>VLOOKUP($E447,'BD DAVID'!$B$5:$M$1144,12,FALSE)</f>
        <v>#N/A</v>
      </c>
      <c r="K447" t="s">
        <v>6339</v>
      </c>
      <c r="L447">
        <v>0</v>
      </c>
      <c r="M447" t="s">
        <v>6339</v>
      </c>
      <c r="N447">
        <v>0</v>
      </c>
      <c r="O447" t="s">
        <v>6339</v>
      </c>
      <c r="P447">
        <v>0</v>
      </c>
      <c r="Q447" t="s">
        <v>6339</v>
      </c>
      <c r="R447" s="19">
        <v>0</v>
      </c>
      <c r="S447" s="18" t="s">
        <v>6339</v>
      </c>
      <c r="T447" s="28">
        <v>0</v>
      </c>
      <c r="U447" s="18" t="s">
        <v>6339</v>
      </c>
      <c r="V447" s="19">
        <v>0</v>
      </c>
      <c r="W447" s="18" t="s">
        <v>6339</v>
      </c>
      <c r="X447" s="19">
        <v>0</v>
      </c>
      <c r="Y447" s="18" t="s">
        <v>6339</v>
      </c>
      <c r="Z447" s="19">
        <v>0</v>
      </c>
      <c r="AA447" s="18" t="s">
        <v>6339</v>
      </c>
      <c r="AB447" s="15">
        <v>808001639</v>
      </c>
      <c r="AC447" s="18" t="s">
        <v>6339</v>
      </c>
      <c r="AD447" s="18" t="s">
        <v>6379</v>
      </c>
      <c r="AE447" s="18" t="s">
        <v>6339</v>
      </c>
      <c r="AF447" s="18" t="s">
        <v>6400</v>
      </c>
      <c r="AG447" s="18" t="s">
        <v>6339</v>
      </c>
      <c r="AH447" s="29">
        <v>42654</v>
      </c>
      <c r="AI447" s="18" t="s">
        <v>6339</v>
      </c>
      <c r="AJ447" s="18" t="s">
        <v>6397</v>
      </c>
      <c r="AK447" t="s">
        <v>6340</v>
      </c>
      <c r="AL447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(NULL,0,0,0,0,0,0,0,0,0,0,808001639,'rvelasquez','R','2016-10-11','dzambrano');</v>
      </c>
    </row>
    <row r="448" spans="1:38" x14ac:dyDescent="0.25">
      <c r="A448">
        <v>10011500</v>
      </c>
      <c r="B448" t="s">
        <v>6405</v>
      </c>
      <c r="C448" t="s">
        <v>6346</v>
      </c>
      <c r="D448" t="s">
        <v>6339</v>
      </c>
      <c r="E448" s="15">
        <v>0</v>
      </c>
      <c r="F448" s="15" t="s">
        <v>6339</v>
      </c>
      <c r="G448" t="s">
        <v>4461</v>
      </c>
      <c r="H448" t="e">
        <f>VLOOKUP($E448,'BD DAVID'!$B$5:$M$1143,10,FALSE)</f>
        <v>#N/A</v>
      </c>
      <c r="I448">
        <v>0</v>
      </c>
      <c r="J448" t="e">
        <f>VLOOKUP($E448,'BD DAVID'!$B$5:$M$1144,12,FALSE)</f>
        <v>#N/A</v>
      </c>
      <c r="K448" t="s">
        <v>6339</v>
      </c>
      <c r="L448">
        <v>0</v>
      </c>
      <c r="M448" t="s">
        <v>6339</v>
      </c>
      <c r="N448">
        <v>0</v>
      </c>
      <c r="O448" t="s">
        <v>6339</v>
      </c>
      <c r="P448">
        <v>0</v>
      </c>
      <c r="Q448" t="s">
        <v>6339</v>
      </c>
      <c r="R448" s="19">
        <v>0</v>
      </c>
      <c r="S448" s="18" t="s">
        <v>6339</v>
      </c>
      <c r="T448" s="28">
        <v>0</v>
      </c>
      <c r="U448" s="18" t="s">
        <v>6339</v>
      </c>
      <c r="V448" s="19">
        <v>0</v>
      </c>
      <c r="W448" s="18" t="s">
        <v>6339</v>
      </c>
      <c r="X448" s="19">
        <v>0</v>
      </c>
      <c r="Y448" s="18" t="s">
        <v>6339</v>
      </c>
      <c r="Z448" s="19">
        <v>0</v>
      </c>
      <c r="AA448" s="18" t="s">
        <v>6339</v>
      </c>
      <c r="AB448" s="15">
        <v>808003068</v>
      </c>
      <c r="AC448" s="18" t="s">
        <v>6339</v>
      </c>
      <c r="AD448" s="18" t="s">
        <v>6370</v>
      </c>
      <c r="AE448" s="18" t="s">
        <v>6339</v>
      </c>
      <c r="AF448" s="18" t="s">
        <v>6400</v>
      </c>
      <c r="AG448" s="18" t="s">
        <v>6339</v>
      </c>
      <c r="AH448" s="29">
        <v>42654</v>
      </c>
      <c r="AI448" s="18" t="s">
        <v>6339</v>
      </c>
      <c r="AJ448" s="18" t="s">
        <v>6397</v>
      </c>
      <c r="AK448" t="s">
        <v>6340</v>
      </c>
      <c r="AL448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(NULL,0,0,0,0,0,0,0,0,0,0,808003068,'gmarentes','R','2016-10-11','dzambrano');</v>
      </c>
    </row>
    <row r="449" spans="1:38" x14ac:dyDescent="0.25">
      <c r="A449">
        <v>10014648</v>
      </c>
      <c r="B449" t="s">
        <v>6405</v>
      </c>
      <c r="C449" t="s">
        <v>6346</v>
      </c>
      <c r="D449" t="s">
        <v>6339</v>
      </c>
      <c r="E449" s="15">
        <v>0</v>
      </c>
      <c r="F449" s="15" t="s">
        <v>6339</v>
      </c>
      <c r="G449" t="s">
        <v>3759</v>
      </c>
      <c r="H449" t="e">
        <f>VLOOKUP($E449,'BD DAVID'!$B$5:$M$1143,10,FALSE)</f>
        <v>#N/A</v>
      </c>
      <c r="I449">
        <v>0</v>
      </c>
      <c r="J449" t="e">
        <f>VLOOKUP($E449,'BD DAVID'!$B$5:$M$1144,12,FALSE)</f>
        <v>#N/A</v>
      </c>
      <c r="K449" t="s">
        <v>6339</v>
      </c>
      <c r="L449">
        <v>0</v>
      </c>
      <c r="M449" t="s">
        <v>6339</v>
      </c>
      <c r="N449">
        <v>0</v>
      </c>
      <c r="O449" t="s">
        <v>6339</v>
      </c>
      <c r="P449">
        <v>0</v>
      </c>
      <c r="Q449" t="s">
        <v>6339</v>
      </c>
      <c r="R449" s="19">
        <v>0</v>
      </c>
      <c r="S449" s="18" t="s">
        <v>6339</v>
      </c>
      <c r="T449" s="28">
        <v>0</v>
      </c>
      <c r="U449" s="18" t="s">
        <v>6339</v>
      </c>
      <c r="V449" s="19">
        <v>0</v>
      </c>
      <c r="W449" s="18" t="s">
        <v>6339</v>
      </c>
      <c r="X449" s="19">
        <v>0</v>
      </c>
      <c r="Y449" s="18" t="s">
        <v>6339</v>
      </c>
      <c r="Z449" s="19">
        <v>0</v>
      </c>
      <c r="AA449" s="18" t="s">
        <v>6339</v>
      </c>
      <c r="AB449" s="15">
        <v>808003435</v>
      </c>
      <c r="AC449" s="18" t="s">
        <v>6339</v>
      </c>
      <c r="AD449" s="18" t="s">
        <v>6370</v>
      </c>
      <c r="AE449" s="18" t="s">
        <v>6339</v>
      </c>
      <c r="AF449" s="18" t="s">
        <v>6400</v>
      </c>
      <c r="AG449" s="18" t="s">
        <v>6339</v>
      </c>
      <c r="AH449" s="29">
        <v>42654</v>
      </c>
      <c r="AI449" s="18" t="s">
        <v>6339</v>
      </c>
      <c r="AJ449" s="18" t="s">
        <v>6397</v>
      </c>
      <c r="AK449" t="s">
        <v>6340</v>
      </c>
      <c r="AL449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(NULL,0,0,0,0,0,0,0,0,0,0,808003435,'gmarentes','R','2016-10-11','dzambrano');</v>
      </c>
    </row>
    <row r="450" spans="1:38" x14ac:dyDescent="0.25">
      <c r="A450">
        <v>10017709</v>
      </c>
      <c r="B450" t="s">
        <v>6405</v>
      </c>
      <c r="C450" t="s">
        <v>6346</v>
      </c>
      <c r="D450" t="s">
        <v>6339</v>
      </c>
      <c r="E450" s="15">
        <v>0</v>
      </c>
      <c r="F450" s="15" t="s">
        <v>6339</v>
      </c>
      <c r="G450" t="s">
        <v>2099</v>
      </c>
      <c r="H450" t="e">
        <f>VLOOKUP($E450,'BD DAVID'!$B$5:$M$1143,10,FALSE)</f>
        <v>#N/A</v>
      </c>
      <c r="I450">
        <v>0</v>
      </c>
      <c r="J450" t="e">
        <f>VLOOKUP($E450,'BD DAVID'!$B$5:$M$1144,12,FALSE)</f>
        <v>#N/A</v>
      </c>
      <c r="K450" t="s">
        <v>6339</v>
      </c>
      <c r="L450">
        <v>0</v>
      </c>
      <c r="M450" t="s">
        <v>6339</v>
      </c>
      <c r="N450">
        <v>0</v>
      </c>
      <c r="O450" t="s">
        <v>6339</v>
      </c>
      <c r="P450">
        <v>0</v>
      </c>
      <c r="Q450" t="s">
        <v>6339</v>
      </c>
      <c r="R450" s="19">
        <v>0</v>
      </c>
      <c r="S450" s="18" t="s">
        <v>6339</v>
      </c>
      <c r="T450" s="28">
        <v>0</v>
      </c>
      <c r="U450" s="18" t="s">
        <v>6339</v>
      </c>
      <c r="V450" s="19">
        <v>0</v>
      </c>
      <c r="W450" s="18" t="s">
        <v>6339</v>
      </c>
      <c r="X450" s="19">
        <v>0</v>
      </c>
      <c r="Y450" s="18" t="s">
        <v>6339</v>
      </c>
      <c r="Z450" s="19">
        <v>0</v>
      </c>
      <c r="AA450" s="18" t="s">
        <v>6339</v>
      </c>
      <c r="AB450" s="15">
        <v>830060622</v>
      </c>
      <c r="AC450" s="18" t="s">
        <v>6339</v>
      </c>
      <c r="AD450" s="18" t="s">
        <v>6379</v>
      </c>
      <c r="AE450" s="18" t="s">
        <v>6339</v>
      </c>
      <c r="AF450" s="18" t="s">
        <v>6400</v>
      </c>
      <c r="AG450" s="18" t="s">
        <v>6339</v>
      </c>
      <c r="AH450" s="29">
        <v>42654</v>
      </c>
      <c r="AI450" s="18" t="s">
        <v>6339</v>
      </c>
      <c r="AJ450" s="18" t="s">
        <v>6397</v>
      </c>
      <c r="AK450" t="s">
        <v>6340</v>
      </c>
      <c r="AL450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(NULL,0,0,0,0,0,0,0,0,0,0,830060622,'rvelasquez','R','2016-10-11','dzambrano');</v>
      </c>
    </row>
    <row r="451" spans="1:38" x14ac:dyDescent="0.25">
      <c r="A451">
        <v>10011624</v>
      </c>
      <c r="B451" t="s">
        <v>6405</v>
      </c>
      <c r="C451" t="s">
        <v>6346</v>
      </c>
      <c r="D451" t="s">
        <v>6339</v>
      </c>
      <c r="E451" s="15">
        <v>0</v>
      </c>
      <c r="F451" s="15" t="s">
        <v>6339</v>
      </c>
      <c r="G451" t="s">
        <v>2925</v>
      </c>
      <c r="H451" t="e">
        <f>VLOOKUP($E451,'BD DAVID'!$B$5:$M$1143,10,FALSE)</f>
        <v>#N/A</v>
      </c>
      <c r="I451">
        <v>0</v>
      </c>
      <c r="J451" t="e">
        <f>VLOOKUP($E451,'BD DAVID'!$B$5:$M$1144,12,FALSE)</f>
        <v>#N/A</v>
      </c>
      <c r="K451" t="s">
        <v>6339</v>
      </c>
      <c r="L451">
        <v>0</v>
      </c>
      <c r="M451" t="s">
        <v>6339</v>
      </c>
      <c r="N451">
        <v>0</v>
      </c>
      <c r="O451" t="s">
        <v>6339</v>
      </c>
      <c r="P451">
        <v>0</v>
      </c>
      <c r="Q451" t="s">
        <v>6339</v>
      </c>
      <c r="R451" s="19">
        <v>0</v>
      </c>
      <c r="S451" s="18" t="s">
        <v>6339</v>
      </c>
      <c r="T451" s="28">
        <v>0</v>
      </c>
      <c r="U451" s="18" t="s">
        <v>6339</v>
      </c>
      <c r="V451" s="19">
        <v>0</v>
      </c>
      <c r="W451" s="18" t="s">
        <v>6339</v>
      </c>
      <c r="X451" s="19">
        <v>0</v>
      </c>
      <c r="Y451" s="18" t="s">
        <v>6339</v>
      </c>
      <c r="Z451" s="19">
        <v>0</v>
      </c>
      <c r="AA451" s="18" t="s">
        <v>6339</v>
      </c>
      <c r="AB451" s="15">
        <v>830119428</v>
      </c>
      <c r="AC451" s="18" t="s">
        <v>6339</v>
      </c>
      <c r="AD451" s="18" t="s">
        <v>6370</v>
      </c>
      <c r="AE451" s="18" t="s">
        <v>6339</v>
      </c>
      <c r="AF451" s="18" t="s">
        <v>6400</v>
      </c>
      <c r="AG451" s="18" t="s">
        <v>6339</v>
      </c>
      <c r="AH451" s="29">
        <v>42654</v>
      </c>
      <c r="AI451" s="18" t="s">
        <v>6339</v>
      </c>
      <c r="AJ451" s="18" t="s">
        <v>6397</v>
      </c>
      <c r="AK451" t="s">
        <v>6340</v>
      </c>
      <c r="AL451" t="str">
        <f t="shared" ref="AL451:AL514" si="7">_xlfn.CONCAT(B451,C451,D451,E451,F451,I451,K451,L451,M451,N451,O451,P451,Q451,R451,S451,T451,U451,V451,W451,X451,Y451,Z451,AA451,AB451,AC451,"'",AD451,"'",AE451,"'",AF451,"'",AG451,"'",TEXT(AH451,"yyyy-mm-dd"),"'",AI451,"'",AJ451,"'",AK451)</f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(NULL,0,0,0,0,0,0,0,0,0,0,830119428,'gmarentes','R','2016-10-11','dzambrano');</v>
      </c>
    </row>
    <row r="452" spans="1:38" x14ac:dyDescent="0.25">
      <c r="A452">
        <v>10011625</v>
      </c>
      <c r="B452" t="s">
        <v>6405</v>
      </c>
      <c r="C452" t="s">
        <v>6346</v>
      </c>
      <c r="D452" t="s">
        <v>6339</v>
      </c>
      <c r="E452" s="15">
        <v>0</v>
      </c>
      <c r="F452" s="15" t="s">
        <v>6339</v>
      </c>
      <c r="G452" t="s">
        <v>1579</v>
      </c>
      <c r="H452" t="e">
        <f>VLOOKUP($E452,'BD DAVID'!$B$5:$M$1143,10,FALSE)</f>
        <v>#N/A</v>
      </c>
      <c r="I452">
        <v>0</v>
      </c>
      <c r="J452" t="e">
        <f>VLOOKUP($E452,'BD DAVID'!$B$5:$M$1144,12,FALSE)</f>
        <v>#N/A</v>
      </c>
      <c r="K452" t="s">
        <v>6339</v>
      </c>
      <c r="L452">
        <v>0</v>
      </c>
      <c r="M452" t="s">
        <v>6339</v>
      </c>
      <c r="N452">
        <v>0</v>
      </c>
      <c r="O452" t="s">
        <v>6339</v>
      </c>
      <c r="P452">
        <v>0</v>
      </c>
      <c r="Q452" t="s">
        <v>6339</v>
      </c>
      <c r="R452" s="19">
        <v>0</v>
      </c>
      <c r="S452" s="18" t="s">
        <v>6339</v>
      </c>
      <c r="T452" s="28">
        <v>0</v>
      </c>
      <c r="U452" s="18" t="s">
        <v>6339</v>
      </c>
      <c r="V452" s="19">
        <v>0</v>
      </c>
      <c r="W452" s="18" t="s">
        <v>6339</v>
      </c>
      <c r="X452" s="19">
        <v>0</v>
      </c>
      <c r="Y452" s="18" t="s">
        <v>6339</v>
      </c>
      <c r="Z452" s="19">
        <v>0</v>
      </c>
      <c r="AA452" s="18" t="s">
        <v>6339</v>
      </c>
      <c r="AB452" s="15">
        <v>830123012</v>
      </c>
      <c r="AC452" s="18" t="s">
        <v>6339</v>
      </c>
      <c r="AD452" s="18" t="s">
        <v>6370</v>
      </c>
      <c r="AE452" s="18" t="s">
        <v>6339</v>
      </c>
      <c r="AF452" s="18" t="s">
        <v>6400</v>
      </c>
      <c r="AG452" s="18" t="s">
        <v>6339</v>
      </c>
      <c r="AH452" s="29">
        <v>42654</v>
      </c>
      <c r="AI452" s="18" t="s">
        <v>6339</v>
      </c>
      <c r="AJ452" s="18" t="s">
        <v>6397</v>
      </c>
      <c r="AK452" t="s">
        <v>6340</v>
      </c>
      <c r="AL452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(NULL,0,0,0,0,0,0,0,0,0,0,830123012,'gmarentes','R','2016-10-11','dzambrano');</v>
      </c>
    </row>
    <row r="453" spans="1:38" x14ac:dyDescent="0.25">
      <c r="A453">
        <v>10011657</v>
      </c>
      <c r="B453" t="s">
        <v>6405</v>
      </c>
      <c r="C453" t="s">
        <v>6346</v>
      </c>
      <c r="D453" t="s">
        <v>6339</v>
      </c>
      <c r="E453" s="15">
        <v>0</v>
      </c>
      <c r="F453" s="15" t="s">
        <v>6339</v>
      </c>
      <c r="G453" t="s">
        <v>3575</v>
      </c>
      <c r="H453" t="e">
        <f>VLOOKUP($E453,'BD DAVID'!$B$5:$M$1143,10,FALSE)</f>
        <v>#N/A</v>
      </c>
      <c r="I453">
        <v>0</v>
      </c>
      <c r="J453" t="e">
        <f>VLOOKUP($E453,'BD DAVID'!$B$5:$M$1144,12,FALSE)</f>
        <v>#N/A</v>
      </c>
      <c r="K453" t="s">
        <v>6339</v>
      </c>
      <c r="L453">
        <v>0</v>
      </c>
      <c r="M453" t="s">
        <v>6339</v>
      </c>
      <c r="N453">
        <v>0</v>
      </c>
      <c r="O453" t="s">
        <v>6339</v>
      </c>
      <c r="P453">
        <v>0</v>
      </c>
      <c r="Q453" t="s">
        <v>6339</v>
      </c>
      <c r="R453" s="19">
        <v>0</v>
      </c>
      <c r="S453" s="18" t="s">
        <v>6339</v>
      </c>
      <c r="T453" s="28">
        <v>0</v>
      </c>
      <c r="U453" s="18" t="s">
        <v>6339</v>
      </c>
      <c r="V453" s="19">
        <v>0</v>
      </c>
      <c r="W453" s="18" t="s">
        <v>6339</v>
      </c>
      <c r="X453" s="19">
        <v>0</v>
      </c>
      <c r="Y453" s="18" t="s">
        <v>6339</v>
      </c>
      <c r="Z453" s="19">
        <v>0</v>
      </c>
      <c r="AA453" s="18" t="s">
        <v>6339</v>
      </c>
      <c r="AB453" s="15">
        <v>830506344</v>
      </c>
      <c r="AC453" s="18" t="s">
        <v>6339</v>
      </c>
      <c r="AD453" s="18" t="s">
        <v>6370</v>
      </c>
      <c r="AE453" s="18" t="s">
        <v>6339</v>
      </c>
      <c r="AF453" s="18" t="s">
        <v>6400</v>
      </c>
      <c r="AG453" s="18" t="s">
        <v>6339</v>
      </c>
      <c r="AH453" s="29">
        <v>42654</v>
      </c>
      <c r="AI453" s="18" t="s">
        <v>6339</v>
      </c>
      <c r="AJ453" s="18" t="s">
        <v>6397</v>
      </c>
      <c r="AK453" t="s">
        <v>6340</v>
      </c>
      <c r="AL453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(NULL,0,0,0,0,0,0,0,0,0,0,830506344,'gmarentes','R','2016-10-11','dzambrano');</v>
      </c>
    </row>
    <row r="454" spans="1:38" x14ac:dyDescent="0.25">
      <c r="A454">
        <v>10011666</v>
      </c>
      <c r="B454" t="s">
        <v>6405</v>
      </c>
      <c r="C454" t="s">
        <v>6346</v>
      </c>
      <c r="D454" t="s">
        <v>6339</v>
      </c>
      <c r="E454" s="15">
        <v>0</v>
      </c>
      <c r="F454" s="15" t="s">
        <v>6339</v>
      </c>
      <c r="G454" t="s">
        <v>1851</v>
      </c>
      <c r="H454" t="e">
        <f>VLOOKUP($E454,'BD DAVID'!$B$5:$M$1143,10,FALSE)</f>
        <v>#N/A</v>
      </c>
      <c r="I454">
        <v>0</v>
      </c>
      <c r="J454" t="e">
        <f>VLOOKUP($E454,'BD DAVID'!$B$5:$M$1144,12,FALSE)</f>
        <v>#N/A</v>
      </c>
      <c r="K454" t="s">
        <v>6339</v>
      </c>
      <c r="L454">
        <v>0</v>
      </c>
      <c r="M454" t="s">
        <v>6339</v>
      </c>
      <c r="N454">
        <v>0</v>
      </c>
      <c r="O454" t="s">
        <v>6339</v>
      </c>
      <c r="P454">
        <v>0</v>
      </c>
      <c r="Q454" t="s">
        <v>6339</v>
      </c>
      <c r="R454" s="19">
        <v>0</v>
      </c>
      <c r="S454" s="18" t="s">
        <v>6339</v>
      </c>
      <c r="T454" s="28">
        <v>0</v>
      </c>
      <c r="U454" s="18" t="s">
        <v>6339</v>
      </c>
      <c r="V454" s="19">
        <v>0</v>
      </c>
      <c r="W454" s="18" t="s">
        <v>6339</v>
      </c>
      <c r="X454" s="19">
        <v>0</v>
      </c>
      <c r="Y454" s="18" t="s">
        <v>6339</v>
      </c>
      <c r="Z454" s="19">
        <v>0</v>
      </c>
      <c r="AA454" s="18" t="s">
        <v>6339</v>
      </c>
      <c r="AB454" s="15">
        <v>832002204</v>
      </c>
      <c r="AC454" s="18" t="s">
        <v>6339</v>
      </c>
      <c r="AD454" s="18" t="s">
        <v>6379</v>
      </c>
      <c r="AE454" s="18" t="s">
        <v>6339</v>
      </c>
      <c r="AF454" s="18" t="s">
        <v>6400</v>
      </c>
      <c r="AG454" s="18" t="s">
        <v>6339</v>
      </c>
      <c r="AH454" s="29">
        <v>42654</v>
      </c>
      <c r="AI454" s="18" t="s">
        <v>6339</v>
      </c>
      <c r="AJ454" s="18" t="s">
        <v>6397</v>
      </c>
      <c r="AK454" t="s">
        <v>6340</v>
      </c>
      <c r="AL454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(NULL,0,0,0,0,0,0,0,0,0,0,832002204,'rvelasquez','R','2016-10-11','dzambrano');</v>
      </c>
    </row>
    <row r="455" spans="1:38" x14ac:dyDescent="0.25">
      <c r="A455">
        <v>10011669</v>
      </c>
      <c r="B455" t="s">
        <v>6405</v>
      </c>
      <c r="C455" t="s">
        <v>6346</v>
      </c>
      <c r="D455" t="s">
        <v>6339</v>
      </c>
      <c r="E455" s="15">
        <v>0</v>
      </c>
      <c r="F455" s="15" t="s">
        <v>6339</v>
      </c>
      <c r="G455" t="s">
        <v>2868</v>
      </c>
      <c r="H455" t="e">
        <f>VLOOKUP($E455,'BD DAVID'!$B$5:$M$1143,10,FALSE)</f>
        <v>#N/A</v>
      </c>
      <c r="I455">
        <v>0</v>
      </c>
      <c r="J455" t="e">
        <f>VLOOKUP($E455,'BD DAVID'!$B$5:$M$1144,12,FALSE)</f>
        <v>#N/A</v>
      </c>
      <c r="K455" t="s">
        <v>6339</v>
      </c>
      <c r="L455">
        <v>0</v>
      </c>
      <c r="M455" t="s">
        <v>6339</v>
      </c>
      <c r="N455">
        <v>0</v>
      </c>
      <c r="O455" t="s">
        <v>6339</v>
      </c>
      <c r="P455">
        <v>0</v>
      </c>
      <c r="Q455" t="s">
        <v>6339</v>
      </c>
      <c r="R455" s="19">
        <v>0</v>
      </c>
      <c r="S455" s="18" t="s">
        <v>6339</v>
      </c>
      <c r="T455" s="28">
        <v>0</v>
      </c>
      <c r="U455" s="18" t="s">
        <v>6339</v>
      </c>
      <c r="V455" s="19">
        <v>0</v>
      </c>
      <c r="W455" s="18" t="s">
        <v>6339</v>
      </c>
      <c r="X455" s="19">
        <v>0</v>
      </c>
      <c r="Y455" s="18" t="s">
        <v>6339</v>
      </c>
      <c r="Z455" s="19">
        <v>0</v>
      </c>
      <c r="AA455" s="18" t="s">
        <v>6339</v>
      </c>
      <c r="AB455" s="15">
        <v>832004593</v>
      </c>
      <c r="AC455" s="18" t="s">
        <v>6339</v>
      </c>
      <c r="AD455" s="18" t="s">
        <v>6370</v>
      </c>
      <c r="AE455" s="18" t="s">
        <v>6339</v>
      </c>
      <c r="AF455" s="18" t="s">
        <v>6400</v>
      </c>
      <c r="AG455" s="18" t="s">
        <v>6339</v>
      </c>
      <c r="AH455" s="29">
        <v>42654</v>
      </c>
      <c r="AI455" s="18" t="s">
        <v>6339</v>
      </c>
      <c r="AJ455" s="18" t="s">
        <v>6397</v>
      </c>
      <c r="AK455" t="s">
        <v>6340</v>
      </c>
      <c r="AL455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(NULL,0,0,0,0,0,0,0,0,0,0,832004593,'gmarentes','R','2016-10-11','dzambrano');</v>
      </c>
    </row>
    <row r="456" spans="1:38" x14ac:dyDescent="0.25">
      <c r="A456">
        <v>10011678</v>
      </c>
      <c r="B456" t="s">
        <v>6405</v>
      </c>
      <c r="C456" t="s">
        <v>6346</v>
      </c>
      <c r="D456" t="s">
        <v>6339</v>
      </c>
      <c r="E456" s="15">
        <v>0</v>
      </c>
      <c r="F456" s="15" t="s">
        <v>6339</v>
      </c>
      <c r="G456" t="s">
        <v>5008</v>
      </c>
      <c r="H456" t="e">
        <f>VLOOKUP($E456,'BD DAVID'!$B$5:$M$1143,10,FALSE)</f>
        <v>#N/A</v>
      </c>
      <c r="I456">
        <v>0</v>
      </c>
      <c r="J456" t="e">
        <f>VLOOKUP($E456,'BD DAVID'!$B$5:$M$1144,12,FALSE)</f>
        <v>#N/A</v>
      </c>
      <c r="K456" t="s">
        <v>6339</v>
      </c>
      <c r="L456">
        <v>0</v>
      </c>
      <c r="M456" t="s">
        <v>6339</v>
      </c>
      <c r="N456">
        <v>0</v>
      </c>
      <c r="O456" t="s">
        <v>6339</v>
      </c>
      <c r="P456">
        <v>0</v>
      </c>
      <c r="Q456" t="s">
        <v>6339</v>
      </c>
      <c r="R456" s="19">
        <v>0</v>
      </c>
      <c r="S456" s="18" t="s">
        <v>6339</v>
      </c>
      <c r="T456" s="28">
        <v>0</v>
      </c>
      <c r="U456" s="18" t="s">
        <v>6339</v>
      </c>
      <c r="V456" s="19">
        <v>0</v>
      </c>
      <c r="W456" s="18" t="s">
        <v>6339</v>
      </c>
      <c r="X456" s="19">
        <v>0</v>
      </c>
      <c r="Y456" s="18" t="s">
        <v>6339</v>
      </c>
      <c r="Z456" s="19">
        <v>0</v>
      </c>
      <c r="AA456" s="18" t="s">
        <v>6339</v>
      </c>
      <c r="AB456" s="15">
        <v>832006674</v>
      </c>
      <c r="AC456" s="18" t="s">
        <v>6339</v>
      </c>
      <c r="AD456" s="18" t="s">
        <v>6379</v>
      </c>
      <c r="AE456" s="18" t="s">
        <v>6339</v>
      </c>
      <c r="AF456" s="18" t="s">
        <v>6400</v>
      </c>
      <c r="AG456" s="18" t="s">
        <v>6339</v>
      </c>
      <c r="AH456" s="29">
        <v>42654</v>
      </c>
      <c r="AI456" s="18" t="s">
        <v>6339</v>
      </c>
      <c r="AJ456" s="18" t="s">
        <v>6397</v>
      </c>
      <c r="AK456" t="s">
        <v>6340</v>
      </c>
      <c r="AL456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(NULL,0,0,0,0,0,0,0,0,0,0,832006674,'rvelasquez','R','2016-10-11','dzambrano');</v>
      </c>
    </row>
    <row r="457" spans="1:38" s="20" customFormat="1" x14ac:dyDescent="0.25">
      <c r="A457">
        <v>10017789</v>
      </c>
      <c r="B457" t="s">
        <v>6405</v>
      </c>
      <c r="C457" t="s">
        <v>6346</v>
      </c>
      <c r="D457" t="s">
        <v>6339</v>
      </c>
      <c r="E457" s="15">
        <v>0</v>
      </c>
      <c r="F457" s="15" t="s">
        <v>6339</v>
      </c>
      <c r="G457" t="s">
        <v>2096</v>
      </c>
      <c r="H457" t="e">
        <f>VLOOKUP($E457,'BD DAVID'!$B$5:$M$1143,10,FALSE)</f>
        <v>#N/A</v>
      </c>
      <c r="I457">
        <v>0</v>
      </c>
      <c r="J457" t="e">
        <f>VLOOKUP($E457,'BD DAVID'!$B$5:$M$1144,12,FALSE)</f>
        <v>#N/A</v>
      </c>
      <c r="K457" t="s">
        <v>6339</v>
      </c>
      <c r="L457">
        <v>0</v>
      </c>
      <c r="M457" t="s">
        <v>6339</v>
      </c>
      <c r="N457">
        <v>0</v>
      </c>
      <c r="O457" t="s">
        <v>6339</v>
      </c>
      <c r="P457">
        <v>0</v>
      </c>
      <c r="Q457" t="s">
        <v>6339</v>
      </c>
      <c r="R457" s="19">
        <v>0</v>
      </c>
      <c r="S457" s="18" t="s">
        <v>6339</v>
      </c>
      <c r="T457" s="28">
        <v>0</v>
      </c>
      <c r="U457" s="18" t="s">
        <v>6339</v>
      </c>
      <c r="V457" s="19">
        <v>0</v>
      </c>
      <c r="W457" s="18" t="s">
        <v>6339</v>
      </c>
      <c r="X457" s="19">
        <v>0</v>
      </c>
      <c r="Y457" s="18" t="s">
        <v>6339</v>
      </c>
      <c r="Z457" s="19">
        <v>0</v>
      </c>
      <c r="AA457" s="18" t="s">
        <v>6339</v>
      </c>
      <c r="AB457" s="15">
        <v>832007489</v>
      </c>
      <c r="AC457" s="18" t="s">
        <v>6339</v>
      </c>
      <c r="AD457" s="18" t="s">
        <v>6379</v>
      </c>
      <c r="AE457" s="18" t="s">
        <v>6339</v>
      </c>
      <c r="AF457" s="18" t="s">
        <v>6400</v>
      </c>
      <c r="AG457" s="18" t="s">
        <v>6339</v>
      </c>
      <c r="AH457" s="29">
        <v>42654</v>
      </c>
      <c r="AI457" s="18" t="s">
        <v>6339</v>
      </c>
      <c r="AJ457" s="18" t="s">
        <v>6397</v>
      </c>
      <c r="AK457" s="20" t="s">
        <v>6340</v>
      </c>
      <c r="AL457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(NULL,0,0,0,0,0,0,0,0,0,0,832007489,'rvelasquez','R','2016-10-11','dzambrano');</v>
      </c>
    </row>
    <row r="458" spans="1:38" x14ac:dyDescent="0.25">
      <c r="A458">
        <v>10011681</v>
      </c>
      <c r="B458" t="s">
        <v>6405</v>
      </c>
      <c r="C458" t="s">
        <v>6346</v>
      </c>
      <c r="D458" t="s">
        <v>6339</v>
      </c>
      <c r="E458" s="15">
        <v>0</v>
      </c>
      <c r="F458" s="15" t="s">
        <v>6339</v>
      </c>
      <c r="G458" t="s">
        <v>1755</v>
      </c>
      <c r="H458" t="e">
        <f>VLOOKUP($E458,'BD DAVID'!$B$5:$M$1143,10,FALSE)</f>
        <v>#N/A</v>
      </c>
      <c r="I458">
        <v>0</v>
      </c>
      <c r="J458" t="e">
        <f>VLOOKUP($E458,'BD DAVID'!$B$5:$M$1144,12,FALSE)</f>
        <v>#N/A</v>
      </c>
      <c r="K458" t="s">
        <v>6339</v>
      </c>
      <c r="L458">
        <v>0</v>
      </c>
      <c r="M458" t="s">
        <v>6339</v>
      </c>
      <c r="N458">
        <v>0</v>
      </c>
      <c r="O458" t="s">
        <v>6339</v>
      </c>
      <c r="P458">
        <v>0</v>
      </c>
      <c r="Q458" t="s">
        <v>6339</v>
      </c>
      <c r="R458" s="19">
        <v>0</v>
      </c>
      <c r="S458" s="18" t="s">
        <v>6339</v>
      </c>
      <c r="T458" s="28">
        <v>0</v>
      </c>
      <c r="U458" s="18" t="s">
        <v>6339</v>
      </c>
      <c r="V458" s="19">
        <v>0</v>
      </c>
      <c r="W458" s="18" t="s">
        <v>6339</v>
      </c>
      <c r="X458" s="19">
        <v>0</v>
      </c>
      <c r="Y458" s="18" t="s">
        <v>6339</v>
      </c>
      <c r="Z458" s="19">
        <v>0</v>
      </c>
      <c r="AA458" s="18" t="s">
        <v>6339</v>
      </c>
      <c r="AB458" s="15">
        <v>832008547</v>
      </c>
      <c r="AC458" s="18" t="s">
        <v>6339</v>
      </c>
      <c r="AD458" s="18" t="s">
        <v>6379</v>
      </c>
      <c r="AE458" s="18" t="s">
        <v>6339</v>
      </c>
      <c r="AF458" s="18" t="s">
        <v>6400</v>
      </c>
      <c r="AG458" s="18" t="s">
        <v>6339</v>
      </c>
      <c r="AH458" s="29">
        <v>42654</v>
      </c>
      <c r="AI458" s="18" t="s">
        <v>6339</v>
      </c>
      <c r="AJ458" s="18" t="s">
        <v>6397</v>
      </c>
      <c r="AK458" t="s">
        <v>6340</v>
      </c>
      <c r="AL458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(NULL,0,0,0,0,0,0,0,0,0,0,832008547,'rvelasquez','R','2016-10-11','dzambrano');</v>
      </c>
    </row>
    <row r="459" spans="1:38" x14ac:dyDescent="0.25">
      <c r="A459">
        <v>10011684</v>
      </c>
      <c r="B459" t="s">
        <v>6405</v>
      </c>
      <c r="C459" t="s">
        <v>6346</v>
      </c>
      <c r="D459" t="s">
        <v>6339</v>
      </c>
      <c r="E459" s="15">
        <v>0</v>
      </c>
      <c r="F459" s="15" t="s">
        <v>6339</v>
      </c>
      <c r="G459" t="s">
        <v>1827</v>
      </c>
      <c r="H459" t="e">
        <f>VLOOKUP($E459,'BD DAVID'!$B$5:$M$1143,10,FALSE)</f>
        <v>#N/A</v>
      </c>
      <c r="I459">
        <v>0</v>
      </c>
      <c r="J459" t="e">
        <f>VLOOKUP($E459,'BD DAVID'!$B$5:$M$1144,12,FALSE)</f>
        <v>#N/A</v>
      </c>
      <c r="K459" t="s">
        <v>6339</v>
      </c>
      <c r="L459">
        <v>0</v>
      </c>
      <c r="M459" t="s">
        <v>6339</v>
      </c>
      <c r="N459">
        <v>0</v>
      </c>
      <c r="O459" t="s">
        <v>6339</v>
      </c>
      <c r="P459">
        <v>0</v>
      </c>
      <c r="Q459" t="s">
        <v>6339</v>
      </c>
      <c r="R459" s="19">
        <v>0</v>
      </c>
      <c r="S459" s="18" t="s">
        <v>6339</v>
      </c>
      <c r="T459" s="28">
        <v>0</v>
      </c>
      <c r="U459" s="18" t="s">
        <v>6339</v>
      </c>
      <c r="V459" s="19">
        <v>0</v>
      </c>
      <c r="W459" s="18" t="s">
        <v>6339</v>
      </c>
      <c r="X459" s="19">
        <v>0</v>
      </c>
      <c r="Y459" s="18" t="s">
        <v>6339</v>
      </c>
      <c r="Z459" s="19">
        <v>0</v>
      </c>
      <c r="AA459" s="18" t="s">
        <v>6339</v>
      </c>
      <c r="AB459" s="15">
        <v>832009053</v>
      </c>
      <c r="AC459" s="18" t="s">
        <v>6339</v>
      </c>
      <c r="AD459" s="18" t="s">
        <v>6379</v>
      </c>
      <c r="AE459" s="18" t="s">
        <v>6339</v>
      </c>
      <c r="AF459" s="18" t="s">
        <v>6400</v>
      </c>
      <c r="AG459" s="18" t="s">
        <v>6339</v>
      </c>
      <c r="AH459" s="29">
        <v>42654</v>
      </c>
      <c r="AI459" s="18" t="s">
        <v>6339</v>
      </c>
      <c r="AJ459" s="18" t="s">
        <v>6397</v>
      </c>
      <c r="AK459" t="s">
        <v>6340</v>
      </c>
      <c r="AL459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(NULL,0,0,0,0,0,0,0,0,0,0,832009053,'rvelasquez','R','2016-10-11','dzambrano');</v>
      </c>
    </row>
    <row r="460" spans="1:38" x14ac:dyDescent="0.25">
      <c r="A460">
        <v>10011685</v>
      </c>
      <c r="B460" t="s">
        <v>6405</v>
      </c>
      <c r="C460" t="s">
        <v>6346</v>
      </c>
      <c r="D460" t="s">
        <v>6339</v>
      </c>
      <c r="E460" s="15">
        <v>0</v>
      </c>
      <c r="F460" s="15" t="s">
        <v>6339</v>
      </c>
      <c r="G460" t="s">
        <v>2636</v>
      </c>
      <c r="H460" t="e">
        <f>VLOOKUP($E460,'BD DAVID'!$B$5:$M$1143,10,FALSE)</f>
        <v>#N/A</v>
      </c>
      <c r="I460">
        <v>0</v>
      </c>
      <c r="J460" t="e">
        <f>VLOOKUP($E460,'BD DAVID'!$B$5:$M$1144,12,FALSE)</f>
        <v>#N/A</v>
      </c>
      <c r="K460" t="s">
        <v>6339</v>
      </c>
      <c r="L460">
        <v>0</v>
      </c>
      <c r="M460" t="s">
        <v>6339</v>
      </c>
      <c r="N460">
        <v>0</v>
      </c>
      <c r="O460" t="s">
        <v>6339</v>
      </c>
      <c r="P460">
        <v>0</v>
      </c>
      <c r="Q460" t="s">
        <v>6339</v>
      </c>
      <c r="R460" s="19">
        <v>0</v>
      </c>
      <c r="S460" s="18" t="s">
        <v>6339</v>
      </c>
      <c r="T460" s="28">
        <v>0</v>
      </c>
      <c r="U460" s="18" t="s">
        <v>6339</v>
      </c>
      <c r="V460" s="19">
        <v>0</v>
      </c>
      <c r="W460" s="18" t="s">
        <v>6339</v>
      </c>
      <c r="X460" s="19">
        <v>0</v>
      </c>
      <c r="Y460" s="18" t="s">
        <v>6339</v>
      </c>
      <c r="Z460" s="19">
        <v>0</v>
      </c>
      <c r="AA460" s="18" t="s">
        <v>6339</v>
      </c>
      <c r="AB460" s="15">
        <v>832009355</v>
      </c>
      <c r="AC460" s="18" t="s">
        <v>6339</v>
      </c>
      <c r="AD460" s="18" t="s">
        <v>6379</v>
      </c>
      <c r="AE460" s="18" t="s">
        <v>6339</v>
      </c>
      <c r="AF460" s="18" t="s">
        <v>6400</v>
      </c>
      <c r="AG460" s="18" t="s">
        <v>6339</v>
      </c>
      <c r="AH460" s="29">
        <v>42654</v>
      </c>
      <c r="AI460" s="18" t="s">
        <v>6339</v>
      </c>
      <c r="AJ460" s="18" t="s">
        <v>6397</v>
      </c>
      <c r="AK460" t="s">
        <v>6340</v>
      </c>
      <c r="AL460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(NULL,0,0,0,0,0,0,0,0,0,0,832009355,'rvelasquez','R','2016-10-11','dzambrano');</v>
      </c>
    </row>
    <row r="461" spans="1:38" x14ac:dyDescent="0.25">
      <c r="A461">
        <v>10014090</v>
      </c>
      <c r="B461" t="s">
        <v>6405</v>
      </c>
      <c r="C461" t="s">
        <v>6346</v>
      </c>
      <c r="D461" t="s">
        <v>6339</v>
      </c>
      <c r="E461" s="15">
        <v>0</v>
      </c>
      <c r="F461" s="15" t="s">
        <v>6339</v>
      </c>
      <c r="G461" t="s">
        <v>2727</v>
      </c>
      <c r="H461" t="e">
        <f>VLOOKUP($E461,'BD DAVID'!$B$5:$M$1143,10,FALSE)</f>
        <v>#N/A</v>
      </c>
      <c r="I461">
        <v>0</v>
      </c>
      <c r="J461" t="e">
        <f>VLOOKUP($E461,'BD DAVID'!$B$5:$M$1144,12,FALSE)</f>
        <v>#N/A</v>
      </c>
      <c r="K461" t="s">
        <v>6339</v>
      </c>
      <c r="L461">
        <v>0</v>
      </c>
      <c r="M461" t="s">
        <v>6339</v>
      </c>
      <c r="N461">
        <v>0</v>
      </c>
      <c r="O461" t="s">
        <v>6339</v>
      </c>
      <c r="P461">
        <v>0</v>
      </c>
      <c r="Q461" t="s">
        <v>6339</v>
      </c>
      <c r="R461" s="19">
        <v>0</v>
      </c>
      <c r="S461" s="18" t="s">
        <v>6339</v>
      </c>
      <c r="T461" s="28">
        <v>0</v>
      </c>
      <c r="U461" s="18" t="s">
        <v>6339</v>
      </c>
      <c r="V461" s="19">
        <v>0</v>
      </c>
      <c r="W461" s="18" t="s">
        <v>6339</v>
      </c>
      <c r="X461" s="19">
        <v>0</v>
      </c>
      <c r="Y461" s="18" t="s">
        <v>6339</v>
      </c>
      <c r="Z461" s="19">
        <v>0</v>
      </c>
      <c r="AA461" s="18" t="s">
        <v>6339</v>
      </c>
      <c r="AB461" s="15">
        <v>840001061</v>
      </c>
      <c r="AC461" s="18" t="s">
        <v>6339</v>
      </c>
      <c r="AD461" s="18" t="s">
        <v>6370</v>
      </c>
      <c r="AE461" s="18" t="s">
        <v>6339</v>
      </c>
      <c r="AF461" s="18" t="s">
        <v>6400</v>
      </c>
      <c r="AG461" s="18" t="s">
        <v>6339</v>
      </c>
      <c r="AH461" s="29">
        <v>42654</v>
      </c>
      <c r="AI461" s="18" t="s">
        <v>6339</v>
      </c>
      <c r="AJ461" s="18" t="s">
        <v>6397</v>
      </c>
      <c r="AK461" t="s">
        <v>6340</v>
      </c>
      <c r="AL461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(NULL,0,0,0,0,0,0,0,0,0,0,840001061,'gmarentes','R','2016-10-11','dzambrano');</v>
      </c>
    </row>
    <row r="462" spans="1:38" x14ac:dyDescent="0.25">
      <c r="A462">
        <v>10011728</v>
      </c>
      <c r="B462" t="s">
        <v>6405</v>
      </c>
      <c r="C462" t="s">
        <v>6346</v>
      </c>
      <c r="D462" t="s">
        <v>6339</v>
      </c>
      <c r="E462" s="15">
        <v>0</v>
      </c>
      <c r="F462" s="15" t="s">
        <v>6339</v>
      </c>
      <c r="G462" t="s">
        <v>5307</v>
      </c>
      <c r="H462" t="e">
        <f>VLOOKUP($E462,'BD DAVID'!$B$5:$M$1143,10,FALSE)</f>
        <v>#N/A</v>
      </c>
      <c r="I462">
        <v>0</v>
      </c>
      <c r="J462" t="e">
        <f>VLOOKUP($E462,'BD DAVID'!$B$5:$M$1144,12,FALSE)</f>
        <v>#N/A</v>
      </c>
      <c r="K462" t="s">
        <v>6339</v>
      </c>
      <c r="L462">
        <v>0</v>
      </c>
      <c r="M462" t="s">
        <v>6339</v>
      </c>
      <c r="N462">
        <v>0</v>
      </c>
      <c r="O462" t="s">
        <v>6339</v>
      </c>
      <c r="P462">
        <v>0</v>
      </c>
      <c r="Q462" t="s">
        <v>6339</v>
      </c>
      <c r="R462" s="19">
        <v>0</v>
      </c>
      <c r="S462" s="18" t="s">
        <v>6339</v>
      </c>
      <c r="T462" s="28">
        <v>0</v>
      </c>
      <c r="U462" s="18" t="s">
        <v>6339</v>
      </c>
      <c r="V462" s="19">
        <v>0</v>
      </c>
      <c r="W462" s="18" t="s">
        <v>6339</v>
      </c>
      <c r="X462" s="19">
        <v>0</v>
      </c>
      <c r="Y462" s="18" t="s">
        <v>6339</v>
      </c>
      <c r="Z462" s="19">
        <v>0</v>
      </c>
      <c r="AA462" s="18" t="s">
        <v>6339</v>
      </c>
      <c r="AB462" s="15">
        <v>860046341</v>
      </c>
      <c r="AC462" s="18" t="s">
        <v>6339</v>
      </c>
      <c r="AD462" s="18" t="s">
        <v>6379</v>
      </c>
      <c r="AE462" s="18" t="s">
        <v>6339</v>
      </c>
      <c r="AF462" s="18" t="s">
        <v>6400</v>
      </c>
      <c r="AG462" s="18" t="s">
        <v>6339</v>
      </c>
      <c r="AH462" s="29">
        <v>42654</v>
      </c>
      <c r="AI462" s="18" t="s">
        <v>6339</v>
      </c>
      <c r="AJ462" s="18" t="s">
        <v>6397</v>
      </c>
      <c r="AK462" t="s">
        <v>6340</v>
      </c>
      <c r="AL462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(NULL,0,0,0,0,0,0,0,0,0,0,860046341,'rvelasquez','R','2016-10-11','dzambrano');</v>
      </c>
    </row>
    <row r="463" spans="1:38" x14ac:dyDescent="0.25">
      <c r="A463">
        <v>10011774</v>
      </c>
      <c r="B463" t="s">
        <v>6405</v>
      </c>
      <c r="C463" t="s">
        <v>6346</v>
      </c>
      <c r="D463" t="s">
        <v>6339</v>
      </c>
      <c r="E463" s="15">
        <v>0</v>
      </c>
      <c r="F463" s="15" t="s">
        <v>6339</v>
      </c>
      <c r="G463" t="s">
        <v>1688</v>
      </c>
      <c r="H463" t="e">
        <f>VLOOKUP($E463,'BD DAVID'!$B$5:$M$1143,10,FALSE)</f>
        <v>#N/A</v>
      </c>
      <c r="I463">
        <v>0</v>
      </c>
      <c r="J463" t="e">
        <f>VLOOKUP($E463,'BD DAVID'!$B$5:$M$1144,12,FALSE)</f>
        <v>#N/A</v>
      </c>
      <c r="K463" t="s">
        <v>6339</v>
      </c>
      <c r="L463">
        <v>0</v>
      </c>
      <c r="M463" t="s">
        <v>6339</v>
      </c>
      <c r="N463">
        <v>0</v>
      </c>
      <c r="O463" t="s">
        <v>6339</v>
      </c>
      <c r="P463">
        <v>0</v>
      </c>
      <c r="Q463" t="s">
        <v>6339</v>
      </c>
      <c r="R463" s="19">
        <v>0</v>
      </c>
      <c r="S463" s="18" t="s">
        <v>6339</v>
      </c>
      <c r="T463" s="28">
        <v>0</v>
      </c>
      <c r="U463" s="18" t="s">
        <v>6339</v>
      </c>
      <c r="V463" s="19">
        <v>0</v>
      </c>
      <c r="W463" s="18" t="s">
        <v>6339</v>
      </c>
      <c r="X463" s="19">
        <v>0</v>
      </c>
      <c r="Y463" s="18" t="s">
        <v>6339</v>
      </c>
      <c r="Z463" s="19">
        <v>0</v>
      </c>
      <c r="AA463" s="18" t="s">
        <v>6339</v>
      </c>
      <c r="AB463" s="15">
        <v>860522063</v>
      </c>
      <c r="AC463" s="18" t="s">
        <v>6339</v>
      </c>
      <c r="AD463" s="18" t="s">
        <v>6370</v>
      </c>
      <c r="AE463" s="18" t="s">
        <v>6339</v>
      </c>
      <c r="AF463" s="18" t="s">
        <v>6400</v>
      </c>
      <c r="AG463" s="18" t="s">
        <v>6339</v>
      </c>
      <c r="AH463" s="29">
        <v>42654</v>
      </c>
      <c r="AI463" s="18" t="s">
        <v>6339</v>
      </c>
      <c r="AJ463" s="18" t="s">
        <v>6397</v>
      </c>
      <c r="AK463" t="s">
        <v>6340</v>
      </c>
      <c r="AL463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(NULL,0,0,0,0,0,0,0,0,0,0,860522063,'gmarentes','R','2016-10-11','dzambrano');</v>
      </c>
    </row>
    <row r="464" spans="1:38" x14ac:dyDescent="0.25">
      <c r="A464">
        <v>10012459</v>
      </c>
      <c r="B464" t="s">
        <v>6405</v>
      </c>
      <c r="C464" t="s">
        <v>6346</v>
      </c>
      <c r="D464" t="s">
        <v>6339</v>
      </c>
      <c r="E464" s="15">
        <v>0</v>
      </c>
      <c r="F464" s="15" t="s">
        <v>6339</v>
      </c>
      <c r="G464" t="s">
        <v>3478</v>
      </c>
      <c r="H464" t="e">
        <f>VLOOKUP($E464,'BD DAVID'!$B$5:$M$1143,10,FALSE)</f>
        <v>#N/A</v>
      </c>
      <c r="I464">
        <v>0</v>
      </c>
      <c r="J464" t="e">
        <f>VLOOKUP($E464,'BD DAVID'!$B$5:$M$1144,12,FALSE)</f>
        <v>#N/A</v>
      </c>
      <c r="K464" t="s">
        <v>6339</v>
      </c>
      <c r="L464">
        <v>0</v>
      </c>
      <c r="M464" t="s">
        <v>6339</v>
      </c>
      <c r="N464">
        <v>0</v>
      </c>
      <c r="O464" t="s">
        <v>6339</v>
      </c>
      <c r="P464">
        <v>0</v>
      </c>
      <c r="Q464" t="s">
        <v>6339</v>
      </c>
      <c r="R464" s="19">
        <v>0</v>
      </c>
      <c r="S464" s="18" t="s">
        <v>6339</v>
      </c>
      <c r="T464" s="28">
        <v>0</v>
      </c>
      <c r="U464" s="18" t="s">
        <v>6339</v>
      </c>
      <c r="V464" s="19">
        <v>0</v>
      </c>
      <c r="W464" s="18" t="s">
        <v>6339</v>
      </c>
      <c r="X464" s="19">
        <v>0</v>
      </c>
      <c r="Y464" s="18" t="s">
        <v>6339</v>
      </c>
      <c r="Z464" s="19">
        <v>0</v>
      </c>
      <c r="AA464" s="18" t="s">
        <v>6339</v>
      </c>
      <c r="AB464" s="15">
        <v>900034616</v>
      </c>
      <c r="AC464" s="18" t="s">
        <v>6339</v>
      </c>
      <c r="AD464" s="18" t="s">
        <v>6382</v>
      </c>
      <c r="AE464" s="18" t="s">
        <v>6339</v>
      </c>
      <c r="AF464" s="18" t="s">
        <v>6400</v>
      </c>
      <c r="AG464" s="18" t="s">
        <v>6339</v>
      </c>
      <c r="AH464" s="29">
        <v>42654</v>
      </c>
      <c r="AI464" s="18" t="s">
        <v>6339</v>
      </c>
      <c r="AJ464" s="18" t="s">
        <v>6397</v>
      </c>
      <c r="AK464" t="s">
        <v>6340</v>
      </c>
      <c r="AL464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(NULL,0,0,0,0,0,0,0,0,0,0,900034616,'ncardona','R','2016-10-11','dzambrano');</v>
      </c>
    </row>
    <row r="465" spans="1:38" x14ac:dyDescent="0.25">
      <c r="A465">
        <v>10011831</v>
      </c>
      <c r="B465" t="s">
        <v>6405</v>
      </c>
      <c r="C465" t="s">
        <v>6346</v>
      </c>
      <c r="D465" t="s">
        <v>6339</v>
      </c>
      <c r="E465" s="15">
        <v>0</v>
      </c>
      <c r="F465" s="15" t="s">
        <v>6339</v>
      </c>
      <c r="G465" t="s">
        <v>1631</v>
      </c>
      <c r="H465" t="e">
        <f>VLOOKUP($E465,'BD DAVID'!$B$5:$M$1143,10,FALSE)</f>
        <v>#N/A</v>
      </c>
      <c r="I465">
        <v>0</v>
      </c>
      <c r="J465" t="e">
        <f>VLOOKUP($E465,'BD DAVID'!$B$5:$M$1144,12,FALSE)</f>
        <v>#N/A</v>
      </c>
      <c r="K465" t="s">
        <v>6339</v>
      </c>
      <c r="L465">
        <v>0</v>
      </c>
      <c r="M465" t="s">
        <v>6339</v>
      </c>
      <c r="N465">
        <v>0</v>
      </c>
      <c r="O465" t="s">
        <v>6339</v>
      </c>
      <c r="P465">
        <v>0</v>
      </c>
      <c r="Q465" t="s">
        <v>6339</v>
      </c>
      <c r="R465" s="19">
        <v>0</v>
      </c>
      <c r="S465" s="18" t="s">
        <v>6339</v>
      </c>
      <c r="T465" s="28">
        <v>0</v>
      </c>
      <c r="U465" s="18" t="s">
        <v>6339</v>
      </c>
      <c r="V465" s="19">
        <v>0</v>
      </c>
      <c r="W465" s="18" t="s">
        <v>6339</v>
      </c>
      <c r="X465" s="19">
        <v>0</v>
      </c>
      <c r="Y465" s="18" t="s">
        <v>6339</v>
      </c>
      <c r="Z465" s="19">
        <v>0</v>
      </c>
      <c r="AA465" s="18" t="s">
        <v>6339</v>
      </c>
      <c r="AB465" s="15">
        <v>900036777</v>
      </c>
      <c r="AC465" s="18" t="s">
        <v>6339</v>
      </c>
      <c r="AD465" s="18" t="s">
        <v>6379</v>
      </c>
      <c r="AE465" s="18" t="s">
        <v>6339</v>
      </c>
      <c r="AF465" s="18" t="s">
        <v>6400</v>
      </c>
      <c r="AG465" s="18" t="s">
        <v>6339</v>
      </c>
      <c r="AH465" s="29">
        <v>42654</v>
      </c>
      <c r="AI465" s="18" t="s">
        <v>6339</v>
      </c>
      <c r="AJ465" s="18" t="s">
        <v>6397</v>
      </c>
      <c r="AK465" t="s">
        <v>6340</v>
      </c>
      <c r="AL465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(NULL,0,0,0,0,0,0,0,0,0,0,900036777,'rvelasquez','R','2016-10-11','dzambrano');</v>
      </c>
    </row>
    <row r="466" spans="1:38" x14ac:dyDescent="0.25">
      <c r="A466">
        <v>10017080</v>
      </c>
      <c r="B466" t="s">
        <v>6405</v>
      </c>
      <c r="C466" t="s">
        <v>6346</v>
      </c>
      <c r="D466" t="s">
        <v>6339</v>
      </c>
      <c r="E466" s="15">
        <v>0</v>
      </c>
      <c r="F466" s="15" t="s">
        <v>6339</v>
      </c>
      <c r="G466" t="s">
        <v>2500</v>
      </c>
      <c r="H466" t="e">
        <f>VLOOKUP($E466,'BD DAVID'!$B$5:$M$1143,10,FALSE)</f>
        <v>#N/A</v>
      </c>
      <c r="I466">
        <v>0</v>
      </c>
      <c r="J466" t="e">
        <f>VLOOKUP($E466,'BD DAVID'!$B$5:$M$1144,12,FALSE)</f>
        <v>#N/A</v>
      </c>
      <c r="K466" t="s">
        <v>6339</v>
      </c>
      <c r="L466">
        <v>0</v>
      </c>
      <c r="M466" t="s">
        <v>6339</v>
      </c>
      <c r="N466">
        <v>0</v>
      </c>
      <c r="O466" t="s">
        <v>6339</v>
      </c>
      <c r="P466">
        <v>0</v>
      </c>
      <c r="Q466" t="s">
        <v>6339</v>
      </c>
      <c r="R466" s="19">
        <v>0</v>
      </c>
      <c r="S466" s="18" t="s">
        <v>6339</v>
      </c>
      <c r="T466" s="28">
        <v>0</v>
      </c>
      <c r="U466" s="18" t="s">
        <v>6339</v>
      </c>
      <c r="V466" s="19">
        <v>0</v>
      </c>
      <c r="W466" s="18" t="s">
        <v>6339</v>
      </c>
      <c r="X466" s="19">
        <v>0</v>
      </c>
      <c r="Y466" s="18" t="s">
        <v>6339</v>
      </c>
      <c r="Z466" s="19">
        <v>0</v>
      </c>
      <c r="AA466" s="18" t="s">
        <v>6339</v>
      </c>
      <c r="AB466" s="15">
        <v>900057744</v>
      </c>
      <c r="AC466" s="18" t="s">
        <v>6339</v>
      </c>
      <c r="AD466" s="18" t="s">
        <v>6379</v>
      </c>
      <c r="AE466" s="18" t="s">
        <v>6339</v>
      </c>
      <c r="AF466" s="18" t="s">
        <v>6400</v>
      </c>
      <c r="AG466" s="18" t="s">
        <v>6339</v>
      </c>
      <c r="AH466" s="29">
        <v>42654</v>
      </c>
      <c r="AI466" s="18" t="s">
        <v>6339</v>
      </c>
      <c r="AJ466" s="18" t="s">
        <v>6397</v>
      </c>
      <c r="AK466" t="s">
        <v>6340</v>
      </c>
      <c r="AL466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(NULL,0,0,0,0,0,0,0,0,0,0,900057744,'rvelasquez','R','2016-10-11','dzambrano');</v>
      </c>
    </row>
    <row r="467" spans="1:38" x14ac:dyDescent="0.25">
      <c r="A467">
        <v>10013198</v>
      </c>
      <c r="B467" t="s">
        <v>6405</v>
      </c>
      <c r="C467" t="s">
        <v>6346</v>
      </c>
      <c r="D467" t="s">
        <v>6339</v>
      </c>
      <c r="E467" s="15">
        <v>0</v>
      </c>
      <c r="F467" s="15" t="s">
        <v>6339</v>
      </c>
      <c r="G467" t="s">
        <v>2621</v>
      </c>
      <c r="H467" t="e">
        <f>VLOOKUP($E467,'BD DAVID'!$B$5:$M$1143,10,FALSE)</f>
        <v>#N/A</v>
      </c>
      <c r="I467">
        <v>0</v>
      </c>
      <c r="J467" t="e">
        <f>VLOOKUP($E467,'BD DAVID'!$B$5:$M$1144,12,FALSE)</f>
        <v>#N/A</v>
      </c>
      <c r="K467" t="s">
        <v>6339</v>
      </c>
      <c r="L467">
        <v>0</v>
      </c>
      <c r="M467" t="s">
        <v>6339</v>
      </c>
      <c r="N467">
        <v>0</v>
      </c>
      <c r="O467" t="s">
        <v>6339</v>
      </c>
      <c r="P467">
        <v>0</v>
      </c>
      <c r="Q467" t="s">
        <v>6339</v>
      </c>
      <c r="R467" s="19">
        <v>0</v>
      </c>
      <c r="S467" s="18" t="s">
        <v>6339</v>
      </c>
      <c r="T467" s="28">
        <v>0</v>
      </c>
      <c r="U467" s="18" t="s">
        <v>6339</v>
      </c>
      <c r="V467" s="19">
        <v>0</v>
      </c>
      <c r="W467" s="18" t="s">
        <v>6339</v>
      </c>
      <c r="X467" s="19">
        <v>0</v>
      </c>
      <c r="Y467" s="18" t="s">
        <v>6339</v>
      </c>
      <c r="Z467" s="19">
        <v>0</v>
      </c>
      <c r="AA467" s="18" t="s">
        <v>6339</v>
      </c>
      <c r="AB467" s="15">
        <v>900075256</v>
      </c>
      <c r="AC467" s="18" t="s">
        <v>6339</v>
      </c>
      <c r="AD467" s="18" t="s">
        <v>6379</v>
      </c>
      <c r="AE467" s="18" t="s">
        <v>6339</v>
      </c>
      <c r="AF467" s="18" t="s">
        <v>6400</v>
      </c>
      <c r="AG467" s="18" t="s">
        <v>6339</v>
      </c>
      <c r="AH467" s="29">
        <v>42654</v>
      </c>
      <c r="AI467" s="18" t="s">
        <v>6339</v>
      </c>
      <c r="AJ467" s="18" t="s">
        <v>6397</v>
      </c>
      <c r="AK467" t="s">
        <v>6340</v>
      </c>
      <c r="AL467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(NULL,0,0,0,0,0,0,0,0,0,0,900075256,'rvelasquez','R','2016-10-11','dzambrano');</v>
      </c>
    </row>
    <row r="468" spans="1:38" x14ac:dyDescent="0.25">
      <c r="A468">
        <v>10012469</v>
      </c>
      <c r="B468" t="s">
        <v>6405</v>
      </c>
      <c r="C468" t="s">
        <v>6346</v>
      </c>
      <c r="D468" t="s">
        <v>6339</v>
      </c>
      <c r="E468" s="15">
        <v>0</v>
      </c>
      <c r="F468" s="15" t="s">
        <v>6339</v>
      </c>
      <c r="G468" t="s">
        <v>3753</v>
      </c>
      <c r="H468" t="e">
        <f>VLOOKUP($E468,'BD DAVID'!$B$5:$M$1143,10,FALSE)</f>
        <v>#N/A</v>
      </c>
      <c r="I468">
        <v>0</v>
      </c>
      <c r="J468" t="e">
        <f>VLOOKUP($E468,'BD DAVID'!$B$5:$M$1144,12,FALSE)</f>
        <v>#N/A</v>
      </c>
      <c r="K468" t="s">
        <v>6339</v>
      </c>
      <c r="L468">
        <v>0</v>
      </c>
      <c r="M468" t="s">
        <v>6339</v>
      </c>
      <c r="N468">
        <v>0</v>
      </c>
      <c r="O468" t="s">
        <v>6339</v>
      </c>
      <c r="P468">
        <v>0</v>
      </c>
      <c r="Q468" t="s">
        <v>6339</v>
      </c>
      <c r="R468" s="19">
        <v>0</v>
      </c>
      <c r="S468" s="18" t="s">
        <v>6339</v>
      </c>
      <c r="T468" s="28">
        <v>0</v>
      </c>
      <c r="U468" s="18" t="s">
        <v>6339</v>
      </c>
      <c r="V468" s="19">
        <v>0</v>
      </c>
      <c r="W468" s="18" t="s">
        <v>6339</v>
      </c>
      <c r="X468" s="19">
        <v>0</v>
      </c>
      <c r="Y468" s="18" t="s">
        <v>6339</v>
      </c>
      <c r="Z468" s="19">
        <v>0</v>
      </c>
      <c r="AA468" s="18" t="s">
        <v>6339</v>
      </c>
      <c r="AB468" s="15">
        <v>900084568</v>
      </c>
      <c r="AC468" s="18" t="s">
        <v>6339</v>
      </c>
      <c r="AD468" s="18" t="s">
        <v>6379</v>
      </c>
      <c r="AE468" s="18" t="s">
        <v>6339</v>
      </c>
      <c r="AF468" s="18" t="s">
        <v>6400</v>
      </c>
      <c r="AG468" s="18" t="s">
        <v>6339</v>
      </c>
      <c r="AH468" s="29">
        <v>42654</v>
      </c>
      <c r="AI468" s="18" t="s">
        <v>6339</v>
      </c>
      <c r="AJ468" s="18" t="s">
        <v>6397</v>
      </c>
      <c r="AK468" t="s">
        <v>6340</v>
      </c>
      <c r="AL468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(NULL,0,0,0,0,0,0,0,0,0,0,900084568,'rvelasquez','R','2016-10-11','dzambrano');</v>
      </c>
    </row>
    <row r="469" spans="1:38" s="20" customFormat="1" x14ac:dyDescent="0.25">
      <c r="A469">
        <v>10011867</v>
      </c>
      <c r="B469" t="s">
        <v>6405</v>
      </c>
      <c r="C469" t="s">
        <v>6346</v>
      </c>
      <c r="D469" t="s">
        <v>6339</v>
      </c>
      <c r="E469" s="15">
        <v>0</v>
      </c>
      <c r="F469" s="15" t="s">
        <v>6339</v>
      </c>
      <c r="G469" t="s">
        <v>5311</v>
      </c>
      <c r="H469" t="e">
        <f>VLOOKUP($E469,'BD DAVID'!$B$5:$M$1143,10,FALSE)</f>
        <v>#N/A</v>
      </c>
      <c r="I469">
        <v>0</v>
      </c>
      <c r="J469" t="e">
        <f>VLOOKUP($E469,'BD DAVID'!$B$5:$M$1144,12,FALSE)</f>
        <v>#N/A</v>
      </c>
      <c r="K469" t="s">
        <v>6339</v>
      </c>
      <c r="L469">
        <v>0</v>
      </c>
      <c r="M469" t="s">
        <v>6339</v>
      </c>
      <c r="N469">
        <v>0</v>
      </c>
      <c r="O469" t="s">
        <v>6339</v>
      </c>
      <c r="P469">
        <v>0</v>
      </c>
      <c r="Q469" t="s">
        <v>6339</v>
      </c>
      <c r="R469" s="19">
        <v>0</v>
      </c>
      <c r="S469" s="18" t="s">
        <v>6339</v>
      </c>
      <c r="T469" s="28">
        <v>0</v>
      </c>
      <c r="U469" s="18" t="s">
        <v>6339</v>
      </c>
      <c r="V469" s="19">
        <v>0</v>
      </c>
      <c r="W469" s="18" t="s">
        <v>6339</v>
      </c>
      <c r="X469" s="19">
        <v>0</v>
      </c>
      <c r="Y469" s="18" t="s">
        <v>6339</v>
      </c>
      <c r="Z469" s="19">
        <v>0</v>
      </c>
      <c r="AA469" s="18" t="s">
        <v>6339</v>
      </c>
      <c r="AB469" s="15">
        <v>900123883</v>
      </c>
      <c r="AC469" s="18" t="s">
        <v>6339</v>
      </c>
      <c r="AD469" s="18" t="s">
        <v>6370</v>
      </c>
      <c r="AE469" s="18" t="s">
        <v>6339</v>
      </c>
      <c r="AF469" s="18" t="s">
        <v>6400</v>
      </c>
      <c r="AG469" s="18" t="s">
        <v>6339</v>
      </c>
      <c r="AH469" s="29">
        <v>42654</v>
      </c>
      <c r="AI469" s="18" t="s">
        <v>6339</v>
      </c>
      <c r="AJ469" s="18" t="s">
        <v>6397</v>
      </c>
      <c r="AK469" s="20" t="s">
        <v>6340</v>
      </c>
      <c r="AL469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(NULL,0,0,0,0,0,0,0,0,0,0,900123883,'gmarentes','R','2016-10-11','dzambrano');</v>
      </c>
    </row>
    <row r="470" spans="1:38" x14ac:dyDescent="0.25">
      <c r="A470">
        <v>10011868</v>
      </c>
      <c r="B470" t="s">
        <v>6405</v>
      </c>
      <c r="C470" t="s">
        <v>6346</v>
      </c>
      <c r="D470" t="s">
        <v>6339</v>
      </c>
      <c r="E470" s="15">
        <v>0</v>
      </c>
      <c r="F470" s="15" t="s">
        <v>6339</v>
      </c>
      <c r="G470" t="s">
        <v>2865</v>
      </c>
      <c r="H470" t="e">
        <f>VLOOKUP($E470,'BD DAVID'!$B$5:$M$1143,10,FALSE)</f>
        <v>#N/A</v>
      </c>
      <c r="I470">
        <v>0</v>
      </c>
      <c r="J470" t="e">
        <f>VLOOKUP($E470,'BD DAVID'!$B$5:$M$1144,12,FALSE)</f>
        <v>#N/A</v>
      </c>
      <c r="K470" t="s">
        <v>6339</v>
      </c>
      <c r="L470">
        <v>0</v>
      </c>
      <c r="M470" t="s">
        <v>6339</v>
      </c>
      <c r="N470">
        <v>0</v>
      </c>
      <c r="O470" t="s">
        <v>6339</v>
      </c>
      <c r="P470">
        <v>0</v>
      </c>
      <c r="Q470" t="s">
        <v>6339</v>
      </c>
      <c r="R470" s="19">
        <v>0</v>
      </c>
      <c r="S470" s="18" t="s">
        <v>6339</v>
      </c>
      <c r="T470" s="28">
        <v>0</v>
      </c>
      <c r="U470" s="18" t="s">
        <v>6339</v>
      </c>
      <c r="V470" s="19">
        <v>0</v>
      </c>
      <c r="W470" s="18" t="s">
        <v>6339</v>
      </c>
      <c r="X470" s="19">
        <v>0</v>
      </c>
      <c r="Y470" s="18" t="s">
        <v>6339</v>
      </c>
      <c r="Z470" s="19">
        <v>0</v>
      </c>
      <c r="AA470" s="18" t="s">
        <v>6339</v>
      </c>
      <c r="AB470" s="15">
        <v>900130013</v>
      </c>
      <c r="AC470" s="18" t="s">
        <v>6339</v>
      </c>
      <c r="AD470" s="18" t="s">
        <v>6370</v>
      </c>
      <c r="AE470" s="18" t="s">
        <v>6339</v>
      </c>
      <c r="AF470" s="18" t="s">
        <v>6400</v>
      </c>
      <c r="AG470" s="18" t="s">
        <v>6339</v>
      </c>
      <c r="AH470" s="29">
        <v>42654</v>
      </c>
      <c r="AI470" s="18" t="s">
        <v>6339</v>
      </c>
      <c r="AJ470" s="18" t="s">
        <v>6397</v>
      </c>
      <c r="AK470" t="s">
        <v>6340</v>
      </c>
      <c r="AL470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(NULL,0,0,0,0,0,0,0,0,0,0,900130013,'gmarentes','R','2016-10-11','dzambrano');</v>
      </c>
    </row>
    <row r="471" spans="1:38" x14ac:dyDescent="0.25">
      <c r="A471">
        <v>10011907</v>
      </c>
      <c r="B471" t="s">
        <v>6405</v>
      </c>
      <c r="C471" t="s">
        <v>6346</v>
      </c>
      <c r="D471" t="s">
        <v>6339</v>
      </c>
      <c r="E471" s="15">
        <v>0</v>
      </c>
      <c r="F471" s="15" t="s">
        <v>6339</v>
      </c>
      <c r="G471" t="s">
        <v>4000</v>
      </c>
      <c r="H471" t="e">
        <f>VLOOKUP($E471,'BD DAVID'!$B$5:$M$1143,10,FALSE)</f>
        <v>#N/A</v>
      </c>
      <c r="I471">
        <v>0</v>
      </c>
      <c r="J471" t="e">
        <f>VLOOKUP($E471,'BD DAVID'!$B$5:$M$1144,12,FALSE)</f>
        <v>#N/A</v>
      </c>
      <c r="K471" t="s">
        <v>6339</v>
      </c>
      <c r="L471">
        <v>0</v>
      </c>
      <c r="M471" t="s">
        <v>6339</v>
      </c>
      <c r="N471">
        <v>0</v>
      </c>
      <c r="O471" t="s">
        <v>6339</v>
      </c>
      <c r="P471">
        <v>0</v>
      </c>
      <c r="Q471" t="s">
        <v>6339</v>
      </c>
      <c r="R471" s="19">
        <v>0</v>
      </c>
      <c r="S471" s="18" t="s">
        <v>6339</v>
      </c>
      <c r="T471" s="28">
        <v>0</v>
      </c>
      <c r="U471" s="18" t="s">
        <v>6339</v>
      </c>
      <c r="V471" s="19">
        <v>0</v>
      </c>
      <c r="W471" s="18" t="s">
        <v>6339</v>
      </c>
      <c r="X471" s="19">
        <v>0</v>
      </c>
      <c r="Y471" s="18" t="s">
        <v>6339</v>
      </c>
      <c r="Z471" s="19">
        <v>0</v>
      </c>
      <c r="AA471" s="18" t="s">
        <v>6339</v>
      </c>
      <c r="AB471" s="15">
        <v>900260528</v>
      </c>
      <c r="AC471" s="18" t="s">
        <v>6339</v>
      </c>
      <c r="AD471" s="18" t="s">
        <v>6379</v>
      </c>
      <c r="AE471" s="18" t="s">
        <v>6339</v>
      </c>
      <c r="AF471" s="18" t="s">
        <v>6400</v>
      </c>
      <c r="AG471" s="18" t="s">
        <v>6339</v>
      </c>
      <c r="AH471" s="29">
        <v>42654</v>
      </c>
      <c r="AI471" s="18" t="s">
        <v>6339</v>
      </c>
      <c r="AJ471" s="18" t="s">
        <v>6397</v>
      </c>
      <c r="AK471" t="s">
        <v>6340</v>
      </c>
      <c r="AL471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(NULL,0,0,0,0,0,0,0,0,0,0,900260528,'rvelasquez','R','2016-10-11','dzambrano');</v>
      </c>
    </row>
    <row r="472" spans="1:38" x14ac:dyDescent="0.25">
      <c r="A472">
        <v>10012900</v>
      </c>
      <c r="B472" t="s">
        <v>6405</v>
      </c>
      <c r="C472" t="s">
        <v>6346</v>
      </c>
      <c r="D472" t="s">
        <v>6339</v>
      </c>
      <c r="E472" s="15">
        <v>0</v>
      </c>
      <c r="F472" s="15" t="s">
        <v>6339</v>
      </c>
      <c r="G472" t="s">
        <v>2553</v>
      </c>
      <c r="H472" t="e">
        <f>VLOOKUP($E472,'BD DAVID'!$B$5:$M$1143,10,FALSE)</f>
        <v>#N/A</v>
      </c>
      <c r="I472">
        <v>0</v>
      </c>
      <c r="J472" t="e">
        <f>VLOOKUP($E472,'BD DAVID'!$B$5:$M$1144,12,FALSE)</f>
        <v>#N/A</v>
      </c>
      <c r="K472" t="s">
        <v>6339</v>
      </c>
      <c r="L472">
        <v>0</v>
      </c>
      <c r="M472" t="s">
        <v>6339</v>
      </c>
      <c r="N472">
        <v>0</v>
      </c>
      <c r="O472" t="s">
        <v>6339</v>
      </c>
      <c r="P472">
        <v>0</v>
      </c>
      <c r="Q472" t="s">
        <v>6339</v>
      </c>
      <c r="R472" s="19">
        <v>0</v>
      </c>
      <c r="S472" s="18" t="s">
        <v>6339</v>
      </c>
      <c r="T472" s="28">
        <v>0</v>
      </c>
      <c r="U472" s="18" t="s">
        <v>6339</v>
      </c>
      <c r="V472" s="19">
        <v>0</v>
      </c>
      <c r="W472" s="18" t="s">
        <v>6339</v>
      </c>
      <c r="X472" s="19">
        <v>0</v>
      </c>
      <c r="Y472" s="18" t="s">
        <v>6339</v>
      </c>
      <c r="Z472" s="19">
        <v>0</v>
      </c>
      <c r="AA472" s="18" t="s">
        <v>6339</v>
      </c>
      <c r="AB472" s="15">
        <v>900294698</v>
      </c>
      <c r="AC472" s="18" t="s">
        <v>6339</v>
      </c>
      <c r="AD472" s="18" t="s">
        <v>6370</v>
      </c>
      <c r="AE472" s="18" t="s">
        <v>6339</v>
      </c>
      <c r="AF472" s="18" t="s">
        <v>6400</v>
      </c>
      <c r="AG472" s="18" t="s">
        <v>6339</v>
      </c>
      <c r="AH472" s="29">
        <v>42654</v>
      </c>
      <c r="AI472" s="18" t="s">
        <v>6339</v>
      </c>
      <c r="AJ472" s="18" t="s">
        <v>6397</v>
      </c>
      <c r="AK472" t="s">
        <v>6340</v>
      </c>
      <c r="AL472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(NULL,0,0,0,0,0,0,0,0,0,0,900294698,'gmarentes','R','2016-10-11','dzambrano');</v>
      </c>
    </row>
    <row r="473" spans="1:38" x14ac:dyDescent="0.25">
      <c r="A473">
        <v>10011923</v>
      </c>
      <c r="B473" t="s">
        <v>6405</v>
      </c>
      <c r="C473" t="s">
        <v>6346</v>
      </c>
      <c r="D473" t="s">
        <v>6339</v>
      </c>
      <c r="E473" s="15">
        <v>0</v>
      </c>
      <c r="F473" s="15" t="s">
        <v>6339</v>
      </c>
      <c r="G473" t="s">
        <v>2532</v>
      </c>
      <c r="H473" t="e">
        <f>VLOOKUP($E473,'BD DAVID'!$B$5:$M$1143,10,FALSE)</f>
        <v>#N/A</v>
      </c>
      <c r="I473">
        <v>0</v>
      </c>
      <c r="J473" t="e">
        <f>VLOOKUP($E473,'BD DAVID'!$B$5:$M$1144,12,FALSE)</f>
        <v>#N/A</v>
      </c>
      <c r="K473" t="s">
        <v>6339</v>
      </c>
      <c r="L473">
        <v>0</v>
      </c>
      <c r="M473" t="s">
        <v>6339</v>
      </c>
      <c r="N473">
        <v>0</v>
      </c>
      <c r="O473" t="s">
        <v>6339</v>
      </c>
      <c r="P473">
        <v>0</v>
      </c>
      <c r="Q473" t="s">
        <v>6339</v>
      </c>
      <c r="R473" s="19">
        <v>0</v>
      </c>
      <c r="S473" s="18" t="s">
        <v>6339</v>
      </c>
      <c r="T473" s="28">
        <v>0</v>
      </c>
      <c r="U473" s="18" t="s">
        <v>6339</v>
      </c>
      <c r="V473" s="19">
        <v>0</v>
      </c>
      <c r="W473" s="18" t="s">
        <v>6339</v>
      </c>
      <c r="X473" s="19">
        <v>0</v>
      </c>
      <c r="Y473" s="18" t="s">
        <v>6339</v>
      </c>
      <c r="Z473" s="19">
        <v>0</v>
      </c>
      <c r="AA473" s="18" t="s">
        <v>6339</v>
      </c>
      <c r="AB473" s="15">
        <v>900319437</v>
      </c>
      <c r="AC473" s="18" t="s">
        <v>6339</v>
      </c>
      <c r="AD473" s="18" t="s">
        <v>6379</v>
      </c>
      <c r="AE473" s="18" t="s">
        <v>6339</v>
      </c>
      <c r="AF473" s="18" t="s">
        <v>6400</v>
      </c>
      <c r="AG473" s="18" t="s">
        <v>6339</v>
      </c>
      <c r="AH473" s="29">
        <v>42654</v>
      </c>
      <c r="AI473" s="18" t="s">
        <v>6339</v>
      </c>
      <c r="AJ473" s="18" t="s">
        <v>6397</v>
      </c>
      <c r="AK473" t="s">
        <v>6340</v>
      </c>
      <c r="AL473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(NULL,0,0,0,0,0,0,0,0,0,0,900319437,'rvelasquez','R','2016-10-11','dzambrano');</v>
      </c>
    </row>
    <row r="474" spans="1:38" x14ac:dyDescent="0.25">
      <c r="A474">
        <v>10011930</v>
      </c>
      <c r="B474" t="s">
        <v>6405</v>
      </c>
      <c r="C474" t="s">
        <v>6346</v>
      </c>
      <c r="D474" t="s">
        <v>6339</v>
      </c>
      <c r="E474" s="15">
        <v>0</v>
      </c>
      <c r="F474" s="15" t="s">
        <v>6339</v>
      </c>
      <c r="G474" t="s">
        <v>2230</v>
      </c>
      <c r="H474" t="e">
        <f>VLOOKUP($E474,'BD DAVID'!$B$5:$M$1143,10,FALSE)</f>
        <v>#N/A</v>
      </c>
      <c r="I474">
        <v>0</v>
      </c>
      <c r="J474" t="e">
        <f>VLOOKUP($E474,'BD DAVID'!$B$5:$M$1144,12,FALSE)</f>
        <v>#N/A</v>
      </c>
      <c r="K474" t="s">
        <v>6339</v>
      </c>
      <c r="L474">
        <v>0</v>
      </c>
      <c r="M474" t="s">
        <v>6339</v>
      </c>
      <c r="N474">
        <v>0</v>
      </c>
      <c r="O474" t="s">
        <v>6339</v>
      </c>
      <c r="P474">
        <v>0</v>
      </c>
      <c r="Q474" t="s">
        <v>6339</v>
      </c>
      <c r="R474" s="19">
        <v>0</v>
      </c>
      <c r="S474" s="18" t="s">
        <v>6339</v>
      </c>
      <c r="T474" s="28">
        <v>0</v>
      </c>
      <c r="U474" s="18" t="s">
        <v>6339</v>
      </c>
      <c r="V474" s="19">
        <v>0</v>
      </c>
      <c r="W474" s="18" t="s">
        <v>6339</v>
      </c>
      <c r="X474" s="19">
        <v>0</v>
      </c>
      <c r="Y474" s="18" t="s">
        <v>6339</v>
      </c>
      <c r="Z474" s="19">
        <v>0</v>
      </c>
      <c r="AA474" s="18" t="s">
        <v>6339</v>
      </c>
      <c r="AB474" s="15">
        <v>900342127</v>
      </c>
      <c r="AC474" s="18" t="s">
        <v>6339</v>
      </c>
      <c r="AD474" s="18" t="s">
        <v>6370</v>
      </c>
      <c r="AE474" s="18" t="s">
        <v>6339</v>
      </c>
      <c r="AF474" s="18" t="s">
        <v>6400</v>
      </c>
      <c r="AG474" s="18" t="s">
        <v>6339</v>
      </c>
      <c r="AH474" s="29">
        <v>42654</v>
      </c>
      <c r="AI474" s="18" t="s">
        <v>6339</v>
      </c>
      <c r="AJ474" s="18" t="s">
        <v>6397</v>
      </c>
      <c r="AK474" t="s">
        <v>6340</v>
      </c>
      <c r="AL474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(NULL,0,0,0,0,0,0,0,0,0,0,900342127,'gmarentes','R','2016-10-11','dzambrano');</v>
      </c>
    </row>
    <row r="475" spans="1:38" x14ac:dyDescent="0.25">
      <c r="A475">
        <v>10017110</v>
      </c>
      <c r="B475" t="s">
        <v>6405</v>
      </c>
      <c r="C475" t="s">
        <v>6346</v>
      </c>
      <c r="D475" t="s">
        <v>6339</v>
      </c>
      <c r="E475" s="15">
        <v>0</v>
      </c>
      <c r="F475" s="15" t="s">
        <v>6339</v>
      </c>
      <c r="G475" t="s">
        <v>2969</v>
      </c>
      <c r="H475" t="e">
        <f>VLOOKUP($E475,'BD DAVID'!$B$5:$M$1143,10,FALSE)</f>
        <v>#N/A</v>
      </c>
      <c r="I475">
        <v>0</v>
      </c>
      <c r="J475" t="e">
        <f>VLOOKUP($E475,'BD DAVID'!$B$5:$M$1144,12,FALSE)</f>
        <v>#N/A</v>
      </c>
      <c r="K475" t="s">
        <v>6339</v>
      </c>
      <c r="L475">
        <v>0</v>
      </c>
      <c r="M475" t="s">
        <v>6339</v>
      </c>
      <c r="N475">
        <v>0</v>
      </c>
      <c r="O475" t="s">
        <v>6339</v>
      </c>
      <c r="P475">
        <v>0</v>
      </c>
      <c r="Q475" t="s">
        <v>6339</v>
      </c>
      <c r="R475" s="19">
        <v>0</v>
      </c>
      <c r="S475" s="18" t="s">
        <v>6339</v>
      </c>
      <c r="T475" s="28">
        <v>0</v>
      </c>
      <c r="U475" s="18" t="s">
        <v>6339</v>
      </c>
      <c r="V475" s="19">
        <v>0</v>
      </c>
      <c r="W475" s="18" t="s">
        <v>6339</v>
      </c>
      <c r="X475" s="19">
        <v>0</v>
      </c>
      <c r="Y475" s="18" t="s">
        <v>6339</v>
      </c>
      <c r="Z475" s="19">
        <v>0</v>
      </c>
      <c r="AA475" s="18" t="s">
        <v>6339</v>
      </c>
      <c r="AB475" s="15">
        <v>900385322</v>
      </c>
      <c r="AC475" s="18" t="s">
        <v>6339</v>
      </c>
      <c r="AD475" s="18" t="s">
        <v>6379</v>
      </c>
      <c r="AE475" s="18" t="s">
        <v>6339</v>
      </c>
      <c r="AF475" s="18" t="s">
        <v>6400</v>
      </c>
      <c r="AG475" s="18" t="s">
        <v>6339</v>
      </c>
      <c r="AH475" s="29">
        <v>42654</v>
      </c>
      <c r="AI475" s="18" t="s">
        <v>6339</v>
      </c>
      <c r="AJ475" s="18" t="s">
        <v>6397</v>
      </c>
      <c r="AK475" t="s">
        <v>6340</v>
      </c>
      <c r="AL475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(NULL,0,0,0,0,0,0,0,0,0,0,900385322,'rvelasquez','R','2016-10-11','dzambrano');</v>
      </c>
    </row>
    <row r="476" spans="1:38" x14ac:dyDescent="0.25">
      <c r="A476">
        <v>10011959</v>
      </c>
      <c r="B476" t="s">
        <v>6405</v>
      </c>
      <c r="C476" t="s">
        <v>6346</v>
      </c>
      <c r="D476" t="s">
        <v>6339</v>
      </c>
      <c r="E476" s="15">
        <v>0</v>
      </c>
      <c r="F476" s="15" t="s">
        <v>6339</v>
      </c>
      <c r="G476" t="s">
        <v>1767</v>
      </c>
      <c r="H476" t="e">
        <f>VLOOKUP($E476,'BD DAVID'!$B$5:$M$1143,10,FALSE)</f>
        <v>#N/A</v>
      </c>
      <c r="I476">
        <v>0</v>
      </c>
      <c r="J476" t="e">
        <f>VLOOKUP($E476,'BD DAVID'!$B$5:$M$1144,12,FALSE)</f>
        <v>#N/A</v>
      </c>
      <c r="K476" t="s">
        <v>6339</v>
      </c>
      <c r="L476">
        <v>0</v>
      </c>
      <c r="M476" t="s">
        <v>6339</v>
      </c>
      <c r="N476">
        <v>0</v>
      </c>
      <c r="O476" t="s">
        <v>6339</v>
      </c>
      <c r="P476">
        <v>0</v>
      </c>
      <c r="Q476" t="s">
        <v>6339</v>
      </c>
      <c r="R476" s="19">
        <v>0</v>
      </c>
      <c r="S476" s="18" t="s">
        <v>6339</v>
      </c>
      <c r="T476" s="28">
        <v>0</v>
      </c>
      <c r="U476" s="18" t="s">
        <v>6339</v>
      </c>
      <c r="V476" s="19">
        <v>0</v>
      </c>
      <c r="W476" s="18" t="s">
        <v>6339</v>
      </c>
      <c r="X476" s="19">
        <v>0</v>
      </c>
      <c r="Y476" s="18" t="s">
        <v>6339</v>
      </c>
      <c r="Z476" s="19">
        <v>0</v>
      </c>
      <c r="AA476" s="18" t="s">
        <v>6339</v>
      </c>
      <c r="AB476" s="15">
        <v>900407253</v>
      </c>
      <c r="AC476" s="18" t="s">
        <v>6339</v>
      </c>
      <c r="AD476" s="18" t="s">
        <v>6370</v>
      </c>
      <c r="AE476" s="18" t="s">
        <v>6339</v>
      </c>
      <c r="AF476" s="18" t="s">
        <v>6400</v>
      </c>
      <c r="AG476" s="18" t="s">
        <v>6339</v>
      </c>
      <c r="AH476" s="29">
        <v>42654</v>
      </c>
      <c r="AI476" s="18" t="s">
        <v>6339</v>
      </c>
      <c r="AJ476" s="18" t="s">
        <v>6397</v>
      </c>
      <c r="AK476" t="s">
        <v>6340</v>
      </c>
      <c r="AL476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(NULL,0,0,0,0,0,0,0,0,0,0,900407253,'gmarentes','R','2016-10-11','dzambrano');</v>
      </c>
    </row>
    <row r="477" spans="1:38" x14ac:dyDescent="0.25">
      <c r="A477">
        <v>10016661</v>
      </c>
      <c r="B477" t="s">
        <v>6405</v>
      </c>
      <c r="C477" t="s">
        <v>6346</v>
      </c>
      <c r="D477" t="s">
        <v>6339</v>
      </c>
      <c r="E477" s="15">
        <v>0</v>
      </c>
      <c r="F477" s="15" t="s">
        <v>6339</v>
      </c>
      <c r="G477" t="s">
        <v>2951</v>
      </c>
      <c r="H477" t="e">
        <f>VLOOKUP($E477,'BD DAVID'!$B$5:$M$1143,10,FALSE)</f>
        <v>#N/A</v>
      </c>
      <c r="I477">
        <v>0</v>
      </c>
      <c r="J477" t="e">
        <f>VLOOKUP($E477,'BD DAVID'!$B$5:$M$1144,12,FALSE)</f>
        <v>#N/A</v>
      </c>
      <c r="K477" t="s">
        <v>6339</v>
      </c>
      <c r="L477">
        <v>0</v>
      </c>
      <c r="M477" t="s">
        <v>6339</v>
      </c>
      <c r="N477">
        <v>0</v>
      </c>
      <c r="O477" t="s">
        <v>6339</v>
      </c>
      <c r="P477">
        <v>0</v>
      </c>
      <c r="Q477" t="s">
        <v>6339</v>
      </c>
      <c r="R477" s="19">
        <v>0</v>
      </c>
      <c r="S477" s="18" t="s">
        <v>6339</v>
      </c>
      <c r="T477" s="28">
        <v>0</v>
      </c>
      <c r="U477" s="18" t="s">
        <v>6339</v>
      </c>
      <c r="V477" s="19">
        <v>0</v>
      </c>
      <c r="W477" s="18" t="s">
        <v>6339</v>
      </c>
      <c r="X477" s="19">
        <v>0</v>
      </c>
      <c r="Y477" s="18" t="s">
        <v>6339</v>
      </c>
      <c r="Z477" s="19">
        <v>0</v>
      </c>
      <c r="AA477" s="18" t="s">
        <v>6339</v>
      </c>
      <c r="AB477" s="15">
        <v>900408676</v>
      </c>
      <c r="AC477" s="18" t="s">
        <v>6339</v>
      </c>
      <c r="AD477" s="18" t="s">
        <v>6379</v>
      </c>
      <c r="AE477" s="18" t="s">
        <v>6339</v>
      </c>
      <c r="AF477" s="18" t="s">
        <v>6400</v>
      </c>
      <c r="AG477" s="18" t="s">
        <v>6339</v>
      </c>
      <c r="AH477" s="29">
        <v>42654</v>
      </c>
      <c r="AI477" s="18" t="s">
        <v>6339</v>
      </c>
      <c r="AJ477" s="18" t="s">
        <v>6397</v>
      </c>
      <c r="AK477" t="s">
        <v>6340</v>
      </c>
      <c r="AL477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(NULL,0,0,0,0,0,0,0,0,0,0,900408676,'rvelasquez','R','2016-10-11','dzambrano');</v>
      </c>
    </row>
    <row r="478" spans="1:38" x14ac:dyDescent="0.25">
      <c r="A478">
        <v>10011962</v>
      </c>
      <c r="B478" t="s">
        <v>6405</v>
      </c>
      <c r="C478" t="s">
        <v>6346</v>
      </c>
      <c r="D478" t="s">
        <v>6339</v>
      </c>
      <c r="E478" s="15">
        <v>0</v>
      </c>
      <c r="F478" s="15" t="s">
        <v>6339</v>
      </c>
      <c r="G478" t="s">
        <v>2780</v>
      </c>
      <c r="H478" t="e">
        <f>VLOOKUP($E478,'BD DAVID'!$B$5:$M$1143,10,FALSE)</f>
        <v>#N/A</v>
      </c>
      <c r="I478">
        <v>0</v>
      </c>
      <c r="J478" t="e">
        <f>VLOOKUP($E478,'BD DAVID'!$B$5:$M$1144,12,FALSE)</f>
        <v>#N/A</v>
      </c>
      <c r="K478" t="s">
        <v>6339</v>
      </c>
      <c r="L478">
        <v>0</v>
      </c>
      <c r="M478" t="s">
        <v>6339</v>
      </c>
      <c r="N478">
        <v>0</v>
      </c>
      <c r="O478" t="s">
        <v>6339</v>
      </c>
      <c r="P478">
        <v>0</v>
      </c>
      <c r="Q478" t="s">
        <v>6339</v>
      </c>
      <c r="R478" s="19">
        <v>0</v>
      </c>
      <c r="S478" s="18" t="s">
        <v>6339</v>
      </c>
      <c r="T478" s="28">
        <v>0</v>
      </c>
      <c r="U478" s="18" t="s">
        <v>6339</v>
      </c>
      <c r="V478" s="19">
        <v>0</v>
      </c>
      <c r="W478" s="18" t="s">
        <v>6339</v>
      </c>
      <c r="X478" s="19">
        <v>0</v>
      </c>
      <c r="Y478" s="18" t="s">
        <v>6339</v>
      </c>
      <c r="Z478" s="19">
        <v>0</v>
      </c>
      <c r="AA478" s="18" t="s">
        <v>6339</v>
      </c>
      <c r="AB478" s="15">
        <v>900408946</v>
      </c>
      <c r="AC478" s="18" t="s">
        <v>6339</v>
      </c>
      <c r="AD478" s="18" t="s">
        <v>6379</v>
      </c>
      <c r="AE478" s="18" t="s">
        <v>6339</v>
      </c>
      <c r="AF478" s="18" t="s">
        <v>6400</v>
      </c>
      <c r="AG478" s="18" t="s">
        <v>6339</v>
      </c>
      <c r="AH478" s="29">
        <v>42654</v>
      </c>
      <c r="AI478" s="18" t="s">
        <v>6339</v>
      </c>
      <c r="AJ478" s="18" t="s">
        <v>6397</v>
      </c>
      <c r="AK478" t="s">
        <v>6340</v>
      </c>
      <c r="AL478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(NULL,0,0,0,0,0,0,0,0,0,0,900408946,'rvelasquez','R','2016-10-11','dzambrano');</v>
      </c>
    </row>
    <row r="479" spans="1:38" x14ac:dyDescent="0.25">
      <c r="A479">
        <v>10011975</v>
      </c>
      <c r="B479" t="s">
        <v>6405</v>
      </c>
      <c r="C479" t="s">
        <v>6346</v>
      </c>
      <c r="D479" t="s">
        <v>6339</v>
      </c>
      <c r="E479" s="15">
        <v>0</v>
      </c>
      <c r="F479" s="15" t="s">
        <v>6339</v>
      </c>
      <c r="G479" t="s">
        <v>1582</v>
      </c>
      <c r="H479" t="e">
        <f>VLOOKUP($E479,'BD DAVID'!$B$5:$M$1143,10,FALSE)</f>
        <v>#N/A</v>
      </c>
      <c r="I479">
        <v>0</v>
      </c>
      <c r="J479" t="e">
        <f>VLOOKUP($E479,'BD DAVID'!$B$5:$M$1144,12,FALSE)</f>
        <v>#N/A</v>
      </c>
      <c r="K479" t="s">
        <v>6339</v>
      </c>
      <c r="L479">
        <v>0</v>
      </c>
      <c r="M479" t="s">
        <v>6339</v>
      </c>
      <c r="N479">
        <v>0</v>
      </c>
      <c r="O479" t="s">
        <v>6339</v>
      </c>
      <c r="P479">
        <v>0</v>
      </c>
      <c r="Q479" t="s">
        <v>6339</v>
      </c>
      <c r="R479" s="19">
        <v>0</v>
      </c>
      <c r="S479" s="18" t="s">
        <v>6339</v>
      </c>
      <c r="T479" s="28">
        <v>0</v>
      </c>
      <c r="U479" s="18" t="s">
        <v>6339</v>
      </c>
      <c r="V479" s="19">
        <v>0</v>
      </c>
      <c r="W479" s="18" t="s">
        <v>6339</v>
      </c>
      <c r="X479" s="19">
        <v>0</v>
      </c>
      <c r="Y479" s="18" t="s">
        <v>6339</v>
      </c>
      <c r="Z479" s="19">
        <v>0</v>
      </c>
      <c r="AA479" s="18" t="s">
        <v>6339</v>
      </c>
      <c r="AB479" s="15">
        <v>900429519</v>
      </c>
      <c r="AC479" s="18" t="s">
        <v>6339</v>
      </c>
      <c r="AD479" s="18" t="s">
        <v>6379</v>
      </c>
      <c r="AE479" s="18" t="s">
        <v>6339</v>
      </c>
      <c r="AF479" s="18" t="s">
        <v>6400</v>
      </c>
      <c r="AG479" s="18" t="s">
        <v>6339</v>
      </c>
      <c r="AH479" s="29">
        <v>42654</v>
      </c>
      <c r="AI479" s="18" t="s">
        <v>6339</v>
      </c>
      <c r="AJ479" s="18" t="s">
        <v>6397</v>
      </c>
      <c r="AK479" t="s">
        <v>6340</v>
      </c>
      <c r="AL479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(NULL,0,0,0,0,0,0,0,0,0,0,900429519,'rvelasquez','R','2016-10-11','dzambrano');</v>
      </c>
    </row>
    <row r="480" spans="1:38" x14ac:dyDescent="0.25">
      <c r="A480">
        <v>10011978</v>
      </c>
      <c r="B480" t="s">
        <v>6405</v>
      </c>
      <c r="C480" t="s">
        <v>6346</v>
      </c>
      <c r="D480" t="s">
        <v>6339</v>
      </c>
      <c r="E480" s="15">
        <v>0</v>
      </c>
      <c r="F480" s="15" t="s">
        <v>6339</v>
      </c>
      <c r="G480" t="s">
        <v>1734</v>
      </c>
      <c r="H480" t="e">
        <f>VLOOKUP($E480,'BD DAVID'!$B$5:$M$1143,10,FALSE)</f>
        <v>#N/A</v>
      </c>
      <c r="I480">
        <v>0</v>
      </c>
      <c r="J480" t="e">
        <f>VLOOKUP($E480,'BD DAVID'!$B$5:$M$1144,12,FALSE)</f>
        <v>#N/A</v>
      </c>
      <c r="K480" t="s">
        <v>6339</v>
      </c>
      <c r="L480">
        <v>0</v>
      </c>
      <c r="M480" t="s">
        <v>6339</v>
      </c>
      <c r="N480">
        <v>0</v>
      </c>
      <c r="O480" t="s">
        <v>6339</v>
      </c>
      <c r="P480">
        <v>0</v>
      </c>
      <c r="Q480" t="s">
        <v>6339</v>
      </c>
      <c r="R480" s="19">
        <v>0</v>
      </c>
      <c r="S480" s="18" t="s">
        <v>6339</v>
      </c>
      <c r="T480" s="28">
        <v>0</v>
      </c>
      <c r="U480" s="18" t="s">
        <v>6339</v>
      </c>
      <c r="V480" s="19">
        <v>0</v>
      </c>
      <c r="W480" s="18" t="s">
        <v>6339</v>
      </c>
      <c r="X480" s="19">
        <v>0</v>
      </c>
      <c r="Y480" s="18" t="s">
        <v>6339</v>
      </c>
      <c r="Z480" s="19">
        <v>0</v>
      </c>
      <c r="AA480" s="18" t="s">
        <v>6339</v>
      </c>
      <c r="AB480" s="15">
        <v>900433952</v>
      </c>
      <c r="AC480" s="18" t="s">
        <v>6339</v>
      </c>
      <c r="AD480" s="18" t="s">
        <v>6370</v>
      </c>
      <c r="AE480" s="18" t="s">
        <v>6339</v>
      </c>
      <c r="AF480" s="18" t="s">
        <v>6400</v>
      </c>
      <c r="AG480" s="18" t="s">
        <v>6339</v>
      </c>
      <c r="AH480" s="29">
        <v>42654</v>
      </c>
      <c r="AI480" s="18" t="s">
        <v>6339</v>
      </c>
      <c r="AJ480" s="18" t="s">
        <v>6397</v>
      </c>
      <c r="AK480" t="s">
        <v>6340</v>
      </c>
      <c r="AL480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(NULL,0,0,0,0,0,0,0,0,0,0,900433952,'gmarentes','R','2016-10-11','dzambrano');</v>
      </c>
    </row>
    <row r="481" spans="1:38" x14ac:dyDescent="0.25">
      <c r="A481">
        <v>10011996</v>
      </c>
      <c r="B481" t="s">
        <v>6405</v>
      </c>
      <c r="C481" t="s">
        <v>6346</v>
      </c>
      <c r="D481" t="s">
        <v>6339</v>
      </c>
      <c r="E481" s="15">
        <v>0</v>
      </c>
      <c r="F481" s="15" t="s">
        <v>6339</v>
      </c>
      <c r="G481" t="s">
        <v>2529</v>
      </c>
      <c r="H481" t="e">
        <f>VLOOKUP($E481,'BD DAVID'!$B$5:$M$1143,10,FALSE)</f>
        <v>#N/A</v>
      </c>
      <c r="I481">
        <v>0</v>
      </c>
      <c r="J481" t="e">
        <f>VLOOKUP($E481,'BD DAVID'!$B$5:$M$1144,12,FALSE)</f>
        <v>#N/A</v>
      </c>
      <c r="K481" t="s">
        <v>6339</v>
      </c>
      <c r="L481">
        <v>0</v>
      </c>
      <c r="M481" t="s">
        <v>6339</v>
      </c>
      <c r="N481">
        <v>0</v>
      </c>
      <c r="O481" t="s">
        <v>6339</v>
      </c>
      <c r="P481">
        <v>0</v>
      </c>
      <c r="Q481" t="s">
        <v>6339</v>
      </c>
      <c r="R481" s="19">
        <v>0</v>
      </c>
      <c r="S481" s="18" t="s">
        <v>6339</v>
      </c>
      <c r="T481" s="28">
        <v>0</v>
      </c>
      <c r="U481" s="18" t="s">
        <v>6339</v>
      </c>
      <c r="V481" s="19">
        <v>0</v>
      </c>
      <c r="W481" s="18" t="s">
        <v>6339</v>
      </c>
      <c r="X481" s="19">
        <v>0</v>
      </c>
      <c r="Y481" s="18" t="s">
        <v>6339</v>
      </c>
      <c r="Z481" s="19">
        <v>0</v>
      </c>
      <c r="AA481" s="18" t="s">
        <v>6339</v>
      </c>
      <c r="AB481" s="15">
        <v>900471182</v>
      </c>
      <c r="AC481" s="18" t="s">
        <v>6339</v>
      </c>
      <c r="AD481" s="18" t="s">
        <v>6370</v>
      </c>
      <c r="AE481" s="18" t="s">
        <v>6339</v>
      </c>
      <c r="AF481" s="18" t="s">
        <v>6400</v>
      </c>
      <c r="AG481" s="18" t="s">
        <v>6339</v>
      </c>
      <c r="AH481" s="29">
        <v>42654</v>
      </c>
      <c r="AI481" s="18" t="s">
        <v>6339</v>
      </c>
      <c r="AJ481" s="18" t="s">
        <v>6397</v>
      </c>
      <c r="AK481" t="s">
        <v>6340</v>
      </c>
      <c r="AL481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(NULL,0,0,0,0,0,0,0,0,0,0,900471182,'gmarentes','R','2016-10-11','dzambrano');</v>
      </c>
    </row>
    <row r="482" spans="1:38" s="20" customFormat="1" x14ac:dyDescent="0.25">
      <c r="A482">
        <v>10013386</v>
      </c>
      <c r="B482" t="s">
        <v>6405</v>
      </c>
      <c r="C482" t="s">
        <v>6346</v>
      </c>
      <c r="D482" t="s">
        <v>6339</v>
      </c>
      <c r="E482" s="15">
        <v>0</v>
      </c>
      <c r="F482" s="15" t="s">
        <v>6339</v>
      </c>
      <c r="G482" t="s">
        <v>1559</v>
      </c>
      <c r="H482" t="e">
        <f>VLOOKUP($E482,'BD DAVID'!$B$5:$M$1143,10,FALSE)</f>
        <v>#N/A</v>
      </c>
      <c r="I482">
        <v>0</v>
      </c>
      <c r="J482" t="e">
        <f>VLOOKUP($E482,'BD DAVID'!$B$5:$M$1144,12,FALSE)</f>
        <v>#N/A</v>
      </c>
      <c r="K482" t="s">
        <v>6339</v>
      </c>
      <c r="L482">
        <v>0</v>
      </c>
      <c r="M482" t="s">
        <v>6339</v>
      </c>
      <c r="N482">
        <v>0</v>
      </c>
      <c r="O482" t="s">
        <v>6339</v>
      </c>
      <c r="P482">
        <v>0</v>
      </c>
      <c r="Q482" t="s">
        <v>6339</v>
      </c>
      <c r="R482" s="19">
        <v>0</v>
      </c>
      <c r="S482" s="18" t="s">
        <v>6339</v>
      </c>
      <c r="T482" s="28">
        <v>0</v>
      </c>
      <c r="U482" s="18" t="s">
        <v>6339</v>
      </c>
      <c r="V482" s="19">
        <v>0</v>
      </c>
      <c r="W482" s="18" t="s">
        <v>6339</v>
      </c>
      <c r="X482" s="19">
        <v>0</v>
      </c>
      <c r="Y482" s="18" t="s">
        <v>6339</v>
      </c>
      <c r="Z482" s="19">
        <v>0</v>
      </c>
      <c r="AA482" s="18" t="s">
        <v>6339</v>
      </c>
      <c r="AB482" s="15">
        <v>900475031</v>
      </c>
      <c r="AC482" s="18" t="s">
        <v>6339</v>
      </c>
      <c r="AD482" s="18" t="s">
        <v>6370</v>
      </c>
      <c r="AE482" s="18" t="s">
        <v>6339</v>
      </c>
      <c r="AF482" s="18" t="s">
        <v>6400</v>
      </c>
      <c r="AG482" s="18" t="s">
        <v>6339</v>
      </c>
      <c r="AH482" s="29">
        <v>42654</v>
      </c>
      <c r="AI482" s="18" t="s">
        <v>6339</v>
      </c>
      <c r="AJ482" s="18" t="s">
        <v>6397</v>
      </c>
      <c r="AK482" s="20" t="s">
        <v>6340</v>
      </c>
      <c r="AL482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(NULL,0,0,0,0,0,0,0,0,0,0,900475031,'gmarentes','R','2016-10-11','dzambrano');</v>
      </c>
    </row>
    <row r="483" spans="1:38" x14ac:dyDescent="0.25">
      <c r="A483">
        <v>10011997</v>
      </c>
      <c r="B483" t="s">
        <v>6405</v>
      </c>
      <c r="C483" t="s">
        <v>6346</v>
      </c>
      <c r="D483" t="s">
        <v>6339</v>
      </c>
      <c r="E483" s="15">
        <v>0</v>
      </c>
      <c r="F483" s="15" t="s">
        <v>6339</v>
      </c>
      <c r="G483" t="s">
        <v>1634</v>
      </c>
      <c r="H483" t="e">
        <f>VLOOKUP($E483,'BD DAVID'!$B$5:$M$1143,10,FALSE)</f>
        <v>#N/A</v>
      </c>
      <c r="I483">
        <v>0</v>
      </c>
      <c r="J483" t="e">
        <f>VLOOKUP($E483,'BD DAVID'!$B$5:$M$1144,12,FALSE)</f>
        <v>#N/A</v>
      </c>
      <c r="K483" t="s">
        <v>6339</v>
      </c>
      <c r="L483">
        <v>0</v>
      </c>
      <c r="M483" t="s">
        <v>6339</v>
      </c>
      <c r="N483">
        <v>0</v>
      </c>
      <c r="O483" t="s">
        <v>6339</v>
      </c>
      <c r="P483">
        <v>0</v>
      </c>
      <c r="Q483" t="s">
        <v>6339</v>
      </c>
      <c r="R483" s="19">
        <v>0</v>
      </c>
      <c r="S483" s="18" t="s">
        <v>6339</v>
      </c>
      <c r="T483" s="28">
        <v>0</v>
      </c>
      <c r="U483" s="18" t="s">
        <v>6339</v>
      </c>
      <c r="V483" s="19">
        <v>0</v>
      </c>
      <c r="W483" s="18" t="s">
        <v>6339</v>
      </c>
      <c r="X483" s="19">
        <v>0</v>
      </c>
      <c r="Y483" s="18" t="s">
        <v>6339</v>
      </c>
      <c r="Z483" s="19">
        <v>0</v>
      </c>
      <c r="AA483" s="18" t="s">
        <v>6339</v>
      </c>
      <c r="AB483" s="15">
        <v>900477132</v>
      </c>
      <c r="AC483" s="18" t="s">
        <v>6339</v>
      </c>
      <c r="AD483" s="18" t="s">
        <v>6379</v>
      </c>
      <c r="AE483" s="18" t="s">
        <v>6339</v>
      </c>
      <c r="AF483" s="18" t="s">
        <v>6400</v>
      </c>
      <c r="AG483" s="18" t="s">
        <v>6339</v>
      </c>
      <c r="AH483" s="29">
        <v>42654</v>
      </c>
      <c r="AI483" s="18" t="s">
        <v>6339</v>
      </c>
      <c r="AJ483" s="18" t="s">
        <v>6397</v>
      </c>
      <c r="AK483" t="s">
        <v>6340</v>
      </c>
      <c r="AL483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(NULL,0,0,0,0,0,0,0,0,0,0,900477132,'rvelasquez','R','2016-10-11','dzambrano');</v>
      </c>
    </row>
    <row r="484" spans="1:38" x14ac:dyDescent="0.25">
      <c r="A484">
        <v>10012000</v>
      </c>
      <c r="B484" t="s">
        <v>6405</v>
      </c>
      <c r="C484" t="s">
        <v>6346</v>
      </c>
      <c r="D484" t="s">
        <v>6339</v>
      </c>
      <c r="E484" s="15">
        <v>0</v>
      </c>
      <c r="F484" s="15" t="s">
        <v>6339</v>
      </c>
      <c r="G484" t="s">
        <v>1506</v>
      </c>
      <c r="H484" t="e">
        <f>VLOOKUP($E484,'BD DAVID'!$B$5:$M$1143,10,FALSE)</f>
        <v>#N/A</v>
      </c>
      <c r="I484">
        <v>0</v>
      </c>
      <c r="J484" t="e">
        <f>VLOOKUP($E484,'BD DAVID'!$B$5:$M$1144,12,FALSE)</f>
        <v>#N/A</v>
      </c>
      <c r="K484" t="s">
        <v>6339</v>
      </c>
      <c r="L484">
        <v>0</v>
      </c>
      <c r="M484" t="s">
        <v>6339</v>
      </c>
      <c r="N484">
        <v>0</v>
      </c>
      <c r="O484" t="s">
        <v>6339</v>
      </c>
      <c r="P484">
        <v>0</v>
      </c>
      <c r="Q484" t="s">
        <v>6339</v>
      </c>
      <c r="R484" s="19">
        <v>0</v>
      </c>
      <c r="S484" s="18" t="s">
        <v>6339</v>
      </c>
      <c r="T484" s="28">
        <v>0</v>
      </c>
      <c r="U484" s="18" t="s">
        <v>6339</v>
      </c>
      <c r="V484" s="19">
        <v>0</v>
      </c>
      <c r="W484" s="18" t="s">
        <v>6339</v>
      </c>
      <c r="X484" s="19">
        <v>0</v>
      </c>
      <c r="Y484" s="18" t="s">
        <v>6339</v>
      </c>
      <c r="Z484" s="19">
        <v>0</v>
      </c>
      <c r="AA484" s="18" t="s">
        <v>6339</v>
      </c>
      <c r="AB484" s="15">
        <v>900482836</v>
      </c>
      <c r="AC484" s="18" t="s">
        <v>6339</v>
      </c>
      <c r="AD484" s="18" t="s">
        <v>6370</v>
      </c>
      <c r="AE484" s="18" t="s">
        <v>6339</v>
      </c>
      <c r="AF484" s="18" t="s">
        <v>6400</v>
      </c>
      <c r="AG484" s="18" t="s">
        <v>6339</v>
      </c>
      <c r="AH484" s="29">
        <v>42654</v>
      </c>
      <c r="AI484" s="18" t="s">
        <v>6339</v>
      </c>
      <c r="AJ484" s="18" t="s">
        <v>6397</v>
      </c>
      <c r="AK484" t="s">
        <v>6340</v>
      </c>
      <c r="AL484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(NULL,0,0,0,0,0,0,0,0,0,0,900482836,'gmarentes','R','2016-10-11','dzambrano');</v>
      </c>
    </row>
    <row r="485" spans="1:38" s="20" customFormat="1" x14ac:dyDescent="0.25">
      <c r="A485">
        <v>10018062</v>
      </c>
      <c r="B485" t="s">
        <v>6405</v>
      </c>
      <c r="C485" t="s">
        <v>6346</v>
      </c>
      <c r="D485" t="s">
        <v>6339</v>
      </c>
      <c r="E485" s="15">
        <v>0</v>
      </c>
      <c r="F485" s="15" t="s">
        <v>6339</v>
      </c>
      <c r="G485" t="s">
        <v>1836</v>
      </c>
      <c r="H485" t="e">
        <f>VLOOKUP($E485,'BD DAVID'!$B$5:$M$1143,10,FALSE)</f>
        <v>#N/A</v>
      </c>
      <c r="I485">
        <v>0</v>
      </c>
      <c r="J485" t="e">
        <f>VLOOKUP($E485,'BD DAVID'!$B$5:$M$1144,12,FALSE)</f>
        <v>#N/A</v>
      </c>
      <c r="K485" t="s">
        <v>6339</v>
      </c>
      <c r="L485">
        <v>0</v>
      </c>
      <c r="M485" t="s">
        <v>6339</v>
      </c>
      <c r="N485">
        <v>0</v>
      </c>
      <c r="O485" t="s">
        <v>6339</v>
      </c>
      <c r="P485">
        <v>0</v>
      </c>
      <c r="Q485" t="s">
        <v>6339</v>
      </c>
      <c r="R485" s="19">
        <v>0</v>
      </c>
      <c r="S485" s="18" t="s">
        <v>6339</v>
      </c>
      <c r="T485" s="28">
        <v>0</v>
      </c>
      <c r="U485" s="18" t="s">
        <v>6339</v>
      </c>
      <c r="V485" s="19">
        <v>0</v>
      </c>
      <c r="W485" s="18" t="s">
        <v>6339</v>
      </c>
      <c r="X485" s="19">
        <v>0</v>
      </c>
      <c r="Y485" s="18" t="s">
        <v>6339</v>
      </c>
      <c r="Z485" s="19">
        <v>0</v>
      </c>
      <c r="AA485" s="18" t="s">
        <v>6339</v>
      </c>
      <c r="AB485" s="15">
        <v>900486564</v>
      </c>
      <c r="AC485" s="18" t="s">
        <v>6339</v>
      </c>
      <c r="AD485" s="18" t="s">
        <v>6370</v>
      </c>
      <c r="AE485" s="18" t="s">
        <v>6339</v>
      </c>
      <c r="AF485" s="18" t="s">
        <v>6400</v>
      </c>
      <c r="AG485" s="18" t="s">
        <v>6339</v>
      </c>
      <c r="AH485" s="29">
        <v>42654</v>
      </c>
      <c r="AI485" s="18" t="s">
        <v>6339</v>
      </c>
      <c r="AJ485" s="18" t="s">
        <v>6397</v>
      </c>
      <c r="AK485" s="20" t="s">
        <v>6340</v>
      </c>
      <c r="AL485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(NULL,0,0,0,0,0,0,0,0,0,0,900486564,'gmarentes','R','2016-10-11','dzambrano');</v>
      </c>
    </row>
    <row r="486" spans="1:38" x14ac:dyDescent="0.25">
      <c r="A486">
        <v>10014890</v>
      </c>
      <c r="B486" t="s">
        <v>6405</v>
      </c>
      <c r="C486" t="s">
        <v>6346</v>
      </c>
      <c r="D486" t="s">
        <v>6339</v>
      </c>
      <c r="E486" s="15">
        <v>0</v>
      </c>
      <c r="F486" s="15" t="s">
        <v>6339</v>
      </c>
      <c r="G486" t="s">
        <v>2954</v>
      </c>
      <c r="H486" t="e">
        <f>VLOOKUP($E486,'BD DAVID'!$B$5:$M$1143,10,FALSE)</f>
        <v>#N/A</v>
      </c>
      <c r="I486">
        <v>0</v>
      </c>
      <c r="J486" t="e">
        <f>VLOOKUP($E486,'BD DAVID'!$B$5:$M$1144,12,FALSE)</f>
        <v>#N/A</v>
      </c>
      <c r="K486" t="s">
        <v>6339</v>
      </c>
      <c r="L486">
        <v>0</v>
      </c>
      <c r="M486" t="s">
        <v>6339</v>
      </c>
      <c r="N486">
        <v>0</v>
      </c>
      <c r="O486" t="s">
        <v>6339</v>
      </c>
      <c r="P486">
        <v>0</v>
      </c>
      <c r="Q486" t="s">
        <v>6339</v>
      </c>
      <c r="R486" s="19">
        <v>0</v>
      </c>
      <c r="S486" s="18" t="s">
        <v>6339</v>
      </c>
      <c r="T486" s="28">
        <v>0</v>
      </c>
      <c r="U486" s="18" t="s">
        <v>6339</v>
      </c>
      <c r="V486" s="19">
        <v>0</v>
      </c>
      <c r="W486" s="18" t="s">
        <v>6339</v>
      </c>
      <c r="X486" s="19">
        <v>0</v>
      </c>
      <c r="Y486" s="18" t="s">
        <v>6339</v>
      </c>
      <c r="Z486" s="19">
        <v>0</v>
      </c>
      <c r="AA486" s="18" t="s">
        <v>6339</v>
      </c>
      <c r="AB486" s="15">
        <v>900500932</v>
      </c>
      <c r="AC486" s="18" t="s">
        <v>6339</v>
      </c>
      <c r="AD486" s="18" t="s">
        <v>6370</v>
      </c>
      <c r="AE486" s="18" t="s">
        <v>6339</v>
      </c>
      <c r="AF486" s="18" t="s">
        <v>6400</v>
      </c>
      <c r="AG486" s="18" t="s">
        <v>6339</v>
      </c>
      <c r="AH486" s="29">
        <v>42654</v>
      </c>
      <c r="AI486" s="18" t="s">
        <v>6339</v>
      </c>
      <c r="AJ486" s="18" t="s">
        <v>6397</v>
      </c>
      <c r="AK486" t="s">
        <v>6340</v>
      </c>
      <c r="AL486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(NULL,0,0,0,0,0,0,0,0,0,0,900500932,'gmarentes','R','2016-10-11','dzambrano');</v>
      </c>
    </row>
    <row r="487" spans="1:38" x14ac:dyDescent="0.25">
      <c r="A487">
        <v>10017287</v>
      </c>
      <c r="B487" t="s">
        <v>6405</v>
      </c>
      <c r="C487" t="s">
        <v>6346</v>
      </c>
      <c r="D487" t="s">
        <v>6339</v>
      </c>
      <c r="E487" s="15">
        <v>0</v>
      </c>
      <c r="F487" s="15" t="s">
        <v>6339</v>
      </c>
      <c r="G487" t="s">
        <v>3563</v>
      </c>
      <c r="H487" t="e">
        <f>VLOOKUP($E487,'BD DAVID'!$B$5:$M$1143,10,FALSE)</f>
        <v>#N/A</v>
      </c>
      <c r="I487">
        <v>0</v>
      </c>
      <c r="J487" t="e">
        <f>VLOOKUP($E487,'BD DAVID'!$B$5:$M$1144,12,FALSE)</f>
        <v>#N/A</v>
      </c>
      <c r="K487" t="s">
        <v>6339</v>
      </c>
      <c r="L487">
        <v>0</v>
      </c>
      <c r="M487" t="s">
        <v>6339</v>
      </c>
      <c r="N487">
        <v>0</v>
      </c>
      <c r="O487" t="s">
        <v>6339</v>
      </c>
      <c r="P487">
        <v>0</v>
      </c>
      <c r="Q487" t="s">
        <v>6339</v>
      </c>
      <c r="R487" s="19">
        <v>0</v>
      </c>
      <c r="S487" s="18" t="s">
        <v>6339</v>
      </c>
      <c r="T487" s="28">
        <v>0</v>
      </c>
      <c r="U487" s="18" t="s">
        <v>6339</v>
      </c>
      <c r="V487" s="19">
        <v>0</v>
      </c>
      <c r="W487" s="18" t="s">
        <v>6339</v>
      </c>
      <c r="X487" s="19">
        <v>0</v>
      </c>
      <c r="Y487" s="18" t="s">
        <v>6339</v>
      </c>
      <c r="Z487" s="19">
        <v>0</v>
      </c>
      <c r="AA487" s="18" t="s">
        <v>6339</v>
      </c>
      <c r="AB487" s="15">
        <v>900527565</v>
      </c>
      <c r="AC487" s="18" t="s">
        <v>6339</v>
      </c>
      <c r="AD487" s="18" t="s">
        <v>6379</v>
      </c>
      <c r="AE487" s="18" t="s">
        <v>6339</v>
      </c>
      <c r="AF487" s="18" t="s">
        <v>6400</v>
      </c>
      <c r="AG487" s="18" t="s">
        <v>6339</v>
      </c>
      <c r="AH487" s="29">
        <v>42654</v>
      </c>
      <c r="AI487" s="18" t="s">
        <v>6339</v>
      </c>
      <c r="AJ487" s="18" t="s">
        <v>6397</v>
      </c>
      <c r="AK487" t="s">
        <v>6340</v>
      </c>
      <c r="AL487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(NULL,0,0,0,0,0,0,0,0,0,0,900527565,'rvelasquez','R','2016-10-11','dzambrano');</v>
      </c>
    </row>
    <row r="488" spans="1:38" x14ac:dyDescent="0.25">
      <c r="A488">
        <v>10013833</v>
      </c>
      <c r="B488" t="s">
        <v>6405</v>
      </c>
      <c r="C488" t="s">
        <v>6346</v>
      </c>
      <c r="D488" t="s">
        <v>6339</v>
      </c>
      <c r="E488" s="15">
        <v>0</v>
      </c>
      <c r="F488" s="15" t="s">
        <v>6339</v>
      </c>
      <c r="G488" t="s">
        <v>2775</v>
      </c>
      <c r="H488" t="e">
        <f>VLOOKUP($E488,'BD DAVID'!$B$5:$M$1143,10,FALSE)</f>
        <v>#N/A</v>
      </c>
      <c r="I488">
        <v>0</v>
      </c>
      <c r="J488" t="e">
        <f>VLOOKUP($E488,'BD DAVID'!$B$5:$M$1144,12,FALSE)</f>
        <v>#N/A</v>
      </c>
      <c r="K488" t="s">
        <v>6339</v>
      </c>
      <c r="L488">
        <v>0</v>
      </c>
      <c r="M488" t="s">
        <v>6339</v>
      </c>
      <c r="N488">
        <v>0</v>
      </c>
      <c r="O488" t="s">
        <v>6339</v>
      </c>
      <c r="P488">
        <v>0</v>
      </c>
      <c r="Q488" t="s">
        <v>6339</v>
      </c>
      <c r="R488" s="19">
        <v>0</v>
      </c>
      <c r="S488" s="18" t="s">
        <v>6339</v>
      </c>
      <c r="T488" s="28">
        <v>0</v>
      </c>
      <c r="U488" s="18" t="s">
        <v>6339</v>
      </c>
      <c r="V488" s="19">
        <v>0</v>
      </c>
      <c r="W488" s="18" t="s">
        <v>6339</v>
      </c>
      <c r="X488" s="19">
        <v>0</v>
      </c>
      <c r="Y488" s="18" t="s">
        <v>6339</v>
      </c>
      <c r="Z488" s="19">
        <v>0</v>
      </c>
      <c r="AA488" s="18" t="s">
        <v>6339</v>
      </c>
      <c r="AB488" s="15">
        <v>900539182</v>
      </c>
      <c r="AC488" s="18" t="s">
        <v>6339</v>
      </c>
      <c r="AD488" s="18" t="s">
        <v>6366</v>
      </c>
      <c r="AE488" s="18" t="s">
        <v>6339</v>
      </c>
      <c r="AF488" s="18" t="s">
        <v>6400</v>
      </c>
      <c r="AG488" s="18" t="s">
        <v>6339</v>
      </c>
      <c r="AH488" s="29">
        <v>42654</v>
      </c>
      <c r="AI488" s="18" t="s">
        <v>6339</v>
      </c>
      <c r="AJ488" s="18" t="s">
        <v>6397</v>
      </c>
      <c r="AK488" t="s">
        <v>6340</v>
      </c>
      <c r="AL488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(NULL,0,0,0,0,0,0,0,0,0,0,900539182,'dperdomo','R','2016-10-11','dzambrano');</v>
      </c>
    </row>
    <row r="489" spans="1:38" x14ac:dyDescent="0.25">
      <c r="A489">
        <v>10012024</v>
      </c>
      <c r="B489" t="s">
        <v>6405</v>
      </c>
      <c r="C489" t="s">
        <v>6346</v>
      </c>
      <c r="D489" t="s">
        <v>6339</v>
      </c>
      <c r="E489" s="15">
        <v>0</v>
      </c>
      <c r="F489" s="15" t="s">
        <v>6339</v>
      </c>
      <c r="G489" t="s">
        <v>4018</v>
      </c>
      <c r="H489" t="e">
        <f>VLOOKUP($E489,'BD DAVID'!$B$5:$M$1143,10,FALSE)</f>
        <v>#N/A</v>
      </c>
      <c r="I489">
        <v>0</v>
      </c>
      <c r="J489" t="e">
        <f>VLOOKUP($E489,'BD DAVID'!$B$5:$M$1144,12,FALSE)</f>
        <v>#N/A</v>
      </c>
      <c r="K489" t="s">
        <v>6339</v>
      </c>
      <c r="L489">
        <v>0</v>
      </c>
      <c r="M489" t="s">
        <v>6339</v>
      </c>
      <c r="N489">
        <v>0</v>
      </c>
      <c r="O489" t="s">
        <v>6339</v>
      </c>
      <c r="P489">
        <v>0</v>
      </c>
      <c r="Q489" t="s">
        <v>6339</v>
      </c>
      <c r="R489" s="19">
        <v>0</v>
      </c>
      <c r="S489" s="18" t="s">
        <v>6339</v>
      </c>
      <c r="T489" s="28">
        <v>0</v>
      </c>
      <c r="U489" s="18" t="s">
        <v>6339</v>
      </c>
      <c r="V489" s="19">
        <v>0</v>
      </c>
      <c r="W489" s="18" t="s">
        <v>6339</v>
      </c>
      <c r="X489" s="19">
        <v>0</v>
      </c>
      <c r="Y489" s="18" t="s">
        <v>6339</v>
      </c>
      <c r="Z489" s="19">
        <v>0</v>
      </c>
      <c r="AA489" s="18" t="s">
        <v>6339</v>
      </c>
      <c r="AB489" s="15">
        <v>900556152</v>
      </c>
      <c r="AC489" s="18" t="s">
        <v>6339</v>
      </c>
      <c r="AD489" s="18" t="s">
        <v>6370</v>
      </c>
      <c r="AE489" s="18" t="s">
        <v>6339</v>
      </c>
      <c r="AF489" s="18" t="s">
        <v>6400</v>
      </c>
      <c r="AG489" s="18" t="s">
        <v>6339</v>
      </c>
      <c r="AH489" s="29">
        <v>42654</v>
      </c>
      <c r="AI489" s="18" t="s">
        <v>6339</v>
      </c>
      <c r="AJ489" s="18" t="s">
        <v>6397</v>
      </c>
      <c r="AK489" t="s">
        <v>6340</v>
      </c>
      <c r="AL489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(NULL,0,0,0,0,0,0,0,0,0,0,900556152,'gmarentes','R','2016-10-11','dzambrano');</v>
      </c>
    </row>
    <row r="490" spans="1:38" x14ac:dyDescent="0.25">
      <c r="A490">
        <v>10012686</v>
      </c>
      <c r="B490" t="s">
        <v>6405</v>
      </c>
      <c r="C490" t="s">
        <v>6346</v>
      </c>
      <c r="D490" t="s">
        <v>6339</v>
      </c>
      <c r="E490" s="15">
        <v>0</v>
      </c>
      <c r="F490" s="15" t="s">
        <v>6339</v>
      </c>
      <c r="G490" t="s">
        <v>3741</v>
      </c>
      <c r="H490" t="e">
        <f>VLOOKUP($E490,'BD DAVID'!$B$5:$M$1143,10,FALSE)</f>
        <v>#N/A</v>
      </c>
      <c r="I490">
        <v>0</v>
      </c>
      <c r="J490" t="e">
        <f>VLOOKUP($E490,'BD DAVID'!$B$5:$M$1144,12,FALSE)</f>
        <v>#N/A</v>
      </c>
      <c r="K490" t="s">
        <v>6339</v>
      </c>
      <c r="L490">
        <v>0</v>
      </c>
      <c r="M490" t="s">
        <v>6339</v>
      </c>
      <c r="N490">
        <v>0</v>
      </c>
      <c r="O490" t="s">
        <v>6339</v>
      </c>
      <c r="P490">
        <v>0</v>
      </c>
      <c r="Q490" t="s">
        <v>6339</v>
      </c>
      <c r="R490" s="19">
        <v>0</v>
      </c>
      <c r="S490" s="18" t="s">
        <v>6339</v>
      </c>
      <c r="T490" s="28">
        <v>0</v>
      </c>
      <c r="U490" s="18" t="s">
        <v>6339</v>
      </c>
      <c r="V490" s="19">
        <v>0</v>
      </c>
      <c r="W490" s="18" t="s">
        <v>6339</v>
      </c>
      <c r="X490" s="19">
        <v>0</v>
      </c>
      <c r="Y490" s="18" t="s">
        <v>6339</v>
      </c>
      <c r="Z490" s="19">
        <v>0</v>
      </c>
      <c r="AA490" s="18" t="s">
        <v>6339</v>
      </c>
      <c r="AB490" s="15">
        <v>900599976</v>
      </c>
      <c r="AC490" s="18" t="s">
        <v>6339</v>
      </c>
      <c r="AD490" s="18" t="s">
        <v>6379</v>
      </c>
      <c r="AE490" s="18" t="s">
        <v>6339</v>
      </c>
      <c r="AF490" s="18" t="s">
        <v>6400</v>
      </c>
      <c r="AG490" s="18" t="s">
        <v>6339</v>
      </c>
      <c r="AH490" s="29">
        <v>42654</v>
      </c>
      <c r="AI490" s="18" t="s">
        <v>6339</v>
      </c>
      <c r="AJ490" s="18" t="s">
        <v>6397</v>
      </c>
      <c r="AK490" t="s">
        <v>6340</v>
      </c>
      <c r="AL490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(NULL,0,0,0,0,0,0,0,0,0,0,900599976,'rvelasquez','R','2016-10-11','dzambrano');</v>
      </c>
    </row>
    <row r="491" spans="1:38" x14ac:dyDescent="0.25">
      <c r="A491">
        <v>10012761</v>
      </c>
      <c r="B491" t="s">
        <v>6405</v>
      </c>
      <c r="C491" t="s">
        <v>6346</v>
      </c>
      <c r="D491" t="s">
        <v>6339</v>
      </c>
      <c r="E491" s="15">
        <v>0</v>
      </c>
      <c r="F491" s="15" t="s">
        <v>6339</v>
      </c>
      <c r="G491" t="s">
        <v>1470</v>
      </c>
      <c r="H491" t="e">
        <f>VLOOKUP($E491,'BD DAVID'!$B$5:$M$1143,10,FALSE)</f>
        <v>#N/A</v>
      </c>
      <c r="I491">
        <v>0</v>
      </c>
      <c r="J491" t="e">
        <f>VLOOKUP($E491,'BD DAVID'!$B$5:$M$1144,12,FALSE)</f>
        <v>#N/A</v>
      </c>
      <c r="K491" t="s">
        <v>6339</v>
      </c>
      <c r="L491">
        <v>0</v>
      </c>
      <c r="M491" t="s">
        <v>6339</v>
      </c>
      <c r="N491">
        <v>0</v>
      </c>
      <c r="O491" t="s">
        <v>6339</v>
      </c>
      <c r="P491">
        <v>0</v>
      </c>
      <c r="Q491" t="s">
        <v>6339</v>
      </c>
      <c r="R491" s="19">
        <v>0</v>
      </c>
      <c r="S491" s="18" t="s">
        <v>6339</v>
      </c>
      <c r="T491" s="28">
        <v>0</v>
      </c>
      <c r="U491" s="18" t="s">
        <v>6339</v>
      </c>
      <c r="V491" s="19">
        <v>0</v>
      </c>
      <c r="W491" s="18" t="s">
        <v>6339</v>
      </c>
      <c r="X491" s="19">
        <v>0</v>
      </c>
      <c r="Y491" s="18" t="s">
        <v>6339</v>
      </c>
      <c r="Z491" s="19">
        <v>0</v>
      </c>
      <c r="AA491" s="18" t="s">
        <v>6339</v>
      </c>
      <c r="AB491" s="15">
        <v>900611017</v>
      </c>
      <c r="AC491" s="18" t="s">
        <v>6339</v>
      </c>
      <c r="AD491" s="18" t="s">
        <v>6370</v>
      </c>
      <c r="AE491" s="18" t="s">
        <v>6339</v>
      </c>
      <c r="AF491" s="18" t="s">
        <v>6400</v>
      </c>
      <c r="AG491" s="18" t="s">
        <v>6339</v>
      </c>
      <c r="AH491" s="29">
        <v>42654</v>
      </c>
      <c r="AI491" s="18" t="s">
        <v>6339</v>
      </c>
      <c r="AJ491" s="18" t="s">
        <v>6397</v>
      </c>
      <c r="AK491" t="s">
        <v>6340</v>
      </c>
      <c r="AL491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(NULL,0,0,0,0,0,0,0,0,0,0,900611017,'gmarentes','R','2016-10-11','dzambrano');</v>
      </c>
    </row>
    <row r="492" spans="1:38" x14ac:dyDescent="0.25">
      <c r="A492">
        <v>10013805</v>
      </c>
      <c r="B492" t="s">
        <v>6405</v>
      </c>
      <c r="C492" t="s">
        <v>6346</v>
      </c>
      <c r="D492" t="s">
        <v>6339</v>
      </c>
      <c r="E492" s="15">
        <v>0</v>
      </c>
      <c r="F492" s="15" t="s">
        <v>6339</v>
      </c>
      <c r="G492" t="s">
        <v>5034</v>
      </c>
      <c r="H492" t="e">
        <f>VLOOKUP($E492,'BD DAVID'!$B$5:$M$1143,10,FALSE)</f>
        <v>#N/A</v>
      </c>
      <c r="I492">
        <v>0</v>
      </c>
      <c r="J492" t="e">
        <f>VLOOKUP($E492,'BD DAVID'!$B$5:$M$1144,12,FALSE)</f>
        <v>#N/A</v>
      </c>
      <c r="K492" t="s">
        <v>6339</v>
      </c>
      <c r="L492">
        <v>0</v>
      </c>
      <c r="M492" t="s">
        <v>6339</v>
      </c>
      <c r="N492">
        <v>0</v>
      </c>
      <c r="O492" t="s">
        <v>6339</v>
      </c>
      <c r="P492">
        <v>0</v>
      </c>
      <c r="Q492" t="s">
        <v>6339</v>
      </c>
      <c r="R492" s="19">
        <v>0</v>
      </c>
      <c r="S492" s="18" t="s">
        <v>6339</v>
      </c>
      <c r="T492" s="28">
        <v>0</v>
      </c>
      <c r="U492" s="18" t="s">
        <v>6339</v>
      </c>
      <c r="V492" s="19">
        <v>0</v>
      </c>
      <c r="W492" s="18" t="s">
        <v>6339</v>
      </c>
      <c r="X492" s="19">
        <v>0</v>
      </c>
      <c r="Y492" s="18" t="s">
        <v>6339</v>
      </c>
      <c r="Z492" s="19">
        <v>0</v>
      </c>
      <c r="AA492" s="18" t="s">
        <v>6339</v>
      </c>
      <c r="AB492" s="15">
        <v>900613466</v>
      </c>
      <c r="AC492" s="18" t="s">
        <v>6339</v>
      </c>
      <c r="AD492" s="18" t="s">
        <v>6370</v>
      </c>
      <c r="AE492" s="18" t="s">
        <v>6339</v>
      </c>
      <c r="AF492" s="18" t="s">
        <v>6400</v>
      </c>
      <c r="AG492" s="18" t="s">
        <v>6339</v>
      </c>
      <c r="AH492" s="29">
        <v>42654</v>
      </c>
      <c r="AI492" s="18" t="s">
        <v>6339</v>
      </c>
      <c r="AJ492" s="18" t="s">
        <v>6397</v>
      </c>
      <c r="AK492" t="s">
        <v>6340</v>
      </c>
      <c r="AL492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(NULL,0,0,0,0,0,0,0,0,0,0,900613466,'gmarentes','R','2016-10-11','dzambrano');</v>
      </c>
    </row>
    <row r="493" spans="1:38" x14ac:dyDescent="0.25">
      <c r="A493">
        <v>10013175</v>
      </c>
      <c r="B493" t="s">
        <v>6405</v>
      </c>
      <c r="C493" t="s">
        <v>6346</v>
      </c>
      <c r="D493" t="s">
        <v>6339</v>
      </c>
      <c r="E493" s="15">
        <v>0</v>
      </c>
      <c r="F493" s="15" t="s">
        <v>6339</v>
      </c>
      <c r="G493" t="s">
        <v>2792</v>
      </c>
      <c r="H493" t="e">
        <f>VLOOKUP($E493,'BD DAVID'!$B$5:$M$1143,10,FALSE)</f>
        <v>#N/A</v>
      </c>
      <c r="I493">
        <v>0</v>
      </c>
      <c r="J493" t="e">
        <f>VLOOKUP($E493,'BD DAVID'!$B$5:$M$1144,12,FALSE)</f>
        <v>#N/A</v>
      </c>
      <c r="K493" t="s">
        <v>6339</v>
      </c>
      <c r="L493">
        <v>0</v>
      </c>
      <c r="M493" t="s">
        <v>6339</v>
      </c>
      <c r="N493">
        <v>0</v>
      </c>
      <c r="O493" t="s">
        <v>6339</v>
      </c>
      <c r="P493">
        <v>0</v>
      </c>
      <c r="Q493" t="s">
        <v>6339</v>
      </c>
      <c r="R493" s="19">
        <v>0</v>
      </c>
      <c r="S493" s="18" t="s">
        <v>6339</v>
      </c>
      <c r="T493" s="28">
        <v>0</v>
      </c>
      <c r="U493" s="18" t="s">
        <v>6339</v>
      </c>
      <c r="V493" s="19">
        <v>0</v>
      </c>
      <c r="W493" s="18" t="s">
        <v>6339</v>
      </c>
      <c r="X493" s="19">
        <v>0</v>
      </c>
      <c r="Y493" s="18" t="s">
        <v>6339</v>
      </c>
      <c r="Z493" s="19">
        <v>0</v>
      </c>
      <c r="AA493" s="18" t="s">
        <v>6339</v>
      </c>
      <c r="AB493" s="15">
        <v>900617159</v>
      </c>
      <c r="AC493" s="18" t="s">
        <v>6339</v>
      </c>
      <c r="AD493" s="18" t="s">
        <v>6379</v>
      </c>
      <c r="AE493" s="18" t="s">
        <v>6339</v>
      </c>
      <c r="AF493" s="18" t="s">
        <v>6400</v>
      </c>
      <c r="AG493" s="18" t="s">
        <v>6339</v>
      </c>
      <c r="AH493" s="29">
        <v>42654</v>
      </c>
      <c r="AI493" s="18" t="s">
        <v>6339</v>
      </c>
      <c r="AJ493" s="18" t="s">
        <v>6397</v>
      </c>
      <c r="AK493" t="s">
        <v>6340</v>
      </c>
      <c r="AL493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(NULL,0,0,0,0,0,0,0,0,0,0,900617159,'rvelasquez','R','2016-10-11','dzambrano');</v>
      </c>
    </row>
    <row r="494" spans="1:38" x14ac:dyDescent="0.25">
      <c r="A494">
        <v>10013964</v>
      </c>
      <c r="B494" t="s">
        <v>6405</v>
      </c>
      <c r="C494" t="s">
        <v>6346</v>
      </c>
      <c r="D494" t="s">
        <v>6339</v>
      </c>
      <c r="E494" s="15">
        <v>0</v>
      </c>
      <c r="F494" s="15" t="s">
        <v>6339</v>
      </c>
      <c r="G494" t="s">
        <v>3638</v>
      </c>
      <c r="H494" t="e">
        <f>VLOOKUP($E494,'BD DAVID'!$B$5:$M$1143,10,FALSE)</f>
        <v>#N/A</v>
      </c>
      <c r="I494">
        <v>0</v>
      </c>
      <c r="J494" t="e">
        <f>VLOOKUP($E494,'BD DAVID'!$B$5:$M$1144,12,FALSE)</f>
        <v>#N/A</v>
      </c>
      <c r="K494" t="s">
        <v>6339</v>
      </c>
      <c r="L494">
        <v>0</v>
      </c>
      <c r="M494" t="s">
        <v>6339</v>
      </c>
      <c r="N494">
        <v>0</v>
      </c>
      <c r="O494" t="s">
        <v>6339</v>
      </c>
      <c r="P494">
        <v>0</v>
      </c>
      <c r="Q494" t="s">
        <v>6339</v>
      </c>
      <c r="R494" s="19">
        <v>0</v>
      </c>
      <c r="S494" s="18" t="s">
        <v>6339</v>
      </c>
      <c r="T494" s="28">
        <v>0</v>
      </c>
      <c r="U494" s="18" t="s">
        <v>6339</v>
      </c>
      <c r="V494" s="19">
        <v>0</v>
      </c>
      <c r="W494" s="18" t="s">
        <v>6339</v>
      </c>
      <c r="X494" s="19">
        <v>0</v>
      </c>
      <c r="Y494" s="18" t="s">
        <v>6339</v>
      </c>
      <c r="Z494" s="19">
        <v>0</v>
      </c>
      <c r="AA494" s="18" t="s">
        <v>6339</v>
      </c>
      <c r="AB494" s="15">
        <v>900676919</v>
      </c>
      <c r="AC494" s="18" t="s">
        <v>6339</v>
      </c>
      <c r="AD494" s="18" t="s">
        <v>6379</v>
      </c>
      <c r="AE494" s="18" t="s">
        <v>6339</v>
      </c>
      <c r="AF494" s="18" t="s">
        <v>6400</v>
      </c>
      <c r="AG494" s="18" t="s">
        <v>6339</v>
      </c>
      <c r="AH494" s="29">
        <v>42654</v>
      </c>
      <c r="AI494" s="18" t="s">
        <v>6339</v>
      </c>
      <c r="AJ494" s="18" t="s">
        <v>6397</v>
      </c>
      <c r="AK494" t="s">
        <v>6340</v>
      </c>
      <c r="AL494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(NULL,0,0,0,0,0,0,0,0,0,0,900676919,'rvelasquez','R','2016-10-11','dzambrano');</v>
      </c>
    </row>
    <row r="495" spans="1:38" x14ac:dyDescent="0.25">
      <c r="A495">
        <v>10014120</v>
      </c>
      <c r="B495" t="s">
        <v>6405</v>
      </c>
      <c r="C495" t="s">
        <v>6346</v>
      </c>
      <c r="D495" t="s">
        <v>6339</v>
      </c>
      <c r="E495" s="15">
        <v>0</v>
      </c>
      <c r="F495" s="15" t="s">
        <v>6339</v>
      </c>
      <c r="G495" t="s">
        <v>1595</v>
      </c>
      <c r="H495" t="e">
        <f>VLOOKUP($E495,'BD DAVID'!$B$5:$M$1143,10,FALSE)</f>
        <v>#N/A</v>
      </c>
      <c r="I495">
        <v>0</v>
      </c>
      <c r="J495" t="e">
        <f>VLOOKUP($E495,'BD DAVID'!$B$5:$M$1144,12,FALSE)</f>
        <v>#N/A</v>
      </c>
      <c r="K495" t="s">
        <v>6339</v>
      </c>
      <c r="L495">
        <v>0</v>
      </c>
      <c r="M495" t="s">
        <v>6339</v>
      </c>
      <c r="N495">
        <v>0</v>
      </c>
      <c r="O495" t="s">
        <v>6339</v>
      </c>
      <c r="P495">
        <v>0</v>
      </c>
      <c r="Q495" t="s">
        <v>6339</v>
      </c>
      <c r="R495" s="19">
        <v>0</v>
      </c>
      <c r="S495" s="18" t="s">
        <v>6339</v>
      </c>
      <c r="T495" s="28">
        <v>0</v>
      </c>
      <c r="U495" s="18" t="s">
        <v>6339</v>
      </c>
      <c r="V495" s="19">
        <v>0</v>
      </c>
      <c r="W495" s="18" t="s">
        <v>6339</v>
      </c>
      <c r="X495" s="19">
        <v>0</v>
      </c>
      <c r="Y495" s="18" t="s">
        <v>6339</v>
      </c>
      <c r="Z495" s="19">
        <v>0</v>
      </c>
      <c r="AA495" s="18" t="s">
        <v>6339</v>
      </c>
      <c r="AB495" s="15">
        <v>900704967</v>
      </c>
      <c r="AC495" s="18" t="s">
        <v>6339</v>
      </c>
      <c r="AD495" s="18" t="s">
        <v>6379</v>
      </c>
      <c r="AE495" s="18" t="s">
        <v>6339</v>
      </c>
      <c r="AF495" s="18" t="s">
        <v>6400</v>
      </c>
      <c r="AG495" s="18" t="s">
        <v>6339</v>
      </c>
      <c r="AH495" s="29">
        <v>42654</v>
      </c>
      <c r="AI495" s="18" t="s">
        <v>6339</v>
      </c>
      <c r="AJ495" s="18" t="s">
        <v>6397</v>
      </c>
      <c r="AK495" t="s">
        <v>6340</v>
      </c>
      <c r="AL495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(NULL,0,0,0,0,0,0,0,0,0,0,900704967,'rvelasquez','R','2016-10-11','dzambrano');</v>
      </c>
    </row>
    <row r="496" spans="1:38" x14ac:dyDescent="0.25">
      <c r="A496">
        <v>10014121</v>
      </c>
      <c r="B496" t="s">
        <v>6405</v>
      </c>
      <c r="C496" t="s">
        <v>6346</v>
      </c>
      <c r="D496" t="s">
        <v>6339</v>
      </c>
      <c r="E496" s="15">
        <v>0</v>
      </c>
      <c r="F496" s="15" t="s">
        <v>6339</v>
      </c>
      <c r="G496" t="s">
        <v>1590</v>
      </c>
      <c r="H496" t="e">
        <f>VLOOKUP($E496,'BD DAVID'!$B$5:$M$1143,10,FALSE)</f>
        <v>#N/A</v>
      </c>
      <c r="I496">
        <v>0</v>
      </c>
      <c r="J496" t="e">
        <f>VLOOKUP($E496,'BD DAVID'!$B$5:$M$1144,12,FALSE)</f>
        <v>#N/A</v>
      </c>
      <c r="K496" t="s">
        <v>6339</v>
      </c>
      <c r="L496">
        <v>0</v>
      </c>
      <c r="M496" t="s">
        <v>6339</v>
      </c>
      <c r="N496">
        <v>0</v>
      </c>
      <c r="O496" t="s">
        <v>6339</v>
      </c>
      <c r="P496">
        <v>0</v>
      </c>
      <c r="Q496" t="s">
        <v>6339</v>
      </c>
      <c r="R496" s="19">
        <v>0</v>
      </c>
      <c r="S496" s="18" t="s">
        <v>6339</v>
      </c>
      <c r="T496" s="28">
        <v>0</v>
      </c>
      <c r="U496" s="18" t="s">
        <v>6339</v>
      </c>
      <c r="V496" s="19">
        <v>0</v>
      </c>
      <c r="W496" s="18" t="s">
        <v>6339</v>
      </c>
      <c r="X496" s="19">
        <v>0</v>
      </c>
      <c r="Y496" s="18" t="s">
        <v>6339</v>
      </c>
      <c r="Z496" s="19">
        <v>0</v>
      </c>
      <c r="AA496" s="18" t="s">
        <v>6339</v>
      </c>
      <c r="AB496" s="15">
        <v>900705480</v>
      </c>
      <c r="AC496" s="18" t="s">
        <v>6339</v>
      </c>
      <c r="AD496" s="18" t="s">
        <v>6379</v>
      </c>
      <c r="AE496" s="18" t="s">
        <v>6339</v>
      </c>
      <c r="AF496" s="18" t="s">
        <v>6400</v>
      </c>
      <c r="AG496" s="18" t="s">
        <v>6339</v>
      </c>
      <c r="AH496" s="29">
        <v>42654</v>
      </c>
      <c r="AI496" s="18" t="s">
        <v>6339</v>
      </c>
      <c r="AJ496" s="18" t="s">
        <v>6397</v>
      </c>
      <c r="AK496" t="s">
        <v>6340</v>
      </c>
      <c r="AL496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(NULL,0,0,0,0,0,0,0,0,0,0,900705480,'rvelasquez','R','2016-10-11','dzambrano');</v>
      </c>
    </row>
    <row r="497" spans="1:38" x14ac:dyDescent="0.25">
      <c r="A497">
        <v>10014225</v>
      </c>
      <c r="B497" t="s">
        <v>6405</v>
      </c>
      <c r="C497" t="s">
        <v>6346</v>
      </c>
      <c r="D497" t="s">
        <v>6339</v>
      </c>
      <c r="E497" s="15">
        <v>0</v>
      </c>
      <c r="F497" s="15" t="s">
        <v>6339</v>
      </c>
      <c r="G497" t="s">
        <v>1622</v>
      </c>
      <c r="H497" t="e">
        <f>VLOOKUP($E497,'BD DAVID'!$B$5:$M$1143,10,FALSE)</f>
        <v>#N/A</v>
      </c>
      <c r="I497">
        <v>0</v>
      </c>
      <c r="J497" t="e">
        <f>VLOOKUP($E497,'BD DAVID'!$B$5:$M$1144,12,FALSE)</f>
        <v>#N/A</v>
      </c>
      <c r="K497" t="s">
        <v>6339</v>
      </c>
      <c r="L497">
        <v>0</v>
      </c>
      <c r="M497" t="s">
        <v>6339</v>
      </c>
      <c r="N497">
        <v>0</v>
      </c>
      <c r="O497" t="s">
        <v>6339</v>
      </c>
      <c r="P497">
        <v>0</v>
      </c>
      <c r="Q497" t="s">
        <v>6339</v>
      </c>
      <c r="R497" s="19">
        <v>0</v>
      </c>
      <c r="S497" s="18" t="s">
        <v>6339</v>
      </c>
      <c r="T497" s="28">
        <v>0</v>
      </c>
      <c r="U497" s="18" t="s">
        <v>6339</v>
      </c>
      <c r="V497" s="19">
        <v>0</v>
      </c>
      <c r="W497" s="18" t="s">
        <v>6339</v>
      </c>
      <c r="X497" s="19">
        <v>0</v>
      </c>
      <c r="Y497" s="18" t="s">
        <v>6339</v>
      </c>
      <c r="Z497" s="19">
        <v>0</v>
      </c>
      <c r="AA497" s="18" t="s">
        <v>6339</v>
      </c>
      <c r="AB497" s="15">
        <v>900714708</v>
      </c>
      <c r="AC497" s="18" t="s">
        <v>6339</v>
      </c>
      <c r="AD497" s="18" t="s">
        <v>6379</v>
      </c>
      <c r="AE497" s="18" t="s">
        <v>6339</v>
      </c>
      <c r="AF497" s="18" t="s">
        <v>6400</v>
      </c>
      <c r="AG497" s="18" t="s">
        <v>6339</v>
      </c>
      <c r="AH497" s="29">
        <v>42654</v>
      </c>
      <c r="AI497" s="18" t="s">
        <v>6339</v>
      </c>
      <c r="AJ497" s="18" t="s">
        <v>6397</v>
      </c>
      <c r="AK497" t="s">
        <v>6340</v>
      </c>
      <c r="AL497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(NULL,0,0,0,0,0,0,0,0,0,0,900714708,'rvelasquez','R','2016-10-11','dzambrano');</v>
      </c>
    </row>
    <row r="498" spans="1:38" x14ac:dyDescent="0.25">
      <c r="A498">
        <v>10016891</v>
      </c>
      <c r="B498" t="s">
        <v>6405</v>
      </c>
      <c r="C498" t="s">
        <v>6346</v>
      </c>
      <c r="D498" t="s">
        <v>6339</v>
      </c>
      <c r="E498" s="15">
        <v>0</v>
      </c>
      <c r="F498" s="15" t="s">
        <v>6339</v>
      </c>
      <c r="G498" t="s">
        <v>5144</v>
      </c>
      <c r="H498" t="e">
        <f>VLOOKUP($E498,'BD DAVID'!$B$5:$M$1143,10,FALSE)</f>
        <v>#N/A</v>
      </c>
      <c r="I498">
        <v>0</v>
      </c>
      <c r="J498" t="e">
        <f>VLOOKUP($E498,'BD DAVID'!$B$5:$M$1144,12,FALSE)</f>
        <v>#N/A</v>
      </c>
      <c r="K498" t="s">
        <v>6339</v>
      </c>
      <c r="L498">
        <v>0</v>
      </c>
      <c r="M498" t="s">
        <v>6339</v>
      </c>
      <c r="N498">
        <v>0</v>
      </c>
      <c r="O498" t="s">
        <v>6339</v>
      </c>
      <c r="P498">
        <v>0</v>
      </c>
      <c r="Q498" t="s">
        <v>6339</v>
      </c>
      <c r="R498" s="19">
        <v>0</v>
      </c>
      <c r="S498" s="18" t="s">
        <v>6339</v>
      </c>
      <c r="T498" s="28">
        <v>0</v>
      </c>
      <c r="U498" s="18" t="s">
        <v>6339</v>
      </c>
      <c r="V498" s="19">
        <v>0</v>
      </c>
      <c r="W498" s="18" t="s">
        <v>6339</v>
      </c>
      <c r="X498" s="19">
        <v>0</v>
      </c>
      <c r="Y498" s="18" t="s">
        <v>6339</v>
      </c>
      <c r="Z498" s="19">
        <v>0</v>
      </c>
      <c r="AA498" s="18" t="s">
        <v>6339</v>
      </c>
      <c r="AB498" s="15">
        <v>900769104</v>
      </c>
      <c r="AC498" s="18" t="s">
        <v>6339</v>
      </c>
      <c r="AD498" s="18" t="s">
        <v>6379</v>
      </c>
      <c r="AE498" s="18" t="s">
        <v>6339</v>
      </c>
      <c r="AF498" s="18" t="s">
        <v>6400</v>
      </c>
      <c r="AG498" s="18" t="s">
        <v>6339</v>
      </c>
      <c r="AH498" s="29">
        <v>42654</v>
      </c>
      <c r="AI498" s="18" t="s">
        <v>6339</v>
      </c>
      <c r="AJ498" s="18" t="s">
        <v>6397</v>
      </c>
      <c r="AK498" t="s">
        <v>6340</v>
      </c>
      <c r="AL498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(NULL,0,0,0,0,0,0,0,0,0,0,900769104,'rvelasquez','R','2016-10-11','dzambrano');</v>
      </c>
    </row>
    <row r="499" spans="1:38" x14ac:dyDescent="0.25">
      <c r="A499">
        <v>10015983</v>
      </c>
      <c r="B499" t="s">
        <v>6405</v>
      </c>
      <c r="C499" t="s">
        <v>6346</v>
      </c>
      <c r="D499" t="s">
        <v>6339</v>
      </c>
      <c r="E499" s="15">
        <v>0</v>
      </c>
      <c r="F499" s="15" t="s">
        <v>6339</v>
      </c>
      <c r="G499" t="s">
        <v>2922</v>
      </c>
      <c r="H499" t="e">
        <f>VLOOKUP($E499,'BD DAVID'!$B$5:$M$1143,10,FALSE)</f>
        <v>#N/A</v>
      </c>
      <c r="I499">
        <v>0</v>
      </c>
      <c r="J499" t="e">
        <f>VLOOKUP($E499,'BD DAVID'!$B$5:$M$1144,12,FALSE)</f>
        <v>#N/A</v>
      </c>
      <c r="K499" t="s">
        <v>6339</v>
      </c>
      <c r="L499">
        <v>0</v>
      </c>
      <c r="M499" t="s">
        <v>6339</v>
      </c>
      <c r="N499">
        <v>0</v>
      </c>
      <c r="O499" t="s">
        <v>6339</v>
      </c>
      <c r="P499">
        <v>0</v>
      </c>
      <c r="Q499" t="s">
        <v>6339</v>
      </c>
      <c r="R499" s="19">
        <v>0</v>
      </c>
      <c r="S499" s="18" t="s">
        <v>6339</v>
      </c>
      <c r="T499" s="28">
        <v>0</v>
      </c>
      <c r="U499" s="18" t="s">
        <v>6339</v>
      </c>
      <c r="V499" s="19">
        <v>0</v>
      </c>
      <c r="W499" s="18" t="s">
        <v>6339</v>
      </c>
      <c r="X499" s="19">
        <v>0</v>
      </c>
      <c r="Y499" s="18" t="s">
        <v>6339</v>
      </c>
      <c r="Z499" s="19">
        <v>0</v>
      </c>
      <c r="AA499" s="18" t="s">
        <v>6339</v>
      </c>
      <c r="AB499" s="15">
        <v>900820066</v>
      </c>
      <c r="AC499" s="18" t="s">
        <v>6339</v>
      </c>
      <c r="AD499" s="18" t="s">
        <v>6370</v>
      </c>
      <c r="AE499" s="18" t="s">
        <v>6339</v>
      </c>
      <c r="AF499" s="18" t="s">
        <v>6400</v>
      </c>
      <c r="AG499" s="18" t="s">
        <v>6339</v>
      </c>
      <c r="AH499" s="29">
        <v>42654</v>
      </c>
      <c r="AI499" s="18" t="s">
        <v>6339</v>
      </c>
      <c r="AJ499" s="18" t="s">
        <v>6397</v>
      </c>
      <c r="AK499" t="s">
        <v>6340</v>
      </c>
      <c r="AL499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(NULL,0,0,0,0,0,0,0,0,0,0,900820066,'gmarentes','R','2016-10-11','dzambrano');</v>
      </c>
    </row>
    <row r="500" spans="1:38" x14ac:dyDescent="0.25">
      <c r="A500">
        <v>10016111</v>
      </c>
      <c r="B500" t="s">
        <v>6405</v>
      </c>
      <c r="C500" t="s">
        <v>6346</v>
      </c>
      <c r="D500" t="s">
        <v>6339</v>
      </c>
      <c r="E500" s="15">
        <v>0</v>
      </c>
      <c r="F500" s="15" t="s">
        <v>6339</v>
      </c>
      <c r="G500" t="s">
        <v>3886</v>
      </c>
      <c r="H500" t="e">
        <f>VLOOKUP($E500,'BD DAVID'!$B$5:$M$1143,10,FALSE)</f>
        <v>#N/A</v>
      </c>
      <c r="I500">
        <v>0</v>
      </c>
      <c r="J500" t="e">
        <f>VLOOKUP($E500,'BD DAVID'!$B$5:$M$1144,12,FALSE)</f>
        <v>#N/A</v>
      </c>
      <c r="K500" t="s">
        <v>6339</v>
      </c>
      <c r="L500">
        <v>0</v>
      </c>
      <c r="M500" t="s">
        <v>6339</v>
      </c>
      <c r="N500">
        <v>0</v>
      </c>
      <c r="O500" t="s">
        <v>6339</v>
      </c>
      <c r="P500">
        <v>0</v>
      </c>
      <c r="Q500" t="s">
        <v>6339</v>
      </c>
      <c r="R500" s="19">
        <v>0</v>
      </c>
      <c r="S500" s="18" t="s">
        <v>6339</v>
      </c>
      <c r="T500" s="28">
        <v>0</v>
      </c>
      <c r="U500" s="18" t="s">
        <v>6339</v>
      </c>
      <c r="V500" s="19">
        <v>0</v>
      </c>
      <c r="W500" s="18" t="s">
        <v>6339</v>
      </c>
      <c r="X500" s="19">
        <v>0</v>
      </c>
      <c r="Y500" s="18" t="s">
        <v>6339</v>
      </c>
      <c r="Z500" s="19">
        <v>0</v>
      </c>
      <c r="AA500" s="18" t="s">
        <v>6339</v>
      </c>
      <c r="AB500" s="15">
        <v>900847995</v>
      </c>
      <c r="AC500" s="18" t="s">
        <v>6339</v>
      </c>
      <c r="AD500" s="18" t="s">
        <v>6370</v>
      </c>
      <c r="AE500" s="18" t="s">
        <v>6339</v>
      </c>
      <c r="AF500" s="18" t="s">
        <v>6400</v>
      </c>
      <c r="AG500" s="18" t="s">
        <v>6339</v>
      </c>
      <c r="AH500" s="29">
        <v>42654</v>
      </c>
      <c r="AI500" s="18" t="s">
        <v>6339</v>
      </c>
      <c r="AJ500" s="18" t="s">
        <v>6397</v>
      </c>
      <c r="AK500" t="s">
        <v>6340</v>
      </c>
      <c r="AL500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(NULL,0,0,0,0,0,0,0,0,0,0,900847995,'gmarentes','R','2016-10-11','dzambrano');</v>
      </c>
    </row>
    <row r="501" spans="1:38" s="20" customFormat="1" x14ac:dyDescent="0.25">
      <c r="A501">
        <v>10016962</v>
      </c>
      <c r="B501" t="s">
        <v>6405</v>
      </c>
      <c r="C501" t="s">
        <v>6346</v>
      </c>
      <c r="D501" t="s">
        <v>6339</v>
      </c>
      <c r="E501" s="15">
        <v>0</v>
      </c>
      <c r="F501" s="15" t="s">
        <v>6339</v>
      </c>
      <c r="G501" t="s">
        <v>1521</v>
      </c>
      <c r="H501" t="e">
        <f>VLOOKUP($E501,'BD DAVID'!$B$5:$M$1143,10,FALSE)</f>
        <v>#N/A</v>
      </c>
      <c r="I501">
        <v>0</v>
      </c>
      <c r="J501" t="e">
        <f>VLOOKUP($E501,'BD DAVID'!$B$5:$M$1144,12,FALSE)</f>
        <v>#N/A</v>
      </c>
      <c r="K501" t="s">
        <v>6339</v>
      </c>
      <c r="L501">
        <v>0</v>
      </c>
      <c r="M501" t="s">
        <v>6339</v>
      </c>
      <c r="N501">
        <v>0</v>
      </c>
      <c r="O501" t="s">
        <v>6339</v>
      </c>
      <c r="P501">
        <v>0</v>
      </c>
      <c r="Q501" t="s">
        <v>6339</v>
      </c>
      <c r="R501" s="19">
        <v>0</v>
      </c>
      <c r="S501" s="18" t="s">
        <v>6339</v>
      </c>
      <c r="T501" s="28">
        <v>0</v>
      </c>
      <c r="U501" s="18" t="s">
        <v>6339</v>
      </c>
      <c r="V501" s="19">
        <v>0</v>
      </c>
      <c r="W501" s="18" t="s">
        <v>6339</v>
      </c>
      <c r="X501" s="19">
        <v>0</v>
      </c>
      <c r="Y501" s="18" t="s">
        <v>6339</v>
      </c>
      <c r="Z501" s="19">
        <v>0</v>
      </c>
      <c r="AA501" s="18" t="s">
        <v>6339</v>
      </c>
      <c r="AB501" s="15">
        <v>900889093</v>
      </c>
      <c r="AC501" s="18" t="s">
        <v>6339</v>
      </c>
      <c r="AD501" s="18" t="s">
        <v>6379</v>
      </c>
      <c r="AE501" s="18" t="s">
        <v>6339</v>
      </c>
      <c r="AF501" s="18" t="s">
        <v>6400</v>
      </c>
      <c r="AG501" s="18" t="s">
        <v>6339</v>
      </c>
      <c r="AH501" s="29">
        <v>42654</v>
      </c>
      <c r="AI501" s="18" t="s">
        <v>6339</v>
      </c>
      <c r="AJ501" s="18" t="s">
        <v>6397</v>
      </c>
      <c r="AK501" s="20" t="s">
        <v>6340</v>
      </c>
      <c r="AL501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(NULL,0,0,0,0,0,0,0,0,0,0,900889093,'rvelasquez','R','2016-10-11','dzambrano');</v>
      </c>
    </row>
    <row r="502" spans="1:38" s="20" customFormat="1" x14ac:dyDescent="0.25">
      <c r="A502">
        <v>10017832</v>
      </c>
      <c r="B502" t="s">
        <v>6405</v>
      </c>
      <c r="C502" t="s">
        <v>6346</v>
      </c>
      <c r="D502" t="s">
        <v>6339</v>
      </c>
      <c r="E502" s="15">
        <v>0</v>
      </c>
      <c r="F502" s="15" t="s">
        <v>6339</v>
      </c>
      <c r="G502" t="s">
        <v>1453</v>
      </c>
      <c r="H502" t="e">
        <f>VLOOKUP($E502,'BD DAVID'!$B$5:$M$1143,10,FALSE)</f>
        <v>#N/A</v>
      </c>
      <c r="I502">
        <v>0</v>
      </c>
      <c r="J502" t="e">
        <f>VLOOKUP($E502,'BD DAVID'!$B$5:$M$1144,12,FALSE)</f>
        <v>#N/A</v>
      </c>
      <c r="K502" t="s">
        <v>6339</v>
      </c>
      <c r="L502">
        <v>0</v>
      </c>
      <c r="M502" t="s">
        <v>6339</v>
      </c>
      <c r="N502">
        <v>0</v>
      </c>
      <c r="O502" t="s">
        <v>6339</v>
      </c>
      <c r="P502">
        <v>0</v>
      </c>
      <c r="Q502" t="s">
        <v>6339</v>
      </c>
      <c r="R502" s="19">
        <v>0</v>
      </c>
      <c r="S502" s="18" t="s">
        <v>6339</v>
      </c>
      <c r="T502" s="28">
        <v>0</v>
      </c>
      <c r="U502" s="18" t="s">
        <v>6339</v>
      </c>
      <c r="V502" s="19">
        <v>0</v>
      </c>
      <c r="W502" s="18" t="s">
        <v>6339</v>
      </c>
      <c r="X502" s="19">
        <v>0</v>
      </c>
      <c r="Y502" s="18" t="s">
        <v>6339</v>
      </c>
      <c r="Z502" s="19">
        <v>0</v>
      </c>
      <c r="AA502" s="18" t="s">
        <v>6339</v>
      </c>
      <c r="AB502" s="15">
        <v>900983749</v>
      </c>
      <c r="AC502" s="18" t="s">
        <v>6339</v>
      </c>
      <c r="AD502" s="18" t="s">
        <v>6379</v>
      </c>
      <c r="AE502" s="18" t="s">
        <v>6339</v>
      </c>
      <c r="AF502" s="18" t="s">
        <v>6400</v>
      </c>
      <c r="AG502" s="18" t="s">
        <v>6339</v>
      </c>
      <c r="AH502" s="29">
        <v>42654</v>
      </c>
      <c r="AI502" s="18" t="s">
        <v>6339</v>
      </c>
      <c r="AJ502" s="18" t="s">
        <v>6397</v>
      </c>
      <c r="AK502" s="20" t="s">
        <v>6340</v>
      </c>
      <c r="AL502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(NULL,0,0,0,0,0,0,0,0,0,0,900983749,'rvelasquez','R','2016-10-11','dzambrano');</v>
      </c>
    </row>
    <row r="503" spans="1:38" x14ac:dyDescent="0.25">
      <c r="A503">
        <v>10016525</v>
      </c>
      <c r="B503" t="s">
        <v>6405</v>
      </c>
      <c r="C503" t="s">
        <v>6346</v>
      </c>
      <c r="D503" t="s">
        <v>6339</v>
      </c>
      <c r="E503" s="15">
        <v>0</v>
      </c>
      <c r="F503" s="15" t="s">
        <v>6339</v>
      </c>
      <c r="G503" t="s">
        <v>4836</v>
      </c>
      <c r="H503" t="e">
        <f>VLOOKUP($E503,'BD DAVID'!$B$5:$M$1143,10,FALSE)</f>
        <v>#N/A</v>
      </c>
      <c r="I503">
        <v>0</v>
      </c>
      <c r="J503" t="e">
        <f>VLOOKUP($E503,'BD DAVID'!$B$5:$M$1144,12,FALSE)</f>
        <v>#N/A</v>
      </c>
      <c r="K503" t="s">
        <v>6339</v>
      </c>
      <c r="L503">
        <v>0</v>
      </c>
      <c r="M503" t="s">
        <v>6339</v>
      </c>
      <c r="N503">
        <v>0</v>
      </c>
      <c r="O503" t="s">
        <v>6339</v>
      </c>
      <c r="P503">
        <v>0</v>
      </c>
      <c r="Q503" t="s">
        <v>6339</v>
      </c>
      <c r="R503" s="19">
        <v>0</v>
      </c>
      <c r="S503" s="18" t="s">
        <v>6339</v>
      </c>
      <c r="T503" s="28">
        <v>0</v>
      </c>
      <c r="U503" s="18" t="s">
        <v>6339</v>
      </c>
      <c r="V503" s="19">
        <v>0</v>
      </c>
      <c r="W503" s="18" t="s">
        <v>6339</v>
      </c>
      <c r="X503" s="19">
        <v>0</v>
      </c>
      <c r="Y503" s="18" t="s">
        <v>6339</v>
      </c>
      <c r="Z503" s="19">
        <v>0</v>
      </c>
      <c r="AA503" s="18" t="s">
        <v>6339</v>
      </c>
      <c r="AB503" s="15">
        <v>1020735555</v>
      </c>
      <c r="AC503" s="18" t="s">
        <v>6339</v>
      </c>
      <c r="AD503" s="18" t="s">
        <v>6379</v>
      </c>
      <c r="AE503" s="18" t="s">
        <v>6339</v>
      </c>
      <c r="AF503" s="18" t="s">
        <v>6400</v>
      </c>
      <c r="AG503" s="18" t="s">
        <v>6339</v>
      </c>
      <c r="AH503" s="29">
        <v>42654</v>
      </c>
      <c r="AI503" s="18" t="s">
        <v>6339</v>
      </c>
      <c r="AJ503" s="18" t="s">
        <v>6397</v>
      </c>
      <c r="AK503" t="s">
        <v>6340</v>
      </c>
      <c r="AL503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(NULL,0,0,0,0,0,0,0,0,0,0,1020735555,'rvelasquez','R','2016-10-11','dzambrano');</v>
      </c>
    </row>
    <row r="504" spans="1:38" x14ac:dyDescent="0.25">
      <c r="A504">
        <v>10013103</v>
      </c>
      <c r="B504" t="s">
        <v>6405</v>
      </c>
      <c r="C504" t="s">
        <v>6346</v>
      </c>
      <c r="D504" t="s">
        <v>6339</v>
      </c>
      <c r="E504" s="15">
        <v>0</v>
      </c>
      <c r="F504" s="15" t="s">
        <v>6339</v>
      </c>
      <c r="G504" t="s">
        <v>4120</v>
      </c>
      <c r="H504" t="e">
        <f>VLOOKUP($E504,'BD DAVID'!$B$5:$M$1143,10,FALSE)</f>
        <v>#N/A</v>
      </c>
      <c r="I504">
        <v>0</v>
      </c>
      <c r="J504" t="e">
        <f>VLOOKUP($E504,'BD DAVID'!$B$5:$M$1144,12,FALSE)</f>
        <v>#N/A</v>
      </c>
      <c r="K504" t="s">
        <v>6339</v>
      </c>
      <c r="L504">
        <v>0</v>
      </c>
      <c r="M504" t="s">
        <v>6339</v>
      </c>
      <c r="N504">
        <v>0</v>
      </c>
      <c r="O504" t="s">
        <v>6339</v>
      </c>
      <c r="P504">
        <v>0</v>
      </c>
      <c r="Q504" t="s">
        <v>6339</v>
      </c>
      <c r="R504" s="19">
        <v>0</v>
      </c>
      <c r="S504" s="18" t="s">
        <v>6339</v>
      </c>
      <c r="T504" s="28">
        <v>0</v>
      </c>
      <c r="U504" s="18" t="s">
        <v>6339</v>
      </c>
      <c r="V504" s="19">
        <v>0</v>
      </c>
      <c r="W504" s="18" t="s">
        <v>6339</v>
      </c>
      <c r="X504" s="19">
        <v>0</v>
      </c>
      <c r="Y504" s="18" t="s">
        <v>6339</v>
      </c>
      <c r="Z504" s="19">
        <v>0</v>
      </c>
      <c r="AA504" s="18" t="s">
        <v>6339</v>
      </c>
      <c r="AB504" s="15">
        <v>1022954189</v>
      </c>
      <c r="AC504" s="18" t="s">
        <v>6339</v>
      </c>
      <c r="AD504" s="18" t="s">
        <v>6379</v>
      </c>
      <c r="AE504" s="18" t="s">
        <v>6339</v>
      </c>
      <c r="AF504" s="18" t="s">
        <v>6400</v>
      </c>
      <c r="AG504" s="18" t="s">
        <v>6339</v>
      </c>
      <c r="AH504" s="29">
        <v>42654</v>
      </c>
      <c r="AI504" s="18" t="s">
        <v>6339</v>
      </c>
      <c r="AJ504" s="18" t="s">
        <v>6397</v>
      </c>
      <c r="AK504" t="s">
        <v>6340</v>
      </c>
      <c r="AL504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(NULL,0,0,0,0,0,0,0,0,0,0,1022954189,'rvelasquez','R','2016-10-11','dzambrano');</v>
      </c>
    </row>
    <row r="505" spans="1:38" x14ac:dyDescent="0.25">
      <c r="A505">
        <v>10008611</v>
      </c>
      <c r="B505" t="s">
        <v>6405</v>
      </c>
      <c r="C505" t="s">
        <v>6346</v>
      </c>
      <c r="D505" t="s">
        <v>6339</v>
      </c>
      <c r="E505" s="15">
        <v>0</v>
      </c>
      <c r="F505" s="15" t="s">
        <v>6339</v>
      </c>
      <c r="G505" t="s">
        <v>3472</v>
      </c>
      <c r="H505" t="e">
        <f>VLOOKUP($E505,'BD DAVID'!$B$5:$M$1143,10,FALSE)</f>
        <v>#N/A</v>
      </c>
      <c r="I505">
        <v>0</v>
      </c>
      <c r="J505" t="e">
        <f>VLOOKUP($E505,'BD DAVID'!$B$5:$M$1144,12,FALSE)</f>
        <v>#N/A</v>
      </c>
      <c r="K505" t="s">
        <v>6339</v>
      </c>
      <c r="L505">
        <v>0</v>
      </c>
      <c r="M505" t="s">
        <v>6339</v>
      </c>
      <c r="N505">
        <v>0</v>
      </c>
      <c r="O505" t="s">
        <v>6339</v>
      </c>
      <c r="P505">
        <v>0</v>
      </c>
      <c r="Q505" t="s">
        <v>6339</v>
      </c>
      <c r="R505" s="19">
        <v>0</v>
      </c>
      <c r="S505" s="18" t="s">
        <v>6339</v>
      </c>
      <c r="T505" s="28">
        <v>0</v>
      </c>
      <c r="U505" s="18" t="s">
        <v>6339</v>
      </c>
      <c r="V505" s="19">
        <v>0</v>
      </c>
      <c r="W505" s="18" t="s">
        <v>6339</v>
      </c>
      <c r="X505" s="19">
        <v>0</v>
      </c>
      <c r="Y505" s="18" t="s">
        <v>6339</v>
      </c>
      <c r="Z505" s="19">
        <v>0</v>
      </c>
      <c r="AA505" s="18" t="s">
        <v>6339</v>
      </c>
      <c r="AB505" s="15">
        <v>1049618272</v>
      </c>
      <c r="AC505" s="18" t="s">
        <v>6339</v>
      </c>
      <c r="AD505" s="18" t="s">
        <v>6379</v>
      </c>
      <c r="AE505" s="18" t="s">
        <v>6339</v>
      </c>
      <c r="AF505" s="18" t="s">
        <v>6400</v>
      </c>
      <c r="AG505" s="18" t="s">
        <v>6339</v>
      </c>
      <c r="AH505" s="29">
        <v>42654</v>
      </c>
      <c r="AI505" s="18" t="s">
        <v>6339</v>
      </c>
      <c r="AJ505" s="18" t="s">
        <v>6397</v>
      </c>
      <c r="AK505" t="s">
        <v>6340</v>
      </c>
      <c r="AL505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(NULL,0,0,0,0,0,0,0,0,0,0,1049618272,'rvelasquez','R','2016-10-11','dzambrano');</v>
      </c>
    </row>
    <row r="506" spans="1:38" x14ac:dyDescent="0.25">
      <c r="A506">
        <v>10013197</v>
      </c>
      <c r="B506" t="s">
        <v>6405</v>
      </c>
      <c r="C506" t="s">
        <v>6346</v>
      </c>
      <c r="D506" t="s">
        <v>6339</v>
      </c>
      <c r="E506" s="15">
        <v>0</v>
      </c>
      <c r="F506" s="15" t="s">
        <v>6339</v>
      </c>
      <c r="G506" t="s">
        <v>3247</v>
      </c>
      <c r="H506" t="e">
        <f>VLOOKUP($E506,'BD DAVID'!$B$5:$M$1143,10,FALSE)</f>
        <v>#N/A</v>
      </c>
      <c r="I506">
        <v>0</v>
      </c>
      <c r="J506" t="e">
        <f>VLOOKUP($E506,'BD DAVID'!$B$5:$M$1144,12,FALSE)</f>
        <v>#N/A</v>
      </c>
      <c r="K506" t="s">
        <v>6339</v>
      </c>
      <c r="L506">
        <v>0</v>
      </c>
      <c r="M506" t="s">
        <v>6339</v>
      </c>
      <c r="N506">
        <v>0</v>
      </c>
      <c r="O506" t="s">
        <v>6339</v>
      </c>
      <c r="P506">
        <v>0</v>
      </c>
      <c r="Q506" t="s">
        <v>6339</v>
      </c>
      <c r="R506" s="19">
        <v>0</v>
      </c>
      <c r="S506" s="18" t="s">
        <v>6339</v>
      </c>
      <c r="T506" s="28">
        <v>0</v>
      </c>
      <c r="U506" s="18" t="s">
        <v>6339</v>
      </c>
      <c r="V506" s="19">
        <v>0</v>
      </c>
      <c r="W506" s="18" t="s">
        <v>6339</v>
      </c>
      <c r="X506" s="19">
        <v>0</v>
      </c>
      <c r="Y506" s="18" t="s">
        <v>6339</v>
      </c>
      <c r="Z506" s="19">
        <v>0</v>
      </c>
      <c r="AA506" s="18" t="s">
        <v>6339</v>
      </c>
      <c r="AB506" s="15">
        <v>1077145788</v>
      </c>
      <c r="AC506" s="18" t="s">
        <v>6339</v>
      </c>
      <c r="AD506" s="18" t="s">
        <v>6379</v>
      </c>
      <c r="AE506" s="18" t="s">
        <v>6339</v>
      </c>
      <c r="AF506" s="18" t="s">
        <v>6400</v>
      </c>
      <c r="AG506" s="18" t="s">
        <v>6339</v>
      </c>
      <c r="AH506" s="29">
        <v>42654</v>
      </c>
      <c r="AI506" s="18" t="s">
        <v>6339</v>
      </c>
      <c r="AJ506" s="18" t="s">
        <v>6397</v>
      </c>
      <c r="AK506" t="s">
        <v>6340</v>
      </c>
      <c r="AL506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(NULL,0,0,0,0,0,0,0,0,0,0,1077145788,'rvelasquez','R','2016-10-11','dzambrano');</v>
      </c>
    </row>
    <row r="507" spans="1:38" x14ac:dyDescent="0.25">
      <c r="A507">
        <v>10015066</v>
      </c>
      <c r="B507" t="s">
        <v>6405</v>
      </c>
      <c r="C507" t="s">
        <v>6346</v>
      </c>
      <c r="D507" t="s">
        <v>6339</v>
      </c>
      <c r="E507" s="15">
        <v>0</v>
      </c>
      <c r="F507" s="15" t="s">
        <v>6339</v>
      </c>
      <c r="G507" t="s">
        <v>2134</v>
      </c>
      <c r="H507" t="e">
        <f>VLOOKUP($E507,'BD DAVID'!$B$5:$M$1143,10,FALSE)</f>
        <v>#N/A</v>
      </c>
      <c r="I507">
        <v>0</v>
      </c>
      <c r="J507" t="e">
        <f>VLOOKUP($E507,'BD DAVID'!$B$5:$M$1144,12,FALSE)</f>
        <v>#N/A</v>
      </c>
      <c r="K507" t="s">
        <v>6339</v>
      </c>
      <c r="L507">
        <v>0</v>
      </c>
      <c r="M507" t="s">
        <v>6339</v>
      </c>
      <c r="N507">
        <v>0</v>
      </c>
      <c r="O507" t="s">
        <v>6339</v>
      </c>
      <c r="P507">
        <v>0</v>
      </c>
      <c r="Q507" t="s">
        <v>6339</v>
      </c>
      <c r="R507" s="19">
        <v>0</v>
      </c>
      <c r="S507" s="18" t="s">
        <v>6339</v>
      </c>
      <c r="T507" s="28">
        <v>0</v>
      </c>
      <c r="U507" s="18" t="s">
        <v>6339</v>
      </c>
      <c r="V507" s="19">
        <v>0</v>
      </c>
      <c r="W507" s="18" t="s">
        <v>6339</v>
      </c>
      <c r="X507" s="19">
        <v>0</v>
      </c>
      <c r="Y507" s="18" t="s">
        <v>6339</v>
      </c>
      <c r="Z507" s="19">
        <v>0</v>
      </c>
      <c r="AA507" s="18" t="s">
        <v>6339</v>
      </c>
      <c r="AB507" s="15">
        <v>1097394083</v>
      </c>
      <c r="AC507" s="18" t="s">
        <v>6339</v>
      </c>
      <c r="AD507" s="18" t="s">
        <v>6370</v>
      </c>
      <c r="AE507" s="18" t="s">
        <v>6339</v>
      </c>
      <c r="AF507" s="18" t="s">
        <v>6400</v>
      </c>
      <c r="AG507" s="18" t="s">
        <v>6339</v>
      </c>
      <c r="AH507" s="29">
        <v>42654</v>
      </c>
      <c r="AI507" s="18" t="s">
        <v>6339</v>
      </c>
      <c r="AJ507" s="18" t="s">
        <v>6397</v>
      </c>
      <c r="AK507" t="s">
        <v>6340</v>
      </c>
      <c r="AL507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(NULL,0,0,0,0,0,0,0,0,0,0,1097394083,'gmarentes','R','2016-10-11','dzambrano');</v>
      </c>
    </row>
    <row r="508" spans="1:38" x14ac:dyDescent="0.25">
      <c r="A508">
        <v>10013172</v>
      </c>
      <c r="B508" t="s">
        <v>6405</v>
      </c>
      <c r="C508" t="s">
        <v>6346</v>
      </c>
      <c r="D508" t="s">
        <v>6339</v>
      </c>
      <c r="E508" s="15">
        <v>0</v>
      </c>
      <c r="F508" s="15" t="s">
        <v>6339</v>
      </c>
      <c r="G508" t="s">
        <v>3988</v>
      </c>
      <c r="H508" t="e">
        <f>VLOOKUP($E508,'BD DAVID'!$B$5:$M$1143,10,FALSE)</f>
        <v>#N/A</v>
      </c>
      <c r="I508">
        <v>0</v>
      </c>
      <c r="J508" t="e">
        <f>VLOOKUP($E508,'BD DAVID'!$B$5:$M$1144,12,FALSE)</f>
        <v>#N/A</v>
      </c>
      <c r="K508" t="s">
        <v>6339</v>
      </c>
      <c r="L508">
        <v>0</v>
      </c>
      <c r="M508" t="s">
        <v>6339</v>
      </c>
      <c r="N508">
        <v>0</v>
      </c>
      <c r="O508" t="s">
        <v>6339</v>
      </c>
      <c r="P508">
        <v>0</v>
      </c>
      <c r="Q508" t="s">
        <v>6339</v>
      </c>
      <c r="R508" s="19">
        <v>0</v>
      </c>
      <c r="S508" s="18" t="s">
        <v>6339</v>
      </c>
      <c r="T508" s="28">
        <v>0</v>
      </c>
      <c r="U508" s="18" t="s">
        <v>6339</v>
      </c>
      <c r="V508" s="19">
        <v>0</v>
      </c>
      <c r="W508" s="18" t="s">
        <v>6339</v>
      </c>
      <c r="X508" s="19">
        <v>0</v>
      </c>
      <c r="Y508" s="18" t="s">
        <v>6339</v>
      </c>
      <c r="Z508" s="19">
        <v>0</v>
      </c>
      <c r="AA508" s="18" t="s">
        <v>6339</v>
      </c>
      <c r="AB508" s="15">
        <v>10337754000</v>
      </c>
      <c r="AC508" s="18" t="s">
        <v>6339</v>
      </c>
      <c r="AD508" s="18" t="s">
        <v>6370</v>
      </c>
      <c r="AE508" s="18" t="s">
        <v>6339</v>
      </c>
      <c r="AF508" s="18" t="s">
        <v>6400</v>
      </c>
      <c r="AG508" s="18" t="s">
        <v>6339</v>
      </c>
      <c r="AH508" s="29">
        <v>42654</v>
      </c>
      <c r="AI508" s="18" t="s">
        <v>6339</v>
      </c>
      <c r="AJ508" s="18" t="s">
        <v>6397</v>
      </c>
      <c r="AK508" t="s">
        <v>6340</v>
      </c>
      <c r="AL508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(NULL,0,0,0,0,0,0,0,0,0,0,10337754000,'gmarentes','R','2016-10-11','dzambrano');</v>
      </c>
    </row>
    <row r="509" spans="1:38" x14ac:dyDescent="0.25">
      <c r="A509">
        <v>10008573</v>
      </c>
      <c r="B509" t="s">
        <v>6405</v>
      </c>
      <c r="C509" t="s">
        <v>6346</v>
      </c>
      <c r="D509" t="s">
        <v>6339</v>
      </c>
      <c r="E509" s="15">
        <v>0</v>
      </c>
      <c r="F509" s="15" t="s">
        <v>6339</v>
      </c>
      <c r="G509" t="s">
        <v>1930</v>
      </c>
      <c r="H509" t="e">
        <f>VLOOKUP($E509,'BD DAVID'!$B$5:$M$1143,10,FALSE)</f>
        <v>#N/A</v>
      </c>
      <c r="I509">
        <v>0</v>
      </c>
      <c r="J509" t="e">
        <f>VLOOKUP($E509,'BD DAVID'!$B$5:$M$1144,12,FALSE)</f>
        <v>#N/A</v>
      </c>
      <c r="K509" t="s">
        <v>6339</v>
      </c>
      <c r="L509">
        <v>0</v>
      </c>
      <c r="M509" t="s">
        <v>6339</v>
      </c>
      <c r="N509">
        <v>0</v>
      </c>
      <c r="O509" t="s">
        <v>6339</v>
      </c>
      <c r="P509">
        <v>0</v>
      </c>
      <c r="Q509" t="s">
        <v>6339</v>
      </c>
      <c r="R509" s="19">
        <v>0</v>
      </c>
      <c r="S509" s="18" t="s">
        <v>6339</v>
      </c>
      <c r="T509" s="28">
        <v>0</v>
      </c>
      <c r="U509" s="18" t="s">
        <v>6339</v>
      </c>
      <c r="V509" s="19">
        <v>0</v>
      </c>
      <c r="W509" s="18" t="s">
        <v>6339</v>
      </c>
      <c r="X509" s="19">
        <v>0</v>
      </c>
      <c r="Y509" s="18" t="s">
        <v>6339</v>
      </c>
      <c r="Z509" s="19">
        <v>0</v>
      </c>
      <c r="AA509" s="18" t="s">
        <v>6339</v>
      </c>
      <c r="AB509" s="15">
        <v>10741321840</v>
      </c>
      <c r="AC509" s="18" t="s">
        <v>6339</v>
      </c>
      <c r="AD509" s="18" t="s">
        <v>6370</v>
      </c>
      <c r="AE509" s="18" t="s">
        <v>6339</v>
      </c>
      <c r="AF509" s="18" t="s">
        <v>6400</v>
      </c>
      <c r="AG509" s="18" t="s">
        <v>6339</v>
      </c>
      <c r="AH509" s="29">
        <v>42654</v>
      </c>
      <c r="AI509" s="18" t="s">
        <v>6339</v>
      </c>
      <c r="AJ509" s="18" t="s">
        <v>6397</v>
      </c>
      <c r="AK509" t="s">
        <v>6340</v>
      </c>
      <c r="AL509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(NULL,0,0,0,0,0,0,0,0,0,0,10741321840,'gmarentes','R','2016-10-11','dzambrano');</v>
      </c>
    </row>
    <row r="510" spans="1:38" x14ac:dyDescent="0.25">
      <c r="A510">
        <v>10017017</v>
      </c>
      <c r="B510" t="s">
        <v>6405</v>
      </c>
      <c r="C510" t="s">
        <v>6346</v>
      </c>
      <c r="D510" t="s">
        <v>6339</v>
      </c>
      <c r="E510" s="15">
        <v>0</v>
      </c>
      <c r="F510" s="15" t="s">
        <v>6339</v>
      </c>
      <c r="G510" t="s">
        <v>2265</v>
      </c>
      <c r="H510" t="e">
        <f>VLOOKUP($E510,'BD DAVID'!$B$5:$M$1143,10,FALSE)</f>
        <v>#N/A</v>
      </c>
      <c r="I510">
        <v>0</v>
      </c>
      <c r="J510" t="e">
        <f>VLOOKUP($E510,'BD DAVID'!$B$5:$M$1144,12,FALSE)</f>
        <v>#N/A</v>
      </c>
      <c r="K510" t="s">
        <v>6339</v>
      </c>
      <c r="L510">
        <v>0</v>
      </c>
      <c r="M510" t="s">
        <v>6339</v>
      </c>
      <c r="N510">
        <v>0</v>
      </c>
      <c r="O510" t="s">
        <v>6339</v>
      </c>
      <c r="P510">
        <v>0</v>
      </c>
      <c r="Q510" t="s">
        <v>6339</v>
      </c>
      <c r="R510" s="19">
        <v>0</v>
      </c>
      <c r="S510" s="18" t="s">
        <v>6339</v>
      </c>
      <c r="T510" s="28">
        <v>0</v>
      </c>
      <c r="U510" s="18" t="s">
        <v>6339</v>
      </c>
      <c r="V510" s="19">
        <v>0</v>
      </c>
      <c r="W510" s="18" t="s">
        <v>6339</v>
      </c>
      <c r="X510" s="19">
        <v>0</v>
      </c>
      <c r="Y510" s="18" t="s">
        <v>6339</v>
      </c>
      <c r="Z510" s="19">
        <v>0</v>
      </c>
      <c r="AA510" s="18" t="s">
        <v>6339</v>
      </c>
      <c r="AB510" s="15">
        <v>4336947</v>
      </c>
      <c r="AC510" s="18" t="s">
        <v>6339</v>
      </c>
      <c r="AD510" s="18" t="s">
        <v>6364</v>
      </c>
      <c r="AE510" s="18" t="s">
        <v>6339</v>
      </c>
      <c r="AF510" s="18" t="s">
        <v>6400</v>
      </c>
      <c r="AG510" s="18" t="s">
        <v>6339</v>
      </c>
      <c r="AH510" s="29">
        <v>42654</v>
      </c>
      <c r="AI510" s="18" t="s">
        <v>6339</v>
      </c>
      <c r="AJ510" s="18" t="s">
        <v>6397</v>
      </c>
      <c r="AK510" t="s">
        <v>6340</v>
      </c>
      <c r="AL510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(NULL,0,0,0,0,0,0,0,0,0,0,4336947,'dcardona','R','2016-10-11','dzambrano');</v>
      </c>
    </row>
    <row r="511" spans="1:38" x14ac:dyDescent="0.25">
      <c r="A511">
        <v>10015719</v>
      </c>
      <c r="B511" t="s">
        <v>6405</v>
      </c>
      <c r="C511" t="s">
        <v>6346</v>
      </c>
      <c r="D511" t="s">
        <v>6339</v>
      </c>
      <c r="E511" s="15">
        <v>0</v>
      </c>
      <c r="F511" s="15" t="s">
        <v>6339</v>
      </c>
      <c r="G511" t="s">
        <v>4770</v>
      </c>
      <c r="H511" t="e">
        <f>VLOOKUP($E511,'BD DAVID'!$B$5:$M$1143,10,FALSE)</f>
        <v>#N/A</v>
      </c>
      <c r="I511">
        <v>0</v>
      </c>
      <c r="J511" t="e">
        <f>VLOOKUP($E511,'BD DAVID'!$B$5:$M$1144,12,FALSE)</f>
        <v>#N/A</v>
      </c>
      <c r="K511" t="s">
        <v>6339</v>
      </c>
      <c r="L511">
        <v>0</v>
      </c>
      <c r="M511" t="s">
        <v>6339</v>
      </c>
      <c r="N511">
        <v>0</v>
      </c>
      <c r="O511" t="s">
        <v>6339</v>
      </c>
      <c r="P511">
        <v>0</v>
      </c>
      <c r="Q511" t="s">
        <v>6339</v>
      </c>
      <c r="R511" s="19">
        <v>0</v>
      </c>
      <c r="S511" s="18" t="s">
        <v>6339</v>
      </c>
      <c r="T511" s="28">
        <v>0</v>
      </c>
      <c r="U511" s="18" t="s">
        <v>6339</v>
      </c>
      <c r="V511" s="19">
        <v>0</v>
      </c>
      <c r="W511" s="18" t="s">
        <v>6339</v>
      </c>
      <c r="X511" s="19">
        <v>0</v>
      </c>
      <c r="Y511" s="18" t="s">
        <v>6339</v>
      </c>
      <c r="Z511" s="19">
        <v>0</v>
      </c>
      <c r="AA511" s="18" t="s">
        <v>6339</v>
      </c>
      <c r="AB511" s="15">
        <v>4340961</v>
      </c>
      <c r="AC511" s="18" t="s">
        <v>6339</v>
      </c>
      <c r="AD511" s="18" t="s">
        <v>6373</v>
      </c>
      <c r="AE511" s="18" t="s">
        <v>6339</v>
      </c>
      <c r="AF511" s="18" t="s">
        <v>6400</v>
      </c>
      <c r="AG511" s="18" t="s">
        <v>6339</v>
      </c>
      <c r="AH511" s="29">
        <v>42654</v>
      </c>
      <c r="AI511" s="18" t="s">
        <v>6339</v>
      </c>
      <c r="AJ511" s="18" t="s">
        <v>6397</v>
      </c>
      <c r="AK511" t="s">
        <v>6340</v>
      </c>
      <c r="AL511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(NULL,0,0,0,0,0,0,0,0,0,0,4340961,'jvalencia','R','2016-10-11','dzambrano');</v>
      </c>
    </row>
    <row r="512" spans="1:38" x14ac:dyDescent="0.25">
      <c r="A512">
        <v>10016188</v>
      </c>
      <c r="B512" t="s">
        <v>6405</v>
      </c>
      <c r="C512" t="s">
        <v>6346</v>
      </c>
      <c r="D512" t="s">
        <v>6339</v>
      </c>
      <c r="E512" s="15">
        <v>0</v>
      </c>
      <c r="F512" s="15" t="s">
        <v>6339</v>
      </c>
      <c r="G512" t="s">
        <v>3357</v>
      </c>
      <c r="H512" t="e">
        <f>VLOOKUP($E512,'BD DAVID'!$B$5:$M$1143,10,FALSE)</f>
        <v>#N/A</v>
      </c>
      <c r="I512">
        <v>0</v>
      </c>
      <c r="J512" t="e">
        <f>VLOOKUP($E512,'BD DAVID'!$B$5:$M$1144,12,FALSE)</f>
        <v>#N/A</v>
      </c>
      <c r="K512" t="s">
        <v>6339</v>
      </c>
      <c r="L512">
        <v>0</v>
      </c>
      <c r="M512" t="s">
        <v>6339</v>
      </c>
      <c r="N512">
        <v>0</v>
      </c>
      <c r="O512" t="s">
        <v>6339</v>
      </c>
      <c r="P512">
        <v>0</v>
      </c>
      <c r="Q512" t="s">
        <v>6339</v>
      </c>
      <c r="R512" s="19">
        <v>0</v>
      </c>
      <c r="S512" s="18" t="s">
        <v>6339</v>
      </c>
      <c r="T512" s="28">
        <v>0</v>
      </c>
      <c r="U512" s="18" t="s">
        <v>6339</v>
      </c>
      <c r="V512" s="19">
        <v>0</v>
      </c>
      <c r="W512" s="18" t="s">
        <v>6339</v>
      </c>
      <c r="X512" s="19">
        <v>0</v>
      </c>
      <c r="Y512" s="18" t="s">
        <v>6339</v>
      </c>
      <c r="Z512" s="19">
        <v>0</v>
      </c>
      <c r="AA512" s="18" t="s">
        <v>6339</v>
      </c>
      <c r="AB512" s="15">
        <v>4453873</v>
      </c>
      <c r="AC512" s="18" t="s">
        <v>6339</v>
      </c>
      <c r="AD512" s="18" t="s">
        <v>6373</v>
      </c>
      <c r="AE512" s="18" t="s">
        <v>6339</v>
      </c>
      <c r="AF512" s="18" t="s">
        <v>6400</v>
      </c>
      <c r="AG512" s="18" t="s">
        <v>6339</v>
      </c>
      <c r="AH512" s="29">
        <v>42654</v>
      </c>
      <c r="AI512" s="18" t="s">
        <v>6339</v>
      </c>
      <c r="AJ512" s="18" t="s">
        <v>6397</v>
      </c>
      <c r="AK512" t="s">
        <v>6340</v>
      </c>
      <c r="AL512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(NULL,0,0,0,0,0,0,0,0,0,0,4453873,'jvalencia','R','2016-10-11','dzambrano');</v>
      </c>
    </row>
    <row r="513" spans="1:38" x14ac:dyDescent="0.25">
      <c r="A513">
        <v>10016874</v>
      </c>
      <c r="B513" t="s">
        <v>6405</v>
      </c>
      <c r="C513" t="s">
        <v>6346</v>
      </c>
      <c r="D513" t="s">
        <v>6339</v>
      </c>
      <c r="E513" s="15">
        <v>0</v>
      </c>
      <c r="F513" s="15" t="s">
        <v>6339</v>
      </c>
      <c r="G513" t="s">
        <v>5127</v>
      </c>
      <c r="H513" t="e">
        <f>VLOOKUP($E513,'BD DAVID'!$B$5:$M$1143,10,FALSE)</f>
        <v>#N/A</v>
      </c>
      <c r="I513">
        <v>0</v>
      </c>
      <c r="J513" t="e">
        <f>VLOOKUP($E513,'BD DAVID'!$B$5:$M$1144,12,FALSE)</f>
        <v>#N/A</v>
      </c>
      <c r="K513" t="s">
        <v>6339</v>
      </c>
      <c r="L513">
        <v>0</v>
      </c>
      <c r="M513" t="s">
        <v>6339</v>
      </c>
      <c r="N513">
        <v>0</v>
      </c>
      <c r="O513" t="s">
        <v>6339</v>
      </c>
      <c r="P513">
        <v>0</v>
      </c>
      <c r="Q513" t="s">
        <v>6339</v>
      </c>
      <c r="R513" s="19">
        <v>0</v>
      </c>
      <c r="S513" s="18" t="s">
        <v>6339</v>
      </c>
      <c r="T513" s="28">
        <v>0</v>
      </c>
      <c r="U513" s="18" t="s">
        <v>6339</v>
      </c>
      <c r="V513" s="19">
        <v>0</v>
      </c>
      <c r="W513" s="18" t="s">
        <v>6339</v>
      </c>
      <c r="X513" s="19">
        <v>0</v>
      </c>
      <c r="Y513" s="18" t="s">
        <v>6339</v>
      </c>
      <c r="Z513" s="19">
        <v>0</v>
      </c>
      <c r="AA513" s="18" t="s">
        <v>6339</v>
      </c>
      <c r="AB513" s="15">
        <v>4473819</v>
      </c>
      <c r="AC513" s="18" t="s">
        <v>6339</v>
      </c>
      <c r="AD513" s="18" t="s">
        <v>6373</v>
      </c>
      <c r="AE513" s="18" t="s">
        <v>6339</v>
      </c>
      <c r="AF513" s="18" t="s">
        <v>6400</v>
      </c>
      <c r="AG513" s="18" t="s">
        <v>6339</v>
      </c>
      <c r="AH513" s="29">
        <v>42654</v>
      </c>
      <c r="AI513" s="18" t="s">
        <v>6339</v>
      </c>
      <c r="AJ513" s="18" t="s">
        <v>6397</v>
      </c>
      <c r="AK513" t="s">
        <v>6340</v>
      </c>
      <c r="AL513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(NULL,0,0,0,0,0,0,0,0,0,0,4473819,'jvalencia','R','2016-10-11','dzambrano');</v>
      </c>
    </row>
    <row r="514" spans="1:38" x14ac:dyDescent="0.25">
      <c r="A514">
        <v>10017257</v>
      </c>
      <c r="B514" t="s">
        <v>6405</v>
      </c>
      <c r="C514" t="s">
        <v>6346</v>
      </c>
      <c r="D514" t="s">
        <v>6339</v>
      </c>
      <c r="E514" s="15">
        <v>0</v>
      </c>
      <c r="F514" s="15" t="s">
        <v>6339</v>
      </c>
      <c r="G514" t="s">
        <v>3715</v>
      </c>
      <c r="H514" t="e">
        <f>VLOOKUP($E514,'BD DAVID'!$B$5:$M$1143,10,FALSE)</f>
        <v>#N/A</v>
      </c>
      <c r="I514">
        <v>0</v>
      </c>
      <c r="J514" t="e">
        <f>VLOOKUP($E514,'BD DAVID'!$B$5:$M$1144,12,FALSE)</f>
        <v>#N/A</v>
      </c>
      <c r="K514" t="s">
        <v>6339</v>
      </c>
      <c r="L514">
        <v>0</v>
      </c>
      <c r="M514" t="s">
        <v>6339</v>
      </c>
      <c r="N514">
        <v>0</v>
      </c>
      <c r="O514" t="s">
        <v>6339</v>
      </c>
      <c r="P514">
        <v>0</v>
      </c>
      <c r="Q514" t="s">
        <v>6339</v>
      </c>
      <c r="R514" s="19">
        <v>0</v>
      </c>
      <c r="S514" s="18" t="s">
        <v>6339</v>
      </c>
      <c r="T514" s="28">
        <v>0</v>
      </c>
      <c r="U514" s="18" t="s">
        <v>6339</v>
      </c>
      <c r="V514" s="19">
        <v>0</v>
      </c>
      <c r="W514" s="18" t="s">
        <v>6339</v>
      </c>
      <c r="X514" s="19">
        <v>0</v>
      </c>
      <c r="Y514" s="18" t="s">
        <v>6339</v>
      </c>
      <c r="Z514" s="19">
        <v>0</v>
      </c>
      <c r="AA514" s="18" t="s">
        <v>6339</v>
      </c>
      <c r="AB514" s="15">
        <v>4611807</v>
      </c>
      <c r="AC514" s="18" t="s">
        <v>6339</v>
      </c>
      <c r="AD514" s="18" t="s">
        <v>6381</v>
      </c>
      <c r="AE514" s="18" t="s">
        <v>6339</v>
      </c>
      <c r="AF514" s="18" t="s">
        <v>6400</v>
      </c>
      <c r="AG514" s="18" t="s">
        <v>6339</v>
      </c>
      <c r="AH514" s="29">
        <v>42654</v>
      </c>
      <c r="AI514" s="18" t="s">
        <v>6339</v>
      </c>
      <c r="AJ514" s="18" t="s">
        <v>6397</v>
      </c>
      <c r="AK514" t="s">
        <v>6340</v>
      </c>
      <c r="AL514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(NULL,0,0,0,0,0,0,0,0,0,0,4611807,'wcruz','R','2016-10-11','dzambrano');</v>
      </c>
    </row>
    <row r="515" spans="1:38" x14ac:dyDescent="0.25">
      <c r="A515">
        <v>10015325</v>
      </c>
      <c r="B515" t="s">
        <v>6405</v>
      </c>
      <c r="C515" t="s">
        <v>6346</v>
      </c>
      <c r="D515" t="s">
        <v>6339</v>
      </c>
      <c r="E515" s="15">
        <v>0</v>
      </c>
      <c r="F515" s="15" t="s">
        <v>6339</v>
      </c>
      <c r="G515" t="s">
        <v>4211</v>
      </c>
      <c r="H515" t="e">
        <f>VLOOKUP($E515,'BD DAVID'!$B$5:$M$1143,10,FALSE)</f>
        <v>#N/A</v>
      </c>
      <c r="I515">
        <v>0</v>
      </c>
      <c r="J515" t="e">
        <f>VLOOKUP($E515,'BD DAVID'!$B$5:$M$1144,12,FALSE)</f>
        <v>#N/A</v>
      </c>
      <c r="K515" t="s">
        <v>6339</v>
      </c>
      <c r="L515">
        <v>0</v>
      </c>
      <c r="M515" t="s">
        <v>6339</v>
      </c>
      <c r="N515">
        <v>0</v>
      </c>
      <c r="O515" t="s">
        <v>6339</v>
      </c>
      <c r="P515">
        <v>0</v>
      </c>
      <c r="Q515" t="s">
        <v>6339</v>
      </c>
      <c r="R515" s="19">
        <v>0</v>
      </c>
      <c r="S515" s="18" t="s">
        <v>6339</v>
      </c>
      <c r="T515" s="28">
        <v>0</v>
      </c>
      <c r="U515" s="18" t="s">
        <v>6339</v>
      </c>
      <c r="V515" s="19">
        <v>0</v>
      </c>
      <c r="W515" s="18" t="s">
        <v>6339</v>
      </c>
      <c r="X515" s="19">
        <v>0</v>
      </c>
      <c r="Y515" s="18" t="s">
        <v>6339</v>
      </c>
      <c r="Z515" s="19">
        <v>0</v>
      </c>
      <c r="AA515" s="18" t="s">
        <v>6339</v>
      </c>
      <c r="AB515" s="15">
        <v>6247572</v>
      </c>
      <c r="AC515" s="18" t="s">
        <v>6339</v>
      </c>
      <c r="AD515" s="18" t="s">
        <v>6381</v>
      </c>
      <c r="AE515" s="18" t="s">
        <v>6339</v>
      </c>
      <c r="AF515" s="18" t="s">
        <v>6400</v>
      </c>
      <c r="AG515" s="18" t="s">
        <v>6339</v>
      </c>
      <c r="AH515" s="29">
        <v>42654</v>
      </c>
      <c r="AI515" s="18" t="s">
        <v>6339</v>
      </c>
      <c r="AJ515" s="18" t="s">
        <v>6397</v>
      </c>
      <c r="AK515" t="s">
        <v>6340</v>
      </c>
      <c r="AL515" t="str">
        <f t="shared" ref="AL515:AL578" si="8">_xlfn.CONCAT(B515,C515,D515,E515,F515,I515,K515,L515,M515,N515,O515,P515,Q515,R515,S515,T515,U515,V515,W515,X515,Y515,Z515,AA515,AB515,AC515,"'",AD515,"'",AE515,"'",AF515,"'",AG515,"'",TEXT(AH515,"yyyy-mm-dd"),"'",AI515,"'",AJ515,"'",AK515)</f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(NULL,0,0,0,0,0,0,0,0,0,0,6247572,'wcruz','R','2016-10-11','dzambrano');</v>
      </c>
    </row>
    <row r="516" spans="1:38" x14ac:dyDescent="0.25">
      <c r="A516">
        <v>10015354</v>
      </c>
      <c r="B516" t="s">
        <v>6405</v>
      </c>
      <c r="C516" t="s">
        <v>6346</v>
      </c>
      <c r="D516" t="s">
        <v>6339</v>
      </c>
      <c r="E516" s="15">
        <v>0</v>
      </c>
      <c r="F516" s="15" t="s">
        <v>6339</v>
      </c>
      <c r="G516" t="s">
        <v>4112</v>
      </c>
      <c r="H516" t="e">
        <f>VLOOKUP($E516,'BD DAVID'!$B$5:$M$1143,10,FALSE)</f>
        <v>#N/A</v>
      </c>
      <c r="I516">
        <v>0</v>
      </c>
      <c r="J516" t="e">
        <f>VLOOKUP($E516,'BD DAVID'!$B$5:$M$1144,12,FALSE)</f>
        <v>#N/A</v>
      </c>
      <c r="K516" t="s">
        <v>6339</v>
      </c>
      <c r="L516">
        <v>0</v>
      </c>
      <c r="M516" t="s">
        <v>6339</v>
      </c>
      <c r="N516">
        <v>0</v>
      </c>
      <c r="O516" t="s">
        <v>6339</v>
      </c>
      <c r="P516">
        <v>0</v>
      </c>
      <c r="Q516" t="s">
        <v>6339</v>
      </c>
      <c r="R516" s="19">
        <v>0</v>
      </c>
      <c r="S516" s="18" t="s">
        <v>6339</v>
      </c>
      <c r="T516" s="28">
        <v>0</v>
      </c>
      <c r="U516" s="18" t="s">
        <v>6339</v>
      </c>
      <c r="V516" s="19">
        <v>0</v>
      </c>
      <c r="W516" s="18" t="s">
        <v>6339</v>
      </c>
      <c r="X516" s="19">
        <v>0</v>
      </c>
      <c r="Y516" s="18" t="s">
        <v>6339</v>
      </c>
      <c r="Z516" s="19">
        <v>0</v>
      </c>
      <c r="AA516" s="18" t="s">
        <v>6339</v>
      </c>
      <c r="AB516" s="15">
        <v>6247862</v>
      </c>
      <c r="AC516" s="18" t="s">
        <v>6339</v>
      </c>
      <c r="AD516" s="18" t="s">
        <v>6381</v>
      </c>
      <c r="AE516" s="18" t="s">
        <v>6339</v>
      </c>
      <c r="AF516" s="18" t="s">
        <v>6400</v>
      </c>
      <c r="AG516" s="18" t="s">
        <v>6339</v>
      </c>
      <c r="AH516" s="29">
        <v>42654</v>
      </c>
      <c r="AI516" s="18" t="s">
        <v>6339</v>
      </c>
      <c r="AJ516" s="18" t="s">
        <v>6397</v>
      </c>
      <c r="AK516" t="s">
        <v>6340</v>
      </c>
      <c r="AL516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(NULL,0,0,0,0,0,0,0,0,0,0,6247862,'wcruz','R','2016-10-11','dzambrano');</v>
      </c>
    </row>
    <row r="517" spans="1:38" x14ac:dyDescent="0.25">
      <c r="A517">
        <v>10016351</v>
      </c>
      <c r="B517" t="s">
        <v>6405</v>
      </c>
      <c r="C517" t="s">
        <v>6346</v>
      </c>
      <c r="D517" t="s">
        <v>6339</v>
      </c>
      <c r="E517" s="15">
        <v>0</v>
      </c>
      <c r="F517" s="15" t="s">
        <v>6339</v>
      </c>
      <c r="G517" t="s">
        <v>3333</v>
      </c>
      <c r="H517" t="e">
        <f>VLOOKUP($E517,'BD DAVID'!$B$5:$M$1143,10,FALSE)</f>
        <v>#N/A</v>
      </c>
      <c r="I517">
        <v>0</v>
      </c>
      <c r="J517" t="e">
        <f>VLOOKUP($E517,'BD DAVID'!$B$5:$M$1144,12,FALSE)</f>
        <v>#N/A</v>
      </c>
      <c r="K517" t="s">
        <v>6339</v>
      </c>
      <c r="L517">
        <v>0</v>
      </c>
      <c r="M517" t="s">
        <v>6339</v>
      </c>
      <c r="N517">
        <v>0</v>
      </c>
      <c r="O517" t="s">
        <v>6339</v>
      </c>
      <c r="P517">
        <v>0</v>
      </c>
      <c r="Q517" t="s">
        <v>6339</v>
      </c>
      <c r="R517" s="19">
        <v>0</v>
      </c>
      <c r="S517" s="18" t="s">
        <v>6339</v>
      </c>
      <c r="T517" s="28">
        <v>0</v>
      </c>
      <c r="U517" s="18" t="s">
        <v>6339</v>
      </c>
      <c r="V517" s="19">
        <v>0</v>
      </c>
      <c r="W517" s="18" t="s">
        <v>6339</v>
      </c>
      <c r="X517" s="19">
        <v>0</v>
      </c>
      <c r="Y517" s="18" t="s">
        <v>6339</v>
      </c>
      <c r="Z517" s="19">
        <v>0</v>
      </c>
      <c r="AA517" s="18" t="s">
        <v>6339</v>
      </c>
      <c r="AB517" s="15">
        <v>6248662</v>
      </c>
      <c r="AC517" s="18" t="s">
        <v>6339</v>
      </c>
      <c r="AD517" s="18" t="s">
        <v>6381</v>
      </c>
      <c r="AE517" s="18" t="s">
        <v>6339</v>
      </c>
      <c r="AF517" s="18" t="s">
        <v>6400</v>
      </c>
      <c r="AG517" s="18" t="s">
        <v>6339</v>
      </c>
      <c r="AH517" s="29">
        <v>42654</v>
      </c>
      <c r="AI517" s="18" t="s">
        <v>6339</v>
      </c>
      <c r="AJ517" s="18" t="s">
        <v>6397</v>
      </c>
      <c r="AK517" t="s">
        <v>6340</v>
      </c>
      <c r="AL517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(NULL,0,0,0,0,0,0,0,0,0,0,6248662,'wcruz','R','2016-10-11','dzambrano');</v>
      </c>
    </row>
    <row r="518" spans="1:38" x14ac:dyDescent="0.25">
      <c r="A518">
        <v>10015845</v>
      </c>
      <c r="B518" t="s">
        <v>6405</v>
      </c>
      <c r="C518" t="s">
        <v>6346</v>
      </c>
      <c r="D518" t="s">
        <v>6339</v>
      </c>
      <c r="E518" s="15">
        <v>0</v>
      </c>
      <c r="F518" s="15" t="s">
        <v>6339</v>
      </c>
      <c r="G518" t="s">
        <v>3732</v>
      </c>
      <c r="H518" t="e">
        <f>VLOOKUP($E518,'BD DAVID'!$B$5:$M$1143,10,FALSE)</f>
        <v>#N/A</v>
      </c>
      <c r="I518">
        <v>0</v>
      </c>
      <c r="J518" t="e">
        <f>VLOOKUP($E518,'BD DAVID'!$B$5:$M$1144,12,FALSE)</f>
        <v>#N/A</v>
      </c>
      <c r="K518" t="s">
        <v>6339</v>
      </c>
      <c r="L518">
        <v>0</v>
      </c>
      <c r="M518" t="s">
        <v>6339</v>
      </c>
      <c r="N518">
        <v>0</v>
      </c>
      <c r="O518" t="s">
        <v>6339</v>
      </c>
      <c r="P518">
        <v>0</v>
      </c>
      <c r="Q518" t="s">
        <v>6339</v>
      </c>
      <c r="R518" s="19">
        <v>0</v>
      </c>
      <c r="S518" s="18" t="s">
        <v>6339</v>
      </c>
      <c r="T518" s="28">
        <v>0</v>
      </c>
      <c r="U518" s="18" t="s">
        <v>6339</v>
      </c>
      <c r="V518" s="19">
        <v>0</v>
      </c>
      <c r="W518" s="18" t="s">
        <v>6339</v>
      </c>
      <c r="X518" s="19">
        <v>0</v>
      </c>
      <c r="Y518" s="18" t="s">
        <v>6339</v>
      </c>
      <c r="Z518" s="19">
        <v>0</v>
      </c>
      <c r="AA518" s="18" t="s">
        <v>6339</v>
      </c>
      <c r="AB518" s="15">
        <v>6268622</v>
      </c>
      <c r="AC518" s="18" t="s">
        <v>6339</v>
      </c>
      <c r="AD518" s="18" t="s">
        <v>6381</v>
      </c>
      <c r="AE518" s="18" t="s">
        <v>6339</v>
      </c>
      <c r="AF518" s="18" t="s">
        <v>6400</v>
      </c>
      <c r="AG518" s="18" t="s">
        <v>6339</v>
      </c>
      <c r="AH518" s="29">
        <v>42654</v>
      </c>
      <c r="AI518" s="18" t="s">
        <v>6339</v>
      </c>
      <c r="AJ518" s="18" t="s">
        <v>6397</v>
      </c>
      <c r="AK518" t="s">
        <v>6340</v>
      </c>
      <c r="AL518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(NULL,0,0,0,0,0,0,0,0,0,0,6268622,'wcruz','R','2016-10-11','dzambrano');</v>
      </c>
    </row>
    <row r="519" spans="1:38" x14ac:dyDescent="0.25">
      <c r="A519">
        <v>10017574</v>
      </c>
      <c r="B519" t="s">
        <v>6405</v>
      </c>
      <c r="C519" t="s">
        <v>6346</v>
      </c>
      <c r="D519" t="s">
        <v>6339</v>
      </c>
      <c r="E519" s="15">
        <v>0</v>
      </c>
      <c r="F519" s="15" t="s">
        <v>6339</v>
      </c>
      <c r="G519" t="s">
        <v>4879</v>
      </c>
      <c r="H519" t="e">
        <f>VLOOKUP($E519,'BD DAVID'!$B$5:$M$1143,10,FALSE)</f>
        <v>#N/A</v>
      </c>
      <c r="I519">
        <v>0</v>
      </c>
      <c r="J519" t="e">
        <f>VLOOKUP($E519,'BD DAVID'!$B$5:$M$1144,12,FALSE)</f>
        <v>#N/A</v>
      </c>
      <c r="K519" t="s">
        <v>6339</v>
      </c>
      <c r="L519">
        <v>0</v>
      </c>
      <c r="M519" t="s">
        <v>6339</v>
      </c>
      <c r="N519">
        <v>0</v>
      </c>
      <c r="O519" t="s">
        <v>6339</v>
      </c>
      <c r="P519">
        <v>0</v>
      </c>
      <c r="Q519" t="s">
        <v>6339</v>
      </c>
      <c r="R519" s="19">
        <v>0</v>
      </c>
      <c r="S519" s="18" t="s">
        <v>6339</v>
      </c>
      <c r="T519" s="28">
        <v>0</v>
      </c>
      <c r="U519" s="18" t="s">
        <v>6339</v>
      </c>
      <c r="V519" s="19">
        <v>0</v>
      </c>
      <c r="W519" s="18" t="s">
        <v>6339</v>
      </c>
      <c r="X519" s="19">
        <v>0</v>
      </c>
      <c r="Y519" s="18" t="s">
        <v>6339</v>
      </c>
      <c r="Z519" s="19">
        <v>0</v>
      </c>
      <c r="AA519" s="18" t="s">
        <v>6339</v>
      </c>
      <c r="AB519" s="15">
        <v>6316241</v>
      </c>
      <c r="AC519" s="18" t="s">
        <v>6339</v>
      </c>
      <c r="AD519" s="18" t="s">
        <v>6381</v>
      </c>
      <c r="AE519" s="18" t="s">
        <v>6339</v>
      </c>
      <c r="AF519" s="18" t="s">
        <v>6400</v>
      </c>
      <c r="AG519" s="18" t="s">
        <v>6339</v>
      </c>
      <c r="AH519" s="29">
        <v>42654</v>
      </c>
      <c r="AI519" s="18" t="s">
        <v>6339</v>
      </c>
      <c r="AJ519" s="18" t="s">
        <v>6397</v>
      </c>
      <c r="AK519" t="s">
        <v>6340</v>
      </c>
      <c r="AL519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(NULL,0,0,0,0,0,0,0,0,0,0,6316241,'wcruz','R','2016-10-11','dzambrano');</v>
      </c>
    </row>
    <row r="520" spans="1:38" x14ac:dyDescent="0.25">
      <c r="A520">
        <v>10015571</v>
      </c>
      <c r="B520" t="s">
        <v>6405</v>
      </c>
      <c r="C520" t="s">
        <v>6346</v>
      </c>
      <c r="D520" t="s">
        <v>6339</v>
      </c>
      <c r="E520" s="15">
        <v>0</v>
      </c>
      <c r="F520" s="15" t="s">
        <v>6339</v>
      </c>
      <c r="G520" t="s">
        <v>2174</v>
      </c>
      <c r="H520" t="e">
        <f>VLOOKUP($E520,'BD DAVID'!$B$5:$M$1143,10,FALSE)</f>
        <v>#N/A</v>
      </c>
      <c r="I520">
        <v>0</v>
      </c>
      <c r="J520" t="e">
        <f>VLOOKUP($E520,'BD DAVID'!$B$5:$M$1144,12,FALSE)</f>
        <v>#N/A</v>
      </c>
      <c r="K520" t="s">
        <v>6339</v>
      </c>
      <c r="L520">
        <v>0</v>
      </c>
      <c r="M520" t="s">
        <v>6339</v>
      </c>
      <c r="N520">
        <v>0</v>
      </c>
      <c r="O520" t="s">
        <v>6339</v>
      </c>
      <c r="P520">
        <v>0</v>
      </c>
      <c r="Q520" t="s">
        <v>6339</v>
      </c>
      <c r="R520" s="19">
        <v>0</v>
      </c>
      <c r="S520" s="18" t="s">
        <v>6339</v>
      </c>
      <c r="T520" s="28">
        <v>0</v>
      </c>
      <c r="U520" s="18" t="s">
        <v>6339</v>
      </c>
      <c r="V520" s="19">
        <v>0</v>
      </c>
      <c r="W520" s="18" t="s">
        <v>6339</v>
      </c>
      <c r="X520" s="19">
        <v>0</v>
      </c>
      <c r="Y520" s="18" t="s">
        <v>6339</v>
      </c>
      <c r="Z520" s="19">
        <v>0</v>
      </c>
      <c r="AA520" s="18" t="s">
        <v>6339</v>
      </c>
      <c r="AB520" s="15">
        <v>6318177</v>
      </c>
      <c r="AC520" s="18" t="s">
        <v>6339</v>
      </c>
      <c r="AD520" s="18" t="s">
        <v>6381</v>
      </c>
      <c r="AE520" s="18" t="s">
        <v>6339</v>
      </c>
      <c r="AF520" s="18" t="s">
        <v>6400</v>
      </c>
      <c r="AG520" s="18" t="s">
        <v>6339</v>
      </c>
      <c r="AH520" s="29">
        <v>42654</v>
      </c>
      <c r="AI520" s="18" t="s">
        <v>6339</v>
      </c>
      <c r="AJ520" s="18" t="s">
        <v>6397</v>
      </c>
      <c r="AK520" t="s">
        <v>6340</v>
      </c>
      <c r="AL520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(NULL,0,0,0,0,0,0,0,0,0,0,6318177,'wcruz','R','2016-10-11','dzambrano');</v>
      </c>
    </row>
    <row r="521" spans="1:38" x14ac:dyDescent="0.25">
      <c r="A521">
        <v>10015311</v>
      </c>
      <c r="B521" t="s">
        <v>6405</v>
      </c>
      <c r="C521" t="s">
        <v>6346</v>
      </c>
      <c r="D521" t="s">
        <v>6339</v>
      </c>
      <c r="E521" s="15">
        <v>0</v>
      </c>
      <c r="F521" s="15" t="s">
        <v>6339</v>
      </c>
      <c r="G521" t="s">
        <v>3729</v>
      </c>
      <c r="H521" t="e">
        <f>VLOOKUP($E521,'BD DAVID'!$B$5:$M$1143,10,FALSE)</f>
        <v>#N/A</v>
      </c>
      <c r="I521">
        <v>0</v>
      </c>
      <c r="J521" t="e">
        <f>VLOOKUP($E521,'BD DAVID'!$B$5:$M$1144,12,FALSE)</f>
        <v>#N/A</v>
      </c>
      <c r="K521" t="s">
        <v>6339</v>
      </c>
      <c r="L521">
        <v>0</v>
      </c>
      <c r="M521" t="s">
        <v>6339</v>
      </c>
      <c r="N521">
        <v>0</v>
      </c>
      <c r="O521" t="s">
        <v>6339</v>
      </c>
      <c r="P521">
        <v>0</v>
      </c>
      <c r="Q521" t="s">
        <v>6339</v>
      </c>
      <c r="R521" s="19">
        <v>0</v>
      </c>
      <c r="S521" s="18" t="s">
        <v>6339</v>
      </c>
      <c r="T521" s="28">
        <v>0</v>
      </c>
      <c r="U521" s="18" t="s">
        <v>6339</v>
      </c>
      <c r="V521" s="19">
        <v>0</v>
      </c>
      <c r="W521" s="18" t="s">
        <v>6339</v>
      </c>
      <c r="X521" s="19">
        <v>0</v>
      </c>
      <c r="Y521" s="18" t="s">
        <v>6339</v>
      </c>
      <c r="Z521" s="19">
        <v>0</v>
      </c>
      <c r="AA521" s="18" t="s">
        <v>6339</v>
      </c>
      <c r="AB521" s="15">
        <v>6342159</v>
      </c>
      <c r="AC521" s="18" t="s">
        <v>6339</v>
      </c>
      <c r="AD521" s="18" t="s">
        <v>6381</v>
      </c>
      <c r="AE521" s="18" t="s">
        <v>6339</v>
      </c>
      <c r="AF521" s="18" t="s">
        <v>6400</v>
      </c>
      <c r="AG521" s="18" t="s">
        <v>6339</v>
      </c>
      <c r="AH521" s="29">
        <v>42654</v>
      </c>
      <c r="AI521" s="18" t="s">
        <v>6339</v>
      </c>
      <c r="AJ521" s="18" t="s">
        <v>6397</v>
      </c>
      <c r="AK521" t="s">
        <v>6340</v>
      </c>
      <c r="AL521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(NULL,0,0,0,0,0,0,0,0,0,0,6342159,'wcruz','R','2016-10-11','dzambrano');</v>
      </c>
    </row>
    <row r="522" spans="1:38" x14ac:dyDescent="0.25">
      <c r="A522">
        <v>10015894</v>
      </c>
      <c r="B522" t="s">
        <v>6405</v>
      </c>
      <c r="C522" t="s">
        <v>6346</v>
      </c>
      <c r="D522" t="s">
        <v>6339</v>
      </c>
      <c r="E522" s="15">
        <v>0</v>
      </c>
      <c r="F522" s="15" t="s">
        <v>6339</v>
      </c>
      <c r="G522" t="s">
        <v>3345</v>
      </c>
      <c r="H522" t="e">
        <f>VLOOKUP($E522,'BD DAVID'!$B$5:$M$1143,10,FALSE)</f>
        <v>#N/A</v>
      </c>
      <c r="I522">
        <v>0</v>
      </c>
      <c r="J522" t="e">
        <f>VLOOKUP($E522,'BD DAVID'!$B$5:$M$1144,12,FALSE)</f>
        <v>#N/A</v>
      </c>
      <c r="K522" t="s">
        <v>6339</v>
      </c>
      <c r="L522">
        <v>0</v>
      </c>
      <c r="M522" t="s">
        <v>6339</v>
      </c>
      <c r="N522">
        <v>0</v>
      </c>
      <c r="O522" t="s">
        <v>6339</v>
      </c>
      <c r="P522">
        <v>0</v>
      </c>
      <c r="Q522" t="s">
        <v>6339</v>
      </c>
      <c r="R522" s="19">
        <v>0</v>
      </c>
      <c r="S522" s="18" t="s">
        <v>6339</v>
      </c>
      <c r="T522" s="28">
        <v>0</v>
      </c>
      <c r="U522" s="18" t="s">
        <v>6339</v>
      </c>
      <c r="V522" s="19">
        <v>0</v>
      </c>
      <c r="W522" s="18" t="s">
        <v>6339</v>
      </c>
      <c r="X522" s="19">
        <v>0</v>
      </c>
      <c r="Y522" s="18" t="s">
        <v>6339</v>
      </c>
      <c r="Z522" s="19">
        <v>0</v>
      </c>
      <c r="AA522" s="18" t="s">
        <v>6339</v>
      </c>
      <c r="AB522" s="15">
        <v>6423266</v>
      </c>
      <c r="AC522" s="18" t="s">
        <v>6339</v>
      </c>
      <c r="AD522" s="18" t="s">
        <v>6381</v>
      </c>
      <c r="AE522" s="18" t="s">
        <v>6339</v>
      </c>
      <c r="AF522" s="18" t="s">
        <v>6400</v>
      </c>
      <c r="AG522" s="18" t="s">
        <v>6339</v>
      </c>
      <c r="AH522" s="29">
        <v>42654</v>
      </c>
      <c r="AI522" s="18" t="s">
        <v>6339</v>
      </c>
      <c r="AJ522" s="18" t="s">
        <v>6397</v>
      </c>
      <c r="AK522" t="s">
        <v>6340</v>
      </c>
      <c r="AL522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(NULL,0,0,0,0,0,0,0,0,0,0,6423266,'wcruz','R','2016-10-11','dzambrano');</v>
      </c>
    </row>
    <row r="523" spans="1:38" x14ac:dyDescent="0.25">
      <c r="A523">
        <v>10017263</v>
      </c>
      <c r="B523" t="s">
        <v>6405</v>
      </c>
      <c r="C523" t="s">
        <v>6346</v>
      </c>
      <c r="D523" t="s">
        <v>6339</v>
      </c>
      <c r="E523" s="15">
        <v>0</v>
      </c>
      <c r="F523" s="15" t="s">
        <v>6339</v>
      </c>
      <c r="G523" t="s">
        <v>4515</v>
      </c>
      <c r="H523" t="e">
        <f>VLOOKUP($E523,'BD DAVID'!$B$5:$M$1143,10,FALSE)</f>
        <v>#N/A</v>
      </c>
      <c r="I523">
        <v>0</v>
      </c>
      <c r="J523" t="e">
        <f>VLOOKUP($E523,'BD DAVID'!$B$5:$M$1144,12,FALSE)</f>
        <v>#N/A</v>
      </c>
      <c r="K523" t="s">
        <v>6339</v>
      </c>
      <c r="L523">
        <v>0</v>
      </c>
      <c r="M523" t="s">
        <v>6339</v>
      </c>
      <c r="N523">
        <v>0</v>
      </c>
      <c r="O523" t="s">
        <v>6339</v>
      </c>
      <c r="P523">
        <v>0</v>
      </c>
      <c r="Q523" t="s">
        <v>6339</v>
      </c>
      <c r="R523" s="19">
        <v>0</v>
      </c>
      <c r="S523" s="18" t="s">
        <v>6339</v>
      </c>
      <c r="T523" s="28">
        <v>0</v>
      </c>
      <c r="U523" s="18" t="s">
        <v>6339</v>
      </c>
      <c r="V523" s="19">
        <v>0</v>
      </c>
      <c r="W523" s="18" t="s">
        <v>6339</v>
      </c>
      <c r="X523" s="19">
        <v>0</v>
      </c>
      <c r="Y523" s="18" t="s">
        <v>6339</v>
      </c>
      <c r="Z523" s="19">
        <v>0</v>
      </c>
      <c r="AA523" s="18" t="s">
        <v>6339</v>
      </c>
      <c r="AB523" s="15">
        <v>6423282</v>
      </c>
      <c r="AC523" s="18" t="s">
        <v>6339</v>
      </c>
      <c r="AD523" s="18" t="s">
        <v>6381</v>
      </c>
      <c r="AE523" s="18" t="s">
        <v>6339</v>
      </c>
      <c r="AF523" s="18" t="s">
        <v>6400</v>
      </c>
      <c r="AG523" s="18" t="s">
        <v>6339</v>
      </c>
      <c r="AH523" s="29">
        <v>42654</v>
      </c>
      <c r="AI523" s="18" t="s">
        <v>6339</v>
      </c>
      <c r="AJ523" s="18" t="s">
        <v>6397</v>
      </c>
      <c r="AK523" t="s">
        <v>6340</v>
      </c>
      <c r="AL523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(NULL,0,0,0,0,0,0,0,0,0,0,6423282,'wcruz','R','2016-10-11','dzambrano');</v>
      </c>
    </row>
    <row r="524" spans="1:38" x14ac:dyDescent="0.25">
      <c r="A524">
        <v>10017503</v>
      </c>
      <c r="B524" t="s">
        <v>6405</v>
      </c>
      <c r="C524" t="s">
        <v>6346</v>
      </c>
      <c r="D524" t="s">
        <v>6339</v>
      </c>
      <c r="E524" s="15">
        <v>0</v>
      </c>
      <c r="F524" s="15" t="s">
        <v>6339</v>
      </c>
      <c r="G524" t="s">
        <v>2318</v>
      </c>
      <c r="H524" t="e">
        <f>VLOOKUP($E524,'BD DAVID'!$B$5:$M$1143,10,FALSE)</f>
        <v>#N/A</v>
      </c>
      <c r="I524">
        <v>0</v>
      </c>
      <c r="J524" t="e">
        <f>VLOOKUP($E524,'BD DAVID'!$B$5:$M$1144,12,FALSE)</f>
        <v>#N/A</v>
      </c>
      <c r="K524" t="s">
        <v>6339</v>
      </c>
      <c r="L524">
        <v>0</v>
      </c>
      <c r="M524" t="s">
        <v>6339</v>
      </c>
      <c r="N524">
        <v>0</v>
      </c>
      <c r="O524" t="s">
        <v>6339</v>
      </c>
      <c r="P524">
        <v>0</v>
      </c>
      <c r="Q524" t="s">
        <v>6339</v>
      </c>
      <c r="R524" s="19">
        <v>0</v>
      </c>
      <c r="S524" s="18" t="s">
        <v>6339</v>
      </c>
      <c r="T524" s="28">
        <v>0</v>
      </c>
      <c r="U524" s="18" t="s">
        <v>6339</v>
      </c>
      <c r="V524" s="19">
        <v>0</v>
      </c>
      <c r="W524" s="18" t="s">
        <v>6339</v>
      </c>
      <c r="X524" s="19">
        <v>0</v>
      </c>
      <c r="Y524" s="18" t="s">
        <v>6339</v>
      </c>
      <c r="Z524" s="19">
        <v>0</v>
      </c>
      <c r="AA524" s="18" t="s">
        <v>6339</v>
      </c>
      <c r="AB524" s="15">
        <v>6436394</v>
      </c>
      <c r="AC524" s="18" t="s">
        <v>6339</v>
      </c>
      <c r="AD524" s="18" t="s">
        <v>6361</v>
      </c>
      <c r="AE524" s="18" t="s">
        <v>6339</v>
      </c>
      <c r="AF524" s="18" t="s">
        <v>6400</v>
      </c>
      <c r="AG524" s="18" t="s">
        <v>6339</v>
      </c>
      <c r="AH524" s="29">
        <v>42654</v>
      </c>
      <c r="AI524" s="18" t="s">
        <v>6339</v>
      </c>
      <c r="AJ524" s="18" t="s">
        <v>6397</v>
      </c>
      <c r="AK524" t="s">
        <v>6340</v>
      </c>
      <c r="AL524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(NULL,0,0,0,0,0,0,0,0,0,0,6436394,'anunez','R','2016-10-11','dzambrano');</v>
      </c>
    </row>
    <row r="525" spans="1:38" x14ac:dyDescent="0.25">
      <c r="A525">
        <v>10017242</v>
      </c>
      <c r="B525" t="s">
        <v>6405</v>
      </c>
      <c r="C525" t="s">
        <v>6346</v>
      </c>
      <c r="D525" t="s">
        <v>6339</v>
      </c>
      <c r="E525" s="15">
        <v>0</v>
      </c>
      <c r="F525" s="15" t="s">
        <v>6339</v>
      </c>
      <c r="G525" t="s">
        <v>4574</v>
      </c>
      <c r="H525" t="e">
        <f>VLOOKUP($E525,'BD DAVID'!$B$5:$M$1143,10,FALSE)</f>
        <v>#N/A</v>
      </c>
      <c r="I525">
        <v>0</v>
      </c>
      <c r="J525" t="e">
        <f>VLOOKUP($E525,'BD DAVID'!$B$5:$M$1144,12,FALSE)</f>
        <v>#N/A</v>
      </c>
      <c r="K525" t="s">
        <v>6339</v>
      </c>
      <c r="L525">
        <v>0</v>
      </c>
      <c r="M525" t="s">
        <v>6339</v>
      </c>
      <c r="N525">
        <v>0</v>
      </c>
      <c r="O525" t="s">
        <v>6339</v>
      </c>
      <c r="P525">
        <v>0</v>
      </c>
      <c r="Q525" t="s">
        <v>6339</v>
      </c>
      <c r="R525" s="19">
        <v>0</v>
      </c>
      <c r="S525" s="18" t="s">
        <v>6339</v>
      </c>
      <c r="T525" s="28">
        <v>0</v>
      </c>
      <c r="U525" s="18" t="s">
        <v>6339</v>
      </c>
      <c r="V525" s="19">
        <v>0</v>
      </c>
      <c r="W525" s="18" t="s">
        <v>6339</v>
      </c>
      <c r="X525" s="19">
        <v>0</v>
      </c>
      <c r="Y525" s="18" t="s">
        <v>6339</v>
      </c>
      <c r="Z525" s="19">
        <v>0</v>
      </c>
      <c r="AA525" s="18" t="s">
        <v>6339</v>
      </c>
      <c r="AB525" s="15">
        <v>6497180</v>
      </c>
      <c r="AC525" s="18" t="s">
        <v>6339</v>
      </c>
      <c r="AD525" s="18" t="s">
        <v>6381</v>
      </c>
      <c r="AE525" s="18" t="s">
        <v>6339</v>
      </c>
      <c r="AF525" s="18" t="s">
        <v>6400</v>
      </c>
      <c r="AG525" s="18" t="s">
        <v>6339</v>
      </c>
      <c r="AH525" s="29">
        <v>42654</v>
      </c>
      <c r="AI525" s="18" t="s">
        <v>6339</v>
      </c>
      <c r="AJ525" s="18" t="s">
        <v>6397</v>
      </c>
      <c r="AK525" t="s">
        <v>6340</v>
      </c>
      <c r="AL525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(NULL,0,0,0,0,0,0,0,0,0,0,6497180,'wcruz','R','2016-10-11','dzambrano');</v>
      </c>
    </row>
    <row r="526" spans="1:38" x14ac:dyDescent="0.25">
      <c r="A526">
        <v>10015295</v>
      </c>
      <c r="B526" t="s">
        <v>6405</v>
      </c>
      <c r="C526" t="s">
        <v>6346</v>
      </c>
      <c r="D526" t="s">
        <v>6339</v>
      </c>
      <c r="E526" s="15">
        <v>0</v>
      </c>
      <c r="F526" s="15" t="s">
        <v>6339</v>
      </c>
      <c r="G526" t="s">
        <v>3285</v>
      </c>
      <c r="H526" t="e">
        <f>VLOOKUP($E526,'BD DAVID'!$B$5:$M$1143,10,FALSE)</f>
        <v>#N/A</v>
      </c>
      <c r="I526">
        <v>0</v>
      </c>
      <c r="J526" t="e">
        <f>VLOOKUP($E526,'BD DAVID'!$B$5:$M$1144,12,FALSE)</f>
        <v>#N/A</v>
      </c>
      <c r="K526" t="s">
        <v>6339</v>
      </c>
      <c r="L526">
        <v>0</v>
      </c>
      <c r="M526" t="s">
        <v>6339</v>
      </c>
      <c r="N526">
        <v>0</v>
      </c>
      <c r="O526" t="s">
        <v>6339</v>
      </c>
      <c r="P526">
        <v>0</v>
      </c>
      <c r="Q526" t="s">
        <v>6339</v>
      </c>
      <c r="R526" s="19">
        <v>0</v>
      </c>
      <c r="S526" s="18" t="s">
        <v>6339</v>
      </c>
      <c r="T526" s="28">
        <v>0</v>
      </c>
      <c r="U526" s="18" t="s">
        <v>6339</v>
      </c>
      <c r="V526" s="19">
        <v>0</v>
      </c>
      <c r="W526" s="18" t="s">
        <v>6339</v>
      </c>
      <c r="X526" s="19">
        <v>0</v>
      </c>
      <c r="Y526" s="18" t="s">
        <v>6339</v>
      </c>
      <c r="Z526" s="19">
        <v>0</v>
      </c>
      <c r="AA526" s="18" t="s">
        <v>6339</v>
      </c>
      <c r="AB526" s="15">
        <v>7508676</v>
      </c>
      <c r="AC526" s="18" t="s">
        <v>6339</v>
      </c>
      <c r="AD526" s="18" t="s">
        <v>6382</v>
      </c>
      <c r="AE526" s="18" t="s">
        <v>6339</v>
      </c>
      <c r="AF526" s="18" t="s">
        <v>6400</v>
      </c>
      <c r="AG526" s="18" t="s">
        <v>6339</v>
      </c>
      <c r="AH526" s="29">
        <v>42654</v>
      </c>
      <c r="AI526" s="18" t="s">
        <v>6339</v>
      </c>
      <c r="AJ526" s="18" t="s">
        <v>6397</v>
      </c>
      <c r="AK526" t="s">
        <v>6340</v>
      </c>
      <c r="AL526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(NULL,0,0,0,0,0,0,0,0,0,0,7508676,'ncardona','R','2016-10-11','dzambrano');</v>
      </c>
    </row>
    <row r="527" spans="1:38" x14ac:dyDescent="0.25">
      <c r="A527">
        <v>10015211</v>
      </c>
      <c r="B527" t="s">
        <v>6405</v>
      </c>
      <c r="C527" t="s">
        <v>6346</v>
      </c>
      <c r="D527" t="s">
        <v>6339</v>
      </c>
      <c r="E527" s="15">
        <v>0</v>
      </c>
      <c r="F527" s="15" t="s">
        <v>6339</v>
      </c>
      <c r="G527" t="s">
        <v>2582</v>
      </c>
      <c r="H527" t="e">
        <f>VLOOKUP($E527,'BD DAVID'!$B$5:$M$1143,10,FALSE)</f>
        <v>#N/A</v>
      </c>
      <c r="I527">
        <v>0</v>
      </c>
      <c r="J527" t="e">
        <f>VLOOKUP($E527,'BD DAVID'!$B$5:$M$1144,12,FALSE)</f>
        <v>#N/A</v>
      </c>
      <c r="K527" t="s">
        <v>6339</v>
      </c>
      <c r="L527">
        <v>0</v>
      </c>
      <c r="M527" t="s">
        <v>6339</v>
      </c>
      <c r="N527">
        <v>0</v>
      </c>
      <c r="O527" t="s">
        <v>6339</v>
      </c>
      <c r="P527">
        <v>0</v>
      </c>
      <c r="Q527" t="s">
        <v>6339</v>
      </c>
      <c r="R527" s="19">
        <v>0</v>
      </c>
      <c r="S527" s="18" t="s">
        <v>6339</v>
      </c>
      <c r="T527" s="28">
        <v>0</v>
      </c>
      <c r="U527" s="18" t="s">
        <v>6339</v>
      </c>
      <c r="V527" s="19">
        <v>0</v>
      </c>
      <c r="W527" s="18" t="s">
        <v>6339</v>
      </c>
      <c r="X527" s="19">
        <v>0</v>
      </c>
      <c r="Y527" s="18" t="s">
        <v>6339</v>
      </c>
      <c r="Z527" s="19">
        <v>0</v>
      </c>
      <c r="AA527" s="18" t="s">
        <v>6339</v>
      </c>
      <c r="AB527" s="15">
        <v>7520758</v>
      </c>
      <c r="AC527" s="18" t="s">
        <v>6339</v>
      </c>
      <c r="AD527" s="18" t="s">
        <v>6382</v>
      </c>
      <c r="AE527" s="18" t="s">
        <v>6339</v>
      </c>
      <c r="AF527" s="18" t="s">
        <v>6400</v>
      </c>
      <c r="AG527" s="18" t="s">
        <v>6339</v>
      </c>
      <c r="AH527" s="29">
        <v>42654</v>
      </c>
      <c r="AI527" s="18" t="s">
        <v>6339</v>
      </c>
      <c r="AJ527" s="18" t="s">
        <v>6397</v>
      </c>
      <c r="AK527" t="s">
        <v>6340</v>
      </c>
      <c r="AL527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(NULL,0,0,0,0,0,0,0,0,0,0,7520758,'ncardona','R','2016-10-11','dzambrano');</v>
      </c>
    </row>
    <row r="528" spans="1:38" x14ac:dyDescent="0.25">
      <c r="A528">
        <v>10015723</v>
      </c>
      <c r="B528" t="s">
        <v>6405</v>
      </c>
      <c r="C528" t="s">
        <v>6346</v>
      </c>
      <c r="D528" t="s">
        <v>6339</v>
      </c>
      <c r="E528" s="15">
        <v>0</v>
      </c>
      <c r="F528" s="15" t="s">
        <v>6339</v>
      </c>
      <c r="G528" t="s">
        <v>5108</v>
      </c>
      <c r="H528" t="e">
        <f>VLOOKUP($E528,'BD DAVID'!$B$5:$M$1143,10,FALSE)</f>
        <v>#N/A</v>
      </c>
      <c r="I528">
        <v>0</v>
      </c>
      <c r="J528" t="e">
        <f>VLOOKUP($E528,'BD DAVID'!$B$5:$M$1144,12,FALSE)</f>
        <v>#N/A</v>
      </c>
      <c r="K528" t="s">
        <v>6339</v>
      </c>
      <c r="L528">
        <v>0</v>
      </c>
      <c r="M528" t="s">
        <v>6339</v>
      </c>
      <c r="N528">
        <v>0</v>
      </c>
      <c r="O528" t="s">
        <v>6339</v>
      </c>
      <c r="P528">
        <v>0</v>
      </c>
      <c r="Q528" t="s">
        <v>6339</v>
      </c>
      <c r="R528" s="19">
        <v>0</v>
      </c>
      <c r="S528" s="18" t="s">
        <v>6339</v>
      </c>
      <c r="T528" s="28">
        <v>0</v>
      </c>
      <c r="U528" s="18" t="s">
        <v>6339</v>
      </c>
      <c r="V528" s="19">
        <v>0</v>
      </c>
      <c r="W528" s="18" t="s">
        <v>6339</v>
      </c>
      <c r="X528" s="19">
        <v>0</v>
      </c>
      <c r="Y528" s="18" t="s">
        <v>6339</v>
      </c>
      <c r="Z528" s="19">
        <v>0</v>
      </c>
      <c r="AA528" s="18" t="s">
        <v>6339</v>
      </c>
      <c r="AB528" s="15">
        <v>7521032</v>
      </c>
      <c r="AC528" s="18" t="s">
        <v>6339</v>
      </c>
      <c r="AD528" s="18" t="s">
        <v>6382</v>
      </c>
      <c r="AE528" s="18" t="s">
        <v>6339</v>
      </c>
      <c r="AF528" s="18" t="s">
        <v>6400</v>
      </c>
      <c r="AG528" s="18" t="s">
        <v>6339</v>
      </c>
      <c r="AH528" s="29">
        <v>42654</v>
      </c>
      <c r="AI528" s="18" t="s">
        <v>6339</v>
      </c>
      <c r="AJ528" s="18" t="s">
        <v>6397</v>
      </c>
      <c r="AK528" t="s">
        <v>6340</v>
      </c>
      <c r="AL528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(NULL,0,0,0,0,0,0,0,0,0,0,7521032,'ncardona','R','2016-10-11','dzambrano');</v>
      </c>
    </row>
    <row r="529" spans="1:38" x14ac:dyDescent="0.25">
      <c r="A529">
        <v>10017181</v>
      </c>
      <c r="B529" t="s">
        <v>6405</v>
      </c>
      <c r="C529" t="s">
        <v>6346</v>
      </c>
      <c r="D529" t="s">
        <v>6339</v>
      </c>
      <c r="E529" s="15">
        <v>0</v>
      </c>
      <c r="F529" s="15" t="s">
        <v>6339</v>
      </c>
      <c r="G529" t="s">
        <v>4205</v>
      </c>
      <c r="H529" t="e">
        <f>VLOOKUP($E529,'BD DAVID'!$B$5:$M$1143,10,FALSE)</f>
        <v>#N/A</v>
      </c>
      <c r="I529">
        <v>0</v>
      </c>
      <c r="J529" t="e">
        <f>VLOOKUP($E529,'BD DAVID'!$B$5:$M$1144,12,FALSE)</f>
        <v>#N/A</v>
      </c>
      <c r="K529" t="s">
        <v>6339</v>
      </c>
      <c r="L529">
        <v>0</v>
      </c>
      <c r="M529" t="s">
        <v>6339</v>
      </c>
      <c r="N529">
        <v>0</v>
      </c>
      <c r="O529" t="s">
        <v>6339</v>
      </c>
      <c r="P529">
        <v>0</v>
      </c>
      <c r="Q529" t="s">
        <v>6339</v>
      </c>
      <c r="R529" s="19">
        <v>0</v>
      </c>
      <c r="S529" s="18" t="s">
        <v>6339</v>
      </c>
      <c r="T529" s="28">
        <v>0</v>
      </c>
      <c r="U529" s="18" t="s">
        <v>6339</v>
      </c>
      <c r="V529" s="19">
        <v>0</v>
      </c>
      <c r="W529" s="18" t="s">
        <v>6339</v>
      </c>
      <c r="X529" s="19">
        <v>0</v>
      </c>
      <c r="Y529" s="18" t="s">
        <v>6339</v>
      </c>
      <c r="Z529" s="19">
        <v>0</v>
      </c>
      <c r="AA529" s="18" t="s">
        <v>6339</v>
      </c>
      <c r="AB529" s="15">
        <v>7563577</v>
      </c>
      <c r="AC529" s="18" t="s">
        <v>6339</v>
      </c>
      <c r="AD529" s="18" t="s">
        <v>6382</v>
      </c>
      <c r="AE529" s="18" t="s">
        <v>6339</v>
      </c>
      <c r="AF529" s="18" t="s">
        <v>6400</v>
      </c>
      <c r="AG529" s="18" t="s">
        <v>6339</v>
      </c>
      <c r="AH529" s="29">
        <v>42654</v>
      </c>
      <c r="AI529" s="18" t="s">
        <v>6339</v>
      </c>
      <c r="AJ529" s="18" t="s">
        <v>6397</v>
      </c>
      <c r="AK529" t="s">
        <v>6340</v>
      </c>
      <c r="AL529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(NULL,0,0,0,0,0,0,0,0,0,0,7563577,'ncardona','R','2016-10-11','dzambrano');</v>
      </c>
    </row>
    <row r="530" spans="1:38" x14ac:dyDescent="0.25">
      <c r="A530">
        <v>10015584</v>
      </c>
      <c r="B530" t="s">
        <v>6405</v>
      </c>
      <c r="C530" t="s">
        <v>6346</v>
      </c>
      <c r="D530" t="s">
        <v>6339</v>
      </c>
      <c r="E530" s="15">
        <v>0</v>
      </c>
      <c r="F530" s="15" t="s">
        <v>6339</v>
      </c>
      <c r="G530" t="s">
        <v>2140</v>
      </c>
      <c r="H530" t="e">
        <f>VLOOKUP($E530,'BD DAVID'!$B$5:$M$1143,10,FALSE)</f>
        <v>#N/A</v>
      </c>
      <c r="I530">
        <v>0</v>
      </c>
      <c r="J530" t="e">
        <f>VLOOKUP($E530,'BD DAVID'!$B$5:$M$1144,12,FALSE)</f>
        <v>#N/A</v>
      </c>
      <c r="K530" t="s">
        <v>6339</v>
      </c>
      <c r="L530">
        <v>0</v>
      </c>
      <c r="M530" t="s">
        <v>6339</v>
      </c>
      <c r="N530">
        <v>0</v>
      </c>
      <c r="O530" t="s">
        <v>6339</v>
      </c>
      <c r="P530">
        <v>0</v>
      </c>
      <c r="Q530" t="s">
        <v>6339</v>
      </c>
      <c r="R530" s="19">
        <v>0</v>
      </c>
      <c r="S530" s="18" t="s">
        <v>6339</v>
      </c>
      <c r="T530" s="28">
        <v>0</v>
      </c>
      <c r="U530" s="18" t="s">
        <v>6339</v>
      </c>
      <c r="V530" s="19">
        <v>0</v>
      </c>
      <c r="W530" s="18" t="s">
        <v>6339</v>
      </c>
      <c r="X530" s="19">
        <v>0</v>
      </c>
      <c r="Y530" s="18" t="s">
        <v>6339</v>
      </c>
      <c r="Z530" s="19">
        <v>0</v>
      </c>
      <c r="AA530" s="18" t="s">
        <v>6339</v>
      </c>
      <c r="AB530" s="15">
        <v>9807051</v>
      </c>
      <c r="AC530" s="18" t="s">
        <v>6339</v>
      </c>
      <c r="AD530" s="18" t="s">
        <v>6381</v>
      </c>
      <c r="AE530" s="18" t="s">
        <v>6339</v>
      </c>
      <c r="AF530" s="18" t="s">
        <v>6400</v>
      </c>
      <c r="AG530" s="18" t="s">
        <v>6339</v>
      </c>
      <c r="AH530" s="29">
        <v>42654</v>
      </c>
      <c r="AI530" s="18" t="s">
        <v>6339</v>
      </c>
      <c r="AJ530" s="18" t="s">
        <v>6397</v>
      </c>
      <c r="AK530" t="s">
        <v>6340</v>
      </c>
      <c r="AL530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(NULL,0,0,0,0,0,0,0,0,0,0,9807051,'wcruz','R','2016-10-11','dzambrano');</v>
      </c>
    </row>
    <row r="531" spans="1:38" x14ac:dyDescent="0.25">
      <c r="A531">
        <v>10015353</v>
      </c>
      <c r="B531" t="s">
        <v>6405</v>
      </c>
      <c r="C531" t="s">
        <v>6346</v>
      </c>
      <c r="D531" t="s">
        <v>6339</v>
      </c>
      <c r="E531" s="15">
        <v>0</v>
      </c>
      <c r="F531" s="15" t="s">
        <v>6339</v>
      </c>
      <c r="G531" t="s">
        <v>2268</v>
      </c>
      <c r="H531" t="e">
        <f>VLOOKUP($E531,'BD DAVID'!$B$5:$M$1143,10,FALSE)</f>
        <v>#N/A</v>
      </c>
      <c r="I531">
        <v>0</v>
      </c>
      <c r="J531" t="e">
        <f>VLOOKUP($E531,'BD DAVID'!$B$5:$M$1144,12,FALSE)</f>
        <v>#N/A</v>
      </c>
      <c r="K531" t="s">
        <v>6339</v>
      </c>
      <c r="L531">
        <v>0</v>
      </c>
      <c r="M531" t="s">
        <v>6339</v>
      </c>
      <c r="N531">
        <v>0</v>
      </c>
      <c r="O531" t="s">
        <v>6339</v>
      </c>
      <c r="P531">
        <v>0</v>
      </c>
      <c r="Q531" t="s">
        <v>6339</v>
      </c>
      <c r="R531" s="19">
        <v>0</v>
      </c>
      <c r="S531" s="18" t="s">
        <v>6339</v>
      </c>
      <c r="T531" s="28">
        <v>0</v>
      </c>
      <c r="U531" s="18" t="s">
        <v>6339</v>
      </c>
      <c r="V531" s="19">
        <v>0</v>
      </c>
      <c r="W531" s="18" t="s">
        <v>6339</v>
      </c>
      <c r="X531" s="19">
        <v>0</v>
      </c>
      <c r="Y531" s="18" t="s">
        <v>6339</v>
      </c>
      <c r="Z531" s="19">
        <v>0</v>
      </c>
      <c r="AA531" s="18" t="s">
        <v>6339</v>
      </c>
      <c r="AB531" s="15">
        <v>9817403</v>
      </c>
      <c r="AC531" s="18" t="s">
        <v>6339</v>
      </c>
      <c r="AD531" s="18" t="s">
        <v>6364</v>
      </c>
      <c r="AE531" s="18" t="s">
        <v>6339</v>
      </c>
      <c r="AF531" s="18" t="s">
        <v>6400</v>
      </c>
      <c r="AG531" s="18" t="s">
        <v>6339</v>
      </c>
      <c r="AH531" s="29">
        <v>42654</v>
      </c>
      <c r="AI531" s="18" t="s">
        <v>6339</v>
      </c>
      <c r="AJ531" s="18" t="s">
        <v>6397</v>
      </c>
      <c r="AK531" t="s">
        <v>6340</v>
      </c>
      <c r="AL531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(NULL,0,0,0,0,0,0,0,0,0,0,9817403,'dcardona','R','2016-10-11','dzambrano');</v>
      </c>
    </row>
    <row r="532" spans="1:38" x14ac:dyDescent="0.25">
      <c r="A532">
        <v>10015589</v>
      </c>
      <c r="B532" t="s">
        <v>6405</v>
      </c>
      <c r="C532" t="s">
        <v>6346</v>
      </c>
      <c r="D532" t="s">
        <v>6339</v>
      </c>
      <c r="E532" s="15">
        <v>0</v>
      </c>
      <c r="F532" s="15" t="s">
        <v>6339</v>
      </c>
      <c r="G532" t="s">
        <v>3723</v>
      </c>
      <c r="H532" t="e">
        <f>VLOOKUP($E532,'BD DAVID'!$B$5:$M$1143,10,FALSE)</f>
        <v>#N/A</v>
      </c>
      <c r="I532">
        <v>0</v>
      </c>
      <c r="J532" t="e">
        <f>VLOOKUP($E532,'BD DAVID'!$B$5:$M$1144,12,FALSE)</f>
        <v>#N/A</v>
      </c>
      <c r="K532" t="s">
        <v>6339</v>
      </c>
      <c r="L532">
        <v>0</v>
      </c>
      <c r="M532" t="s">
        <v>6339</v>
      </c>
      <c r="N532">
        <v>0</v>
      </c>
      <c r="O532" t="s">
        <v>6339</v>
      </c>
      <c r="P532">
        <v>0</v>
      </c>
      <c r="Q532" t="s">
        <v>6339</v>
      </c>
      <c r="R532" s="19">
        <v>0</v>
      </c>
      <c r="S532" s="18" t="s">
        <v>6339</v>
      </c>
      <c r="T532" s="28">
        <v>0</v>
      </c>
      <c r="U532" s="18" t="s">
        <v>6339</v>
      </c>
      <c r="V532" s="19">
        <v>0</v>
      </c>
      <c r="W532" s="18" t="s">
        <v>6339</v>
      </c>
      <c r="X532" s="19">
        <v>0</v>
      </c>
      <c r="Y532" s="18" t="s">
        <v>6339</v>
      </c>
      <c r="Z532" s="19">
        <v>0</v>
      </c>
      <c r="AA532" s="18" t="s">
        <v>6339</v>
      </c>
      <c r="AB532" s="15">
        <v>9957626</v>
      </c>
      <c r="AC532" s="18" t="s">
        <v>6339</v>
      </c>
      <c r="AD532" s="18" t="s">
        <v>6364</v>
      </c>
      <c r="AE532" s="18" t="s">
        <v>6339</v>
      </c>
      <c r="AF532" s="18" t="s">
        <v>6400</v>
      </c>
      <c r="AG532" s="18" t="s">
        <v>6339</v>
      </c>
      <c r="AH532" s="29">
        <v>42654</v>
      </c>
      <c r="AI532" s="18" t="s">
        <v>6339</v>
      </c>
      <c r="AJ532" s="18" t="s">
        <v>6397</v>
      </c>
      <c r="AK532" t="s">
        <v>6340</v>
      </c>
      <c r="AL532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(NULL,0,0,0,0,0,0,0,0,0,0,9957626,'dcardona','R','2016-10-11','dzambrano');</v>
      </c>
    </row>
    <row r="533" spans="1:38" x14ac:dyDescent="0.25">
      <c r="A533">
        <v>10016373</v>
      </c>
      <c r="B533" t="s">
        <v>6405</v>
      </c>
      <c r="C533" t="s">
        <v>6346</v>
      </c>
      <c r="D533" t="s">
        <v>6339</v>
      </c>
      <c r="E533" s="15">
        <v>0</v>
      </c>
      <c r="F533" s="15" t="s">
        <v>6339</v>
      </c>
      <c r="G533" t="s">
        <v>2038</v>
      </c>
      <c r="H533" t="e">
        <f>VLOOKUP($E533,'BD DAVID'!$B$5:$M$1143,10,FALSE)</f>
        <v>#N/A</v>
      </c>
      <c r="I533">
        <v>0</v>
      </c>
      <c r="J533" t="e">
        <f>VLOOKUP($E533,'BD DAVID'!$B$5:$M$1144,12,FALSE)</f>
        <v>#N/A</v>
      </c>
      <c r="K533" t="s">
        <v>6339</v>
      </c>
      <c r="L533">
        <v>0</v>
      </c>
      <c r="M533" t="s">
        <v>6339</v>
      </c>
      <c r="N533">
        <v>0</v>
      </c>
      <c r="O533" t="s">
        <v>6339</v>
      </c>
      <c r="P533">
        <v>0</v>
      </c>
      <c r="Q533" t="s">
        <v>6339</v>
      </c>
      <c r="R533" s="19">
        <v>0</v>
      </c>
      <c r="S533" s="18" t="s">
        <v>6339</v>
      </c>
      <c r="T533" s="28">
        <v>0</v>
      </c>
      <c r="U533" s="18" t="s">
        <v>6339</v>
      </c>
      <c r="V533" s="19">
        <v>0</v>
      </c>
      <c r="W533" s="18" t="s">
        <v>6339</v>
      </c>
      <c r="X533" s="19">
        <v>0</v>
      </c>
      <c r="Y533" s="18" t="s">
        <v>6339</v>
      </c>
      <c r="Z533" s="19">
        <v>0</v>
      </c>
      <c r="AA533" s="18" t="s">
        <v>6339</v>
      </c>
      <c r="AB533" s="15">
        <v>10129789</v>
      </c>
      <c r="AC533" s="18" t="s">
        <v>6339</v>
      </c>
      <c r="AD533" s="18" t="s">
        <v>6364</v>
      </c>
      <c r="AE533" s="18" t="s">
        <v>6339</v>
      </c>
      <c r="AF533" s="18" t="s">
        <v>6400</v>
      </c>
      <c r="AG533" s="18" t="s">
        <v>6339</v>
      </c>
      <c r="AH533" s="29">
        <v>42654</v>
      </c>
      <c r="AI533" s="18" t="s">
        <v>6339</v>
      </c>
      <c r="AJ533" s="18" t="s">
        <v>6397</v>
      </c>
      <c r="AK533" t="s">
        <v>6340</v>
      </c>
      <c r="AL533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(NULL,0,0,0,0,0,0,0,0,0,0,10129789,'dcardona','R','2016-10-11','dzambrano');</v>
      </c>
    </row>
    <row r="534" spans="1:38" x14ac:dyDescent="0.25">
      <c r="A534">
        <v>10016512</v>
      </c>
      <c r="B534" t="s">
        <v>6405</v>
      </c>
      <c r="C534" t="s">
        <v>6346</v>
      </c>
      <c r="D534" t="s">
        <v>6339</v>
      </c>
      <c r="E534" s="15">
        <v>0</v>
      </c>
      <c r="F534" s="15" t="s">
        <v>6339</v>
      </c>
      <c r="G534" t="s">
        <v>3656</v>
      </c>
      <c r="H534" t="e">
        <f>VLOOKUP($E534,'BD DAVID'!$B$5:$M$1143,10,FALSE)</f>
        <v>#N/A</v>
      </c>
      <c r="I534">
        <v>0</v>
      </c>
      <c r="J534" t="e">
        <f>VLOOKUP($E534,'BD DAVID'!$B$5:$M$1144,12,FALSE)</f>
        <v>#N/A</v>
      </c>
      <c r="K534" t="s">
        <v>6339</v>
      </c>
      <c r="L534">
        <v>0</v>
      </c>
      <c r="M534" t="s">
        <v>6339</v>
      </c>
      <c r="N534">
        <v>0</v>
      </c>
      <c r="O534" t="s">
        <v>6339</v>
      </c>
      <c r="P534">
        <v>0</v>
      </c>
      <c r="Q534" t="s">
        <v>6339</v>
      </c>
      <c r="R534" s="19">
        <v>0</v>
      </c>
      <c r="S534" s="18" t="s">
        <v>6339</v>
      </c>
      <c r="T534" s="28">
        <v>0</v>
      </c>
      <c r="U534" s="18" t="s">
        <v>6339</v>
      </c>
      <c r="V534" s="19">
        <v>0</v>
      </c>
      <c r="W534" s="18" t="s">
        <v>6339</v>
      </c>
      <c r="X534" s="19">
        <v>0</v>
      </c>
      <c r="Y534" s="18" t="s">
        <v>6339</v>
      </c>
      <c r="Z534" s="19">
        <v>0</v>
      </c>
      <c r="AA534" s="18" t="s">
        <v>6339</v>
      </c>
      <c r="AB534" s="15">
        <v>10212134</v>
      </c>
      <c r="AC534" s="18" t="s">
        <v>6339</v>
      </c>
      <c r="AD534" s="18" t="s">
        <v>6373</v>
      </c>
      <c r="AE534" s="18" t="s">
        <v>6339</v>
      </c>
      <c r="AF534" s="18" t="s">
        <v>6400</v>
      </c>
      <c r="AG534" s="18" t="s">
        <v>6339</v>
      </c>
      <c r="AH534" s="29">
        <v>42654</v>
      </c>
      <c r="AI534" s="18" t="s">
        <v>6339</v>
      </c>
      <c r="AJ534" s="18" t="s">
        <v>6397</v>
      </c>
      <c r="AK534" t="s">
        <v>6340</v>
      </c>
      <c r="AL534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(NULL,0,0,0,0,0,0,0,0,0,0,10212134,'jvalencia','R','2016-10-11','dzambrano');</v>
      </c>
    </row>
    <row r="535" spans="1:38" x14ac:dyDescent="0.25">
      <c r="A535">
        <v>10015703</v>
      </c>
      <c r="B535" t="s">
        <v>6405</v>
      </c>
      <c r="C535" t="s">
        <v>6346</v>
      </c>
      <c r="D535" t="s">
        <v>6339</v>
      </c>
      <c r="E535" s="15">
        <v>0</v>
      </c>
      <c r="F535" s="15" t="s">
        <v>6339</v>
      </c>
      <c r="G535" t="s">
        <v>3668</v>
      </c>
      <c r="H535" t="e">
        <f>VLOOKUP($E535,'BD DAVID'!$B$5:$M$1143,10,FALSE)</f>
        <v>#N/A</v>
      </c>
      <c r="I535">
        <v>0</v>
      </c>
      <c r="J535" t="e">
        <f>VLOOKUP($E535,'BD DAVID'!$B$5:$M$1144,12,FALSE)</f>
        <v>#N/A</v>
      </c>
      <c r="K535" t="s">
        <v>6339</v>
      </c>
      <c r="L535">
        <v>0</v>
      </c>
      <c r="M535" t="s">
        <v>6339</v>
      </c>
      <c r="N535">
        <v>0</v>
      </c>
      <c r="O535" t="s">
        <v>6339</v>
      </c>
      <c r="P535">
        <v>0</v>
      </c>
      <c r="Q535" t="s">
        <v>6339</v>
      </c>
      <c r="R535" s="19">
        <v>0</v>
      </c>
      <c r="S535" s="18" t="s">
        <v>6339</v>
      </c>
      <c r="T535" s="28">
        <v>0</v>
      </c>
      <c r="U535" s="18" t="s">
        <v>6339</v>
      </c>
      <c r="V535" s="19">
        <v>0</v>
      </c>
      <c r="W535" s="18" t="s">
        <v>6339</v>
      </c>
      <c r="X535" s="19">
        <v>0</v>
      </c>
      <c r="Y535" s="18" t="s">
        <v>6339</v>
      </c>
      <c r="Z535" s="19">
        <v>0</v>
      </c>
      <c r="AA535" s="18" t="s">
        <v>6339</v>
      </c>
      <c r="AB535" s="15">
        <v>10238804</v>
      </c>
      <c r="AC535" s="18" t="s">
        <v>6339</v>
      </c>
      <c r="AD535" s="18" t="s">
        <v>6373</v>
      </c>
      <c r="AE535" s="18" t="s">
        <v>6339</v>
      </c>
      <c r="AF535" s="18" t="s">
        <v>6400</v>
      </c>
      <c r="AG535" s="18" t="s">
        <v>6339</v>
      </c>
      <c r="AH535" s="29">
        <v>42654</v>
      </c>
      <c r="AI535" s="18" t="s">
        <v>6339</v>
      </c>
      <c r="AJ535" s="18" t="s">
        <v>6397</v>
      </c>
      <c r="AK535" t="s">
        <v>6340</v>
      </c>
      <c r="AL535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(NULL,0,0,0,0,0,0,0,0,0,0,10238804,'jvalencia','R','2016-10-11','dzambrano');</v>
      </c>
    </row>
    <row r="536" spans="1:38" x14ac:dyDescent="0.25">
      <c r="A536">
        <v>10015192</v>
      </c>
      <c r="B536" t="s">
        <v>6405</v>
      </c>
      <c r="C536" t="s">
        <v>6346</v>
      </c>
      <c r="D536" t="s">
        <v>6339</v>
      </c>
      <c r="E536" s="15">
        <v>0</v>
      </c>
      <c r="F536" s="15" t="s">
        <v>6339</v>
      </c>
      <c r="G536" t="s">
        <v>4279</v>
      </c>
      <c r="H536" t="e">
        <f>VLOOKUP($E536,'BD DAVID'!$B$5:$M$1143,10,FALSE)</f>
        <v>#N/A</v>
      </c>
      <c r="I536">
        <v>0</v>
      </c>
      <c r="J536" t="e">
        <f>VLOOKUP($E536,'BD DAVID'!$B$5:$M$1144,12,FALSE)</f>
        <v>#N/A</v>
      </c>
      <c r="K536" t="s">
        <v>6339</v>
      </c>
      <c r="L536">
        <v>0</v>
      </c>
      <c r="M536" t="s">
        <v>6339</v>
      </c>
      <c r="N536">
        <v>0</v>
      </c>
      <c r="O536" t="s">
        <v>6339</v>
      </c>
      <c r="P536">
        <v>0</v>
      </c>
      <c r="Q536" t="s">
        <v>6339</v>
      </c>
      <c r="R536" s="19">
        <v>0</v>
      </c>
      <c r="S536" s="18" t="s">
        <v>6339</v>
      </c>
      <c r="T536" s="28">
        <v>0</v>
      </c>
      <c r="U536" s="18" t="s">
        <v>6339</v>
      </c>
      <c r="V536" s="19">
        <v>0</v>
      </c>
      <c r="W536" s="18" t="s">
        <v>6339</v>
      </c>
      <c r="X536" s="19">
        <v>0</v>
      </c>
      <c r="Y536" s="18" t="s">
        <v>6339</v>
      </c>
      <c r="Z536" s="19">
        <v>0</v>
      </c>
      <c r="AA536" s="18" t="s">
        <v>6339</v>
      </c>
      <c r="AB536" s="15">
        <v>10273627</v>
      </c>
      <c r="AC536" s="18" t="s">
        <v>6339</v>
      </c>
      <c r="AD536" s="18" t="s">
        <v>6373</v>
      </c>
      <c r="AE536" s="18" t="s">
        <v>6339</v>
      </c>
      <c r="AF536" s="18" t="s">
        <v>6400</v>
      </c>
      <c r="AG536" s="18" t="s">
        <v>6339</v>
      </c>
      <c r="AH536" s="29">
        <v>42654</v>
      </c>
      <c r="AI536" s="18" t="s">
        <v>6339</v>
      </c>
      <c r="AJ536" s="18" t="s">
        <v>6397</v>
      </c>
      <c r="AK536" t="s">
        <v>6340</v>
      </c>
      <c r="AL536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(NULL,0,0,0,0,0,0,0,0,0,0,10273627,'jvalencia','R','2016-10-11','dzambrano');</v>
      </c>
    </row>
    <row r="537" spans="1:38" x14ac:dyDescent="0.25">
      <c r="A537">
        <v>10017533</v>
      </c>
      <c r="B537" t="s">
        <v>6405</v>
      </c>
      <c r="C537" t="s">
        <v>6346</v>
      </c>
      <c r="D537" t="s">
        <v>6339</v>
      </c>
      <c r="E537" s="15">
        <v>0</v>
      </c>
      <c r="F537" s="15" t="s">
        <v>6339</v>
      </c>
      <c r="G537" t="s">
        <v>3250</v>
      </c>
      <c r="H537" t="e">
        <f>VLOOKUP($E537,'BD DAVID'!$B$5:$M$1143,10,FALSE)</f>
        <v>#N/A</v>
      </c>
      <c r="I537">
        <v>0</v>
      </c>
      <c r="J537" t="e">
        <f>VLOOKUP($E537,'BD DAVID'!$B$5:$M$1144,12,FALSE)</f>
        <v>#N/A</v>
      </c>
      <c r="K537" t="s">
        <v>6339</v>
      </c>
      <c r="L537">
        <v>0</v>
      </c>
      <c r="M537" t="s">
        <v>6339</v>
      </c>
      <c r="N537">
        <v>0</v>
      </c>
      <c r="O537" t="s">
        <v>6339</v>
      </c>
      <c r="P537">
        <v>0</v>
      </c>
      <c r="Q537" t="s">
        <v>6339</v>
      </c>
      <c r="R537" s="19">
        <v>0</v>
      </c>
      <c r="S537" s="18" t="s">
        <v>6339</v>
      </c>
      <c r="T537" s="28">
        <v>0</v>
      </c>
      <c r="U537" s="18" t="s">
        <v>6339</v>
      </c>
      <c r="V537" s="19">
        <v>0</v>
      </c>
      <c r="W537" s="18" t="s">
        <v>6339</v>
      </c>
      <c r="X537" s="19">
        <v>0</v>
      </c>
      <c r="Y537" s="18" t="s">
        <v>6339</v>
      </c>
      <c r="Z537" s="19">
        <v>0</v>
      </c>
      <c r="AA537" s="18" t="s">
        <v>6339</v>
      </c>
      <c r="AB537" s="15">
        <v>10277745</v>
      </c>
      <c r="AC537" s="18" t="s">
        <v>6339</v>
      </c>
      <c r="AD537" s="18" t="s">
        <v>6373</v>
      </c>
      <c r="AE537" s="18" t="s">
        <v>6339</v>
      </c>
      <c r="AF537" s="18" t="s">
        <v>6400</v>
      </c>
      <c r="AG537" s="18" t="s">
        <v>6339</v>
      </c>
      <c r="AH537" s="29">
        <v>42654</v>
      </c>
      <c r="AI537" s="18" t="s">
        <v>6339</v>
      </c>
      <c r="AJ537" s="18" t="s">
        <v>6397</v>
      </c>
      <c r="AK537" t="s">
        <v>6340</v>
      </c>
      <c r="AL537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(NULL,0,0,0,0,0,0,0,0,0,0,10277745,'jvalencia','R','2016-10-11','dzambrano');</v>
      </c>
    </row>
    <row r="538" spans="1:38" x14ac:dyDescent="0.25">
      <c r="A538">
        <v>10016828</v>
      </c>
      <c r="B538" t="s">
        <v>6405</v>
      </c>
      <c r="C538" t="s">
        <v>6346</v>
      </c>
      <c r="D538" t="s">
        <v>6339</v>
      </c>
      <c r="E538" s="15">
        <v>0</v>
      </c>
      <c r="F538" s="15" t="s">
        <v>6339</v>
      </c>
      <c r="G538" t="s">
        <v>2296</v>
      </c>
      <c r="H538" t="e">
        <f>VLOOKUP($E538,'BD DAVID'!$B$5:$M$1143,10,FALSE)</f>
        <v>#N/A</v>
      </c>
      <c r="I538">
        <v>0</v>
      </c>
      <c r="J538" t="e">
        <f>VLOOKUP($E538,'BD DAVID'!$B$5:$M$1144,12,FALSE)</f>
        <v>#N/A</v>
      </c>
      <c r="K538" t="s">
        <v>6339</v>
      </c>
      <c r="L538">
        <v>0</v>
      </c>
      <c r="M538" t="s">
        <v>6339</v>
      </c>
      <c r="N538">
        <v>0</v>
      </c>
      <c r="O538" t="s">
        <v>6339</v>
      </c>
      <c r="P538">
        <v>0</v>
      </c>
      <c r="Q538" t="s">
        <v>6339</v>
      </c>
      <c r="R538" s="19">
        <v>0</v>
      </c>
      <c r="S538" s="18" t="s">
        <v>6339</v>
      </c>
      <c r="T538" s="28">
        <v>0</v>
      </c>
      <c r="U538" s="18" t="s">
        <v>6339</v>
      </c>
      <c r="V538" s="19">
        <v>0</v>
      </c>
      <c r="W538" s="18" t="s">
        <v>6339</v>
      </c>
      <c r="X538" s="19">
        <v>0</v>
      </c>
      <c r="Y538" s="18" t="s">
        <v>6339</v>
      </c>
      <c r="Z538" s="19">
        <v>0</v>
      </c>
      <c r="AA538" s="18" t="s">
        <v>6339</v>
      </c>
      <c r="AB538" s="15">
        <v>10280310</v>
      </c>
      <c r="AC538" s="18" t="s">
        <v>6339</v>
      </c>
      <c r="AD538" s="18" t="s">
        <v>6373</v>
      </c>
      <c r="AE538" s="18" t="s">
        <v>6339</v>
      </c>
      <c r="AF538" s="18" t="s">
        <v>6400</v>
      </c>
      <c r="AG538" s="18" t="s">
        <v>6339</v>
      </c>
      <c r="AH538" s="29">
        <v>42654</v>
      </c>
      <c r="AI538" s="18" t="s">
        <v>6339</v>
      </c>
      <c r="AJ538" s="18" t="s">
        <v>6397</v>
      </c>
      <c r="AK538" t="s">
        <v>6340</v>
      </c>
      <c r="AL538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(NULL,0,0,0,0,0,0,0,0,0,0,10280310,'jvalencia','R','2016-10-11','dzambrano');</v>
      </c>
    </row>
    <row r="539" spans="1:38" x14ac:dyDescent="0.25">
      <c r="A539">
        <v>10016022</v>
      </c>
      <c r="B539" t="s">
        <v>6405</v>
      </c>
      <c r="C539" t="s">
        <v>6346</v>
      </c>
      <c r="D539" t="s">
        <v>6339</v>
      </c>
      <c r="E539" s="15">
        <v>0</v>
      </c>
      <c r="F539" s="15" t="s">
        <v>6339</v>
      </c>
      <c r="G539" t="s">
        <v>2289</v>
      </c>
      <c r="H539" t="e">
        <f>VLOOKUP($E539,'BD DAVID'!$B$5:$M$1143,10,FALSE)</f>
        <v>#N/A</v>
      </c>
      <c r="I539">
        <v>0</v>
      </c>
      <c r="J539" t="e">
        <f>VLOOKUP($E539,'BD DAVID'!$B$5:$M$1144,12,FALSE)</f>
        <v>#N/A</v>
      </c>
      <c r="K539" t="s">
        <v>6339</v>
      </c>
      <c r="L539">
        <v>0</v>
      </c>
      <c r="M539" t="s">
        <v>6339</v>
      </c>
      <c r="N539">
        <v>0</v>
      </c>
      <c r="O539" t="s">
        <v>6339</v>
      </c>
      <c r="P539">
        <v>0</v>
      </c>
      <c r="Q539" t="s">
        <v>6339</v>
      </c>
      <c r="R539" s="19">
        <v>0</v>
      </c>
      <c r="S539" s="18" t="s">
        <v>6339</v>
      </c>
      <c r="T539" s="28">
        <v>0</v>
      </c>
      <c r="U539" s="18" t="s">
        <v>6339</v>
      </c>
      <c r="V539" s="19">
        <v>0</v>
      </c>
      <c r="W539" s="18" t="s">
        <v>6339</v>
      </c>
      <c r="X539" s="19">
        <v>0</v>
      </c>
      <c r="Y539" s="18" t="s">
        <v>6339</v>
      </c>
      <c r="Z539" s="19">
        <v>0</v>
      </c>
      <c r="AA539" s="18" t="s">
        <v>6339</v>
      </c>
      <c r="AB539" s="15">
        <v>14884881</v>
      </c>
      <c r="AC539" s="18" t="s">
        <v>6339</v>
      </c>
      <c r="AD539" s="18" t="s">
        <v>6381</v>
      </c>
      <c r="AE539" s="18" t="s">
        <v>6339</v>
      </c>
      <c r="AF539" s="18" t="s">
        <v>6400</v>
      </c>
      <c r="AG539" s="18" t="s">
        <v>6339</v>
      </c>
      <c r="AH539" s="29">
        <v>42654</v>
      </c>
      <c r="AI539" s="18" t="s">
        <v>6339</v>
      </c>
      <c r="AJ539" s="18" t="s">
        <v>6397</v>
      </c>
      <c r="AK539" t="s">
        <v>6340</v>
      </c>
      <c r="AL539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(NULL,0,0,0,0,0,0,0,0,0,0,14884881,'wcruz','R','2016-10-11','dzambrano');</v>
      </c>
    </row>
    <row r="540" spans="1:38" x14ac:dyDescent="0.25">
      <c r="A540">
        <v>10016555</v>
      </c>
      <c r="B540" t="s">
        <v>6405</v>
      </c>
      <c r="C540" t="s">
        <v>6346</v>
      </c>
      <c r="D540" t="s">
        <v>6339</v>
      </c>
      <c r="E540" s="15">
        <v>0</v>
      </c>
      <c r="F540" s="15" t="s">
        <v>6339</v>
      </c>
      <c r="G540" t="s">
        <v>1952</v>
      </c>
      <c r="H540" t="e">
        <f>VLOOKUP($E540,'BD DAVID'!$B$5:$M$1143,10,FALSE)</f>
        <v>#N/A</v>
      </c>
      <c r="I540">
        <v>0</v>
      </c>
      <c r="J540" t="e">
        <f>VLOOKUP($E540,'BD DAVID'!$B$5:$M$1144,12,FALSE)</f>
        <v>#N/A</v>
      </c>
      <c r="K540" t="s">
        <v>6339</v>
      </c>
      <c r="L540">
        <v>0</v>
      </c>
      <c r="M540" t="s">
        <v>6339</v>
      </c>
      <c r="N540">
        <v>0</v>
      </c>
      <c r="O540" t="s">
        <v>6339</v>
      </c>
      <c r="P540">
        <v>0</v>
      </c>
      <c r="Q540" t="s">
        <v>6339</v>
      </c>
      <c r="R540" s="19">
        <v>0</v>
      </c>
      <c r="S540" s="18" t="s">
        <v>6339</v>
      </c>
      <c r="T540" s="28">
        <v>0</v>
      </c>
      <c r="U540" s="18" t="s">
        <v>6339</v>
      </c>
      <c r="V540" s="19">
        <v>0</v>
      </c>
      <c r="W540" s="18" t="s">
        <v>6339</v>
      </c>
      <c r="X540" s="19">
        <v>0</v>
      </c>
      <c r="Y540" s="18" t="s">
        <v>6339</v>
      </c>
      <c r="Z540" s="19">
        <v>0</v>
      </c>
      <c r="AA540" s="18" t="s">
        <v>6339</v>
      </c>
      <c r="AB540" s="15">
        <v>14893001</v>
      </c>
      <c r="AC540" s="18" t="s">
        <v>6339</v>
      </c>
      <c r="AD540" s="18" t="s">
        <v>6381</v>
      </c>
      <c r="AE540" s="18" t="s">
        <v>6339</v>
      </c>
      <c r="AF540" s="18" t="s">
        <v>6400</v>
      </c>
      <c r="AG540" s="18" t="s">
        <v>6339</v>
      </c>
      <c r="AH540" s="29">
        <v>42654</v>
      </c>
      <c r="AI540" s="18" t="s">
        <v>6339</v>
      </c>
      <c r="AJ540" s="18" t="s">
        <v>6397</v>
      </c>
      <c r="AK540" t="s">
        <v>6340</v>
      </c>
      <c r="AL540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(NULL,0,0,0,0,0,0,0,0,0,0,14893001,'wcruz','R','2016-10-11','dzambrano');</v>
      </c>
    </row>
    <row r="541" spans="1:38" x14ac:dyDescent="0.25">
      <c r="A541">
        <v>10015215</v>
      </c>
      <c r="B541" t="s">
        <v>6405</v>
      </c>
      <c r="C541" t="s">
        <v>6346</v>
      </c>
      <c r="D541" t="s">
        <v>6339</v>
      </c>
      <c r="E541" s="15">
        <v>0</v>
      </c>
      <c r="F541" s="15" t="s">
        <v>6339</v>
      </c>
      <c r="G541" t="s">
        <v>4136</v>
      </c>
      <c r="H541" t="e">
        <f>VLOOKUP($E541,'BD DAVID'!$B$5:$M$1143,10,FALSE)</f>
        <v>#N/A</v>
      </c>
      <c r="I541">
        <v>0</v>
      </c>
      <c r="J541" t="e">
        <f>VLOOKUP($E541,'BD DAVID'!$B$5:$M$1144,12,FALSE)</f>
        <v>#N/A</v>
      </c>
      <c r="K541" t="s">
        <v>6339</v>
      </c>
      <c r="L541">
        <v>0</v>
      </c>
      <c r="M541" t="s">
        <v>6339</v>
      </c>
      <c r="N541">
        <v>0</v>
      </c>
      <c r="O541" t="s">
        <v>6339</v>
      </c>
      <c r="P541">
        <v>0</v>
      </c>
      <c r="Q541" t="s">
        <v>6339</v>
      </c>
      <c r="R541" s="19">
        <v>0</v>
      </c>
      <c r="S541" s="18" t="s">
        <v>6339</v>
      </c>
      <c r="T541" s="28">
        <v>0</v>
      </c>
      <c r="U541" s="18" t="s">
        <v>6339</v>
      </c>
      <c r="V541" s="19">
        <v>0</v>
      </c>
      <c r="W541" s="18" t="s">
        <v>6339</v>
      </c>
      <c r="X541" s="19">
        <v>0</v>
      </c>
      <c r="Y541" s="18" t="s">
        <v>6339</v>
      </c>
      <c r="Z541" s="19">
        <v>0</v>
      </c>
      <c r="AA541" s="18" t="s">
        <v>6339</v>
      </c>
      <c r="AB541" s="15">
        <v>15906888</v>
      </c>
      <c r="AC541" s="18" t="s">
        <v>6339</v>
      </c>
      <c r="AD541" s="18" t="s">
        <v>6373</v>
      </c>
      <c r="AE541" s="18" t="s">
        <v>6339</v>
      </c>
      <c r="AF541" s="18" t="s">
        <v>6400</v>
      </c>
      <c r="AG541" s="18" t="s">
        <v>6339</v>
      </c>
      <c r="AH541" s="29">
        <v>42654</v>
      </c>
      <c r="AI541" s="18" t="s">
        <v>6339</v>
      </c>
      <c r="AJ541" s="18" t="s">
        <v>6397</v>
      </c>
      <c r="AK541" t="s">
        <v>6340</v>
      </c>
      <c r="AL541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(NULL,0,0,0,0,0,0,0,0,0,0,15906888,'jvalencia','R','2016-10-11','dzambrano');</v>
      </c>
    </row>
    <row r="542" spans="1:38" x14ac:dyDescent="0.25">
      <c r="A542">
        <v>10017775</v>
      </c>
      <c r="B542" t="s">
        <v>6405</v>
      </c>
      <c r="C542" t="s">
        <v>6346</v>
      </c>
      <c r="D542" t="s">
        <v>6339</v>
      </c>
      <c r="E542" s="15">
        <v>0</v>
      </c>
      <c r="F542" s="15" t="s">
        <v>6339</v>
      </c>
      <c r="G542" t="s">
        <v>3328</v>
      </c>
      <c r="H542" t="e">
        <f>VLOOKUP($E542,'BD DAVID'!$B$5:$M$1143,10,FALSE)</f>
        <v>#N/A</v>
      </c>
      <c r="I542">
        <v>0</v>
      </c>
      <c r="J542" t="e">
        <f>VLOOKUP($E542,'BD DAVID'!$B$5:$M$1144,12,FALSE)</f>
        <v>#N/A</v>
      </c>
      <c r="K542" t="s">
        <v>6339</v>
      </c>
      <c r="L542">
        <v>0</v>
      </c>
      <c r="M542" t="s">
        <v>6339</v>
      </c>
      <c r="N542">
        <v>0</v>
      </c>
      <c r="O542" t="s">
        <v>6339</v>
      </c>
      <c r="P542">
        <v>0</v>
      </c>
      <c r="Q542" t="s">
        <v>6339</v>
      </c>
      <c r="R542" s="19">
        <v>0</v>
      </c>
      <c r="S542" s="18" t="s">
        <v>6339</v>
      </c>
      <c r="T542" s="28">
        <v>0</v>
      </c>
      <c r="U542" s="18" t="s">
        <v>6339</v>
      </c>
      <c r="V542" s="19">
        <v>0</v>
      </c>
      <c r="W542" s="18" t="s">
        <v>6339</v>
      </c>
      <c r="X542" s="19">
        <v>0</v>
      </c>
      <c r="Y542" s="18" t="s">
        <v>6339</v>
      </c>
      <c r="Z542" s="19">
        <v>0</v>
      </c>
      <c r="AA542" s="18" t="s">
        <v>6339</v>
      </c>
      <c r="AB542" s="15">
        <v>16203858</v>
      </c>
      <c r="AC542" s="18" t="s">
        <v>6339</v>
      </c>
      <c r="AD542" s="18" t="s">
        <v>6361</v>
      </c>
      <c r="AE542" s="18" t="s">
        <v>6339</v>
      </c>
      <c r="AF542" s="18" t="s">
        <v>6400</v>
      </c>
      <c r="AG542" s="18" t="s">
        <v>6339</v>
      </c>
      <c r="AH542" s="29">
        <v>42654</v>
      </c>
      <c r="AI542" s="18" t="s">
        <v>6339</v>
      </c>
      <c r="AJ542" s="18" t="s">
        <v>6397</v>
      </c>
      <c r="AK542" t="s">
        <v>6340</v>
      </c>
      <c r="AL542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(NULL,0,0,0,0,0,0,0,0,0,0,16203858,'anunez','R','2016-10-11','dzambrano');</v>
      </c>
    </row>
    <row r="543" spans="1:38" x14ac:dyDescent="0.25">
      <c r="A543">
        <v>10015200</v>
      </c>
      <c r="B543" t="s">
        <v>6405</v>
      </c>
      <c r="C543" t="s">
        <v>6346</v>
      </c>
      <c r="D543" t="s">
        <v>6339</v>
      </c>
      <c r="E543" s="15">
        <v>0</v>
      </c>
      <c r="F543" s="15" t="s">
        <v>6339</v>
      </c>
      <c r="G543" t="s">
        <v>3726</v>
      </c>
      <c r="H543" t="e">
        <f>VLOOKUP($E543,'BD DAVID'!$B$5:$M$1143,10,FALSE)</f>
        <v>#N/A</v>
      </c>
      <c r="I543">
        <v>0</v>
      </c>
      <c r="J543" t="e">
        <f>VLOOKUP($E543,'BD DAVID'!$B$5:$M$1144,12,FALSE)</f>
        <v>#N/A</v>
      </c>
      <c r="K543" t="s">
        <v>6339</v>
      </c>
      <c r="L543">
        <v>0</v>
      </c>
      <c r="M543" t="s">
        <v>6339</v>
      </c>
      <c r="N543">
        <v>0</v>
      </c>
      <c r="O543" t="s">
        <v>6339</v>
      </c>
      <c r="P543">
        <v>0</v>
      </c>
      <c r="Q543" t="s">
        <v>6339</v>
      </c>
      <c r="R543" s="19">
        <v>0</v>
      </c>
      <c r="S543" s="18" t="s">
        <v>6339</v>
      </c>
      <c r="T543" s="28">
        <v>0</v>
      </c>
      <c r="U543" s="18" t="s">
        <v>6339</v>
      </c>
      <c r="V543" s="19">
        <v>0</v>
      </c>
      <c r="W543" s="18" t="s">
        <v>6339</v>
      </c>
      <c r="X543" s="19">
        <v>0</v>
      </c>
      <c r="Y543" s="18" t="s">
        <v>6339</v>
      </c>
      <c r="Z543" s="19">
        <v>0</v>
      </c>
      <c r="AA543" s="18" t="s">
        <v>6339</v>
      </c>
      <c r="AB543" s="15">
        <v>16245888</v>
      </c>
      <c r="AC543" s="18" t="s">
        <v>6339</v>
      </c>
      <c r="AD543" s="18" t="s">
        <v>6381</v>
      </c>
      <c r="AE543" s="18" t="s">
        <v>6339</v>
      </c>
      <c r="AF543" s="18" t="s">
        <v>6400</v>
      </c>
      <c r="AG543" s="18" t="s">
        <v>6339</v>
      </c>
      <c r="AH543" s="29">
        <v>42654</v>
      </c>
      <c r="AI543" s="18" t="s">
        <v>6339</v>
      </c>
      <c r="AJ543" s="18" t="s">
        <v>6397</v>
      </c>
      <c r="AK543" t="s">
        <v>6340</v>
      </c>
      <c r="AL543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(NULL,0,0,0,0,0,0,0,0,0,0,16245888,'wcruz','R','2016-10-11','dzambrano');</v>
      </c>
    </row>
    <row r="544" spans="1:38" x14ac:dyDescent="0.25">
      <c r="A544">
        <v>10015828</v>
      </c>
      <c r="B544" t="s">
        <v>6405</v>
      </c>
      <c r="C544" t="s">
        <v>6346</v>
      </c>
      <c r="D544" t="s">
        <v>6339</v>
      </c>
      <c r="E544" s="15">
        <v>0</v>
      </c>
      <c r="F544" s="15" t="s">
        <v>6339</v>
      </c>
      <c r="G544" t="s">
        <v>2822</v>
      </c>
      <c r="H544" t="e">
        <f>VLOOKUP($E544,'BD DAVID'!$B$5:$M$1143,10,FALSE)</f>
        <v>#N/A</v>
      </c>
      <c r="I544">
        <v>0</v>
      </c>
      <c r="J544" t="e">
        <f>VLOOKUP($E544,'BD DAVID'!$B$5:$M$1144,12,FALSE)</f>
        <v>#N/A</v>
      </c>
      <c r="K544" t="s">
        <v>6339</v>
      </c>
      <c r="L544">
        <v>0</v>
      </c>
      <c r="M544" t="s">
        <v>6339</v>
      </c>
      <c r="N544">
        <v>0</v>
      </c>
      <c r="O544" t="s">
        <v>6339</v>
      </c>
      <c r="P544">
        <v>0</v>
      </c>
      <c r="Q544" t="s">
        <v>6339</v>
      </c>
      <c r="R544" s="19">
        <v>0</v>
      </c>
      <c r="S544" s="18" t="s">
        <v>6339</v>
      </c>
      <c r="T544" s="28">
        <v>0</v>
      </c>
      <c r="U544" s="18" t="s">
        <v>6339</v>
      </c>
      <c r="V544" s="19">
        <v>0</v>
      </c>
      <c r="W544" s="18" t="s">
        <v>6339</v>
      </c>
      <c r="X544" s="19">
        <v>0</v>
      </c>
      <c r="Y544" s="18" t="s">
        <v>6339</v>
      </c>
      <c r="Z544" s="19">
        <v>0</v>
      </c>
      <c r="AA544" s="18" t="s">
        <v>6339</v>
      </c>
      <c r="AB544" s="15">
        <v>16356127</v>
      </c>
      <c r="AC544" s="18" t="s">
        <v>6339</v>
      </c>
      <c r="AD544" s="18" t="s">
        <v>6364</v>
      </c>
      <c r="AE544" s="18" t="s">
        <v>6339</v>
      </c>
      <c r="AF544" s="18" t="s">
        <v>6400</v>
      </c>
      <c r="AG544" s="18" t="s">
        <v>6339</v>
      </c>
      <c r="AH544" s="29">
        <v>42654</v>
      </c>
      <c r="AI544" s="18" t="s">
        <v>6339</v>
      </c>
      <c r="AJ544" s="18" t="s">
        <v>6397</v>
      </c>
      <c r="AK544" t="s">
        <v>6340</v>
      </c>
      <c r="AL544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(NULL,0,0,0,0,0,0,0,0,0,0,16356127,'dcardona','R','2016-10-11','dzambrano');</v>
      </c>
    </row>
    <row r="545" spans="1:38" x14ac:dyDescent="0.25">
      <c r="A545">
        <v>10015506</v>
      </c>
      <c r="B545" t="s">
        <v>6405</v>
      </c>
      <c r="C545" t="s">
        <v>6346</v>
      </c>
      <c r="D545" t="s">
        <v>6339</v>
      </c>
      <c r="E545" s="15">
        <v>0</v>
      </c>
      <c r="F545" s="15" t="s">
        <v>6339</v>
      </c>
      <c r="G545" t="s">
        <v>3787</v>
      </c>
      <c r="H545" t="e">
        <f>VLOOKUP($E545,'BD DAVID'!$B$5:$M$1143,10,FALSE)</f>
        <v>#N/A</v>
      </c>
      <c r="I545">
        <v>0</v>
      </c>
      <c r="J545" t="e">
        <f>VLOOKUP($E545,'BD DAVID'!$B$5:$M$1144,12,FALSE)</f>
        <v>#N/A</v>
      </c>
      <c r="K545" t="s">
        <v>6339</v>
      </c>
      <c r="L545">
        <v>0</v>
      </c>
      <c r="M545" t="s">
        <v>6339</v>
      </c>
      <c r="N545">
        <v>0</v>
      </c>
      <c r="O545" t="s">
        <v>6339</v>
      </c>
      <c r="P545">
        <v>0</v>
      </c>
      <c r="Q545" t="s">
        <v>6339</v>
      </c>
      <c r="R545" s="19">
        <v>0</v>
      </c>
      <c r="S545" s="18" t="s">
        <v>6339</v>
      </c>
      <c r="T545" s="28">
        <v>0</v>
      </c>
      <c r="U545" s="18" t="s">
        <v>6339</v>
      </c>
      <c r="V545" s="19">
        <v>0</v>
      </c>
      <c r="W545" s="18" t="s">
        <v>6339</v>
      </c>
      <c r="X545" s="19">
        <v>0</v>
      </c>
      <c r="Y545" s="18" t="s">
        <v>6339</v>
      </c>
      <c r="Z545" s="19">
        <v>0</v>
      </c>
      <c r="AA545" s="18" t="s">
        <v>6339</v>
      </c>
      <c r="AB545" s="15">
        <v>16366170</v>
      </c>
      <c r="AC545" s="18" t="s">
        <v>6339</v>
      </c>
      <c r="AD545" s="18" t="s">
        <v>6381</v>
      </c>
      <c r="AE545" s="18" t="s">
        <v>6339</v>
      </c>
      <c r="AF545" s="18" t="s">
        <v>6400</v>
      </c>
      <c r="AG545" s="18" t="s">
        <v>6339</v>
      </c>
      <c r="AH545" s="29">
        <v>42654</v>
      </c>
      <c r="AI545" s="18" t="s">
        <v>6339</v>
      </c>
      <c r="AJ545" s="18" t="s">
        <v>6397</v>
      </c>
      <c r="AK545" t="s">
        <v>6340</v>
      </c>
      <c r="AL545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(NULL,0,0,0,0,0,0,0,0,0,0,16366170,'wcruz','R','2016-10-11','dzambrano');</v>
      </c>
    </row>
    <row r="546" spans="1:38" x14ac:dyDescent="0.25">
      <c r="A546">
        <v>10016227</v>
      </c>
      <c r="B546" t="s">
        <v>6405</v>
      </c>
      <c r="C546" t="s">
        <v>6346</v>
      </c>
      <c r="D546" t="s">
        <v>6339</v>
      </c>
      <c r="E546" s="15">
        <v>0</v>
      </c>
      <c r="F546" s="15" t="s">
        <v>6339</v>
      </c>
      <c r="G546" t="s">
        <v>5118</v>
      </c>
      <c r="H546" t="e">
        <f>VLOOKUP($E546,'BD DAVID'!$B$5:$M$1143,10,FALSE)</f>
        <v>#N/A</v>
      </c>
      <c r="I546">
        <v>0</v>
      </c>
      <c r="J546" t="e">
        <f>VLOOKUP($E546,'BD DAVID'!$B$5:$M$1144,12,FALSE)</f>
        <v>#N/A</v>
      </c>
      <c r="K546" t="s">
        <v>6339</v>
      </c>
      <c r="L546">
        <v>0</v>
      </c>
      <c r="M546" t="s">
        <v>6339</v>
      </c>
      <c r="N546">
        <v>0</v>
      </c>
      <c r="O546" t="s">
        <v>6339</v>
      </c>
      <c r="P546">
        <v>0</v>
      </c>
      <c r="Q546" t="s">
        <v>6339</v>
      </c>
      <c r="R546" s="19">
        <v>0</v>
      </c>
      <c r="S546" s="18" t="s">
        <v>6339</v>
      </c>
      <c r="T546" s="28">
        <v>0</v>
      </c>
      <c r="U546" s="18" t="s">
        <v>6339</v>
      </c>
      <c r="V546" s="19">
        <v>0</v>
      </c>
      <c r="W546" s="18" t="s">
        <v>6339</v>
      </c>
      <c r="X546" s="19">
        <v>0</v>
      </c>
      <c r="Y546" s="18" t="s">
        <v>6339</v>
      </c>
      <c r="Z546" s="19">
        <v>0</v>
      </c>
      <c r="AA546" s="18" t="s">
        <v>6339</v>
      </c>
      <c r="AB546" s="15">
        <v>16489789</v>
      </c>
      <c r="AC546" s="18" t="s">
        <v>6339</v>
      </c>
      <c r="AD546" s="18" t="s">
        <v>6381</v>
      </c>
      <c r="AE546" s="18" t="s">
        <v>6339</v>
      </c>
      <c r="AF546" s="18" t="s">
        <v>6400</v>
      </c>
      <c r="AG546" s="18" t="s">
        <v>6339</v>
      </c>
      <c r="AH546" s="29">
        <v>42654</v>
      </c>
      <c r="AI546" s="18" t="s">
        <v>6339</v>
      </c>
      <c r="AJ546" s="18" t="s">
        <v>6397</v>
      </c>
      <c r="AK546" t="s">
        <v>6340</v>
      </c>
      <c r="AL546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(NULL,0,0,0,0,0,0,0,0,0,0,16489789,'wcruz','R','2016-10-11','dzambrano');</v>
      </c>
    </row>
    <row r="547" spans="1:38" x14ac:dyDescent="0.25">
      <c r="A547">
        <v>10016662</v>
      </c>
      <c r="B547" t="s">
        <v>6405</v>
      </c>
      <c r="C547" t="s">
        <v>6346</v>
      </c>
      <c r="D547" t="s">
        <v>6339</v>
      </c>
      <c r="E547" s="15">
        <v>0</v>
      </c>
      <c r="F547" s="15" t="s">
        <v>6339</v>
      </c>
      <c r="G547" t="s">
        <v>2286</v>
      </c>
      <c r="H547" t="e">
        <f>VLOOKUP($E547,'BD DAVID'!$B$5:$M$1143,10,FALSE)</f>
        <v>#N/A</v>
      </c>
      <c r="I547">
        <v>0</v>
      </c>
      <c r="J547" t="e">
        <f>VLOOKUP($E547,'BD DAVID'!$B$5:$M$1144,12,FALSE)</f>
        <v>#N/A</v>
      </c>
      <c r="K547" t="s">
        <v>6339</v>
      </c>
      <c r="L547">
        <v>0</v>
      </c>
      <c r="M547" t="s">
        <v>6339</v>
      </c>
      <c r="N547">
        <v>0</v>
      </c>
      <c r="O547" t="s">
        <v>6339</v>
      </c>
      <c r="P547">
        <v>0</v>
      </c>
      <c r="Q547" t="s">
        <v>6339</v>
      </c>
      <c r="R547" s="19">
        <v>0</v>
      </c>
      <c r="S547" s="18" t="s">
        <v>6339</v>
      </c>
      <c r="T547" s="28">
        <v>0</v>
      </c>
      <c r="U547" s="18" t="s">
        <v>6339</v>
      </c>
      <c r="V547" s="19">
        <v>0</v>
      </c>
      <c r="W547" s="18" t="s">
        <v>6339</v>
      </c>
      <c r="X547" s="19">
        <v>0</v>
      </c>
      <c r="Y547" s="18" t="s">
        <v>6339</v>
      </c>
      <c r="Z547" s="19">
        <v>0</v>
      </c>
      <c r="AA547" s="18" t="s">
        <v>6339</v>
      </c>
      <c r="AB547" s="15">
        <v>16548947</v>
      </c>
      <c r="AC547" s="18" t="s">
        <v>6339</v>
      </c>
      <c r="AD547" s="18" t="s">
        <v>6361</v>
      </c>
      <c r="AE547" s="18" t="s">
        <v>6339</v>
      </c>
      <c r="AF547" s="18" t="s">
        <v>6400</v>
      </c>
      <c r="AG547" s="18" t="s">
        <v>6339</v>
      </c>
      <c r="AH547" s="29">
        <v>42654</v>
      </c>
      <c r="AI547" s="18" t="s">
        <v>6339</v>
      </c>
      <c r="AJ547" s="18" t="s">
        <v>6397</v>
      </c>
      <c r="AK547" t="s">
        <v>6340</v>
      </c>
      <c r="AL547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(NULL,0,0,0,0,0,0,0,0,0,0,16548947,'anunez','R','2016-10-11','dzambrano');</v>
      </c>
    </row>
    <row r="548" spans="1:38" x14ac:dyDescent="0.25">
      <c r="A548">
        <v>10015796</v>
      </c>
      <c r="B548" t="s">
        <v>6405</v>
      </c>
      <c r="C548" t="s">
        <v>6346</v>
      </c>
      <c r="D548" t="s">
        <v>6339</v>
      </c>
      <c r="E548" s="15">
        <v>0</v>
      </c>
      <c r="F548" s="15" t="s">
        <v>6339</v>
      </c>
      <c r="G548" t="s">
        <v>2654</v>
      </c>
      <c r="H548" t="e">
        <f>VLOOKUP($E548,'BD DAVID'!$B$5:$M$1143,10,FALSE)</f>
        <v>#N/A</v>
      </c>
      <c r="I548">
        <v>0</v>
      </c>
      <c r="J548" t="e">
        <f>VLOOKUP($E548,'BD DAVID'!$B$5:$M$1144,12,FALSE)</f>
        <v>#N/A</v>
      </c>
      <c r="K548" t="s">
        <v>6339</v>
      </c>
      <c r="L548">
        <v>0</v>
      </c>
      <c r="M548" t="s">
        <v>6339</v>
      </c>
      <c r="N548">
        <v>0</v>
      </c>
      <c r="O548" t="s">
        <v>6339</v>
      </c>
      <c r="P548">
        <v>0</v>
      </c>
      <c r="Q548" t="s">
        <v>6339</v>
      </c>
      <c r="R548" s="19">
        <v>0</v>
      </c>
      <c r="S548" s="18" t="s">
        <v>6339</v>
      </c>
      <c r="T548" s="28">
        <v>0</v>
      </c>
      <c r="U548" s="18" t="s">
        <v>6339</v>
      </c>
      <c r="V548" s="19">
        <v>0</v>
      </c>
      <c r="W548" s="18" t="s">
        <v>6339</v>
      </c>
      <c r="X548" s="19">
        <v>0</v>
      </c>
      <c r="Y548" s="18" t="s">
        <v>6339</v>
      </c>
      <c r="Z548" s="19">
        <v>0</v>
      </c>
      <c r="AA548" s="18" t="s">
        <v>6339</v>
      </c>
      <c r="AB548" s="15">
        <v>16798404</v>
      </c>
      <c r="AC548" s="18" t="s">
        <v>6339</v>
      </c>
      <c r="AD548" s="18" t="s">
        <v>6373</v>
      </c>
      <c r="AE548" s="18" t="s">
        <v>6339</v>
      </c>
      <c r="AF548" s="18" t="s">
        <v>6400</v>
      </c>
      <c r="AG548" s="18" t="s">
        <v>6339</v>
      </c>
      <c r="AH548" s="29">
        <v>42654</v>
      </c>
      <c r="AI548" s="18" t="s">
        <v>6339</v>
      </c>
      <c r="AJ548" s="18" t="s">
        <v>6397</v>
      </c>
      <c r="AK548" t="s">
        <v>6340</v>
      </c>
      <c r="AL548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(NULL,0,0,0,0,0,0,0,0,0,0,16798404,'jvalencia','R','2016-10-11','dzambrano');</v>
      </c>
    </row>
    <row r="549" spans="1:38" x14ac:dyDescent="0.25">
      <c r="A549">
        <v>10015408</v>
      </c>
      <c r="B549" t="s">
        <v>6405</v>
      </c>
      <c r="C549" t="s">
        <v>6346</v>
      </c>
      <c r="D549" t="s">
        <v>6339</v>
      </c>
      <c r="E549" s="15">
        <v>0</v>
      </c>
      <c r="F549" s="15" t="s">
        <v>6339</v>
      </c>
      <c r="G549" t="s">
        <v>4680</v>
      </c>
      <c r="H549" t="e">
        <f>VLOOKUP($E549,'BD DAVID'!$B$5:$M$1143,10,FALSE)</f>
        <v>#N/A</v>
      </c>
      <c r="I549">
        <v>0</v>
      </c>
      <c r="J549" t="e">
        <f>VLOOKUP($E549,'BD DAVID'!$B$5:$M$1144,12,FALSE)</f>
        <v>#N/A</v>
      </c>
      <c r="K549" t="s">
        <v>6339</v>
      </c>
      <c r="L549">
        <v>0</v>
      </c>
      <c r="M549" t="s">
        <v>6339</v>
      </c>
      <c r="N549">
        <v>0</v>
      </c>
      <c r="O549" t="s">
        <v>6339</v>
      </c>
      <c r="P549">
        <v>0</v>
      </c>
      <c r="Q549" t="s">
        <v>6339</v>
      </c>
      <c r="R549" s="19">
        <v>0</v>
      </c>
      <c r="S549" s="18" t="s">
        <v>6339</v>
      </c>
      <c r="T549" s="28">
        <v>0</v>
      </c>
      <c r="U549" s="18" t="s">
        <v>6339</v>
      </c>
      <c r="V549" s="19">
        <v>0</v>
      </c>
      <c r="W549" s="18" t="s">
        <v>6339</v>
      </c>
      <c r="X549" s="19">
        <v>0</v>
      </c>
      <c r="Y549" s="18" t="s">
        <v>6339</v>
      </c>
      <c r="Z549" s="19">
        <v>0</v>
      </c>
      <c r="AA549" s="18" t="s">
        <v>6339</v>
      </c>
      <c r="AB549" s="15">
        <v>16894373</v>
      </c>
      <c r="AC549" s="18" t="s">
        <v>6339</v>
      </c>
      <c r="AD549" s="18" t="s">
        <v>6381</v>
      </c>
      <c r="AE549" s="18" t="s">
        <v>6339</v>
      </c>
      <c r="AF549" s="18" t="s">
        <v>6400</v>
      </c>
      <c r="AG549" s="18" t="s">
        <v>6339</v>
      </c>
      <c r="AH549" s="29">
        <v>42654</v>
      </c>
      <c r="AI549" s="18" t="s">
        <v>6339</v>
      </c>
      <c r="AJ549" s="18" t="s">
        <v>6397</v>
      </c>
      <c r="AK549" t="s">
        <v>6340</v>
      </c>
      <c r="AL549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(NULL,0,0,0,0,0,0,0,0,0,0,16894373,'wcruz','R','2016-10-11','dzambrano');</v>
      </c>
    </row>
    <row r="550" spans="1:38" x14ac:dyDescent="0.25">
      <c r="A550">
        <v>10015300</v>
      </c>
      <c r="B550" t="s">
        <v>6405</v>
      </c>
      <c r="C550" t="s">
        <v>6346</v>
      </c>
      <c r="D550" t="s">
        <v>6339</v>
      </c>
      <c r="E550" s="15">
        <v>0</v>
      </c>
      <c r="F550" s="15" t="s">
        <v>6339</v>
      </c>
      <c r="G550" t="s">
        <v>3677</v>
      </c>
      <c r="H550" t="e">
        <f>VLOOKUP($E550,'BD DAVID'!$B$5:$M$1143,10,FALSE)</f>
        <v>#N/A</v>
      </c>
      <c r="I550">
        <v>0</v>
      </c>
      <c r="J550" t="e">
        <f>VLOOKUP($E550,'BD DAVID'!$B$5:$M$1144,12,FALSE)</f>
        <v>#N/A</v>
      </c>
      <c r="K550" t="s">
        <v>6339</v>
      </c>
      <c r="L550">
        <v>0</v>
      </c>
      <c r="M550" t="s">
        <v>6339</v>
      </c>
      <c r="N550">
        <v>0</v>
      </c>
      <c r="O550" t="s">
        <v>6339</v>
      </c>
      <c r="P550">
        <v>0</v>
      </c>
      <c r="Q550" t="s">
        <v>6339</v>
      </c>
      <c r="R550" s="19">
        <v>0</v>
      </c>
      <c r="S550" s="18" t="s">
        <v>6339</v>
      </c>
      <c r="T550" s="28">
        <v>0</v>
      </c>
      <c r="U550" s="18" t="s">
        <v>6339</v>
      </c>
      <c r="V550" s="19">
        <v>0</v>
      </c>
      <c r="W550" s="18" t="s">
        <v>6339</v>
      </c>
      <c r="X550" s="19">
        <v>0</v>
      </c>
      <c r="Y550" s="18" t="s">
        <v>6339</v>
      </c>
      <c r="Z550" s="19">
        <v>0</v>
      </c>
      <c r="AA550" s="18" t="s">
        <v>6339</v>
      </c>
      <c r="AB550" s="15">
        <v>18392425</v>
      </c>
      <c r="AC550" s="18" t="s">
        <v>6339</v>
      </c>
      <c r="AD550" s="18" t="s">
        <v>6382</v>
      </c>
      <c r="AE550" s="18" t="s">
        <v>6339</v>
      </c>
      <c r="AF550" s="18" t="s">
        <v>6400</v>
      </c>
      <c r="AG550" s="18" t="s">
        <v>6339</v>
      </c>
      <c r="AH550" s="29">
        <v>42654</v>
      </c>
      <c r="AI550" s="18" t="s">
        <v>6339</v>
      </c>
      <c r="AJ550" s="18" t="s">
        <v>6397</v>
      </c>
      <c r="AK550" t="s">
        <v>6340</v>
      </c>
      <c r="AL550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(NULL,0,0,0,0,0,0,0,0,0,0,18392425,'ncardona','R','2016-10-11','dzambrano');</v>
      </c>
    </row>
    <row r="551" spans="1:38" x14ac:dyDescent="0.25">
      <c r="A551">
        <v>10016006</v>
      </c>
      <c r="B551" t="s">
        <v>6405</v>
      </c>
      <c r="C551" t="s">
        <v>6346</v>
      </c>
      <c r="D551" t="s">
        <v>6339</v>
      </c>
      <c r="E551" s="15">
        <v>0</v>
      </c>
      <c r="F551" s="15" t="s">
        <v>6339</v>
      </c>
      <c r="G551" t="s">
        <v>2215</v>
      </c>
      <c r="H551" t="e">
        <f>VLOOKUP($E551,'BD DAVID'!$B$5:$M$1143,10,FALSE)</f>
        <v>#N/A</v>
      </c>
      <c r="I551">
        <v>0</v>
      </c>
      <c r="J551" t="e">
        <f>VLOOKUP($E551,'BD DAVID'!$B$5:$M$1144,12,FALSE)</f>
        <v>#N/A</v>
      </c>
      <c r="K551" t="s">
        <v>6339</v>
      </c>
      <c r="L551">
        <v>0</v>
      </c>
      <c r="M551" t="s">
        <v>6339</v>
      </c>
      <c r="N551">
        <v>0</v>
      </c>
      <c r="O551" t="s">
        <v>6339</v>
      </c>
      <c r="P551">
        <v>0</v>
      </c>
      <c r="Q551" t="s">
        <v>6339</v>
      </c>
      <c r="R551" s="19">
        <v>0</v>
      </c>
      <c r="S551" s="18" t="s">
        <v>6339</v>
      </c>
      <c r="T551" s="28">
        <v>0</v>
      </c>
      <c r="U551" s="18" t="s">
        <v>6339</v>
      </c>
      <c r="V551" s="19">
        <v>0</v>
      </c>
      <c r="W551" s="18" t="s">
        <v>6339</v>
      </c>
      <c r="X551" s="19">
        <v>0</v>
      </c>
      <c r="Y551" s="18" t="s">
        <v>6339</v>
      </c>
      <c r="Z551" s="19">
        <v>0</v>
      </c>
      <c r="AA551" s="18" t="s">
        <v>6339</v>
      </c>
      <c r="AB551" s="15">
        <v>18500116</v>
      </c>
      <c r="AC551" s="18" t="s">
        <v>6339</v>
      </c>
      <c r="AD551" s="18" t="s">
        <v>6364</v>
      </c>
      <c r="AE551" s="18" t="s">
        <v>6339</v>
      </c>
      <c r="AF551" s="18" t="s">
        <v>6400</v>
      </c>
      <c r="AG551" s="18" t="s">
        <v>6339</v>
      </c>
      <c r="AH551" s="29">
        <v>42654</v>
      </c>
      <c r="AI551" s="18" t="s">
        <v>6339</v>
      </c>
      <c r="AJ551" s="18" t="s">
        <v>6397</v>
      </c>
      <c r="AK551" t="s">
        <v>6340</v>
      </c>
      <c r="AL551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(NULL,0,0,0,0,0,0,0,0,0,0,18500116,'dcardona','R','2016-10-11','dzambrano');</v>
      </c>
    </row>
    <row r="552" spans="1:38" x14ac:dyDescent="0.25">
      <c r="A552">
        <v>10015893</v>
      </c>
      <c r="B552" t="s">
        <v>6405</v>
      </c>
      <c r="C552" t="s">
        <v>6346</v>
      </c>
      <c r="D552" t="s">
        <v>6339</v>
      </c>
      <c r="E552" s="15">
        <v>0</v>
      </c>
      <c r="F552" s="15" t="s">
        <v>6339</v>
      </c>
      <c r="G552" t="s">
        <v>3807</v>
      </c>
      <c r="H552" t="e">
        <f>VLOOKUP($E552,'BD DAVID'!$B$5:$M$1143,10,FALSE)</f>
        <v>#N/A</v>
      </c>
      <c r="I552">
        <v>0</v>
      </c>
      <c r="J552" t="e">
        <f>VLOOKUP($E552,'BD DAVID'!$B$5:$M$1144,12,FALSE)</f>
        <v>#N/A</v>
      </c>
      <c r="K552" t="s">
        <v>6339</v>
      </c>
      <c r="L552">
        <v>0</v>
      </c>
      <c r="M552" t="s">
        <v>6339</v>
      </c>
      <c r="N552">
        <v>0</v>
      </c>
      <c r="O552" t="s">
        <v>6339</v>
      </c>
      <c r="P552">
        <v>0</v>
      </c>
      <c r="Q552" t="s">
        <v>6339</v>
      </c>
      <c r="R552" s="19">
        <v>0</v>
      </c>
      <c r="S552" s="18" t="s">
        <v>6339</v>
      </c>
      <c r="T552" s="28">
        <v>0</v>
      </c>
      <c r="U552" s="18" t="s">
        <v>6339</v>
      </c>
      <c r="V552" s="19">
        <v>0</v>
      </c>
      <c r="W552" s="18" t="s">
        <v>6339</v>
      </c>
      <c r="X552" s="19">
        <v>0</v>
      </c>
      <c r="Y552" s="18" t="s">
        <v>6339</v>
      </c>
      <c r="Z552" s="19">
        <v>0</v>
      </c>
      <c r="AA552" s="18" t="s">
        <v>6339</v>
      </c>
      <c r="AB552" s="15">
        <v>19247303</v>
      </c>
      <c r="AC552" s="18" t="s">
        <v>6339</v>
      </c>
      <c r="AD552" s="18" t="s">
        <v>6382</v>
      </c>
      <c r="AE552" s="18" t="s">
        <v>6339</v>
      </c>
      <c r="AF552" s="18" t="s">
        <v>6400</v>
      </c>
      <c r="AG552" s="18" t="s">
        <v>6339</v>
      </c>
      <c r="AH552" s="29">
        <v>42654</v>
      </c>
      <c r="AI552" s="18" t="s">
        <v>6339</v>
      </c>
      <c r="AJ552" s="18" t="s">
        <v>6397</v>
      </c>
      <c r="AK552" t="s">
        <v>6340</v>
      </c>
      <c r="AL552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(NULL,0,0,0,0,0,0,0,0,0,0,19247303,'ncardona','R','2016-10-11','dzambrano');</v>
      </c>
    </row>
    <row r="553" spans="1:38" x14ac:dyDescent="0.25">
      <c r="A553">
        <v>10016708</v>
      </c>
      <c r="B553" t="s">
        <v>6405</v>
      </c>
      <c r="C553" t="s">
        <v>6346</v>
      </c>
      <c r="D553" t="s">
        <v>6339</v>
      </c>
      <c r="E553" s="15">
        <v>0</v>
      </c>
      <c r="F553" s="15" t="s">
        <v>6339</v>
      </c>
      <c r="G553" t="s">
        <v>3221</v>
      </c>
      <c r="H553" t="e">
        <f>VLOOKUP($E553,'BD DAVID'!$B$5:$M$1143,10,FALSE)</f>
        <v>#N/A</v>
      </c>
      <c r="I553">
        <v>0</v>
      </c>
      <c r="J553" t="e">
        <f>VLOOKUP($E553,'BD DAVID'!$B$5:$M$1144,12,FALSE)</f>
        <v>#N/A</v>
      </c>
      <c r="K553" t="s">
        <v>6339</v>
      </c>
      <c r="L553">
        <v>0</v>
      </c>
      <c r="M553" t="s">
        <v>6339</v>
      </c>
      <c r="N553">
        <v>0</v>
      </c>
      <c r="O553" t="s">
        <v>6339</v>
      </c>
      <c r="P553">
        <v>0</v>
      </c>
      <c r="Q553" t="s">
        <v>6339</v>
      </c>
      <c r="R553" s="19">
        <v>0</v>
      </c>
      <c r="S553" s="18" t="s">
        <v>6339</v>
      </c>
      <c r="T553" s="28">
        <v>0</v>
      </c>
      <c r="U553" s="18" t="s">
        <v>6339</v>
      </c>
      <c r="V553" s="19">
        <v>0</v>
      </c>
      <c r="W553" s="18" t="s">
        <v>6339</v>
      </c>
      <c r="X553" s="19">
        <v>0</v>
      </c>
      <c r="Y553" s="18" t="s">
        <v>6339</v>
      </c>
      <c r="Z553" s="19">
        <v>0</v>
      </c>
      <c r="AA553" s="18" t="s">
        <v>6339</v>
      </c>
      <c r="AB553" s="15">
        <v>24276253</v>
      </c>
      <c r="AC553" s="18" t="s">
        <v>6339</v>
      </c>
      <c r="AD553" s="18" t="s">
        <v>6373</v>
      </c>
      <c r="AE553" s="18" t="s">
        <v>6339</v>
      </c>
      <c r="AF553" s="18" t="s">
        <v>6400</v>
      </c>
      <c r="AG553" s="18" t="s">
        <v>6339</v>
      </c>
      <c r="AH553" s="29">
        <v>42654</v>
      </c>
      <c r="AI553" s="18" t="s">
        <v>6339</v>
      </c>
      <c r="AJ553" s="18" t="s">
        <v>6397</v>
      </c>
      <c r="AK553" t="s">
        <v>6340</v>
      </c>
      <c r="AL553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(NULL,0,0,0,0,0,0,0,0,0,0,24276253,'jvalencia','R','2016-10-11','dzambrano');</v>
      </c>
    </row>
    <row r="554" spans="1:38" x14ac:dyDescent="0.25">
      <c r="A554">
        <v>10016744</v>
      </c>
      <c r="B554" t="s">
        <v>6405</v>
      </c>
      <c r="C554" t="s">
        <v>6346</v>
      </c>
      <c r="D554" t="s">
        <v>6339</v>
      </c>
      <c r="E554" s="15">
        <v>0</v>
      </c>
      <c r="F554" s="15" t="s">
        <v>6339</v>
      </c>
      <c r="G554" t="s">
        <v>3971</v>
      </c>
      <c r="H554" t="e">
        <f>VLOOKUP($E554,'BD DAVID'!$B$5:$M$1143,10,FALSE)</f>
        <v>#N/A</v>
      </c>
      <c r="I554">
        <v>0</v>
      </c>
      <c r="J554" t="e">
        <f>VLOOKUP($E554,'BD DAVID'!$B$5:$M$1144,12,FALSE)</f>
        <v>#N/A</v>
      </c>
      <c r="K554" t="s">
        <v>6339</v>
      </c>
      <c r="L554">
        <v>0</v>
      </c>
      <c r="M554" t="s">
        <v>6339</v>
      </c>
      <c r="N554">
        <v>0</v>
      </c>
      <c r="O554" t="s">
        <v>6339</v>
      </c>
      <c r="P554">
        <v>0</v>
      </c>
      <c r="Q554" t="s">
        <v>6339</v>
      </c>
      <c r="R554" s="19">
        <v>0</v>
      </c>
      <c r="S554" s="18" t="s">
        <v>6339</v>
      </c>
      <c r="T554" s="28">
        <v>0</v>
      </c>
      <c r="U554" s="18" t="s">
        <v>6339</v>
      </c>
      <c r="V554" s="19">
        <v>0</v>
      </c>
      <c r="W554" s="18" t="s">
        <v>6339</v>
      </c>
      <c r="X554" s="19">
        <v>0</v>
      </c>
      <c r="Y554" s="18" t="s">
        <v>6339</v>
      </c>
      <c r="Z554" s="19">
        <v>0</v>
      </c>
      <c r="AA554" s="18" t="s">
        <v>6339</v>
      </c>
      <c r="AB554" s="15">
        <v>24310499</v>
      </c>
      <c r="AC554" s="18" t="s">
        <v>6339</v>
      </c>
      <c r="AD554" s="18" t="s">
        <v>6373</v>
      </c>
      <c r="AE554" s="18" t="s">
        <v>6339</v>
      </c>
      <c r="AF554" s="18" t="s">
        <v>6400</v>
      </c>
      <c r="AG554" s="18" t="s">
        <v>6339</v>
      </c>
      <c r="AH554" s="29">
        <v>42654</v>
      </c>
      <c r="AI554" s="18" t="s">
        <v>6339</v>
      </c>
      <c r="AJ554" s="18" t="s">
        <v>6397</v>
      </c>
      <c r="AK554" t="s">
        <v>6340</v>
      </c>
      <c r="AL554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(NULL,0,0,0,0,0,0,0,0,0,0,24310499,'jvalencia','R','2016-10-11','dzambrano');</v>
      </c>
    </row>
    <row r="555" spans="1:38" x14ac:dyDescent="0.25">
      <c r="A555">
        <v>10017180</v>
      </c>
      <c r="B555" t="s">
        <v>6405</v>
      </c>
      <c r="C555" t="s">
        <v>6346</v>
      </c>
      <c r="D555" t="s">
        <v>6339</v>
      </c>
      <c r="E555" s="15">
        <v>0</v>
      </c>
      <c r="F555" s="15" t="s">
        <v>6339</v>
      </c>
      <c r="G555" t="s">
        <v>3801</v>
      </c>
      <c r="H555" t="e">
        <f>VLOOKUP($E555,'BD DAVID'!$B$5:$M$1143,10,FALSE)</f>
        <v>#N/A</v>
      </c>
      <c r="I555">
        <v>0</v>
      </c>
      <c r="J555" t="e">
        <f>VLOOKUP($E555,'BD DAVID'!$B$5:$M$1144,12,FALSE)</f>
        <v>#N/A</v>
      </c>
      <c r="K555" t="s">
        <v>6339</v>
      </c>
      <c r="L555">
        <v>0</v>
      </c>
      <c r="M555" t="s">
        <v>6339</v>
      </c>
      <c r="N555">
        <v>0</v>
      </c>
      <c r="O555" t="s">
        <v>6339</v>
      </c>
      <c r="P555">
        <v>0</v>
      </c>
      <c r="Q555" t="s">
        <v>6339</v>
      </c>
      <c r="R555" s="19">
        <v>0</v>
      </c>
      <c r="S555" s="18" t="s">
        <v>6339</v>
      </c>
      <c r="T555" s="28">
        <v>0</v>
      </c>
      <c r="U555" s="18" t="s">
        <v>6339</v>
      </c>
      <c r="V555" s="19">
        <v>0</v>
      </c>
      <c r="W555" s="18" t="s">
        <v>6339</v>
      </c>
      <c r="X555" s="19">
        <v>0</v>
      </c>
      <c r="Y555" s="18" t="s">
        <v>6339</v>
      </c>
      <c r="Z555" s="19">
        <v>0</v>
      </c>
      <c r="AA555" s="18" t="s">
        <v>6339</v>
      </c>
      <c r="AB555" s="15">
        <v>24319076</v>
      </c>
      <c r="AC555" s="18" t="s">
        <v>6339</v>
      </c>
      <c r="AD555" s="18" t="s">
        <v>6373</v>
      </c>
      <c r="AE555" s="18" t="s">
        <v>6339</v>
      </c>
      <c r="AF555" s="18" t="s">
        <v>6400</v>
      </c>
      <c r="AG555" s="18" t="s">
        <v>6339</v>
      </c>
      <c r="AH555" s="29">
        <v>42654</v>
      </c>
      <c r="AI555" s="18" t="s">
        <v>6339</v>
      </c>
      <c r="AJ555" s="18" t="s">
        <v>6397</v>
      </c>
      <c r="AK555" t="s">
        <v>6340</v>
      </c>
      <c r="AL555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(NULL,0,0,0,0,0,0,0,0,0,0,24319076,'jvalencia','R','2016-10-11','dzambrano');</v>
      </c>
    </row>
    <row r="556" spans="1:38" x14ac:dyDescent="0.25">
      <c r="A556">
        <v>10016375</v>
      </c>
      <c r="B556" t="s">
        <v>6405</v>
      </c>
      <c r="C556" t="s">
        <v>6346</v>
      </c>
      <c r="D556" t="s">
        <v>6339</v>
      </c>
      <c r="E556" s="15">
        <v>0</v>
      </c>
      <c r="F556" s="15" t="s">
        <v>6339</v>
      </c>
      <c r="G556" t="s">
        <v>4178</v>
      </c>
      <c r="H556" t="e">
        <f>VLOOKUP($E556,'BD DAVID'!$B$5:$M$1143,10,FALSE)</f>
        <v>#N/A</v>
      </c>
      <c r="I556">
        <v>0</v>
      </c>
      <c r="J556" t="e">
        <f>VLOOKUP($E556,'BD DAVID'!$B$5:$M$1144,12,FALSE)</f>
        <v>#N/A</v>
      </c>
      <c r="K556" t="s">
        <v>6339</v>
      </c>
      <c r="L556">
        <v>0</v>
      </c>
      <c r="M556" t="s">
        <v>6339</v>
      </c>
      <c r="N556">
        <v>0</v>
      </c>
      <c r="O556" t="s">
        <v>6339</v>
      </c>
      <c r="P556">
        <v>0</v>
      </c>
      <c r="Q556" t="s">
        <v>6339</v>
      </c>
      <c r="R556" s="19">
        <v>0</v>
      </c>
      <c r="S556" s="18" t="s">
        <v>6339</v>
      </c>
      <c r="T556" s="28">
        <v>0</v>
      </c>
      <c r="U556" s="18" t="s">
        <v>6339</v>
      </c>
      <c r="V556" s="19">
        <v>0</v>
      </c>
      <c r="W556" s="18" t="s">
        <v>6339</v>
      </c>
      <c r="X556" s="19">
        <v>0</v>
      </c>
      <c r="Y556" s="18" t="s">
        <v>6339</v>
      </c>
      <c r="Z556" s="19">
        <v>0</v>
      </c>
      <c r="AA556" s="18" t="s">
        <v>6339</v>
      </c>
      <c r="AB556" s="15">
        <v>24364504</v>
      </c>
      <c r="AC556" s="18" t="s">
        <v>6339</v>
      </c>
      <c r="AD556" s="18" t="s">
        <v>6373</v>
      </c>
      <c r="AE556" s="18" t="s">
        <v>6339</v>
      </c>
      <c r="AF556" s="18" t="s">
        <v>6400</v>
      </c>
      <c r="AG556" s="18" t="s">
        <v>6339</v>
      </c>
      <c r="AH556" s="29">
        <v>42654</v>
      </c>
      <c r="AI556" s="18" t="s">
        <v>6339</v>
      </c>
      <c r="AJ556" s="18" t="s">
        <v>6397</v>
      </c>
      <c r="AK556" t="s">
        <v>6340</v>
      </c>
      <c r="AL556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(NULL,0,0,0,0,0,0,0,0,0,0,24364504,'jvalencia','R','2016-10-11','dzambrano');</v>
      </c>
    </row>
    <row r="557" spans="1:38" x14ac:dyDescent="0.25">
      <c r="A557">
        <v>10015844</v>
      </c>
      <c r="B557" t="s">
        <v>6405</v>
      </c>
      <c r="C557" t="s">
        <v>6346</v>
      </c>
      <c r="D557" t="s">
        <v>6339</v>
      </c>
      <c r="E557" s="15">
        <v>0</v>
      </c>
      <c r="F557" s="15" t="s">
        <v>6339</v>
      </c>
      <c r="G557" t="s">
        <v>3838</v>
      </c>
      <c r="H557" t="e">
        <f>VLOOKUP($E557,'BD DAVID'!$B$5:$M$1143,10,FALSE)</f>
        <v>#N/A</v>
      </c>
      <c r="I557">
        <v>0</v>
      </c>
      <c r="J557" t="e">
        <f>VLOOKUP($E557,'BD DAVID'!$B$5:$M$1144,12,FALSE)</f>
        <v>#N/A</v>
      </c>
      <c r="K557" t="s">
        <v>6339</v>
      </c>
      <c r="L557">
        <v>0</v>
      </c>
      <c r="M557" t="s">
        <v>6339</v>
      </c>
      <c r="N557">
        <v>0</v>
      </c>
      <c r="O557" t="s">
        <v>6339</v>
      </c>
      <c r="P557">
        <v>0</v>
      </c>
      <c r="Q557" t="s">
        <v>6339</v>
      </c>
      <c r="R557" s="19">
        <v>0</v>
      </c>
      <c r="S557" s="18" t="s">
        <v>6339</v>
      </c>
      <c r="T557" s="28">
        <v>0</v>
      </c>
      <c r="U557" s="18" t="s">
        <v>6339</v>
      </c>
      <c r="V557" s="19">
        <v>0</v>
      </c>
      <c r="W557" s="18" t="s">
        <v>6339</v>
      </c>
      <c r="X557" s="19">
        <v>0</v>
      </c>
      <c r="Y557" s="18" t="s">
        <v>6339</v>
      </c>
      <c r="Z557" s="19">
        <v>0</v>
      </c>
      <c r="AA557" s="18" t="s">
        <v>6339</v>
      </c>
      <c r="AB557" s="15">
        <v>24370790</v>
      </c>
      <c r="AC557" s="18" t="s">
        <v>6339</v>
      </c>
      <c r="AD557" s="18" t="s">
        <v>6373</v>
      </c>
      <c r="AE557" s="18" t="s">
        <v>6339</v>
      </c>
      <c r="AF557" s="18" t="s">
        <v>6400</v>
      </c>
      <c r="AG557" s="18" t="s">
        <v>6339</v>
      </c>
      <c r="AH557" s="29">
        <v>42654</v>
      </c>
      <c r="AI557" s="18" t="s">
        <v>6339</v>
      </c>
      <c r="AJ557" s="18" t="s">
        <v>6397</v>
      </c>
      <c r="AK557" t="s">
        <v>6340</v>
      </c>
      <c r="AL557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(NULL,0,0,0,0,0,0,0,0,0,0,24370790,'jvalencia','R','2016-10-11','dzambrano');</v>
      </c>
    </row>
    <row r="558" spans="1:38" x14ac:dyDescent="0.25">
      <c r="A558">
        <v>10017432</v>
      </c>
      <c r="B558" t="s">
        <v>6405</v>
      </c>
      <c r="C558" t="s">
        <v>6346</v>
      </c>
      <c r="D558" t="s">
        <v>6339</v>
      </c>
      <c r="E558" s="15">
        <v>0</v>
      </c>
      <c r="F558" s="15" t="s">
        <v>6339</v>
      </c>
      <c r="G558" t="s">
        <v>4347</v>
      </c>
      <c r="H558" t="e">
        <f>VLOOKUP($E558,'BD DAVID'!$B$5:$M$1143,10,FALSE)</f>
        <v>#N/A</v>
      </c>
      <c r="I558">
        <v>0</v>
      </c>
      <c r="J558" t="e">
        <f>VLOOKUP($E558,'BD DAVID'!$B$5:$M$1144,12,FALSE)</f>
        <v>#N/A</v>
      </c>
      <c r="K558" t="s">
        <v>6339</v>
      </c>
      <c r="L558">
        <v>0</v>
      </c>
      <c r="M558" t="s">
        <v>6339</v>
      </c>
      <c r="N558">
        <v>0</v>
      </c>
      <c r="O558" t="s">
        <v>6339</v>
      </c>
      <c r="P558">
        <v>0</v>
      </c>
      <c r="Q558" t="s">
        <v>6339</v>
      </c>
      <c r="R558" s="19">
        <v>0</v>
      </c>
      <c r="S558" s="18" t="s">
        <v>6339</v>
      </c>
      <c r="T558" s="28">
        <v>0</v>
      </c>
      <c r="U558" s="18" t="s">
        <v>6339</v>
      </c>
      <c r="V558" s="19">
        <v>0</v>
      </c>
      <c r="W558" s="18" t="s">
        <v>6339</v>
      </c>
      <c r="X558" s="19">
        <v>0</v>
      </c>
      <c r="Y558" s="18" t="s">
        <v>6339</v>
      </c>
      <c r="Z558" s="19">
        <v>0</v>
      </c>
      <c r="AA558" s="18" t="s">
        <v>6339</v>
      </c>
      <c r="AB558" s="15">
        <v>24395736</v>
      </c>
      <c r="AC558" s="18" t="s">
        <v>6339</v>
      </c>
      <c r="AD558" s="18" t="s">
        <v>6373</v>
      </c>
      <c r="AE558" s="18" t="s">
        <v>6339</v>
      </c>
      <c r="AF558" s="18" t="s">
        <v>6400</v>
      </c>
      <c r="AG558" s="18" t="s">
        <v>6339</v>
      </c>
      <c r="AH558" s="29">
        <v>42654</v>
      </c>
      <c r="AI558" s="18" t="s">
        <v>6339</v>
      </c>
      <c r="AJ558" s="18" t="s">
        <v>6397</v>
      </c>
      <c r="AK558" t="s">
        <v>6340</v>
      </c>
      <c r="AL558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(NULL,0,0,0,0,0,0,0,0,0,0,24395736,'jvalencia','R','2016-10-11','dzambrano');</v>
      </c>
    </row>
    <row r="559" spans="1:38" x14ac:dyDescent="0.25">
      <c r="A559">
        <v>10016732</v>
      </c>
      <c r="B559" t="s">
        <v>6405</v>
      </c>
      <c r="C559" t="s">
        <v>6346</v>
      </c>
      <c r="D559" t="s">
        <v>6339</v>
      </c>
      <c r="E559" s="15">
        <v>0</v>
      </c>
      <c r="F559" s="15" t="s">
        <v>6339</v>
      </c>
      <c r="G559" t="s">
        <v>4295</v>
      </c>
      <c r="H559" t="e">
        <f>VLOOKUP($E559,'BD DAVID'!$B$5:$M$1143,10,FALSE)</f>
        <v>#N/A</v>
      </c>
      <c r="I559">
        <v>0</v>
      </c>
      <c r="J559" t="e">
        <f>VLOOKUP($E559,'BD DAVID'!$B$5:$M$1144,12,FALSE)</f>
        <v>#N/A</v>
      </c>
      <c r="K559" t="s">
        <v>6339</v>
      </c>
      <c r="L559">
        <v>0</v>
      </c>
      <c r="M559" t="s">
        <v>6339</v>
      </c>
      <c r="N559">
        <v>0</v>
      </c>
      <c r="O559" t="s">
        <v>6339</v>
      </c>
      <c r="P559">
        <v>0</v>
      </c>
      <c r="Q559" t="s">
        <v>6339</v>
      </c>
      <c r="R559" s="19">
        <v>0</v>
      </c>
      <c r="S559" s="18" t="s">
        <v>6339</v>
      </c>
      <c r="T559" s="28">
        <v>0</v>
      </c>
      <c r="U559" s="18" t="s">
        <v>6339</v>
      </c>
      <c r="V559" s="19">
        <v>0</v>
      </c>
      <c r="W559" s="18" t="s">
        <v>6339</v>
      </c>
      <c r="X559" s="19">
        <v>0</v>
      </c>
      <c r="Y559" s="18" t="s">
        <v>6339</v>
      </c>
      <c r="Z559" s="19">
        <v>0</v>
      </c>
      <c r="AA559" s="18" t="s">
        <v>6339</v>
      </c>
      <c r="AB559" s="15">
        <v>24547660</v>
      </c>
      <c r="AC559" s="18" t="s">
        <v>6339</v>
      </c>
      <c r="AD559" s="18" t="s">
        <v>6364</v>
      </c>
      <c r="AE559" s="18" t="s">
        <v>6339</v>
      </c>
      <c r="AF559" s="18" t="s">
        <v>6400</v>
      </c>
      <c r="AG559" s="18" t="s">
        <v>6339</v>
      </c>
      <c r="AH559" s="29">
        <v>42654</v>
      </c>
      <c r="AI559" s="18" t="s">
        <v>6339</v>
      </c>
      <c r="AJ559" s="18" t="s">
        <v>6397</v>
      </c>
      <c r="AK559" t="s">
        <v>6340</v>
      </c>
      <c r="AL559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(NULL,0,0,0,0,0,0,0,0,0,0,24547660,'dcardona','R','2016-10-11','dzambrano');</v>
      </c>
    </row>
    <row r="560" spans="1:38" x14ac:dyDescent="0.25">
      <c r="A560">
        <v>10015720</v>
      </c>
      <c r="B560" t="s">
        <v>6405</v>
      </c>
      <c r="C560" t="s">
        <v>6346</v>
      </c>
      <c r="D560" t="s">
        <v>6339</v>
      </c>
      <c r="E560" s="15">
        <v>0</v>
      </c>
      <c r="F560" s="15" t="s">
        <v>6339</v>
      </c>
      <c r="G560" t="s">
        <v>5200</v>
      </c>
      <c r="H560" t="e">
        <f>VLOOKUP($E560,'BD DAVID'!$B$5:$M$1143,10,FALSE)</f>
        <v>#N/A</v>
      </c>
      <c r="I560">
        <v>0</v>
      </c>
      <c r="J560" t="e">
        <f>VLOOKUP($E560,'BD DAVID'!$B$5:$M$1144,12,FALSE)</f>
        <v>#N/A</v>
      </c>
      <c r="K560" t="s">
        <v>6339</v>
      </c>
      <c r="L560">
        <v>0</v>
      </c>
      <c r="M560" t="s">
        <v>6339</v>
      </c>
      <c r="N560">
        <v>0</v>
      </c>
      <c r="O560" t="s">
        <v>6339</v>
      </c>
      <c r="P560">
        <v>0</v>
      </c>
      <c r="Q560" t="s">
        <v>6339</v>
      </c>
      <c r="R560" s="19">
        <v>0</v>
      </c>
      <c r="S560" s="18" t="s">
        <v>6339</v>
      </c>
      <c r="T560" s="28">
        <v>0</v>
      </c>
      <c r="U560" s="18" t="s">
        <v>6339</v>
      </c>
      <c r="V560" s="19">
        <v>0</v>
      </c>
      <c r="W560" s="18" t="s">
        <v>6339</v>
      </c>
      <c r="X560" s="19">
        <v>0</v>
      </c>
      <c r="Y560" s="18" t="s">
        <v>6339</v>
      </c>
      <c r="Z560" s="19">
        <v>0</v>
      </c>
      <c r="AA560" s="18" t="s">
        <v>6339</v>
      </c>
      <c r="AB560" s="15">
        <v>24683880</v>
      </c>
      <c r="AC560" s="18" t="s">
        <v>6339</v>
      </c>
      <c r="AD560" s="18" t="s">
        <v>6364</v>
      </c>
      <c r="AE560" s="18" t="s">
        <v>6339</v>
      </c>
      <c r="AF560" s="18" t="s">
        <v>6400</v>
      </c>
      <c r="AG560" s="18" t="s">
        <v>6339</v>
      </c>
      <c r="AH560" s="29">
        <v>42654</v>
      </c>
      <c r="AI560" s="18" t="s">
        <v>6339</v>
      </c>
      <c r="AJ560" s="18" t="s">
        <v>6397</v>
      </c>
      <c r="AK560" t="s">
        <v>6340</v>
      </c>
      <c r="AL560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(NULL,0,0,0,0,0,0,0,0,0,0,24683880,'dcardona','R','2016-10-11','dzambrano');</v>
      </c>
    </row>
    <row r="561" spans="1:38" x14ac:dyDescent="0.25">
      <c r="A561">
        <v>10015787</v>
      </c>
      <c r="B561" t="s">
        <v>6405</v>
      </c>
      <c r="C561" t="s">
        <v>6346</v>
      </c>
      <c r="D561" t="s">
        <v>6339</v>
      </c>
      <c r="E561" s="15">
        <v>0</v>
      </c>
      <c r="F561" s="15" t="s">
        <v>6339</v>
      </c>
      <c r="G561" t="s">
        <v>5276</v>
      </c>
      <c r="H561" t="e">
        <f>VLOOKUP($E561,'BD DAVID'!$B$5:$M$1143,10,FALSE)</f>
        <v>#N/A</v>
      </c>
      <c r="I561">
        <v>0</v>
      </c>
      <c r="J561" t="e">
        <f>VLOOKUP($E561,'BD DAVID'!$B$5:$M$1144,12,FALSE)</f>
        <v>#N/A</v>
      </c>
      <c r="K561" t="s">
        <v>6339</v>
      </c>
      <c r="L561">
        <v>0</v>
      </c>
      <c r="M561" t="s">
        <v>6339</v>
      </c>
      <c r="N561">
        <v>0</v>
      </c>
      <c r="O561" t="s">
        <v>6339</v>
      </c>
      <c r="P561">
        <v>0</v>
      </c>
      <c r="Q561" t="s">
        <v>6339</v>
      </c>
      <c r="R561" s="19">
        <v>0</v>
      </c>
      <c r="S561" s="18" t="s">
        <v>6339</v>
      </c>
      <c r="T561" s="28">
        <v>0</v>
      </c>
      <c r="U561" s="18" t="s">
        <v>6339</v>
      </c>
      <c r="V561" s="19">
        <v>0</v>
      </c>
      <c r="W561" s="18" t="s">
        <v>6339</v>
      </c>
      <c r="X561" s="19">
        <v>0</v>
      </c>
      <c r="Y561" s="18" t="s">
        <v>6339</v>
      </c>
      <c r="Z561" s="19">
        <v>0</v>
      </c>
      <c r="AA561" s="18" t="s">
        <v>6339</v>
      </c>
      <c r="AB561" s="15">
        <v>24763747</v>
      </c>
      <c r="AC561" s="18" t="s">
        <v>6339</v>
      </c>
      <c r="AD561" s="18" t="s">
        <v>6364</v>
      </c>
      <c r="AE561" s="18" t="s">
        <v>6339</v>
      </c>
      <c r="AF561" s="18" t="s">
        <v>6400</v>
      </c>
      <c r="AG561" s="18" t="s">
        <v>6339</v>
      </c>
      <c r="AH561" s="29">
        <v>42654</v>
      </c>
      <c r="AI561" s="18" t="s">
        <v>6339</v>
      </c>
      <c r="AJ561" s="18" t="s">
        <v>6397</v>
      </c>
      <c r="AK561" t="s">
        <v>6340</v>
      </c>
      <c r="AL561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(NULL,0,0,0,0,0,0,0,0,0,0,24763747,'dcardona','R','2016-10-11','dzambrano');</v>
      </c>
    </row>
    <row r="562" spans="1:38" x14ac:dyDescent="0.25">
      <c r="A562">
        <v>10015282</v>
      </c>
      <c r="B562" t="s">
        <v>6405</v>
      </c>
      <c r="C562" t="s">
        <v>6346</v>
      </c>
      <c r="D562" t="s">
        <v>6339</v>
      </c>
      <c r="E562" s="15">
        <v>0</v>
      </c>
      <c r="F562" s="15" t="s">
        <v>6339</v>
      </c>
      <c r="G562" t="s">
        <v>3927</v>
      </c>
      <c r="H562" t="e">
        <f>VLOOKUP($E562,'BD DAVID'!$B$5:$M$1143,10,FALSE)</f>
        <v>#N/A</v>
      </c>
      <c r="I562">
        <v>0</v>
      </c>
      <c r="J562" t="e">
        <f>VLOOKUP($E562,'BD DAVID'!$B$5:$M$1144,12,FALSE)</f>
        <v>#N/A</v>
      </c>
      <c r="K562" t="s">
        <v>6339</v>
      </c>
      <c r="L562">
        <v>0</v>
      </c>
      <c r="M562" t="s">
        <v>6339</v>
      </c>
      <c r="N562">
        <v>0</v>
      </c>
      <c r="O562" t="s">
        <v>6339</v>
      </c>
      <c r="P562">
        <v>0</v>
      </c>
      <c r="Q562" t="s">
        <v>6339</v>
      </c>
      <c r="R562" s="19">
        <v>0</v>
      </c>
      <c r="S562" s="18" t="s">
        <v>6339</v>
      </c>
      <c r="T562" s="28">
        <v>0</v>
      </c>
      <c r="U562" s="18" t="s">
        <v>6339</v>
      </c>
      <c r="V562" s="19">
        <v>0</v>
      </c>
      <c r="W562" s="18" t="s">
        <v>6339</v>
      </c>
      <c r="X562" s="19">
        <v>0</v>
      </c>
      <c r="Y562" s="18" t="s">
        <v>6339</v>
      </c>
      <c r="Z562" s="19">
        <v>0</v>
      </c>
      <c r="AA562" s="18" t="s">
        <v>6339</v>
      </c>
      <c r="AB562" s="15">
        <v>25016809</v>
      </c>
      <c r="AC562" s="18" t="s">
        <v>6339</v>
      </c>
      <c r="AD562" s="18" t="s">
        <v>6382</v>
      </c>
      <c r="AE562" s="18" t="s">
        <v>6339</v>
      </c>
      <c r="AF562" s="18" t="s">
        <v>6400</v>
      </c>
      <c r="AG562" s="18" t="s">
        <v>6339</v>
      </c>
      <c r="AH562" s="29">
        <v>42654</v>
      </c>
      <c r="AI562" s="18" t="s">
        <v>6339</v>
      </c>
      <c r="AJ562" s="18" t="s">
        <v>6397</v>
      </c>
      <c r="AK562" t="s">
        <v>6340</v>
      </c>
      <c r="AL562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(NULL,0,0,0,0,0,0,0,0,0,0,25016809,'ncardona','R','2016-10-11','dzambrano');</v>
      </c>
    </row>
    <row r="563" spans="1:38" x14ac:dyDescent="0.25">
      <c r="A563">
        <v>10017029</v>
      </c>
      <c r="B563" t="s">
        <v>6405</v>
      </c>
      <c r="C563" t="s">
        <v>6346</v>
      </c>
      <c r="D563" t="s">
        <v>6339</v>
      </c>
      <c r="E563" s="15">
        <v>0</v>
      </c>
      <c r="F563" s="15" t="s">
        <v>6339</v>
      </c>
      <c r="G563" t="s">
        <v>3973</v>
      </c>
      <c r="H563" t="e">
        <f>VLOOKUP($E563,'BD DAVID'!$B$5:$M$1143,10,FALSE)</f>
        <v>#N/A</v>
      </c>
      <c r="I563">
        <v>0</v>
      </c>
      <c r="J563" t="e">
        <f>VLOOKUP($E563,'BD DAVID'!$B$5:$M$1144,12,FALSE)</f>
        <v>#N/A</v>
      </c>
      <c r="K563" t="s">
        <v>6339</v>
      </c>
      <c r="L563">
        <v>0</v>
      </c>
      <c r="M563" t="s">
        <v>6339</v>
      </c>
      <c r="N563">
        <v>0</v>
      </c>
      <c r="O563" t="s">
        <v>6339</v>
      </c>
      <c r="P563">
        <v>0</v>
      </c>
      <c r="Q563" t="s">
        <v>6339</v>
      </c>
      <c r="R563" s="19">
        <v>0</v>
      </c>
      <c r="S563" s="18" t="s">
        <v>6339</v>
      </c>
      <c r="T563" s="28">
        <v>0</v>
      </c>
      <c r="U563" s="18" t="s">
        <v>6339</v>
      </c>
      <c r="V563" s="19">
        <v>0</v>
      </c>
      <c r="W563" s="18" t="s">
        <v>6339</v>
      </c>
      <c r="X563" s="19">
        <v>0</v>
      </c>
      <c r="Y563" s="18" t="s">
        <v>6339</v>
      </c>
      <c r="Z563" s="19">
        <v>0</v>
      </c>
      <c r="AA563" s="18" t="s">
        <v>6339</v>
      </c>
      <c r="AB563" s="15">
        <v>25096646</v>
      </c>
      <c r="AC563" s="18" t="s">
        <v>6339</v>
      </c>
      <c r="AD563" s="18" t="s">
        <v>6373</v>
      </c>
      <c r="AE563" s="18" t="s">
        <v>6339</v>
      </c>
      <c r="AF563" s="18" t="s">
        <v>6400</v>
      </c>
      <c r="AG563" s="18" t="s">
        <v>6339</v>
      </c>
      <c r="AH563" s="29">
        <v>42654</v>
      </c>
      <c r="AI563" s="18" t="s">
        <v>6339</v>
      </c>
      <c r="AJ563" s="18" t="s">
        <v>6397</v>
      </c>
      <c r="AK563" t="s">
        <v>6340</v>
      </c>
      <c r="AL563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(NULL,0,0,0,0,0,0,0,0,0,0,25096646,'jvalencia','R','2016-10-11','dzambrano');</v>
      </c>
    </row>
    <row r="564" spans="1:38" x14ac:dyDescent="0.25">
      <c r="A564">
        <v>10015851</v>
      </c>
      <c r="B564" t="s">
        <v>6405</v>
      </c>
      <c r="C564" t="s">
        <v>6346</v>
      </c>
      <c r="D564" t="s">
        <v>6339</v>
      </c>
      <c r="E564" s="15">
        <v>0</v>
      </c>
      <c r="F564" s="15" t="s">
        <v>6339</v>
      </c>
      <c r="G564" t="s">
        <v>5019</v>
      </c>
      <c r="H564" t="e">
        <f>VLOOKUP($E564,'BD DAVID'!$B$5:$M$1143,10,FALSE)</f>
        <v>#N/A</v>
      </c>
      <c r="I564">
        <v>0</v>
      </c>
      <c r="J564" t="e">
        <f>VLOOKUP($E564,'BD DAVID'!$B$5:$M$1144,12,FALSE)</f>
        <v>#N/A</v>
      </c>
      <c r="K564" t="s">
        <v>6339</v>
      </c>
      <c r="L564">
        <v>0</v>
      </c>
      <c r="M564" t="s">
        <v>6339</v>
      </c>
      <c r="N564">
        <v>0</v>
      </c>
      <c r="O564" t="s">
        <v>6339</v>
      </c>
      <c r="P564">
        <v>0</v>
      </c>
      <c r="Q564" t="s">
        <v>6339</v>
      </c>
      <c r="R564" s="19">
        <v>0</v>
      </c>
      <c r="S564" s="18" t="s">
        <v>6339</v>
      </c>
      <c r="T564" s="28">
        <v>0</v>
      </c>
      <c r="U564" s="18" t="s">
        <v>6339</v>
      </c>
      <c r="V564" s="19">
        <v>0</v>
      </c>
      <c r="W564" s="18" t="s">
        <v>6339</v>
      </c>
      <c r="X564" s="19">
        <v>0</v>
      </c>
      <c r="Y564" s="18" t="s">
        <v>6339</v>
      </c>
      <c r="Z564" s="19">
        <v>0</v>
      </c>
      <c r="AA564" s="18" t="s">
        <v>6339</v>
      </c>
      <c r="AB564" s="15">
        <v>25160213</v>
      </c>
      <c r="AC564" s="18" t="s">
        <v>6339</v>
      </c>
      <c r="AD564" s="18" t="s">
        <v>6364</v>
      </c>
      <c r="AE564" s="18" t="s">
        <v>6339</v>
      </c>
      <c r="AF564" s="18" t="s">
        <v>6400</v>
      </c>
      <c r="AG564" s="18" t="s">
        <v>6339</v>
      </c>
      <c r="AH564" s="29">
        <v>42654</v>
      </c>
      <c r="AI564" s="18" t="s">
        <v>6339</v>
      </c>
      <c r="AJ564" s="18" t="s">
        <v>6397</v>
      </c>
      <c r="AK564" t="s">
        <v>6340</v>
      </c>
      <c r="AL564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(NULL,0,0,0,0,0,0,0,0,0,0,25160213,'dcardona','R','2016-10-11','dzambrano');</v>
      </c>
    </row>
    <row r="565" spans="1:38" x14ac:dyDescent="0.25">
      <c r="A565">
        <v>10017892</v>
      </c>
      <c r="B565" t="s">
        <v>6405</v>
      </c>
      <c r="C565" t="s">
        <v>6346</v>
      </c>
      <c r="D565" t="s">
        <v>6339</v>
      </c>
      <c r="E565" s="15">
        <v>0</v>
      </c>
      <c r="F565" s="15" t="s">
        <v>6339</v>
      </c>
      <c r="G565" t="s">
        <v>4246</v>
      </c>
      <c r="H565" t="e">
        <f>VLOOKUP($E565,'BD DAVID'!$B$5:$M$1143,10,FALSE)</f>
        <v>#N/A</v>
      </c>
      <c r="I565">
        <v>0</v>
      </c>
      <c r="J565" t="e">
        <f>VLOOKUP($E565,'BD DAVID'!$B$5:$M$1144,12,FALSE)</f>
        <v>#N/A</v>
      </c>
      <c r="K565" t="s">
        <v>6339</v>
      </c>
      <c r="L565">
        <v>0</v>
      </c>
      <c r="M565" t="s">
        <v>6339</v>
      </c>
      <c r="N565">
        <v>0</v>
      </c>
      <c r="O565" t="s">
        <v>6339</v>
      </c>
      <c r="P565">
        <v>0</v>
      </c>
      <c r="Q565" t="s">
        <v>6339</v>
      </c>
      <c r="R565" s="19">
        <v>0</v>
      </c>
      <c r="S565" s="18" t="s">
        <v>6339</v>
      </c>
      <c r="T565" s="28">
        <v>0</v>
      </c>
      <c r="U565" s="18" t="s">
        <v>6339</v>
      </c>
      <c r="V565" s="19">
        <v>0</v>
      </c>
      <c r="W565" s="18" t="s">
        <v>6339</v>
      </c>
      <c r="X565" s="19">
        <v>0</v>
      </c>
      <c r="Y565" s="18" t="s">
        <v>6339</v>
      </c>
      <c r="Z565" s="19">
        <v>0</v>
      </c>
      <c r="AA565" s="18" t="s">
        <v>6339</v>
      </c>
      <c r="AB565" s="15">
        <v>29135323</v>
      </c>
      <c r="AC565" s="18" t="s">
        <v>6339</v>
      </c>
      <c r="AD565" s="18" t="s">
        <v>6364</v>
      </c>
      <c r="AE565" s="18" t="s">
        <v>6339</v>
      </c>
      <c r="AF565" s="18" t="s">
        <v>6400</v>
      </c>
      <c r="AG565" s="18" t="s">
        <v>6339</v>
      </c>
      <c r="AH565" s="29">
        <v>42654</v>
      </c>
      <c r="AI565" s="18" t="s">
        <v>6339</v>
      </c>
      <c r="AJ565" s="18" t="s">
        <v>6397</v>
      </c>
      <c r="AK565" t="s">
        <v>6340</v>
      </c>
      <c r="AL565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(NULL,0,0,0,0,0,0,0,0,0,0,29135323,'dcardona','R','2016-10-11','dzambrano');</v>
      </c>
    </row>
    <row r="566" spans="1:38" x14ac:dyDescent="0.25">
      <c r="A566">
        <v>10015329</v>
      </c>
      <c r="B566" t="s">
        <v>6405</v>
      </c>
      <c r="C566" t="s">
        <v>6346</v>
      </c>
      <c r="D566" t="s">
        <v>6339</v>
      </c>
      <c r="E566" s="15">
        <v>0</v>
      </c>
      <c r="F566" s="15" t="s">
        <v>6339</v>
      </c>
      <c r="G566" t="s">
        <v>2137</v>
      </c>
      <c r="H566" t="e">
        <f>VLOOKUP($E566,'BD DAVID'!$B$5:$M$1143,10,FALSE)</f>
        <v>#N/A</v>
      </c>
      <c r="I566">
        <v>0</v>
      </c>
      <c r="J566" t="e">
        <f>VLOOKUP($E566,'BD DAVID'!$B$5:$M$1144,12,FALSE)</f>
        <v>#N/A</v>
      </c>
      <c r="K566" t="s">
        <v>6339</v>
      </c>
      <c r="L566">
        <v>0</v>
      </c>
      <c r="M566" t="s">
        <v>6339</v>
      </c>
      <c r="N566">
        <v>0</v>
      </c>
      <c r="O566" t="s">
        <v>6339</v>
      </c>
      <c r="P566">
        <v>0</v>
      </c>
      <c r="Q566" t="s">
        <v>6339</v>
      </c>
      <c r="R566" s="19">
        <v>0</v>
      </c>
      <c r="S566" s="18" t="s">
        <v>6339</v>
      </c>
      <c r="T566" s="28">
        <v>0</v>
      </c>
      <c r="U566" s="18" t="s">
        <v>6339</v>
      </c>
      <c r="V566" s="19">
        <v>0</v>
      </c>
      <c r="W566" s="18" t="s">
        <v>6339</v>
      </c>
      <c r="X566" s="19">
        <v>0</v>
      </c>
      <c r="Y566" s="18" t="s">
        <v>6339</v>
      </c>
      <c r="Z566" s="19">
        <v>0</v>
      </c>
      <c r="AA566" s="18" t="s">
        <v>6339</v>
      </c>
      <c r="AB566" s="15">
        <v>29665896</v>
      </c>
      <c r="AC566" s="18" t="s">
        <v>6339</v>
      </c>
      <c r="AD566" s="18" t="s">
        <v>6381</v>
      </c>
      <c r="AE566" s="18" t="s">
        <v>6339</v>
      </c>
      <c r="AF566" s="18" t="s">
        <v>6400</v>
      </c>
      <c r="AG566" s="18" t="s">
        <v>6339</v>
      </c>
      <c r="AH566" s="29">
        <v>42654</v>
      </c>
      <c r="AI566" s="18" t="s">
        <v>6339</v>
      </c>
      <c r="AJ566" s="18" t="s">
        <v>6397</v>
      </c>
      <c r="AK566" t="s">
        <v>6340</v>
      </c>
      <c r="AL566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(NULL,0,0,0,0,0,0,0,0,0,0,29665896,'wcruz','R','2016-10-11','dzambrano');</v>
      </c>
    </row>
    <row r="567" spans="1:38" x14ac:dyDescent="0.25">
      <c r="A567">
        <v>10017573</v>
      </c>
      <c r="B567" t="s">
        <v>6405</v>
      </c>
      <c r="C567" t="s">
        <v>6346</v>
      </c>
      <c r="D567" t="s">
        <v>6339</v>
      </c>
      <c r="E567" s="15">
        <v>0</v>
      </c>
      <c r="F567" s="15" t="s">
        <v>6339</v>
      </c>
      <c r="G567" t="s">
        <v>4301</v>
      </c>
      <c r="H567" t="e">
        <f>VLOOKUP($E567,'BD DAVID'!$B$5:$M$1143,10,FALSE)</f>
        <v>#N/A</v>
      </c>
      <c r="I567">
        <v>0</v>
      </c>
      <c r="J567" t="e">
        <f>VLOOKUP($E567,'BD DAVID'!$B$5:$M$1144,12,FALSE)</f>
        <v>#N/A</v>
      </c>
      <c r="K567" t="s">
        <v>6339</v>
      </c>
      <c r="L567">
        <v>0</v>
      </c>
      <c r="M567" t="s">
        <v>6339</v>
      </c>
      <c r="N567">
        <v>0</v>
      </c>
      <c r="O567" t="s">
        <v>6339</v>
      </c>
      <c r="P567">
        <v>0</v>
      </c>
      <c r="Q567" t="s">
        <v>6339</v>
      </c>
      <c r="R567" s="19">
        <v>0</v>
      </c>
      <c r="S567" s="18" t="s">
        <v>6339</v>
      </c>
      <c r="T567" s="28">
        <v>0</v>
      </c>
      <c r="U567" s="18" t="s">
        <v>6339</v>
      </c>
      <c r="V567" s="19">
        <v>0</v>
      </c>
      <c r="W567" s="18" t="s">
        <v>6339</v>
      </c>
      <c r="X567" s="19">
        <v>0</v>
      </c>
      <c r="Y567" s="18" t="s">
        <v>6339</v>
      </c>
      <c r="Z567" s="19">
        <v>0</v>
      </c>
      <c r="AA567" s="18" t="s">
        <v>6339</v>
      </c>
      <c r="AB567" s="15">
        <v>29739519</v>
      </c>
      <c r="AC567" s="18" t="s">
        <v>6339</v>
      </c>
      <c r="AD567" s="18" t="s">
        <v>6381</v>
      </c>
      <c r="AE567" s="18" t="s">
        <v>6339</v>
      </c>
      <c r="AF567" s="18" t="s">
        <v>6400</v>
      </c>
      <c r="AG567" s="18" t="s">
        <v>6339</v>
      </c>
      <c r="AH567" s="29">
        <v>42654</v>
      </c>
      <c r="AI567" s="18" t="s">
        <v>6339</v>
      </c>
      <c r="AJ567" s="18" t="s">
        <v>6397</v>
      </c>
      <c r="AK567" t="s">
        <v>6340</v>
      </c>
      <c r="AL567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(NULL,0,0,0,0,0,0,0,0,0,0,29739519,'wcruz','R','2016-10-11','dzambrano');</v>
      </c>
    </row>
    <row r="568" spans="1:38" x14ac:dyDescent="0.25">
      <c r="A568">
        <v>10016872</v>
      </c>
      <c r="B568" t="s">
        <v>6405</v>
      </c>
      <c r="C568" t="s">
        <v>6346</v>
      </c>
      <c r="D568" t="s">
        <v>6339</v>
      </c>
      <c r="E568" s="15">
        <v>0</v>
      </c>
      <c r="F568" s="15" t="s">
        <v>6339</v>
      </c>
      <c r="G568" t="s">
        <v>3325</v>
      </c>
      <c r="H568" t="e">
        <f>VLOOKUP($E568,'BD DAVID'!$B$5:$M$1143,10,FALSE)</f>
        <v>#N/A</v>
      </c>
      <c r="I568">
        <v>0</v>
      </c>
      <c r="J568" t="e">
        <f>VLOOKUP($E568,'BD DAVID'!$B$5:$M$1144,12,FALSE)</f>
        <v>#N/A</v>
      </c>
      <c r="K568" t="s">
        <v>6339</v>
      </c>
      <c r="L568">
        <v>0</v>
      </c>
      <c r="M568" t="s">
        <v>6339</v>
      </c>
      <c r="N568">
        <v>0</v>
      </c>
      <c r="O568" t="s">
        <v>6339</v>
      </c>
      <c r="P568">
        <v>0</v>
      </c>
      <c r="Q568" t="s">
        <v>6339</v>
      </c>
      <c r="R568" s="19">
        <v>0</v>
      </c>
      <c r="S568" s="18" t="s">
        <v>6339</v>
      </c>
      <c r="T568" s="28">
        <v>0</v>
      </c>
      <c r="U568" s="18" t="s">
        <v>6339</v>
      </c>
      <c r="V568" s="19">
        <v>0</v>
      </c>
      <c r="W568" s="18" t="s">
        <v>6339</v>
      </c>
      <c r="X568" s="19">
        <v>0</v>
      </c>
      <c r="Y568" s="18" t="s">
        <v>6339</v>
      </c>
      <c r="Z568" s="19">
        <v>0</v>
      </c>
      <c r="AA568" s="18" t="s">
        <v>6339</v>
      </c>
      <c r="AB568" s="15">
        <v>30273370</v>
      </c>
      <c r="AC568" s="18" t="s">
        <v>6339</v>
      </c>
      <c r="AD568" s="18" t="s">
        <v>6373</v>
      </c>
      <c r="AE568" s="18" t="s">
        <v>6339</v>
      </c>
      <c r="AF568" s="18" t="s">
        <v>6400</v>
      </c>
      <c r="AG568" s="18" t="s">
        <v>6339</v>
      </c>
      <c r="AH568" s="29">
        <v>42654</v>
      </c>
      <c r="AI568" s="18" t="s">
        <v>6339</v>
      </c>
      <c r="AJ568" s="18" t="s">
        <v>6397</v>
      </c>
      <c r="AK568" t="s">
        <v>6340</v>
      </c>
      <c r="AL568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(NULL,0,0,0,0,0,0,0,0,0,0,30273370,'jvalencia','R','2016-10-11','dzambrano');</v>
      </c>
    </row>
    <row r="569" spans="1:38" x14ac:dyDescent="0.25">
      <c r="A569">
        <v>10016873</v>
      </c>
      <c r="B569" t="s">
        <v>6405</v>
      </c>
      <c r="C569" t="s">
        <v>6346</v>
      </c>
      <c r="D569" t="s">
        <v>6339</v>
      </c>
      <c r="E569" s="15">
        <v>0</v>
      </c>
      <c r="F569" s="15" t="s">
        <v>6339</v>
      </c>
      <c r="G569" t="s">
        <v>5116</v>
      </c>
      <c r="H569" t="e">
        <f>VLOOKUP($E569,'BD DAVID'!$B$5:$M$1143,10,FALSE)</f>
        <v>#N/A</v>
      </c>
      <c r="I569">
        <v>0</v>
      </c>
      <c r="J569" t="e">
        <f>VLOOKUP($E569,'BD DAVID'!$B$5:$M$1144,12,FALSE)</f>
        <v>#N/A</v>
      </c>
      <c r="K569" t="s">
        <v>6339</v>
      </c>
      <c r="L569">
        <v>0</v>
      </c>
      <c r="M569" t="s">
        <v>6339</v>
      </c>
      <c r="N569">
        <v>0</v>
      </c>
      <c r="O569" t="s">
        <v>6339</v>
      </c>
      <c r="P569">
        <v>0</v>
      </c>
      <c r="Q569" t="s">
        <v>6339</v>
      </c>
      <c r="R569" s="19">
        <v>0</v>
      </c>
      <c r="S569" s="18" t="s">
        <v>6339</v>
      </c>
      <c r="T569" s="28">
        <v>0</v>
      </c>
      <c r="U569" s="18" t="s">
        <v>6339</v>
      </c>
      <c r="V569" s="19">
        <v>0</v>
      </c>
      <c r="W569" s="18" t="s">
        <v>6339</v>
      </c>
      <c r="X569" s="19">
        <v>0</v>
      </c>
      <c r="Y569" s="18" t="s">
        <v>6339</v>
      </c>
      <c r="Z569" s="19">
        <v>0</v>
      </c>
      <c r="AA569" s="18" t="s">
        <v>6339</v>
      </c>
      <c r="AB569" s="15">
        <v>30325770</v>
      </c>
      <c r="AC569" s="18" t="s">
        <v>6339</v>
      </c>
      <c r="AD569" s="18" t="s">
        <v>6373</v>
      </c>
      <c r="AE569" s="18" t="s">
        <v>6339</v>
      </c>
      <c r="AF569" s="18" t="s">
        <v>6400</v>
      </c>
      <c r="AG569" s="18" t="s">
        <v>6339</v>
      </c>
      <c r="AH569" s="29">
        <v>42654</v>
      </c>
      <c r="AI569" s="18" t="s">
        <v>6339</v>
      </c>
      <c r="AJ569" s="18" t="s">
        <v>6397</v>
      </c>
      <c r="AK569" t="s">
        <v>6340</v>
      </c>
      <c r="AL569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(NULL,0,0,0,0,0,0,0,0,0,0,30325770,'jvalencia','R','2016-10-11','dzambrano');</v>
      </c>
    </row>
    <row r="570" spans="1:38" x14ac:dyDescent="0.25">
      <c r="A570">
        <v>10017006</v>
      </c>
      <c r="B570" t="s">
        <v>6405</v>
      </c>
      <c r="C570" t="s">
        <v>6346</v>
      </c>
      <c r="D570" t="s">
        <v>6339</v>
      </c>
      <c r="E570" s="15">
        <v>0</v>
      </c>
      <c r="F570" s="15" t="s">
        <v>6339</v>
      </c>
      <c r="G570" t="s">
        <v>2277</v>
      </c>
      <c r="H570" t="e">
        <f>VLOOKUP($E570,'BD DAVID'!$B$5:$M$1143,10,FALSE)</f>
        <v>#N/A</v>
      </c>
      <c r="I570">
        <v>0</v>
      </c>
      <c r="J570" t="e">
        <f>VLOOKUP($E570,'BD DAVID'!$B$5:$M$1144,12,FALSE)</f>
        <v>#N/A</v>
      </c>
      <c r="K570" t="s">
        <v>6339</v>
      </c>
      <c r="L570">
        <v>0</v>
      </c>
      <c r="M570" t="s">
        <v>6339</v>
      </c>
      <c r="N570">
        <v>0</v>
      </c>
      <c r="O570" t="s">
        <v>6339</v>
      </c>
      <c r="P570">
        <v>0</v>
      </c>
      <c r="Q570" t="s">
        <v>6339</v>
      </c>
      <c r="R570" s="19">
        <v>0</v>
      </c>
      <c r="S570" s="18" t="s">
        <v>6339</v>
      </c>
      <c r="T570" s="28">
        <v>0</v>
      </c>
      <c r="U570" s="18" t="s">
        <v>6339</v>
      </c>
      <c r="V570" s="19">
        <v>0</v>
      </c>
      <c r="W570" s="18" t="s">
        <v>6339</v>
      </c>
      <c r="X570" s="19">
        <v>0</v>
      </c>
      <c r="Y570" s="18" t="s">
        <v>6339</v>
      </c>
      <c r="Z570" s="19">
        <v>0</v>
      </c>
      <c r="AA570" s="18" t="s">
        <v>6339</v>
      </c>
      <c r="AB570" s="15">
        <v>38892117</v>
      </c>
      <c r="AC570" s="18" t="s">
        <v>6339</v>
      </c>
      <c r="AD570" s="18" t="s">
        <v>6361</v>
      </c>
      <c r="AE570" s="18" t="s">
        <v>6339</v>
      </c>
      <c r="AF570" s="18" t="s">
        <v>6400</v>
      </c>
      <c r="AG570" s="18" t="s">
        <v>6339</v>
      </c>
      <c r="AH570" s="29">
        <v>42654</v>
      </c>
      <c r="AI570" s="18" t="s">
        <v>6339</v>
      </c>
      <c r="AJ570" s="18" t="s">
        <v>6397</v>
      </c>
      <c r="AK570" t="s">
        <v>6340</v>
      </c>
      <c r="AL570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(NULL,0,0,0,0,0,0,0,0,0,0,38892117,'anunez','R','2016-10-11','dzambrano');</v>
      </c>
    </row>
    <row r="571" spans="1:38" x14ac:dyDescent="0.25">
      <c r="A571">
        <v>10015444</v>
      </c>
      <c r="B571" t="s">
        <v>6405</v>
      </c>
      <c r="C571" t="s">
        <v>6346</v>
      </c>
      <c r="D571" t="s">
        <v>6339</v>
      </c>
      <c r="E571" s="15">
        <v>0</v>
      </c>
      <c r="F571" s="15" t="s">
        <v>6339</v>
      </c>
      <c r="G571" t="s">
        <v>1779</v>
      </c>
      <c r="H571" t="e">
        <f>VLOOKUP($E571,'BD DAVID'!$B$5:$M$1143,10,FALSE)</f>
        <v>#N/A</v>
      </c>
      <c r="I571">
        <v>0</v>
      </c>
      <c r="J571" t="e">
        <f>VLOOKUP($E571,'BD DAVID'!$B$5:$M$1144,12,FALSE)</f>
        <v>#N/A</v>
      </c>
      <c r="K571" t="s">
        <v>6339</v>
      </c>
      <c r="L571">
        <v>0</v>
      </c>
      <c r="M571" t="s">
        <v>6339</v>
      </c>
      <c r="N571">
        <v>0</v>
      </c>
      <c r="O571" t="s">
        <v>6339</v>
      </c>
      <c r="P571">
        <v>0</v>
      </c>
      <c r="Q571" t="s">
        <v>6339</v>
      </c>
      <c r="R571" s="19">
        <v>0</v>
      </c>
      <c r="S571" s="18" t="s">
        <v>6339</v>
      </c>
      <c r="T571" s="28">
        <v>0</v>
      </c>
      <c r="U571" s="18" t="s">
        <v>6339</v>
      </c>
      <c r="V571" s="19">
        <v>0</v>
      </c>
      <c r="W571" s="18" t="s">
        <v>6339</v>
      </c>
      <c r="X571" s="19">
        <v>0</v>
      </c>
      <c r="Y571" s="18" t="s">
        <v>6339</v>
      </c>
      <c r="Z571" s="19">
        <v>0</v>
      </c>
      <c r="AA571" s="18" t="s">
        <v>6339</v>
      </c>
      <c r="AB571" s="15">
        <v>38893609</v>
      </c>
      <c r="AC571" s="18" t="s">
        <v>6339</v>
      </c>
      <c r="AD571" s="18" t="s">
        <v>6361</v>
      </c>
      <c r="AE571" s="18" t="s">
        <v>6339</v>
      </c>
      <c r="AF571" s="18" t="s">
        <v>6400</v>
      </c>
      <c r="AG571" s="18" t="s">
        <v>6339</v>
      </c>
      <c r="AH571" s="29">
        <v>42654</v>
      </c>
      <c r="AI571" s="18" t="s">
        <v>6339</v>
      </c>
      <c r="AJ571" s="18" t="s">
        <v>6397</v>
      </c>
      <c r="AK571" t="s">
        <v>6340</v>
      </c>
      <c r="AL571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(NULL,0,0,0,0,0,0,0,0,0,0,38893609,'anunez','R','2016-10-11','dzambrano');</v>
      </c>
    </row>
    <row r="572" spans="1:38" x14ac:dyDescent="0.25">
      <c r="A572">
        <v>10015336</v>
      </c>
      <c r="B572" t="s">
        <v>6405</v>
      </c>
      <c r="C572" t="s">
        <v>6346</v>
      </c>
      <c r="D572" t="s">
        <v>6339</v>
      </c>
      <c r="E572" s="15">
        <v>0</v>
      </c>
      <c r="F572" s="15" t="s">
        <v>6339</v>
      </c>
      <c r="G572" t="s">
        <v>4903</v>
      </c>
      <c r="H572" t="e">
        <f>VLOOKUP($E572,'BD DAVID'!$B$5:$M$1143,10,FALSE)</f>
        <v>#N/A</v>
      </c>
      <c r="I572">
        <v>0</v>
      </c>
      <c r="J572" t="e">
        <f>VLOOKUP($E572,'BD DAVID'!$B$5:$M$1144,12,FALSE)</f>
        <v>#N/A</v>
      </c>
      <c r="K572" t="s">
        <v>6339</v>
      </c>
      <c r="L572">
        <v>0</v>
      </c>
      <c r="M572" t="s">
        <v>6339</v>
      </c>
      <c r="N572">
        <v>0</v>
      </c>
      <c r="O572" t="s">
        <v>6339</v>
      </c>
      <c r="P572">
        <v>0</v>
      </c>
      <c r="Q572" t="s">
        <v>6339</v>
      </c>
      <c r="R572" s="19">
        <v>0</v>
      </c>
      <c r="S572" s="18" t="s">
        <v>6339</v>
      </c>
      <c r="T572" s="28">
        <v>0</v>
      </c>
      <c r="U572" s="18" t="s">
        <v>6339</v>
      </c>
      <c r="V572" s="19">
        <v>0</v>
      </c>
      <c r="W572" s="18" t="s">
        <v>6339</v>
      </c>
      <c r="X572" s="19">
        <v>0</v>
      </c>
      <c r="Y572" s="18" t="s">
        <v>6339</v>
      </c>
      <c r="Z572" s="19">
        <v>0</v>
      </c>
      <c r="AA572" s="18" t="s">
        <v>6339</v>
      </c>
      <c r="AB572" s="15">
        <v>41579043</v>
      </c>
      <c r="AC572" s="18" t="s">
        <v>6339</v>
      </c>
      <c r="AD572" s="18" t="s">
        <v>6381</v>
      </c>
      <c r="AE572" s="18" t="s">
        <v>6339</v>
      </c>
      <c r="AF572" s="18" t="s">
        <v>6400</v>
      </c>
      <c r="AG572" s="18" t="s">
        <v>6339</v>
      </c>
      <c r="AH572" s="29">
        <v>42654</v>
      </c>
      <c r="AI572" s="18" t="s">
        <v>6339</v>
      </c>
      <c r="AJ572" s="18" t="s">
        <v>6397</v>
      </c>
      <c r="AK572" t="s">
        <v>6340</v>
      </c>
      <c r="AL572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(NULL,0,0,0,0,0,0,0,0,0,0,41579043,'wcruz','R','2016-10-11','dzambrano');</v>
      </c>
    </row>
    <row r="573" spans="1:38" x14ac:dyDescent="0.25">
      <c r="A573">
        <v>10015205</v>
      </c>
      <c r="B573" t="s">
        <v>6405</v>
      </c>
      <c r="C573" t="s">
        <v>6346</v>
      </c>
      <c r="D573" t="s">
        <v>6339</v>
      </c>
      <c r="E573" s="15">
        <v>0</v>
      </c>
      <c r="F573" s="15" t="s">
        <v>6339</v>
      </c>
      <c r="G573" t="s">
        <v>2027</v>
      </c>
      <c r="H573" t="e">
        <f>VLOOKUP($E573,'BD DAVID'!$B$5:$M$1143,10,FALSE)</f>
        <v>#N/A</v>
      </c>
      <c r="I573">
        <v>0</v>
      </c>
      <c r="J573" t="e">
        <f>VLOOKUP($E573,'BD DAVID'!$B$5:$M$1144,12,FALSE)</f>
        <v>#N/A</v>
      </c>
      <c r="K573" t="s">
        <v>6339</v>
      </c>
      <c r="L573">
        <v>0</v>
      </c>
      <c r="M573" t="s">
        <v>6339</v>
      </c>
      <c r="N573">
        <v>0</v>
      </c>
      <c r="O573" t="s">
        <v>6339</v>
      </c>
      <c r="P573">
        <v>0</v>
      </c>
      <c r="Q573" t="s">
        <v>6339</v>
      </c>
      <c r="R573" s="19">
        <v>0</v>
      </c>
      <c r="S573" s="18" t="s">
        <v>6339</v>
      </c>
      <c r="T573" s="28">
        <v>0</v>
      </c>
      <c r="U573" s="18" t="s">
        <v>6339</v>
      </c>
      <c r="V573" s="19">
        <v>0</v>
      </c>
      <c r="W573" s="18" t="s">
        <v>6339</v>
      </c>
      <c r="X573" s="19">
        <v>0</v>
      </c>
      <c r="Y573" s="18" t="s">
        <v>6339</v>
      </c>
      <c r="Z573" s="19">
        <v>0</v>
      </c>
      <c r="AA573" s="18" t="s">
        <v>6339</v>
      </c>
      <c r="AB573" s="15">
        <v>41890814</v>
      </c>
      <c r="AC573" s="18" t="s">
        <v>6339</v>
      </c>
      <c r="AD573" s="18" t="s">
        <v>6382</v>
      </c>
      <c r="AE573" s="18" t="s">
        <v>6339</v>
      </c>
      <c r="AF573" s="18" t="s">
        <v>6400</v>
      </c>
      <c r="AG573" s="18" t="s">
        <v>6339</v>
      </c>
      <c r="AH573" s="29">
        <v>42654</v>
      </c>
      <c r="AI573" s="18" t="s">
        <v>6339</v>
      </c>
      <c r="AJ573" s="18" t="s">
        <v>6397</v>
      </c>
      <c r="AK573" t="s">
        <v>6340</v>
      </c>
      <c r="AL573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(NULL,0,0,0,0,0,0,0,0,0,0,41890814,'ncardona','R','2016-10-11','dzambrano');</v>
      </c>
    </row>
    <row r="574" spans="1:38" x14ac:dyDescent="0.25">
      <c r="A574">
        <v>10015443</v>
      </c>
      <c r="B574" t="s">
        <v>6405</v>
      </c>
      <c r="C574" t="s">
        <v>6346</v>
      </c>
      <c r="D574" t="s">
        <v>6339</v>
      </c>
      <c r="E574" s="15">
        <v>0</v>
      </c>
      <c r="F574" s="15" t="s">
        <v>6339</v>
      </c>
      <c r="G574" t="s">
        <v>2302</v>
      </c>
      <c r="H574" t="e">
        <f>VLOOKUP($E574,'BD DAVID'!$B$5:$M$1143,10,FALSE)</f>
        <v>#N/A</v>
      </c>
      <c r="I574">
        <v>0</v>
      </c>
      <c r="J574" t="e">
        <f>VLOOKUP($E574,'BD DAVID'!$B$5:$M$1144,12,FALSE)</f>
        <v>#N/A</v>
      </c>
      <c r="K574" t="s">
        <v>6339</v>
      </c>
      <c r="L574">
        <v>0</v>
      </c>
      <c r="M574" t="s">
        <v>6339</v>
      </c>
      <c r="N574">
        <v>0</v>
      </c>
      <c r="O574" t="s">
        <v>6339</v>
      </c>
      <c r="P574">
        <v>0</v>
      </c>
      <c r="Q574" t="s">
        <v>6339</v>
      </c>
      <c r="R574" s="19">
        <v>0</v>
      </c>
      <c r="S574" s="18" t="s">
        <v>6339</v>
      </c>
      <c r="T574" s="28">
        <v>0</v>
      </c>
      <c r="U574" s="18" t="s">
        <v>6339</v>
      </c>
      <c r="V574" s="19">
        <v>0</v>
      </c>
      <c r="W574" s="18" t="s">
        <v>6339</v>
      </c>
      <c r="X574" s="19">
        <v>0</v>
      </c>
      <c r="Y574" s="18" t="s">
        <v>6339</v>
      </c>
      <c r="Z574" s="19">
        <v>0</v>
      </c>
      <c r="AA574" s="18" t="s">
        <v>6339</v>
      </c>
      <c r="AB574" s="15">
        <v>42091267</v>
      </c>
      <c r="AC574" s="18" t="s">
        <v>6339</v>
      </c>
      <c r="AD574" s="18" t="s">
        <v>6364</v>
      </c>
      <c r="AE574" s="18" t="s">
        <v>6339</v>
      </c>
      <c r="AF574" s="18" t="s">
        <v>6400</v>
      </c>
      <c r="AG574" s="18" t="s">
        <v>6339</v>
      </c>
      <c r="AH574" s="29">
        <v>42654</v>
      </c>
      <c r="AI574" s="18" t="s">
        <v>6339</v>
      </c>
      <c r="AJ574" s="18" t="s">
        <v>6397</v>
      </c>
      <c r="AK574" t="s">
        <v>6340</v>
      </c>
      <c r="AL574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(NULL,0,0,0,0,0,0,0,0,0,0,42091267,'dcardona','R','2016-10-11','dzambrano');</v>
      </c>
    </row>
    <row r="575" spans="1:38" x14ac:dyDescent="0.25">
      <c r="A575">
        <v>10017344</v>
      </c>
      <c r="B575" t="s">
        <v>6405</v>
      </c>
      <c r="C575" t="s">
        <v>6346</v>
      </c>
      <c r="D575" t="s">
        <v>6339</v>
      </c>
      <c r="E575" s="15">
        <v>0</v>
      </c>
      <c r="F575" s="15" t="s">
        <v>6339</v>
      </c>
      <c r="G575" t="s">
        <v>5236</v>
      </c>
      <c r="H575" t="e">
        <f>VLOOKUP($E575,'BD DAVID'!$B$5:$M$1143,10,FALSE)</f>
        <v>#N/A</v>
      </c>
      <c r="I575">
        <v>0</v>
      </c>
      <c r="J575" t="e">
        <f>VLOOKUP($E575,'BD DAVID'!$B$5:$M$1144,12,FALSE)</f>
        <v>#N/A</v>
      </c>
      <c r="K575" t="s">
        <v>6339</v>
      </c>
      <c r="L575">
        <v>0</v>
      </c>
      <c r="M575" t="s">
        <v>6339</v>
      </c>
      <c r="N575">
        <v>0</v>
      </c>
      <c r="O575" t="s">
        <v>6339</v>
      </c>
      <c r="P575">
        <v>0</v>
      </c>
      <c r="Q575" t="s">
        <v>6339</v>
      </c>
      <c r="R575" s="19">
        <v>0</v>
      </c>
      <c r="S575" s="18" t="s">
        <v>6339</v>
      </c>
      <c r="T575" s="28">
        <v>0</v>
      </c>
      <c r="U575" s="18" t="s">
        <v>6339</v>
      </c>
      <c r="V575" s="19">
        <v>0</v>
      </c>
      <c r="W575" s="18" t="s">
        <v>6339</v>
      </c>
      <c r="X575" s="19">
        <v>0</v>
      </c>
      <c r="Y575" s="18" t="s">
        <v>6339</v>
      </c>
      <c r="Z575" s="19">
        <v>0</v>
      </c>
      <c r="AA575" s="18" t="s">
        <v>6339</v>
      </c>
      <c r="AB575" s="15">
        <v>51592128</v>
      </c>
      <c r="AC575" s="18" t="s">
        <v>6339</v>
      </c>
      <c r="AD575" s="18" t="s">
        <v>6361</v>
      </c>
      <c r="AE575" s="18" t="s">
        <v>6339</v>
      </c>
      <c r="AF575" s="18" t="s">
        <v>6400</v>
      </c>
      <c r="AG575" s="18" t="s">
        <v>6339</v>
      </c>
      <c r="AH575" s="29">
        <v>42654</v>
      </c>
      <c r="AI575" s="18" t="s">
        <v>6339</v>
      </c>
      <c r="AJ575" s="18" t="s">
        <v>6397</v>
      </c>
      <c r="AK575" t="s">
        <v>6340</v>
      </c>
      <c r="AL575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(NULL,0,0,0,0,0,0,0,0,0,0,51592128,'anunez','R','2016-10-11','dzambrano');</v>
      </c>
    </row>
    <row r="576" spans="1:38" x14ac:dyDescent="0.25">
      <c r="A576">
        <v>10015798</v>
      </c>
      <c r="B576" t="s">
        <v>6405</v>
      </c>
      <c r="C576" t="s">
        <v>6346</v>
      </c>
      <c r="D576" t="s">
        <v>6339</v>
      </c>
      <c r="E576" s="15">
        <v>0</v>
      </c>
      <c r="F576" s="15" t="s">
        <v>6339</v>
      </c>
      <c r="G576" t="s">
        <v>4035</v>
      </c>
      <c r="H576" t="e">
        <f>VLOOKUP($E576,'BD DAVID'!$B$5:$M$1143,10,FALSE)</f>
        <v>#N/A</v>
      </c>
      <c r="I576">
        <v>0</v>
      </c>
      <c r="J576" t="e">
        <f>VLOOKUP($E576,'BD DAVID'!$B$5:$M$1144,12,FALSE)</f>
        <v>#N/A</v>
      </c>
      <c r="K576" t="s">
        <v>6339</v>
      </c>
      <c r="L576">
        <v>0</v>
      </c>
      <c r="M576" t="s">
        <v>6339</v>
      </c>
      <c r="N576">
        <v>0</v>
      </c>
      <c r="O576" t="s">
        <v>6339</v>
      </c>
      <c r="P576">
        <v>0</v>
      </c>
      <c r="Q576" t="s">
        <v>6339</v>
      </c>
      <c r="R576" s="19">
        <v>0</v>
      </c>
      <c r="S576" s="18" t="s">
        <v>6339</v>
      </c>
      <c r="T576" s="28">
        <v>0</v>
      </c>
      <c r="U576" s="18" t="s">
        <v>6339</v>
      </c>
      <c r="V576" s="19">
        <v>0</v>
      </c>
      <c r="W576" s="18" t="s">
        <v>6339</v>
      </c>
      <c r="X576" s="19">
        <v>0</v>
      </c>
      <c r="Y576" s="18" t="s">
        <v>6339</v>
      </c>
      <c r="Z576" s="19">
        <v>0</v>
      </c>
      <c r="AA576" s="18" t="s">
        <v>6339</v>
      </c>
      <c r="AB576" s="15">
        <v>66857054</v>
      </c>
      <c r="AC576" s="18" t="s">
        <v>6339</v>
      </c>
      <c r="AD576" s="18" t="s">
        <v>6381</v>
      </c>
      <c r="AE576" s="18" t="s">
        <v>6339</v>
      </c>
      <c r="AF576" s="18" t="s">
        <v>6400</v>
      </c>
      <c r="AG576" s="18" t="s">
        <v>6339</v>
      </c>
      <c r="AH576" s="29">
        <v>42654</v>
      </c>
      <c r="AI576" s="18" t="s">
        <v>6339</v>
      </c>
      <c r="AJ576" s="18" t="s">
        <v>6397</v>
      </c>
      <c r="AK576" t="s">
        <v>6340</v>
      </c>
      <c r="AL576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(NULL,0,0,0,0,0,0,0,0,0,0,66857054,'wcruz','R','2016-10-11','dzambrano');</v>
      </c>
    </row>
    <row r="577" spans="1:38" x14ac:dyDescent="0.25">
      <c r="A577">
        <v>10015846</v>
      </c>
      <c r="B577" t="s">
        <v>6405</v>
      </c>
      <c r="C577" t="s">
        <v>6346</v>
      </c>
      <c r="D577" t="s">
        <v>6339</v>
      </c>
      <c r="E577" s="15">
        <v>0</v>
      </c>
      <c r="F577" s="15" t="s">
        <v>6339</v>
      </c>
      <c r="G577" t="s">
        <v>3857</v>
      </c>
      <c r="H577" t="e">
        <f>VLOOKUP($E577,'BD DAVID'!$B$5:$M$1143,10,FALSE)</f>
        <v>#N/A</v>
      </c>
      <c r="I577">
        <v>0</v>
      </c>
      <c r="J577" t="e">
        <f>VLOOKUP($E577,'BD DAVID'!$B$5:$M$1144,12,FALSE)</f>
        <v>#N/A</v>
      </c>
      <c r="K577" t="s">
        <v>6339</v>
      </c>
      <c r="L577">
        <v>0</v>
      </c>
      <c r="M577" t="s">
        <v>6339</v>
      </c>
      <c r="N577">
        <v>0</v>
      </c>
      <c r="O577" t="s">
        <v>6339</v>
      </c>
      <c r="P577">
        <v>0</v>
      </c>
      <c r="Q577" t="s">
        <v>6339</v>
      </c>
      <c r="R577" s="19">
        <v>0</v>
      </c>
      <c r="S577" s="18" t="s">
        <v>6339</v>
      </c>
      <c r="T577" s="28">
        <v>0</v>
      </c>
      <c r="U577" s="18" t="s">
        <v>6339</v>
      </c>
      <c r="V577" s="19">
        <v>0</v>
      </c>
      <c r="W577" s="18" t="s">
        <v>6339</v>
      </c>
      <c r="X577" s="19">
        <v>0</v>
      </c>
      <c r="Y577" s="18" t="s">
        <v>6339</v>
      </c>
      <c r="Z577" s="19">
        <v>0</v>
      </c>
      <c r="AA577" s="18" t="s">
        <v>6339</v>
      </c>
      <c r="AB577" s="15">
        <v>66887792</v>
      </c>
      <c r="AC577" s="18" t="s">
        <v>6339</v>
      </c>
      <c r="AD577" s="18" t="s">
        <v>6381</v>
      </c>
      <c r="AE577" s="18" t="s">
        <v>6339</v>
      </c>
      <c r="AF577" s="18" t="s">
        <v>6400</v>
      </c>
      <c r="AG577" s="18" t="s">
        <v>6339</v>
      </c>
      <c r="AH577" s="29">
        <v>42654</v>
      </c>
      <c r="AI577" s="18" t="s">
        <v>6339</v>
      </c>
      <c r="AJ577" s="18" t="s">
        <v>6397</v>
      </c>
      <c r="AK577" t="s">
        <v>6340</v>
      </c>
      <c r="AL577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(NULL,0,0,0,0,0,0,0,0,0,0,66887792,'wcruz','R','2016-10-11','dzambrano');</v>
      </c>
    </row>
    <row r="578" spans="1:38" x14ac:dyDescent="0.25">
      <c r="A578">
        <v>10015522</v>
      </c>
      <c r="B578" t="s">
        <v>6405</v>
      </c>
      <c r="C578" t="s">
        <v>6346</v>
      </c>
      <c r="D578" t="s">
        <v>6339</v>
      </c>
      <c r="E578" s="15">
        <v>0</v>
      </c>
      <c r="F578" s="15" t="s">
        <v>6339</v>
      </c>
      <c r="G578" t="s">
        <v>3348</v>
      </c>
      <c r="H578" t="e">
        <f>VLOOKUP($E578,'BD DAVID'!$B$5:$M$1143,10,FALSE)</f>
        <v>#N/A</v>
      </c>
      <c r="I578">
        <v>0</v>
      </c>
      <c r="J578" t="e">
        <f>VLOOKUP($E578,'BD DAVID'!$B$5:$M$1144,12,FALSE)</f>
        <v>#N/A</v>
      </c>
      <c r="K578" t="s">
        <v>6339</v>
      </c>
      <c r="L578">
        <v>0</v>
      </c>
      <c r="M578" t="s">
        <v>6339</v>
      </c>
      <c r="N578">
        <v>0</v>
      </c>
      <c r="O578" t="s">
        <v>6339</v>
      </c>
      <c r="P578">
        <v>0</v>
      </c>
      <c r="Q578" t="s">
        <v>6339</v>
      </c>
      <c r="R578" s="19">
        <v>0</v>
      </c>
      <c r="S578" s="18" t="s">
        <v>6339</v>
      </c>
      <c r="T578" s="28">
        <v>0</v>
      </c>
      <c r="U578" s="18" t="s">
        <v>6339</v>
      </c>
      <c r="V578" s="19">
        <v>0</v>
      </c>
      <c r="W578" s="18" t="s">
        <v>6339</v>
      </c>
      <c r="X578" s="19">
        <v>0</v>
      </c>
      <c r="Y578" s="18" t="s">
        <v>6339</v>
      </c>
      <c r="Z578" s="19">
        <v>0</v>
      </c>
      <c r="AA578" s="18" t="s">
        <v>6339</v>
      </c>
      <c r="AB578" s="15">
        <v>75065538</v>
      </c>
      <c r="AC578" s="18" t="s">
        <v>6339</v>
      </c>
      <c r="AD578" s="18" t="s">
        <v>6364</v>
      </c>
      <c r="AE578" s="18" t="s">
        <v>6339</v>
      </c>
      <c r="AF578" s="18" t="s">
        <v>6400</v>
      </c>
      <c r="AG578" s="18" t="s">
        <v>6339</v>
      </c>
      <c r="AH578" s="29">
        <v>42654</v>
      </c>
      <c r="AI578" s="18" t="s">
        <v>6339</v>
      </c>
      <c r="AJ578" s="18" t="s">
        <v>6397</v>
      </c>
      <c r="AK578" t="s">
        <v>6340</v>
      </c>
      <c r="AL578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(NULL,0,0,0,0,0,0,0,0,0,0,75065538,'dcardona','R','2016-10-11','dzambrano');</v>
      </c>
    </row>
    <row r="579" spans="1:38" x14ac:dyDescent="0.25">
      <c r="A579">
        <v>10016110</v>
      </c>
      <c r="B579" t="s">
        <v>6405</v>
      </c>
      <c r="C579" t="s">
        <v>6346</v>
      </c>
      <c r="D579" t="s">
        <v>6339</v>
      </c>
      <c r="E579" s="15">
        <v>0</v>
      </c>
      <c r="F579" s="15" t="s">
        <v>6339</v>
      </c>
      <c r="G579" t="s">
        <v>4535</v>
      </c>
      <c r="H579" t="e">
        <f>VLOOKUP($E579,'BD DAVID'!$B$5:$M$1143,10,FALSE)</f>
        <v>#N/A</v>
      </c>
      <c r="I579">
        <v>0</v>
      </c>
      <c r="J579" t="e">
        <f>VLOOKUP($E579,'BD DAVID'!$B$5:$M$1144,12,FALSE)</f>
        <v>#N/A</v>
      </c>
      <c r="K579" t="s">
        <v>6339</v>
      </c>
      <c r="L579">
        <v>0</v>
      </c>
      <c r="M579" t="s">
        <v>6339</v>
      </c>
      <c r="N579">
        <v>0</v>
      </c>
      <c r="O579" t="s">
        <v>6339</v>
      </c>
      <c r="P579">
        <v>0</v>
      </c>
      <c r="Q579" t="s">
        <v>6339</v>
      </c>
      <c r="R579" s="19">
        <v>0</v>
      </c>
      <c r="S579" s="18" t="s">
        <v>6339</v>
      </c>
      <c r="T579" s="28">
        <v>0</v>
      </c>
      <c r="U579" s="18" t="s">
        <v>6339</v>
      </c>
      <c r="V579" s="19">
        <v>0</v>
      </c>
      <c r="W579" s="18" t="s">
        <v>6339</v>
      </c>
      <c r="X579" s="19">
        <v>0</v>
      </c>
      <c r="Y579" s="18" t="s">
        <v>6339</v>
      </c>
      <c r="Z579" s="19">
        <v>0</v>
      </c>
      <c r="AA579" s="18" t="s">
        <v>6339</v>
      </c>
      <c r="AB579" s="15">
        <v>75066375</v>
      </c>
      <c r="AC579" s="18" t="s">
        <v>6339</v>
      </c>
      <c r="AD579" s="18" t="s">
        <v>6373</v>
      </c>
      <c r="AE579" s="18" t="s">
        <v>6339</v>
      </c>
      <c r="AF579" s="18" t="s">
        <v>6400</v>
      </c>
      <c r="AG579" s="18" t="s">
        <v>6339</v>
      </c>
      <c r="AH579" s="29">
        <v>42654</v>
      </c>
      <c r="AI579" s="18" t="s">
        <v>6339</v>
      </c>
      <c r="AJ579" s="18" t="s">
        <v>6397</v>
      </c>
      <c r="AK579" t="s">
        <v>6340</v>
      </c>
      <c r="AL579" t="str">
        <f t="shared" ref="AL579:AL642" si="9">_xlfn.CONCAT(B579,C579,D579,E579,F579,I579,K579,L579,M579,N579,O579,P579,Q579,R579,S579,T579,U579,V579,W579,X579,Y579,Z579,AA579,AB579,AC579,"'",AD579,"'",AE579,"'",AF579,"'",AG579,"'",TEXT(AH579,"yyyy-mm-dd"),"'",AI579,"'",AJ579,"'",AK579)</f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(NULL,0,0,0,0,0,0,0,0,0,0,75066375,'jvalencia','R','2016-10-11','dzambrano');</v>
      </c>
    </row>
    <row r="580" spans="1:38" x14ac:dyDescent="0.25">
      <c r="A580">
        <v>10016004</v>
      </c>
      <c r="B580" t="s">
        <v>6405</v>
      </c>
      <c r="C580" t="s">
        <v>6346</v>
      </c>
      <c r="D580" t="s">
        <v>6339</v>
      </c>
      <c r="E580" s="15">
        <v>0</v>
      </c>
      <c r="F580" s="15" t="s">
        <v>6339</v>
      </c>
      <c r="G580" t="s">
        <v>2329</v>
      </c>
      <c r="H580" t="e">
        <f>VLOOKUP($E580,'BD DAVID'!$B$5:$M$1143,10,FALSE)</f>
        <v>#N/A</v>
      </c>
      <c r="I580">
        <v>0</v>
      </c>
      <c r="J580" t="e">
        <f>VLOOKUP($E580,'BD DAVID'!$B$5:$M$1144,12,FALSE)</f>
        <v>#N/A</v>
      </c>
      <c r="K580" t="s">
        <v>6339</v>
      </c>
      <c r="L580">
        <v>0</v>
      </c>
      <c r="M580" t="s">
        <v>6339</v>
      </c>
      <c r="N580">
        <v>0</v>
      </c>
      <c r="O580" t="s">
        <v>6339</v>
      </c>
      <c r="P580">
        <v>0</v>
      </c>
      <c r="Q580" t="s">
        <v>6339</v>
      </c>
      <c r="R580" s="19">
        <v>0</v>
      </c>
      <c r="S580" s="18" t="s">
        <v>6339</v>
      </c>
      <c r="T580" s="28">
        <v>0</v>
      </c>
      <c r="U580" s="18" t="s">
        <v>6339</v>
      </c>
      <c r="V580" s="19">
        <v>0</v>
      </c>
      <c r="W580" s="18" t="s">
        <v>6339</v>
      </c>
      <c r="X580" s="19">
        <v>0</v>
      </c>
      <c r="Y580" s="18" t="s">
        <v>6339</v>
      </c>
      <c r="Z580" s="19">
        <v>0</v>
      </c>
      <c r="AA580" s="18" t="s">
        <v>6339</v>
      </c>
      <c r="AB580" s="15">
        <v>75072439</v>
      </c>
      <c r="AC580" s="18" t="s">
        <v>6339</v>
      </c>
      <c r="AD580" s="18" t="s">
        <v>6373</v>
      </c>
      <c r="AE580" s="18" t="s">
        <v>6339</v>
      </c>
      <c r="AF580" s="18" t="s">
        <v>6400</v>
      </c>
      <c r="AG580" s="18" t="s">
        <v>6339</v>
      </c>
      <c r="AH580" s="29">
        <v>42654</v>
      </c>
      <c r="AI580" s="18" t="s">
        <v>6339</v>
      </c>
      <c r="AJ580" s="18" t="s">
        <v>6397</v>
      </c>
      <c r="AK580" t="s">
        <v>6340</v>
      </c>
      <c r="AL580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(NULL,0,0,0,0,0,0,0,0,0,0,75072439,'jvalencia','R','2016-10-11','dzambrano');</v>
      </c>
    </row>
    <row r="581" spans="1:38" x14ac:dyDescent="0.25">
      <c r="A581">
        <v>10015190</v>
      </c>
      <c r="B581" t="s">
        <v>6405</v>
      </c>
      <c r="C581" t="s">
        <v>6346</v>
      </c>
      <c r="D581" t="s">
        <v>6339</v>
      </c>
      <c r="E581" s="15">
        <v>0</v>
      </c>
      <c r="F581" s="15" t="s">
        <v>6339</v>
      </c>
      <c r="G581" t="s">
        <v>3949</v>
      </c>
      <c r="H581" t="e">
        <f>VLOOKUP($E581,'BD DAVID'!$B$5:$M$1143,10,FALSE)</f>
        <v>#N/A</v>
      </c>
      <c r="I581">
        <v>0</v>
      </c>
      <c r="J581" t="e">
        <f>VLOOKUP($E581,'BD DAVID'!$B$5:$M$1144,12,FALSE)</f>
        <v>#N/A</v>
      </c>
      <c r="K581" t="s">
        <v>6339</v>
      </c>
      <c r="L581">
        <v>0</v>
      </c>
      <c r="M581" t="s">
        <v>6339</v>
      </c>
      <c r="N581">
        <v>0</v>
      </c>
      <c r="O581" t="s">
        <v>6339</v>
      </c>
      <c r="P581">
        <v>0</v>
      </c>
      <c r="Q581" t="s">
        <v>6339</v>
      </c>
      <c r="R581" s="19">
        <v>0</v>
      </c>
      <c r="S581" s="18" t="s">
        <v>6339</v>
      </c>
      <c r="T581" s="28">
        <v>0</v>
      </c>
      <c r="U581" s="18" t="s">
        <v>6339</v>
      </c>
      <c r="V581" s="19">
        <v>0</v>
      </c>
      <c r="W581" s="18" t="s">
        <v>6339</v>
      </c>
      <c r="X581" s="19">
        <v>0</v>
      </c>
      <c r="Y581" s="18" t="s">
        <v>6339</v>
      </c>
      <c r="Z581" s="19">
        <v>0</v>
      </c>
      <c r="AA581" s="18" t="s">
        <v>6339</v>
      </c>
      <c r="AB581" s="15">
        <v>75073570</v>
      </c>
      <c r="AC581" s="18" t="s">
        <v>6339</v>
      </c>
      <c r="AD581" s="18" t="s">
        <v>6373</v>
      </c>
      <c r="AE581" s="18" t="s">
        <v>6339</v>
      </c>
      <c r="AF581" s="18" t="s">
        <v>6400</v>
      </c>
      <c r="AG581" s="18" t="s">
        <v>6339</v>
      </c>
      <c r="AH581" s="29">
        <v>42654</v>
      </c>
      <c r="AI581" s="18" t="s">
        <v>6339</v>
      </c>
      <c r="AJ581" s="18" t="s">
        <v>6397</v>
      </c>
      <c r="AK581" t="s">
        <v>6340</v>
      </c>
      <c r="AL581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(NULL,0,0,0,0,0,0,0,0,0,0,75073570,'jvalencia','R','2016-10-11','dzambrano');</v>
      </c>
    </row>
    <row r="582" spans="1:38" x14ac:dyDescent="0.25">
      <c r="A582">
        <v>10014619</v>
      </c>
      <c r="B582" t="s">
        <v>6405</v>
      </c>
      <c r="C582" t="s">
        <v>6346</v>
      </c>
      <c r="D582" t="s">
        <v>6339</v>
      </c>
      <c r="E582" s="15">
        <v>0</v>
      </c>
      <c r="F582" s="15" t="s">
        <v>6339</v>
      </c>
      <c r="G582" t="s">
        <v>4365</v>
      </c>
      <c r="H582" t="e">
        <f>VLOOKUP($E582,'BD DAVID'!$B$5:$M$1143,10,FALSE)</f>
        <v>#N/A</v>
      </c>
      <c r="I582">
        <v>0</v>
      </c>
      <c r="J582" t="e">
        <f>VLOOKUP($E582,'BD DAVID'!$B$5:$M$1144,12,FALSE)</f>
        <v>#N/A</v>
      </c>
      <c r="K582" t="s">
        <v>6339</v>
      </c>
      <c r="L582">
        <v>0</v>
      </c>
      <c r="M582" t="s">
        <v>6339</v>
      </c>
      <c r="N582">
        <v>0</v>
      </c>
      <c r="O582" t="s">
        <v>6339</v>
      </c>
      <c r="P582">
        <v>0</v>
      </c>
      <c r="Q582" t="s">
        <v>6339</v>
      </c>
      <c r="R582" s="19">
        <v>0</v>
      </c>
      <c r="S582" s="18" t="s">
        <v>6339</v>
      </c>
      <c r="T582" s="28">
        <v>0</v>
      </c>
      <c r="U582" s="18" t="s">
        <v>6339</v>
      </c>
      <c r="V582" s="19">
        <v>0</v>
      </c>
      <c r="W582" s="18" t="s">
        <v>6339</v>
      </c>
      <c r="X582" s="19">
        <v>0</v>
      </c>
      <c r="Y582" s="18" t="s">
        <v>6339</v>
      </c>
      <c r="Z582" s="19">
        <v>0</v>
      </c>
      <c r="AA582" s="18" t="s">
        <v>6339</v>
      </c>
      <c r="AB582" s="15">
        <v>75085027</v>
      </c>
      <c r="AC582" s="18" t="s">
        <v>6339</v>
      </c>
      <c r="AD582" s="18" t="s">
        <v>6361</v>
      </c>
      <c r="AE582" s="18" t="s">
        <v>6339</v>
      </c>
      <c r="AF582" s="18" t="s">
        <v>6400</v>
      </c>
      <c r="AG582" s="18" t="s">
        <v>6339</v>
      </c>
      <c r="AH582" s="29">
        <v>42654</v>
      </c>
      <c r="AI582" s="18" t="s">
        <v>6339</v>
      </c>
      <c r="AJ582" s="18" t="s">
        <v>6397</v>
      </c>
      <c r="AK582" t="s">
        <v>6340</v>
      </c>
      <c r="AL582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(NULL,0,0,0,0,0,0,0,0,0,0,75085027,'anunez','R','2016-10-11','dzambrano');</v>
      </c>
    </row>
    <row r="583" spans="1:38" x14ac:dyDescent="0.25">
      <c r="A583">
        <v>10015799</v>
      </c>
      <c r="B583" t="s">
        <v>6405</v>
      </c>
      <c r="C583" t="s">
        <v>6346</v>
      </c>
      <c r="D583" t="s">
        <v>6339</v>
      </c>
      <c r="E583" s="15">
        <v>0</v>
      </c>
      <c r="F583" s="15" t="s">
        <v>6339</v>
      </c>
      <c r="G583" t="s">
        <v>4326</v>
      </c>
      <c r="H583" t="e">
        <f>VLOOKUP($E583,'BD DAVID'!$B$5:$M$1143,10,FALSE)</f>
        <v>#N/A</v>
      </c>
      <c r="I583">
        <v>0</v>
      </c>
      <c r="J583" t="e">
        <f>VLOOKUP($E583,'BD DAVID'!$B$5:$M$1144,12,FALSE)</f>
        <v>#N/A</v>
      </c>
      <c r="K583" t="s">
        <v>6339</v>
      </c>
      <c r="L583">
        <v>0</v>
      </c>
      <c r="M583" t="s">
        <v>6339</v>
      </c>
      <c r="N583">
        <v>0</v>
      </c>
      <c r="O583" t="s">
        <v>6339</v>
      </c>
      <c r="P583">
        <v>0</v>
      </c>
      <c r="Q583" t="s">
        <v>6339</v>
      </c>
      <c r="R583" s="19">
        <v>0</v>
      </c>
      <c r="S583" s="18" t="s">
        <v>6339</v>
      </c>
      <c r="T583" s="28">
        <v>0</v>
      </c>
      <c r="U583" s="18" t="s">
        <v>6339</v>
      </c>
      <c r="V583" s="19">
        <v>0</v>
      </c>
      <c r="W583" s="18" t="s">
        <v>6339</v>
      </c>
      <c r="X583" s="19">
        <v>0</v>
      </c>
      <c r="Y583" s="18" t="s">
        <v>6339</v>
      </c>
      <c r="Z583" s="19">
        <v>0</v>
      </c>
      <c r="AA583" s="18" t="s">
        <v>6339</v>
      </c>
      <c r="AB583" s="15">
        <v>75142855</v>
      </c>
      <c r="AC583" s="18" t="s">
        <v>6339</v>
      </c>
      <c r="AD583" s="18" t="s">
        <v>6373</v>
      </c>
      <c r="AE583" s="18" t="s">
        <v>6339</v>
      </c>
      <c r="AF583" s="18" t="s">
        <v>6400</v>
      </c>
      <c r="AG583" s="18" t="s">
        <v>6339</v>
      </c>
      <c r="AH583" s="29">
        <v>42654</v>
      </c>
      <c r="AI583" s="18" t="s">
        <v>6339</v>
      </c>
      <c r="AJ583" s="18" t="s">
        <v>6397</v>
      </c>
      <c r="AK583" t="s">
        <v>6340</v>
      </c>
      <c r="AL583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(NULL,0,0,0,0,0,0,0,0,0,0,75142855,'jvalencia','R','2016-10-11','dzambrano');</v>
      </c>
    </row>
    <row r="584" spans="1:38" x14ac:dyDescent="0.25">
      <c r="A584">
        <v>10015856</v>
      </c>
      <c r="B584" t="s">
        <v>6405</v>
      </c>
      <c r="C584" t="s">
        <v>6346</v>
      </c>
      <c r="D584" t="s">
        <v>6339</v>
      </c>
      <c r="E584" s="15">
        <v>0</v>
      </c>
      <c r="F584" s="15" t="s">
        <v>6339</v>
      </c>
      <c r="G584" t="s">
        <v>2671</v>
      </c>
      <c r="H584" t="e">
        <f>VLOOKUP($E584,'BD DAVID'!$B$5:$M$1143,10,FALSE)</f>
        <v>#N/A</v>
      </c>
      <c r="I584">
        <v>0</v>
      </c>
      <c r="J584" t="e">
        <f>VLOOKUP($E584,'BD DAVID'!$B$5:$M$1144,12,FALSE)</f>
        <v>#N/A</v>
      </c>
      <c r="K584" t="s">
        <v>6339</v>
      </c>
      <c r="L584">
        <v>0</v>
      </c>
      <c r="M584" t="s">
        <v>6339</v>
      </c>
      <c r="N584">
        <v>0</v>
      </c>
      <c r="O584" t="s">
        <v>6339</v>
      </c>
      <c r="P584">
        <v>0</v>
      </c>
      <c r="Q584" t="s">
        <v>6339</v>
      </c>
      <c r="R584" s="19">
        <v>0</v>
      </c>
      <c r="S584" s="18" t="s">
        <v>6339</v>
      </c>
      <c r="T584" s="28">
        <v>0</v>
      </c>
      <c r="U584" s="18" t="s">
        <v>6339</v>
      </c>
      <c r="V584" s="19">
        <v>0</v>
      </c>
      <c r="W584" s="18" t="s">
        <v>6339</v>
      </c>
      <c r="X584" s="19">
        <v>0</v>
      </c>
      <c r="Y584" s="18" t="s">
        <v>6339</v>
      </c>
      <c r="Z584" s="19">
        <v>0</v>
      </c>
      <c r="AA584" s="18" t="s">
        <v>6339</v>
      </c>
      <c r="AB584" s="15">
        <v>76313433</v>
      </c>
      <c r="AC584" s="18" t="s">
        <v>6339</v>
      </c>
      <c r="AD584" s="18" t="s">
        <v>6381</v>
      </c>
      <c r="AE584" s="18" t="s">
        <v>6339</v>
      </c>
      <c r="AF584" s="18" t="s">
        <v>6400</v>
      </c>
      <c r="AG584" s="18" t="s">
        <v>6339</v>
      </c>
      <c r="AH584" s="29">
        <v>42654</v>
      </c>
      <c r="AI584" s="18" t="s">
        <v>6339</v>
      </c>
      <c r="AJ584" s="18" t="s">
        <v>6397</v>
      </c>
      <c r="AK584" t="s">
        <v>6340</v>
      </c>
      <c r="AL584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(NULL,0,0,0,0,0,0,0,0,0,0,76313433,'wcruz','R','2016-10-11','dzambrano');</v>
      </c>
    </row>
    <row r="585" spans="1:38" x14ac:dyDescent="0.25">
      <c r="A585">
        <v>10017217</v>
      </c>
      <c r="B585" t="s">
        <v>6405</v>
      </c>
      <c r="C585" t="s">
        <v>6346</v>
      </c>
      <c r="D585" t="s">
        <v>6339</v>
      </c>
      <c r="E585" s="15">
        <v>0</v>
      </c>
      <c r="F585" s="15" t="s">
        <v>6339</v>
      </c>
      <c r="G585" t="s">
        <v>4350</v>
      </c>
      <c r="H585" t="e">
        <f>VLOOKUP($E585,'BD DAVID'!$B$5:$M$1143,10,FALSE)</f>
        <v>#N/A</v>
      </c>
      <c r="I585">
        <v>0</v>
      </c>
      <c r="J585" t="e">
        <f>VLOOKUP($E585,'BD DAVID'!$B$5:$M$1144,12,FALSE)</f>
        <v>#N/A</v>
      </c>
      <c r="K585" t="s">
        <v>6339</v>
      </c>
      <c r="L585">
        <v>0</v>
      </c>
      <c r="M585" t="s">
        <v>6339</v>
      </c>
      <c r="N585">
        <v>0</v>
      </c>
      <c r="O585" t="s">
        <v>6339</v>
      </c>
      <c r="P585">
        <v>0</v>
      </c>
      <c r="Q585" t="s">
        <v>6339</v>
      </c>
      <c r="R585" s="19">
        <v>0</v>
      </c>
      <c r="S585" s="18" t="s">
        <v>6339</v>
      </c>
      <c r="T585" s="28">
        <v>0</v>
      </c>
      <c r="U585" s="18" t="s">
        <v>6339</v>
      </c>
      <c r="V585" s="19">
        <v>0</v>
      </c>
      <c r="W585" s="18" t="s">
        <v>6339</v>
      </c>
      <c r="X585" s="19">
        <v>0</v>
      </c>
      <c r="Y585" s="18" t="s">
        <v>6339</v>
      </c>
      <c r="Z585" s="19">
        <v>0</v>
      </c>
      <c r="AA585" s="18" t="s">
        <v>6339</v>
      </c>
      <c r="AB585" s="15">
        <v>80380394</v>
      </c>
      <c r="AC585" s="18" t="s">
        <v>6339</v>
      </c>
      <c r="AD585" s="18" t="s">
        <v>6382</v>
      </c>
      <c r="AE585" s="18" t="s">
        <v>6339</v>
      </c>
      <c r="AF585" s="18" t="s">
        <v>6400</v>
      </c>
      <c r="AG585" s="18" t="s">
        <v>6339</v>
      </c>
      <c r="AH585" s="29">
        <v>42654</v>
      </c>
      <c r="AI585" s="18" t="s">
        <v>6339</v>
      </c>
      <c r="AJ585" s="18" t="s">
        <v>6397</v>
      </c>
      <c r="AK585" t="s">
        <v>6340</v>
      </c>
      <c r="AL585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(NULL,0,0,0,0,0,0,0,0,0,0,80380394,'ncardona','R','2016-10-11','dzambrano');</v>
      </c>
    </row>
    <row r="586" spans="1:38" x14ac:dyDescent="0.25">
      <c r="A586">
        <v>10015539</v>
      </c>
      <c r="B586" t="s">
        <v>6405</v>
      </c>
      <c r="C586" t="s">
        <v>6346</v>
      </c>
      <c r="D586" t="s">
        <v>6339</v>
      </c>
      <c r="E586" s="15">
        <v>0</v>
      </c>
      <c r="F586" s="15" t="s">
        <v>6339</v>
      </c>
      <c r="G586" t="s">
        <v>4734</v>
      </c>
      <c r="H586" t="e">
        <f>VLOOKUP($E586,'BD DAVID'!$B$5:$M$1143,10,FALSE)</f>
        <v>#N/A</v>
      </c>
      <c r="I586">
        <v>0</v>
      </c>
      <c r="J586" t="e">
        <f>VLOOKUP($E586,'BD DAVID'!$B$5:$M$1144,12,FALSE)</f>
        <v>#N/A</v>
      </c>
      <c r="K586" t="s">
        <v>6339</v>
      </c>
      <c r="L586">
        <v>0</v>
      </c>
      <c r="M586" t="s">
        <v>6339</v>
      </c>
      <c r="N586">
        <v>0</v>
      </c>
      <c r="O586" t="s">
        <v>6339</v>
      </c>
      <c r="P586">
        <v>0</v>
      </c>
      <c r="Q586" t="s">
        <v>6339</v>
      </c>
      <c r="R586" s="19">
        <v>0</v>
      </c>
      <c r="S586" s="18" t="s">
        <v>6339</v>
      </c>
      <c r="T586" s="28">
        <v>0</v>
      </c>
      <c r="U586" s="18" t="s">
        <v>6339</v>
      </c>
      <c r="V586" s="19">
        <v>0</v>
      </c>
      <c r="W586" s="18" t="s">
        <v>6339</v>
      </c>
      <c r="X586" s="19">
        <v>0</v>
      </c>
      <c r="Y586" s="18" t="s">
        <v>6339</v>
      </c>
      <c r="Z586" s="19">
        <v>0</v>
      </c>
      <c r="AA586" s="18" t="s">
        <v>6339</v>
      </c>
      <c r="AB586" s="15">
        <v>94193035</v>
      </c>
      <c r="AC586" s="18" t="s">
        <v>6339</v>
      </c>
      <c r="AD586" s="18" t="s">
        <v>6361</v>
      </c>
      <c r="AE586" s="18" t="s">
        <v>6339</v>
      </c>
      <c r="AF586" s="18" t="s">
        <v>6400</v>
      </c>
      <c r="AG586" s="18" t="s">
        <v>6339</v>
      </c>
      <c r="AH586" s="29">
        <v>42654</v>
      </c>
      <c r="AI586" s="18" t="s">
        <v>6339</v>
      </c>
      <c r="AJ586" s="18" t="s">
        <v>6397</v>
      </c>
      <c r="AK586" t="s">
        <v>6340</v>
      </c>
      <c r="AL586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(NULL,0,0,0,0,0,0,0,0,0,0,94193035,'anunez','R','2016-10-11','dzambrano');</v>
      </c>
    </row>
    <row r="587" spans="1:38" x14ac:dyDescent="0.25">
      <c r="A587">
        <v>10015310</v>
      </c>
      <c r="B587" t="s">
        <v>6405</v>
      </c>
      <c r="C587" t="s">
        <v>6346</v>
      </c>
      <c r="D587" t="s">
        <v>6339</v>
      </c>
      <c r="E587" s="15">
        <v>0</v>
      </c>
      <c r="F587" s="15" t="s">
        <v>6339</v>
      </c>
      <c r="G587" t="s">
        <v>3375</v>
      </c>
      <c r="H587" t="e">
        <f>VLOOKUP($E587,'BD DAVID'!$B$5:$M$1143,10,FALSE)</f>
        <v>#N/A</v>
      </c>
      <c r="I587">
        <v>0</v>
      </c>
      <c r="J587" t="e">
        <f>VLOOKUP($E587,'BD DAVID'!$B$5:$M$1144,12,FALSE)</f>
        <v>#N/A</v>
      </c>
      <c r="K587" t="s">
        <v>6339</v>
      </c>
      <c r="L587">
        <v>0</v>
      </c>
      <c r="M587" t="s">
        <v>6339</v>
      </c>
      <c r="N587">
        <v>0</v>
      </c>
      <c r="O587" t="s">
        <v>6339</v>
      </c>
      <c r="P587">
        <v>0</v>
      </c>
      <c r="Q587" t="s">
        <v>6339</v>
      </c>
      <c r="R587" s="19">
        <v>0</v>
      </c>
      <c r="S587" s="18" t="s">
        <v>6339</v>
      </c>
      <c r="T587" s="28">
        <v>0</v>
      </c>
      <c r="U587" s="18" t="s">
        <v>6339</v>
      </c>
      <c r="V587" s="19">
        <v>0</v>
      </c>
      <c r="W587" s="18" t="s">
        <v>6339</v>
      </c>
      <c r="X587" s="19">
        <v>0</v>
      </c>
      <c r="Y587" s="18" t="s">
        <v>6339</v>
      </c>
      <c r="Z587" s="19">
        <v>0</v>
      </c>
      <c r="AA587" s="18" t="s">
        <v>6339</v>
      </c>
      <c r="AB587" s="15">
        <v>94273705</v>
      </c>
      <c r="AC587" s="18" t="s">
        <v>6339</v>
      </c>
      <c r="AD587" s="18" t="s">
        <v>6361</v>
      </c>
      <c r="AE587" s="18" t="s">
        <v>6339</v>
      </c>
      <c r="AF587" s="18" t="s">
        <v>6400</v>
      </c>
      <c r="AG587" s="18" t="s">
        <v>6339</v>
      </c>
      <c r="AH587" s="29">
        <v>42654</v>
      </c>
      <c r="AI587" s="18" t="s">
        <v>6339</v>
      </c>
      <c r="AJ587" s="18" t="s">
        <v>6397</v>
      </c>
      <c r="AK587" t="s">
        <v>6340</v>
      </c>
      <c r="AL587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(NULL,0,0,0,0,0,0,0,0,0,0,94273705,'anunez','R','2016-10-11','dzambrano');</v>
      </c>
    </row>
    <row r="588" spans="1:38" x14ac:dyDescent="0.25">
      <c r="A588">
        <v>10015367</v>
      </c>
      <c r="B588" t="s">
        <v>6405</v>
      </c>
      <c r="C588" t="s">
        <v>6346</v>
      </c>
      <c r="D588" t="s">
        <v>6339</v>
      </c>
      <c r="E588" s="15">
        <v>0</v>
      </c>
      <c r="F588" s="15" t="s">
        <v>6339</v>
      </c>
      <c r="G588" t="s">
        <v>1405</v>
      </c>
      <c r="H588" t="e">
        <f>VLOOKUP($E588,'BD DAVID'!$B$5:$M$1143,10,FALSE)</f>
        <v>#N/A</v>
      </c>
      <c r="I588">
        <v>0</v>
      </c>
      <c r="J588" t="e">
        <f>VLOOKUP($E588,'BD DAVID'!$B$5:$M$1144,12,FALSE)</f>
        <v>#N/A</v>
      </c>
      <c r="K588" t="s">
        <v>6339</v>
      </c>
      <c r="L588">
        <v>0</v>
      </c>
      <c r="M588" t="s">
        <v>6339</v>
      </c>
      <c r="N588">
        <v>0</v>
      </c>
      <c r="O588" t="s">
        <v>6339</v>
      </c>
      <c r="P588">
        <v>0</v>
      </c>
      <c r="Q588" t="s">
        <v>6339</v>
      </c>
      <c r="R588" s="19">
        <v>0</v>
      </c>
      <c r="S588" s="18" t="s">
        <v>6339</v>
      </c>
      <c r="T588" s="28">
        <v>0</v>
      </c>
      <c r="U588" s="18" t="s">
        <v>6339</v>
      </c>
      <c r="V588" s="19">
        <v>0</v>
      </c>
      <c r="W588" s="18" t="s">
        <v>6339</v>
      </c>
      <c r="X588" s="19">
        <v>0</v>
      </c>
      <c r="Y588" s="18" t="s">
        <v>6339</v>
      </c>
      <c r="Z588" s="19">
        <v>0</v>
      </c>
      <c r="AA588" s="18" t="s">
        <v>6339</v>
      </c>
      <c r="AB588" s="15">
        <v>94407443</v>
      </c>
      <c r="AC588" s="18" t="s">
        <v>6339</v>
      </c>
      <c r="AD588" s="18" t="s">
        <v>6361</v>
      </c>
      <c r="AE588" s="18" t="s">
        <v>6339</v>
      </c>
      <c r="AF588" s="18" t="s">
        <v>6400</v>
      </c>
      <c r="AG588" s="18" t="s">
        <v>6339</v>
      </c>
      <c r="AH588" s="29">
        <v>42654</v>
      </c>
      <c r="AI588" s="18" t="s">
        <v>6339</v>
      </c>
      <c r="AJ588" s="18" t="s">
        <v>6397</v>
      </c>
      <c r="AK588" t="s">
        <v>6340</v>
      </c>
      <c r="AL588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(NULL,0,0,0,0,0,0,0,0,0,0,94407443,'anunez','R','2016-10-11','dzambrano');</v>
      </c>
    </row>
    <row r="589" spans="1:38" s="20" customFormat="1" x14ac:dyDescent="0.25">
      <c r="A589">
        <v>10016980</v>
      </c>
      <c r="B589" t="s">
        <v>6405</v>
      </c>
      <c r="C589" t="s">
        <v>6346</v>
      </c>
      <c r="D589" t="s">
        <v>6339</v>
      </c>
      <c r="E589" s="15">
        <v>0</v>
      </c>
      <c r="F589" s="15" t="s">
        <v>6339</v>
      </c>
      <c r="G589" t="s">
        <v>3257</v>
      </c>
      <c r="H589" t="e">
        <f>VLOOKUP($E589,'BD DAVID'!$B$5:$M$1143,10,FALSE)</f>
        <v>#N/A</v>
      </c>
      <c r="I589">
        <v>0</v>
      </c>
      <c r="J589" t="e">
        <f>VLOOKUP($E589,'BD DAVID'!$B$5:$M$1144,12,FALSE)</f>
        <v>#N/A</v>
      </c>
      <c r="K589" t="s">
        <v>6339</v>
      </c>
      <c r="L589">
        <v>0</v>
      </c>
      <c r="M589" t="s">
        <v>6339</v>
      </c>
      <c r="N589">
        <v>0</v>
      </c>
      <c r="O589" t="s">
        <v>6339</v>
      </c>
      <c r="P589">
        <v>0</v>
      </c>
      <c r="Q589" t="s">
        <v>6339</v>
      </c>
      <c r="R589" s="19">
        <v>0</v>
      </c>
      <c r="S589" s="18" t="s">
        <v>6339</v>
      </c>
      <c r="T589" s="28">
        <v>0</v>
      </c>
      <c r="U589" s="18" t="s">
        <v>6339</v>
      </c>
      <c r="V589" s="19">
        <v>0</v>
      </c>
      <c r="W589" s="18" t="s">
        <v>6339</v>
      </c>
      <c r="X589" s="19">
        <v>0</v>
      </c>
      <c r="Y589" s="18" t="s">
        <v>6339</v>
      </c>
      <c r="Z589" s="19">
        <v>0</v>
      </c>
      <c r="AA589" s="18" t="s">
        <v>6339</v>
      </c>
      <c r="AB589" s="15">
        <v>94419747</v>
      </c>
      <c r="AC589" s="18" t="s">
        <v>6339</v>
      </c>
      <c r="AD589" s="18" t="s">
        <v>6381</v>
      </c>
      <c r="AE589" s="18" t="s">
        <v>6339</v>
      </c>
      <c r="AF589" s="18" t="s">
        <v>6400</v>
      </c>
      <c r="AG589" s="18" t="s">
        <v>6339</v>
      </c>
      <c r="AH589" s="29">
        <v>42654</v>
      </c>
      <c r="AI589" s="18" t="s">
        <v>6339</v>
      </c>
      <c r="AJ589" s="18" t="s">
        <v>6397</v>
      </c>
      <c r="AK589" s="20" t="s">
        <v>6340</v>
      </c>
      <c r="AL589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(NULL,0,0,0,0,0,0,0,0,0,0,94419747,'wcruz','R','2016-10-11','dzambrano');</v>
      </c>
    </row>
    <row r="590" spans="1:38" s="20" customFormat="1" x14ac:dyDescent="0.25">
      <c r="A590">
        <v>10017264</v>
      </c>
      <c r="B590" t="s">
        <v>6405</v>
      </c>
      <c r="C590" t="s">
        <v>6346</v>
      </c>
      <c r="D590" t="s">
        <v>6339</v>
      </c>
      <c r="E590" s="15">
        <v>0</v>
      </c>
      <c r="F590" s="15" t="s">
        <v>6339</v>
      </c>
      <c r="G590" t="s">
        <v>3370</v>
      </c>
      <c r="H590" t="e">
        <f>VLOOKUP($E590,'BD DAVID'!$B$5:$M$1143,10,FALSE)</f>
        <v>#N/A</v>
      </c>
      <c r="I590">
        <v>0</v>
      </c>
      <c r="J590" t="e">
        <f>VLOOKUP($E590,'BD DAVID'!$B$5:$M$1144,12,FALSE)</f>
        <v>#N/A</v>
      </c>
      <c r="K590" t="s">
        <v>6339</v>
      </c>
      <c r="L590">
        <v>0</v>
      </c>
      <c r="M590" t="s">
        <v>6339</v>
      </c>
      <c r="N590">
        <v>0</v>
      </c>
      <c r="O590" t="s">
        <v>6339</v>
      </c>
      <c r="P590">
        <v>0</v>
      </c>
      <c r="Q590" t="s">
        <v>6339</v>
      </c>
      <c r="R590" s="19">
        <v>0</v>
      </c>
      <c r="S590" s="18" t="s">
        <v>6339</v>
      </c>
      <c r="T590" s="28">
        <v>0</v>
      </c>
      <c r="U590" s="18" t="s">
        <v>6339</v>
      </c>
      <c r="V590" s="19">
        <v>0</v>
      </c>
      <c r="W590" s="18" t="s">
        <v>6339</v>
      </c>
      <c r="X590" s="19">
        <v>0</v>
      </c>
      <c r="Y590" s="18" t="s">
        <v>6339</v>
      </c>
      <c r="Z590" s="19">
        <v>0</v>
      </c>
      <c r="AA590" s="18" t="s">
        <v>6339</v>
      </c>
      <c r="AB590" s="15">
        <v>94471448</v>
      </c>
      <c r="AC590" s="18" t="s">
        <v>6339</v>
      </c>
      <c r="AD590" s="18" t="s">
        <v>6381</v>
      </c>
      <c r="AE590" s="18" t="s">
        <v>6339</v>
      </c>
      <c r="AF590" s="18" t="s">
        <v>6400</v>
      </c>
      <c r="AG590" s="18" t="s">
        <v>6339</v>
      </c>
      <c r="AH590" s="29">
        <v>42654</v>
      </c>
      <c r="AI590" s="18" t="s">
        <v>6339</v>
      </c>
      <c r="AJ590" s="18" t="s">
        <v>6397</v>
      </c>
      <c r="AK590" s="20" t="s">
        <v>6340</v>
      </c>
      <c r="AL590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(NULL,0,0,0,0,0,0,0,0,0,0,94471448,'wcruz','R','2016-10-11','dzambrano');</v>
      </c>
    </row>
    <row r="591" spans="1:38" x14ac:dyDescent="0.25">
      <c r="A591">
        <v>10015355</v>
      </c>
      <c r="B591" t="s">
        <v>6405</v>
      </c>
      <c r="C591" t="s">
        <v>6346</v>
      </c>
      <c r="D591" t="s">
        <v>6339</v>
      </c>
      <c r="E591" s="15">
        <v>0</v>
      </c>
      <c r="F591" s="15" t="s">
        <v>6339</v>
      </c>
      <c r="G591" t="s">
        <v>3411</v>
      </c>
      <c r="H591" t="e">
        <f>VLOOKUP($E591,'BD DAVID'!$B$5:$M$1143,10,FALSE)</f>
        <v>#N/A</v>
      </c>
      <c r="I591">
        <v>0</v>
      </c>
      <c r="J591" t="e">
        <f>VLOOKUP($E591,'BD DAVID'!$B$5:$M$1144,12,FALSE)</f>
        <v>#N/A</v>
      </c>
      <c r="K591" t="s">
        <v>6339</v>
      </c>
      <c r="L591">
        <v>0</v>
      </c>
      <c r="M591" t="s">
        <v>6339</v>
      </c>
      <c r="N591">
        <v>0</v>
      </c>
      <c r="O591" t="s">
        <v>6339</v>
      </c>
      <c r="P591">
        <v>0</v>
      </c>
      <c r="Q591" t="s">
        <v>6339</v>
      </c>
      <c r="R591" s="19">
        <v>0</v>
      </c>
      <c r="S591" s="18" t="s">
        <v>6339</v>
      </c>
      <c r="T591" s="28">
        <v>0</v>
      </c>
      <c r="U591" s="18" t="s">
        <v>6339</v>
      </c>
      <c r="V591" s="19">
        <v>0</v>
      </c>
      <c r="W591" s="18" t="s">
        <v>6339</v>
      </c>
      <c r="X591" s="19">
        <v>0</v>
      </c>
      <c r="Y591" s="18" t="s">
        <v>6339</v>
      </c>
      <c r="Z591" s="19">
        <v>0</v>
      </c>
      <c r="AA591" s="18" t="s">
        <v>6339</v>
      </c>
      <c r="AB591" s="15">
        <v>98334454</v>
      </c>
      <c r="AC591" s="18" t="s">
        <v>6339</v>
      </c>
      <c r="AD591" s="18" t="s">
        <v>6381</v>
      </c>
      <c r="AE591" s="18" t="s">
        <v>6339</v>
      </c>
      <c r="AF591" s="18" t="s">
        <v>6400</v>
      </c>
      <c r="AG591" s="18" t="s">
        <v>6339</v>
      </c>
      <c r="AH591" s="29">
        <v>42654</v>
      </c>
      <c r="AI591" s="18" t="s">
        <v>6339</v>
      </c>
      <c r="AJ591" s="18" t="s">
        <v>6397</v>
      </c>
      <c r="AK591" t="s">
        <v>6340</v>
      </c>
      <c r="AL591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(NULL,0,0,0,0,0,0,0,0,0,0,98334454,'wcruz','R','2016-10-11','dzambrano');</v>
      </c>
    </row>
    <row r="592" spans="1:38" x14ac:dyDescent="0.25">
      <c r="A592">
        <v>10015189</v>
      </c>
      <c r="B592" t="s">
        <v>6405</v>
      </c>
      <c r="C592" t="s">
        <v>6346</v>
      </c>
      <c r="D592" t="s">
        <v>6339</v>
      </c>
      <c r="E592" s="15">
        <v>0</v>
      </c>
      <c r="F592" s="15" t="s">
        <v>6339</v>
      </c>
      <c r="G592" t="s">
        <v>2280</v>
      </c>
      <c r="H592" t="e">
        <f>VLOOKUP($E592,'BD DAVID'!$B$5:$M$1143,10,FALSE)</f>
        <v>#N/A</v>
      </c>
      <c r="I592">
        <v>0</v>
      </c>
      <c r="J592" t="e">
        <f>VLOOKUP($E592,'BD DAVID'!$B$5:$M$1144,12,FALSE)</f>
        <v>#N/A</v>
      </c>
      <c r="K592" t="s">
        <v>6339</v>
      </c>
      <c r="L592">
        <v>0</v>
      </c>
      <c r="M592" t="s">
        <v>6339</v>
      </c>
      <c r="N592">
        <v>0</v>
      </c>
      <c r="O592" t="s">
        <v>6339</v>
      </c>
      <c r="P592">
        <v>0</v>
      </c>
      <c r="Q592" t="s">
        <v>6339</v>
      </c>
      <c r="R592" s="19">
        <v>0</v>
      </c>
      <c r="S592" s="18" t="s">
        <v>6339</v>
      </c>
      <c r="T592" s="28">
        <v>0</v>
      </c>
      <c r="U592" s="18" t="s">
        <v>6339</v>
      </c>
      <c r="V592" s="19">
        <v>0</v>
      </c>
      <c r="W592" s="18" t="s">
        <v>6339</v>
      </c>
      <c r="X592" s="19">
        <v>0</v>
      </c>
      <c r="Y592" s="18" t="s">
        <v>6339</v>
      </c>
      <c r="Z592" s="19">
        <v>0</v>
      </c>
      <c r="AA592" s="18" t="s">
        <v>6339</v>
      </c>
      <c r="AB592" s="15">
        <v>102645150</v>
      </c>
      <c r="AC592" s="18" t="s">
        <v>6339</v>
      </c>
      <c r="AD592" s="18" t="s">
        <v>6373</v>
      </c>
      <c r="AE592" s="18" t="s">
        <v>6339</v>
      </c>
      <c r="AF592" s="18" t="s">
        <v>6400</v>
      </c>
      <c r="AG592" s="18" t="s">
        <v>6339</v>
      </c>
      <c r="AH592" s="29">
        <v>42654</v>
      </c>
      <c r="AI592" s="18" t="s">
        <v>6339</v>
      </c>
      <c r="AJ592" s="18" t="s">
        <v>6397</v>
      </c>
      <c r="AK592" t="s">
        <v>6340</v>
      </c>
      <c r="AL592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(NULL,0,0,0,0,0,0,0,0,0,0,102645150,'jvalencia','R','2016-10-11','dzambrano');</v>
      </c>
    </row>
    <row r="593" spans="1:38" x14ac:dyDescent="0.25">
      <c r="A593">
        <v>10016437</v>
      </c>
      <c r="B593" t="s">
        <v>6405</v>
      </c>
      <c r="C593" t="s">
        <v>6346</v>
      </c>
      <c r="D593" t="s">
        <v>6339</v>
      </c>
      <c r="E593" s="15">
        <v>0</v>
      </c>
      <c r="F593" s="15" t="s">
        <v>6339</v>
      </c>
      <c r="G593" t="s">
        <v>3672</v>
      </c>
      <c r="H593" t="e">
        <f>VLOOKUP($E593,'BD DAVID'!$B$5:$M$1143,10,FALSE)</f>
        <v>#N/A</v>
      </c>
      <c r="I593">
        <v>0</v>
      </c>
      <c r="J593" t="e">
        <f>VLOOKUP($E593,'BD DAVID'!$B$5:$M$1144,12,FALSE)</f>
        <v>#N/A</v>
      </c>
      <c r="K593" t="s">
        <v>6339</v>
      </c>
      <c r="L593">
        <v>0</v>
      </c>
      <c r="M593" t="s">
        <v>6339</v>
      </c>
      <c r="N593">
        <v>0</v>
      </c>
      <c r="O593" t="s">
        <v>6339</v>
      </c>
      <c r="P593">
        <v>0</v>
      </c>
      <c r="Q593" t="s">
        <v>6339</v>
      </c>
      <c r="R593" s="19">
        <v>0</v>
      </c>
      <c r="S593" s="18" t="s">
        <v>6339</v>
      </c>
      <c r="T593" s="28">
        <v>0</v>
      </c>
      <c r="U593" s="18" t="s">
        <v>6339</v>
      </c>
      <c r="V593" s="19">
        <v>0</v>
      </c>
      <c r="W593" s="18" t="s">
        <v>6339</v>
      </c>
      <c r="X593" s="19">
        <v>0</v>
      </c>
      <c r="Y593" s="18" t="s">
        <v>6339</v>
      </c>
      <c r="Z593" s="19">
        <v>0</v>
      </c>
      <c r="AA593" s="18" t="s">
        <v>6339</v>
      </c>
      <c r="AB593" s="15">
        <v>800019837</v>
      </c>
      <c r="AC593" s="18" t="s">
        <v>6339</v>
      </c>
      <c r="AD593" s="18" t="s">
        <v>6373</v>
      </c>
      <c r="AE593" s="18" t="s">
        <v>6339</v>
      </c>
      <c r="AF593" s="18" t="s">
        <v>6400</v>
      </c>
      <c r="AG593" s="18" t="s">
        <v>6339</v>
      </c>
      <c r="AH593" s="29">
        <v>42654</v>
      </c>
      <c r="AI593" s="18" t="s">
        <v>6339</v>
      </c>
      <c r="AJ593" s="18" t="s">
        <v>6397</v>
      </c>
      <c r="AK593" t="s">
        <v>6340</v>
      </c>
      <c r="AL593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(NULL,0,0,0,0,0,0,0,0,0,0,800019837,'jvalencia','R','2016-10-11','dzambrano');</v>
      </c>
    </row>
    <row r="594" spans="1:38" x14ac:dyDescent="0.25">
      <c r="A594">
        <v>10015713</v>
      </c>
      <c r="B594" t="s">
        <v>6405</v>
      </c>
      <c r="C594" t="s">
        <v>6346</v>
      </c>
      <c r="D594" t="s">
        <v>6339</v>
      </c>
      <c r="E594" s="15">
        <v>0</v>
      </c>
      <c r="F594" s="15" t="s">
        <v>6339</v>
      </c>
      <c r="G594" t="s">
        <v>3670</v>
      </c>
      <c r="H594" t="e">
        <f>VLOOKUP($E594,'BD DAVID'!$B$5:$M$1143,10,FALSE)</f>
        <v>#N/A</v>
      </c>
      <c r="I594">
        <v>0</v>
      </c>
      <c r="J594" t="e">
        <f>VLOOKUP($E594,'BD DAVID'!$B$5:$M$1144,12,FALSE)</f>
        <v>#N/A</v>
      </c>
      <c r="K594" t="s">
        <v>6339</v>
      </c>
      <c r="L594">
        <v>0</v>
      </c>
      <c r="M594" t="s">
        <v>6339</v>
      </c>
      <c r="N594">
        <v>0</v>
      </c>
      <c r="O594" t="s">
        <v>6339</v>
      </c>
      <c r="P594">
        <v>0</v>
      </c>
      <c r="Q594" t="s">
        <v>6339</v>
      </c>
      <c r="R594" s="19">
        <v>0</v>
      </c>
      <c r="S594" s="18" t="s">
        <v>6339</v>
      </c>
      <c r="T594" s="28">
        <v>0</v>
      </c>
      <c r="U594" s="18" t="s">
        <v>6339</v>
      </c>
      <c r="V594" s="19">
        <v>0</v>
      </c>
      <c r="W594" s="18" t="s">
        <v>6339</v>
      </c>
      <c r="X594" s="19">
        <v>0</v>
      </c>
      <c r="Y594" s="18" t="s">
        <v>6339</v>
      </c>
      <c r="Z594" s="19">
        <v>0</v>
      </c>
      <c r="AA594" s="18" t="s">
        <v>6339</v>
      </c>
      <c r="AB594" s="15">
        <v>800047367</v>
      </c>
      <c r="AC594" s="18" t="s">
        <v>6339</v>
      </c>
      <c r="AD594" s="18" t="s">
        <v>6373</v>
      </c>
      <c r="AE594" s="18" t="s">
        <v>6339</v>
      </c>
      <c r="AF594" s="18" t="s">
        <v>6400</v>
      </c>
      <c r="AG594" s="18" t="s">
        <v>6339</v>
      </c>
      <c r="AH594" s="29">
        <v>42654</v>
      </c>
      <c r="AI594" s="18" t="s">
        <v>6339</v>
      </c>
      <c r="AJ594" s="18" t="s">
        <v>6397</v>
      </c>
      <c r="AK594" t="s">
        <v>6340</v>
      </c>
      <c r="AL594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(NULL,0,0,0,0,0,0,0,0,0,0,800047367,'jvalencia','R','2016-10-11','dzambrano');</v>
      </c>
    </row>
    <row r="595" spans="1:38" x14ac:dyDescent="0.25">
      <c r="A595">
        <v>10015442</v>
      </c>
      <c r="B595" t="s">
        <v>6405</v>
      </c>
      <c r="C595" t="s">
        <v>6346</v>
      </c>
      <c r="D595" t="s">
        <v>6339</v>
      </c>
      <c r="E595" s="15">
        <v>0</v>
      </c>
      <c r="F595" s="15" t="s">
        <v>6339</v>
      </c>
      <c r="G595" t="s">
        <v>4934</v>
      </c>
      <c r="H595" t="e">
        <f>VLOOKUP($E595,'BD DAVID'!$B$5:$M$1143,10,FALSE)</f>
        <v>#N/A</v>
      </c>
      <c r="I595">
        <v>0</v>
      </c>
      <c r="J595" t="e">
        <f>VLOOKUP($E595,'BD DAVID'!$B$5:$M$1144,12,FALSE)</f>
        <v>#N/A</v>
      </c>
      <c r="K595" t="s">
        <v>6339</v>
      </c>
      <c r="L595">
        <v>0</v>
      </c>
      <c r="M595" t="s">
        <v>6339</v>
      </c>
      <c r="N595">
        <v>0</v>
      </c>
      <c r="O595" t="s">
        <v>6339</v>
      </c>
      <c r="P595">
        <v>0</v>
      </c>
      <c r="Q595" t="s">
        <v>6339</v>
      </c>
      <c r="R595" s="19">
        <v>0</v>
      </c>
      <c r="S595" s="18" t="s">
        <v>6339</v>
      </c>
      <c r="T595" s="28">
        <v>0</v>
      </c>
      <c r="U595" s="18" t="s">
        <v>6339</v>
      </c>
      <c r="V595" s="19">
        <v>0</v>
      </c>
      <c r="W595" s="18" t="s">
        <v>6339</v>
      </c>
      <c r="X595" s="19">
        <v>0</v>
      </c>
      <c r="Y595" s="18" t="s">
        <v>6339</v>
      </c>
      <c r="Z595" s="19">
        <v>0</v>
      </c>
      <c r="AA595" s="18" t="s">
        <v>6339</v>
      </c>
      <c r="AB595" s="15">
        <v>800096422</v>
      </c>
      <c r="AC595" s="18" t="s">
        <v>6339</v>
      </c>
      <c r="AD595" s="18" t="s">
        <v>6364</v>
      </c>
      <c r="AE595" s="18" t="s">
        <v>6339</v>
      </c>
      <c r="AF595" s="18" t="s">
        <v>6400</v>
      </c>
      <c r="AG595" s="18" t="s">
        <v>6339</v>
      </c>
      <c r="AH595" s="29">
        <v>42654</v>
      </c>
      <c r="AI595" s="18" t="s">
        <v>6339</v>
      </c>
      <c r="AJ595" s="18" t="s">
        <v>6397</v>
      </c>
      <c r="AK595" t="s">
        <v>6340</v>
      </c>
      <c r="AL595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(NULL,0,0,0,0,0,0,0,0,0,0,800096422,'dcardona','R','2016-10-11','dzambrano');</v>
      </c>
    </row>
    <row r="596" spans="1:38" x14ac:dyDescent="0.25">
      <c r="A596">
        <v>10015445</v>
      </c>
      <c r="B596" t="s">
        <v>6405</v>
      </c>
      <c r="C596" t="s">
        <v>6346</v>
      </c>
      <c r="D596" t="s">
        <v>6339</v>
      </c>
      <c r="E596" s="15">
        <v>0</v>
      </c>
      <c r="F596" s="15" t="s">
        <v>6339</v>
      </c>
      <c r="G596" t="s">
        <v>2618</v>
      </c>
      <c r="H596" t="e">
        <f>VLOOKUP($E596,'BD DAVID'!$B$5:$M$1143,10,FALSE)</f>
        <v>#N/A</v>
      </c>
      <c r="I596">
        <v>0</v>
      </c>
      <c r="J596" t="e">
        <f>VLOOKUP($E596,'BD DAVID'!$B$5:$M$1144,12,FALSE)</f>
        <v>#N/A</v>
      </c>
      <c r="K596" t="s">
        <v>6339</v>
      </c>
      <c r="L596">
        <v>0</v>
      </c>
      <c r="M596" t="s">
        <v>6339</v>
      </c>
      <c r="N596">
        <v>0</v>
      </c>
      <c r="O596" t="s">
        <v>6339</v>
      </c>
      <c r="P596">
        <v>0</v>
      </c>
      <c r="Q596" t="s">
        <v>6339</v>
      </c>
      <c r="R596" s="19">
        <v>0</v>
      </c>
      <c r="S596" s="18" t="s">
        <v>6339</v>
      </c>
      <c r="T596" s="28">
        <v>0</v>
      </c>
      <c r="U596" s="18" t="s">
        <v>6339</v>
      </c>
      <c r="V596" s="19">
        <v>0</v>
      </c>
      <c r="W596" s="18" t="s">
        <v>6339</v>
      </c>
      <c r="X596" s="19">
        <v>0</v>
      </c>
      <c r="Y596" s="18" t="s">
        <v>6339</v>
      </c>
      <c r="Z596" s="19">
        <v>0</v>
      </c>
      <c r="AA596" s="18" t="s">
        <v>6339</v>
      </c>
      <c r="AB596" s="15">
        <v>800193348</v>
      </c>
      <c r="AC596" s="18" t="s">
        <v>6339</v>
      </c>
      <c r="AD596" s="18" t="s">
        <v>6381</v>
      </c>
      <c r="AE596" s="18" t="s">
        <v>6339</v>
      </c>
      <c r="AF596" s="18" t="s">
        <v>6400</v>
      </c>
      <c r="AG596" s="18" t="s">
        <v>6339</v>
      </c>
      <c r="AH596" s="29">
        <v>42654</v>
      </c>
      <c r="AI596" s="18" t="s">
        <v>6339</v>
      </c>
      <c r="AJ596" s="18" t="s">
        <v>6397</v>
      </c>
      <c r="AK596" t="s">
        <v>6340</v>
      </c>
      <c r="AL596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(NULL,0,0,0,0,0,0,0,0,0,0,800193348,'wcruz','R','2016-10-11','dzambrano');</v>
      </c>
    </row>
    <row r="597" spans="1:38" x14ac:dyDescent="0.25">
      <c r="A597">
        <v>10016780</v>
      </c>
      <c r="B597" t="s">
        <v>6405</v>
      </c>
      <c r="C597" t="s">
        <v>6346</v>
      </c>
      <c r="D597" t="s">
        <v>6339</v>
      </c>
      <c r="E597" s="15">
        <v>0</v>
      </c>
      <c r="F597" s="15" t="s">
        <v>6339</v>
      </c>
      <c r="G597" t="s">
        <v>2550</v>
      </c>
      <c r="H597" t="e">
        <f>VLOOKUP($E597,'BD DAVID'!$B$5:$M$1143,10,FALSE)</f>
        <v>#N/A</v>
      </c>
      <c r="I597">
        <v>0</v>
      </c>
      <c r="J597" t="e">
        <f>VLOOKUP($E597,'BD DAVID'!$B$5:$M$1144,12,FALSE)</f>
        <v>#N/A</v>
      </c>
      <c r="K597" t="s">
        <v>6339</v>
      </c>
      <c r="L597">
        <v>0</v>
      </c>
      <c r="M597" t="s">
        <v>6339</v>
      </c>
      <c r="N597">
        <v>0</v>
      </c>
      <c r="O597" t="s">
        <v>6339</v>
      </c>
      <c r="P597">
        <v>0</v>
      </c>
      <c r="Q597" t="s">
        <v>6339</v>
      </c>
      <c r="R597" s="19">
        <v>0</v>
      </c>
      <c r="S597" s="18" t="s">
        <v>6339</v>
      </c>
      <c r="T597" s="28">
        <v>0</v>
      </c>
      <c r="U597" s="18" t="s">
        <v>6339</v>
      </c>
      <c r="V597" s="19">
        <v>0</v>
      </c>
      <c r="W597" s="18" t="s">
        <v>6339</v>
      </c>
      <c r="X597" s="19">
        <v>0</v>
      </c>
      <c r="Y597" s="18" t="s">
        <v>6339</v>
      </c>
      <c r="Z597" s="19">
        <v>0</v>
      </c>
      <c r="AA597" s="18" t="s">
        <v>6339</v>
      </c>
      <c r="AB597" s="15">
        <v>800210882</v>
      </c>
      <c r="AC597" s="18" t="s">
        <v>6339</v>
      </c>
      <c r="AD597" s="18" t="s">
        <v>6364</v>
      </c>
      <c r="AE597" s="18" t="s">
        <v>6339</v>
      </c>
      <c r="AF597" s="18" t="s">
        <v>6400</v>
      </c>
      <c r="AG597" s="18" t="s">
        <v>6339</v>
      </c>
      <c r="AH597" s="29">
        <v>42654</v>
      </c>
      <c r="AI597" s="18" t="s">
        <v>6339</v>
      </c>
      <c r="AJ597" s="18" t="s">
        <v>6397</v>
      </c>
      <c r="AK597" t="s">
        <v>6340</v>
      </c>
      <c r="AL597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(NULL,0,0,0,0,0,0,0,0,0,0,800210882,'dcardona','R','2016-10-11','dzambrano');</v>
      </c>
    </row>
    <row r="598" spans="1:38" x14ac:dyDescent="0.25">
      <c r="A598">
        <v>10017565</v>
      </c>
      <c r="B598" t="s">
        <v>6405</v>
      </c>
      <c r="C598" t="s">
        <v>6346</v>
      </c>
      <c r="D598" t="s">
        <v>6339</v>
      </c>
      <c r="E598" s="15">
        <v>0</v>
      </c>
      <c r="F598" s="15" t="s">
        <v>6339</v>
      </c>
      <c r="G598" t="s">
        <v>2627</v>
      </c>
      <c r="H598" t="e">
        <f>VLOOKUP($E598,'BD DAVID'!$B$5:$M$1143,10,FALSE)</f>
        <v>#N/A</v>
      </c>
      <c r="I598">
        <v>0</v>
      </c>
      <c r="J598" t="e">
        <f>VLOOKUP($E598,'BD DAVID'!$B$5:$M$1144,12,FALSE)</f>
        <v>#N/A</v>
      </c>
      <c r="K598" t="s">
        <v>6339</v>
      </c>
      <c r="L598">
        <v>0</v>
      </c>
      <c r="M598" t="s">
        <v>6339</v>
      </c>
      <c r="N598">
        <v>0</v>
      </c>
      <c r="O598" t="s">
        <v>6339</v>
      </c>
      <c r="P598">
        <v>0</v>
      </c>
      <c r="Q598" t="s">
        <v>6339</v>
      </c>
      <c r="R598" s="19">
        <v>0</v>
      </c>
      <c r="S598" s="18" t="s">
        <v>6339</v>
      </c>
      <c r="T598" s="28">
        <v>0</v>
      </c>
      <c r="U598" s="18" t="s">
        <v>6339</v>
      </c>
      <c r="V598" s="19">
        <v>0</v>
      </c>
      <c r="W598" s="18" t="s">
        <v>6339</v>
      </c>
      <c r="X598" s="19">
        <v>0</v>
      </c>
      <c r="Y598" s="18" t="s">
        <v>6339</v>
      </c>
      <c r="Z598" s="19">
        <v>0</v>
      </c>
      <c r="AA598" s="18" t="s">
        <v>6339</v>
      </c>
      <c r="AB598" s="15">
        <v>805019457</v>
      </c>
      <c r="AC598" s="18" t="s">
        <v>6339</v>
      </c>
      <c r="AD598" s="18" t="s">
        <v>6361</v>
      </c>
      <c r="AE598" s="18" t="s">
        <v>6339</v>
      </c>
      <c r="AF598" s="18" t="s">
        <v>6400</v>
      </c>
      <c r="AG598" s="18" t="s">
        <v>6339</v>
      </c>
      <c r="AH598" s="29">
        <v>42654</v>
      </c>
      <c r="AI598" s="18" t="s">
        <v>6339</v>
      </c>
      <c r="AJ598" s="18" t="s">
        <v>6397</v>
      </c>
      <c r="AK598" t="s">
        <v>6340</v>
      </c>
      <c r="AL598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(NULL,0,0,0,0,0,0,0,0,0,0,805019457,'anunez','R','2016-10-11','dzambrano');</v>
      </c>
    </row>
    <row r="599" spans="1:38" x14ac:dyDescent="0.25">
      <c r="A599">
        <v>10013804</v>
      </c>
      <c r="B599" t="s">
        <v>6405</v>
      </c>
      <c r="C599" t="s">
        <v>6346</v>
      </c>
      <c r="D599" t="s">
        <v>6339</v>
      </c>
      <c r="E599" s="15">
        <v>0</v>
      </c>
      <c r="F599" s="15" t="s">
        <v>6339</v>
      </c>
      <c r="G599" t="s">
        <v>1556</v>
      </c>
      <c r="H599" t="e">
        <f>VLOOKUP($E599,'BD DAVID'!$B$5:$M$1143,10,FALSE)</f>
        <v>#N/A</v>
      </c>
      <c r="I599">
        <v>0</v>
      </c>
      <c r="J599" t="e">
        <f>VLOOKUP($E599,'BD DAVID'!$B$5:$M$1144,12,FALSE)</f>
        <v>#N/A</v>
      </c>
      <c r="K599" t="s">
        <v>6339</v>
      </c>
      <c r="L599">
        <v>0</v>
      </c>
      <c r="M599" t="s">
        <v>6339</v>
      </c>
      <c r="N599">
        <v>0</v>
      </c>
      <c r="O599" t="s">
        <v>6339</v>
      </c>
      <c r="P599">
        <v>0</v>
      </c>
      <c r="Q599" t="s">
        <v>6339</v>
      </c>
      <c r="R599" s="19">
        <v>0</v>
      </c>
      <c r="S599" s="18" t="s">
        <v>6339</v>
      </c>
      <c r="T599" s="28">
        <v>0</v>
      </c>
      <c r="U599" s="18" t="s">
        <v>6339</v>
      </c>
      <c r="V599" s="19">
        <v>0</v>
      </c>
      <c r="W599" s="18" t="s">
        <v>6339</v>
      </c>
      <c r="X599" s="19">
        <v>0</v>
      </c>
      <c r="Y599" s="18" t="s">
        <v>6339</v>
      </c>
      <c r="Z599" s="19">
        <v>0</v>
      </c>
      <c r="AA599" s="18" t="s">
        <v>6339</v>
      </c>
      <c r="AB599" s="15">
        <v>805020771</v>
      </c>
      <c r="AC599" s="18" t="s">
        <v>6339</v>
      </c>
      <c r="AD599" s="18" t="s">
        <v>6381</v>
      </c>
      <c r="AE599" s="18" t="s">
        <v>6339</v>
      </c>
      <c r="AF599" s="18" t="s">
        <v>6400</v>
      </c>
      <c r="AG599" s="18" t="s">
        <v>6339</v>
      </c>
      <c r="AH599" s="29">
        <v>42654</v>
      </c>
      <c r="AI599" s="18" t="s">
        <v>6339</v>
      </c>
      <c r="AJ599" s="18" t="s">
        <v>6397</v>
      </c>
      <c r="AK599" t="s">
        <v>6340</v>
      </c>
      <c r="AL599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(NULL,0,0,0,0,0,0,0,0,0,0,805020771,'wcruz','R','2016-10-11','dzambrano');</v>
      </c>
    </row>
    <row r="600" spans="1:38" x14ac:dyDescent="0.25">
      <c r="A600">
        <v>10015710</v>
      </c>
      <c r="B600" t="s">
        <v>6405</v>
      </c>
      <c r="C600" t="s">
        <v>6346</v>
      </c>
      <c r="D600" t="s">
        <v>6339</v>
      </c>
      <c r="E600" s="15">
        <v>0</v>
      </c>
      <c r="F600" s="15" t="s">
        <v>6339</v>
      </c>
      <c r="G600" t="s">
        <v>3689</v>
      </c>
      <c r="H600" t="e">
        <f>VLOOKUP($E600,'BD DAVID'!$B$5:$M$1143,10,FALSE)</f>
        <v>#N/A</v>
      </c>
      <c r="I600">
        <v>0</v>
      </c>
      <c r="J600" t="e">
        <f>VLOOKUP($E600,'BD DAVID'!$B$5:$M$1144,12,FALSE)</f>
        <v>#N/A</v>
      </c>
      <c r="K600" t="s">
        <v>6339</v>
      </c>
      <c r="L600">
        <v>0</v>
      </c>
      <c r="M600" t="s">
        <v>6339</v>
      </c>
      <c r="N600">
        <v>0</v>
      </c>
      <c r="O600" t="s">
        <v>6339</v>
      </c>
      <c r="P600">
        <v>0</v>
      </c>
      <c r="Q600" t="s">
        <v>6339</v>
      </c>
      <c r="R600" s="19">
        <v>0</v>
      </c>
      <c r="S600" s="18" t="s">
        <v>6339</v>
      </c>
      <c r="T600" s="28">
        <v>0</v>
      </c>
      <c r="U600" s="18" t="s">
        <v>6339</v>
      </c>
      <c r="V600" s="19">
        <v>0</v>
      </c>
      <c r="W600" s="18" t="s">
        <v>6339</v>
      </c>
      <c r="X600" s="19">
        <v>0</v>
      </c>
      <c r="Y600" s="18" t="s">
        <v>6339</v>
      </c>
      <c r="Z600" s="19">
        <v>0</v>
      </c>
      <c r="AA600" s="18" t="s">
        <v>6339</v>
      </c>
      <c r="AB600" s="15">
        <v>810002407</v>
      </c>
      <c r="AC600" s="18" t="s">
        <v>6339</v>
      </c>
      <c r="AD600" s="18" t="s">
        <v>6373</v>
      </c>
      <c r="AE600" s="18" t="s">
        <v>6339</v>
      </c>
      <c r="AF600" s="18" t="s">
        <v>6400</v>
      </c>
      <c r="AG600" s="18" t="s">
        <v>6339</v>
      </c>
      <c r="AH600" s="29">
        <v>42654</v>
      </c>
      <c r="AI600" s="18" t="s">
        <v>6339</v>
      </c>
      <c r="AJ600" s="18" t="s">
        <v>6397</v>
      </c>
      <c r="AK600" t="s">
        <v>6340</v>
      </c>
      <c r="AL600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(NULL,0,0,0,0,0,0,0,0,0,0,810002407,'jvalencia','R','2016-10-11','dzambrano');</v>
      </c>
    </row>
    <row r="601" spans="1:38" x14ac:dyDescent="0.25">
      <c r="A601">
        <v>10015709</v>
      </c>
      <c r="B601" t="s">
        <v>6405</v>
      </c>
      <c r="C601" t="s">
        <v>6346</v>
      </c>
      <c r="D601" t="s">
        <v>6339</v>
      </c>
      <c r="E601" s="15">
        <v>0</v>
      </c>
      <c r="F601" s="15" t="s">
        <v>6339</v>
      </c>
      <c r="G601" t="s">
        <v>3312</v>
      </c>
      <c r="H601" t="e">
        <f>VLOOKUP($E601,'BD DAVID'!$B$5:$M$1143,10,FALSE)</f>
        <v>#N/A</v>
      </c>
      <c r="I601">
        <v>0</v>
      </c>
      <c r="J601" t="e">
        <f>VLOOKUP($E601,'BD DAVID'!$B$5:$M$1144,12,FALSE)</f>
        <v>#N/A</v>
      </c>
      <c r="K601" t="s">
        <v>6339</v>
      </c>
      <c r="L601">
        <v>0</v>
      </c>
      <c r="M601" t="s">
        <v>6339</v>
      </c>
      <c r="N601">
        <v>0</v>
      </c>
      <c r="O601" t="s">
        <v>6339</v>
      </c>
      <c r="P601">
        <v>0</v>
      </c>
      <c r="Q601" t="s">
        <v>6339</v>
      </c>
      <c r="R601" s="19">
        <v>0</v>
      </c>
      <c r="S601" s="18" t="s">
        <v>6339</v>
      </c>
      <c r="T601" s="28">
        <v>0</v>
      </c>
      <c r="U601" s="18" t="s">
        <v>6339</v>
      </c>
      <c r="V601" s="19">
        <v>0</v>
      </c>
      <c r="W601" s="18" t="s">
        <v>6339</v>
      </c>
      <c r="X601" s="19">
        <v>0</v>
      </c>
      <c r="Y601" s="18" t="s">
        <v>6339</v>
      </c>
      <c r="Z601" s="19">
        <v>0</v>
      </c>
      <c r="AA601" s="18" t="s">
        <v>6339</v>
      </c>
      <c r="AB601" s="15">
        <v>810002448</v>
      </c>
      <c r="AC601" s="18" t="s">
        <v>6339</v>
      </c>
      <c r="AD601" s="18" t="s">
        <v>6373</v>
      </c>
      <c r="AE601" s="18" t="s">
        <v>6339</v>
      </c>
      <c r="AF601" s="18" t="s">
        <v>6400</v>
      </c>
      <c r="AG601" s="18" t="s">
        <v>6339</v>
      </c>
      <c r="AH601" s="29">
        <v>42654</v>
      </c>
      <c r="AI601" s="18" t="s">
        <v>6339</v>
      </c>
      <c r="AJ601" s="18" t="s">
        <v>6397</v>
      </c>
      <c r="AK601" t="s">
        <v>6340</v>
      </c>
      <c r="AL601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(NULL,0,0,0,0,0,0,0,0,0,0,810002448,'jvalencia','R','2016-10-11','dzambrano');</v>
      </c>
    </row>
    <row r="602" spans="1:38" x14ac:dyDescent="0.25">
      <c r="A602">
        <v>10015711</v>
      </c>
      <c r="B602" t="s">
        <v>6405</v>
      </c>
      <c r="C602" t="s">
        <v>6346</v>
      </c>
      <c r="D602" t="s">
        <v>6339</v>
      </c>
      <c r="E602" s="15">
        <v>0</v>
      </c>
      <c r="F602" s="15" t="s">
        <v>6339</v>
      </c>
      <c r="G602" t="s">
        <v>2639</v>
      </c>
      <c r="H602" t="e">
        <f>VLOOKUP($E602,'BD DAVID'!$B$5:$M$1143,10,FALSE)</f>
        <v>#N/A</v>
      </c>
      <c r="I602">
        <v>0</v>
      </c>
      <c r="J602" t="e">
        <f>VLOOKUP($E602,'BD DAVID'!$B$5:$M$1144,12,FALSE)</f>
        <v>#N/A</v>
      </c>
      <c r="K602" t="s">
        <v>6339</v>
      </c>
      <c r="L602">
        <v>0</v>
      </c>
      <c r="M602" t="s">
        <v>6339</v>
      </c>
      <c r="N602">
        <v>0</v>
      </c>
      <c r="O602" t="s">
        <v>6339</v>
      </c>
      <c r="P602">
        <v>0</v>
      </c>
      <c r="Q602" t="s">
        <v>6339</v>
      </c>
      <c r="R602" s="19">
        <v>0</v>
      </c>
      <c r="S602" s="18" t="s">
        <v>6339</v>
      </c>
      <c r="T602" s="28">
        <v>0</v>
      </c>
      <c r="U602" s="18" t="s">
        <v>6339</v>
      </c>
      <c r="V602" s="19">
        <v>0</v>
      </c>
      <c r="W602" s="18" t="s">
        <v>6339</v>
      </c>
      <c r="X602" s="19">
        <v>0</v>
      </c>
      <c r="Y602" s="18" t="s">
        <v>6339</v>
      </c>
      <c r="Z602" s="19">
        <v>0</v>
      </c>
      <c r="AA602" s="18" t="s">
        <v>6339</v>
      </c>
      <c r="AB602" s="15">
        <v>810004072</v>
      </c>
      <c r="AC602" s="18" t="s">
        <v>6339</v>
      </c>
      <c r="AD602" s="18" t="s">
        <v>6373</v>
      </c>
      <c r="AE602" s="18" t="s">
        <v>6339</v>
      </c>
      <c r="AF602" s="18" t="s">
        <v>6400</v>
      </c>
      <c r="AG602" s="18" t="s">
        <v>6339</v>
      </c>
      <c r="AH602" s="29">
        <v>42654</v>
      </c>
      <c r="AI602" s="18" t="s">
        <v>6339</v>
      </c>
      <c r="AJ602" s="18" t="s">
        <v>6397</v>
      </c>
      <c r="AK602" t="s">
        <v>6340</v>
      </c>
      <c r="AL602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(NULL,0,0,0,0,0,0,0,0,0,0,810004072,'jvalencia','R','2016-10-11','dzambrano');</v>
      </c>
    </row>
    <row r="603" spans="1:38" x14ac:dyDescent="0.25">
      <c r="A603">
        <v>10016763</v>
      </c>
      <c r="B603" t="s">
        <v>6405</v>
      </c>
      <c r="C603" t="s">
        <v>6346</v>
      </c>
      <c r="D603" t="s">
        <v>6339</v>
      </c>
      <c r="E603" s="15">
        <v>0</v>
      </c>
      <c r="F603" s="15" t="s">
        <v>6339</v>
      </c>
      <c r="G603" t="s">
        <v>3635</v>
      </c>
      <c r="H603" t="e">
        <f>VLOOKUP($E603,'BD DAVID'!$B$5:$M$1143,10,FALSE)</f>
        <v>#N/A</v>
      </c>
      <c r="I603">
        <v>0</v>
      </c>
      <c r="J603" t="e">
        <f>VLOOKUP($E603,'BD DAVID'!$B$5:$M$1144,12,FALSE)</f>
        <v>#N/A</v>
      </c>
      <c r="K603" t="s">
        <v>6339</v>
      </c>
      <c r="L603">
        <v>0</v>
      </c>
      <c r="M603" t="s">
        <v>6339</v>
      </c>
      <c r="N603">
        <v>0</v>
      </c>
      <c r="O603" t="s">
        <v>6339</v>
      </c>
      <c r="P603">
        <v>0</v>
      </c>
      <c r="Q603" t="s">
        <v>6339</v>
      </c>
      <c r="R603" s="19">
        <v>0</v>
      </c>
      <c r="S603" s="18" t="s">
        <v>6339</v>
      </c>
      <c r="T603" s="28">
        <v>0</v>
      </c>
      <c r="U603" s="18" t="s">
        <v>6339</v>
      </c>
      <c r="V603" s="19">
        <v>0</v>
      </c>
      <c r="W603" s="18" t="s">
        <v>6339</v>
      </c>
      <c r="X603" s="19">
        <v>0</v>
      </c>
      <c r="Y603" s="18" t="s">
        <v>6339</v>
      </c>
      <c r="Z603" s="19">
        <v>0</v>
      </c>
      <c r="AA603" s="18" t="s">
        <v>6339</v>
      </c>
      <c r="AB603" s="15">
        <v>810004405</v>
      </c>
      <c r="AC603" s="18" t="s">
        <v>6339</v>
      </c>
      <c r="AD603" s="18" t="s">
        <v>6373</v>
      </c>
      <c r="AE603" s="18" t="s">
        <v>6339</v>
      </c>
      <c r="AF603" s="18" t="s">
        <v>6400</v>
      </c>
      <c r="AG603" s="18" t="s">
        <v>6339</v>
      </c>
      <c r="AH603" s="29">
        <v>42654</v>
      </c>
      <c r="AI603" s="18" t="s">
        <v>6339</v>
      </c>
      <c r="AJ603" s="18" t="s">
        <v>6397</v>
      </c>
      <c r="AK603" t="s">
        <v>6340</v>
      </c>
      <c r="AL603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(NULL,0,0,0,0,0,0,0,0,0,0,810004405,'jvalencia','R','2016-10-11','dzambrano');</v>
      </c>
    </row>
    <row r="604" spans="1:38" x14ac:dyDescent="0.25">
      <c r="A604">
        <v>10016435</v>
      </c>
      <c r="B604" t="s">
        <v>6405</v>
      </c>
      <c r="C604" t="s">
        <v>6346</v>
      </c>
      <c r="D604" t="s">
        <v>6339</v>
      </c>
      <c r="E604" s="15">
        <v>0</v>
      </c>
      <c r="F604" s="15" t="s">
        <v>6339</v>
      </c>
      <c r="G604" t="s">
        <v>3432</v>
      </c>
      <c r="H604" t="e">
        <f>VLOOKUP($E604,'BD DAVID'!$B$5:$M$1143,10,FALSE)</f>
        <v>#N/A</v>
      </c>
      <c r="I604">
        <v>0</v>
      </c>
      <c r="J604" t="e">
        <f>VLOOKUP($E604,'BD DAVID'!$B$5:$M$1144,12,FALSE)</f>
        <v>#N/A</v>
      </c>
      <c r="K604" t="s">
        <v>6339</v>
      </c>
      <c r="L604">
        <v>0</v>
      </c>
      <c r="M604" t="s">
        <v>6339</v>
      </c>
      <c r="N604">
        <v>0</v>
      </c>
      <c r="O604" t="s">
        <v>6339</v>
      </c>
      <c r="P604">
        <v>0</v>
      </c>
      <c r="Q604" t="s">
        <v>6339</v>
      </c>
      <c r="R604" s="19">
        <v>0</v>
      </c>
      <c r="S604" s="18" t="s">
        <v>6339</v>
      </c>
      <c r="T604" s="28">
        <v>0</v>
      </c>
      <c r="U604" s="18" t="s">
        <v>6339</v>
      </c>
      <c r="V604" s="19">
        <v>0</v>
      </c>
      <c r="W604" s="18" t="s">
        <v>6339</v>
      </c>
      <c r="X604" s="19">
        <v>0</v>
      </c>
      <c r="Y604" s="18" t="s">
        <v>6339</v>
      </c>
      <c r="Z604" s="19">
        <v>0</v>
      </c>
      <c r="AA604" s="18" t="s">
        <v>6339</v>
      </c>
      <c r="AB604" s="15">
        <v>810005565</v>
      </c>
      <c r="AC604" s="18" t="s">
        <v>6339</v>
      </c>
      <c r="AD604" s="18" t="s">
        <v>6373</v>
      </c>
      <c r="AE604" s="18" t="s">
        <v>6339</v>
      </c>
      <c r="AF604" s="18" t="s">
        <v>6400</v>
      </c>
      <c r="AG604" s="18" t="s">
        <v>6339</v>
      </c>
      <c r="AH604" s="29">
        <v>42654</v>
      </c>
      <c r="AI604" s="18" t="s">
        <v>6339</v>
      </c>
      <c r="AJ604" s="18" t="s">
        <v>6397</v>
      </c>
      <c r="AK604" t="s">
        <v>6340</v>
      </c>
      <c r="AL604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(NULL,0,0,0,0,0,0,0,0,0,0,810005565,'jvalencia','R','2016-10-11','dzambrano');</v>
      </c>
    </row>
    <row r="605" spans="1:38" x14ac:dyDescent="0.25">
      <c r="A605">
        <v>10015326</v>
      </c>
      <c r="B605" t="s">
        <v>6405</v>
      </c>
      <c r="C605" t="s">
        <v>6346</v>
      </c>
      <c r="D605" t="s">
        <v>6339</v>
      </c>
      <c r="E605" s="15">
        <v>0</v>
      </c>
      <c r="F605" s="15" t="s">
        <v>6339</v>
      </c>
      <c r="G605" t="s">
        <v>1845</v>
      </c>
      <c r="H605" t="e">
        <f>VLOOKUP($E605,'BD DAVID'!$B$5:$M$1143,10,FALSE)</f>
        <v>#N/A</v>
      </c>
      <c r="I605">
        <v>0</v>
      </c>
      <c r="J605" t="e">
        <f>VLOOKUP($E605,'BD DAVID'!$B$5:$M$1144,12,FALSE)</f>
        <v>#N/A</v>
      </c>
      <c r="K605" t="s">
        <v>6339</v>
      </c>
      <c r="L605">
        <v>0</v>
      </c>
      <c r="M605" t="s">
        <v>6339</v>
      </c>
      <c r="N605">
        <v>0</v>
      </c>
      <c r="O605" t="s">
        <v>6339</v>
      </c>
      <c r="P605">
        <v>0</v>
      </c>
      <c r="Q605" t="s">
        <v>6339</v>
      </c>
      <c r="R605" s="19">
        <v>0</v>
      </c>
      <c r="S605" s="18" t="s">
        <v>6339</v>
      </c>
      <c r="T605" s="28">
        <v>0</v>
      </c>
      <c r="U605" s="18" t="s">
        <v>6339</v>
      </c>
      <c r="V605" s="19">
        <v>0</v>
      </c>
      <c r="W605" s="18" t="s">
        <v>6339</v>
      </c>
      <c r="X605" s="19">
        <v>0</v>
      </c>
      <c r="Y605" s="18" t="s">
        <v>6339</v>
      </c>
      <c r="Z605" s="19">
        <v>0</v>
      </c>
      <c r="AA605" s="18" t="s">
        <v>6339</v>
      </c>
      <c r="AB605" s="15">
        <v>810006056</v>
      </c>
      <c r="AC605" s="18" t="s">
        <v>6339</v>
      </c>
      <c r="AD605" s="18" t="s">
        <v>6373</v>
      </c>
      <c r="AE605" s="18" t="s">
        <v>6339</v>
      </c>
      <c r="AF605" s="18" t="s">
        <v>6400</v>
      </c>
      <c r="AG605" s="18" t="s">
        <v>6339</v>
      </c>
      <c r="AH605" s="29">
        <v>42654</v>
      </c>
      <c r="AI605" s="18" t="s">
        <v>6339</v>
      </c>
      <c r="AJ605" s="18" t="s">
        <v>6397</v>
      </c>
      <c r="AK605" t="s">
        <v>6340</v>
      </c>
      <c r="AL605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(NULL,0,0,0,0,0,0,0,0,0,0,810006056,'jvalencia','R','2016-10-11','dzambrano');</v>
      </c>
    </row>
    <row r="606" spans="1:38" x14ac:dyDescent="0.25">
      <c r="A606">
        <v>10015202</v>
      </c>
      <c r="B606" t="s">
        <v>6405</v>
      </c>
      <c r="C606" t="s">
        <v>6346</v>
      </c>
      <c r="D606" t="s">
        <v>6339</v>
      </c>
      <c r="E606" s="15">
        <v>0</v>
      </c>
      <c r="F606" s="15" t="s">
        <v>6339</v>
      </c>
      <c r="G606" t="s">
        <v>1598</v>
      </c>
      <c r="H606" t="e">
        <f>VLOOKUP($E606,'BD DAVID'!$B$5:$M$1143,10,FALSE)</f>
        <v>#N/A</v>
      </c>
      <c r="I606">
        <v>0</v>
      </c>
      <c r="J606" t="e">
        <f>VLOOKUP($E606,'BD DAVID'!$B$5:$M$1144,12,FALSE)</f>
        <v>#N/A</v>
      </c>
      <c r="K606" t="s">
        <v>6339</v>
      </c>
      <c r="L606">
        <v>0</v>
      </c>
      <c r="M606" t="s">
        <v>6339</v>
      </c>
      <c r="N606">
        <v>0</v>
      </c>
      <c r="O606" t="s">
        <v>6339</v>
      </c>
      <c r="P606">
        <v>0</v>
      </c>
      <c r="Q606" t="s">
        <v>6339</v>
      </c>
      <c r="R606" s="19">
        <v>0</v>
      </c>
      <c r="S606" s="18" t="s">
        <v>6339</v>
      </c>
      <c r="T606" s="28">
        <v>0</v>
      </c>
      <c r="U606" s="18" t="s">
        <v>6339</v>
      </c>
      <c r="V606" s="19">
        <v>0</v>
      </c>
      <c r="W606" s="18" t="s">
        <v>6339</v>
      </c>
      <c r="X606" s="19">
        <v>0</v>
      </c>
      <c r="Y606" s="18" t="s">
        <v>6339</v>
      </c>
      <c r="Z606" s="19">
        <v>0</v>
      </c>
      <c r="AA606" s="18" t="s">
        <v>6339</v>
      </c>
      <c r="AB606" s="15">
        <v>815001258</v>
      </c>
      <c r="AC606" s="18" t="s">
        <v>6339</v>
      </c>
      <c r="AD606" s="18" t="s">
        <v>6381</v>
      </c>
      <c r="AE606" s="18" t="s">
        <v>6339</v>
      </c>
      <c r="AF606" s="18" t="s">
        <v>6400</v>
      </c>
      <c r="AG606" s="18" t="s">
        <v>6339</v>
      </c>
      <c r="AH606" s="29">
        <v>42654</v>
      </c>
      <c r="AI606" s="18" t="s">
        <v>6339</v>
      </c>
      <c r="AJ606" s="18" t="s">
        <v>6397</v>
      </c>
      <c r="AK606" t="s">
        <v>6340</v>
      </c>
      <c r="AL606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(NULL,0,0,0,0,0,0,0,0,0,0,815001258,'wcruz','R','2016-10-11','dzambrano');</v>
      </c>
    </row>
    <row r="607" spans="1:38" x14ac:dyDescent="0.25">
      <c r="A607">
        <v>10015884</v>
      </c>
      <c r="B607" t="s">
        <v>6405</v>
      </c>
      <c r="C607" t="s">
        <v>6346</v>
      </c>
      <c r="D607" t="s">
        <v>6339</v>
      </c>
      <c r="E607" s="15">
        <v>0</v>
      </c>
      <c r="F607" s="15" t="s">
        <v>6339</v>
      </c>
      <c r="G607" t="s">
        <v>5239</v>
      </c>
      <c r="H607" t="e">
        <f>VLOOKUP($E607,'BD DAVID'!$B$5:$M$1143,10,FALSE)</f>
        <v>#N/A</v>
      </c>
      <c r="I607">
        <v>0</v>
      </c>
      <c r="J607" t="e">
        <f>VLOOKUP($E607,'BD DAVID'!$B$5:$M$1144,12,FALSE)</f>
        <v>#N/A</v>
      </c>
      <c r="K607" t="s">
        <v>6339</v>
      </c>
      <c r="L607">
        <v>0</v>
      </c>
      <c r="M607" t="s">
        <v>6339</v>
      </c>
      <c r="N607">
        <v>0</v>
      </c>
      <c r="O607" t="s">
        <v>6339</v>
      </c>
      <c r="P607">
        <v>0</v>
      </c>
      <c r="Q607" t="s">
        <v>6339</v>
      </c>
      <c r="R607" s="19">
        <v>0</v>
      </c>
      <c r="S607" s="18" t="s">
        <v>6339</v>
      </c>
      <c r="T607" s="28">
        <v>0</v>
      </c>
      <c r="U607" s="18" t="s">
        <v>6339</v>
      </c>
      <c r="V607" s="19">
        <v>0</v>
      </c>
      <c r="W607" s="18" t="s">
        <v>6339</v>
      </c>
      <c r="X607" s="19">
        <v>0</v>
      </c>
      <c r="Y607" s="18" t="s">
        <v>6339</v>
      </c>
      <c r="Z607" s="19">
        <v>0</v>
      </c>
      <c r="AA607" s="18" t="s">
        <v>6339</v>
      </c>
      <c r="AB607" s="15">
        <v>815002075</v>
      </c>
      <c r="AC607" s="18" t="s">
        <v>6339</v>
      </c>
      <c r="AD607" s="18" t="s">
        <v>6373</v>
      </c>
      <c r="AE607" s="18" t="s">
        <v>6339</v>
      </c>
      <c r="AF607" s="18" t="s">
        <v>6400</v>
      </c>
      <c r="AG607" s="18" t="s">
        <v>6339</v>
      </c>
      <c r="AH607" s="29">
        <v>42654</v>
      </c>
      <c r="AI607" s="18" t="s">
        <v>6339</v>
      </c>
      <c r="AJ607" s="18" t="s">
        <v>6397</v>
      </c>
      <c r="AK607" t="s">
        <v>6340</v>
      </c>
      <c r="AL607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(NULL,0,0,0,0,0,0,0,0,0,0,815002075,'jvalencia','R','2016-10-11','dzambrano');</v>
      </c>
    </row>
    <row r="608" spans="1:38" x14ac:dyDescent="0.25">
      <c r="A608">
        <v>10015580</v>
      </c>
      <c r="B608" t="s">
        <v>6405</v>
      </c>
      <c r="C608" t="s">
        <v>6346</v>
      </c>
      <c r="D608" t="s">
        <v>6339</v>
      </c>
      <c r="E608" s="15">
        <v>0</v>
      </c>
      <c r="F608" s="15" t="s">
        <v>6339</v>
      </c>
      <c r="G608" t="s">
        <v>1643</v>
      </c>
      <c r="H608" t="e">
        <f>VLOOKUP($E608,'BD DAVID'!$B$5:$M$1143,10,FALSE)</f>
        <v>#N/A</v>
      </c>
      <c r="I608">
        <v>0</v>
      </c>
      <c r="J608" t="e">
        <f>VLOOKUP($E608,'BD DAVID'!$B$5:$M$1144,12,FALSE)</f>
        <v>#N/A</v>
      </c>
      <c r="K608" t="s">
        <v>6339</v>
      </c>
      <c r="L608">
        <v>0</v>
      </c>
      <c r="M608" t="s">
        <v>6339</v>
      </c>
      <c r="N608">
        <v>0</v>
      </c>
      <c r="O608" t="s">
        <v>6339</v>
      </c>
      <c r="P608">
        <v>0</v>
      </c>
      <c r="Q608" t="s">
        <v>6339</v>
      </c>
      <c r="R608" s="19">
        <v>0</v>
      </c>
      <c r="S608" s="18" t="s">
        <v>6339</v>
      </c>
      <c r="T608" s="28">
        <v>0</v>
      </c>
      <c r="U608" s="18" t="s">
        <v>6339</v>
      </c>
      <c r="V608" s="19">
        <v>0</v>
      </c>
      <c r="W608" s="18" t="s">
        <v>6339</v>
      </c>
      <c r="X608" s="19">
        <v>0</v>
      </c>
      <c r="Y608" s="18" t="s">
        <v>6339</v>
      </c>
      <c r="Z608" s="19">
        <v>0</v>
      </c>
      <c r="AA608" s="18" t="s">
        <v>6339</v>
      </c>
      <c r="AB608" s="15">
        <v>815003648</v>
      </c>
      <c r="AC608" s="18" t="s">
        <v>6339</v>
      </c>
      <c r="AD608" s="18" t="s">
        <v>6381</v>
      </c>
      <c r="AE608" s="18" t="s">
        <v>6339</v>
      </c>
      <c r="AF608" s="18" t="s">
        <v>6400</v>
      </c>
      <c r="AG608" s="18" t="s">
        <v>6339</v>
      </c>
      <c r="AH608" s="29">
        <v>42654</v>
      </c>
      <c r="AI608" s="18" t="s">
        <v>6339</v>
      </c>
      <c r="AJ608" s="18" t="s">
        <v>6397</v>
      </c>
      <c r="AK608" t="s">
        <v>6340</v>
      </c>
      <c r="AL608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(NULL,0,0,0,0,0,0,0,0,0,0,815003648,'wcruz','R','2016-10-11','dzambrano');</v>
      </c>
    </row>
    <row r="609" spans="1:38" x14ac:dyDescent="0.25">
      <c r="A609">
        <v>10016005</v>
      </c>
      <c r="B609" t="s">
        <v>6405</v>
      </c>
      <c r="C609" t="s">
        <v>6346</v>
      </c>
      <c r="D609" t="s">
        <v>6339</v>
      </c>
      <c r="E609" s="15">
        <v>0</v>
      </c>
      <c r="F609" s="15" t="s">
        <v>6339</v>
      </c>
      <c r="G609" t="s">
        <v>2233</v>
      </c>
      <c r="H609" t="e">
        <f>VLOOKUP($E609,'BD DAVID'!$B$5:$M$1143,10,FALSE)</f>
        <v>#N/A</v>
      </c>
      <c r="I609">
        <v>0</v>
      </c>
      <c r="J609" t="e">
        <f>VLOOKUP($E609,'BD DAVID'!$B$5:$M$1144,12,FALSE)</f>
        <v>#N/A</v>
      </c>
      <c r="K609" t="s">
        <v>6339</v>
      </c>
      <c r="L609">
        <v>0</v>
      </c>
      <c r="M609" t="s">
        <v>6339</v>
      </c>
      <c r="N609">
        <v>0</v>
      </c>
      <c r="O609" t="s">
        <v>6339</v>
      </c>
      <c r="P609">
        <v>0</v>
      </c>
      <c r="Q609" t="s">
        <v>6339</v>
      </c>
      <c r="R609" s="19">
        <v>0</v>
      </c>
      <c r="S609" s="18" t="s">
        <v>6339</v>
      </c>
      <c r="T609" s="28">
        <v>0</v>
      </c>
      <c r="U609" s="18" t="s">
        <v>6339</v>
      </c>
      <c r="V609" s="19">
        <v>0</v>
      </c>
      <c r="W609" s="18" t="s">
        <v>6339</v>
      </c>
      <c r="X609" s="19">
        <v>0</v>
      </c>
      <c r="Y609" s="18" t="s">
        <v>6339</v>
      </c>
      <c r="Z609" s="19">
        <v>0</v>
      </c>
      <c r="AA609" s="18" t="s">
        <v>6339</v>
      </c>
      <c r="AB609" s="15">
        <v>816004287</v>
      </c>
      <c r="AC609" s="18" t="s">
        <v>6339</v>
      </c>
      <c r="AD609" s="18" t="s">
        <v>6364</v>
      </c>
      <c r="AE609" s="18" t="s">
        <v>6339</v>
      </c>
      <c r="AF609" s="18" t="s">
        <v>6400</v>
      </c>
      <c r="AG609" s="18" t="s">
        <v>6339</v>
      </c>
      <c r="AH609" s="29">
        <v>42654</v>
      </c>
      <c r="AI609" s="18" t="s">
        <v>6339</v>
      </c>
      <c r="AJ609" s="18" t="s">
        <v>6397</v>
      </c>
      <c r="AK609" t="s">
        <v>6340</v>
      </c>
      <c r="AL609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(NULL,0,0,0,0,0,0,0,0,0,0,816004287,'dcardona','R','2016-10-11','dzambrano');</v>
      </c>
    </row>
    <row r="610" spans="1:38" x14ac:dyDescent="0.25">
      <c r="A610">
        <v>10017609</v>
      </c>
      <c r="B610" t="s">
        <v>6405</v>
      </c>
      <c r="C610" t="s">
        <v>6346</v>
      </c>
      <c r="D610" t="s">
        <v>6339</v>
      </c>
      <c r="E610" s="15">
        <v>0</v>
      </c>
      <c r="F610" s="15" t="s">
        <v>6339</v>
      </c>
      <c r="G610" t="s">
        <v>3169</v>
      </c>
      <c r="H610" t="e">
        <f>VLOOKUP($E610,'BD DAVID'!$B$5:$M$1143,10,FALSE)</f>
        <v>#N/A</v>
      </c>
      <c r="I610">
        <v>0</v>
      </c>
      <c r="J610" t="e">
        <f>VLOOKUP($E610,'BD DAVID'!$B$5:$M$1144,12,FALSE)</f>
        <v>#N/A</v>
      </c>
      <c r="K610" t="s">
        <v>6339</v>
      </c>
      <c r="L610">
        <v>0</v>
      </c>
      <c r="M610" t="s">
        <v>6339</v>
      </c>
      <c r="N610">
        <v>0</v>
      </c>
      <c r="O610" t="s">
        <v>6339</v>
      </c>
      <c r="P610">
        <v>0</v>
      </c>
      <c r="Q610" t="s">
        <v>6339</v>
      </c>
      <c r="R610" s="19">
        <v>0</v>
      </c>
      <c r="S610" s="18" t="s">
        <v>6339</v>
      </c>
      <c r="T610" s="28">
        <v>0</v>
      </c>
      <c r="U610" s="18" t="s">
        <v>6339</v>
      </c>
      <c r="V610" s="19">
        <v>0</v>
      </c>
      <c r="W610" s="18" t="s">
        <v>6339</v>
      </c>
      <c r="X610" s="19">
        <v>0</v>
      </c>
      <c r="Y610" s="18" t="s">
        <v>6339</v>
      </c>
      <c r="Z610" s="19">
        <v>0</v>
      </c>
      <c r="AA610" s="18" t="s">
        <v>6339</v>
      </c>
      <c r="AB610" s="15">
        <v>816006092</v>
      </c>
      <c r="AC610" s="18" t="s">
        <v>6339</v>
      </c>
      <c r="AD610" s="18" t="s">
        <v>6364</v>
      </c>
      <c r="AE610" s="18" t="s">
        <v>6339</v>
      </c>
      <c r="AF610" s="18" t="s">
        <v>6400</v>
      </c>
      <c r="AG610" s="18" t="s">
        <v>6339</v>
      </c>
      <c r="AH610" s="29">
        <v>42654</v>
      </c>
      <c r="AI610" s="18" t="s">
        <v>6339</v>
      </c>
      <c r="AJ610" s="18" t="s">
        <v>6397</v>
      </c>
      <c r="AK610" t="s">
        <v>6340</v>
      </c>
      <c r="AL610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(NULL,0,0,0,0,0,0,0,0,0,0,816006092,'dcardona','R','2016-10-11','dzambrano');</v>
      </c>
    </row>
    <row r="611" spans="1:38" x14ac:dyDescent="0.25">
      <c r="A611">
        <v>10015716</v>
      </c>
      <c r="B611" t="s">
        <v>6405</v>
      </c>
      <c r="C611" t="s">
        <v>6346</v>
      </c>
      <c r="D611" t="s">
        <v>6339</v>
      </c>
      <c r="E611" s="15">
        <v>0</v>
      </c>
      <c r="F611" s="15" t="s">
        <v>6339</v>
      </c>
      <c r="G611" t="s">
        <v>4970</v>
      </c>
      <c r="H611" t="e">
        <f>VLOOKUP($E611,'BD DAVID'!$B$5:$M$1143,10,FALSE)</f>
        <v>#N/A</v>
      </c>
      <c r="I611">
        <v>0</v>
      </c>
      <c r="J611" t="e">
        <f>VLOOKUP($E611,'BD DAVID'!$B$5:$M$1144,12,FALSE)</f>
        <v>#N/A</v>
      </c>
      <c r="K611" t="s">
        <v>6339</v>
      </c>
      <c r="L611">
        <v>0</v>
      </c>
      <c r="M611" t="s">
        <v>6339</v>
      </c>
      <c r="N611">
        <v>0</v>
      </c>
      <c r="O611" t="s">
        <v>6339</v>
      </c>
      <c r="P611">
        <v>0</v>
      </c>
      <c r="Q611" t="s">
        <v>6339</v>
      </c>
      <c r="R611" s="19">
        <v>0</v>
      </c>
      <c r="S611" s="18" t="s">
        <v>6339</v>
      </c>
      <c r="T611" s="28">
        <v>0</v>
      </c>
      <c r="U611" s="18" t="s">
        <v>6339</v>
      </c>
      <c r="V611" s="19">
        <v>0</v>
      </c>
      <c r="W611" s="18" t="s">
        <v>6339</v>
      </c>
      <c r="X611" s="19">
        <v>0</v>
      </c>
      <c r="Y611" s="18" t="s">
        <v>6339</v>
      </c>
      <c r="Z611" s="19">
        <v>0</v>
      </c>
      <c r="AA611" s="18" t="s">
        <v>6339</v>
      </c>
      <c r="AB611" s="15">
        <v>816006464</v>
      </c>
      <c r="AC611" s="18" t="s">
        <v>6339</v>
      </c>
      <c r="AD611" s="18" t="s">
        <v>6364</v>
      </c>
      <c r="AE611" s="18" t="s">
        <v>6339</v>
      </c>
      <c r="AF611" s="18" t="s">
        <v>6400</v>
      </c>
      <c r="AG611" s="18" t="s">
        <v>6339</v>
      </c>
      <c r="AH611" s="29">
        <v>42654</v>
      </c>
      <c r="AI611" s="18" t="s">
        <v>6339</v>
      </c>
      <c r="AJ611" s="18" t="s">
        <v>6397</v>
      </c>
      <c r="AK611" t="s">
        <v>6340</v>
      </c>
      <c r="AL611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(NULL,0,0,0,0,0,0,0,0,0,0,816006464,'dcardona','R','2016-10-11','dzambrano');</v>
      </c>
    </row>
    <row r="612" spans="1:38" x14ac:dyDescent="0.25">
      <c r="A612">
        <v>10017419</v>
      </c>
      <c r="B612" t="s">
        <v>6405</v>
      </c>
      <c r="C612" t="s">
        <v>6346</v>
      </c>
      <c r="D612" t="s">
        <v>6339</v>
      </c>
      <c r="E612" s="15">
        <v>0</v>
      </c>
      <c r="F612" s="15" t="s">
        <v>6339</v>
      </c>
      <c r="G612" t="s">
        <v>4906</v>
      </c>
      <c r="H612" t="e">
        <f>VLOOKUP($E612,'BD DAVID'!$B$5:$M$1143,10,FALSE)</f>
        <v>#N/A</v>
      </c>
      <c r="I612">
        <v>0</v>
      </c>
      <c r="J612" t="e">
        <f>VLOOKUP($E612,'BD DAVID'!$B$5:$M$1144,12,FALSE)</f>
        <v>#N/A</v>
      </c>
      <c r="K612" t="s">
        <v>6339</v>
      </c>
      <c r="L612">
        <v>0</v>
      </c>
      <c r="M612" t="s">
        <v>6339</v>
      </c>
      <c r="N612">
        <v>0</v>
      </c>
      <c r="O612" t="s">
        <v>6339</v>
      </c>
      <c r="P612">
        <v>0</v>
      </c>
      <c r="Q612" t="s">
        <v>6339</v>
      </c>
      <c r="R612" s="19">
        <v>0</v>
      </c>
      <c r="S612" s="18" t="s">
        <v>6339</v>
      </c>
      <c r="T612" s="28">
        <v>0</v>
      </c>
      <c r="U612" s="18" t="s">
        <v>6339</v>
      </c>
      <c r="V612" s="19">
        <v>0</v>
      </c>
      <c r="W612" s="18" t="s">
        <v>6339</v>
      </c>
      <c r="X612" s="19">
        <v>0</v>
      </c>
      <c r="Y612" s="18" t="s">
        <v>6339</v>
      </c>
      <c r="Z612" s="19">
        <v>0</v>
      </c>
      <c r="AA612" s="18" t="s">
        <v>6339</v>
      </c>
      <c r="AB612" s="15">
        <v>817007055</v>
      </c>
      <c r="AC612" s="18" t="s">
        <v>6339</v>
      </c>
      <c r="AD612" s="18" t="s">
        <v>6361</v>
      </c>
      <c r="AE612" s="18" t="s">
        <v>6339</v>
      </c>
      <c r="AF612" s="18" t="s">
        <v>6400</v>
      </c>
      <c r="AG612" s="18" t="s">
        <v>6339</v>
      </c>
      <c r="AH612" s="29">
        <v>42654</v>
      </c>
      <c r="AI612" s="18" t="s">
        <v>6339</v>
      </c>
      <c r="AJ612" s="18" t="s">
        <v>6397</v>
      </c>
      <c r="AK612" t="s">
        <v>6340</v>
      </c>
      <c r="AL612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(NULL,0,0,0,0,0,0,0,0,0,0,817007055,'anunez','R','2016-10-11','dzambrano');</v>
      </c>
    </row>
    <row r="613" spans="1:38" x14ac:dyDescent="0.25">
      <c r="A613">
        <v>10015413</v>
      </c>
      <c r="B613" t="s">
        <v>6405</v>
      </c>
      <c r="C613" t="s">
        <v>6346</v>
      </c>
      <c r="D613" t="s">
        <v>6339</v>
      </c>
      <c r="E613" s="15">
        <v>0</v>
      </c>
      <c r="F613" s="15" t="s">
        <v>6339</v>
      </c>
      <c r="G613" t="s">
        <v>3197</v>
      </c>
      <c r="H613" t="e">
        <f>VLOOKUP($E613,'BD DAVID'!$B$5:$M$1143,10,FALSE)</f>
        <v>#N/A</v>
      </c>
      <c r="I613">
        <v>0</v>
      </c>
      <c r="J613" t="e">
        <f>VLOOKUP($E613,'BD DAVID'!$B$5:$M$1144,12,FALSE)</f>
        <v>#N/A</v>
      </c>
      <c r="K613" t="s">
        <v>6339</v>
      </c>
      <c r="L613">
        <v>0</v>
      </c>
      <c r="M613" t="s">
        <v>6339</v>
      </c>
      <c r="N613">
        <v>0</v>
      </c>
      <c r="O613" t="s">
        <v>6339</v>
      </c>
      <c r="P613">
        <v>0</v>
      </c>
      <c r="Q613" t="s">
        <v>6339</v>
      </c>
      <c r="R613" s="19">
        <v>0</v>
      </c>
      <c r="S613" s="18" t="s">
        <v>6339</v>
      </c>
      <c r="T613" s="28">
        <v>0</v>
      </c>
      <c r="U613" s="18" t="s">
        <v>6339</v>
      </c>
      <c r="V613" s="19">
        <v>0</v>
      </c>
      <c r="W613" s="18" t="s">
        <v>6339</v>
      </c>
      <c r="X613" s="19">
        <v>0</v>
      </c>
      <c r="Y613" s="18" t="s">
        <v>6339</v>
      </c>
      <c r="Z613" s="19">
        <v>0</v>
      </c>
      <c r="AA613" s="18" t="s">
        <v>6339</v>
      </c>
      <c r="AB613" s="15">
        <v>830515183</v>
      </c>
      <c r="AC613" s="18" t="s">
        <v>6339</v>
      </c>
      <c r="AD613" s="18" t="s">
        <v>6361</v>
      </c>
      <c r="AE613" s="18" t="s">
        <v>6339</v>
      </c>
      <c r="AF613" s="18" t="s">
        <v>6400</v>
      </c>
      <c r="AG613" s="18" t="s">
        <v>6339</v>
      </c>
      <c r="AH613" s="29">
        <v>42654</v>
      </c>
      <c r="AI613" s="18" t="s">
        <v>6339</v>
      </c>
      <c r="AJ613" s="18" t="s">
        <v>6397</v>
      </c>
      <c r="AK613" t="s">
        <v>6340</v>
      </c>
      <c r="AL613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(NULL,0,0,0,0,0,0,0,0,0,0,830515183,'anunez','R','2016-10-11','dzambrano');</v>
      </c>
    </row>
    <row r="614" spans="1:38" x14ac:dyDescent="0.25">
      <c r="A614">
        <v>10015598</v>
      </c>
      <c r="B614" t="s">
        <v>6405</v>
      </c>
      <c r="C614" t="s">
        <v>6346</v>
      </c>
      <c r="D614" t="s">
        <v>6339</v>
      </c>
      <c r="E614" s="15">
        <v>0</v>
      </c>
      <c r="F614" s="15" t="s">
        <v>6339</v>
      </c>
      <c r="G614" t="s">
        <v>1637</v>
      </c>
      <c r="H614" t="e">
        <f>VLOOKUP($E614,'BD DAVID'!$B$5:$M$1143,10,FALSE)</f>
        <v>#N/A</v>
      </c>
      <c r="I614">
        <v>0</v>
      </c>
      <c r="J614" t="e">
        <f>VLOOKUP($E614,'BD DAVID'!$B$5:$M$1144,12,FALSE)</f>
        <v>#N/A</v>
      </c>
      <c r="K614" t="s">
        <v>6339</v>
      </c>
      <c r="L614">
        <v>0</v>
      </c>
      <c r="M614" t="s">
        <v>6339</v>
      </c>
      <c r="N614">
        <v>0</v>
      </c>
      <c r="O614" t="s">
        <v>6339</v>
      </c>
      <c r="P614">
        <v>0</v>
      </c>
      <c r="Q614" t="s">
        <v>6339</v>
      </c>
      <c r="R614" s="19">
        <v>0</v>
      </c>
      <c r="S614" s="18" t="s">
        <v>6339</v>
      </c>
      <c r="T614" s="28">
        <v>0</v>
      </c>
      <c r="U614" s="18" t="s">
        <v>6339</v>
      </c>
      <c r="V614" s="19">
        <v>0</v>
      </c>
      <c r="W614" s="18" t="s">
        <v>6339</v>
      </c>
      <c r="X614" s="19">
        <v>0</v>
      </c>
      <c r="Y614" s="18" t="s">
        <v>6339</v>
      </c>
      <c r="Z614" s="19">
        <v>0</v>
      </c>
      <c r="AA614" s="18" t="s">
        <v>6339</v>
      </c>
      <c r="AB614" s="15">
        <v>836000548</v>
      </c>
      <c r="AC614" s="18" t="s">
        <v>6339</v>
      </c>
      <c r="AD614" s="18" t="s">
        <v>6361</v>
      </c>
      <c r="AE614" s="18" t="s">
        <v>6339</v>
      </c>
      <c r="AF614" s="18" t="s">
        <v>6400</v>
      </c>
      <c r="AG614" s="18" t="s">
        <v>6339</v>
      </c>
      <c r="AH614" s="29">
        <v>42654</v>
      </c>
      <c r="AI614" s="18" t="s">
        <v>6339</v>
      </c>
      <c r="AJ614" s="18" t="s">
        <v>6397</v>
      </c>
      <c r="AK614" t="s">
        <v>6340</v>
      </c>
      <c r="AL614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(NULL,0,0,0,0,0,0,0,0,0,0,836000548,'anunez','R','2016-10-11','dzambrano');</v>
      </c>
    </row>
    <row r="615" spans="1:38" x14ac:dyDescent="0.25">
      <c r="A615">
        <v>10015281</v>
      </c>
      <c r="B615" t="s">
        <v>6405</v>
      </c>
      <c r="C615" t="s">
        <v>6346</v>
      </c>
      <c r="D615" t="s">
        <v>6339</v>
      </c>
      <c r="E615" s="15">
        <v>0</v>
      </c>
      <c r="F615" s="15" t="s">
        <v>6339</v>
      </c>
      <c r="G615" t="s">
        <v>2948</v>
      </c>
      <c r="H615" t="e">
        <f>VLOOKUP($E615,'BD DAVID'!$B$5:$M$1143,10,FALSE)</f>
        <v>#N/A</v>
      </c>
      <c r="I615">
        <v>0</v>
      </c>
      <c r="J615" t="e">
        <f>VLOOKUP($E615,'BD DAVID'!$B$5:$M$1144,12,FALSE)</f>
        <v>#N/A</v>
      </c>
      <c r="K615" t="s">
        <v>6339</v>
      </c>
      <c r="L615">
        <v>0</v>
      </c>
      <c r="M615" t="s">
        <v>6339</v>
      </c>
      <c r="N615">
        <v>0</v>
      </c>
      <c r="O615" t="s">
        <v>6339</v>
      </c>
      <c r="P615">
        <v>0</v>
      </c>
      <c r="Q615" t="s">
        <v>6339</v>
      </c>
      <c r="R615" s="19">
        <v>0</v>
      </c>
      <c r="S615" s="18" t="s">
        <v>6339</v>
      </c>
      <c r="T615" s="28">
        <v>0</v>
      </c>
      <c r="U615" s="18" t="s">
        <v>6339</v>
      </c>
      <c r="V615" s="19">
        <v>0</v>
      </c>
      <c r="W615" s="18" t="s">
        <v>6339</v>
      </c>
      <c r="X615" s="19">
        <v>0</v>
      </c>
      <c r="Y615" s="18" t="s">
        <v>6339</v>
      </c>
      <c r="Z615" s="19">
        <v>0</v>
      </c>
      <c r="AA615" s="18" t="s">
        <v>6339</v>
      </c>
      <c r="AB615" s="15">
        <v>860007538</v>
      </c>
      <c r="AC615" s="18" t="s">
        <v>6339</v>
      </c>
      <c r="AD615" s="18" t="s">
        <v>6373</v>
      </c>
      <c r="AE615" s="18" t="s">
        <v>6339</v>
      </c>
      <c r="AF615" s="18" t="s">
        <v>6400</v>
      </c>
      <c r="AG615" s="18" t="s">
        <v>6339</v>
      </c>
      <c r="AH615" s="29">
        <v>42654</v>
      </c>
      <c r="AI615" s="18" t="s">
        <v>6339</v>
      </c>
      <c r="AJ615" s="18" t="s">
        <v>6397</v>
      </c>
      <c r="AK615" t="s">
        <v>6340</v>
      </c>
      <c r="AL615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(NULL,0,0,0,0,0,0,0,0,0,0,860007538,'jvalencia','R','2016-10-11','dzambrano');</v>
      </c>
    </row>
    <row r="616" spans="1:38" x14ac:dyDescent="0.25">
      <c r="A616">
        <v>10015203</v>
      </c>
      <c r="B616" t="s">
        <v>6405</v>
      </c>
      <c r="C616" t="s">
        <v>6346</v>
      </c>
      <c r="D616" t="s">
        <v>6339</v>
      </c>
      <c r="E616" s="15">
        <v>0</v>
      </c>
      <c r="F616" s="15" t="s">
        <v>6339</v>
      </c>
      <c r="G616" t="s">
        <v>2163</v>
      </c>
      <c r="H616" t="e">
        <f>VLOOKUP($E616,'BD DAVID'!$B$5:$M$1143,10,FALSE)</f>
        <v>#N/A</v>
      </c>
      <c r="I616">
        <v>0</v>
      </c>
      <c r="J616" t="e">
        <f>VLOOKUP($E616,'BD DAVID'!$B$5:$M$1144,12,FALSE)</f>
        <v>#N/A</v>
      </c>
      <c r="K616" t="s">
        <v>6339</v>
      </c>
      <c r="L616">
        <v>0</v>
      </c>
      <c r="M616" t="s">
        <v>6339</v>
      </c>
      <c r="N616">
        <v>0</v>
      </c>
      <c r="O616" t="s">
        <v>6339</v>
      </c>
      <c r="P616">
        <v>0</v>
      </c>
      <c r="Q616" t="s">
        <v>6339</v>
      </c>
      <c r="R616" s="19">
        <v>0</v>
      </c>
      <c r="S616" s="18" t="s">
        <v>6339</v>
      </c>
      <c r="T616" s="28">
        <v>0</v>
      </c>
      <c r="U616" s="18" t="s">
        <v>6339</v>
      </c>
      <c r="V616" s="19">
        <v>0</v>
      </c>
      <c r="W616" s="18" t="s">
        <v>6339</v>
      </c>
      <c r="X616" s="19">
        <v>0</v>
      </c>
      <c r="Y616" s="18" t="s">
        <v>6339</v>
      </c>
      <c r="Z616" s="19">
        <v>0</v>
      </c>
      <c r="AA616" s="18" t="s">
        <v>6339</v>
      </c>
      <c r="AB616" s="15">
        <v>890305174</v>
      </c>
      <c r="AC616" s="18" t="s">
        <v>6339</v>
      </c>
      <c r="AD616" s="18" t="s">
        <v>6381</v>
      </c>
      <c r="AE616" s="18" t="s">
        <v>6339</v>
      </c>
      <c r="AF616" s="18" t="s">
        <v>6400</v>
      </c>
      <c r="AG616" s="18" t="s">
        <v>6339</v>
      </c>
      <c r="AH616" s="29">
        <v>42654</v>
      </c>
      <c r="AI616" s="18" t="s">
        <v>6339</v>
      </c>
      <c r="AJ616" s="18" t="s">
        <v>6397</v>
      </c>
      <c r="AK616" t="s">
        <v>6340</v>
      </c>
      <c r="AL616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(NULL,0,0,0,0,0,0,0,0,0,0,890305174,'wcruz','R','2016-10-11','dzambrano');</v>
      </c>
    </row>
    <row r="617" spans="1:38" x14ac:dyDescent="0.25">
      <c r="A617">
        <v>10015728</v>
      </c>
      <c r="B617" t="s">
        <v>6405</v>
      </c>
      <c r="C617" t="s">
        <v>6346</v>
      </c>
      <c r="D617" t="s">
        <v>6339</v>
      </c>
      <c r="E617" s="15">
        <v>0</v>
      </c>
      <c r="F617" s="15" t="s">
        <v>6339</v>
      </c>
      <c r="G617" t="s">
        <v>4897</v>
      </c>
      <c r="H617" t="e">
        <f>VLOOKUP($E617,'BD DAVID'!$B$5:$M$1143,10,FALSE)</f>
        <v>#N/A</v>
      </c>
      <c r="I617">
        <v>0</v>
      </c>
      <c r="J617" t="e">
        <f>VLOOKUP($E617,'BD DAVID'!$B$5:$M$1144,12,FALSE)</f>
        <v>#N/A</v>
      </c>
      <c r="K617" t="s">
        <v>6339</v>
      </c>
      <c r="L617">
        <v>0</v>
      </c>
      <c r="M617" t="s">
        <v>6339</v>
      </c>
      <c r="N617">
        <v>0</v>
      </c>
      <c r="O617" t="s">
        <v>6339</v>
      </c>
      <c r="P617">
        <v>0</v>
      </c>
      <c r="Q617" t="s">
        <v>6339</v>
      </c>
      <c r="R617" s="19">
        <v>0</v>
      </c>
      <c r="S617" s="18" t="s">
        <v>6339</v>
      </c>
      <c r="T617" s="28">
        <v>0</v>
      </c>
      <c r="U617" s="18" t="s">
        <v>6339</v>
      </c>
      <c r="V617" s="19">
        <v>0</v>
      </c>
      <c r="W617" s="18" t="s">
        <v>6339</v>
      </c>
      <c r="X617" s="19">
        <v>0</v>
      </c>
      <c r="Y617" s="18" t="s">
        <v>6339</v>
      </c>
      <c r="Z617" s="19">
        <v>0</v>
      </c>
      <c r="AA617" s="18" t="s">
        <v>6339</v>
      </c>
      <c r="AB617" s="15">
        <v>890306231</v>
      </c>
      <c r="AC617" s="18" t="s">
        <v>6339</v>
      </c>
      <c r="AD617" s="18" t="s">
        <v>6381</v>
      </c>
      <c r="AE617" s="18" t="s">
        <v>6339</v>
      </c>
      <c r="AF617" s="18" t="s">
        <v>6400</v>
      </c>
      <c r="AG617" s="18" t="s">
        <v>6339</v>
      </c>
      <c r="AH617" s="29">
        <v>42654</v>
      </c>
      <c r="AI617" s="18" t="s">
        <v>6339</v>
      </c>
      <c r="AJ617" s="18" t="s">
        <v>6397</v>
      </c>
      <c r="AK617" t="s">
        <v>6340</v>
      </c>
      <c r="AL617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(NULL,0,0,0,0,0,0,0,0,0,0,890306231,'wcruz','R','2016-10-11','dzambrano');</v>
      </c>
    </row>
    <row r="618" spans="1:38" x14ac:dyDescent="0.25">
      <c r="A618">
        <v>10016349</v>
      </c>
      <c r="B618" t="s">
        <v>6405</v>
      </c>
      <c r="C618" t="s">
        <v>6346</v>
      </c>
      <c r="D618" t="s">
        <v>6339</v>
      </c>
      <c r="E618" s="15">
        <v>0</v>
      </c>
      <c r="F618" s="15" t="s">
        <v>6339</v>
      </c>
      <c r="G618" t="s">
        <v>4006</v>
      </c>
      <c r="H618" t="e">
        <f>VLOOKUP($E618,'BD DAVID'!$B$5:$M$1143,10,FALSE)</f>
        <v>#N/A</v>
      </c>
      <c r="I618">
        <v>0</v>
      </c>
      <c r="J618" t="e">
        <f>VLOOKUP($E618,'BD DAVID'!$B$5:$M$1144,12,FALSE)</f>
        <v>#N/A</v>
      </c>
      <c r="K618" t="s">
        <v>6339</v>
      </c>
      <c r="L618">
        <v>0</v>
      </c>
      <c r="M618" t="s">
        <v>6339</v>
      </c>
      <c r="N618">
        <v>0</v>
      </c>
      <c r="O618" t="s">
        <v>6339</v>
      </c>
      <c r="P618">
        <v>0</v>
      </c>
      <c r="Q618" t="s">
        <v>6339</v>
      </c>
      <c r="R618" s="19">
        <v>0</v>
      </c>
      <c r="S618" s="18" t="s">
        <v>6339</v>
      </c>
      <c r="T618" s="28">
        <v>0</v>
      </c>
      <c r="U618" s="18" t="s">
        <v>6339</v>
      </c>
      <c r="V618" s="19">
        <v>0</v>
      </c>
      <c r="W618" s="18" t="s">
        <v>6339</v>
      </c>
      <c r="X618" s="19">
        <v>0</v>
      </c>
      <c r="Y618" s="18" t="s">
        <v>6339</v>
      </c>
      <c r="Z618" s="19">
        <v>0</v>
      </c>
      <c r="AA618" s="18" t="s">
        <v>6339</v>
      </c>
      <c r="AB618" s="15">
        <v>890319806</v>
      </c>
      <c r="AC618" s="18" t="s">
        <v>6339</v>
      </c>
      <c r="AD618" s="18" t="s">
        <v>6381</v>
      </c>
      <c r="AE618" s="18" t="s">
        <v>6339</v>
      </c>
      <c r="AF618" s="18" t="s">
        <v>6400</v>
      </c>
      <c r="AG618" s="18" t="s">
        <v>6339</v>
      </c>
      <c r="AH618" s="29">
        <v>42654</v>
      </c>
      <c r="AI618" s="18" t="s">
        <v>6339</v>
      </c>
      <c r="AJ618" s="18" t="s">
        <v>6397</v>
      </c>
      <c r="AK618" t="s">
        <v>6340</v>
      </c>
      <c r="AL618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(NULL,0,0,0,0,0,0,0,0,0,0,890319806,'wcruz','R','2016-10-11','dzambrano');</v>
      </c>
    </row>
    <row r="619" spans="1:38" x14ac:dyDescent="0.25">
      <c r="A619">
        <v>10016557</v>
      </c>
      <c r="B619" t="s">
        <v>6405</v>
      </c>
      <c r="C619" t="s">
        <v>6346</v>
      </c>
      <c r="D619" t="s">
        <v>6339</v>
      </c>
      <c r="E619" s="15">
        <v>0</v>
      </c>
      <c r="F619" s="15" t="s">
        <v>6339</v>
      </c>
      <c r="G619" t="s">
        <v>3440</v>
      </c>
      <c r="H619" t="e">
        <f>VLOOKUP($E619,'BD DAVID'!$B$5:$M$1143,10,FALSE)</f>
        <v>#N/A</v>
      </c>
      <c r="I619">
        <v>0</v>
      </c>
      <c r="J619" t="e">
        <f>VLOOKUP($E619,'BD DAVID'!$B$5:$M$1144,12,FALSE)</f>
        <v>#N/A</v>
      </c>
      <c r="K619" t="s">
        <v>6339</v>
      </c>
      <c r="L619">
        <v>0</v>
      </c>
      <c r="M619" t="s">
        <v>6339</v>
      </c>
      <c r="N619">
        <v>0</v>
      </c>
      <c r="O619" t="s">
        <v>6339</v>
      </c>
      <c r="P619">
        <v>0</v>
      </c>
      <c r="Q619" t="s">
        <v>6339</v>
      </c>
      <c r="R619" s="19">
        <v>0</v>
      </c>
      <c r="S619" s="18" t="s">
        <v>6339</v>
      </c>
      <c r="T619" s="28">
        <v>0</v>
      </c>
      <c r="U619" s="18" t="s">
        <v>6339</v>
      </c>
      <c r="V619" s="19">
        <v>0</v>
      </c>
      <c r="W619" s="18" t="s">
        <v>6339</v>
      </c>
      <c r="X619" s="19">
        <v>0</v>
      </c>
      <c r="Y619" s="18" t="s">
        <v>6339</v>
      </c>
      <c r="Z619" s="19">
        <v>0</v>
      </c>
      <c r="AA619" s="18" t="s">
        <v>6339</v>
      </c>
      <c r="AB619" s="15">
        <v>890803981</v>
      </c>
      <c r="AC619" s="18" t="s">
        <v>6339</v>
      </c>
      <c r="AD619" s="18" t="s">
        <v>6373</v>
      </c>
      <c r="AE619" s="18" t="s">
        <v>6339</v>
      </c>
      <c r="AF619" s="18" t="s">
        <v>6400</v>
      </c>
      <c r="AG619" s="18" t="s">
        <v>6339</v>
      </c>
      <c r="AH619" s="29">
        <v>42654</v>
      </c>
      <c r="AI619" s="18" t="s">
        <v>6339</v>
      </c>
      <c r="AJ619" s="18" t="s">
        <v>6397</v>
      </c>
      <c r="AK619" t="s">
        <v>6340</v>
      </c>
      <c r="AL619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(NULL,0,0,0,0,0,0,0,0,0,0,890803981,'jvalencia','R','2016-10-11','dzambrano');</v>
      </c>
    </row>
    <row r="620" spans="1:38" x14ac:dyDescent="0.25">
      <c r="A620">
        <v>10016436</v>
      </c>
      <c r="B620" t="s">
        <v>6405</v>
      </c>
      <c r="C620" t="s">
        <v>6346</v>
      </c>
      <c r="D620" t="s">
        <v>6339</v>
      </c>
      <c r="E620" s="15">
        <v>0</v>
      </c>
      <c r="F620" s="15" t="s">
        <v>6339</v>
      </c>
      <c r="G620" t="s">
        <v>3443</v>
      </c>
      <c r="H620" t="e">
        <f>VLOOKUP($E620,'BD DAVID'!$B$5:$M$1143,10,FALSE)</f>
        <v>#N/A</v>
      </c>
      <c r="I620">
        <v>0</v>
      </c>
      <c r="J620" t="e">
        <f>VLOOKUP($E620,'BD DAVID'!$B$5:$M$1144,12,FALSE)</f>
        <v>#N/A</v>
      </c>
      <c r="K620" t="s">
        <v>6339</v>
      </c>
      <c r="L620">
        <v>0</v>
      </c>
      <c r="M620" t="s">
        <v>6339</v>
      </c>
      <c r="N620">
        <v>0</v>
      </c>
      <c r="O620" t="s">
        <v>6339</v>
      </c>
      <c r="P620">
        <v>0</v>
      </c>
      <c r="Q620" t="s">
        <v>6339</v>
      </c>
      <c r="R620" s="19">
        <v>0</v>
      </c>
      <c r="S620" s="18" t="s">
        <v>6339</v>
      </c>
      <c r="T620" s="28">
        <v>0</v>
      </c>
      <c r="U620" s="18" t="s">
        <v>6339</v>
      </c>
      <c r="V620" s="19">
        <v>0</v>
      </c>
      <c r="W620" s="18" t="s">
        <v>6339</v>
      </c>
      <c r="X620" s="19">
        <v>0</v>
      </c>
      <c r="Y620" s="18" t="s">
        <v>6339</v>
      </c>
      <c r="Z620" s="19">
        <v>0</v>
      </c>
      <c r="AA620" s="18" t="s">
        <v>6339</v>
      </c>
      <c r="AB620" s="15">
        <v>890805963</v>
      </c>
      <c r="AC620" s="18" t="s">
        <v>6339</v>
      </c>
      <c r="AD620" s="18" t="s">
        <v>6373</v>
      </c>
      <c r="AE620" s="18" t="s">
        <v>6339</v>
      </c>
      <c r="AF620" s="18" t="s">
        <v>6400</v>
      </c>
      <c r="AG620" s="18" t="s">
        <v>6339</v>
      </c>
      <c r="AH620" s="29">
        <v>42654</v>
      </c>
      <c r="AI620" s="18" t="s">
        <v>6339</v>
      </c>
      <c r="AJ620" s="18" t="s">
        <v>6397</v>
      </c>
      <c r="AK620" t="s">
        <v>6340</v>
      </c>
      <c r="AL620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(NULL,0,0,0,0,0,0,0,0,0,0,890805963,'jvalencia','R','2016-10-11','dzambrano');</v>
      </c>
    </row>
    <row r="621" spans="1:38" x14ac:dyDescent="0.25">
      <c r="A621">
        <v>10016709</v>
      </c>
      <c r="B621" t="s">
        <v>6405</v>
      </c>
      <c r="C621" t="s">
        <v>6346</v>
      </c>
      <c r="D621" t="s">
        <v>6339</v>
      </c>
      <c r="E621" s="15">
        <v>0</v>
      </c>
      <c r="F621" s="15" t="s">
        <v>6339</v>
      </c>
      <c r="G621" t="s">
        <v>3665</v>
      </c>
      <c r="H621" t="e">
        <f>VLOOKUP($E621,'BD DAVID'!$B$5:$M$1143,10,FALSE)</f>
        <v>#N/A</v>
      </c>
      <c r="I621">
        <v>0</v>
      </c>
      <c r="J621" t="e">
        <f>VLOOKUP($E621,'BD DAVID'!$B$5:$M$1144,12,FALSE)</f>
        <v>#N/A</v>
      </c>
      <c r="K621" t="s">
        <v>6339</v>
      </c>
      <c r="L621">
        <v>0</v>
      </c>
      <c r="M621" t="s">
        <v>6339</v>
      </c>
      <c r="N621">
        <v>0</v>
      </c>
      <c r="O621" t="s">
        <v>6339</v>
      </c>
      <c r="P621">
        <v>0</v>
      </c>
      <c r="Q621" t="s">
        <v>6339</v>
      </c>
      <c r="R621" s="19">
        <v>0</v>
      </c>
      <c r="S621" s="18" t="s">
        <v>6339</v>
      </c>
      <c r="T621" s="28">
        <v>0</v>
      </c>
      <c r="U621" s="18" t="s">
        <v>6339</v>
      </c>
      <c r="V621" s="19">
        <v>0</v>
      </c>
      <c r="W621" s="18" t="s">
        <v>6339</v>
      </c>
      <c r="X621" s="19">
        <v>0</v>
      </c>
      <c r="Y621" s="18" t="s">
        <v>6339</v>
      </c>
      <c r="Z621" s="19">
        <v>0</v>
      </c>
      <c r="AA621" s="18" t="s">
        <v>6339</v>
      </c>
      <c r="AB621" s="15">
        <v>890806048</v>
      </c>
      <c r="AC621" s="18" t="s">
        <v>6339</v>
      </c>
      <c r="AD621" s="18" t="s">
        <v>6373</v>
      </c>
      <c r="AE621" s="18" t="s">
        <v>6339</v>
      </c>
      <c r="AF621" s="18" t="s">
        <v>6400</v>
      </c>
      <c r="AG621" s="18" t="s">
        <v>6339</v>
      </c>
      <c r="AH621" s="29">
        <v>42654</v>
      </c>
      <c r="AI621" s="18" t="s">
        <v>6339</v>
      </c>
      <c r="AJ621" s="18" t="s">
        <v>6397</v>
      </c>
      <c r="AK621" t="s">
        <v>6340</v>
      </c>
      <c r="AL621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(NULL,0,0,0,0,0,0,0,0,0,0,890806048,'jvalencia','R','2016-10-11','dzambrano');</v>
      </c>
    </row>
    <row r="622" spans="1:38" x14ac:dyDescent="0.25">
      <c r="A622">
        <v>10015524</v>
      </c>
      <c r="B622" t="s">
        <v>6405</v>
      </c>
      <c r="C622" t="s">
        <v>6346</v>
      </c>
      <c r="D622" t="s">
        <v>6339</v>
      </c>
      <c r="E622" s="15">
        <v>0</v>
      </c>
      <c r="F622" s="15" t="s">
        <v>6339</v>
      </c>
      <c r="G622" t="s">
        <v>2588</v>
      </c>
      <c r="H622" t="e">
        <f>VLOOKUP($E622,'BD DAVID'!$B$5:$M$1143,10,FALSE)</f>
        <v>#N/A</v>
      </c>
      <c r="I622">
        <v>0</v>
      </c>
      <c r="J622" t="e">
        <f>VLOOKUP($E622,'BD DAVID'!$B$5:$M$1144,12,FALSE)</f>
        <v>#N/A</v>
      </c>
      <c r="K622" t="s">
        <v>6339</v>
      </c>
      <c r="L622">
        <v>0</v>
      </c>
      <c r="M622" t="s">
        <v>6339</v>
      </c>
      <c r="N622">
        <v>0</v>
      </c>
      <c r="O622" t="s">
        <v>6339</v>
      </c>
      <c r="P622">
        <v>0</v>
      </c>
      <c r="Q622" t="s">
        <v>6339</v>
      </c>
      <c r="R622" s="19">
        <v>0</v>
      </c>
      <c r="S622" s="18" t="s">
        <v>6339</v>
      </c>
      <c r="T622" s="28">
        <v>0</v>
      </c>
      <c r="U622" s="18" t="s">
        <v>6339</v>
      </c>
      <c r="V622" s="19">
        <v>0</v>
      </c>
      <c r="W622" s="18" t="s">
        <v>6339</v>
      </c>
      <c r="X622" s="19">
        <v>0</v>
      </c>
      <c r="Y622" s="18" t="s">
        <v>6339</v>
      </c>
      <c r="Z622" s="19">
        <v>0</v>
      </c>
      <c r="AA622" s="18" t="s">
        <v>6339</v>
      </c>
      <c r="AB622" s="15">
        <v>891400088</v>
      </c>
      <c r="AC622" s="18" t="s">
        <v>6339</v>
      </c>
      <c r="AD622" s="18" t="s">
        <v>6364</v>
      </c>
      <c r="AE622" s="18" t="s">
        <v>6339</v>
      </c>
      <c r="AF622" s="18" t="s">
        <v>6400</v>
      </c>
      <c r="AG622" s="18" t="s">
        <v>6339</v>
      </c>
      <c r="AH622" s="29">
        <v>42654</v>
      </c>
      <c r="AI622" s="18" t="s">
        <v>6339</v>
      </c>
      <c r="AJ622" s="18" t="s">
        <v>6397</v>
      </c>
      <c r="AK622" t="s">
        <v>6340</v>
      </c>
      <c r="AL622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(NULL,0,0,0,0,0,0,0,0,0,0,891400088,'dcardona','R','2016-10-11','dzambrano');</v>
      </c>
    </row>
    <row r="623" spans="1:38" x14ac:dyDescent="0.25">
      <c r="A623">
        <v>10015214</v>
      </c>
      <c r="B623" t="s">
        <v>6405</v>
      </c>
      <c r="C623" t="s">
        <v>6346</v>
      </c>
      <c r="D623" t="s">
        <v>6339</v>
      </c>
      <c r="E623" s="15">
        <v>0</v>
      </c>
      <c r="F623" s="15" t="s">
        <v>6339</v>
      </c>
      <c r="G623" t="s">
        <v>2509</v>
      </c>
      <c r="H623" t="e">
        <f>VLOOKUP($E623,'BD DAVID'!$B$5:$M$1143,10,FALSE)</f>
        <v>#N/A</v>
      </c>
      <c r="I623">
        <v>0</v>
      </c>
      <c r="J623" t="e">
        <f>VLOOKUP($E623,'BD DAVID'!$B$5:$M$1144,12,FALSE)</f>
        <v>#N/A</v>
      </c>
      <c r="K623" t="s">
        <v>6339</v>
      </c>
      <c r="L623">
        <v>0</v>
      </c>
      <c r="M623" t="s">
        <v>6339</v>
      </c>
      <c r="N623">
        <v>0</v>
      </c>
      <c r="O623" t="s">
        <v>6339</v>
      </c>
      <c r="P623">
        <v>0</v>
      </c>
      <c r="Q623" t="s">
        <v>6339</v>
      </c>
      <c r="R623" s="19">
        <v>0</v>
      </c>
      <c r="S623" s="18" t="s">
        <v>6339</v>
      </c>
      <c r="T623" s="28">
        <v>0</v>
      </c>
      <c r="U623" s="18" t="s">
        <v>6339</v>
      </c>
      <c r="V623" s="19">
        <v>0</v>
      </c>
      <c r="W623" s="18" t="s">
        <v>6339</v>
      </c>
      <c r="X623" s="19">
        <v>0</v>
      </c>
      <c r="Y623" s="18" t="s">
        <v>6339</v>
      </c>
      <c r="Z623" s="19">
        <v>0</v>
      </c>
      <c r="AA623" s="18" t="s">
        <v>6339</v>
      </c>
      <c r="AB623" s="15">
        <v>891401093</v>
      </c>
      <c r="AC623" s="18" t="s">
        <v>6339</v>
      </c>
      <c r="AD623" s="18" t="s">
        <v>6364</v>
      </c>
      <c r="AE623" s="18" t="s">
        <v>6339</v>
      </c>
      <c r="AF623" s="18" t="s">
        <v>6400</v>
      </c>
      <c r="AG623" s="18" t="s">
        <v>6339</v>
      </c>
      <c r="AH623" s="29">
        <v>42654</v>
      </c>
      <c r="AI623" s="18" t="s">
        <v>6339</v>
      </c>
      <c r="AJ623" s="18" t="s">
        <v>6397</v>
      </c>
      <c r="AK623" t="s">
        <v>6340</v>
      </c>
      <c r="AL623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(NULL,0,0,0,0,0,0,0,0,0,0,891401093,'dcardona','R','2016-10-11','dzambrano');</v>
      </c>
    </row>
    <row r="624" spans="1:38" x14ac:dyDescent="0.25">
      <c r="A624">
        <v>10015446</v>
      </c>
      <c r="B624" t="s">
        <v>6405</v>
      </c>
      <c r="C624" t="s">
        <v>6346</v>
      </c>
      <c r="D624" t="s">
        <v>6339</v>
      </c>
      <c r="E624" s="15">
        <v>0</v>
      </c>
      <c r="F624" s="15" t="s">
        <v>6339</v>
      </c>
      <c r="G624" t="s">
        <v>2615</v>
      </c>
      <c r="H624" t="e">
        <f>VLOOKUP($E624,'BD DAVID'!$B$5:$M$1143,10,FALSE)</f>
        <v>#N/A</v>
      </c>
      <c r="I624">
        <v>0</v>
      </c>
      <c r="J624" t="e">
        <f>VLOOKUP($E624,'BD DAVID'!$B$5:$M$1144,12,FALSE)</f>
        <v>#N/A</v>
      </c>
      <c r="K624" t="s">
        <v>6339</v>
      </c>
      <c r="L624">
        <v>0</v>
      </c>
      <c r="M624" t="s">
        <v>6339</v>
      </c>
      <c r="N624">
        <v>0</v>
      </c>
      <c r="O624" t="s">
        <v>6339</v>
      </c>
      <c r="P624">
        <v>0</v>
      </c>
      <c r="Q624" t="s">
        <v>6339</v>
      </c>
      <c r="R624" s="19">
        <v>0</v>
      </c>
      <c r="S624" s="18" t="s">
        <v>6339</v>
      </c>
      <c r="T624" s="28">
        <v>0</v>
      </c>
      <c r="U624" s="18" t="s">
        <v>6339</v>
      </c>
      <c r="V624" s="19">
        <v>0</v>
      </c>
      <c r="W624" s="18" t="s">
        <v>6339</v>
      </c>
      <c r="X624" s="19">
        <v>0</v>
      </c>
      <c r="Y624" s="18" t="s">
        <v>6339</v>
      </c>
      <c r="Z624" s="19">
        <v>0</v>
      </c>
      <c r="AA624" s="18" t="s">
        <v>6339</v>
      </c>
      <c r="AB624" s="15">
        <v>891900236</v>
      </c>
      <c r="AC624" s="18" t="s">
        <v>6339</v>
      </c>
      <c r="AD624" s="18" t="s">
        <v>6381</v>
      </c>
      <c r="AE624" s="18" t="s">
        <v>6339</v>
      </c>
      <c r="AF624" s="18" t="s">
        <v>6400</v>
      </c>
      <c r="AG624" s="18" t="s">
        <v>6339</v>
      </c>
      <c r="AH624" s="29">
        <v>42654</v>
      </c>
      <c r="AI624" s="18" t="s">
        <v>6339</v>
      </c>
      <c r="AJ624" s="18" t="s">
        <v>6397</v>
      </c>
      <c r="AK624" t="s">
        <v>6340</v>
      </c>
      <c r="AL624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(NULL,0,0,0,0,0,0,0,0,0,0,891900236,'wcruz','R','2016-10-11','dzambrano');</v>
      </c>
    </row>
    <row r="625" spans="1:38" x14ac:dyDescent="0.25">
      <c r="A625">
        <v>10015410</v>
      </c>
      <c r="B625" t="s">
        <v>6405</v>
      </c>
      <c r="C625" t="s">
        <v>6346</v>
      </c>
      <c r="D625" t="s">
        <v>6339</v>
      </c>
      <c r="E625" s="15">
        <v>0</v>
      </c>
      <c r="F625" s="15" t="s">
        <v>6339</v>
      </c>
      <c r="G625" t="s">
        <v>2612</v>
      </c>
      <c r="H625" t="e">
        <f>VLOOKUP($E625,'BD DAVID'!$B$5:$M$1143,10,FALSE)</f>
        <v>#N/A</v>
      </c>
      <c r="I625">
        <v>0</v>
      </c>
      <c r="J625" t="e">
        <f>VLOOKUP($E625,'BD DAVID'!$B$5:$M$1144,12,FALSE)</f>
        <v>#N/A</v>
      </c>
      <c r="K625" t="s">
        <v>6339</v>
      </c>
      <c r="L625">
        <v>0</v>
      </c>
      <c r="M625" t="s">
        <v>6339</v>
      </c>
      <c r="N625">
        <v>0</v>
      </c>
      <c r="O625" t="s">
        <v>6339</v>
      </c>
      <c r="P625">
        <v>0</v>
      </c>
      <c r="Q625" t="s">
        <v>6339</v>
      </c>
      <c r="R625" s="19">
        <v>0</v>
      </c>
      <c r="S625" s="18" t="s">
        <v>6339</v>
      </c>
      <c r="T625" s="28">
        <v>0</v>
      </c>
      <c r="U625" s="18" t="s">
        <v>6339</v>
      </c>
      <c r="V625" s="19">
        <v>0</v>
      </c>
      <c r="W625" s="18" t="s">
        <v>6339</v>
      </c>
      <c r="X625" s="19">
        <v>0</v>
      </c>
      <c r="Y625" s="18" t="s">
        <v>6339</v>
      </c>
      <c r="Z625" s="19">
        <v>0</v>
      </c>
      <c r="AA625" s="18" t="s">
        <v>6339</v>
      </c>
      <c r="AB625" s="15">
        <v>891900391</v>
      </c>
      <c r="AC625" s="18" t="s">
        <v>6339</v>
      </c>
      <c r="AD625" s="18" t="s">
        <v>6382</v>
      </c>
      <c r="AE625" s="18" t="s">
        <v>6339</v>
      </c>
      <c r="AF625" s="18" t="s">
        <v>6400</v>
      </c>
      <c r="AG625" s="18" t="s">
        <v>6339</v>
      </c>
      <c r="AH625" s="29">
        <v>42654</v>
      </c>
      <c r="AI625" s="18" t="s">
        <v>6339</v>
      </c>
      <c r="AJ625" s="18" t="s">
        <v>6397</v>
      </c>
      <c r="AK625" t="s">
        <v>6340</v>
      </c>
      <c r="AL625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(NULL,0,0,0,0,0,0,0,0,0,0,891900391,'ncardona','R','2016-10-11','dzambrano');</v>
      </c>
    </row>
    <row r="626" spans="1:38" x14ac:dyDescent="0.25">
      <c r="A626">
        <v>10015330</v>
      </c>
      <c r="B626" t="s">
        <v>6405</v>
      </c>
      <c r="C626" t="s">
        <v>6346</v>
      </c>
      <c r="D626" t="s">
        <v>6339</v>
      </c>
      <c r="E626" s="15">
        <v>0</v>
      </c>
      <c r="F626" s="15" t="s">
        <v>6339</v>
      </c>
      <c r="G626" t="s">
        <v>2600</v>
      </c>
      <c r="H626" t="e">
        <f>VLOOKUP($E626,'BD DAVID'!$B$5:$M$1143,10,FALSE)</f>
        <v>#N/A</v>
      </c>
      <c r="I626">
        <v>0</v>
      </c>
      <c r="J626" t="e">
        <f>VLOOKUP($E626,'BD DAVID'!$B$5:$M$1144,12,FALSE)</f>
        <v>#N/A</v>
      </c>
      <c r="K626" t="s">
        <v>6339</v>
      </c>
      <c r="L626">
        <v>0</v>
      </c>
      <c r="M626" t="s">
        <v>6339</v>
      </c>
      <c r="N626">
        <v>0</v>
      </c>
      <c r="O626" t="s">
        <v>6339</v>
      </c>
      <c r="P626">
        <v>0</v>
      </c>
      <c r="Q626" t="s">
        <v>6339</v>
      </c>
      <c r="R626" s="19">
        <v>0</v>
      </c>
      <c r="S626" s="18" t="s">
        <v>6339</v>
      </c>
      <c r="T626" s="28">
        <v>0</v>
      </c>
      <c r="U626" s="18" t="s">
        <v>6339</v>
      </c>
      <c r="V626" s="19">
        <v>0</v>
      </c>
      <c r="W626" s="18" t="s">
        <v>6339</v>
      </c>
      <c r="X626" s="19">
        <v>0</v>
      </c>
      <c r="Y626" s="18" t="s">
        <v>6339</v>
      </c>
      <c r="Z626" s="19">
        <v>0</v>
      </c>
      <c r="AA626" s="18" t="s">
        <v>6339</v>
      </c>
      <c r="AB626" s="15">
        <v>891900475</v>
      </c>
      <c r="AC626" s="18" t="s">
        <v>6339</v>
      </c>
      <c r="AD626" s="18" t="s">
        <v>6361</v>
      </c>
      <c r="AE626" s="18" t="s">
        <v>6339</v>
      </c>
      <c r="AF626" s="18" t="s">
        <v>6400</v>
      </c>
      <c r="AG626" s="18" t="s">
        <v>6339</v>
      </c>
      <c r="AH626" s="29">
        <v>42654</v>
      </c>
      <c r="AI626" s="18" t="s">
        <v>6339</v>
      </c>
      <c r="AJ626" s="18" t="s">
        <v>6397</v>
      </c>
      <c r="AK626" t="s">
        <v>6340</v>
      </c>
      <c r="AL626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(NULL,0,0,0,0,0,0,0,0,0,0,891900475,'anunez','R','2016-10-11','dzambrano');</v>
      </c>
    </row>
    <row r="627" spans="1:38" x14ac:dyDescent="0.25">
      <c r="A627">
        <v>10015411</v>
      </c>
      <c r="B627" t="s">
        <v>6405</v>
      </c>
      <c r="C627" t="s">
        <v>6346</v>
      </c>
      <c r="D627" t="s">
        <v>6339</v>
      </c>
      <c r="E627" s="15">
        <v>0</v>
      </c>
      <c r="F627" s="15" t="s">
        <v>6339</v>
      </c>
      <c r="G627" t="s">
        <v>2606</v>
      </c>
      <c r="H627" t="e">
        <f>VLOOKUP($E627,'BD DAVID'!$B$5:$M$1143,10,FALSE)</f>
        <v>#N/A</v>
      </c>
      <c r="I627">
        <v>0</v>
      </c>
      <c r="J627" t="e">
        <f>VLOOKUP($E627,'BD DAVID'!$B$5:$M$1144,12,FALSE)</f>
        <v>#N/A</v>
      </c>
      <c r="K627" t="s">
        <v>6339</v>
      </c>
      <c r="L627">
        <v>0</v>
      </c>
      <c r="M627" t="s">
        <v>6339</v>
      </c>
      <c r="N627">
        <v>0</v>
      </c>
      <c r="O627" t="s">
        <v>6339</v>
      </c>
      <c r="P627">
        <v>0</v>
      </c>
      <c r="Q627" t="s">
        <v>6339</v>
      </c>
      <c r="R627" s="19">
        <v>0</v>
      </c>
      <c r="S627" s="18" t="s">
        <v>6339</v>
      </c>
      <c r="T627" s="28">
        <v>0</v>
      </c>
      <c r="U627" s="18" t="s">
        <v>6339</v>
      </c>
      <c r="V627" s="19">
        <v>0</v>
      </c>
      <c r="W627" s="18" t="s">
        <v>6339</v>
      </c>
      <c r="X627" s="19">
        <v>0</v>
      </c>
      <c r="Y627" s="18" t="s">
        <v>6339</v>
      </c>
      <c r="Z627" s="19">
        <v>0</v>
      </c>
      <c r="AA627" s="18" t="s">
        <v>6339</v>
      </c>
      <c r="AB627" s="15">
        <v>891900487</v>
      </c>
      <c r="AC627" s="18" t="s">
        <v>6339</v>
      </c>
      <c r="AD627" s="18" t="s">
        <v>6382</v>
      </c>
      <c r="AE627" s="18" t="s">
        <v>6339</v>
      </c>
      <c r="AF627" s="18" t="s">
        <v>6400</v>
      </c>
      <c r="AG627" s="18" t="s">
        <v>6339</v>
      </c>
      <c r="AH627" s="29">
        <v>42654</v>
      </c>
      <c r="AI627" s="18" t="s">
        <v>6339</v>
      </c>
      <c r="AJ627" s="18" t="s">
        <v>6397</v>
      </c>
      <c r="AK627" t="s">
        <v>6340</v>
      </c>
      <c r="AL627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(NULL,0,0,0,0,0,0,0,0,0,0,891900487,'ncardona','R','2016-10-11','dzambrano');</v>
      </c>
    </row>
    <row r="628" spans="1:38" x14ac:dyDescent="0.25">
      <c r="A628">
        <v>10017254</v>
      </c>
      <c r="B628" t="s">
        <v>6405</v>
      </c>
      <c r="C628" t="s">
        <v>6346</v>
      </c>
      <c r="D628" t="s">
        <v>6339</v>
      </c>
      <c r="E628" s="15">
        <v>0</v>
      </c>
      <c r="F628" s="15" t="s">
        <v>6339</v>
      </c>
      <c r="G628" t="s">
        <v>3538</v>
      </c>
      <c r="H628" t="e">
        <f>VLOOKUP($E628,'BD DAVID'!$B$5:$M$1143,10,FALSE)</f>
        <v>#N/A</v>
      </c>
      <c r="I628">
        <v>0</v>
      </c>
      <c r="J628" t="e">
        <f>VLOOKUP($E628,'BD DAVID'!$B$5:$M$1144,12,FALSE)</f>
        <v>#N/A</v>
      </c>
      <c r="K628" t="s">
        <v>6339</v>
      </c>
      <c r="L628">
        <v>0</v>
      </c>
      <c r="M628" t="s">
        <v>6339</v>
      </c>
      <c r="N628">
        <v>0</v>
      </c>
      <c r="O628" t="s">
        <v>6339</v>
      </c>
      <c r="P628">
        <v>0</v>
      </c>
      <c r="Q628" t="s">
        <v>6339</v>
      </c>
      <c r="R628" s="19">
        <v>0</v>
      </c>
      <c r="S628" s="18" t="s">
        <v>6339</v>
      </c>
      <c r="T628" s="28">
        <v>0</v>
      </c>
      <c r="U628" s="18" t="s">
        <v>6339</v>
      </c>
      <c r="V628" s="19">
        <v>0</v>
      </c>
      <c r="W628" s="18" t="s">
        <v>6339</v>
      </c>
      <c r="X628" s="19">
        <v>0</v>
      </c>
      <c r="Y628" s="18" t="s">
        <v>6339</v>
      </c>
      <c r="Z628" s="19">
        <v>0</v>
      </c>
      <c r="AA628" s="18" t="s">
        <v>6339</v>
      </c>
      <c r="AB628" s="15">
        <v>900054092</v>
      </c>
      <c r="AC628" s="18" t="s">
        <v>6339</v>
      </c>
      <c r="AD628" s="18" t="s">
        <v>6381</v>
      </c>
      <c r="AE628" s="18" t="s">
        <v>6339</v>
      </c>
      <c r="AF628" s="18" t="s">
        <v>6400</v>
      </c>
      <c r="AG628" s="18" t="s">
        <v>6339</v>
      </c>
      <c r="AH628" s="29">
        <v>42654</v>
      </c>
      <c r="AI628" s="18" t="s">
        <v>6339</v>
      </c>
      <c r="AJ628" s="18" t="s">
        <v>6397</v>
      </c>
      <c r="AK628" t="s">
        <v>6340</v>
      </c>
      <c r="AL628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(NULL,0,0,0,0,0,0,0,0,0,0,900054092,'wcruz','R','2016-10-11','dzambrano');</v>
      </c>
    </row>
    <row r="629" spans="1:38" x14ac:dyDescent="0.25">
      <c r="A629">
        <v>10013439</v>
      </c>
      <c r="B629" t="s">
        <v>6405</v>
      </c>
      <c r="C629" t="s">
        <v>6346</v>
      </c>
      <c r="D629" t="s">
        <v>6339</v>
      </c>
      <c r="E629" s="15">
        <v>0</v>
      </c>
      <c r="F629" s="15" t="s">
        <v>6339</v>
      </c>
      <c r="G629" t="s">
        <v>5314</v>
      </c>
      <c r="H629" t="e">
        <f>VLOOKUP($E629,'BD DAVID'!$B$5:$M$1143,10,FALSE)</f>
        <v>#N/A</v>
      </c>
      <c r="I629">
        <v>0</v>
      </c>
      <c r="J629" t="e">
        <f>VLOOKUP($E629,'BD DAVID'!$B$5:$M$1144,12,FALSE)</f>
        <v>#N/A</v>
      </c>
      <c r="K629" t="s">
        <v>6339</v>
      </c>
      <c r="L629">
        <v>0</v>
      </c>
      <c r="M629" t="s">
        <v>6339</v>
      </c>
      <c r="N629">
        <v>0</v>
      </c>
      <c r="O629" t="s">
        <v>6339</v>
      </c>
      <c r="P629">
        <v>0</v>
      </c>
      <c r="Q629" t="s">
        <v>6339</v>
      </c>
      <c r="R629" s="19">
        <v>0</v>
      </c>
      <c r="S629" s="18" t="s">
        <v>6339</v>
      </c>
      <c r="T629" s="28">
        <v>0</v>
      </c>
      <c r="U629" s="18" t="s">
        <v>6339</v>
      </c>
      <c r="V629" s="19">
        <v>0</v>
      </c>
      <c r="W629" s="18" t="s">
        <v>6339</v>
      </c>
      <c r="X629" s="19">
        <v>0</v>
      </c>
      <c r="Y629" s="18" t="s">
        <v>6339</v>
      </c>
      <c r="Z629" s="19">
        <v>0</v>
      </c>
      <c r="AA629" s="18" t="s">
        <v>6339</v>
      </c>
      <c r="AB629" s="15">
        <v>900075982</v>
      </c>
      <c r="AC629" s="18" t="s">
        <v>6339</v>
      </c>
      <c r="AD629" s="18" t="s">
        <v>6382</v>
      </c>
      <c r="AE629" s="18" t="s">
        <v>6339</v>
      </c>
      <c r="AF629" s="18" t="s">
        <v>6400</v>
      </c>
      <c r="AG629" s="18" t="s">
        <v>6339</v>
      </c>
      <c r="AH629" s="29">
        <v>42654</v>
      </c>
      <c r="AI629" s="18" t="s">
        <v>6339</v>
      </c>
      <c r="AJ629" s="18" t="s">
        <v>6397</v>
      </c>
      <c r="AK629" t="s">
        <v>6340</v>
      </c>
      <c r="AL629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(NULL,0,0,0,0,0,0,0,0,0,0,900075982,'ncardona','R','2016-10-11','dzambrano');</v>
      </c>
    </row>
    <row r="630" spans="1:38" x14ac:dyDescent="0.25">
      <c r="A630">
        <v>10011853</v>
      </c>
      <c r="B630" t="s">
        <v>6405</v>
      </c>
      <c r="C630" t="s">
        <v>6346</v>
      </c>
      <c r="D630" t="s">
        <v>6339</v>
      </c>
      <c r="E630" s="15">
        <v>0</v>
      </c>
      <c r="F630" s="15" t="s">
        <v>6339</v>
      </c>
      <c r="G630" t="s">
        <v>2880</v>
      </c>
      <c r="H630" t="e">
        <f>VLOOKUP($E630,'BD DAVID'!$B$5:$M$1143,10,FALSE)</f>
        <v>#N/A</v>
      </c>
      <c r="I630">
        <v>0</v>
      </c>
      <c r="J630" t="e">
        <f>VLOOKUP($E630,'BD DAVID'!$B$5:$M$1144,12,FALSE)</f>
        <v>#N/A</v>
      </c>
      <c r="K630" t="s">
        <v>6339</v>
      </c>
      <c r="L630">
        <v>0</v>
      </c>
      <c r="M630" t="s">
        <v>6339</v>
      </c>
      <c r="N630">
        <v>0</v>
      </c>
      <c r="O630" t="s">
        <v>6339</v>
      </c>
      <c r="P630">
        <v>0</v>
      </c>
      <c r="Q630" t="s">
        <v>6339</v>
      </c>
      <c r="R630" s="19">
        <v>0</v>
      </c>
      <c r="S630" s="18" t="s">
        <v>6339</v>
      </c>
      <c r="T630" s="28">
        <v>0</v>
      </c>
      <c r="U630" s="18" t="s">
        <v>6339</v>
      </c>
      <c r="V630" s="19">
        <v>0</v>
      </c>
      <c r="W630" s="18" t="s">
        <v>6339</v>
      </c>
      <c r="X630" s="19">
        <v>0</v>
      </c>
      <c r="Y630" s="18" t="s">
        <v>6339</v>
      </c>
      <c r="Z630" s="19">
        <v>0</v>
      </c>
      <c r="AA630" s="18" t="s">
        <v>6339</v>
      </c>
      <c r="AB630" s="15">
        <v>900104515</v>
      </c>
      <c r="AC630" s="18" t="s">
        <v>6339</v>
      </c>
      <c r="AD630" s="18" t="s">
        <v>6382</v>
      </c>
      <c r="AE630" s="18" t="s">
        <v>6339</v>
      </c>
      <c r="AF630" s="18" t="s">
        <v>6400</v>
      </c>
      <c r="AG630" s="18" t="s">
        <v>6339</v>
      </c>
      <c r="AH630" s="29">
        <v>42654</v>
      </c>
      <c r="AI630" s="18" t="s">
        <v>6339</v>
      </c>
      <c r="AJ630" s="18" t="s">
        <v>6397</v>
      </c>
      <c r="AK630" t="s">
        <v>6340</v>
      </c>
      <c r="AL630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(NULL,0,0,0,0,0,0,0,0,0,0,900104515,'ncardona','R','2016-10-11','dzambrano');</v>
      </c>
    </row>
    <row r="631" spans="1:38" x14ac:dyDescent="0.25">
      <c r="A631">
        <v>10015327</v>
      </c>
      <c r="B631" t="s">
        <v>6405</v>
      </c>
      <c r="C631" t="s">
        <v>6346</v>
      </c>
      <c r="D631" t="s">
        <v>6339</v>
      </c>
      <c r="E631" s="15">
        <v>0</v>
      </c>
      <c r="F631" s="15" t="s">
        <v>6339</v>
      </c>
      <c r="G631" t="s">
        <v>1697</v>
      </c>
      <c r="H631" t="e">
        <f>VLOOKUP($E631,'BD DAVID'!$B$5:$M$1143,10,FALSE)</f>
        <v>#N/A</v>
      </c>
      <c r="I631">
        <v>0</v>
      </c>
      <c r="J631" t="e">
        <f>VLOOKUP($E631,'BD DAVID'!$B$5:$M$1144,12,FALSE)</f>
        <v>#N/A</v>
      </c>
      <c r="K631" t="s">
        <v>6339</v>
      </c>
      <c r="L631">
        <v>0</v>
      </c>
      <c r="M631" t="s">
        <v>6339</v>
      </c>
      <c r="N631">
        <v>0</v>
      </c>
      <c r="O631" t="s">
        <v>6339</v>
      </c>
      <c r="P631">
        <v>0</v>
      </c>
      <c r="Q631" t="s">
        <v>6339</v>
      </c>
      <c r="R631" s="19">
        <v>0</v>
      </c>
      <c r="S631" s="18" t="s">
        <v>6339</v>
      </c>
      <c r="T631" s="28">
        <v>0</v>
      </c>
      <c r="U631" s="18" t="s">
        <v>6339</v>
      </c>
      <c r="V631" s="19">
        <v>0</v>
      </c>
      <c r="W631" s="18" t="s">
        <v>6339</v>
      </c>
      <c r="X631" s="19">
        <v>0</v>
      </c>
      <c r="Y631" s="18" t="s">
        <v>6339</v>
      </c>
      <c r="Z631" s="19">
        <v>0</v>
      </c>
      <c r="AA631" s="18" t="s">
        <v>6339</v>
      </c>
      <c r="AB631" s="15">
        <v>900109722</v>
      </c>
      <c r="AC631" s="18" t="s">
        <v>6339</v>
      </c>
      <c r="AD631" s="18" t="s">
        <v>6382</v>
      </c>
      <c r="AE631" s="18" t="s">
        <v>6339</v>
      </c>
      <c r="AF631" s="18" t="s">
        <v>6400</v>
      </c>
      <c r="AG631" s="18" t="s">
        <v>6339</v>
      </c>
      <c r="AH631" s="29">
        <v>42654</v>
      </c>
      <c r="AI631" s="18" t="s">
        <v>6339</v>
      </c>
      <c r="AJ631" s="18" t="s">
        <v>6397</v>
      </c>
      <c r="AK631" t="s">
        <v>6340</v>
      </c>
      <c r="AL631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(NULL,0,0,0,0,0,0,0,0,0,0,900109722,'ncardona','R','2016-10-11','dzambrano');</v>
      </c>
    </row>
    <row r="632" spans="1:38" x14ac:dyDescent="0.25">
      <c r="A632">
        <v>10015218</v>
      </c>
      <c r="B632" t="s">
        <v>6405</v>
      </c>
      <c r="C632" t="s">
        <v>6346</v>
      </c>
      <c r="D632" t="s">
        <v>6339</v>
      </c>
      <c r="E632" s="15">
        <v>0</v>
      </c>
      <c r="F632" s="15" t="s">
        <v>6339</v>
      </c>
      <c r="G632" t="s">
        <v>2742</v>
      </c>
      <c r="H632" t="e">
        <f>VLOOKUP($E632,'BD DAVID'!$B$5:$M$1143,10,FALSE)</f>
        <v>#N/A</v>
      </c>
      <c r="I632">
        <v>0</v>
      </c>
      <c r="J632" t="e">
        <f>VLOOKUP($E632,'BD DAVID'!$B$5:$M$1144,12,FALSE)</f>
        <v>#N/A</v>
      </c>
      <c r="K632" t="s">
        <v>6339</v>
      </c>
      <c r="L632">
        <v>0</v>
      </c>
      <c r="M632" t="s">
        <v>6339</v>
      </c>
      <c r="N632">
        <v>0</v>
      </c>
      <c r="O632" t="s">
        <v>6339</v>
      </c>
      <c r="P632">
        <v>0</v>
      </c>
      <c r="Q632" t="s">
        <v>6339</v>
      </c>
      <c r="R632" s="19">
        <v>0</v>
      </c>
      <c r="S632" s="18" t="s">
        <v>6339</v>
      </c>
      <c r="T632" s="28">
        <v>0</v>
      </c>
      <c r="U632" s="18" t="s">
        <v>6339</v>
      </c>
      <c r="V632" s="19">
        <v>0</v>
      </c>
      <c r="W632" s="18" t="s">
        <v>6339</v>
      </c>
      <c r="X632" s="19">
        <v>0</v>
      </c>
      <c r="Y632" s="18" t="s">
        <v>6339</v>
      </c>
      <c r="Z632" s="19">
        <v>0</v>
      </c>
      <c r="AA632" s="18" t="s">
        <v>6339</v>
      </c>
      <c r="AB632" s="15">
        <v>900131512</v>
      </c>
      <c r="AC632" s="18" t="s">
        <v>6339</v>
      </c>
      <c r="AD632" s="18" t="s">
        <v>6361</v>
      </c>
      <c r="AE632" s="18" t="s">
        <v>6339</v>
      </c>
      <c r="AF632" s="18" t="s">
        <v>6400</v>
      </c>
      <c r="AG632" s="18" t="s">
        <v>6339</v>
      </c>
      <c r="AH632" s="29">
        <v>42654</v>
      </c>
      <c r="AI632" s="18" t="s">
        <v>6339</v>
      </c>
      <c r="AJ632" s="18" t="s">
        <v>6397</v>
      </c>
      <c r="AK632" t="s">
        <v>6340</v>
      </c>
      <c r="AL632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(NULL,0,0,0,0,0,0,0,0,0,0,900131512,'anunez','R','2016-10-11','dzambrano');</v>
      </c>
    </row>
    <row r="633" spans="1:38" x14ac:dyDescent="0.25">
      <c r="A633">
        <v>10015209</v>
      </c>
      <c r="B633" t="s">
        <v>6405</v>
      </c>
      <c r="C633" t="s">
        <v>6346</v>
      </c>
      <c r="D633" t="s">
        <v>6339</v>
      </c>
      <c r="E633" s="15">
        <v>0</v>
      </c>
      <c r="F633" s="15" t="s">
        <v>6339</v>
      </c>
      <c r="G633" t="s">
        <v>4217</v>
      </c>
      <c r="H633" t="e">
        <f>VLOOKUP($E633,'BD DAVID'!$B$5:$M$1143,10,FALSE)</f>
        <v>#N/A</v>
      </c>
      <c r="I633">
        <v>0</v>
      </c>
      <c r="J633" t="e">
        <f>VLOOKUP($E633,'BD DAVID'!$B$5:$M$1144,12,FALSE)</f>
        <v>#N/A</v>
      </c>
      <c r="K633" t="s">
        <v>6339</v>
      </c>
      <c r="L633">
        <v>0</v>
      </c>
      <c r="M633" t="s">
        <v>6339</v>
      </c>
      <c r="N633">
        <v>0</v>
      </c>
      <c r="O633" t="s">
        <v>6339</v>
      </c>
      <c r="P633">
        <v>0</v>
      </c>
      <c r="Q633" t="s">
        <v>6339</v>
      </c>
      <c r="R633" s="19">
        <v>0</v>
      </c>
      <c r="S633" s="18" t="s">
        <v>6339</v>
      </c>
      <c r="T633" s="28">
        <v>0</v>
      </c>
      <c r="U633" s="18" t="s">
        <v>6339</v>
      </c>
      <c r="V633" s="19">
        <v>0</v>
      </c>
      <c r="W633" s="18" t="s">
        <v>6339</v>
      </c>
      <c r="X633" s="19">
        <v>0</v>
      </c>
      <c r="Y633" s="18" t="s">
        <v>6339</v>
      </c>
      <c r="Z633" s="19">
        <v>0</v>
      </c>
      <c r="AA633" s="18" t="s">
        <v>6339</v>
      </c>
      <c r="AB633" s="15">
        <v>900132411</v>
      </c>
      <c r="AC633" s="18" t="s">
        <v>6339</v>
      </c>
      <c r="AD633" s="18" t="s">
        <v>6382</v>
      </c>
      <c r="AE633" s="18" t="s">
        <v>6339</v>
      </c>
      <c r="AF633" s="18" t="s">
        <v>6400</v>
      </c>
      <c r="AG633" s="18" t="s">
        <v>6339</v>
      </c>
      <c r="AH633" s="29">
        <v>42654</v>
      </c>
      <c r="AI633" s="18" t="s">
        <v>6339</v>
      </c>
      <c r="AJ633" s="18" t="s">
        <v>6397</v>
      </c>
      <c r="AK633" t="s">
        <v>6340</v>
      </c>
      <c r="AL633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(NULL,0,0,0,0,0,0,0,0,0,0,900132411,'ncardona','R','2016-10-11','dzambrano');</v>
      </c>
    </row>
    <row r="634" spans="1:38" x14ac:dyDescent="0.25">
      <c r="A634">
        <v>10015590</v>
      </c>
      <c r="B634" t="s">
        <v>6405</v>
      </c>
      <c r="C634" t="s">
        <v>6346</v>
      </c>
      <c r="D634" t="s">
        <v>6339</v>
      </c>
      <c r="E634" s="15">
        <v>0</v>
      </c>
      <c r="F634" s="15" t="s">
        <v>6339</v>
      </c>
      <c r="G634" t="s">
        <v>1585</v>
      </c>
      <c r="H634" t="e">
        <f>VLOOKUP($E634,'BD DAVID'!$B$5:$M$1143,10,FALSE)</f>
        <v>#N/A</v>
      </c>
      <c r="I634">
        <v>0</v>
      </c>
      <c r="J634" t="e">
        <f>VLOOKUP($E634,'BD DAVID'!$B$5:$M$1144,12,FALSE)</f>
        <v>#N/A</v>
      </c>
      <c r="K634" t="s">
        <v>6339</v>
      </c>
      <c r="L634">
        <v>0</v>
      </c>
      <c r="M634" t="s">
        <v>6339</v>
      </c>
      <c r="N634">
        <v>0</v>
      </c>
      <c r="O634" t="s">
        <v>6339</v>
      </c>
      <c r="P634">
        <v>0</v>
      </c>
      <c r="Q634" t="s">
        <v>6339</v>
      </c>
      <c r="R634" s="19">
        <v>0</v>
      </c>
      <c r="S634" s="18" t="s">
        <v>6339</v>
      </c>
      <c r="T634" s="28">
        <v>0</v>
      </c>
      <c r="U634" s="18" t="s">
        <v>6339</v>
      </c>
      <c r="V634" s="19">
        <v>0</v>
      </c>
      <c r="W634" s="18" t="s">
        <v>6339</v>
      </c>
      <c r="X634" s="19">
        <v>0</v>
      </c>
      <c r="Y634" s="18" t="s">
        <v>6339</v>
      </c>
      <c r="Z634" s="19">
        <v>0</v>
      </c>
      <c r="AA634" s="18" t="s">
        <v>6339</v>
      </c>
      <c r="AB634" s="15">
        <v>900137473</v>
      </c>
      <c r="AC634" s="18" t="s">
        <v>6339</v>
      </c>
      <c r="AD634" s="18" t="s">
        <v>6381</v>
      </c>
      <c r="AE634" s="18" t="s">
        <v>6339</v>
      </c>
      <c r="AF634" s="18" t="s">
        <v>6400</v>
      </c>
      <c r="AG634" s="18" t="s">
        <v>6339</v>
      </c>
      <c r="AH634" s="29">
        <v>42654</v>
      </c>
      <c r="AI634" s="18" t="s">
        <v>6339</v>
      </c>
      <c r="AJ634" s="18" t="s">
        <v>6397</v>
      </c>
      <c r="AK634" t="s">
        <v>6340</v>
      </c>
      <c r="AL634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(NULL,0,0,0,0,0,0,0,0,0,0,900137473,'wcruz','R','2016-10-11','dzambrano');</v>
      </c>
    </row>
    <row r="635" spans="1:38" x14ac:dyDescent="0.25">
      <c r="A635">
        <v>10017219</v>
      </c>
      <c r="B635" t="s">
        <v>6405</v>
      </c>
      <c r="C635" t="s">
        <v>6346</v>
      </c>
      <c r="D635" t="s">
        <v>6339</v>
      </c>
      <c r="E635" s="15">
        <v>0</v>
      </c>
      <c r="F635" s="15" t="s">
        <v>6339</v>
      </c>
      <c r="G635" t="s">
        <v>3461</v>
      </c>
      <c r="H635" t="e">
        <f>VLOOKUP($E635,'BD DAVID'!$B$5:$M$1143,10,FALSE)</f>
        <v>#N/A</v>
      </c>
      <c r="I635">
        <v>0</v>
      </c>
      <c r="J635" t="e">
        <f>VLOOKUP($E635,'BD DAVID'!$B$5:$M$1144,12,FALSE)</f>
        <v>#N/A</v>
      </c>
      <c r="K635" t="s">
        <v>6339</v>
      </c>
      <c r="L635">
        <v>0</v>
      </c>
      <c r="M635" t="s">
        <v>6339</v>
      </c>
      <c r="N635">
        <v>0</v>
      </c>
      <c r="O635" t="s">
        <v>6339</v>
      </c>
      <c r="P635">
        <v>0</v>
      </c>
      <c r="Q635" t="s">
        <v>6339</v>
      </c>
      <c r="R635" s="19">
        <v>0</v>
      </c>
      <c r="S635" s="18" t="s">
        <v>6339</v>
      </c>
      <c r="T635" s="28">
        <v>0</v>
      </c>
      <c r="U635" s="18" t="s">
        <v>6339</v>
      </c>
      <c r="V635" s="19">
        <v>0</v>
      </c>
      <c r="W635" s="18" t="s">
        <v>6339</v>
      </c>
      <c r="X635" s="19">
        <v>0</v>
      </c>
      <c r="Y635" s="18" t="s">
        <v>6339</v>
      </c>
      <c r="Z635" s="19">
        <v>0</v>
      </c>
      <c r="AA635" s="18" t="s">
        <v>6339</v>
      </c>
      <c r="AB635" s="15">
        <v>900144428</v>
      </c>
      <c r="AC635" s="18" t="s">
        <v>6339</v>
      </c>
      <c r="AD635" s="18" t="s">
        <v>6361</v>
      </c>
      <c r="AE635" s="18" t="s">
        <v>6339</v>
      </c>
      <c r="AF635" s="18" t="s">
        <v>6400</v>
      </c>
      <c r="AG635" s="18" t="s">
        <v>6339</v>
      </c>
      <c r="AH635" s="29">
        <v>42654</v>
      </c>
      <c r="AI635" s="18" t="s">
        <v>6339</v>
      </c>
      <c r="AJ635" s="18" t="s">
        <v>6397</v>
      </c>
      <c r="AK635" t="s">
        <v>6340</v>
      </c>
      <c r="AL635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(NULL,0,0,0,0,0,0,0,0,0,0,900144428,'anunez','R','2016-10-11','dzambrano');</v>
      </c>
    </row>
    <row r="636" spans="1:38" x14ac:dyDescent="0.25">
      <c r="A636">
        <v>10015409</v>
      </c>
      <c r="B636" t="s">
        <v>6405</v>
      </c>
      <c r="C636" t="s">
        <v>6346</v>
      </c>
      <c r="D636" t="s">
        <v>6339</v>
      </c>
      <c r="E636" s="15">
        <v>0</v>
      </c>
      <c r="F636" s="15" t="s">
        <v>6339</v>
      </c>
      <c r="G636" t="s">
        <v>4472</v>
      </c>
      <c r="H636" t="e">
        <f>VLOOKUP($E636,'BD DAVID'!$B$5:$M$1143,10,FALSE)</f>
        <v>#N/A</v>
      </c>
      <c r="I636">
        <v>0</v>
      </c>
      <c r="J636" t="e">
        <f>VLOOKUP($E636,'BD DAVID'!$B$5:$M$1144,12,FALSE)</f>
        <v>#N/A</v>
      </c>
      <c r="K636" t="s">
        <v>6339</v>
      </c>
      <c r="L636">
        <v>0</v>
      </c>
      <c r="M636" t="s">
        <v>6339</v>
      </c>
      <c r="N636">
        <v>0</v>
      </c>
      <c r="O636" t="s">
        <v>6339</v>
      </c>
      <c r="P636">
        <v>0</v>
      </c>
      <c r="Q636" t="s">
        <v>6339</v>
      </c>
      <c r="R636" s="19">
        <v>0</v>
      </c>
      <c r="S636" s="18" t="s">
        <v>6339</v>
      </c>
      <c r="T636" s="28">
        <v>0</v>
      </c>
      <c r="U636" s="18" t="s">
        <v>6339</v>
      </c>
      <c r="V636" s="19">
        <v>0</v>
      </c>
      <c r="W636" s="18" t="s">
        <v>6339</v>
      </c>
      <c r="X636" s="19">
        <v>0</v>
      </c>
      <c r="Y636" s="18" t="s">
        <v>6339</v>
      </c>
      <c r="Z636" s="19">
        <v>0</v>
      </c>
      <c r="AA636" s="18" t="s">
        <v>6339</v>
      </c>
      <c r="AB636" s="15">
        <v>900149535</v>
      </c>
      <c r="AC636" s="18" t="s">
        <v>6339</v>
      </c>
      <c r="AD636" s="18" t="s">
        <v>6381</v>
      </c>
      <c r="AE636" s="18" t="s">
        <v>6339</v>
      </c>
      <c r="AF636" s="18" t="s">
        <v>6400</v>
      </c>
      <c r="AG636" s="18" t="s">
        <v>6339</v>
      </c>
      <c r="AH636" s="29">
        <v>42654</v>
      </c>
      <c r="AI636" s="18" t="s">
        <v>6339</v>
      </c>
      <c r="AJ636" s="18" t="s">
        <v>6397</v>
      </c>
      <c r="AK636" t="s">
        <v>6340</v>
      </c>
      <c r="AL636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(NULL,0,0,0,0,0,0,0,0,0,0,900149535,'wcruz','R','2016-10-11','dzambrano');</v>
      </c>
    </row>
    <row r="637" spans="1:38" x14ac:dyDescent="0.25">
      <c r="A637">
        <v>10015712</v>
      </c>
      <c r="B637" t="s">
        <v>6405</v>
      </c>
      <c r="C637" t="s">
        <v>6346</v>
      </c>
      <c r="D637" t="s">
        <v>6339</v>
      </c>
      <c r="E637" s="15">
        <v>0</v>
      </c>
      <c r="F637" s="15" t="s">
        <v>6339</v>
      </c>
      <c r="G637" t="s">
        <v>4445</v>
      </c>
      <c r="H637" t="e">
        <f>VLOOKUP($E637,'BD DAVID'!$B$5:$M$1143,10,FALSE)</f>
        <v>#N/A</v>
      </c>
      <c r="I637">
        <v>0</v>
      </c>
      <c r="J637" t="e">
        <f>VLOOKUP($E637,'BD DAVID'!$B$5:$M$1144,12,FALSE)</f>
        <v>#N/A</v>
      </c>
      <c r="K637" t="s">
        <v>6339</v>
      </c>
      <c r="L637">
        <v>0</v>
      </c>
      <c r="M637" t="s">
        <v>6339</v>
      </c>
      <c r="N637">
        <v>0</v>
      </c>
      <c r="O637" t="s">
        <v>6339</v>
      </c>
      <c r="P637">
        <v>0</v>
      </c>
      <c r="Q637" t="s">
        <v>6339</v>
      </c>
      <c r="R637" s="19">
        <v>0</v>
      </c>
      <c r="S637" s="18" t="s">
        <v>6339</v>
      </c>
      <c r="T637" s="28">
        <v>0</v>
      </c>
      <c r="U637" s="18" t="s">
        <v>6339</v>
      </c>
      <c r="V637" s="19">
        <v>0</v>
      </c>
      <c r="W637" s="18" t="s">
        <v>6339</v>
      </c>
      <c r="X637" s="19">
        <v>0</v>
      </c>
      <c r="Y637" s="18" t="s">
        <v>6339</v>
      </c>
      <c r="Z637" s="19">
        <v>0</v>
      </c>
      <c r="AA637" s="18" t="s">
        <v>6339</v>
      </c>
      <c r="AB637" s="15">
        <v>900208066</v>
      </c>
      <c r="AC637" s="18" t="s">
        <v>6339</v>
      </c>
      <c r="AD637" s="18" t="s">
        <v>6373</v>
      </c>
      <c r="AE637" s="18" t="s">
        <v>6339</v>
      </c>
      <c r="AF637" s="18" t="s">
        <v>6400</v>
      </c>
      <c r="AG637" s="18" t="s">
        <v>6339</v>
      </c>
      <c r="AH637" s="29">
        <v>42654</v>
      </c>
      <c r="AI637" s="18" t="s">
        <v>6339</v>
      </c>
      <c r="AJ637" s="18" t="s">
        <v>6397</v>
      </c>
      <c r="AK637" t="s">
        <v>6340</v>
      </c>
      <c r="AL637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(NULL,0,0,0,0,0,0,0,0,0,0,900208066,'jvalencia','R','2016-10-11','dzambrano');</v>
      </c>
    </row>
    <row r="638" spans="1:38" x14ac:dyDescent="0.25">
      <c r="A638">
        <v>10016510</v>
      </c>
      <c r="B638" t="s">
        <v>6405</v>
      </c>
      <c r="C638" t="s">
        <v>6346</v>
      </c>
      <c r="D638" t="s">
        <v>6339</v>
      </c>
      <c r="E638" s="15">
        <v>0</v>
      </c>
      <c r="F638" s="15" t="s">
        <v>6339</v>
      </c>
      <c r="G638" t="s">
        <v>3340</v>
      </c>
      <c r="H638" t="e">
        <f>VLOOKUP($E638,'BD DAVID'!$B$5:$M$1143,10,FALSE)</f>
        <v>#N/A</v>
      </c>
      <c r="I638">
        <v>0</v>
      </c>
      <c r="J638" t="e">
        <f>VLOOKUP($E638,'BD DAVID'!$B$5:$M$1144,12,FALSE)</f>
        <v>#N/A</v>
      </c>
      <c r="K638" t="s">
        <v>6339</v>
      </c>
      <c r="L638">
        <v>0</v>
      </c>
      <c r="M638" t="s">
        <v>6339</v>
      </c>
      <c r="N638">
        <v>0</v>
      </c>
      <c r="O638" t="s">
        <v>6339</v>
      </c>
      <c r="P638">
        <v>0</v>
      </c>
      <c r="Q638" t="s">
        <v>6339</v>
      </c>
      <c r="R638" s="19">
        <v>0</v>
      </c>
      <c r="S638" s="18" t="s">
        <v>6339</v>
      </c>
      <c r="T638" s="28">
        <v>0</v>
      </c>
      <c r="U638" s="18" t="s">
        <v>6339</v>
      </c>
      <c r="V638" s="19">
        <v>0</v>
      </c>
      <c r="W638" s="18" t="s">
        <v>6339</v>
      </c>
      <c r="X638" s="19">
        <v>0</v>
      </c>
      <c r="Y638" s="18" t="s">
        <v>6339</v>
      </c>
      <c r="Z638" s="19">
        <v>0</v>
      </c>
      <c r="AA638" s="18" t="s">
        <v>6339</v>
      </c>
      <c r="AB638" s="15">
        <v>900261676</v>
      </c>
      <c r="AC638" s="18" t="s">
        <v>6339</v>
      </c>
      <c r="AD638" s="18" t="s">
        <v>6373</v>
      </c>
      <c r="AE638" s="18" t="s">
        <v>6339</v>
      </c>
      <c r="AF638" s="18" t="s">
        <v>6400</v>
      </c>
      <c r="AG638" s="18" t="s">
        <v>6339</v>
      </c>
      <c r="AH638" s="29">
        <v>42654</v>
      </c>
      <c r="AI638" s="18" t="s">
        <v>6339</v>
      </c>
      <c r="AJ638" s="18" t="s">
        <v>6397</v>
      </c>
      <c r="AK638" t="s">
        <v>6340</v>
      </c>
      <c r="AL638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(NULL,0,0,0,0,0,0,0,0,0,0,900261676,'jvalencia','R','2016-10-11','dzambrano');</v>
      </c>
    </row>
    <row r="639" spans="1:38" x14ac:dyDescent="0.25">
      <c r="A639">
        <v>10015072</v>
      </c>
      <c r="B639" t="s">
        <v>6405</v>
      </c>
      <c r="C639" t="s">
        <v>6346</v>
      </c>
      <c r="D639" t="s">
        <v>6339</v>
      </c>
      <c r="E639" s="15">
        <v>0</v>
      </c>
      <c r="F639" s="15" t="s">
        <v>6339</v>
      </c>
      <c r="G639" t="s">
        <v>4263</v>
      </c>
      <c r="H639" t="e">
        <f>VLOOKUP($E639,'BD DAVID'!$B$5:$M$1143,10,FALSE)</f>
        <v>#N/A</v>
      </c>
      <c r="I639">
        <v>0</v>
      </c>
      <c r="J639" t="e">
        <f>VLOOKUP($E639,'BD DAVID'!$B$5:$M$1144,12,FALSE)</f>
        <v>#N/A</v>
      </c>
      <c r="K639" t="s">
        <v>6339</v>
      </c>
      <c r="L639">
        <v>0</v>
      </c>
      <c r="M639" t="s">
        <v>6339</v>
      </c>
      <c r="N639">
        <v>0</v>
      </c>
      <c r="O639" t="s">
        <v>6339</v>
      </c>
      <c r="P639">
        <v>0</v>
      </c>
      <c r="Q639" t="s">
        <v>6339</v>
      </c>
      <c r="R639" s="19">
        <v>0</v>
      </c>
      <c r="S639" s="18" t="s">
        <v>6339</v>
      </c>
      <c r="T639" s="28">
        <v>0</v>
      </c>
      <c r="U639" s="18" t="s">
        <v>6339</v>
      </c>
      <c r="V639" s="19">
        <v>0</v>
      </c>
      <c r="W639" s="18" t="s">
        <v>6339</v>
      </c>
      <c r="X639" s="19">
        <v>0</v>
      </c>
      <c r="Y639" s="18" t="s">
        <v>6339</v>
      </c>
      <c r="Z639" s="19">
        <v>0</v>
      </c>
      <c r="AA639" s="18" t="s">
        <v>6339</v>
      </c>
      <c r="AB639" s="15">
        <v>900299708</v>
      </c>
      <c r="AC639" s="18" t="s">
        <v>6339</v>
      </c>
      <c r="AD639" s="18" t="s">
        <v>6364</v>
      </c>
      <c r="AE639" s="18" t="s">
        <v>6339</v>
      </c>
      <c r="AF639" s="18" t="s">
        <v>6400</v>
      </c>
      <c r="AG639" s="18" t="s">
        <v>6339</v>
      </c>
      <c r="AH639" s="29">
        <v>42654</v>
      </c>
      <c r="AI639" s="18" t="s">
        <v>6339</v>
      </c>
      <c r="AJ639" s="18" t="s">
        <v>6397</v>
      </c>
      <c r="AK639" t="s">
        <v>6340</v>
      </c>
      <c r="AL639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(NULL,0,0,0,0,0,0,0,0,0,0,900299708,'dcardona','R','2016-10-11','dzambrano');</v>
      </c>
    </row>
    <row r="640" spans="1:38" x14ac:dyDescent="0.25">
      <c r="A640">
        <v>10015757</v>
      </c>
      <c r="B640" t="s">
        <v>6405</v>
      </c>
      <c r="C640" t="s">
        <v>6346</v>
      </c>
      <c r="D640" t="s">
        <v>6339</v>
      </c>
      <c r="E640" s="15">
        <v>0</v>
      </c>
      <c r="F640" s="15" t="s">
        <v>6339</v>
      </c>
      <c r="G640" t="s">
        <v>4894</v>
      </c>
      <c r="H640" t="e">
        <f>VLOOKUP($E640,'BD DAVID'!$B$5:$M$1143,10,FALSE)</f>
        <v>#N/A</v>
      </c>
      <c r="I640">
        <v>0</v>
      </c>
      <c r="J640" t="e">
        <f>VLOOKUP($E640,'BD DAVID'!$B$5:$M$1144,12,FALSE)</f>
        <v>#N/A</v>
      </c>
      <c r="K640" t="s">
        <v>6339</v>
      </c>
      <c r="L640">
        <v>0</v>
      </c>
      <c r="M640" t="s">
        <v>6339</v>
      </c>
      <c r="N640">
        <v>0</v>
      </c>
      <c r="O640" t="s">
        <v>6339</v>
      </c>
      <c r="P640">
        <v>0</v>
      </c>
      <c r="Q640" t="s">
        <v>6339</v>
      </c>
      <c r="R640" s="19">
        <v>0</v>
      </c>
      <c r="S640" s="18" t="s">
        <v>6339</v>
      </c>
      <c r="T640" s="28">
        <v>0</v>
      </c>
      <c r="U640" s="18" t="s">
        <v>6339</v>
      </c>
      <c r="V640" s="19">
        <v>0</v>
      </c>
      <c r="W640" s="18" t="s">
        <v>6339</v>
      </c>
      <c r="X640" s="19">
        <v>0</v>
      </c>
      <c r="Y640" s="18" t="s">
        <v>6339</v>
      </c>
      <c r="Z640" s="19">
        <v>0</v>
      </c>
      <c r="AA640" s="18" t="s">
        <v>6339</v>
      </c>
      <c r="AB640" s="15">
        <v>900301797</v>
      </c>
      <c r="AC640" s="18" t="s">
        <v>6339</v>
      </c>
      <c r="AD640" s="18" t="s">
        <v>6361</v>
      </c>
      <c r="AE640" s="18" t="s">
        <v>6339</v>
      </c>
      <c r="AF640" s="18" t="s">
        <v>6400</v>
      </c>
      <c r="AG640" s="18" t="s">
        <v>6339</v>
      </c>
      <c r="AH640" s="29">
        <v>42654</v>
      </c>
      <c r="AI640" s="18" t="s">
        <v>6339</v>
      </c>
      <c r="AJ640" s="18" t="s">
        <v>6397</v>
      </c>
      <c r="AK640" t="s">
        <v>6340</v>
      </c>
      <c r="AL640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(NULL,0,0,0,0,0,0,0,0,0,0,900301797,'anunez','R','2016-10-11','dzambrano');</v>
      </c>
    </row>
    <row r="641" spans="1:38" x14ac:dyDescent="0.25">
      <c r="A641">
        <v>10015220</v>
      </c>
      <c r="B641" t="s">
        <v>6405</v>
      </c>
      <c r="C641" t="s">
        <v>6346</v>
      </c>
      <c r="D641" t="s">
        <v>6339</v>
      </c>
      <c r="E641" s="15">
        <v>0</v>
      </c>
      <c r="F641" s="15" t="s">
        <v>6339</v>
      </c>
      <c r="G641" t="s">
        <v>2754</v>
      </c>
      <c r="H641" t="e">
        <f>VLOOKUP($E641,'BD DAVID'!$B$5:$M$1143,10,FALSE)</f>
        <v>#N/A</v>
      </c>
      <c r="I641">
        <v>0</v>
      </c>
      <c r="J641" t="e">
        <f>VLOOKUP($E641,'BD DAVID'!$B$5:$M$1144,12,FALSE)</f>
        <v>#N/A</v>
      </c>
      <c r="K641" t="s">
        <v>6339</v>
      </c>
      <c r="L641">
        <v>0</v>
      </c>
      <c r="M641" t="s">
        <v>6339</v>
      </c>
      <c r="N641">
        <v>0</v>
      </c>
      <c r="O641" t="s">
        <v>6339</v>
      </c>
      <c r="P641">
        <v>0</v>
      </c>
      <c r="Q641" t="s">
        <v>6339</v>
      </c>
      <c r="R641" s="19">
        <v>0</v>
      </c>
      <c r="S641" s="18" t="s">
        <v>6339</v>
      </c>
      <c r="T641" s="28">
        <v>0</v>
      </c>
      <c r="U641" s="18" t="s">
        <v>6339</v>
      </c>
      <c r="V641" s="19">
        <v>0</v>
      </c>
      <c r="W641" s="18" t="s">
        <v>6339</v>
      </c>
      <c r="X641" s="19">
        <v>0</v>
      </c>
      <c r="Y641" s="18" t="s">
        <v>6339</v>
      </c>
      <c r="Z641" s="19">
        <v>0</v>
      </c>
      <c r="AA641" s="18" t="s">
        <v>6339</v>
      </c>
      <c r="AB641" s="15">
        <v>900308138</v>
      </c>
      <c r="AC641" s="18" t="s">
        <v>6339</v>
      </c>
      <c r="AD641" s="18" t="s">
        <v>6373</v>
      </c>
      <c r="AE641" s="18" t="s">
        <v>6339</v>
      </c>
      <c r="AF641" s="18" t="s">
        <v>6400</v>
      </c>
      <c r="AG641" s="18" t="s">
        <v>6339</v>
      </c>
      <c r="AH641" s="29">
        <v>42654</v>
      </c>
      <c r="AI641" s="18" t="s">
        <v>6339</v>
      </c>
      <c r="AJ641" s="18" t="s">
        <v>6397</v>
      </c>
      <c r="AK641" t="s">
        <v>6340</v>
      </c>
      <c r="AL641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(NULL,0,0,0,0,0,0,0,0,0,0,900308138,'jvalencia','R','2016-10-11','dzambrano');</v>
      </c>
    </row>
    <row r="642" spans="1:38" x14ac:dyDescent="0.25">
      <c r="A642">
        <v>10015588</v>
      </c>
      <c r="B642" t="s">
        <v>6405</v>
      </c>
      <c r="C642" t="s">
        <v>6346</v>
      </c>
      <c r="D642" t="s">
        <v>6339</v>
      </c>
      <c r="E642" s="15">
        <v>0</v>
      </c>
      <c r="F642" s="15" t="s">
        <v>6339</v>
      </c>
      <c r="G642" t="s">
        <v>3393</v>
      </c>
      <c r="H642" t="e">
        <f>VLOOKUP($E642,'BD DAVID'!$B$5:$M$1143,10,FALSE)</f>
        <v>#N/A</v>
      </c>
      <c r="I642">
        <v>0</v>
      </c>
      <c r="J642" t="e">
        <f>VLOOKUP($E642,'BD DAVID'!$B$5:$M$1144,12,FALSE)</f>
        <v>#N/A</v>
      </c>
      <c r="K642" t="s">
        <v>6339</v>
      </c>
      <c r="L642">
        <v>0</v>
      </c>
      <c r="M642" t="s">
        <v>6339</v>
      </c>
      <c r="N642">
        <v>0</v>
      </c>
      <c r="O642" t="s">
        <v>6339</v>
      </c>
      <c r="P642">
        <v>0</v>
      </c>
      <c r="Q642" t="s">
        <v>6339</v>
      </c>
      <c r="R642" s="19">
        <v>0</v>
      </c>
      <c r="S642" s="18" t="s">
        <v>6339</v>
      </c>
      <c r="T642" s="28">
        <v>0</v>
      </c>
      <c r="U642" s="18" t="s">
        <v>6339</v>
      </c>
      <c r="V642" s="19">
        <v>0</v>
      </c>
      <c r="W642" s="18" t="s">
        <v>6339</v>
      </c>
      <c r="X642" s="19">
        <v>0</v>
      </c>
      <c r="Y642" s="18" t="s">
        <v>6339</v>
      </c>
      <c r="Z642" s="19">
        <v>0</v>
      </c>
      <c r="AA642" s="18" t="s">
        <v>6339</v>
      </c>
      <c r="AB642" s="15">
        <v>900321419</v>
      </c>
      <c r="AC642" s="18" t="s">
        <v>6339</v>
      </c>
      <c r="AD642" s="18" t="s">
        <v>6381</v>
      </c>
      <c r="AE642" s="18" t="s">
        <v>6339</v>
      </c>
      <c r="AF642" s="18" t="s">
        <v>6400</v>
      </c>
      <c r="AG642" s="18" t="s">
        <v>6339</v>
      </c>
      <c r="AH642" s="29">
        <v>42654</v>
      </c>
      <c r="AI642" s="18" t="s">
        <v>6339</v>
      </c>
      <c r="AJ642" s="18" t="s">
        <v>6397</v>
      </c>
      <c r="AK642" t="s">
        <v>6340</v>
      </c>
      <c r="AL642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(NULL,0,0,0,0,0,0,0,0,0,0,900321419,'wcruz','R','2016-10-11','dzambrano');</v>
      </c>
    </row>
    <row r="643" spans="1:38" x14ac:dyDescent="0.25">
      <c r="A643">
        <v>10016829</v>
      </c>
      <c r="B643" t="s">
        <v>6405</v>
      </c>
      <c r="C643" t="s">
        <v>6346</v>
      </c>
      <c r="D643" t="s">
        <v>6339</v>
      </c>
      <c r="E643" s="15">
        <v>0</v>
      </c>
      <c r="F643" s="15" t="s">
        <v>6339</v>
      </c>
      <c r="G643" t="s">
        <v>1785</v>
      </c>
      <c r="H643" t="e">
        <f>VLOOKUP($E643,'BD DAVID'!$B$5:$M$1143,10,FALSE)</f>
        <v>#N/A</v>
      </c>
      <c r="I643">
        <v>0</v>
      </c>
      <c r="J643" t="e">
        <f>VLOOKUP($E643,'BD DAVID'!$B$5:$M$1144,12,FALSE)</f>
        <v>#N/A</v>
      </c>
      <c r="K643" t="s">
        <v>6339</v>
      </c>
      <c r="L643">
        <v>0</v>
      </c>
      <c r="M643" t="s">
        <v>6339</v>
      </c>
      <c r="N643">
        <v>0</v>
      </c>
      <c r="O643" t="s">
        <v>6339</v>
      </c>
      <c r="P643">
        <v>0</v>
      </c>
      <c r="Q643" t="s">
        <v>6339</v>
      </c>
      <c r="R643" s="19">
        <v>0</v>
      </c>
      <c r="S643" s="18" t="s">
        <v>6339</v>
      </c>
      <c r="T643" s="28">
        <v>0</v>
      </c>
      <c r="U643" s="18" t="s">
        <v>6339</v>
      </c>
      <c r="V643" s="19">
        <v>0</v>
      </c>
      <c r="W643" s="18" t="s">
        <v>6339</v>
      </c>
      <c r="X643" s="19">
        <v>0</v>
      </c>
      <c r="Y643" s="18" t="s">
        <v>6339</v>
      </c>
      <c r="Z643" s="19">
        <v>0</v>
      </c>
      <c r="AA643" s="18" t="s">
        <v>6339</v>
      </c>
      <c r="AB643" s="15">
        <v>900341299</v>
      </c>
      <c r="AC643" s="18" t="s">
        <v>6339</v>
      </c>
      <c r="AD643" s="18" t="s">
        <v>6373</v>
      </c>
      <c r="AE643" s="18" t="s">
        <v>6339</v>
      </c>
      <c r="AF643" s="18" t="s">
        <v>6400</v>
      </c>
      <c r="AG643" s="18" t="s">
        <v>6339</v>
      </c>
      <c r="AH643" s="29">
        <v>42654</v>
      </c>
      <c r="AI643" s="18" t="s">
        <v>6339</v>
      </c>
      <c r="AJ643" s="18" t="s">
        <v>6397</v>
      </c>
      <c r="AK643" t="s">
        <v>6340</v>
      </c>
      <c r="AL643" t="str">
        <f t="shared" ref="AL643:AL706" si="10">_xlfn.CONCAT(B643,C643,D643,E643,F643,I643,K643,L643,M643,N643,O643,P643,Q643,R643,S643,T643,U643,V643,W643,X643,Y643,Z643,AA643,AB643,AC643,"'",AD643,"'",AE643,"'",AF643,"'",AG643,"'",TEXT(AH643,"yyyy-mm-dd"),"'",AI643,"'",AJ643,"'",AK643)</f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(NULL,0,0,0,0,0,0,0,0,0,0,900341299,'jvalencia','R','2016-10-11','dzambrano');</v>
      </c>
    </row>
    <row r="644" spans="1:38" x14ac:dyDescent="0.25">
      <c r="A644">
        <v>10015803</v>
      </c>
      <c r="B644" t="s">
        <v>6405</v>
      </c>
      <c r="C644" t="s">
        <v>6346</v>
      </c>
      <c r="D644" t="s">
        <v>6339</v>
      </c>
      <c r="E644" s="15">
        <v>0</v>
      </c>
      <c r="F644" s="15" t="s">
        <v>6339</v>
      </c>
      <c r="G644" t="s">
        <v>1570</v>
      </c>
      <c r="H644" t="e">
        <f>VLOOKUP($E644,'BD DAVID'!$B$5:$M$1143,10,FALSE)</f>
        <v>#N/A</v>
      </c>
      <c r="I644">
        <v>0</v>
      </c>
      <c r="J644" t="e">
        <f>VLOOKUP($E644,'BD DAVID'!$B$5:$M$1144,12,FALSE)</f>
        <v>#N/A</v>
      </c>
      <c r="K644" t="s">
        <v>6339</v>
      </c>
      <c r="L644">
        <v>0</v>
      </c>
      <c r="M644" t="s">
        <v>6339</v>
      </c>
      <c r="N644">
        <v>0</v>
      </c>
      <c r="O644" t="s">
        <v>6339</v>
      </c>
      <c r="P644">
        <v>0</v>
      </c>
      <c r="Q644" t="s">
        <v>6339</v>
      </c>
      <c r="R644" s="19">
        <v>0</v>
      </c>
      <c r="S644" s="18" t="s">
        <v>6339</v>
      </c>
      <c r="T644" s="28">
        <v>0</v>
      </c>
      <c r="U644" s="18" t="s">
        <v>6339</v>
      </c>
      <c r="V644" s="19">
        <v>0</v>
      </c>
      <c r="W644" s="18" t="s">
        <v>6339</v>
      </c>
      <c r="X644" s="19">
        <v>0</v>
      </c>
      <c r="Y644" s="18" t="s">
        <v>6339</v>
      </c>
      <c r="Z644" s="19">
        <v>0</v>
      </c>
      <c r="AA644" s="18" t="s">
        <v>6339</v>
      </c>
      <c r="AB644" s="15">
        <v>900349569</v>
      </c>
      <c r="AC644" s="18" t="s">
        <v>6339</v>
      </c>
      <c r="AD644" s="18" t="s">
        <v>6381</v>
      </c>
      <c r="AE644" s="18" t="s">
        <v>6339</v>
      </c>
      <c r="AF644" s="18" t="s">
        <v>6400</v>
      </c>
      <c r="AG644" s="18" t="s">
        <v>6339</v>
      </c>
      <c r="AH644" s="29">
        <v>42654</v>
      </c>
      <c r="AI644" s="18" t="s">
        <v>6339</v>
      </c>
      <c r="AJ644" s="18" t="s">
        <v>6397</v>
      </c>
      <c r="AK644" t="s">
        <v>6340</v>
      </c>
      <c r="AL644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(NULL,0,0,0,0,0,0,0,0,0,0,900349569,'wcruz','R','2016-10-11','dzambrano');</v>
      </c>
    </row>
    <row r="645" spans="1:38" x14ac:dyDescent="0.25">
      <c r="A645">
        <v>10015850</v>
      </c>
      <c r="B645" t="s">
        <v>6405</v>
      </c>
      <c r="C645" t="s">
        <v>6346</v>
      </c>
      <c r="D645" t="s">
        <v>6339</v>
      </c>
      <c r="E645" s="15">
        <v>0</v>
      </c>
      <c r="F645" s="15" t="s">
        <v>6339</v>
      </c>
      <c r="G645" t="s">
        <v>4463</v>
      </c>
      <c r="H645" t="e">
        <f>VLOOKUP($E645,'BD DAVID'!$B$5:$M$1143,10,FALSE)</f>
        <v>#N/A</v>
      </c>
      <c r="I645">
        <v>0</v>
      </c>
      <c r="J645" t="e">
        <f>VLOOKUP($E645,'BD DAVID'!$B$5:$M$1144,12,FALSE)</f>
        <v>#N/A</v>
      </c>
      <c r="K645" t="s">
        <v>6339</v>
      </c>
      <c r="L645">
        <v>0</v>
      </c>
      <c r="M645" t="s">
        <v>6339</v>
      </c>
      <c r="N645">
        <v>0</v>
      </c>
      <c r="O645" t="s">
        <v>6339</v>
      </c>
      <c r="P645">
        <v>0</v>
      </c>
      <c r="Q645" t="s">
        <v>6339</v>
      </c>
      <c r="R645" s="19">
        <v>0</v>
      </c>
      <c r="S645" s="18" t="s">
        <v>6339</v>
      </c>
      <c r="T645" s="28">
        <v>0</v>
      </c>
      <c r="U645" s="18" t="s">
        <v>6339</v>
      </c>
      <c r="V645" s="19">
        <v>0</v>
      </c>
      <c r="W645" s="18" t="s">
        <v>6339</v>
      </c>
      <c r="X645" s="19">
        <v>0</v>
      </c>
      <c r="Y645" s="18" t="s">
        <v>6339</v>
      </c>
      <c r="Z645" s="19">
        <v>0</v>
      </c>
      <c r="AA645" s="18" t="s">
        <v>6339</v>
      </c>
      <c r="AB645" s="15">
        <v>900391494</v>
      </c>
      <c r="AC645" s="18" t="s">
        <v>6339</v>
      </c>
      <c r="AD645" s="18" t="s">
        <v>6381</v>
      </c>
      <c r="AE645" s="18" t="s">
        <v>6339</v>
      </c>
      <c r="AF645" s="18" t="s">
        <v>6400</v>
      </c>
      <c r="AG645" s="18" t="s">
        <v>6339</v>
      </c>
      <c r="AH645" s="29">
        <v>42654</v>
      </c>
      <c r="AI645" s="18" t="s">
        <v>6339</v>
      </c>
      <c r="AJ645" s="18" t="s">
        <v>6397</v>
      </c>
      <c r="AK645" t="s">
        <v>6340</v>
      </c>
      <c r="AL645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(NULL,0,0,0,0,0,0,0,0,0,0,900391494,'wcruz','R','2016-10-11','dzambrano');</v>
      </c>
    </row>
    <row r="646" spans="1:38" x14ac:dyDescent="0.25">
      <c r="A646">
        <v>10016649</v>
      </c>
      <c r="B646" t="s">
        <v>6405</v>
      </c>
      <c r="C646" t="s">
        <v>6346</v>
      </c>
      <c r="D646" t="s">
        <v>6339</v>
      </c>
      <c r="E646" s="15">
        <v>0</v>
      </c>
      <c r="F646" s="15" t="s">
        <v>6339</v>
      </c>
      <c r="G646" t="s">
        <v>4437</v>
      </c>
      <c r="H646" t="e">
        <f>VLOOKUP($E646,'BD DAVID'!$B$5:$M$1143,10,FALSE)</f>
        <v>#N/A</v>
      </c>
      <c r="I646">
        <v>0</v>
      </c>
      <c r="J646" t="e">
        <f>VLOOKUP($E646,'BD DAVID'!$B$5:$M$1144,12,FALSE)</f>
        <v>#N/A</v>
      </c>
      <c r="K646" t="s">
        <v>6339</v>
      </c>
      <c r="L646">
        <v>0</v>
      </c>
      <c r="M646" t="s">
        <v>6339</v>
      </c>
      <c r="N646">
        <v>0</v>
      </c>
      <c r="O646" t="s">
        <v>6339</v>
      </c>
      <c r="P646">
        <v>0</v>
      </c>
      <c r="Q646" t="s">
        <v>6339</v>
      </c>
      <c r="R646" s="19">
        <v>0</v>
      </c>
      <c r="S646" s="18" t="s">
        <v>6339</v>
      </c>
      <c r="T646" s="28">
        <v>0</v>
      </c>
      <c r="U646" s="18" t="s">
        <v>6339</v>
      </c>
      <c r="V646" s="19">
        <v>0</v>
      </c>
      <c r="W646" s="18" t="s">
        <v>6339</v>
      </c>
      <c r="X646" s="19">
        <v>0</v>
      </c>
      <c r="Y646" s="18" t="s">
        <v>6339</v>
      </c>
      <c r="Z646" s="19">
        <v>0</v>
      </c>
      <c r="AA646" s="18" t="s">
        <v>6339</v>
      </c>
      <c r="AB646" s="15">
        <v>900426094</v>
      </c>
      <c r="AC646" s="18" t="s">
        <v>6339</v>
      </c>
      <c r="AD646" s="18" t="s">
        <v>6381</v>
      </c>
      <c r="AE646" s="18" t="s">
        <v>6339</v>
      </c>
      <c r="AF646" s="18" t="s">
        <v>6400</v>
      </c>
      <c r="AG646" s="18" t="s">
        <v>6339</v>
      </c>
      <c r="AH646" s="29">
        <v>42654</v>
      </c>
      <c r="AI646" s="18" t="s">
        <v>6339</v>
      </c>
      <c r="AJ646" s="18" t="s">
        <v>6397</v>
      </c>
      <c r="AK646" t="s">
        <v>6340</v>
      </c>
      <c r="AL646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(NULL,0,0,0,0,0,0,0,0,0,0,900426094,'wcruz','R','2016-10-11','dzambrano');</v>
      </c>
    </row>
    <row r="647" spans="1:38" x14ac:dyDescent="0.25">
      <c r="A647">
        <v>10017371</v>
      </c>
      <c r="B647" t="s">
        <v>6405</v>
      </c>
      <c r="C647" t="s">
        <v>6346</v>
      </c>
      <c r="D647" t="s">
        <v>6339</v>
      </c>
      <c r="E647" s="15">
        <v>0</v>
      </c>
      <c r="F647" s="15" t="s">
        <v>6339</v>
      </c>
      <c r="G647" t="s">
        <v>3390</v>
      </c>
      <c r="H647" t="e">
        <f>VLOOKUP($E647,'BD DAVID'!$B$5:$M$1143,10,FALSE)</f>
        <v>#N/A</v>
      </c>
      <c r="I647">
        <v>0</v>
      </c>
      <c r="J647" t="e">
        <f>VLOOKUP($E647,'BD DAVID'!$B$5:$M$1144,12,FALSE)</f>
        <v>#N/A</v>
      </c>
      <c r="K647" t="s">
        <v>6339</v>
      </c>
      <c r="L647">
        <v>0</v>
      </c>
      <c r="M647" t="s">
        <v>6339</v>
      </c>
      <c r="N647">
        <v>0</v>
      </c>
      <c r="O647" t="s">
        <v>6339</v>
      </c>
      <c r="P647">
        <v>0</v>
      </c>
      <c r="Q647" t="s">
        <v>6339</v>
      </c>
      <c r="R647" s="19">
        <v>0</v>
      </c>
      <c r="S647" s="18" t="s">
        <v>6339</v>
      </c>
      <c r="T647" s="28">
        <v>0</v>
      </c>
      <c r="U647" s="18" t="s">
        <v>6339</v>
      </c>
      <c r="V647" s="19">
        <v>0</v>
      </c>
      <c r="W647" s="18" t="s">
        <v>6339</v>
      </c>
      <c r="X647" s="19">
        <v>0</v>
      </c>
      <c r="Y647" s="18" t="s">
        <v>6339</v>
      </c>
      <c r="Z647" s="19">
        <v>0</v>
      </c>
      <c r="AA647" s="18" t="s">
        <v>6339</v>
      </c>
      <c r="AB647" s="15">
        <v>900452307</v>
      </c>
      <c r="AC647" s="18" t="s">
        <v>6339</v>
      </c>
      <c r="AD647" s="18" t="s">
        <v>6361</v>
      </c>
      <c r="AE647" s="18" t="s">
        <v>6339</v>
      </c>
      <c r="AF647" s="18" t="s">
        <v>6400</v>
      </c>
      <c r="AG647" s="18" t="s">
        <v>6339</v>
      </c>
      <c r="AH647" s="29">
        <v>42654</v>
      </c>
      <c r="AI647" s="18" t="s">
        <v>6339</v>
      </c>
      <c r="AJ647" s="18" t="s">
        <v>6397</v>
      </c>
      <c r="AK647" t="s">
        <v>6340</v>
      </c>
      <c r="AL647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(NULL,0,0,0,0,0,0,0,0,0,0,900452307,'anunez','R','2016-10-11','dzambrano');</v>
      </c>
    </row>
    <row r="648" spans="1:38" x14ac:dyDescent="0.25">
      <c r="A648">
        <v>10013163</v>
      </c>
      <c r="B648" t="s">
        <v>6405</v>
      </c>
      <c r="C648" t="s">
        <v>6346</v>
      </c>
      <c r="D648" t="s">
        <v>6339</v>
      </c>
      <c r="E648" s="15">
        <v>0</v>
      </c>
      <c r="F648" s="15" t="s">
        <v>6339</v>
      </c>
      <c r="G648" t="s">
        <v>2766</v>
      </c>
      <c r="H648" t="e">
        <f>VLOOKUP($E648,'BD DAVID'!$B$5:$M$1143,10,FALSE)</f>
        <v>#N/A</v>
      </c>
      <c r="I648">
        <v>0</v>
      </c>
      <c r="J648" t="e">
        <f>VLOOKUP($E648,'BD DAVID'!$B$5:$M$1144,12,FALSE)</f>
        <v>#N/A</v>
      </c>
      <c r="K648" t="s">
        <v>6339</v>
      </c>
      <c r="L648">
        <v>0</v>
      </c>
      <c r="M648" t="s">
        <v>6339</v>
      </c>
      <c r="N648">
        <v>0</v>
      </c>
      <c r="O648" t="s">
        <v>6339</v>
      </c>
      <c r="P648">
        <v>0</v>
      </c>
      <c r="Q648" t="s">
        <v>6339</v>
      </c>
      <c r="R648" s="19">
        <v>0</v>
      </c>
      <c r="S648" s="18" t="s">
        <v>6339</v>
      </c>
      <c r="T648" s="28">
        <v>0</v>
      </c>
      <c r="U648" s="18" t="s">
        <v>6339</v>
      </c>
      <c r="V648" s="19">
        <v>0</v>
      </c>
      <c r="W648" s="18" t="s">
        <v>6339</v>
      </c>
      <c r="X648" s="19">
        <v>0</v>
      </c>
      <c r="Y648" s="18" t="s">
        <v>6339</v>
      </c>
      <c r="Z648" s="19">
        <v>0</v>
      </c>
      <c r="AA648" s="18" t="s">
        <v>6339</v>
      </c>
      <c r="AB648" s="15">
        <v>900456277</v>
      </c>
      <c r="AC648" s="18" t="s">
        <v>6339</v>
      </c>
      <c r="AD648" s="18" t="s">
        <v>6373</v>
      </c>
      <c r="AE648" s="18" t="s">
        <v>6339</v>
      </c>
      <c r="AF648" s="18" t="s">
        <v>6400</v>
      </c>
      <c r="AG648" s="18" t="s">
        <v>6339</v>
      </c>
      <c r="AH648" s="29">
        <v>42654</v>
      </c>
      <c r="AI648" s="18" t="s">
        <v>6339</v>
      </c>
      <c r="AJ648" s="18" t="s">
        <v>6397</v>
      </c>
      <c r="AK648" t="s">
        <v>6340</v>
      </c>
      <c r="AL648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(NULL,0,0,0,0,0,0,0,0,0,0,900456277,'jvalencia','R','2016-10-11','dzambrano');</v>
      </c>
    </row>
    <row r="649" spans="1:38" x14ac:dyDescent="0.25">
      <c r="A649">
        <v>10015407</v>
      </c>
      <c r="B649" t="s">
        <v>6405</v>
      </c>
      <c r="C649" t="s">
        <v>6346</v>
      </c>
      <c r="D649" t="s">
        <v>6339</v>
      </c>
      <c r="E649" s="15">
        <v>0</v>
      </c>
      <c r="F649" s="15" t="s">
        <v>6339</v>
      </c>
      <c r="G649" t="s">
        <v>2150</v>
      </c>
      <c r="H649" t="e">
        <f>VLOOKUP($E649,'BD DAVID'!$B$5:$M$1143,10,FALSE)</f>
        <v>#N/A</v>
      </c>
      <c r="I649">
        <v>0</v>
      </c>
      <c r="J649" t="e">
        <f>VLOOKUP($E649,'BD DAVID'!$B$5:$M$1144,12,FALSE)</f>
        <v>#N/A</v>
      </c>
      <c r="K649" t="s">
        <v>6339</v>
      </c>
      <c r="L649">
        <v>0</v>
      </c>
      <c r="M649" t="s">
        <v>6339</v>
      </c>
      <c r="N649">
        <v>0</v>
      </c>
      <c r="O649" t="s">
        <v>6339</v>
      </c>
      <c r="P649">
        <v>0</v>
      </c>
      <c r="Q649" t="s">
        <v>6339</v>
      </c>
      <c r="R649" s="19">
        <v>0</v>
      </c>
      <c r="S649" s="18" t="s">
        <v>6339</v>
      </c>
      <c r="T649" s="28">
        <v>0</v>
      </c>
      <c r="U649" s="18" t="s">
        <v>6339</v>
      </c>
      <c r="V649" s="19">
        <v>0</v>
      </c>
      <c r="W649" s="18" t="s">
        <v>6339</v>
      </c>
      <c r="X649" s="19">
        <v>0</v>
      </c>
      <c r="Y649" s="18" t="s">
        <v>6339</v>
      </c>
      <c r="Z649" s="19">
        <v>0</v>
      </c>
      <c r="AA649" s="18" t="s">
        <v>6339</v>
      </c>
      <c r="AB649" s="15">
        <v>900473544</v>
      </c>
      <c r="AC649" s="18" t="s">
        <v>6339</v>
      </c>
      <c r="AD649" s="18" t="s">
        <v>6381</v>
      </c>
      <c r="AE649" s="18" t="s">
        <v>6339</v>
      </c>
      <c r="AF649" s="18" t="s">
        <v>6400</v>
      </c>
      <c r="AG649" s="18" t="s">
        <v>6339</v>
      </c>
      <c r="AH649" s="29">
        <v>42654</v>
      </c>
      <c r="AI649" s="18" t="s">
        <v>6339</v>
      </c>
      <c r="AJ649" s="18" t="s">
        <v>6397</v>
      </c>
      <c r="AK649" t="s">
        <v>6340</v>
      </c>
      <c r="AL649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(NULL,0,0,0,0,0,0,0,0,0,0,900473544,'wcruz','R','2016-10-11','dzambrano');</v>
      </c>
    </row>
    <row r="650" spans="1:38" x14ac:dyDescent="0.25">
      <c r="A650">
        <v>10016772</v>
      </c>
      <c r="B650" t="s">
        <v>6405</v>
      </c>
      <c r="C650" t="s">
        <v>6346</v>
      </c>
      <c r="D650" t="s">
        <v>6339</v>
      </c>
      <c r="E650" s="15">
        <v>0</v>
      </c>
      <c r="F650" s="15" t="s">
        <v>6339</v>
      </c>
      <c r="G650" t="s">
        <v>4598</v>
      </c>
      <c r="H650" t="e">
        <f>VLOOKUP($E650,'BD DAVID'!$B$5:$M$1143,10,FALSE)</f>
        <v>#N/A</v>
      </c>
      <c r="I650">
        <v>0</v>
      </c>
      <c r="J650" t="e">
        <f>VLOOKUP($E650,'BD DAVID'!$B$5:$M$1144,12,FALSE)</f>
        <v>#N/A</v>
      </c>
      <c r="K650" t="s">
        <v>6339</v>
      </c>
      <c r="L650">
        <v>0</v>
      </c>
      <c r="M650" t="s">
        <v>6339</v>
      </c>
      <c r="N650">
        <v>0</v>
      </c>
      <c r="O650" t="s">
        <v>6339</v>
      </c>
      <c r="P650">
        <v>0</v>
      </c>
      <c r="Q650" t="s">
        <v>6339</v>
      </c>
      <c r="R650" s="19">
        <v>0</v>
      </c>
      <c r="S650" s="18" t="s">
        <v>6339</v>
      </c>
      <c r="T650" s="28">
        <v>0</v>
      </c>
      <c r="U650" s="18" t="s">
        <v>6339</v>
      </c>
      <c r="V650" s="19">
        <v>0</v>
      </c>
      <c r="W650" s="18" t="s">
        <v>6339</v>
      </c>
      <c r="X650" s="19">
        <v>0</v>
      </c>
      <c r="Y650" s="18" t="s">
        <v>6339</v>
      </c>
      <c r="Z650" s="19">
        <v>0</v>
      </c>
      <c r="AA650" s="18" t="s">
        <v>6339</v>
      </c>
      <c r="AB650" s="15">
        <v>900483899</v>
      </c>
      <c r="AC650" s="18" t="s">
        <v>6339</v>
      </c>
      <c r="AD650" s="18" t="s">
        <v>6361</v>
      </c>
      <c r="AE650" s="18" t="s">
        <v>6339</v>
      </c>
      <c r="AF650" s="18" t="s">
        <v>6400</v>
      </c>
      <c r="AG650" s="18" t="s">
        <v>6339</v>
      </c>
      <c r="AH650" s="29">
        <v>42654</v>
      </c>
      <c r="AI650" s="18" t="s">
        <v>6339</v>
      </c>
      <c r="AJ650" s="18" t="s">
        <v>6397</v>
      </c>
      <c r="AK650" t="s">
        <v>6340</v>
      </c>
      <c r="AL650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(NULL,0,0,0,0,0,0,0,0,0,0,900483899,'anunez','R','2016-10-11','dzambrano');</v>
      </c>
    </row>
    <row r="651" spans="1:38" x14ac:dyDescent="0.25">
      <c r="A651">
        <v>10015201</v>
      </c>
      <c r="B651" t="s">
        <v>6405</v>
      </c>
      <c r="C651" t="s">
        <v>6346</v>
      </c>
      <c r="D651" t="s">
        <v>6339</v>
      </c>
      <c r="E651" s="15">
        <v>0</v>
      </c>
      <c r="F651" s="15" t="s">
        <v>6339</v>
      </c>
      <c r="G651" t="s">
        <v>1625</v>
      </c>
      <c r="H651" t="e">
        <f>VLOOKUP($E651,'BD DAVID'!$B$5:$M$1143,10,FALSE)</f>
        <v>#N/A</v>
      </c>
      <c r="I651">
        <v>0</v>
      </c>
      <c r="J651" t="e">
        <f>VLOOKUP($E651,'BD DAVID'!$B$5:$M$1144,12,FALSE)</f>
        <v>#N/A</v>
      </c>
      <c r="K651" t="s">
        <v>6339</v>
      </c>
      <c r="L651">
        <v>0</v>
      </c>
      <c r="M651" t="s">
        <v>6339</v>
      </c>
      <c r="N651">
        <v>0</v>
      </c>
      <c r="O651" t="s">
        <v>6339</v>
      </c>
      <c r="P651">
        <v>0</v>
      </c>
      <c r="Q651" t="s">
        <v>6339</v>
      </c>
      <c r="R651" s="19">
        <v>0</v>
      </c>
      <c r="S651" s="18" t="s">
        <v>6339</v>
      </c>
      <c r="T651" s="28">
        <v>0</v>
      </c>
      <c r="U651" s="18" t="s">
        <v>6339</v>
      </c>
      <c r="V651" s="19">
        <v>0</v>
      </c>
      <c r="W651" s="18" t="s">
        <v>6339</v>
      </c>
      <c r="X651" s="19">
        <v>0</v>
      </c>
      <c r="Y651" s="18" t="s">
        <v>6339</v>
      </c>
      <c r="Z651" s="19">
        <v>0</v>
      </c>
      <c r="AA651" s="18" t="s">
        <v>6339</v>
      </c>
      <c r="AB651" s="15">
        <v>900485201</v>
      </c>
      <c r="AC651" s="18" t="s">
        <v>6339</v>
      </c>
      <c r="AD651" s="18" t="s">
        <v>6381</v>
      </c>
      <c r="AE651" s="18" t="s">
        <v>6339</v>
      </c>
      <c r="AF651" s="18" t="s">
        <v>6400</v>
      </c>
      <c r="AG651" s="18" t="s">
        <v>6339</v>
      </c>
      <c r="AH651" s="29">
        <v>42654</v>
      </c>
      <c r="AI651" s="18" t="s">
        <v>6339</v>
      </c>
      <c r="AJ651" s="18" t="s">
        <v>6397</v>
      </c>
      <c r="AK651" t="s">
        <v>6340</v>
      </c>
      <c r="AL651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(NULL,0,0,0,0,0,0,0,0,0,0,900485201,'wcruz','R','2016-10-11','dzambrano');</v>
      </c>
    </row>
    <row r="652" spans="1:38" x14ac:dyDescent="0.25">
      <c r="A652">
        <v>10016868</v>
      </c>
      <c r="B652" t="s">
        <v>6405</v>
      </c>
      <c r="C652" t="s">
        <v>6346</v>
      </c>
      <c r="D652" t="s">
        <v>6339</v>
      </c>
      <c r="E652" s="15">
        <v>0</v>
      </c>
      <c r="F652" s="15" t="s">
        <v>6339</v>
      </c>
      <c r="G652" t="s">
        <v>2239</v>
      </c>
      <c r="H652" t="e">
        <f>VLOOKUP($E652,'BD DAVID'!$B$5:$M$1143,10,FALSE)</f>
        <v>#N/A</v>
      </c>
      <c r="I652">
        <v>0</v>
      </c>
      <c r="J652" t="e">
        <f>VLOOKUP($E652,'BD DAVID'!$B$5:$M$1144,12,FALSE)</f>
        <v>#N/A</v>
      </c>
      <c r="K652" t="s">
        <v>6339</v>
      </c>
      <c r="L652">
        <v>0</v>
      </c>
      <c r="M652" t="s">
        <v>6339</v>
      </c>
      <c r="N652">
        <v>0</v>
      </c>
      <c r="O652" t="s">
        <v>6339</v>
      </c>
      <c r="P652">
        <v>0</v>
      </c>
      <c r="Q652" t="s">
        <v>6339</v>
      </c>
      <c r="R652" s="19">
        <v>0</v>
      </c>
      <c r="S652" s="18" t="s">
        <v>6339</v>
      </c>
      <c r="T652" s="28">
        <v>0</v>
      </c>
      <c r="U652" s="18" t="s">
        <v>6339</v>
      </c>
      <c r="V652" s="19">
        <v>0</v>
      </c>
      <c r="W652" s="18" t="s">
        <v>6339</v>
      </c>
      <c r="X652" s="19">
        <v>0</v>
      </c>
      <c r="Y652" s="18" t="s">
        <v>6339</v>
      </c>
      <c r="Z652" s="19">
        <v>0</v>
      </c>
      <c r="AA652" s="18" t="s">
        <v>6339</v>
      </c>
      <c r="AB652" s="15">
        <v>900493943</v>
      </c>
      <c r="AC652" s="18" t="s">
        <v>6339</v>
      </c>
      <c r="AD652" s="18" t="s">
        <v>6381</v>
      </c>
      <c r="AE652" s="18" t="s">
        <v>6339</v>
      </c>
      <c r="AF652" s="18" t="s">
        <v>6400</v>
      </c>
      <c r="AG652" s="18" t="s">
        <v>6339</v>
      </c>
      <c r="AH652" s="29">
        <v>42654</v>
      </c>
      <c r="AI652" s="18" t="s">
        <v>6339</v>
      </c>
      <c r="AJ652" s="18" t="s">
        <v>6397</v>
      </c>
      <c r="AK652" t="s">
        <v>6340</v>
      </c>
      <c r="AL652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(NULL,0,0,0,0,0,0,0,0,0,0,900493943,'wcruz','R','2016-10-11','dzambrano');</v>
      </c>
    </row>
    <row r="653" spans="1:38" x14ac:dyDescent="0.25">
      <c r="A653">
        <v>10016725</v>
      </c>
      <c r="B653" t="s">
        <v>6405</v>
      </c>
      <c r="C653" t="s">
        <v>6346</v>
      </c>
      <c r="D653" t="s">
        <v>6339</v>
      </c>
      <c r="E653" s="15">
        <v>0</v>
      </c>
      <c r="F653" s="15" t="s">
        <v>6339</v>
      </c>
      <c r="G653" t="s">
        <v>1409</v>
      </c>
      <c r="H653" t="e">
        <f>VLOOKUP($E653,'BD DAVID'!$B$5:$M$1143,10,FALSE)</f>
        <v>#N/A</v>
      </c>
      <c r="I653">
        <v>0</v>
      </c>
      <c r="J653" t="e">
        <f>VLOOKUP($E653,'BD DAVID'!$B$5:$M$1144,12,FALSE)</f>
        <v>#N/A</v>
      </c>
      <c r="K653" t="s">
        <v>6339</v>
      </c>
      <c r="L653">
        <v>0</v>
      </c>
      <c r="M653" t="s">
        <v>6339</v>
      </c>
      <c r="N653">
        <v>0</v>
      </c>
      <c r="O653" t="s">
        <v>6339</v>
      </c>
      <c r="P653">
        <v>0</v>
      </c>
      <c r="Q653" t="s">
        <v>6339</v>
      </c>
      <c r="R653" s="19">
        <v>0</v>
      </c>
      <c r="S653" s="18" t="s">
        <v>6339</v>
      </c>
      <c r="T653" s="28">
        <v>0</v>
      </c>
      <c r="U653" s="18" t="s">
        <v>6339</v>
      </c>
      <c r="V653" s="19">
        <v>0</v>
      </c>
      <c r="W653" s="18" t="s">
        <v>6339</v>
      </c>
      <c r="X653" s="19">
        <v>0</v>
      </c>
      <c r="Y653" s="18" t="s">
        <v>6339</v>
      </c>
      <c r="Z653" s="19">
        <v>0</v>
      </c>
      <c r="AA653" s="18" t="s">
        <v>6339</v>
      </c>
      <c r="AB653" s="15">
        <v>900506620</v>
      </c>
      <c r="AC653" s="18" t="s">
        <v>6339</v>
      </c>
      <c r="AD653" s="18" t="s">
        <v>6364</v>
      </c>
      <c r="AE653" s="18" t="s">
        <v>6339</v>
      </c>
      <c r="AF653" s="18" t="s">
        <v>6400</v>
      </c>
      <c r="AG653" s="18" t="s">
        <v>6339</v>
      </c>
      <c r="AH653" s="29">
        <v>42654</v>
      </c>
      <c r="AI653" s="18" t="s">
        <v>6339</v>
      </c>
      <c r="AJ653" s="18" t="s">
        <v>6397</v>
      </c>
      <c r="AK653" t="s">
        <v>6340</v>
      </c>
      <c r="AL653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(NULL,0,0,0,0,0,0,0,0,0,0,900506620,'dcardona','R','2016-10-11','dzambrano');</v>
      </c>
    </row>
    <row r="654" spans="1:38" x14ac:dyDescent="0.25">
      <c r="A654">
        <v>10015312</v>
      </c>
      <c r="B654" t="s">
        <v>6405</v>
      </c>
      <c r="C654" t="s">
        <v>6346</v>
      </c>
      <c r="D654" t="s">
        <v>6339</v>
      </c>
      <c r="E654" s="15">
        <v>0</v>
      </c>
      <c r="F654" s="15" t="s">
        <v>6339</v>
      </c>
      <c r="G654" t="s">
        <v>2058</v>
      </c>
      <c r="H654" t="e">
        <f>VLOOKUP($E654,'BD DAVID'!$B$5:$M$1143,10,FALSE)</f>
        <v>#N/A</v>
      </c>
      <c r="I654">
        <v>0</v>
      </c>
      <c r="J654" t="e">
        <f>VLOOKUP($E654,'BD DAVID'!$B$5:$M$1144,12,FALSE)</f>
        <v>#N/A</v>
      </c>
      <c r="K654" t="s">
        <v>6339</v>
      </c>
      <c r="L654">
        <v>0</v>
      </c>
      <c r="M654" t="s">
        <v>6339</v>
      </c>
      <c r="N654">
        <v>0</v>
      </c>
      <c r="O654" t="s">
        <v>6339</v>
      </c>
      <c r="P654">
        <v>0</v>
      </c>
      <c r="Q654" t="s">
        <v>6339</v>
      </c>
      <c r="R654" s="19">
        <v>0</v>
      </c>
      <c r="S654" s="18" t="s">
        <v>6339</v>
      </c>
      <c r="T654" s="28">
        <v>0</v>
      </c>
      <c r="U654" s="18" t="s">
        <v>6339</v>
      </c>
      <c r="V654" s="19">
        <v>0</v>
      </c>
      <c r="W654" s="18" t="s">
        <v>6339</v>
      </c>
      <c r="X654" s="19">
        <v>0</v>
      </c>
      <c r="Y654" s="18" t="s">
        <v>6339</v>
      </c>
      <c r="Z654" s="19">
        <v>0</v>
      </c>
      <c r="AA654" s="18" t="s">
        <v>6339</v>
      </c>
      <c r="AB654" s="15">
        <v>900511074</v>
      </c>
      <c r="AC654" s="18" t="s">
        <v>6339</v>
      </c>
      <c r="AD654" s="18" t="s">
        <v>6361</v>
      </c>
      <c r="AE654" s="18" t="s">
        <v>6339</v>
      </c>
      <c r="AF654" s="18" t="s">
        <v>6400</v>
      </c>
      <c r="AG654" s="18" t="s">
        <v>6339</v>
      </c>
      <c r="AH654" s="29">
        <v>42654</v>
      </c>
      <c r="AI654" s="18" t="s">
        <v>6339</v>
      </c>
      <c r="AJ654" s="18" t="s">
        <v>6397</v>
      </c>
      <c r="AK654" t="s">
        <v>6340</v>
      </c>
      <c r="AL654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(NULL,0,0,0,0,0,0,0,0,0,0,900511074,'anunez','R','2016-10-11','dzambrano');</v>
      </c>
    </row>
    <row r="655" spans="1:38" x14ac:dyDescent="0.25">
      <c r="A655" s="14">
        <v>10015952</v>
      </c>
      <c r="B655" t="s">
        <v>6405</v>
      </c>
      <c r="C655" t="s">
        <v>6346</v>
      </c>
      <c r="D655" t="s">
        <v>6339</v>
      </c>
      <c r="E655" s="15">
        <v>0</v>
      </c>
      <c r="F655" s="16" t="s">
        <v>6339</v>
      </c>
      <c r="G655" s="14" t="s">
        <v>2160</v>
      </c>
      <c r="H655" t="e">
        <f>VLOOKUP($E655,'BD DAVID'!$B$5:$M$1143,10,FALSE)</f>
        <v>#N/A</v>
      </c>
      <c r="I655">
        <v>0</v>
      </c>
      <c r="J655" t="e">
        <f>VLOOKUP($E655,'BD DAVID'!$B$5:$M$1144,12,FALSE)</f>
        <v>#N/A</v>
      </c>
      <c r="K655" s="14" t="s">
        <v>6339</v>
      </c>
      <c r="L655">
        <v>0</v>
      </c>
      <c r="M655" t="s">
        <v>6339</v>
      </c>
      <c r="N655">
        <v>0</v>
      </c>
      <c r="O655" t="s">
        <v>6339</v>
      </c>
      <c r="P655">
        <v>0</v>
      </c>
      <c r="Q655" t="s">
        <v>6339</v>
      </c>
      <c r="R655" s="19">
        <v>0</v>
      </c>
      <c r="S655" s="18" t="s">
        <v>6339</v>
      </c>
      <c r="T655" s="28">
        <v>0</v>
      </c>
      <c r="U655" s="18" t="s">
        <v>6339</v>
      </c>
      <c r="V655" s="19">
        <v>0</v>
      </c>
      <c r="W655" s="18" t="s">
        <v>6339</v>
      </c>
      <c r="X655" s="19">
        <v>0</v>
      </c>
      <c r="Y655" s="18" t="s">
        <v>6339</v>
      </c>
      <c r="Z655" s="19">
        <v>0</v>
      </c>
      <c r="AA655" s="18" t="s">
        <v>6339</v>
      </c>
      <c r="AB655" s="16">
        <v>900539144</v>
      </c>
      <c r="AC655" s="18" t="s">
        <v>6339</v>
      </c>
      <c r="AD655" s="18" t="s">
        <v>6364</v>
      </c>
      <c r="AE655" s="18" t="s">
        <v>6339</v>
      </c>
      <c r="AF655" s="18" t="s">
        <v>6400</v>
      </c>
      <c r="AG655" s="18" t="s">
        <v>6339</v>
      </c>
      <c r="AH655" s="29">
        <v>42654</v>
      </c>
      <c r="AI655" s="18" t="s">
        <v>6339</v>
      </c>
      <c r="AJ655" s="18" t="s">
        <v>6397</v>
      </c>
      <c r="AK655" t="s">
        <v>6340</v>
      </c>
      <c r="AL655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(NULL,0,0,0,0,0,0,0,0,0,0,900539144,'dcardona','R','2016-10-11','dzambrano');</v>
      </c>
    </row>
    <row r="656" spans="1:38" x14ac:dyDescent="0.25">
      <c r="A656">
        <v>10015509</v>
      </c>
      <c r="B656" t="s">
        <v>6405</v>
      </c>
      <c r="C656" t="s">
        <v>6346</v>
      </c>
      <c r="D656" t="s">
        <v>6339</v>
      </c>
      <c r="E656" s="15">
        <v>0</v>
      </c>
      <c r="F656" s="15" t="s">
        <v>6339</v>
      </c>
      <c r="G656" t="s">
        <v>1661</v>
      </c>
      <c r="H656" t="e">
        <f>VLOOKUP($E656,'BD DAVID'!$B$5:$M$1143,10,FALSE)</f>
        <v>#N/A</v>
      </c>
      <c r="I656">
        <v>0</v>
      </c>
      <c r="J656" t="e">
        <f>VLOOKUP($E656,'BD DAVID'!$B$5:$M$1144,12,FALSE)</f>
        <v>#N/A</v>
      </c>
      <c r="K656" t="s">
        <v>6339</v>
      </c>
      <c r="L656">
        <v>0</v>
      </c>
      <c r="M656" t="s">
        <v>6339</v>
      </c>
      <c r="N656">
        <v>0</v>
      </c>
      <c r="O656" t="s">
        <v>6339</v>
      </c>
      <c r="P656">
        <v>0</v>
      </c>
      <c r="Q656" t="s">
        <v>6339</v>
      </c>
      <c r="R656" s="19">
        <v>0</v>
      </c>
      <c r="S656" s="18" t="s">
        <v>6339</v>
      </c>
      <c r="T656" s="28">
        <v>0</v>
      </c>
      <c r="U656" s="18" t="s">
        <v>6339</v>
      </c>
      <c r="V656" s="19">
        <v>0</v>
      </c>
      <c r="W656" s="18" t="s">
        <v>6339</v>
      </c>
      <c r="X656" s="19">
        <v>0</v>
      </c>
      <c r="Y656" s="18" t="s">
        <v>6339</v>
      </c>
      <c r="Z656" s="19">
        <v>0</v>
      </c>
      <c r="AA656" s="18" t="s">
        <v>6339</v>
      </c>
      <c r="AB656" s="15">
        <v>900539592</v>
      </c>
      <c r="AC656" s="18" t="s">
        <v>6339</v>
      </c>
      <c r="AD656" s="18" t="s">
        <v>6361</v>
      </c>
      <c r="AE656" s="18" t="s">
        <v>6339</v>
      </c>
      <c r="AF656" s="18" t="s">
        <v>6400</v>
      </c>
      <c r="AG656" s="18" t="s">
        <v>6339</v>
      </c>
      <c r="AH656" s="29">
        <v>42654</v>
      </c>
      <c r="AI656" s="18" t="s">
        <v>6339</v>
      </c>
      <c r="AJ656" s="18" t="s">
        <v>6397</v>
      </c>
      <c r="AK656" t="s">
        <v>6340</v>
      </c>
      <c r="AL656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(NULL,0,0,0,0,0,0,0,0,0,0,900539592,'anunez','R','2016-10-11','dzambrano');</v>
      </c>
    </row>
    <row r="657" spans="1:38" x14ac:dyDescent="0.25">
      <c r="A657">
        <v>10015725</v>
      </c>
      <c r="B657" t="s">
        <v>6405</v>
      </c>
      <c r="C657" t="s">
        <v>6346</v>
      </c>
      <c r="D657" t="s">
        <v>6339</v>
      </c>
      <c r="E657" s="15">
        <v>0</v>
      </c>
      <c r="F657" s="15" t="s">
        <v>6339</v>
      </c>
      <c r="G657" t="s">
        <v>2801</v>
      </c>
      <c r="H657" t="e">
        <f>VLOOKUP($E657,'BD DAVID'!$B$5:$M$1143,10,FALSE)</f>
        <v>#N/A</v>
      </c>
      <c r="I657">
        <v>0</v>
      </c>
      <c r="J657" t="e">
        <f>VLOOKUP($E657,'BD DAVID'!$B$5:$M$1144,12,FALSE)</f>
        <v>#N/A</v>
      </c>
      <c r="K657" t="s">
        <v>6339</v>
      </c>
      <c r="L657">
        <v>0</v>
      </c>
      <c r="M657" t="s">
        <v>6339</v>
      </c>
      <c r="N657">
        <v>0</v>
      </c>
      <c r="O657" t="s">
        <v>6339</v>
      </c>
      <c r="P657">
        <v>0</v>
      </c>
      <c r="Q657" t="s">
        <v>6339</v>
      </c>
      <c r="R657" s="19">
        <v>0</v>
      </c>
      <c r="S657" s="18" t="s">
        <v>6339</v>
      </c>
      <c r="T657" s="28">
        <v>0</v>
      </c>
      <c r="U657" s="18" t="s">
        <v>6339</v>
      </c>
      <c r="V657" s="19">
        <v>0</v>
      </c>
      <c r="W657" s="18" t="s">
        <v>6339</v>
      </c>
      <c r="X657" s="19">
        <v>0</v>
      </c>
      <c r="Y657" s="18" t="s">
        <v>6339</v>
      </c>
      <c r="Z657" s="19">
        <v>0</v>
      </c>
      <c r="AA657" s="18" t="s">
        <v>6339</v>
      </c>
      <c r="AB657" s="15">
        <v>900581167</v>
      </c>
      <c r="AC657" s="18" t="s">
        <v>6339</v>
      </c>
      <c r="AD657" s="18" t="s">
        <v>6361</v>
      </c>
      <c r="AE657" s="18" t="s">
        <v>6339</v>
      </c>
      <c r="AF657" s="18" t="s">
        <v>6400</v>
      </c>
      <c r="AG657" s="18" t="s">
        <v>6339</v>
      </c>
      <c r="AH657" s="29">
        <v>42654</v>
      </c>
      <c r="AI657" s="18" t="s">
        <v>6339</v>
      </c>
      <c r="AJ657" s="18" t="s">
        <v>6397</v>
      </c>
      <c r="AK657" t="s">
        <v>6340</v>
      </c>
      <c r="AL657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(NULL,0,0,0,0,0,0,0,0,0,0,900581167,'anunez','R','2016-10-11','dzambrano');</v>
      </c>
    </row>
    <row r="658" spans="1:38" x14ac:dyDescent="0.25">
      <c r="A658">
        <v>10015414</v>
      </c>
      <c r="B658" t="s">
        <v>6405</v>
      </c>
      <c r="C658" t="s">
        <v>6346</v>
      </c>
      <c r="D658" t="s">
        <v>6339</v>
      </c>
      <c r="E658" s="15">
        <v>0</v>
      </c>
      <c r="F658" s="15" t="s">
        <v>6339</v>
      </c>
      <c r="G658" t="s">
        <v>1447</v>
      </c>
      <c r="H658" t="e">
        <f>VLOOKUP($E658,'BD DAVID'!$B$5:$M$1143,10,FALSE)</f>
        <v>#N/A</v>
      </c>
      <c r="I658">
        <v>0</v>
      </c>
      <c r="J658" t="e">
        <f>VLOOKUP($E658,'BD DAVID'!$B$5:$M$1144,12,FALSE)</f>
        <v>#N/A</v>
      </c>
      <c r="K658" t="s">
        <v>6339</v>
      </c>
      <c r="L658">
        <v>0</v>
      </c>
      <c r="M658" t="s">
        <v>6339</v>
      </c>
      <c r="N658">
        <v>0</v>
      </c>
      <c r="O658" t="s">
        <v>6339</v>
      </c>
      <c r="P658">
        <v>0</v>
      </c>
      <c r="Q658" t="s">
        <v>6339</v>
      </c>
      <c r="R658" s="19">
        <v>0</v>
      </c>
      <c r="S658" s="18" t="s">
        <v>6339</v>
      </c>
      <c r="T658" s="28">
        <v>0</v>
      </c>
      <c r="U658" s="18" t="s">
        <v>6339</v>
      </c>
      <c r="V658" s="19">
        <v>0</v>
      </c>
      <c r="W658" s="18" t="s">
        <v>6339</v>
      </c>
      <c r="X658" s="19">
        <v>0</v>
      </c>
      <c r="Y658" s="18" t="s">
        <v>6339</v>
      </c>
      <c r="Z658" s="19">
        <v>0</v>
      </c>
      <c r="AA658" s="18" t="s">
        <v>6339</v>
      </c>
      <c r="AB658" s="15">
        <v>900583164</v>
      </c>
      <c r="AC658" s="18" t="s">
        <v>6339</v>
      </c>
      <c r="AD658" s="18" t="s">
        <v>6361</v>
      </c>
      <c r="AE658" s="18" t="s">
        <v>6339</v>
      </c>
      <c r="AF658" s="18" t="s">
        <v>6400</v>
      </c>
      <c r="AG658" s="18" t="s">
        <v>6339</v>
      </c>
      <c r="AH658" s="29">
        <v>42654</v>
      </c>
      <c r="AI658" s="18" t="s">
        <v>6339</v>
      </c>
      <c r="AJ658" s="18" t="s">
        <v>6397</v>
      </c>
      <c r="AK658" t="s">
        <v>6340</v>
      </c>
      <c r="AL658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(NULL,0,0,0,0,0,0,0,0,0,0,900583164,'anunez','R','2016-10-11','dzambrano');</v>
      </c>
    </row>
    <row r="659" spans="1:38" x14ac:dyDescent="0.25">
      <c r="A659">
        <v>10015210</v>
      </c>
      <c r="B659" t="s">
        <v>6405</v>
      </c>
      <c r="C659" t="s">
        <v>6346</v>
      </c>
      <c r="D659" t="s">
        <v>6339</v>
      </c>
      <c r="E659" s="15">
        <v>0</v>
      </c>
      <c r="F659" s="15" t="s">
        <v>6339</v>
      </c>
      <c r="G659" t="s">
        <v>4021</v>
      </c>
      <c r="H659" t="e">
        <f>VLOOKUP($E659,'BD DAVID'!$B$5:$M$1143,10,FALSE)</f>
        <v>#N/A</v>
      </c>
      <c r="I659">
        <v>0</v>
      </c>
      <c r="J659" t="e">
        <f>VLOOKUP($E659,'BD DAVID'!$B$5:$M$1144,12,FALSE)</f>
        <v>#N/A</v>
      </c>
      <c r="K659" t="s">
        <v>6339</v>
      </c>
      <c r="L659">
        <v>0</v>
      </c>
      <c r="M659" t="s">
        <v>6339</v>
      </c>
      <c r="N659">
        <v>0</v>
      </c>
      <c r="O659" t="s">
        <v>6339</v>
      </c>
      <c r="P659">
        <v>0</v>
      </c>
      <c r="Q659" t="s">
        <v>6339</v>
      </c>
      <c r="R659" s="19">
        <v>0</v>
      </c>
      <c r="S659" s="18" t="s">
        <v>6339</v>
      </c>
      <c r="T659" s="28">
        <v>0</v>
      </c>
      <c r="U659" s="18" t="s">
        <v>6339</v>
      </c>
      <c r="V659" s="19">
        <v>0</v>
      </c>
      <c r="W659" s="18" t="s">
        <v>6339</v>
      </c>
      <c r="X659" s="19">
        <v>0</v>
      </c>
      <c r="Y659" s="18" t="s">
        <v>6339</v>
      </c>
      <c r="Z659" s="19">
        <v>0</v>
      </c>
      <c r="AA659" s="18" t="s">
        <v>6339</v>
      </c>
      <c r="AB659" s="15">
        <v>900642394</v>
      </c>
      <c r="AC659" s="18" t="s">
        <v>6339</v>
      </c>
      <c r="AD659" s="18" t="s">
        <v>6382</v>
      </c>
      <c r="AE659" s="18" t="s">
        <v>6339</v>
      </c>
      <c r="AF659" s="18" t="s">
        <v>6400</v>
      </c>
      <c r="AG659" s="18" t="s">
        <v>6339</v>
      </c>
      <c r="AH659" s="29">
        <v>42654</v>
      </c>
      <c r="AI659" s="18" t="s">
        <v>6339</v>
      </c>
      <c r="AJ659" s="18" t="s">
        <v>6397</v>
      </c>
      <c r="AK659" t="s">
        <v>6340</v>
      </c>
      <c r="AL659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(NULL,0,0,0,0,0,0,0,0,0,0,900642394,'ncardona','R','2016-10-11','dzambrano');</v>
      </c>
    </row>
    <row r="660" spans="1:38" x14ac:dyDescent="0.25">
      <c r="A660">
        <v>10017883</v>
      </c>
      <c r="B660" t="s">
        <v>6405</v>
      </c>
      <c r="C660" t="s">
        <v>6346</v>
      </c>
      <c r="D660" t="s">
        <v>6339</v>
      </c>
      <c r="E660" s="15">
        <v>0</v>
      </c>
      <c r="F660" s="15" t="s">
        <v>6339</v>
      </c>
      <c r="G660" t="s">
        <v>3569</v>
      </c>
      <c r="H660" t="e">
        <f>VLOOKUP($E660,'BD DAVID'!$B$5:$M$1143,10,FALSE)</f>
        <v>#N/A</v>
      </c>
      <c r="I660">
        <v>0</v>
      </c>
      <c r="J660" t="e">
        <f>VLOOKUP($E660,'BD DAVID'!$B$5:$M$1144,12,FALSE)</f>
        <v>#N/A</v>
      </c>
      <c r="K660" t="s">
        <v>6339</v>
      </c>
      <c r="L660">
        <v>0</v>
      </c>
      <c r="M660" t="s">
        <v>6339</v>
      </c>
      <c r="N660">
        <v>0</v>
      </c>
      <c r="O660" t="s">
        <v>6339</v>
      </c>
      <c r="P660">
        <v>0</v>
      </c>
      <c r="Q660" t="s">
        <v>6339</v>
      </c>
      <c r="R660" s="19">
        <v>0</v>
      </c>
      <c r="S660" s="18" t="s">
        <v>6339</v>
      </c>
      <c r="T660" s="28">
        <v>0</v>
      </c>
      <c r="U660" s="18" t="s">
        <v>6339</v>
      </c>
      <c r="V660" s="19">
        <v>0</v>
      </c>
      <c r="W660" s="18" t="s">
        <v>6339</v>
      </c>
      <c r="X660" s="19">
        <v>0</v>
      </c>
      <c r="Y660" s="18" t="s">
        <v>6339</v>
      </c>
      <c r="Z660" s="19">
        <v>0</v>
      </c>
      <c r="AA660" s="18" t="s">
        <v>6339</v>
      </c>
      <c r="AB660" s="15">
        <v>900656046</v>
      </c>
      <c r="AC660" s="18" t="s">
        <v>6339</v>
      </c>
      <c r="AD660" s="18" t="s">
        <v>6364</v>
      </c>
      <c r="AE660" s="18" t="s">
        <v>6339</v>
      </c>
      <c r="AF660" s="18" t="s">
        <v>6400</v>
      </c>
      <c r="AG660" s="18" t="s">
        <v>6339</v>
      </c>
      <c r="AH660" s="29">
        <v>42654</v>
      </c>
      <c r="AI660" s="18" t="s">
        <v>6339</v>
      </c>
      <c r="AJ660" s="18" t="s">
        <v>6397</v>
      </c>
      <c r="AK660" t="s">
        <v>6340</v>
      </c>
      <c r="AL660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(NULL,0,0,0,0,0,0,0,0,0,0,900656046,'dcardona','R','2016-10-11','dzambrano');</v>
      </c>
    </row>
    <row r="661" spans="1:38" x14ac:dyDescent="0.25">
      <c r="A661">
        <v>10018001</v>
      </c>
      <c r="B661" t="s">
        <v>6405</v>
      </c>
      <c r="C661" t="s">
        <v>6346</v>
      </c>
      <c r="D661" t="s">
        <v>6339</v>
      </c>
      <c r="E661" s="15">
        <v>0</v>
      </c>
      <c r="F661" s="15" t="s">
        <v>6339</v>
      </c>
      <c r="G661" t="s">
        <v>1770</v>
      </c>
      <c r="H661" t="e">
        <f>VLOOKUP($E661,'BD DAVID'!$B$5:$M$1143,10,FALSE)</f>
        <v>#N/A</v>
      </c>
      <c r="I661">
        <v>0</v>
      </c>
      <c r="J661" t="e">
        <f>VLOOKUP($E661,'BD DAVID'!$B$5:$M$1144,12,FALSE)</f>
        <v>#N/A</v>
      </c>
      <c r="K661" t="s">
        <v>6339</v>
      </c>
      <c r="L661">
        <v>0</v>
      </c>
      <c r="M661" t="s">
        <v>6339</v>
      </c>
      <c r="N661">
        <v>0</v>
      </c>
      <c r="O661" t="s">
        <v>6339</v>
      </c>
      <c r="P661">
        <v>0</v>
      </c>
      <c r="Q661" t="s">
        <v>6339</v>
      </c>
      <c r="R661" s="19">
        <v>0</v>
      </c>
      <c r="S661" s="18" t="s">
        <v>6339</v>
      </c>
      <c r="T661" s="28">
        <v>0</v>
      </c>
      <c r="U661" s="18" t="s">
        <v>6339</v>
      </c>
      <c r="V661" s="19">
        <v>0</v>
      </c>
      <c r="W661" s="18" t="s">
        <v>6339</v>
      </c>
      <c r="X661" s="19">
        <v>0</v>
      </c>
      <c r="Y661" s="18" t="s">
        <v>6339</v>
      </c>
      <c r="Z661" s="19">
        <v>0</v>
      </c>
      <c r="AA661" s="18" t="s">
        <v>6339</v>
      </c>
      <c r="AB661" s="15">
        <v>900661571</v>
      </c>
      <c r="AC661" s="18" t="s">
        <v>6339</v>
      </c>
      <c r="AD661" s="18" t="s">
        <v>6381</v>
      </c>
      <c r="AE661" s="18" t="s">
        <v>6339</v>
      </c>
      <c r="AF661" s="18" t="s">
        <v>6400</v>
      </c>
      <c r="AG661" s="18" t="s">
        <v>6339</v>
      </c>
      <c r="AH661" s="29">
        <v>42654</v>
      </c>
      <c r="AI661" s="18" t="s">
        <v>6339</v>
      </c>
      <c r="AJ661" s="18" t="s">
        <v>6397</v>
      </c>
      <c r="AK661" t="s">
        <v>6340</v>
      </c>
      <c r="AL661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(NULL,0,0,0,0,0,0,0,0,0,0,900661571,'wcruz','R','2016-10-11','dzambrano');</v>
      </c>
    </row>
    <row r="662" spans="1:38" x14ac:dyDescent="0.25">
      <c r="A662">
        <v>10015280</v>
      </c>
      <c r="B662" t="s">
        <v>6405</v>
      </c>
      <c r="C662" t="s">
        <v>6346</v>
      </c>
      <c r="D662" t="s">
        <v>6339</v>
      </c>
      <c r="E662" s="15">
        <v>0</v>
      </c>
      <c r="F662" s="15" t="s">
        <v>6339</v>
      </c>
      <c r="G662" t="s">
        <v>5025</v>
      </c>
      <c r="H662" t="e">
        <f>VLOOKUP($E662,'BD DAVID'!$B$5:$M$1143,10,FALSE)</f>
        <v>#N/A</v>
      </c>
      <c r="I662">
        <v>0</v>
      </c>
      <c r="J662" t="e">
        <f>VLOOKUP($E662,'BD DAVID'!$B$5:$M$1144,12,FALSE)</f>
        <v>#N/A</v>
      </c>
      <c r="K662" t="s">
        <v>6339</v>
      </c>
      <c r="L662">
        <v>0</v>
      </c>
      <c r="M662" t="s">
        <v>6339</v>
      </c>
      <c r="N662">
        <v>0</v>
      </c>
      <c r="O662" t="s">
        <v>6339</v>
      </c>
      <c r="P662">
        <v>0</v>
      </c>
      <c r="Q662" t="s">
        <v>6339</v>
      </c>
      <c r="R662" s="19">
        <v>0</v>
      </c>
      <c r="S662" s="18" t="s">
        <v>6339</v>
      </c>
      <c r="T662" s="28">
        <v>0</v>
      </c>
      <c r="U662" s="18" t="s">
        <v>6339</v>
      </c>
      <c r="V662" s="19">
        <v>0</v>
      </c>
      <c r="W662" s="18" t="s">
        <v>6339</v>
      </c>
      <c r="X662" s="19">
        <v>0</v>
      </c>
      <c r="Y662" s="18" t="s">
        <v>6339</v>
      </c>
      <c r="Z662" s="19">
        <v>0</v>
      </c>
      <c r="AA662" s="18" t="s">
        <v>6339</v>
      </c>
      <c r="AB662" s="15">
        <v>900710484</v>
      </c>
      <c r="AC662" s="18" t="s">
        <v>6339</v>
      </c>
      <c r="AD662" s="18" t="s">
        <v>6373</v>
      </c>
      <c r="AE662" s="18" t="s">
        <v>6339</v>
      </c>
      <c r="AF662" s="18" t="s">
        <v>6400</v>
      </c>
      <c r="AG662" s="18" t="s">
        <v>6339</v>
      </c>
      <c r="AH662" s="29">
        <v>42654</v>
      </c>
      <c r="AI662" s="18" t="s">
        <v>6339</v>
      </c>
      <c r="AJ662" s="18" t="s">
        <v>6397</v>
      </c>
      <c r="AK662" t="s">
        <v>6340</v>
      </c>
      <c r="AL662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(NULL,0,0,0,0,0,0,0,0,0,0,900710484,'jvalencia','R','2016-10-11','dzambrano');</v>
      </c>
    </row>
    <row r="663" spans="1:38" x14ac:dyDescent="0.25">
      <c r="A663">
        <v>10017976</v>
      </c>
      <c r="B663" t="s">
        <v>6405</v>
      </c>
      <c r="C663" t="s">
        <v>6346</v>
      </c>
      <c r="D663" t="s">
        <v>6339</v>
      </c>
      <c r="E663" s="15">
        <v>0</v>
      </c>
      <c r="F663" s="15" t="s">
        <v>6339</v>
      </c>
      <c r="G663" t="s">
        <v>2757</v>
      </c>
      <c r="H663" t="e">
        <f>VLOOKUP($E663,'BD DAVID'!$B$5:$M$1143,10,FALSE)</f>
        <v>#N/A</v>
      </c>
      <c r="I663">
        <v>0</v>
      </c>
      <c r="J663" t="e">
        <f>VLOOKUP($E663,'BD DAVID'!$B$5:$M$1144,12,FALSE)</f>
        <v>#N/A</v>
      </c>
      <c r="K663" t="s">
        <v>6339</v>
      </c>
      <c r="L663">
        <v>0</v>
      </c>
      <c r="M663" t="s">
        <v>6339</v>
      </c>
      <c r="N663">
        <v>0</v>
      </c>
      <c r="O663" t="s">
        <v>6339</v>
      </c>
      <c r="P663">
        <v>0</v>
      </c>
      <c r="Q663" t="s">
        <v>6339</v>
      </c>
      <c r="R663" s="19">
        <v>0</v>
      </c>
      <c r="S663" s="18" t="s">
        <v>6339</v>
      </c>
      <c r="T663" s="28">
        <v>0</v>
      </c>
      <c r="U663" s="18" t="s">
        <v>6339</v>
      </c>
      <c r="V663" s="19">
        <v>0</v>
      </c>
      <c r="W663" s="18" t="s">
        <v>6339</v>
      </c>
      <c r="X663" s="19">
        <v>0</v>
      </c>
      <c r="Y663" s="18" t="s">
        <v>6339</v>
      </c>
      <c r="Z663" s="19">
        <v>0</v>
      </c>
      <c r="AA663" s="18" t="s">
        <v>6339</v>
      </c>
      <c r="AB663" s="15">
        <v>900734207</v>
      </c>
      <c r="AC663" s="18" t="s">
        <v>6339</v>
      </c>
      <c r="AD663" s="18" t="s">
        <v>6373</v>
      </c>
      <c r="AE663" s="18" t="s">
        <v>6339</v>
      </c>
      <c r="AF663" s="18" t="s">
        <v>6400</v>
      </c>
      <c r="AG663" s="18" t="s">
        <v>6339</v>
      </c>
      <c r="AH663" s="29">
        <v>42654</v>
      </c>
      <c r="AI663" s="18" t="s">
        <v>6339</v>
      </c>
      <c r="AJ663" s="18" t="s">
        <v>6397</v>
      </c>
      <c r="AK663" t="s">
        <v>6340</v>
      </c>
      <c r="AL663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(NULL,0,0,0,0,0,0,0,0,0,0,900734207,'jvalencia','R','2016-10-11','dzambrano');</v>
      </c>
    </row>
    <row r="664" spans="1:38" x14ac:dyDescent="0.25">
      <c r="A664">
        <v>10015412</v>
      </c>
      <c r="B664" t="s">
        <v>6405</v>
      </c>
      <c r="C664" t="s">
        <v>6346</v>
      </c>
      <c r="D664" t="s">
        <v>6339</v>
      </c>
      <c r="E664" s="15">
        <v>0</v>
      </c>
      <c r="F664" s="15" t="s">
        <v>6339</v>
      </c>
      <c r="G664" t="s">
        <v>5056</v>
      </c>
      <c r="H664" t="e">
        <f>VLOOKUP($E664,'BD DAVID'!$B$5:$M$1143,10,FALSE)</f>
        <v>#N/A</v>
      </c>
      <c r="I664">
        <v>0</v>
      </c>
      <c r="J664" t="e">
        <f>VLOOKUP($E664,'BD DAVID'!$B$5:$M$1144,12,FALSE)</f>
        <v>#N/A</v>
      </c>
      <c r="K664" t="s">
        <v>6339</v>
      </c>
      <c r="L664">
        <v>0</v>
      </c>
      <c r="M664" t="s">
        <v>6339</v>
      </c>
      <c r="N664">
        <v>0</v>
      </c>
      <c r="O664" t="s">
        <v>6339</v>
      </c>
      <c r="P664">
        <v>0</v>
      </c>
      <c r="Q664" t="s">
        <v>6339</v>
      </c>
      <c r="R664" s="19">
        <v>0</v>
      </c>
      <c r="S664" s="18" t="s">
        <v>6339</v>
      </c>
      <c r="T664" s="28">
        <v>0</v>
      </c>
      <c r="U664" s="18" t="s">
        <v>6339</v>
      </c>
      <c r="V664" s="19">
        <v>0</v>
      </c>
      <c r="W664" s="18" t="s">
        <v>6339</v>
      </c>
      <c r="X664" s="19">
        <v>0</v>
      </c>
      <c r="Y664" s="18" t="s">
        <v>6339</v>
      </c>
      <c r="Z664" s="19">
        <v>0</v>
      </c>
      <c r="AA664" s="18" t="s">
        <v>6339</v>
      </c>
      <c r="AB664" s="15">
        <v>900741284</v>
      </c>
      <c r="AC664" s="18" t="s">
        <v>6339</v>
      </c>
      <c r="AD664" s="18" t="s">
        <v>6361</v>
      </c>
      <c r="AE664" s="18" t="s">
        <v>6339</v>
      </c>
      <c r="AF664" s="18" t="s">
        <v>6400</v>
      </c>
      <c r="AG664" s="18" t="s">
        <v>6339</v>
      </c>
      <c r="AH664" s="29">
        <v>42654</v>
      </c>
      <c r="AI664" s="18" t="s">
        <v>6339</v>
      </c>
      <c r="AJ664" s="18" t="s">
        <v>6397</v>
      </c>
      <c r="AK664" t="s">
        <v>6340</v>
      </c>
      <c r="AL664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(NULL,0,0,0,0,0,0,0,0,0,0,900741284,'anunez','R','2016-10-11','dzambrano');</v>
      </c>
    </row>
    <row r="665" spans="1:38" x14ac:dyDescent="0.25">
      <c r="A665">
        <v>10015507</v>
      </c>
      <c r="B665" t="s">
        <v>6405</v>
      </c>
      <c r="C665" t="s">
        <v>6346</v>
      </c>
      <c r="D665" t="s">
        <v>6339</v>
      </c>
      <c r="E665" s="15">
        <v>0</v>
      </c>
      <c r="F665" s="15" t="s">
        <v>6339</v>
      </c>
      <c r="G665" t="s">
        <v>5022</v>
      </c>
      <c r="H665" t="e">
        <f>VLOOKUP($E665,'BD DAVID'!$B$5:$M$1143,10,FALSE)</f>
        <v>#N/A</v>
      </c>
      <c r="I665">
        <v>0</v>
      </c>
      <c r="J665" t="e">
        <f>VLOOKUP($E665,'BD DAVID'!$B$5:$M$1144,12,FALSE)</f>
        <v>#N/A</v>
      </c>
      <c r="K665" t="s">
        <v>6339</v>
      </c>
      <c r="L665">
        <v>0</v>
      </c>
      <c r="M665" t="s">
        <v>6339</v>
      </c>
      <c r="N665">
        <v>0</v>
      </c>
      <c r="O665" t="s">
        <v>6339</v>
      </c>
      <c r="P665">
        <v>0</v>
      </c>
      <c r="Q665" t="s">
        <v>6339</v>
      </c>
      <c r="R665" s="19">
        <v>0</v>
      </c>
      <c r="S665" s="18" t="s">
        <v>6339</v>
      </c>
      <c r="T665" s="28">
        <v>0</v>
      </c>
      <c r="U665" s="18" t="s">
        <v>6339</v>
      </c>
      <c r="V665" s="19">
        <v>0</v>
      </c>
      <c r="W665" s="18" t="s">
        <v>6339</v>
      </c>
      <c r="X665" s="19">
        <v>0</v>
      </c>
      <c r="Y665" s="18" t="s">
        <v>6339</v>
      </c>
      <c r="Z665" s="19">
        <v>0</v>
      </c>
      <c r="AA665" s="18" t="s">
        <v>6339</v>
      </c>
      <c r="AB665" s="15">
        <v>900765464</v>
      </c>
      <c r="AC665" s="18" t="s">
        <v>6339</v>
      </c>
      <c r="AD665" s="18" t="s">
        <v>6381</v>
      </c>
      <c r="AE665" s="18" t="s">
        <v>6339</v>
      </c>
      <c r="AF665" s="18" t="s">
        <v>6400</v>
      </c>
      <c r="AG665" s="18" t="s">
        <v>6339</v>
      </c>
      <c r="AH665" s="29">
        <v>42654</v>
      </c>
      <c r="AI665" s="18" t="s">
        <v>6339</v>
      </c>
      <c r="AJ665" s="18" t="s">
        <v>6397</v>
      </c>
      <c r="AK665" t="s">
        <v>6340</v>
      </c>
      <c r="AL665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(NULL,0,0,0,0,0,0,0,0,0,0,900765464,'wcruz','R','2016-10-11','dzambrano');</v>
      </c>
    </row>
    <row r="666" spans="1:38" x14ac:dyDescent="0.25">
      <c r="A666">
        <v>10015191</v>
      </c>
      <c r="B666" t="s">
        <v>6405</v>
      </c>
      <c r="C666" t="s">
        <v>6346</v>
      </c>
      <c r="D666" t="s">
        <v>6339</v>
      </c>
      <c r="E666" s="15">
        <v>0</v>
      </c>
      <c r="F666" s="15" t="s">
        <v>6339</v>
      </c>
      <c r="G666" t="s">
        <v>1497</v>
      </c>
      <c r="H666" t="e">
        <f>VLOOKUP($E666,'BD DAVID'!$B$5:$M$1143,10,FALSE)</f>
        <v>#N/A</v>
      </c>
      <c r="I666">
        <v>0</v>
      </c>
      <c r="J666" t="e">
        <f>VLOOKUP($E666,'BD DAVID'!$B$5:$M$1144,12,FALSE)</f>
        <v>#N/A</v>
      </c>
      <c r="K666" t="s">
        <v>6339</v>
      </c>
      <c r="L666">
        <v>0</v>
      </c>
      <c r="M666" t="s">
        <v>6339</v>
      </c>
      <c r="N666">
        <v>0</v>
      </c>
      <c r="O666" t="s">
        <v>6339</v>
      </c>
      <c r="P666">
        <v>0</v>
      </c>
      <c r="Q666" t="s">
        <v>6339</v>
      </c>
      <c r="R666" s="19">
        <v>0</v>
      </c>
      <c r="S666" s="18" t="s">
        <v>6339</v>
      </c>
      <c r="T666" s="28">
        <v>0</v>
      </c>
      <c r="U666" s="18" t="s">
        <v>6339</v>
      </c>
      <c r="V666" s="19">
        <v>0</v>
      </c>
      <c r="W666" s="18" t="s">
        <v>6339</v>
      </c>
      <c r="X666" s="19">
        <v>0</v>
      </c>
      <c r="Y666" s="18" t="s">
        <v>6339</v>
      </c>
      <c r="Z666" s="19">
        <v>0</v>
      </c>
      <c r="AA666" s="18" t="s">
        <v>6339</v>
      </c>
      <c r="AB666" s="15">
        <v>900766077</v>
      </c>
      <c r="AC666" s="18" t="s">
        <v>6339</v>
      </c>
      <c r="AD666" s="18" t="s">
        <v>6373</v>
      </c>
      <c r="AE666" s="18" t="s">
        <v>6339</v>
      </c>
      <c r="AF666" s="18" t="s">
        <v>6400</v>
      </c>
      <c r="AG666" s="18" t="s">
        <v>6339</v>
      </c>
      <c r="AH666" s="29">
        <v>42654</v>
      </c>
      <c r="AI666" s="18" t="s">
        <v>6339</v>
      </c>
      <c r="AJ666" s="18" t="s">
        <v>6397</v>
      </c>
      <c r="AK666" t="s">
        <v>6340</v>
      </c>
      <c r="AL666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(NULL,0,0,0,0,0,0,0,0,0,0,900766077,'jvalencia','R','2016-10-11','dzambrano');</v>
      </c>
    </row>
    <row r="667" spans="1:38" x14ac:dyDescent="0.25">
      <c r="A667">
        <v>10016553</v>
      </c>
      <c r="B667" t="s">
        <v>6405</v>
      </c>
      <c r="C667" t="s">
        <v>6346</v>
      </c>
      <c r="D667" t="s">
        <v>6339</v>
      </c>
      <c r="E667" s="15">
        <v>0</v>
      </c>
      <c r="F667" s="15" t="s">
        <v>6339</v>
      </c>
      <c r="G667" t="s">
        <v>3747</v>
      </c>
      <c r="H667" t="e">
        <f>VLOOKUP($E667,'BD DAVID'!$B$5:$M$1143,10,FALSE)</f>
        <v>#N/A</v>
      </c>
      <c r="I667">
        <v>0</v>
      </c>
      <c r="J667" t="e">
        <f>VLOOKUP($E667,'BD DAVID'!$B$5:$M$1144,12,FALSE)</f>
        <v>#N/A</v>
      </c>
      <c r="K667" t="s">
        <v>6339</v>
      </c>
      <c r="L667">
        <v>0</v>
      </c>
      <c r="M667" t="s">
        <v>6339</v>
      </c>
      <c r="N667">
        <v>0</v>
      </c>
      <c r="O667" t="s">
        <v>6339</v>
      </c>
      <c r="P667">
        <v>0</v>
      </c>
      <c r="Q667" t="s">
        <v>6339</v>
      </c>
      <c r="R667" s="19">
        <v>0</v>
      </c>
      <c r="S667" s="18" t="s">
        <v>6339</v>
      </c>
      <c r="T667" s="28">
        <v>0</v>
      </c>
      <c r="U667" s="18" t="s">
        <v>6339</v>
      </c>
      <c r="V667" s="19">
        <v>0</v>
      </c>
      <c r="W667" s="18" t="s">
        <v>6339</v>
      </c>
      <c r="X667" s="19">
        <v>0</v>
      </c>
      <c r="Y667" s="18" t="s">
        <v>6339</v>
      </c>
      <c r="Z667" s="19">
        <v>0</v>
      </c>
      <c r="AA667" s="18" t="s">
        <v>6339</v>
      </c>
      <c r="AB667" s="15">
        <v>900772522</v>
      </c>
      <c r="AC667" s="18" t="s">
        <v>6339</v>
      </c>
      <c r="AD667" s="18" t="s">
        <v>6382</v>
      </c>
      <c r="AE667" s="18" t="s">
        <v>6339</v>
      </c>
      <c r="AF667" s="18" t="s">
        <v>6400</v>
      </c>
      <c r="AG667" s="18" t="s">
        <v>6339</v>
      </c>
      <c r="AH667" s="29">
        <v>42654</v>
      </c>
      <c r="AI667" s="18" t="s">
        <v>6339</v>
      </c>
      <c r="AJ667" s="18" t="s">
        <v>6397</v>
      </c>
      <c r="AK667" t="s">
        <v>6340</v>
      </c>
      <c r="AL667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(NULL,0,0,0,0,0,0,0,0,0,0,900772522,'ncardona','R','2016-10-11','dzambrano');</v>
      </c>
    </row>
    <row r="668" spans="1:38" x14ac:dyDescent="0.25">
      <c r="A668">
        <v>10011955</v>
      </c>
      <c r="B668" t="s">
        <v>6405</v>
      </c>
      <c r="C668" t="s">
        <v>6346</v>
      </c>
      <c r="D668" t="s">
        <v>6339</v>
      </c>
      <c r="E668" s="15">
        <v>0</v>
      </c>
      <c r="F668" s="15" t="s">
        <v>6339</v>
      </c>
      <c r="G668" t="s">
        <v>2859</v>
      </c>
      <c r="H668" t="e">
        <f>VLOOKUP($E668,'BD DAVID'!$B$5:$M$1143,10,FALSE)</f>
        <v>#N/A</v>
      </c>
      <c r="I668">
        <v>0</v>
      </c>
      <c r="J668" t="e">
        <f>VLOOKUP($E668,'BD DAVID'!$B$5:$M$1144,12,FALSE)</f>
        <v>#N/A</v>
      </c>
      <c r="K668" t="s">
        <v>6339</v>
      </c>
      <c r="L668">
        <v>0</v>
      </c>
      <c r="M668" t="s">
        <v>6339</v>
      </c>
      <c r="N668">
        <v>0</v>
      </c>
      <c r="O668" t="s">
        <v>6339</v>
      </c>
      <c r="P668">
        <v>0</v>
      </c>
      <c r="Q668" t="s">
        <v>6339</v>
      </c>
      <c r="R668" s="19">
        <v>0</v>
      </c>
      <c r="S668" s="18" t="s">
        <v>6339</v>
      </c>
      <c r="T668" s="28">
        <v>0</v>
      </c>
      <c r="U668" s="18" t="s">
        <v>6339</v>
      </c>
      <c r="V668" s="19">
        <v>0</v>
      </c>
      <c r="W668" s="18" t="s">
        <v>6339</v>
      </c>
      <c r="X668" s="19">
        <v>0</v>
      </c>
      <c r="Y668" s="18" t="s">
        <v>6339</v>
      </c>
      <c r="Z668" s="19">
        <v>0</v>
      </c>
      <c r="AA668" s="18" t="s">
        <v>6339</v>
      </c>
      <c r="AB668" s="15">
        <v>900781944</v>
      </c>
      <c r="AC668" s="18" t="s">
        <v>6339</v>
      </c>
      <c r="AD668" s="18" t="s">
        <v>6361</v>
      </c>
      <c r="AE668" s="18" t="s">
        <v>6339</v>
      </c>
      <c r="AF668" s="18" t="s">
        <v>6400</v>
      </c>
      <c r="AG668" s="18" t="s">
        <v>6339</v>
      </c>
      <c r="AH668" s="29">
        <v>42654</v>
      </c>
      <c r="AI668" s="18" t="s">
        <v>6339</v>
      </c>
      <c r="AJ668" s="18" t="s">
        <v>6397</v>
      </c>
      <c r="AK668" t="s">
        <v>6340</v>
      </c>
      <c r="AL668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(NULL,0,0,0,0,0,0,0,0,0,0,900781944,'anunez','R','2016-10-11','dzambrano');</v>
      </c>
    </row>
    <row r="669" spans="1:38" x14ac:dyDescent="0.25">
      <c r="A669">
        <v>10015222</v>
      </c>
      <c r="B669" t="s">
        <v>6405</v>
      </c>
      <c r="C669" t="s">
        <v>6346</v>
      </c>
      <c r="D669" t="s">
        <v>6339</v>
      </c>
      <c r="E669" s="15">
        <v>0</v>
      </c>
      <c r="F669" s="15" t="s">
        <v>6339</v>
      </c>
      <c r="G669" t="s">
        <v>1898</v>
      </c>
      <c r="H669" t="e">
        <f>VLOOKUP($E669,'BD DAVID'!$B$5:$M$1143,10,FALSE)</f>
        <v>#N/A</v>
      </c>
      <c r="I669">
        <v>0</v>
      </c>
      <c r="J669" t="e">
        <f>VLOOKUP($E669,'BD DAVID'!$B$5:$M$1144,12,FALSE)</f>
        <v>#N/A</v>
      </c>
      <c r="K669" t="s">
        <v>6339</v>
      </c>
      <c r="L669">
        <v>0</v>
      </c>
      <c r="M669" t="s">
        <v>6339</v>
      </c>
      <c r="N669">
        <v>0</v>
      </c>
      <c r="O669" t="s">
        <v>6339</v>
      </c>
      <c r="P669">
        <v>0</v>
      </c>
      <c r="Q669" t="s">
        <v>6339</v>
      </c>
      <c r="R669" s="19">
        <v>0</v>
      </c>
      <c r="S669" s="18" t="s">
        <v>6339</v>
      </c>
      <c r="T669" s="28">
        <v>0</v>
      </c>
      <c r="U669" s="18" t="s">
        <v>6339</v>
      </c>
      <c r="V669" s="19">
        <v>0</v>
      </c>
      <c r="W669" s="18" t="s">
        <v>6339</v>
      </c>
      <c r="X669" s="19">
        <v>0</v>
      </c>
      <c r="Y669" s="18" t="s">
        <v>6339</v>
      </c>
      <c r="Z669" s="19">
        <v>0</v>
      </c>
      <c r="AA669" s="18" t="s">
        <v>6339</v>
      </c>
      <c r="AB669" s="15">
        <v>900785534</v>
      </c>
      <c r="AC669" s="18" t="s">
        <v>6339</v>
      </c>
      <c r="AD669" s="18" t="s">
        <v>6373</v>
      </c>
      <c r="AE669" s="18" t="s">
        <v>6339</v>
      </c>
      <c r="AF669" s="18" t="s">
        <v>6400</v>
      </c>
      <c r="AG669" s="18" t="s">
        <v>6339</v>
      </c>
      <c r="AH669" s="29">
        <v>42654</v>
      </c>
      <c r="AI669" s="18" t="s">
        <v>6339</v>
      </c>
      <c r="AJ669" s="18" t="s">
        <v>6397</v>
      </c>
      <c r="AK669" t="s">
        <v>6340</v>
      </c>
      <c r="AL669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(NULL,0,0,0,0,0,0,0,0,0,0,900785534,'jvalencia','R','2016-10-11','dzambrano');</v>
      </c>
    </row>
    <row r="670" spans="1:38" x14ac:dyDescent="0.25">
      <c r="A670">
        <v>10017494</v>
      </c>
      <c r="B670" t="s">
        <v>6405</v>
      </c>
      <c r="C670" t="s">
        <v>6346</v>
      </c>
      <c r="D670" t="s">
        <v>6339</v>
      </c>
      <c r="E670" s="15">
        <v>0</v>
      </c>
      <c r="F670" s="15" t="s">
        <v>6339</v>
      </c>
      <c r="G670" t="s">
        <v>4900</v>
      </c>
      <c r="H670" t="e">
        <f>VLOOKUP($E670,'BD DAVID'!$B$5:$M$1143,10,FALSE)</f>
        <v>#N/A</v>
      </c>
      <c r="I670">
        <v>0</v>
      </c>
      <c r="J670" t="e">
        <f>VLOOKUP($E670,'BD DAVID'!$B$5:$M$1144,12,FALSE)</f>
        <v>#N/A</v>
      </c>
      <c r="K670" t="s">
        <v>6339</v>
      </c>
      <c r="L670">
        <v>0</v>
      </c>
      <c r="M670" t="s">
        <v>6339</v>
      </c>
      <c r="N670">
        <v>0</v>
      </c>
      <c r="O670" t="s">
        <v>6339</v>
      </c>
      <c r="P670">
        <v>0</v>
      </c>
      <c r="Q670" t="s">
        <v>6339</v>
      </c>
      <c r="R670" s="19">
        <v>0</v>
      </c>
      <c r="S670" s="18" t="s">
        <v>6339</v>
      </c>
      <c r="T670" s="28">
        <v>0</v>
      </c>
      <c r="U670" s="18" t="s">
        <v>6339</v>
      </c>
      <c r="V670" s="19">
        <v>0</v>
      </c>
      <c r="W670" s="18" t="s">
        <v>6339</v>
      </c>
      <c r="X670" s="19">
        <v>0</v>
      </c>
      <c r="Y670" s="18" t="s">
        <v>6339</v>
      </c>
      <c r="Z670" s="19">
        <v>0</v>
      </c>
      <c r="AA670" s="18" t="s">
        <v>6339</v>
      </c>
      <c r="AB670" s="15">
        <v>900811082</v>
      </c>
      <c r="AC670" s="18" t="s">
        <v>6339</v>
      </c>
      <c r="AD670" s="18" t="s">
        <v>6364</v>
      </c>
      <c r="AE670" s="18" t="s">
        <v>6339</v>
      </c>
      <c r="AF670" s="18" t="s">
        <v>6400</v>
      </c>
      <c r="AG670" s="18" t="s">
        <v>6339</v>
      </c>
      <c r="AH670" s="29">
        <v>42654</v>
      </c>
      <c r="AI670" s="18" t="s">
        <v>6339</v>
      </c>
      <c r="AJ670" s="18" t="s">
        <v>6397</v>
      </c>
      <c r="AK670" t="s">
        <v>6340</v>
      </c>
      <c r="AL670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(NULL,0,0,0,0,0,0,0,0,0,0,900811082,'dcardona','R','2016-10-11','dzambrano');</v>
      </c>
    </row>
    <row r="671" spans="1:38" x14ac:dyDescent="0.25">
      <c r="A671">
        <v>10015848</v>
      </c>
      <c r="B671" t="s">
        <v>6405</v>
      </c>
      <c r="C671" t="s">
        <v>6346</v>
      </c>
      <c r="D671" t="s">
        <v>6339</v>
      </c>
      <c r="E671" s="15">
        <v>0</v>
      </c>
      <c r="F671" s="15" t="s">
        <v>6339</v>
      </c>
      <c r="G671" t="s">
        <v>4027</v>
      </c>
      <c r="H671" t="e">
        <f>VLOOKUP($E671,'BD DAVID'!$B$5:$M$1143,10,FALSE)</f>
        <v>#N/A</v>
      </c>
      <c r="I671">
        <v>0</v>
      </c>
      <c r="J671" t="e">
        <f>VLOOKUP($E671,'BD DAVID'!$B$5:$M$1144,12,FALSE)</f>
        <v>#N/A</v>
      </c>
      <c r="K671" t="s">
        <v>6339</v>
      </c>
      <c r="L671">
        <v>0</v>
      </c>
      <c r="M671" t="s">
        <v>6339</v>
      </c>
      <c r="N671">
        <v>0</v>
      </c>
      <c r="O671" t="s">
        <v>6339</v>
      </c>
      <c r="P671">
        <v>0</v>
      </c>
      <c r="Q671" t="s">
        <v>6339</v>
      </c>
      <c r="R671" s="19">
        <v>0</v>
      </c>
      <c r="S671" s="18" t="s">
        <v>6339</v>
      </c>
      <c r="T671" s="28">
        <v>0</v>
      </c>
      <c r="U671" s="18" t="s">
        <v>6339</v>
      </c>
      <c r="V671" s="19">
        <v>0</v>
      </c>
      <c r="W671" s="18" t="s">
        <v>6339</v>
      </c>
      <c r="X671" s="19">
        <v>0</v>
      </c>
      <c r="Y671" s="18" t="s">
        <v>6339</v>
      </c>
      <c r="Z671" s="19">
        <v>0</v>
      </c>
      <c r="AA671" s="18" t="s">
        <v>6339</v>
      </c>
      <c r="AB671" s="15">
        <v>900813710</v>
      </c>
      <c r="AC671" s="18" t="s">
        <v>6339</v>
      </c>
      <c r="AD671" s="18" t="s">
        <v>6381</v>
      </c>
      <c r="AE671" s="18" t="s">
        <v>6339</v>
      </c>
      <c r="AF671" s="18" t="s">
        <v>6400</v>
      </c>
      <c r="AG671" s="18" t="s">
        <v>6339</v>
      </c>
      <c r="AH671" s="29">
        <v>42654</v>
      </c>
      <c r="AI671" s="18" t="s">
        <v>6339</v>
      </c>
      <c r="AJ671" s="18" t="s">
        <v>6397</v>
      </c>
      <c r="AK671" t="s">
        <v>6340</v>
      </c>
      <c r="AL671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(NULL,0,0,0,0,0,0,0,0,0,0,900813710,'wcruz','R','2016-10-11','dzambrano');</v>
      </c>
    </row>
    <row r="672" spans="1:38" x14ac:dyDescent="0.25">
      <c r="A672">
        <v>10016232</v>
      </c>
      <c r="B672" t="s">
        <v>6405</v>
      </c>
      <c r="C672" t="s">
        <v>6346</v>
      </c>
      <c r="D672" t="s">
        <v>6339</v>
      </c>
      <c r="E672" s="15">
        <v>0</v>
      </c>
      <c r="F672" s="15" t="s">
        <v>6339</v>
      </c>
      <c r="G672" t="s">
        <v>1747</v>
      </c>
      <c r="H672" t="e">
        <f>VLOOKUP($E672,'BD DAVID'!$B$5:$M$1143,10,FALSE)</f>
        <v>#N/A</v>
      </c>
      <c r="I672">
        <v>0</v>
      </c>
      <c r="J672" t="e">
        <f>VLOOKUP($E672,'BD DAVID'!$B$5:$M$1144,12,FALSE)</f>
        <v>#N/A</v>
      </c>
      <c r="K672" t="s">
        <v>6339</v>
      </c>
      <c r="L672">
        <v>0</v>
      </c>
      <c r="M672" t="s">
        <v>6339</v>
      </c>
      <c r="N672">
        <v>0</v>
      </c>
      <c r="O672" t="s">
        <v>6339</v>
      </c>
      <c r="P672">
        <v>0</v>
      </c>
      <c r="Q672" t="s">
        <v>6339</v>
      </c>
      <c r="R672" s="19">
        <v>0</v>
      </c>
      <c r="S672" s="18" t="s">
        <v>6339</v>
      </c>
      <c r="T672" s="28">
        <v>0</v>
      </c>
      <c r="U672" s="18" t="s">
        <v>6339</v>
      </c>
      <c r="V672" s="19">
        <v>0</v>
      </c>
      <c r="W672" s="18" t="s">
        <v>6339</v>
      </c>
      <c r="X672" s="19">
        <v>0</v>
      </c>
      <c r="Y672" s="18" t="s">
        <v>6339</v>
      </c>
      <c r="Z672" s="19">
        <v>0</v>
      </c>
      <c r="AA672" s="18" t="s">
        <v>6339</v>
      </c>
      <c r="AB672" s="15">
        <v>900819311</v>
      </c>
      <c r="AC672" s="18" t="s">
        <v>6339</v>
      </c>
      <c r="AD672" s="18" t="s">
        <v>6364</v>
      </c>
      <c r="AE672" s="18" t="s">
        <v>6339</v>
      </c>
      <c r="AF672" s="18" t="s">
        <v>6400</v>
      </c>
      <c r="AG672" s="18" t="s">
        <v>6339</v>
      </c>
      <c r="AH672" s="29">
        <v>42654</v>
      </c>
      <c r="AI672" s="18" t="s">
        <v>6339</v>
      </c>
      <c r="AJ672" s="18" t="s">
        <v>6397</v>
      </c>
      <c r="AK672" t="s">
        <v>6340</v>
      </c>
      <c r="AL672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(NULL,0,0,0,0,0,0,0,0,0,0,900819311,'dcardona','R','2016-10-11','dzambrano');</v>
      </c>
    </row>
    <row r="673" spans="1:38" x14ac:dyDescent="0.25">
      <c r="A673">
        <v>10016582</v>
      </c>
      <c r="B673" t="s">
        <v>6405</v>
      </c>
      <c r="C673" t="s">
        <v>6346</v>
      </c>
      <c r="D673" t="s">
        <v>6339</v>
      </c>
      <c r="E673" s="15">
        <v>0</v>
      </c>
      <c r="F673" s="15" t="s">
        <v>6339</v>
      </c>
      <c r="G673" t="s">
        <v>3560</v>
      </c>
      <c r="H673" t="e">
        <f>VLOOKUP($E673,'BD DAVID'!$B$5:$M$1143,10,FALSE)</f>
        <v>#N/A</v>
      </c>
      <c r="I673">
        <v>0</v>
      </c>
      <c r="J673" t="e">
        <f>VLOOKUP($E673,'BD DAVID'!$B$5:$M$1144,12,FALSE)</f>
        <v>#N/A</v>
      </c>
      <c r="K673" t="s">
        <v>6339</v>
      </c>
      <c r="L673">
        <v>0</v>
      </c>
      <c r="M673" t="s">
        <v>6339</v>
      </c>
      <c r="N673">
        <v>0</v>
      </c>
      <c r="O673" t="s">
        <v>6339</v>
      </c>
      <c r="P673">
        <v>0</v>
      </c>
      <c r="Q673" t="s">
        <v>6339</v>
      </c>
      <c r="R673" s="19">
        <v>0</v>
      </c>
      <c r="S673" s="18" t="s">
        <v>6339</v>
      </c>
      <c r="T673" s="28">
        <v>0</v>
      </c>
      <c r="U673" s="18" t="s">
        <v>6339</v>
      </c>
      <c r="V673" s="19">
        <v>0</v>
      </c>
      <c r="W673" s="18" t="s">
        <v>6339</v>
      </c>
      <c r="X673" s="19">
        <v>0</v>
      </c>
      <c r="Y673" s="18" t="s">
        <v>6339</v>
      </c>
      <c r="Z673" s="19">
        <v>0</v>
      </c>
      <c r="AA673" s="18" t="s">
        <v>6339</v>
      </c>
      <c r="AB673" s="15">
        <v>900878752</v>
      </c>
      <c r="AC673" s="18" t="s">
        <v>6339</v>
      </c>
      <c r="AD673" s="18" t="s">
        <v>6373</v>
      </c>
      <c r="AE673" s="18" t="s">
        <v>6339</v>
      </c>
      <c r="AF673" s="18" t="s">
        <v>6400</v>
      </c>
      <c r="AG673" s="18" t="s">
        <v>6339</v>
      </c>
      <c r="AH673" s="29">
        <v>42654</v>
      </c>
      <c r="AI673" s="18" t="s">
        <v>6339</v>
      </c>
      <c r="AJ673" s="18" t="s">
        <v>6397</v>
      </c>
      <c r="AK673" t="s">
        <v>6340</v>
      </c>
      <c r="AL673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(NULL,0,0,0,0,0,0,0,0,0,0,900878752,'jvalencia','R','2016-10-11','dzambrano');</v>
      </c>
    </row>
    <row r="674" spans="1:38" x14ac:dyDescent="0.25">
      <c r="A674">
        <v>10016711</v>
      </c>
      <c r="B674" t="s">
        <v>6405</v>
      </c>
      <c r="C674" t="s">
        <v>6346</v>
      </c>
      <c r="D674" t="s">
        <v>6339</v>
      </c>
      <c r="E674" s="15">
        <v>0</v>
      </c>
      <c r="F674" s="15" t="s">
        <v>6339</v>
      </c>
      <c r="G674" t="s">
        <v>2347</v>
      </c>
      <c r="H674" t="e">
        <f>VLOOKUP($E674,'BD DAVID'!$B$5:$M$1143,10,FALSE)</f>
        <v>#N/A</v>
      </c>
      <c r="I674">
        <v>0</v>
      </c>
      <c r="J674" t="e">
        <f>VLOOKUP($E674,'BD DAVID'!$B$5:$M$1144,12,FALSE)</f>
        <v>#N/A</v>
      </c>
      <c r="K674" t="s">
        <v>6339</v>
      </c>
      <c r="L674">
        <v>0</v>
      </c>
      <c r="M674" t="s">
        <v>6339</v>
      </c>
      <c r="N674">
        <v>0</v>
      </c>
      <c r="O674" t="s">
        <v>6339</v>
      </c>
      <c r="P674">
        <v>0</v>
      </c>
      <c r="Q674" t="s">
        <v>6339</v>
      </c>
      <c r="R674" s="19">
        <v>0</v>
      </c>
      <c r="S674" s="18" t="s">
        <v>6339</v>
      </c>
      <c r="T674" s="28">
        <v>0</v>
      </c>
      <c r="U674" s="18" t="s">
        <v>6339</v>
      </c>
      <c r="V674" s="19">
        <v>0</v>
      </c>
      <c r="W674" s="18" t="s">
        <v>6339</v>
      </c>
      <c r="X674" s="19">
        <v>0</v>
      </c>
      <c r="Y674" s="18" t="s">
        <v>6339</v>
      </c>
      <c r="Z674" s="19">
        <v>0</v>
      </c>
      <c r="AA674" s="18" t="s">
        <v>6339</v>
      </c>
      <c r="AB674" s="15">
        <v>900881439</v>
      </c>
      <c r="AC674" s="18" t="s">
        <v>6339</v>
      </c>
      <c r="AD674" s="18" t="s">
        <v>6373</v>
      </c>
      <c r="AE674" s="18" t="s">
        <v>6339</v>
      </c>
      <c r="AF674" s="18" t="s">
        <v>6400</v>
      </c>
      <c r="AG674" s="18" t="s">
        <v>6339</v>
      </c>
      <c r="AH674" s="29">
        <v>42654</v>
      </c>
      <c r="AI674" s="18" t="s">
        <v>6339</v>
      </c>
      <c r="AJ674" s="18" t="s">
        <v>6397</v>
      </c>
      <c r="AK674" t="s">
        <v>6340</v>
      </c>
      <c r="AL674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(NULL,0,0,0,0,0,0,0,0,0,0,900881439,'jvalencia','R','2016-10-11','dzambrano');</v>
      </c>
    </row>
    <row r="675" spans="1:38" x14ac:dyDescent="0.25">
      <c r="A675">
        <v>10017692</v>
      </c>
      <c r="B675" t="s">
        <v>6405</v>
      </c>
      <c r="C675" t="s">
        <v>6346</v>
      </c>
      <c r="D675" t="s">
        <v>6339</v>
      </c>
      <c r="E675" s="15">
        <v>0</v>
      </c>
      <c r="F675" s="15" t="s">
        <v>6339</v>
      </c>
      <c r="G675" t="s">
        <v>2213</v>
      </c>
      <c r="H675" t="e">
        <f>VLOOKUP($E675,'BD DAVID'!$B$5:$M$1143,10,FALSE)</f>
        <v>#N/A</v>
      </c>
      <c r="I675">
        <v>0</v>
      </c>
      <c r="J675" t="e">
        <f>VLOOKUP($E675,'BD DAVID'!$B$5:$M$1144,12,FALSE)</f>
        <v>#N/A</v>
      </c>
      <c r="K675" t="s">
        <v>6339</v>
      </c>
      <c r="L675">
        <v>0</v>
      </c>
      <c r="M675" t="s">
        <v>6339</v>
      </c>
      <c r="N675">
        <v>0</v>
      </c>
      <c r="O675" t="s">
        <v>6339</v>
      </c>
      <c r="P675">
        <v>0</v>
      </c>
      <c r="Q675" t="s">
        <v>6339</v>
      </c>
      <c r="R675" s="19">
        <v>0</v>
      </c>
      <c r="S675" s="18" t="s">
        <v>6339</v>
      </c>
      <c r="T675" s="28">
        <v>0</v>
      </c>
      <c r="U675" s="18" t="s">
        <v>6339</v>
      </c>
      <c r="V675" s="19">
        <v>0</v>
      </c>
      <c r="W675" s="18" t="s">
        <v>6339</v>
      </c>
      <c r="X675" s="19">
        <v>0</v>
      </c>
      <c r="Y675" s="18" t="s">
        <v>6339</v>
      </c>
      <c r="Z675" s="19">
        <v>0</v>
      </c>
      <c r="AA675" s="18" t="s">
        <v>6339</v>
      </c>
      <c r="AB675" s="15">
        <v>1053787524</v>
      </c>
      <c r="AC675" s="18" t="s">
        <v>6339</v>
      </c>
      <c r="AD675" s="18" t="s">
        <v>6382</v>
      </c>
      <c r="AE675" s="18" t="s">
        <v>6339</v>
      </c>
      <c r="AF675" s="18" t="s">
        <v>6400</v>
      </c>
      <c r="AG675" s="18" t="s">
        <v>6339</v>
      </c>
      <c r="AH675" s="29">
        <v>42654</v>
      </c>
      <c r="AI675" s="18" t="s">
        <v>6339</v>
      </c>
      <c r="AJ675" s="18" t="s">
        <v>6397</v>
      </c>
      <c r="AK675" t="s">
        <v>6340</v>
      </c>
      <c r="AL675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(NULL,0,0,0,0,0,0,0,0,0,0,1053787524,'ncardona','R','2016-10-11','dzambrano');</v>
      </c>
    </row>
    <row r="676" spans="1:38" x14ac:dyDescent="0.25">
      <c r="A676">
        <v>10015797</v>
      </c>
      <c r="B676" t="s">
        <v>6405</v>
      </c>
      <c r="C676" t="s">
        <v>6346</v>
      </c>
      <c r="D676" t="s">
        <v>6339</v>
      </c>
      <c r="E676" s="15">
        <v>0</v>
      </c>
      <c r="F676" s="15" t="s">
        <v>6339</v>
      </c>
      <c r="G676" t="s">
        <v>3827</v>
      </c>
      <c r="H676" t="e">
        <f>VLOOKUP($E676,'BD DAVID'!$B$5:$M$1143,10,FALSE)</f>
        <v>#N/A</v>
      </c>
      <c r="I676">
        <v>0</v>
      </c>
      <c r="J676" t="e">
        <f>VLOOKUP($E676,'BD DAVID'!$B$5:$M$1144,12,FALSE)</f>
        <v>#N/A</v>
      </c>
      <c r="K676" t="s">
        <v>6339</v>
      </c>
      <c r="L676">
        <v>0</v>
      </c>
      <c r="M676" t="s">
        <v>6339</v>
      </c>
      <c r="N676">
        <v>0</v>
      </c>
      <c r="O676" t="s">
        <v>6339</v>
      </c>
      <c r="P676">
        <v>0</v>
      </c>
      <c r="Q676" t="s">
        <v>6339</v>
      </c>
      <c r="R676" s="19">
        <v>0</v>
      </c>
      <c r="S676" s="18" t="s">
        <v>6339</v>
      </c>
      <c r="T676" s="28">
        <v>0</v>
      </c>
      <c r="U676" s="18" t="s">
        <v>6339</v>
      </c>
      <c r="V676" s="19">
        <v>0</v>
      </c>
      <c r="W676" s="18" t="s">
        <v>6339</v>
      </c>
      <c r="X676" s="19">
        <v>0</v>
      </c>
      <c r="Y676" s="18" t="s">
        <v>6339</v>
      </c>
      <c r="Z676" s="19">
        <v>0</v>
      </c>
      <c r="AA676" s="18" t="s">
        <v>6339</v>
      </c>
      <c r="AB676" s="15">
        <v>1053792313</v>
      </c>
      <c r="AC676" s="18" t="s">
        <v>6339</v>
      </c>
      <c r="AD676" s="18" t="s">
        <v>6373</v>
      </c>
      <c r="AE676" s="18" t="s">
        <v>6339</v>
      </c>
      <c r="AF676" s="18" t="s">
        <v>6400</v>
      </c>
      <c r="AG676" s="18" t="s">
        <v>6339</v>
      </c>
      <c r="AH676" s="29">
        <v>42654</v>
      </c>
      <c r="AI676" s="18" t="s">
        <v>6339</v>
      </c>
      <c r="AJ676" s="18" t="s">
        <v>6397</v>
      </c>
      <c r="AK676" t="s">
        <v>6340</v>
      </c>
      <c r="AL676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(NULL,0,0,0,0,0,0,0,0,0,0,1053792313,'jvalencia','R','2016-10-11','dzambrano');</v>
      </c>
    </row>
    <row r="677" spans="1:38" x14ac:dyDescent="0.25">
      <c r="A677">
        <v>10017011</v>
      </c>
      <c r="B677" t="s">
        <v>6405</v>
      </c>
      <c r="C677" t="s">
        <v>6346</v>
      </c>
      <c r="D677" t="s">
        <v>6339</v>
      </c>
      <c r="E677" s="15">
        <v>0</v>
      </c>
      <c r="F677" s="15" t="s">
        <v>6339</v>
      </c>
      <c r="G677" t="s">
        <v>4144</v>
      </c>
      <c r="H677" t="e">
        <f>VLOOKUP($E677,'BD DAVID'!$B$5:$M$1143,10,FALSE)</f>
        <v>#N/A</v>
      </c>
      <c r="I677">
        <v>0</v>
      </c>
      <c r="J677" t="e">
        <f>VLOOKUP($E677,'BD DAVID'!$B$5:$M$1144,12,FALSE)</f>
        <v>#N/A</v>
      </c>
      <c r="K677" t="s">
        <v>6339</v>
      </c>
      <c r="L677">
        <v>0</v>
      </c>
      <c r="M677" t="s">
        <v>6339</v>
      </c>
      <c r="N677">
        <v>0</v>
      </c>
      <c r="O677" t="s">
        <v>6339</v>
      </c>
      <c r="P677">
        <v>0</v>
      </c>
      <c r="Q677" t="s">
        <v>6339</v>
      </c>
      <c r="R677" s="19">
        <v>0</v>
      </c>
      <c r="S677" s="18" t="s">
        <v>6339</v>
      </c>
      <c r="T677" s="28">
        <v>0</v>
      </c>
      <c r="U677" s="18" t="s">
        <v>6339</v>
      </c>
      <c r="V677" s="19">
        <v>0</v>
      </c>
      <c r="W677" s="18" t="s">
        <v>6339</v>
      </c>
      <c r="X677" s="19">
        <v>0</v>
      </c>
      <c r="Y677" s="18" t="s">
        <v>6339</v>
      </c>
      <c r="Z677" s="19">
        <v>0</v>
      </c>
      <c r="AA677" s="18" t="s">
        <v>6339</v>
      </c>
      <c r="AB677" s="15">
        <v>1053795962</v>
      </c>
      <c r="AC677" s="18" t="s">
        <v>6339</v>
      </c>
      <c r="AD677" s="18" t="s">
        <v>6373</v>
      </c>
      <c r="AE677" s="18" t="s">
        <v>6339</v>
      </c>
      <c r="AF677" s="18" t="s">
        <v>6400</v>
      </c>
      <c r="AG677" s="18" t="s">
        <v>6339</v>
      </c>
      <c r="AH677" s="29">
        <v>42654</v>
      </c>
      <c r="AI677" s="18" t="s">
        <v>6339</v>
      </c>
      <c r="AJ677" s="18" t="s">
        <v>6397</v>
      </c>
      <c r="AK677" t="s">
        <v>6340</v>
      </c>
      <c r="AL677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(NULL,0,0,0,0,0,0,0,0,0,0,1053795962,'jvalencia','R','2016-10-11','dzambrano');</v>
      </c>
    </row>
    <row r="678" spans="1:38" x14ac:dyDescent="0.25">
      <c r="A678">
        <v>10016146</v>
      </c>
      <c r="B678" t="s">
        <v>6405</v>
      </c>
      <c r="C678" t="s">
        <v>6346</v>
      </c>
      <c r="D678" t="s">
        <v>6339</v>
      </c>
      <c r="E678" s="15">
        <v>0</v>
      </c>
      <c r="F678" s="15" t="s">
        <v>6339</v>
      </c>
      <c r="G678" t="s">
        <v>4629</v>
      </c>
      <c r="H678" t="e">
        <f>VLOOKUP($E678,'BD DAVID'!$B$5:$M$1143,10,FALSE)</f>
        <v>#N/A</v>
      </c>
      <c r="I678">
        <v>0</v>
      </c>
      <c r="J678" t="e">
        <f>VLOOKUP($E678,'BD DAVID'!$B$5:$M$1144,12,FALSE)</f>
        <v>#N/A</v>
      </c>
      <c r="K678" t="s">
        <v>6339</v>
      </c>
      <c r="L678">
        <v>0</v>
      </c>
      <c r="M678" t="s">
        <v>6339</v>
      </c>
      <c r="N678">
        <v>0</v>
      </c>
      <c r="O678" t="s">
        <v>6339</v>
      </c>
      <c r="P678">
        <v>0</v>
      </c>
      <c r="Q678" t="s">
        <v>6339</v>
      </c>
      <c r="R678" s="19">
        <v>0</v>
      </c>
      <c r="S678" s="18" t="s">
        <v>6339</v>
      </c>
      <c r="T678" s="28">
        <v>0</v>
      </c>
      <c r="U678" s="18" t="s">
        <v>6339</v>
      </c>
      <c r="V678" s="19">
        <v>0</v>
      </c>
      <c r="W678" s="18" t="s">
        <v>6339</v>
      </c>
      <c r="X678" s="19">
        <v>0</v>
      </c>
      <c r="Y678" s="18" t="s">
        <v>6339</v>
      </c>
      <c r="Z678" s="19">
        <v>0</v>
      </c>
      <c r="AA678" s="18" t="s">
        <v>6339</v>
      </c>
      <c r="AB678" s="15">
        <v>1059786244</v>
      </c>
      <c r="AC678" s="18" t="s">
        <v>6339</v>
      </c>
      <c r="AD678" s="18" t="s">
        <v>6373</v>
      </c>
      <c r="AE678" s="18" t="s">
        <v>6339</v>
      </c>
      <c r="AF678" s="18" t="s">
        <v>6400</v>
      </c>
      <c r="AG678" s="18" t="s">
        <v>6339</v>
      </c>
      <c r="AH678" s="29">
        <v>42654</v>
      </c>
      <c r="AI678" s="18" t="s">
        <v>6339</v>
      </c>
      <c r="AJ678" s="18" t="s">
        <v>6397</v>
      </c>
      <c r="AK678" t="s">
        <v>6340</v>
      </c>
      <c r="AL678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(NULL,0,0,0,0,0,0,0,0,0,0,1059786244,'jvalencia','R','2016-10-11','dzambrano');</v>
      </c>
    </row>
    <row r="679" spans="1:38" x14ac:dyDescent="0.25">
      <c r="A679">
        <v>10016284</v>
      </c>
      <c r="B679" t="s">
        <v>6405</v>
      </c>
      <c r="C679" t="s">
        <v>6346</v>
      </c>
      <c r="D679" t="s">
        <v>6339</v>
      </c>
      <c r="E679" s="15">
        <v>0</v>
      </c>
      <c r="F679" s="15" t="s">
        <v>6339</v>
      </c>
      <c r="G679" t="s">
        <v>3997</v>
      </c>
      <c r="H679" t="e">
        <f>VLOOKUP($E679,'BD DAVID'!$B$5:$M$1143,10,FALSE)</f>
        <v>#N/A</v>
      </c>
      <c r="I679">
        <v>0</v>
      </c>
      <c r="J679" t="e">
        <f>VLOOKUP($E679,'BD DAVID'!$B$5:$M$1144,12,FALSE)</f>
        <v>#N/A</v>
      </c>
      <c r="K679" t="s">
        <v>6339</v>
      </c>
      <c r="L679">
        <v>0</v>
      </c>
      <c r="M679" t="s">
        <v>6339</v>
      </c>
      <c r="N679">
        <v>0</v>
      </c>
      <c r="O679" t="s">
        <v>6339</v>
      </c>
      <c r="P679">
        <v>0</v>
      </c>
      <c r="Q679" t="s">
        <v>6339</v>
      </c>
      <c r="R679" s="19">
        <v>0</v>
      </c>
      <c r="S679" s="18" t="s">
        <v>6339</v>
      </c>
      <c r="T679" s="28">
        <v>0</v>
      </c>
      <c r="U679" s="18" t="s">
        <v>6339</v>
      </c>
      <c r="V679" s="19">
        <v>0</v>
      </c>
      <c r="W679" s="18" t="s">
        <v>6339</v>
      </c>
      <c r="X679" s="19">
        <v>0</v>
      </c>
      <c r="Y679" s="18" t="s">
        <v>6339</v>
      </c>
      <c r="Z679" s="19">
        <v>0</v>
      </c>
      <c r="AA679" s="18" t="s">
        <v>6339</v>
      </c>
      <c r="AB679" s="15">
        <v>1089746017</v>
      </c>
      <c r="AC679" s="18" t="s">
        <v>6339</v>
      </c>
      <c r="AD679" s="18" t="s">
        <v>6382</v>
      </c>
      <c r="AE679" s="18" t="s">
        <v>6339</v>
      </c>
      <c r="AF679" s="18" t="s">
        <v>6400</v>
      </c>
      <c r="AG679" s="18" t="s">
        <v>6339</v>
      </c>
      <c r="AH679" s="29">
        <v>42654</v>
      </c>
      <c r="AI679" s="18" t="s">
        <v>6339</v>
      </c>
      <c r="AJ679" s="18" t="s">
        <v>6397</v>
      </c>
      <c r="AK679" t="s">
        <v>6340</v>
      </c>
      <c r="AL679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(NULL,0,0,0,0,0,0,0,0,0,0,1089746017,'ncardona','R','2016-10-11','dzambrano');</v>
      </c>
    </row>
    <row r="680" spans="1:38" x14ac:dyDescent="0.25">
      <c r="A680">
        <v>10015591</v>
      </c>
      <c r="B680" t="s">
        <v>6405</v>
      </c>
      <c r="C680" t="s">
        <v>6346</v>
      </c>
      <c r="D680" t="s">
        <v>6339</v>
      </c>
      <c r="E680" s="15">
        <v>0</v>
      </c>
      <c r="F680" s="15" t="s">
        <v>6339</v>
      </c>
      <c r="G680" t="s">
        <v>4099</v>
      </c>
      <c r="H680" t="e">
        <f>VLOOKUP($E680,'BD DAVID'!$B$5:$M$1143,10,FALSE)</f>
        <v>#N/A</v>
      </c>
      <c r="I680">
        <v>0</v>
      </c>
      <c r="J680" t="e">
        <f>VLOOKUP($E680,'BD DAVID'!$B$5:$M$1144,12,FALSE)</f>
        <v>#N/A</v>
      </c>
      <c r="K680" t="s">
        <v>6339</v>
      </c>
      <c r="L680">
        <v>0</v>
      </c>
      <c r="M680" t="s">
        <v>6339</v>
      </c>
      <c r="N680">
        <v>0</v>
      </c>
      <c r="O680" t="s">
        <v>6339</v>
      </c>
      <c r="P680">
        <v>0</v>
      </c>
      <c r="Q680" t="s">
        <v>6339</v>
      </c>
      <c r="R680" s="19">
        <v>0</v>
      </c>
      <c r="S680" s="18" t="s">
        <v>6339</v>
      </c>
      <c r="T680" s="28">
        <v>0</v>
      </c>
      <c r="U680" s="18" t="s">
        <v>6339</v>
      </c>
      <c r="V680" s="19">
        <v>0</v>
      </c>
      <c r="W680" s="18" t="s">
        <v>6339</v>
      </c>
      <c r="X680" s="19">
        <v>0</v>
      </c>
      <c r="Y680" s="18" t="s">
        <v>6339</v>
      </c>
      <c r="Z680" s="19">
        <v>0</v>
      </c>
      <c r="AA680" s="18" t="s">
        <v>6339</v>
      </c>
      <c r="AB680" s="15">
        <v>1130625032</v>
      </c>
      <c r="AC680" s="18" t="s">
        <v>6339</v>
      </c>
      <c r="AD680" s="18" t="s">
        <v>6381</v>
      </c>
      <c r="AE680" s="18" t="s">
        <v>6339</v>
      </c>
      <c r="AF680" s="18" t="s">
        <v>6400</v>
      </c>
      <c r="AG680" s="18" t="s">
        <v>6339</v>
      </c>
      <c r="AH680" s="29">
        <v>42654</v>
      </c>
      <c r="AI680" s="18" t="s">
        <v>6339</v>
      </c>
      <c r="AJ680" s="18" t="s">
        <v>6397</v>
      </c>
      <c r="AK680" t="s">
        <v>6340</v>
      </c>
      <c r="AL680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(NULL,0,0,0,0,0,0,0,0,0,0,1130625032,'wcruz','R','2016-10-11','dzambrano');</v>
      </c>
    </row>
    <row r="681" spans="1:38" x14ac:dyDescent="0.25">
      <c r="A681">
        <v>10017932</v>
      </c>
      <c r="B681" t="s">
        <v>6405</v>
      </c>
      <c r="C681" t="s">
        <v>6346</v>
      </c>
      <c r="D681" t="s">
        <v>6339</v>
      </c>
      <c r="E681" s="15">
        <v>0</v>
      </c>
      <c r="F681" s="15" t="s">
        <v>6339</v>
      </c>
      <c r="G681" t="s">
        <v>5048</v>
      </c>
      <c r="H681" t="e">
        <f>VLOOKUP($E681,'BD DAVID'!$B$5:$M$1143,10,FALSE)</f>
        <v>#N/A</v>
      </c>
      <c r="I681">
        <v>0</v>
      </c>
      <c r="J681" t="e">
        <f>VLOOKUP($E681,'BD DAVID'!$B$5:$M$1144,12,FALSE)</f>
        <v>#N/A</v>
      </c>
      <c r="K681" t="s">
        <v>6339</v>
      </c>
      <c r="L681">
        <v>0</v>
      </c>
      <c r="M681" t="s">
        <v>6339</v>
      </c>
      <c r="N681">
        <v>0</v>
      </c>
      <c r="O681" t="s">
        <v>6339</v>
      </c>
      <c r="P681">
        <v>0</v>
      </c>
      <c r="Q681" t="s">
        <v>6339</v>
      </c>
      <c r="R681" s="19">
        <v>0</v>
      </c>
      <c r="S681" s="18" t="s">
        <v>6339</v>
      </c>
      <c r="T681" s="28">
        <v>0</v>
      </c>
      <c r="U681" s="18" t="s">
        <v>6339</v>
      </c>
      <c r="V681" s="19">
        <v>0</v>
      </c>
      <c r="W681" s="18" t="s">
        <v>6339</v>
      </c>
      <c r="X681" s="19">
        <v>0</v>
      </c>
      <c r="Y681" s="18" t="s">
        <v>6339</v>
      </c>
      <c r="Z681" s="19">
        <v>0</v>
      </c>
      <c r="AA681" s="18" t="s">
        <v>6339</v>
      </c>
      <c r="AB681" s="15">
        <v>1130651771</v>
      </c>
      <c r="AC681" s="18" t="s">
        <v>6339</v>
      </c>
      <c r="AD681" s="18" t="s">
        <v>6381</v>
      </c>
      <c r="AE681" s="18" t="s">
        <v>6339</v>
      </c>
      <c r="AF681" s="18" t="s">
        <v>6400</v>
      </c>
      <c r="AG681" s="18" t="s">
        <v>6339</v>
      </c>
      <c r="AH681" s="29">
        <v>42654</v>
      </c>
      <c r="AI681" s="18" t="s">
        <v>6339</v>
      </c>
      <c r="AJ681" s="18" t="s">
        <v>6397</v>
      </c>
      <c r="AK681" t="s">
        <v>6340</v>
      </c>
      <c r="AL681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(NULL,0,0,0,0,0,0,0,0,0,0,1130651771,'wcruz','R','2016-10-11','dzambrano');</v>
      </c>
    </row>
    <row r="682" spans="1:38" x14ac:dyDescent="0.25">
      <c r="A682">
        <v>10015600</v>
      </c>
      <c r="B682" t="s">
        <v>6405</v>
      </c>
      <c r="C682" t="s">
        <v>6346</v>
      </c>
      <c r="D682" t="s">
        <v>6339</v>
      </c>
      <c r="E682" s="15">
        <v>0</v>
      </c>
      <c r="F682" s="15" t="s">
        <v>6339</v>
      </c>
      <c r="G682" t="s">
        <v>2143</v>
      </c>
      <c r="H682" t="e">
        <f>VLOOKUP($E682,'BD DAVID'!$B$5:$M$1143,10,FALSE)</f>
        <v>#N/A</v>
      </c>
      <c r="I682">
        <v>0</v>
      </c>
      <c r="J682" t="e">
        <f>VLOOKUP($E682,'BD DAVID'!$B$5:$M$1144,12,FALSE)</f>
        <v>#N/A</v>
      </c>
      <c r="K682" t="s">
        <v>6339</v>
      </c>
      <c r="L682">
        <v>0</v>
      </c>
      <c r="M682" t="s">
        <v>6339</v>
      </c>
      <c r="N682">
        <v>0</v>
      </c>
      <c r="O682" t="s">
        <v>6339</v>
      </c>
      <c r="P682">
        <v>0</v>
      </c>
      <c r="Q682" t="s">
        <v>6339</v>
      </c>
      <c r="R682" s="19">
        <v>0</v>
      </c>
      <c r="S682" s="18" t="s">
        <v>6339</v>
      </c>
      <c r="T682" s="28">
        <v>0</v>
      </c>
      <c r="U682" s="18" t="s">
        <v>6339</v>
      </c>
      <c r="V682" s="19">
        <v>0</v>
      </c>
      <c r="W682" s="18" t="s">
        <v>6339</v>
      </c>
      <c r="X682" s="19">
        <v>0</v>
      </c>
      <c r="Y682" s="18" t="s">
        <v>6339</v>
      </c>
      <c r="Z682" s="19">
        <v>0</v>
      </c>
      <c r="AA682" s="18" t="s">
        <v>6339</v>
      </c>
      <c r="AB682" s="15">
        <v>1144062795</v>
      </c>
      <c r="AC682" s="18" t="s">
        <v>6339</v>
      </c>
      <c r="AD682" s="18" t="s">
        <v>6381</v>
      </c>
      <c r="AE682" s="18" t="s">
        <v>6339</v>
      </c>
      <c r="AF682" s="18" t="s">
        <v>6400</v>
      </c>
      <c r="AG682" s="18" t="s">
        <v>6339</v>
      </c>
      <c r="AH682" s="29">
        <v>42654</v>
      </c>
      <c r="AI682" s="18" t="s">
        <v>6339</v>
      </c>
      <c r="AJ682" s="18" t="s">
        <v>6397</v>
      </c>
      <c r="AK682" t="s">
        <v>6340</v>
      </c>
      <c r="AL682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(NULL,0,0,0,0,0,0,0,0,0,0,1144062795,'wcruz','R','2016-10-11','dzambrano');</v>
      </c>
    </row>
    <row r="683" spans="1:38" x14ac:dyDescent="0.25">
      <c r="A683">
        <v>10017779</v>
      </c>
      <c r="B683" t="s">
        <v>6405</v>
      </c>
      <c r="C683" t="s">
        <v>6346</v>
      </c>
      <c r="D683" t="s">
        <v>6339</v>
      </c>
      <c r="E683" s="15">
        <v>0</v>
      </c>
      <c r="F683" s="15" t="s">
        <v>6339</v>
      </c>
      <c r="G683" t="s">
        <v>5264</v>
      </c>
      <c r="H683" t="e">
        <f>VLOOKUP($E683,'BD DAVID'!$B$5:$M$1143,10,FALSE)</f>
        <v>#N/A</v>
      </c>
      <c r="I683">
        <v>0</v>
      </c>
      <c r="J683" t="e">
        <f>VLOOKUP($E683,'BD DAVID'!$B$5:$M$1144,12,FALSE)</f>
        <v>#N/A</v>
      </c>
      <c r="K683" t="s">
        <v>6339</v>
      </c>
      <c r="L683">
        <v>0</v>
      </c>
      <c r="M683" t="s">
        <v>6339</v>
      </c>
      <c r="N683">
        <v>0</v>
      </c>
      <c r="O683" t="s">
        <v>6339</v>
      </c>
      <c r="P683">
        <v>0</v>
      </c>
      <c r="Q683" t="s">
        <v>6339</v>
      </c>
      <c r="R683" s="19">
        <v>0</v>
      </c>
      <c r="S683" s="18" t="s">
        <v>6339</v>
      </c>
      <c r="T683" s="28">
        <v>0</v>
      </c>
      <c r="U683" s="18" t="s">
        <v>6339</v>
      </c>
      <c r="V683" s="19">
        <v>0</v>
      </c>
      <c r="W683" s="18" t="s">
        <v>6339</v>
      </c>
      <c r="X683" s="19">
        <v>0</v>
      </c>
      <c r="Y683" s="18" t="s">
        <v>6339</v>
      </c>
      <c r="Z683" s="19">
        <v>0</v>
      </c>
      <c r="AA683" s="18" t="s">
        <v>6339</v>
      </c>
      <c r="AB683" s="15">
        <v>4730180</v>
      </c>
      <c r="AC683" s="18" t="s">
        <v>6339</v>
      </c>
      <c r="AD683" s="18" t="s">
        <v>6377</v>
      </c>
      <c r="AE683" s="18" t="s">
        <v>6339</v>
      </c>
      <c r="AF683" s="18" t="s">
        <v>6400</v>
      </c>
      <c r="AG683" s="18" t="s">
        <v>6339</v>
      </c>
      <c r="AH683" s="29">
        <v>42654</v>
      </c>
      <c r="AI683" s="18" t="s">
        <v>6339</v>
      </c>
      <c r="AJ683" s="18" t="s">
        <v>6397</v>
      </c>
      <c r="AK683" t="s">
        <v>6340</v>
      </c>
      <c r="AL683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(NULL,0,0,0,0,0,0,0,0,0,0,4730180,'omendez','R','2016-10-11','dzambrano');</v>
      </c>
    </row>
    <row r="684" spans="1:38" x14ac:dyDescent="0.25">
      <c r="A684">
        <v>10017530</v>
      </c>
      <c r="B684" t="s">
        <v>6405</v>
      </c>
      <c r="C684" t="s">
        <v>6346</v>
      </c>
      <c r="D684" t="s">
        <v>6339</v>
      </c>
      <c r="E684" s="15">
        <v>0</v>
      </c>
      <c r="F684" s="15" t="s">
        <v>6339</v>
      </c>
      <c r="G684" t="s">
        <v>2874</v>
      </c>
      <c r="H684" t="e">
        <f>VLOOKUP($E684,'BD DAVID'!$B$5:$M$1143,10,FALSE)</f>
        <v>#N/A</v>
      </c>
      <c r="I684">
        <v>0</v>
      </c>
      <c r="J684" t="e">
        <f>VLOOKUP($E684,'BD DAVID'!$B$5:$M$1144,12,FALSE)</f>
        <v>#N/A</v>
      </c>
      <c r="K684" t="s">
        <v>6339</v>
      </c>
      <c r="L684">
        <v>0</v>
      </c>
      <c r="M684" t="s">
        <v>6339</v>
      </c>
      <c r="N684">
        <v>0</v>
      </c>
      <c r="O684" t="s">
        <v>6339</v>
      </c>
      <c r="P684">
        <v>0</v>
      </c>
      <c r="Q684" t="s">
        <v>6339</v>
      </c>
      <c r="R684" s="19">
        <v>0</v>
      </c>
      <c r="S684" s="18" t="s">
        <v>6339</v>
      </c>
      <c r="T684" s="28">
        <v>0</v>
      </c>
      <c r="U684" s="18" t="s">
        <v>6339</v>
      </c>
      <c r="V684" s="19">
        <v>0</v>
      </c>
      <c r="W684" s="18" t="s">
        <v>6339</v>
      </c>
      <c r="X684" s="19">
        <v>0</v>
      </c>
      <c r="Y684" s="18" t="s">
        <v>6339</v>
      </c>
      <c r="Z684" s="19">
        <v>0</v>
      </c>
      <c r="AA684" s="18" t="s">
        <v>6339</v>
      </c>
      <c r="AB684" s="15">
        <v>4731061</v>
      </c>
      <c r="AC684" s="18" t="s">
        <v>6339</v>
      </c>
      <c r="AD684" s="18" t="s">
        <v>6377</v>
      </c>
      <c r="AE684" s="18" t="s">
        <v>6339</v>
      </c>
      <c r="AF684" s="18" t="s">
        <v>6400</v>
      </c>
      <c r="AG684" s="18" t="s">
        <v>6339</v>
      </c>
      <c r="AH684" s="29">
        <v>42654</v>
      </c>
      <c r="AI684" s="18" t="s">
        <v>6339</v>
      </c>
      <c r="AJ684" s="18" t="s">
        <v>6397</v>
      </c>
      <c r="AK684" t="s">
        <v>6340</v>
      </c>
      <c r="AL684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(NULL,0,0,0,0,0,0,0,0,0,0,4731061,'omendez','R','2016-10-11','dzambrano');</v>
      </c>
    </row>
    <row r="685" spans="1:38" x14ac:dyDescent="0.25">
      <c r="A685">
        <v>10017848</v>
      </c>
      <c r="B685" t="s">
        <v>6405</v>
      </c>
      <c r="C685" t="s">
        <v>6346</v>
      </c>
      <c r="D685" t="s">
        <v>6339</v>
      </c>
      <c r="E685" s="15">
        <v>0</v>
      </c>
      <c r="F685" s="15" t="s">
        <v>6339</v>
      </c>
      <c r="G685" t="s">
        <v>2114</v>
      </c>
      <c r="H685" t="e">
        <f>VLOOKUP($E685,'BD DAVID'!$B$5:$M$1143,10,FALSE)</f>
        <v>#N/A</v>
      </c>
      <c r="I685">
        <v>0</v>
      </c>
      <c r="J685" t="e">
        <f>VLOOKUP($E685,'BD DAVID'!$B$5:$M$1144,12,FALSE)</f>
        <v>#N/A</v>
      </c>
      <c r="K685" t="s">
        <v>6339</v>
      </c>
      <c r="L685">
        <v>0</v>
      </c>
      <c r="M685" t="s">
        <v>6339</v>
      </c>
      <c r="N685">
        <v>0</v>
      </c>
      <c r="O685" t="s">
        <v>6339</v>
      </c>
      <c r="P685">
        <v>0</v>
      </c>
      <c r="Q685" t="s">
        <v>6339</v>
      </c>
      <c r="R685" s="19">
        <v>0</v>
      </c>
      <c r="S685" s="18" t="s">
        <v>6339</v>
      </c>
      <c r="T685" s="28">
        <v>0</v>
      </c>
      <c r="U685" s="18" t="s">
        <v>6339</v>
      </c>
      <c r="V685" s="19">
        <v>0</v>
      </c>
      <c r="W685" s="18" t="s">
        <v>6339</v>
      </c>
      <c r="X685" s="19">
        <v>0</v>
      </c>
      <c r="Y685" s="18" t="s">
        <v>6339</v>
      </c>
      <c r="Z685" s="19">
        <v>0</v>
      </c>
      <c r="AA685" s="18" t="s">
        <v>6339</v>
      </c>
      <c r="AB685" s="15">
        <v>5311653</v>
      </c>
      <c r="AC685" s="18" t="s">
        <v>6339</v>
      </c>
      <c r="AD685" s="18" t="s">
        <v>6369</v>
      </c>
      <c r="AE685" s="18" t="s">
        <v>6339</v>
      </c>
      <c r="AF685" s="18" t="s">
        <v>6400</v>
      </c>
      <c r="AG685" s="18" t="s">
        <v>6339</v>
      </c>
      <c r="AH685" s="29">
        <v>42654</v>
      </c>
      <c r="AI685" s="18" t="s">
        <v>6339</v>
      </c>
      <c r="AJ685" s="18" t="s">
        <v>6397</v>
      </c>
      <c r="AK685" t="s">
        <v>6340</v>
      </c>
      <c r="AL685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(NULL,0,0,0,0,0,0,0,0,0,0,5311653,'gmontealegre','R','2016-10-11','dzambrano');</v>
      </c>
    </row>
    <row r="686" spans="1:38" x14ac:dyDescent="0.25">
      <c r="A686">
        <v>10017816</v>
      </c>
      <c r="B686" t="s">
        <v>6405</v>
      </c>
      <c r="C686" t="s">
        <v>6346</v>
      </c>
      <c r="D686" t="s">
        <v>6339</v>
      </c>
      <c r="E686" s="15">
        <v>0</v>
      </c>
      <c r="F686" s="15" t="s">
        <v>6339</v>
      </c>
      <c r="G686" t="s">
        <v>2190</v>
      </c>
      <c r="H686" t="e">
        <f>VLOOKUP($E686,'BD DAVID'!$B$5:$M$1143,10,FALSE)</f>
        <v>#N/A</v>
      </c>
      <c r="I686">
        <v>0</v>
      </c>
      <c r="J686" t="e">
        <f>VLOOKUP($E686,'BD DAVID'!$B$5:$M$1144,12,FALSE)</f>
        <v>#N/A</v>
      </c>
      <c r="K686" t="s">
        <v>6339</v>
      </c>
      <c r="L686">
        <v>0</v>
      </c>
      <c r="M686" t="s">
        <v>6339</v>
      </c>
      <c r="N686">
        <v>0</v>
      </c>
      <c r="O686" t="s">
        <v>6339</v>
      </c>
      <c r="P686">
        <v>0</v>
      </c>
      <c r="Q686" t="s">
        <v>6339</v>
      </c>
      <c r="R686" s="19">
        <v>0</v>
      </c>
      <c r="S686" s="18" t="s">
        <v>6339</v>
      </c>
      <c r="T686" s="28">
        <v>0</v>
      </c>
      <c r="U686" s="18" t="s">
        <v>6339</v>
      </c>
      <c r="V686" s="19">
        <v>0</v>
      </c>
      <c r="W686" s="18" t="s">
        <v>6339</v>
      </c>
      <c r="X686" s="19">
        <v>0</v>
      </c>
      <c r="Y686" s="18" t="s">
        <v>6339</v>
      </c>
      <c r="Z686" s="19">
        <v>0</v>
      </c>
      <c r="AA686" s="18" t="s">
        <v>6339</v>
      </c>
      <c r="AB686" s="15">
        <v>7697050</v>
      </c>
      <c r="AC686" s="18" t="s">
        <v>6339</v>
      </c>
      <c r="AD686" s="18" t="s">
        <v>6369</v>
      </c>
      <c r="AE686" s="18" t="s">
        <v>6339</v>
      </c>
      <c r="AF686" s="18" t="s">
        <v>6400</v>
      </c>
      <c r="AG686" s="18" t="s">
        <v>6339</v>
      </c>
      <c r="AH686" s="29">
        <v>42654</v>
      </c>
      <c r="AI686" s="18" t="s">
        <v>6339</v>
      </c>
      <c r="AJ686" s="18" t="s">
        <v>6397</v>
      </c>
      <c r="AK686" t="s">
        <v>6340</v>
      </c>
      <c r="AL686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(NULL,0,0,0,0,0,0,0,0,0,0,7697050,'gmontealegre','R','2016-10-11','dzambrano');</v>
      </c>
    </row>
    <row r="687" spans="1:38" x14ac:dyDescent="0.25">
      <c r="A687">
        <v>10017994</v>
      </c>
      <c r="B687" t="s">
        <v>6405</v>
      </c>
      <c r="C687" t="s">
        <v>6346</v>
      </c>
      <c r="D687" t="s">
        <v>6339</v>
      </c>
      <c r="E687" s="15">
        <v>0</v>
      </c>
      <c r="F687" s="15" t="s">
        <v>6339</v>
      </c>
      <c r="G687" t="s">
        <v>2825</v>
      </c>
      <c r="H687" t="e">
        <f>VLOOKUP($E687,'BD DAVID'!$B$5:$M$1143,10,FALSE)</f>
        <v>#N/A</v>
      </c>
      <c r="I687">
        <v>0</v>
      </c>
      <c r="J687" t="e">
        <f>VLOOKUP($E687,'BD DAVID'!$B$5:$M$1144,12,FALSE)</f>
        <v>#N/A</v>
      </c>
      <c r="K687" t="s">
        <v>6339</v>
      </c>
      <c r="L687">
        <v>0</v>
      </c>
      <c r="M687" t="s">
        <v>6339</v>
      </c>
      <c r="N687">
        <v>0</v>
      </c>
      <c r="O687" t="s">
        <v>6339</v>
      </c>
      <c r="P687">
        <v>0</v>
      </c>
      <c r="Q687" t="s">
        <v>6339</v>
      </c>
      <c r="R687" s="19">
        <v>0</v>
      </c>
      <c r="S687" s="18" t="s">
        <v>6339</v>
      </c>
      <c r="T687" s="28">
        <v>0</v>
      </c>
      <c r="U687" s="18" t="s">
        <v>6339</v>
      </c>
      <c r="V687" s="19">
        <v>0</v>
      </c>
      <c r="W687" s="18" t="s">
        <v>6339</v>
      </c>
      <c r="X687" s="19">
        <v>0</v>
      </c>
      <c r="Y687" s="18" t="s">
        <v>6339</v>
      </c>
      <c r="Z687" s="19">
        <v>0</v>
      </c>
      <c r="AA687" s="18" t="s">
        <v>6339</v>
      </c>
      <c r="AB687" s="15">
        <v>12135921</v>
      </c>
      <c r="AC687" s="18" t="s">
        <v>6339</v>
      </c>
      <c r="AD687" s="18" t="s">
        <v>6377</v>
      </c>
      <c r="AE687" s="18" t="s">
        <v>6339</v>
      </c>
      <c r="AF687" s="18" t="s">
        <v>6400</v>
      </c>
      <c r="AG687" s="18" t="s">
        <v>6339</v>
      </c>
      <c r="AH687" s="29">
        <v>42654</v>
      </c>
      <c r="AI687" s="18" t="s">
        <v>6339</v>
      </c>
      <c r="AJ687" s="18" t="s">
        <v>6397</v>
      </c>
      <c r="AK687" t="s">
        <v>6340</v>
      </c>
      <c r="AL687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(NULL,0,0,0,0,0,0,0,0,0,0,12135921,'omendez','R','2016-10-11','dzambrano');</v>
      </c>
    </row>
    <row r="688" spans="1:38" x14ac:dyDescent="0.25">
      <c r="A688">
        <v>10017768</v>
      </c>
      <c r="B688" t="s">
        <v>6405</v>
      </c>
      <c r="C688" t="s">
        <v>6346</v>
      </c>
      <c r="D688" t="s">
        <v>6339</v>
      </c>
      <c r="E688" s="15">
        <v>0</v>
      </c>
      <c r="F688" s="15" t="s">
        <v>6339</v>
      </c>
      <c r="G688" t="s">
        <v>3852</v>
      </c>
      <c r="H688" t="e">
        <f>VLOOKUP($E688,'BD DAVID'!$B$5:$M$1143,10,FALSE)</f>
        <v>#N/A</v>
      </c>
      <c r="I688">
        <v>0</v>
      </c>
      <c r="J688" t="e">
        <f>VLOOKUP($E688,'BD DAVID'!$B$5:$M$1144,12,FALSE)</f>
        <v>#N/A</v>
      </c>
      <c r="K688" t="s">
        <v>6339</v>
      </c>
      <c r="L688">
        <v>0</v>
      </c>
      <c r="M688" t="s">
        <v>6339</v>
      </c>
      <c r="N688">
        <v>0</v>
      </c>
      <c r="O688" t="s">
        <v>6339</v>
      </c>
      <c r="P688">
        <v>0</v>
      </c>
      <c r="Q688" t="s">
        <v>6339</v>
      </c>
      <c r="R688" s="19">
        <v>0</v>
      </c>
      <c r="S688" s="18" t="s">
        <v>6339</v>
      </c>
      <c r="T688" s="28">
        <v>0</v>
      </c>
      <c r="U688" s="18" t="s">
        <v>6339</v>
      </c>
      <c r="V688" s="19">
        <v>0</v>
      </c>
      <c r="W688" s="18" t="s">
        <v>6339</v>
      </c>
      <c r="X688" s="19">
        <v>0</v>
      </c>
      <c r="Y688" s="18" t="s">
        <v>6339</v>
      </c>
      <c r="Z688" s="19">
        <v>0</v>
      </c>
      <c r="AA688" s="18" t="s">
        <v>6339</v>
      </c>
      <c r="AB688" s="15">
        <v>12168957</v>
      </c>
      <c r="AC688" s="18" t="s">
        <v>6339</v>
      </c>
      <c r="AD688" s="18" t="s">
        <v>6369</v>
      </c>
      <c r="AE688" s="18" t="s">
        <v>6339</v>
      </c>
      <c r="AF688" s="18" t="s">
        <v>6400</v>
      </c>
      <c r="AG688" s="18" t="s">
        <v>6339</v>
      </c>
      <c r="AH688" s="29">
        <v>42654</v>
      </c>
      <c r="AI688" s="18" t="s">
        <v>6339</v>
      </c>
      <c r="AJ688" s="18" t="s">
        <v>6397</v>
      </c>
      <c r="AK688" t="s">
        <v>6340</v>
      </c>
      <c r="AL688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(NULL,0,0,0,0,0,0,0,0,0,0,12168957,'gmontealegre','R','2016-10-11','dzambrano');</v>
      </c>
    </row>
    <row r="689" spans="1:38" x14ac:dyDescent="0.25">
      <c r="A689">
        <v>10017817</v>
      </c>
      <c r="B689" t="s">
        <v>6405</v>
      </c>
      <c r="C689" t="s">
        <v>6346</v>
      </c>
      <c r="D689" t="s">
        <v>6339</v>
      </c>
      <c r="E689" s="15">
        <v>0</v>
      </c>
      <c r="F689" s="15" t="s">
        <v>6339</v>
      </c>
      <c r="G689" t="s">
        <v>4368</v>
      </c>
      <c r="H689" t="e">
        <f>VLOOKUP($E689,'BD DAVID'!$B$5:$M$1143,10,FALSE)</f>
        <v>#N/A</v>
      </c>
      <c r="I689">
        <v>0</v>
      </c>
      <c r="J689" t="e">
        <f>VLOOKUP($E689,'BD DAVID'!$B$5:$M$1144,12,FALSE)</f>
        <v>#N/A</v>
      </c>
      <c r="K689" t="s">
        <v>6339</v>
      </c>
      <c r="L689">
        <v>0</v>
      </c>
      <c r="M689" t="s">
        <v>6339</v>
      </c>
      <c r="N689">
        <v>0</v>
      </c>
      <c r="O689" t="s">
        <v>6339</v>
      </c>
      <c r="P689">
        <v>0</v>
      </c>
      <c r="Q689" t="s">
        <v>6339</v>
      </c>
      <c r="R689" s="19">
        <v>0</v>
      </c>
      <c r="S689" s="18" t="s">
        <v>6339</v>
      </c>
      <c r="T689" s="28">
        <v>0</v>
      </c>
      <c r="U689" s="18" t="s">
        <v>6339</v>
      </c>
      <c r="V689" s="19">
        <v>0</v>
      </c>
      <c r="W689" s="18" t="s">
        <v>6339</v>
      </c>
      <c r="X689" s="19">
        <v>0</v>
      </c>
      <c r="Y689" s="18" t="s">
        <v>6339</v>
      </c>
      <c r="Z689" s="19">
        <v>0</v>
      </c>
      <c r="AA689" s="18" t="s">
        <v>6339</v>
      </c>
      <c r="AB689" s="15">
        <v>12188274</v>
      </c>
      <c r="AC689" s="18" t="s">
        <v>6339</v>
      </c>
      <c r="AD689" s="18" t="s">
        <v>6369</v>
      </c>
      <c r="AE689" s="18" t="s">
        <v>6339</v>
      </c>
      <c r="AF689" s="18" t="s">
        <v>6400</v>
      </c>
      <c r="AG689" s="18" t="s">
        <v>6339</v>
      </c>
      <c r="AH689" s="29">
        <v>42654</v>
      </c>
      <c r="AI689" s="18" t="s">
        <v>6339</v>
      </c>
      <c r="AJ689" s="18" t="s">
        <v>6397</v>
      </c>
      <c r="AK689" t="s">
        <v>6340</v>
      </c>
      <c r="AL689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(NULL,0,0,0,0,0,0,0,0,0,0,12188274,'gmontealegre','R','2016-10-11','dzambrano');</v>
      </c>
    </row>
    <row r="690" spans="1:38" x14ac:dyDescent="0.25">
      <c r="A690">
        <v>10017705</v>
      </c>
      <c r="B690" t="s">
        <v>6405</v>
      </c>
      <c r="C690" t="s">
        <v>6346</v>
      </c>
      <c r="D690" t="s">
        <v>6339</v>
      </c>
      <c r="E690" s="15">
        <v>0</v>
      </c>
      <c r="F690" s="15" t="s">
        <v>6339</v>
      </c>
      <c r="G690" t="s">
        <v>3351</v>
      </c>
      <c r="H690" t="e">
        <f>VLOOKUP($E690,'BD DAVID'!$B$5:$M$1143,10,FALSE)</f>
        <v>#N/A</v>
      </c>
      <c r="I690">
        <v>0</v>
      </c>
      <c r="J690" t="e">
        <f>VLOOKUP($E690,'BD DAVID'!$B$5:$M$1144,12,FALSE)</f>
        <v>#N/A</v>
      </c>
      <c r="K690" t="s">
        <v>6339</v>
      </c>
      <c r="L690">
        <v>0</v>
      </c>
      <c r="M690" t="s">
        <v>6339</v>
      </c>
      <c r="N690">
        <v>0</v>
      </c>
      <c r="O690" t="s">
        <v>6339</v>
      </c>
      <c r="P690">
        <v>0</v>
      </c>
      <c r="Q690" t="s">
        <v>6339</v>
      </c>
      <c r="R690" s="19">
        <v>0</v>
      </c>
      <c r="S690" s="18" t="s">
        <v>6339</v>
      </c>
      <c r="T690" s="28">
        <v>0</v>
      </c>
      <c r="U690" s="18" t="s">
        <v>6339</v>
      </c>
      <c r="V690" s="19">
        <v>0</v>
      </c>
      <c r="W690" s="18" t="s">
        <v>6339</v>
      </c>
      <c r="X690" s="19">
        <v>0</v>
      </c>
      <c r="Y690" s="18" t="s">
        <v>6339</v>
      </c>
      <c r="Z690" s="19">
        <v>0</v>
      </c>
      <c r="AA690" s="18" t="s">
        <v>6339</v>
      </c>
      <c r="AB690" s="15">
        <v>12189856</v>
      </c>
      <c r="AC690" s="18" t="s">
        <v>6339</v>
      </c>
      <c r="AD690" s="18" t="s">
        <v>6369</v>
      </c>
      <c r="AE690" s="18" t="s">
        <v>6339</v>
      </c>
      <c r="AF690" s="18" t="s">
        <v>6400</v>
      </c>
      <c r="AG690" s="18" t="s">
        <v>6339</v>
      </c>
      <c r="AH690" s="29">
        <v>42654</v>
      </c>
      <c r="AI690" s="18" t="s">
        <v>6339</v>
      </c>
      <c r="AJ690" s="18" t="s">
        <v>6397</v>
      </c>
      <c r="AK690" t="s">
        <v>6340</v>
      </c>
      <c r="AL690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(NULL,0,0,0,0,0,0,0,0,0,0,12189856,'gmontealegre','R','2016-10-11','dzambrano');</v>
      </c>
    </row>
    <row r="691" spans="1:38" x14ac:dyDescent="0.25">
      <c r="A691">
        <v>10017818</v>
      </c>
      <c r="B691" t="s">
        <v>6405</v>
      </c>
      <c r="C691" t="s">
        <v>6346</v>
      </c>
      <c r="D691" t="s">
        <v>6339</v>
      </c>
      <c r="E691" s="15">
        <v>0</v>
      </c>
      <c r="F691" s="15" t="s">
        <v>6339</v>
      </c>
      <c r="G691" t="s">
        <v>4887</v>
      </c>
      <c r="H691" t="e">
        <f>VLOOKUP($E691,'BD DAVID'!$B$5:$M$1143,10,FALSE)</f>
        <v>#N/A</v>
      </c>
      <c r="I691">
        <v>0</v>
      </c>
      <c r="J691" t="e">
        <f>VLOOKUP($E691,'BD DAVID'!$B$5:$M$1144,12,FALSE)</f>
        <v>#N/A</v>
      </c>
      <c r="K691" t="s">
        <v>6339</v>
      </c>
      <c r="L691">
        <v>0</v>
      </c>
      <c r="M691" t="s">
        <v>6339</v>
      </c>
      <c r="N691">
        <v>0</v>
      </c>
      <c r="O691" t="s">
        <v>6339</v>
      </c>
      <c r="P691">
        <v>0</v>
      </c>
      <c r="Q691" t="s">
        <v>6339</v>
      </c>
      <c r="R691" s="19">
        <v>0</v>
      </c>
      <c r="S691" s="18" t="s">
        <v>6339</v>
      </c>
      <c r="T691" s="28">
        <v>0</v>
      </c>
      <c r="U691" s="18" t="s">
        <v>6339</v>
      </c>
      <c r="V691" s="19">
        <v>0</v>
      </c>
      <c r="W691" s="18" t="s">
        <v>6339</v>
      </c>
      <c r="X691" s="19">
        <v>0</v>
      </c>
      <c r="Y691" s="18" t="s">
        <v>6339</v>
      </c>
      <c r="Z691" s="19">
        <v>0</v>
      </c>
      <c r="AA691" s="18" t="s">
        <v>6339</v>
      </c>
      <c r="AB691" s="15">
        <v>12194660</v>
      </c>
      <c r="AC691" s="18" t="s">
        <v>6339</v>
      </c>
      <c r="AD691" s="18" t="s">
        <v>6369</v>
      </c>
      <c r="AE691" s="18" t="s">
        <v>6339</v>
      </c>
      <c r="AF691" s="18" t="s">
        <v>6400</v>
      </c>
      <c r="AG691" s="18" t="s">
        <v>6339</v>
      </c>
      <c r="AH691" s="29">
        <v>42654</v>
      </c>
      <c r="AI691" s="18" t="s">
        <v>6339</v>
      </c>
      <c r="AJ691" s="18" t="s">
        <v>6397</v>
      </c>
      <c r="AK691" t="s">
        <v>6340</v>
      </c>
      <c r="AL691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(NULL,0,0,0,0,0,0,0,0,0,0,12194660,'gmontealegre','R','2016-10-11','dzambrano');</v>
      </c>
    </row>
    <row r="692" spans="1:38" x14ac:dyDescent="0.25">
      <c r="A692">
        <v>10017693</v>
      </c>
      <c r="B692" t="s">
        <v>6405</v>
      </c>
      <c r="C692" t="s">
        <v>6346</v>
      </c>
      <c r="D692" t="s">
        <v>6339</v>
      </c>
      <c r="E692" s="15">
        <v>0</v>
      </c>
      <c r="F692" s="15" t="s">
        <v>6339</v>
      </c>
      <c r="G692" t="s">
        <v>3860</v>
      </c>
      <c r="H692" t="e">
        <f>VLOOKUP($E692,'BD DAVID'!$B$5:$M$1143,10,FALSE)</f>
        <v>#N/A</v>
      </c>
      <c r="I692">
        <v>0</v>
      </c>
      <c r="J692" t="e">
        <f>VLOOKUP($E692,'BD DAVID'!$B$5:$M$1144,12,FALSE)</f>
        <v>#N/A</v>
      </c>
      <c r="K692" t="s">
        <v>6339</v>
      </c>
      <c r="L692">
        <v>0</v>
      </c>
      <c r="M692" t="s">
        <v>6339</v>
      </c>
      <c r="N692">
        <v>0</v>
      </c>
      <c r="O692" t="s">
        <v>6339</v>
      </c>
      <c r="P692">
        <v>0</v>
      </c>
      <c r="Q692" t="s">
        <v>6339</v>
      </c>
      <c r="R692" s="19">
        <v>0</v>
      </c>
      <c r="S692" s="18" t="s">
        <v>6339</v>
      </c>
      <c r="T692" s="28">
        <v>0</v>
      </c>
      <c r="U692" s="18" t="s">
        <v>6339</v>
      </c>
      <c r="V692" s="19">
        <v>0</v>
      </c>
      <c r="W692" s="18" t="s">
        <v>6339</v>
      </c>
      <c r="X692" s="19">
        <v>0</v>
      </c>
      <c r="Y692" s="18" t="s">
        <v>6339</v>
      </c>
      <c r="Z692" s="19">
        <v>0</v>
      </c>
      <c r="AA692" s="18" t="s">
        <v>6339</v>
      </c>
      <c r="AB692" s="15">
        <v>12201285</v>
      </c>
      <c r="AC692" s="18" t="s">
        <v>6339</v>
      </c>
      <c r="AD692" s="18" t="s">
        <v>6369</v>
      </c>
      <c r="AE692" s="18" t="s">
        <v>6339</v>
      </c>
      <c r="AF692" s="18" t="s">
        <v>6400</v>
      </c>
      <c r="AG692" s="18" t="s">
        <v>6339</v>
      </c>
      <c r="AH692" s="29">
        <v>42654</v>
      </c>
      <c r="AI692" s="18" t="s">
        <v>6339</v>
      </c>
      <c r="AJ692" s="18" t="s">
        <v>6397</v>
      </c>
      <c r="AK692" t="s">
        <v>6340</v>
      </c>
      <c r="AL692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(NULL,0,0,0,0,0,0,0,0,0,0,12201285,'gmontealegre','R','2016-10-11','dzambrano');</v>
      </c>
    </row>
    <row r="693" spans="1:38" x14ac:dyDescent="0.25">
      <c r="A693">
        <v>10017769</v>
      </c>
      <c r="B693" t="s">
        <v>6405</v>
      </c>
      <c r="C693" t="s">
        <v>6346</v>
      </c>
      <c r="D693" t="s">
        <v>6339</v>
      </c>
      <c r="E693" s="15">
        <v>0</v>
      </c>
      <c r="F693" s="15" t="s">
        <v>6339</v>
      </c>
      <c r="G693" t="s">
        <v>4079</v>
      </c>
      <c r="H693" t="e">
        <f>VLOOKUP($E693,'BD DAVID'!$B$5:$M$1143,10,FALSE)</f>
        <v>#N/A</v>
      </c>
      <c r="I693">
        <v>0</v>
      </c>
      <c r="J693" t="e">
        <f>VLOOKUP($E693,'BD DAVID'!$B$5:$M$1144,12,FALSE)</f>
        <v>#N/A</v>
      </c>
      <c r="K693" t="s">
        <v>6339</v>
      </c>
      <c r="L693">
        <v>0</v>
      </c>
      <c r="M693" t="s">
        <v>6339</v>
      </c>
      <c r="N693">
        <v>0</v>
      </c>
      <c r="O693" t="s">
        <v>6339</v>
      </c>
      <c r="P693">
        <v>0</v>
      </c>
      <c r="Q693" t="s">
        <v>6339</v>
      </c>
      <c r="R693" s="19">
        <v>0</v>
      </c>
      <c r="S693" s="18" t="s">
        <v>6339</v>
      </c>
      <c r="T693" s="28">
        <v>0</v>
      </c>
      <c r="U693" s="18" t="s">
        <v>6339</v>
      </c>
      <c r="V693" s="19">
        <v>0</v>
      </c>
      <c r="W693" s="18" t="s">
        <v>6339</v>
      </c>
      <c r="X693" s="19">
        <v>0</v>
      </c>
      <c r="Y693" s="18" t="s">
        <v>6339</v>
      </c>
      <c r="Z693" s="19">
        <v>0</v>
      </c>
      <c r="AA693" s="18" t="s">
        <v>6339</v>
      </c>
      <c r="AB693" s="15">
        <v>12208074</v>
      </c>
      <c r="AC693" s="18" t="s">
        <v>6339</v>
      </c>
      <c r="AD693" s="18" t="s">
        <v>6369</v>
      </c>
      <c r="AE693" s="18" t="s">
        <v>6339</v>
      </c>
      <c r="AF693" s="18" t="s">
        <v>6400</v>
      </c>
      <c r="AG693" s="18" t="s">
        <v>6339</v>
      </c>
      <c r="AH693" s="29">
        <v>42654</v>
      </c>
      <c r="AI693" s="18" t="s">
        <v>6339</v>
      </c>
      <c r="AJ693" s="18" t="s">
        <v>6397</v>
      </c>
      <c r="AK693" t="s">
        <v>6340</v>
      </c>
      <c r="AL693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(NULL,0,0,0,0,0,0,0,0,0,0,12208074,'gmontealegre','R','2016-10-11','dzambrano');</v>
      </c>
    </row>
    <row r="694" spans="1:38" x14ac:dyDescent="0.25">
      <c r="A694">
        <v>10017999</v>
      </c>
      <c r="B694" t="s">
        <v>6405</v>
      </c>
      <c r="C694" t="s">
        <v>6346</v>
      </c>
      <c r="D694" t="s">
        <v>6339</v>
      </c>
      <c r="E694" s="15">
        <v>0</v>
      </c>
      <c r="F694" s="15" t="s">
        <v>6339</v>
      </c>
      <c r="G694" t="s">
        <v>3947</v>
      </c>
      <c r="H694" t="e">
        <f>VLOOKUP($E694,'BD DAVID'!$B$5:$M$1143,10,FALSE)</f>
        <v>#N/A</v>
      </c>
      <c r="I694">
        <v>0</v>
      </c>
      <c r="J694" t="e">
        <f>VLOOKUP($E694,'BD DAVID'!$B$5:$M$1144,12,FALSE)</f>
        <v>#N/A</v>
      </c>
      <c r="K694" t="s">
        <v>6339</v>
      </c>
      <c r="L694">
        <v>0</v>
      </c>
      <c r="M694" t="s">
        <v>6339</v>
      </c>
      <c r="N694">
        <v>0</v>
      </c>
      <c r="O694" t="s">
        <v>6339</v>
      </c>
      <c r="P694">
        <v>0</v>
      </c>
      <c r="Q694" t="s">
        <v>6339</v>
      </c>
      <c r="R694" s="19">
        <v>0</v>
      </c>
      <c r="S694" s="18" t="s">
        <v>6339</v>
      </c>
      <c r="T694" s="28">
        <v>0</v>
      </c>
      <c r="U694" s="18" t="s">
        <v>6339</v>
      </c>
      <c r="V694" s="19">
        <v>0</v>
      </c>
      <c r="W694" s="18" t="s">
        <v>6339</v>
      </c>
      <c r="X694" s="19">
        <v>0</v>
      </c>
      <c r="Y694" s="18" t="s">
        <v>6339</v>
      </c>
      <c r="Z694" s="19">
        <v>0</v>
      </c>
      <c r="AA694" s="18" t="s">
        <v>6339</v>
      </c>
      <c r="AB694" s="15">
        <v>12209233</v>
      </c>
      <c r="AC694" s="18" t="s">
        <v>6339</v>
      </c>
      <c r="AD694" s="18" t="s">
        <v>6377</v>
      </c>
      <c r="AE694" s="18" t="s">
        <v>6339</v>
      </c>
      <c r="AF694" s="18" t="s">
        <v>6400</v>
      </c>
      <c r="AG694" s="18" t="s">
        <v>6339</v>
      </c>
      <c r="AH694" s="29">
        <v>42654</v>
      </c>
      <c r="AI694" s="18" t="s">
        <v>6339</v>
      </c>
      <c r="AJ694" s="18" t="s">
        <v>6397</v>
      </c>
      <c r="AK694" t="s">
        <v>6340</v>
      </c>
      <c r="AL694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(NULL,0,0,0,0,0,0,0,0,0,0,12209233,'omendez','R','2016-10-11','dzambrano');</v>
      </c>
    </row>
    <row r="695" spans="1:38" x14ac:dyDescent="0.25">
      <c r="A695">
        <v>10017580</v>
      </c>
      <c r="B695" t="s">
        <v>6405</v>
      </c>
      <c r="C695" t="s">
        <v>6346</v>
      </c>
      <c r="D695" t="s">
        <v>6339</v>
      </c>
      <c r="E695" s="15">
        <v>0</v>
      </c>
      <c r="F695" s="15" t="s">
        <v>6339</v>
      </c>
      <c r="G695" t="s">
        <v>4621</v>
      </c>
      <c r="H695" t="e">
        <f>VLOOKUP($E695,'BD DAVID'!$B$5:$M$1143,10,FALSE)</f>
        <v>#N/A</v>
      </c>
      <c r="I695">
        <v>0</v>
      </c>
      <c r="J695" t="e">
        <f>VLOOKUP($E695,'BD DAVID'!$B$5:$M$1144,12,FALSE)</f>
        <v>#N/A</v>
      </c>
      <c r="K695" t="s">
        <v>6339</v>
      </c>
      <c r="L695">
        <v>0</v>
      </c>
      <c r="M695" t="s">
        <v>6339</v>
      </c>
      <c r="N695">
        <v>0</v>
      </c>
      <c r="O695" t="s">
        <v>6339</v>
      </c>
      <c r="P695">
        <v>0</v>
      </c>
      <c r="Q695" t="s">
        <v>6339</v>
      </c>
      <c r="R695" s="19">
        <v>0</v>
      </c>
      <c r="S695" s="18" t="s">
        <v>6339</v>
      </c>
      <c r="T695" s="28">
        <v>0</v>
      </c>
      <c r="U695" s="18" t="s">
        <v>6339</v>
      </c>
      <c r="V695" s="19">
        <v>0</v>
      </c>
      <c r="W695" s="18" t="s">
        <v>6339</v>
      </c>
      <c r="X695" s="19">
        <v>0</v>
      </c>
      <c r="Y695" s="18" t="s">
        <v>6339</v>
      </c>
      <c r="Z695" s="19">
        <v>0</v>
      </c>
      <c r="AA695" s="18" t="s">
        <v>6339</v>
      </c>
      <c r="AB695" s="15">
        <v>12210327</v>
      </c>
      <c r="AC695" s="18" t="s">
        <v>6339</v>
      </c>
      <c r="AD695" s="18" t="s">
        <v>6377</v>
      </c>
      <c r="AE695" s="18" t="s">
        <v>6339</v>
      </c>
      <c r="AF695" s="18" t="s">
        <v>6400</v>
      </c>
      <c r="AG695" s="18" t="s">
        <v>6339</v>
      </c>
      <c r="AH695" s="29">
        <v>42654</v>
      </c>
      <c r="AI695" s="18" t="s">
        <v>6339</v>
      </c>
      <c r="AJ695" s="18" t="s">
        <v>6397</v>
      </c>
      <c r="AK695" t="s">
        <v>6340</v>
      </c>
      <c r="AL695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(NULL,0,0,0,0,0,0,0,0,0,0,12210327,'omendez','R','2016-10-11','dzambrano');</v>
      </c>
    </row>
    <row r="696" spans="1:38" x14ac:dyDescent="0.25">
      <c r="A696">
        <v>10017459</v>
      </c>
      <c r="B696" t="s">
        <v>6405</v>
      </c>
      <c r="C696" t="s">
        <v>6346</v>
      </c>
      <c r="D696" t="s">
        <v>6339</v>
      </c>
      <c r="E696" s="15">
        <v>0</v>
      </c>
      <c r="F696" s="15" t="s">
        <v>6339</v>
      </c>
      <c r="G696" t="s">
        <v>4315</v>
      </c>
      <c r="H696" t="e">
        <f>VLOOKUP($E696,'BD DAVID'!$B$5:$M$1143,10,FALSE)</f>
        <v>#N/A</v>
      </c>
      <c r="I696">
        <v>0</v>
      </c>
      <c r="J696" t="e">
        <f>VLOOKUP($E696,'BD DAVID'!$B$5:$M$1144,12,FALSE)</f>
        <v>#N/A</v>
      </c>
      <c r="K696" t="s">
        <v>6339</v>
      </c>
      <c r="L696">
        <v>0</v>
      </c>
      <c r="M696" t="s">
        <v>6339</v>
      </c>
      <c r="N696">
        <v>0</v>
      </c>
      <c r="O696" t="s">
        <v>6339</v>
      </c>
      <c r="P696">
        <v>0</v>
      </c>
      <c r="Q696" t="s">
        <v>6339</v>
      </c>
      <c r="R696" s="19">
        <v>0</v>
      </c>
      <c r="S696" s="18" t="s">
        <v>6339</v>
      </c>
      <c r="T696" s="28">
        <v>0</v>
      </c>
      <c r="U696" s="18" t="s">
        <v>6339</v>
      </c>
      <c r="V696" s="19">
        <v>0</v>
      </c>
      <c r="W696" s="18" t="s">
        <v>6339</v>
      </c>
      <c r="X696" s="19">
        <v>0</v>
      </c>
      <c r="Y696" s="18" t="s">
        <v>6339</v>
      </c>
      <c r="Z696" s="19">
        <v>0</v>
      </c>
      <c r="AA696" s="18" t="s">
        <v>6339</v>
      </c>
      <c r="AB696" s="15">
        <v>12227169</v>
      </c>
      <c r="AC696" s="18" t="s">
        <v>6339</v>
      </c>
      <c r="AD696" s="18" t="s">
        <v>6369</v>
      </c>
      <c r="AE696" s="18" t="s">
        <v>6339</v>
      </c>
      <c r="AF696" s="18" t="s">
        <v>6400</v>
      </c>
      <c r="AG696" s="18" t="s">
        <v>6339</v>
      </c>
      <c r="AH696" s="29">
        <v>42654</v>
      </c>
      <c r="AI696" s="18" t="s">
        <v>6339</v>
      </c>
      <c r="AJ696" s="18" t="s">
        <v>6397</v>
      </c>
      <c r="AK696" t="s">
        <v>6340</v>
      </c>
      <c r="AL696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(NULL,0,0,0,0,0,0,0,0,0,0,12227169,'gmontealegre','R','2016-10-11','dzambrano');</v>
      </c>
    </row>
    <row r="697" spans="1:38" x14ac:dyDescent="0.25">
      <c r="A697">
        <v>10017584</v>
      </c>
      <c r="B697" t="s">
        <v>6405</v>
      </c>
      <c r="C697" t="s">
        <v>6346</v>
      </c>
      <c r="D697" t="s">
        <v>6339</v>
      </c>
      <c r="E697" s="15">
        <v>0</v>
      </c>
      <c r="F697" s="15" t="s">
        <v>6339</v>
      </c>
      <c r="G697" t="s">
        <v>3320</v>
      </c>
      <c r="H697" t="e">
        <f>VLOOKUP($E697,'BD DAVID'!$B$5:$M$1143,10,FALSE)</f>
        <v>#N/A</v>
      </c>
      <c r="I697">
        <v>0</v>
      </c>
      <c r="J697" t="e">
        <f>VLOOKUP($E697,'BD DAVID'!$B$5:$M$1144,12,FALSE)</f>
        <v>#N/A</v>
      </c>
      <c r="K697" t="s">
        <v>6339</v>
      </c>
      <c r="L697">
        <v>0</v>
      </c>
      <c r="M697" t="s">
        <v>6339</v>
      </c>
      <c r="N697">
        <v>0</v>
      </c>
      <c r="O697" t="s">
        <v>6339</v>
      </c>
      <c r="P697">
        <v>0</v>
      </c>
      <c r="Q697" t="s">
        <v>6339</v>
      </c>
      <c r="R697" s="19">
        <v>0</v>
      </c>
      <c r="S697" s="18" t="s">
        <v>6339</v>
      </c>
      <c r="T697" s="28">
        <v>0</v>
      </c>
      <c r="U697" s="18" t="s">
        <v>6339</v>
      </c>
      <c r="V697" s="19">
        <v>0</v>
      </c>
      <c r="W697" s="18" t="s">
        <v>6339</v>
      </c>
      <c r="X697" s="19">
        <v>0</v>
      </c>
      <c r="Y697" s="18" t="s">
        <v>6339</v>
      </c>
      <c r="Z697" s="19">
        <v>0</v>
      </c>
      <c r="AA697" s="18" t="s">
        <v>6339</v>
      </c>
      <c r="AB697" s="15">
        <v>12233957</v>
      </c>
      <c r="AC697" s="18" t="s">
        <v>6339</v>
      </c>
      <c r="AD697" s="18" t="s">
        <v>6369</v>
      </c>
      <c r="AE697" s="18" t="s">
        <v>6339</v>
      </c>
      <c r="AF697" s="18" t="s">
        <v>6400</v>
      </c>
      <c r="AG697" s="18" t="s">
        <v>6339</v>
      </c>
      <c r="AH697" s="29">
        <v>42654</v>
      </c>
      <c r="AI697" s="18" t="s">
        <v>6339</v>
      </c>
      <c r="AJ697" s="18" t="s">
        <v>6397</v>
      </c>
      <c r="AK697" t="s">
        <v>6340</v>
      </c>
      <c r="AL697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(NULL,0,0,0,0,0,0,0,0,0,0,12233957,'gmontealegre','R','2016-10-11','dzambrano');</v>
      </c>
    </row>
    <row r="698" spans="1:38" x14ac:dyDescent="0.25">
      <c r="A698">
        <v>10013816</v>
      </c>
      <c r="B698" t="s">
        <v>6405</v>
      </c>
      <c r="C698" t="s">
        <v>6346</v>
      </c>
      <c r="D698" t="s">
        <v>6339</v>
      </c>
      <c r="E698" s="15">
        <v>0</v>
      </c>
      <c r="F698" s="15" t="s">
        <v>6339</v>
      </c>
      <c r="G698" t="s">
        <v>4371</v>
      </c>
      <c r="H698" t="e">
        <f>VLOOKUP($E698,'BD DAVID'!$B$5:$M$1143,10,FALSE)</f>
        <v>#N/A</v>
      </c>
      <c r="I698">
        <v>0</v>
      </c>
      <c r="J698" t="e">
        <f>VLOOKUP($E698,'BD DAVID'!$B$5:$M$1144,12,FALSE)</f>
        <v>#N/A</v>
      </c>
      <c r="K698" t="s">
        <v>6339</v>
      </c>
      <c r="L698">
        <v>0</v>
      </c>
      <c r="M698" t="s">
        <v>6339</v>
      </c>
      <c r="N698">
        <v>0</v>
      </c>
      <c r="O698" t="s">
        <v>6339</v>
      </c>
      <c r="P698">
        <v>0</v>
      </c>
      <c r="Q698" t="s">
        <v>6339</v>
      </c>
      <c r="R698" s="19">
        <v>0</v>
      </c>
      <c r="S698" s="18" t="s">
        <v>6339</v>
      </c>
      <c r="T698" s="28">
        <v>0</v>
      </c>
      <c r="U698" s="18" t="s">
        <v>6339</v>
      </c>
      <c r="V698" s="19">
        <v>0</v>
      </c>
      <c r="W698" s="18" t="s">
        <v>6339</v>
      </c>
      <c r="X698" s="19">
        <v>0</v>
      </c>
      <c r="Y698" s="18" t="s">
        <v>6339</v>
      </c>
      <c r="Z698" s="19">
        <v>0</v>
      </c>
      <c r="AA698" s="18" t="s">
        <v>6339</v>
      </c>
      <c r="AB698" s="15">
        <v>17641619</v>
      </c>
      <c r="AC698" s="18" t="s">
        <v>6339</v>
      </c>
      <c r="AD698" s="18" t="s">
        <v>6369</v>
      </c>
      <c r="AE698" s="18" t="s">
        <v>6339</v>
      </c>
      <c r="AF698" s="18" t="s">
        <v>6400</v>
      </c>
      <c r="AG698" s="18" t="s">
        <v>6339</v>
      </c>
      <c r="AH698" s="29">
        <v>42654</v>
      </c>
      <c r="AI698" s="18" t="s">
        <v>6339</v>
      </c>
      <c r="AJ698" s="18" t="s">
        <v>6397</v>
      </c>
      <c r="AK698" t="s">
        <v>6340</v>
      </c>
      <c r="AL698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(NULL,0,0,0,0,0,0,0,0,0,0,17641619,'gmontealegre','R','2016-10-11','dzambrano');</v>
      </c>
    </row>
    <row r="699" spans="1:38" x14ac:dyDescent="0.25">
      <c r="A699">
        <v>10017601</v>
      </c>
      <c r="B699" t="s">
        <v>6405</v>
      </c>
      <c r="C699" t="s">
        <v>6346</v>
      </c>
      <c r="D699" t="s">
        <v>6339</v>
      </c>
      <c r="E699" s="15">
        <v>0</v>
      </c>
      <c r="F699" s="15" t="s">
        <v>6339</v>
      </c>
      <c r="G699" t="s">
        <v>3795</v>
      </c>
      <c r="H699" t="e">
        <f>VLOOKUP($E699,'BD DAVID'!$B$5:$M$1143,10,FALSE)</f>
        <v>#N/A</v>
      </c>
      <c r="I699">
        <v>0</v>
      </c>
      <c r="J699" t="e">
        <f>VLOOKUP($E699,'BD DAVID'!$B$5:$M$1144,12,FALSE)</f>
        <v>#N/A</v>
      </c>
      <c r="K699" t="s">
        <v>6339</v>
      </c>
      <c r="L699">
        <v>0</v>
      </c>
      <c r="M699" t="s">
        <v>6339</v>
      </c>
      <c r="N699">
        <v>0</v>
      </c>
      <c r="O699" t="s">
        <v>6339</v>
      </c>
      <c r="P699">
        <v>0</v>
      </c>
      <c r="Q699" t="s">
        <v>6339</v>
      </c>
      <c r="R699" s="19">
        <v>0</v>
      </c>
      <c r="S699" s="18" t="s">
        <v>6339</v>
      </c>
      <c r="T699" s="28">
        <v>0</v>
      </c>
      <c r="U699" s="18" t="s">
        <v>6339</v>
      </c>
      <c r="V699" s="19">
        <v>0</v>
      </c>
      <c r="W699" s="18" t="s">
        <v>6339</v>
      </c>
      <c r="X699" s="19">
        <v>0</v>
      </c>
      <c r="Y699" s="18" t="s">
        <v>6339</v>
      </c>
      <c r="Z699" s="19">
        <v>0</v>
      </c>
      <c r="AA699" s="18" t="s">
        <v>6339</v>
      </c>
      <c r="AB699" s="15">
        <v>17704890</v>
      </c>
      <c r="AC699" s="18" t="s">
        <v>6339</v>
      </c>
      <c r="AD699" s="18" t="s">
        <v>6369</v>
      </c>
      <c r="AE699" s="18" t="s">
        <v>6339</v>
      </c>
      <c r="AF699" s="18" t="s">
        <v>6400</v>
      </c>
      <c r="AG699" s="18" t="s">
        <v>6339</v>
      </c>
      <c r="AH699" s="29">
        <v>42654</v>
      </c>
      <c r="AI699" s="18" t="s">
        <v>6339</v>
      </c>
      <c r="AJ699" s="18" t="s">
        <v>6397</v>
      </c>
      <c r="AK699" t="s">
        <v>6340</v>
      </c>
      <c r="AL699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(NULL,0,0,0,0,0,0,0,0,0,0,17704890,'gmontealegre','R','2016-10-11','dzambrano');</v>
      </c>
    </row>
    <row r="700" spans="1:38" x14ac:dyDescent="0.25">
      <c r="A700">
        <v>10017532</v>
      </c>
      <c r="B700" t="s">
        <v>6405</v>
      </c>
      <c r="C700" t="s">
        <v>6346</v>
      </c>
      <c r="D700" t="s">
        <v>6339</v>
      </c>
      <c r="E700" s="15">
        <v>0</v>
      </c>
      <c r="F700" s="15" t="s">
        <v>6339</v>
      </c>
      <c r="G700" t="s">
        <v>4241</v>
      </c>
      <c r="H700" t="e">
        <f>VLOOKUP($E700,'BD DAVID'!$B$5:$M$1143,10,FALSE)</f>
        <v>#N/A</v>
      </c>
      <c r="I700">
        <v>0</v>
      </c>
      <c r="J700" t="e">
        <f>VLOOKUP($E700,'BD DAVID'!$B$5:$M$1144,12,FALSE)</f>
        <v>#N/A</v>
      </c>
      <c r="K700" t="s">
        <v>6339</v>
      </c>
      <c r="L700">
        <v>0</v>
      </c>
      <c r="M700" t="s">
        <v>6339</v>
      </c>
      <c r="N700">
        <v>0</v>
      </c>
      <c r="O700" t="s">
        <v>6339</v>
      </c>
      <c r="P700">
        <v>0</v>
      </c>
      <c r="Q700" t="s">
        <v>6339</v>
      </c>
      <c r="R700" s="19">
        <v>0</v>
      </c>
      <c r="S700" s="18" t="s">
        <v>6339</v>
      </c>
      <c r="T700" s="28">
        <v>0</v>
      </c>
      <c r="U700" s="18" t="s">
        <v>6339</v>
      </c>
      <c r="V700" s="19">
        <v>0</v>
      </c>
      <c r="W700" s="18" t="s">
        <v>6339</v>
      </c>
      <c r="X700" s="19">
        <v>0</v>
      </c>
      <c r="Y700" s="18" t="s">
        <v>6339</v>
      </c>
      <c r="Z700" s="19">
        <v>0</v>
      </c>
      <c r="AA700" s="18" t="s">
        <v>6339</v>
      </c>
      <c r="AB700" s="15">
        <v>26427416</v>
      </c>
      <c r="AC700" s="18" t="s">
        <v>6339</v>
      </c>
      <c r="AD700" s="18" t="s">
        <v>6377</v>
      </c>
      <c r="AE700" s="18" t="s">
        <v>6339</v>
      </c>
      <c r="AF700" s="18" t="s">
        <v>6400</v>
      </c>
      <c r="AG700" s="18" t="s">
        <v>6339</v>
      </c>
      <c r="AH700" s="29">
        <v>42654</v>
      </c>
      <c r="AI700" s="18" t="s">
        <v>6339</v>
      </c>
      <c r="AJ700" s="18" t="s">
        <v>6397</v>
      </c>
      <c r="AK700" t="s">
        <v>6340</v>
      </c>
      <c r="AL700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(NULL,0,0,0,0,0,0,0,0,0,0,26427416,'omendez','R','2016-10-11','dzambrano');</v>
      </c>
    </row>
    <row r="701" spans="1:38" x14ac:dyDescent="0.25">
      <c r="A701">
        <v>10017970</v>
      </c>
      <c r="B701" t="s">
        <v>6405</v>
      </c>
      <c r="C701" t="s">
        <v>6346</v>
      </c>
      <c r="D701" t="s">
        <v>6339</v>
      </c>
      <c r="E701" s="15">
        <v>0</v>
      </c>
      <c r="F701" s="15" t="s">
        <v>6339</v>
      </c>
      <c r="G701" t="s">
        <v>3154</v>
      </c>
      <c r="H701" t="e">
        <f>VLOOKUP($E701,'BD DAVID'!$B$5:$M$1143,10,FALSE)</f>
        <v>#N/A</v>
      </c>
      <c r="I701">
        <v>0</v>
      </c>
      <c r="J701" t="e">
        <f>VLOOKUP($E701,'BD DAVID'!$B$5:$M$1144,12,FALSE)</f>
        <v>#N/A</v>
      </c>
      <c r="K701" t="s">
        <v>6339</v>
      </c>
      <c r="L701">
        <v>0</v>
      </c>
      <c r="M701" t="s">
        <v>6339</v>
      </c>
      <c r="N701">
        <v>0</v>
      </c>
      <c r="O701" t="s">
        <v>6339</v>
      </c>
      <c r="P701">
        <v>0</v>
      </c>
      <c r="Q701" t="s">
        <v>6339</v>
      </c>
      <c r="R701" s="19">
        <v>0</v>
      </c>
      <c r="S701" s="18" t="s">
        <v>6339</v>
      </c>
      <c r="T701" s="28">
        <v>0</v>
      </c>
      <c r="U701" s="18" t="s">
        <v>6339</v>
      </c>
      <c r="V701" s="19">
        <v>0</v>
      </c>
      <c r="W701" s="18" t="s">
        <v>6339</v>
      </c>
      <c r="X701" s="19">
        <v>0</v>
      </c>
      <c r="Y701" s="18" t="s">
        <v>6339</v>
      </c>
      <c r="Z701" s="19">
        <v>0</v>
      </c>
      <c r="AA701" s="18" t="s">
        <v>6339</v>
      </c>
      <c r="AB701" s="15">
        <v>36089274</v>
      </c>
      <c r="AC701" s="18" t="s">
        <v>6339</v>
      </c>
      <c r="AD701" s="18" t="s">
        <v>6377</v>
      </c>
      <c r="AE701" s="18" t="s">
        <v>6339</v>
      </c>
      <c r="AF701" s="18" t="s">
        <v>6400</v>
      </c>
      <c r="AG701" s="18" t="s">
        <v>6339</v>
      </c>
      <c r="AH701" s="29">
        <v>42654</v>
      </c>
      <c r="AI701" s="18" t="s">
        <v>6339</v>
      </c>
      <c r="AJ701" s="18" t="s">
        <v>6397</v>
      </c>
      <c r="AK701" t="s">
        <v>6340</v>
      </c>
      <c r="AL701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(NULL,0,0,0,0,0,0,0,0,0,0,36089274,'omendez','R','2016-10-11','dzambrano');</v>
      </c>
    </row>
    <row r="702" spans="1:38" x14ac:dyDescent="0.25">
      <c r="A702">
        <v>10017966</v>
      </c>
      <c r="B702" t="s">
        <v>6405</v>
      </c>
      <c r="C702" t="s">
        <v>6346</v>
      </c>
      <c r="D702" t="s">
        <v>6339</v>
      </c>
      <c r="E702" s="15">
        <v>0</v>
      </c>
      <c r="F702" s="15" t="s">
        <v>6339</v>
      </c>
      <c r="G702" t="s">
        <v>3959</v>
      </c>
      <c r="H702" t="e">
        <f>VLOOKUP($E702,'BD DAVID'!$B$5:$M$1143,10,FALSE)</f>
        <v>#N/A</v>
      </c>
      <c r="I702">
        <v>0</v>
      </c>
      <c r="J702" t="e">
        <f>VLOOKUP($E702,'BD DAVID'!$B$5:$M$1144,12,FALSE)</f>
        <v>#N/A</v>
      </c>
      <c r="K702" t="s">
        <v>6339</v>
      </c>
      <c r="L702">
        <v>0</v>
      </c>
      <c r="M702" t="s">
        <v>6339</v>
      </c>
      <c r="N702">
        <v>0</v>
      </c>
      <c r="O702" t="s">
        <v>6339</v>
      </c>
      <c r="P702">
        <v>0</v>
      </c>
      <c r="Q702" t="s">
        <v>6339</v>
      </c>
      <c r="R702" s="19">
        <v>0</v>
      </c>
      <c r="S702" s="18" t="s">
        <v>6339</v>
      </c>
      <c r="T702" s="28">
        <v>0</v>
      </c>
      <c r="U702" s="18" t="s">
        <v>6339</v>
      </c>
      <c r="V702" s="19">
        <v>0</v>
      </c>
      <c r="W702" s="18" t="s">
        <v>6339</v>
      </c>
      <c r="X702" s="19">
        <v>0</v>
      </c>
      <c r="Y702" s="18" t="s">
        <v>6339</v>
      </c>
      <c r="Z702" s="19">
        <v>0</v>
      </c>
      <c r="AA702" s="18" t="s">
        <v>6339</v>
      </c>
      <c r="AB702" s="15">
        <v>36089572</v>
      </c>
      <c r="AC702" s="18" t="s">
        <v>6339</v>
      </c>
      <c r="AD702" s="18" t="s">
        <v>6377</v>
      </c>
      <c r="AE702" s="18" t="s">
        <v>6339</v>
      </c>
      <c r="AF702" s="18" t="s">
        <v>6400</v>
      </c>
      <c r="AG702" s="18" t="s">
        <v>6339</v>
      </c>
      <c r="AH702" s="29">
        <v>42654</v>
      </c>
      <c r="AI702" s="18" t="s">
        <v>6339</v>
      </c>
      <c r="AJ702" s="18" t="s">
        <v>6397</v>
      </c>
      <c r="AK702" t="s">
        <v>6340</v>
      </c>
      <c r="AL702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(NULL,0,0,0,0,0,0,0,0,0,0,36089572,'omendez','R','2016-10-11','dzambrano');</v>
      </c>
    </row>
    <row r="703" spans="1:38" x14ac:dyDescent="0.25">
      <c r="A703">
        <v>10017575</v>
      </c>
      <c r="B703" t="s">
        <v>6405</v>
      </c>
      <c r="C703" t="s">
        <v>6346</v>
      </c>
      <c r="D703" t="s">
        <v>6339</v>
      </c>
      <c r="E703" s="15">
        <v>0</v>
      </c>
      <c r="F703" s="15" t="s">
        <v>6339</v>
      </c>
      <c r="G703" t="s">
        <v>1431</v>
      </c>
      <c r="H703" t="e">
        <f>VLOOKUP($E703,'BD DAVID'!$B$5:$M$1143,10,FALSE)</f>
        <v>#N/A</v>
      </c>
      <c r="I703">
        <v>0</v>
      </c>
      <c r="J703" t="e">
        <f>VLOOKUP($E703,'BD DAVID'!$B$5:$M$1144,12,FALSE)</f>
        <v>#N/A</v>
      </c>
      <c r="K703" t="s">
        <v>6339</v>
      </c>
      <c r="L703">
        <v>0</v>
      </c>
      <c r="M703" t="s">
        <v>6339</v>
      </c>
      <c r="N703">
        <v>0</v>
      </c>
      <c r="O703" t="s">
        <v>6339</v>
      </c>
      <c r="P703">
        <v>0</v>
      </c>
      <c r="Q703" t="s">
        <v>6339</v>
      </c>
      <c r="R703" s="19">
        <v>0</v>
      </c>
      <c r="S703" s="18" t="s">
        <v>6339</v>
      </c>
      <c r="T703" s="28">
        <v>0</v>
      </c>
      <c r="U703" s="18" t="s">
        <v>6339</v>
      </c>
      <c r="V703" s="19">
        <v>0</v>
      </c>
      <c r="W703" s="18" t="s">
        <v>6339</v>
      </c>
      <c r="X703" s="19">
        <v>0</v>
      </c>
      <c r="Y703" s="18" t="s">
        <v>6339</v>
      </c>
      <c r="Z703" s="19">
        <v>0</v>
      </c>
      <c r="AA703" s="18" t="s">
        <v>6339</v>
      </c>
      <c r="AB703" s="15">
        <v>36280480</v>
      </c>
      <c r="AC703" s="18" t="s">
        <v>6339</v>
      </c>
      <c r="AD703" s="18" t="s">
        <v>6369</v>
      </c>
      <c r="AE703" s="18" t="s">
        <v>6339</v>
      </c>
      <c r="AF703" s="18" t="s">
        <v>6400</v>
      </c>
      <c r="AG703" s="18" t="s">
        <v>6339</v>
      </c>
      <c r="AH703" s="29">
        <v>42654</v>
      </c>
      <c r="AI703" s="18" t="s">
        <v>6339</v>
      </c>
      <c r="AJ703" s="18" t="s">
        <v>6397</v>
      </c>
      <c r="AK703" t="s">
        <v>6340</v>
      </c>
      <c r="AL703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(NULL,0,0,0,0,0,0,0,0,0,0,36280480,'gmontealegre','R','2016-10-11','dzambrano');</v>
      </c>
    </row>
    <row r="704" spans="1:38" x14ac:dyDescent="0.25">
      <c r="A704">
        <v>10017442</v>
      </c>
      <c r="B704" t="s">
        <v>6405</v>
      </c>
      <c r="C704" t="s">
        <v>6346</v>
      </c>
      <c r="D704" t="s">
        <v>6339</v>
      </c>
      <c r="E704" s="15">
        <v>0</v>
      </c>
      <c r="F704" s="15" t="s">
        <v>6339</v>
      </c>
      <c r="G704" t="s">
        <v>2363</v>
      </c>
      <c r="H704" t="e">
        <f>VLOOKUP($E704,'BD DAVID'!$B$5:$M$1143,10,FALSE)</f>
        <v>#N/A</v>
      </c>
      <c r="I704">
        <v>0</v>
      </c>
      <c r="J704" t="e">
        <f>VLOOKUP($E704,'BD DAVID'!$B$5:$M$1144,12,FALSE)</f>
        <v>#N/A</v>
      </c>
      <c r="K704" t="s">
        <v>6339</v>
      </c>
      <c r="L704">
        <v>0</v>
      </c>
      <c r="M704" t="s">
        <v>6339</v>
      </c>
      <c r="N704">
        <v>0</v>
      </c>
      <c r="O704" t="s">
        <v>6339</v>
      </c>
      <c r="P704">
        <v>0</v>
      </c>
      <c r="Q704" t="s">
        <v>6339</v>
      </c>
      <c r="R704" s="19">
        <v>0</v>
      </c>
      <c r="S704" s="18" t="s">
        <v>6339</v>
      </c>
      <c r="T704" s="28">
        <v>0</v>
      </c>
      <c r="U704" s="18" t="s">
        <v>6339</v>
      </c>
      <c r="V704" s="19">
        <v>0</v>
      </c>
      <c r="W704" s="18" t="s">
        <v>6339</v>
      </c>
      <c r="X704" s="19">
        <v>0</v>
      </c>
      <c r="Y704" s="18" t="s">
        <v>6339</v>
      </c>
      <c r="Z704" s="19">
        <v>0</v>
      </c>
      <c r="AA704" s="18" t="s">
        <v>6339</v>
      </c>
      <c r="AB704" s="15">
        <v>55195001</v>
      </c>
      <c r="AC704" s="18" t="s">
        <v>6339</v>
      </c>
      <c r="AD704" s="18" t="s">
        <v>6369</v>
      </c>
      <c r="AE704" s="18" t="s">
        <v>6339</v>
      </c>
      <c r="AF704" s="18" t="s">
        <v>6400</v>
      </c>
      <c r="AG704" s="18" t="s">
        <v>6339</v>
      </c>
      <c r="AH704" s="29">
        <v>42654</v>
      </c>
      <c r="AI704" s="18" t="s">
        <v>6339</v>
      </c>
      <c r="AJ704" s="18" t="s">
        <v>6397</v>
      </c>
      <c r="AK704" t="s">
        <v>6340</v>
      </c>
      <c r="AL704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(NULL,0,0,0,0,0,0,0,0,0,0,55195001,'gmontealegre','R','2016-10-11','dzambrano');</v>
      </c>
    </row>
    <row r="705" spans="1:38" x14ac:dyDescent="0.25">
      <c r="A705">
        <v>10017778</v>
      </c>
      <c r="B705" t="s">
        <v>6405</v>
      </c>
      <c r="C705" t="s">
        <v>6346</v>
      </c>
      <c r="D705" t="s">
        <v>6339</v>
      </c>
      <c r="E705" s="15">
        <v>0</v>
      </c>
      <c r="F705" s="15" t="s">
        <v>6339</v>
      </c>
      <c r="G705" t="s">
        <v>4553</v>
      </c>
      <c r="H705" t="e">
        <f>VLOOKUP($E705,'BD DAVID'!$B$5:$M$1143,10,FALSE)</f>
        <v>#N/A</v>
      </c>
      <c r="I705">
        <v>0</v>
      </c>
      <c r="J705" t="e">
        <f>VLOOKUP($E705,'BD DAVID'!$B$5:$M$1144,12,FALSE)</f>
        <v>#N/A</v>
      </c>
      <c r="K705" t="s">
        <v>6339</v>
      </c>
      <c r="L705">
        <v>0</v>
      </c>
      <c r="M705" t="s">
        <v>6339</v>
      </c>
      <c r="N705">
        <v>0</v>
      </c>
      <c r="O705" t="s">
        <v>6339</v>
      </c>
      <c r="P705">
        <v>0</v>
      </c>
      <c r="Q705" t="s">
        <v>6339</v>
      </c>
      <c r="R705" s="19">
        <v>0</v>
      </c>
      <c r="S705" s="18" t="s">
        <v>6339</v>
      </c>
      <c r="T705" s="28">
        <v>0</v>
      </c>
      <c r="U705" s="18" t="s">
        <v>6339</v>
      </c>
      <c r="V705" s="19">
        <v>0</v>
      </c>
      <c r="W705" s="18" t="s">
        <v>6339</v>
      </c>
      <c r="X705" s="19">
        <v>0</v>
      </c>
      <c r="Y705" s="18" t="s">
        <v>6339</v>
      </c>
      <c r="Z705" s="19">
        <v>0</v>
      </c>
      <c r="AA705" s="18" t="s">
        <v>6339</v>
      </c>
      <c r="AB705" s="15">
        <v>76357945</v>
      </c>
      <c r="AC705" s="18" t="s">
        <v>6339</v>
      </c>
      <c r="AD705" s="18" t="s">
        <v>6377</v>
      </c>
      <c r="AE705" s="18" t="s">
        <v>6339</v>
      </c>
      <c r="AF705" s="18" t="s">
        <v>6400</v>
      </c>
      <c r="AG705" s="18" t="s">
        <v>6339</v>
      </c>
      <c r="AH705" s="29">
        <v>42654</v>
      </c>
      <c r="AI705" s="18" t="s">
        <v>6339</v>
      </c>
      <c r="AJ705" s="18" t="s">
        <v>6397</v>
      </c>
      <c r="AK705" t="s">
        <v>6340</v>
      </c>
      <c r="AL705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(NULL,0,0,0,0,0,0,0,0,0,0,76357945,'omendez','R','2016-10-11','dzambrano');</v>
      </c>
    </row>
    <row r="706" spans="1:38" x14ac:dyDescent="0.25">
      <c r="A706">
        <v>10017791</v>
      </c>
      <c r="B706" t="s">
        <v>6405</v>
      </c>
      <c r="C706" t="s">
        <v>6346</v>
      </c>
      <c r="D706" t="s">
        <v>6339</v>
      </c>
      <c r="E706" s="15">
        <v>0</v>
      </c>
      <c r="F706" s="15" t="s">
        <v>6339</v>
      </c>
      <c r="G706" t="s">
        <v>4102</v>
      </c>
      <c r="H706" t="e">
        <f>VLOOKUP($E706,'BD DAVID'!$B$5:$M$1143,10,FALSE)</f>
        <v>#N/A</v>
      </c>
      <c r="I706">
        <v>0</v>
      </c>
      <c r="J706" t="e">
        <f>VLOOKUP($E706,'BD DAVID'!$B$5:$M$1144,12,FALSE)</f>
        <v>#N/A</v>
      </c>
      <c r="K706" t="s">
        <v>6339</v>
      </c>
      <c r="L706">
        <v>0</v>
      </c>
      <c r="M706" t="s">
        <v>6339</v>
      </c>
      <c r="N706">
        <v>0</v>
      </c>
      <c r="O706" t="s">
        <v>6339</v>
      </c>
      <c r="P706">
        <v>0</v>
      </c>
      <c r="Q706" t="s">
        <v>6339</v>
      </c>
      <c r="R706" s="19">
        <v>0</v>
      </c>
      <c r="S706" s="18" t="s">
        <v>6339</v>
      </c>
      <c r="T706" s="28">
        <v>0</v>
      </c>
      <c r="U706" s="18" t="s">
        <v>6339</v>
      </c>
      <c r="V706" s="19">
        <v>0</v>
      </c>
      <c r="W706" s="18" t="s">
        <v>6339</v>
      </c>
      <c r="X706" s="19">
        <v>0</v>
      </c>
      <c r="Y706" s="18" t="s">
        <v>6339</v>
      </c>
      <c r="Z706" s="19">
        <v>0</v>
      </c>
      <c r="AA706" s="18" t="s">
        <v>6339</v>
      </c>
      <c r="AB706" s="15">
        <v>79788666</v>
      </c>
      <c r="AC706" s="18" t="s">
        <v>6339</v>
      </c>
      <c r="AD706" s="18" t="s">
        <v>6369</v>
      </c>
      <c r="AE706" s="18" t="s">
        <v>6339</v>
      </c>
      <c r="AF706" s="18" t="s">
        <v>6400</v>
      </c>
      <c r="AG706" s="18" t="s">
        <v>6339</v>
      </c>
      <c r="AH706" s="29">
        <v>42654</v>
      </c>
      <c r="AI706" s="18" t="s">
        <v>6339</v>
      </c>
      <c r="AJ706" s="18" t="s">
        <v>6397</v>
      </c>
      <c r="AK706" t="s">
        <v>6340</v>
      </c>
      <c r="AL706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(NULL,0,0,0,0,0,0,0,0,0,0,79788666,'gmontealegre','R','2016-10-11','dzambrano');</v>
      </c>
    </row>
    <row r="707" spans="1:38" x14ac:dyDescent="0.25">
      <c r="A707">
        <v>10017578</v>
      </c>
      <c r="B707" t="s">
        <v>6405</v>
      </c>
      <c r="C707" t="s">
        <v>6346</v>
      </c>
      <c r="D707" t="s">
        <v>6339</v>
      </c>
      <c r="E707" s="15">
        <v>0</v>
      </c>
      <c r="F707" s="15" t="s">
        <v>6339</v>
      </c>
      <c r="G707" t="s">
        <v>4758</v>
      </c>
      <c r="H707" t="e">
        <f>VLOOKUP($E707,'BD DAVID'!$B$5:$M$1143,10,FALSE)</f>
        <v>#N/A</v>
      </c>
      <c r="I707">
        <v>0</v>
      </c>
      <c r="J707" t="e">
        <f>VLOOKUP($E707,'BD DAVID'!$B$5:$M$1144,12,FALSE)</f>
        <v>#N/A</v>
      </c>
      <c r="K707" t="s">
        <v>6339</v>
      </c>
      <c r="L707">
        <v>0</v>
      </c>
      <c r="M707" t="s">
        <v>6339</v>
      </c>
      <c r="N707">
        <v>0</v>
      </c>
      <c r="O707" t="s">
        <v>6339</v>
      </c>
      <c r="P707">
        <v>0</v>
      </c>
      <c r="Q707" t="s">
        <v>6339</v>
      </c>
      <c r="R707" s="19">
        <v>0</v>
      </c>
      <c r="S707" s="18" t="s">
        <v>6339</v>
      </c>
      <c r="T707" s="28">
        <v>0</v>
      </c>
      <c r="U707" s="18" t="s">
        <v>6339</v>
      </c>
      <c r="V707" s="19">
        <v>0</v>
      </c>
      <c r="W707" s="18" t="s">
        <v>6339</v>
      </c>
      <c r="X707" s="19">
        <v>0</v>
      </c>
      <c r="Y707" s="18" t="s">
        <v>6339</v>
      </c>
      <c r="Z707" s="19">
        <v>0</v>
      </c>
      <c r="AA707" s="18" t="s">
        <v>6339</v>
      </c>
      <c r="AB707" s="15">
        <v>80209045</v>
      </c>
      <c r="AC707" s="18" t="s">
        <v>6339</v>
      </c>
      <c r="AD707" s="18" t="s">
        <v>6369</v>
      </c>
      <c r="AE707" s="18" t="s">
        <v>6339</v>
      </c>
      <c r="AF707" s="18" t="s">
        <v>6400</v>
      </c>
      <c r="AG707" s="18" t="s">
        <v>6339</v>
      </c>
      <c r="AH707" s="29">
        <v>42654</v>
      </c>
      <c r="AI707" s="18" t="s">
        <v>6339</v>
      </c>
      <c r="AJ707" s="18" t="s">
        <v>6397</v>
      </c>
      <c r="AK707" t="s">
        <v>6340</v>
      </c>
      <c r="AL707" t="str">
        <f t="shared" ref="AL707:AL765" si="11">_xlfn.CONCAT(B707,C707,D707,E707,F707,I707,K707,L707,M707,N707,O707,P707,Q707,R707,S707,T707,U707,V707,W707,X707,Y707,Z707,AA707,AB707,AC707,"'",AD707,"'",AE707,"'",AF707,"'",AG707,"'",TEXT(AH707,"yyyy-mm-dd"),"'",AI707,"'",AJ707,"'",AK707)</f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(NULL,0,0,0,0,0,0,0,0,0,0,80209045,'gmontealegre','R','2016-10-11','dzambrano');</v>
      </c>
    </row>
    <row r="708" spans="1:38" x14ac:dyDescent="0.25">
      <c r="A708">
        <v>10017576</v>
      </c>
      <c r="B708" t="s">
        <v>6405</v>
      </c>
      <c r="C708" t="s">
        <v>6346</v>
      </c>
      <c r="D708" t="s">
        <v>6339</v>
      </c>
      <c r="E708" s="15">
        <v>0</v>
      </c>
      <c r="F708" s="15" t="s">
        <v>6339</v>
      </c>
      <c r="G708" t="s">
        <v>3956</v>
      </c>
      <c r="H708" t="e">
        <f>VLOOKUP($E708,'BD DAVID'!$B$5:$M$1143,10,FALSE)</f>
        <v>#N/A</v>
      </c>
      <c r="I708">
        <v>0</v>
      </c>
      <c r="J708" t="e">
        <f>VLOOKUP($E708,'BD DAVID'!$B$5:$M$1144,12,FALSE)</f>
        <v>#N/A</v>
      </c>
      <c r="K708" t="s">
        <v>6339</v>
      </c>
      <c r="L708">
        <v>0</v>
      </c>
      <c r="M708" t="s">
        <v>6339</v>
      </c>
      <c r="N708">
        <v>0</v>
      </c>
      <c r="O708" t="s">
        <v>6339</v>
      </c>
      <c r="P708">
        <v>0</v>
      </c>
      <c r="Q708" t="s">
        <v>6339</v>
      </c>
      <c r="R708" s="19">
        <v>0</v>
      </c>
      <c r="S708" s="18" t="s">
        <v>6339</v>
      </c>
      <c r="T708" s="28">
        <v>0</v>
      </c>
      <c r="U708" s="18" t="s">
        <v>6339</v>
      </c>
      <c r="V708" s="19">
        <v>0</v>
      </c>
      <c r="W708" s="18" t="s">
        <v>6339</v>
      </c>
      <c r="X708" s="19">
        <v>0</v>
      </c>
      <c r="Y708" s="18" t="s">
        <v>6339</v>
      </c>
      <c r="Z708" s="19">
        <v>0</v>
      </c>
      <c r="AA708" s="18" t="s">
        <v>6339</v>
      </c>
      <c r="AB708" s="15">
        <v>83041305</v>
      </c>
      <c r="AC708" s="18" t="s">
        <v>6339</v>
      </c>
      <c r="AD708" s="18" t="s">
        <v>6369</v>
      </c>
      <c r="AE708" s="18" t="s">
        <v>6339</v>
      </c>
      <c r="AF708" s="18" t="s">
        <v>6400</v>
      </c>
      <c r="AG708" s="18" t="s">
        <v>6339</v>
      </c>
      <c r="AH708" s="29">
        <v>42654</v>
      </c>
      <c r="AI708" s="18" t="s">
        <v>6339</v>
      </c>
      <c r="AJ708" s="18" t="s">
        <v>6397</v>
      </c>
      <c r="AK708" t="s">
        <v>6340</v>
      </c>
      <c r="AL708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(NULL,0,0,0,0,0,0,0,0,0,0,83041305,'gmontealegre','R','2016-10-11','dzambrano');</v>
      </c>
    </row>
    <row r="709" spans="1:38" x14ac:dyDescent="0.25">
      <c r="A709">
        <v>10013803</v>
      </c>
      <c r="B709" t="s">
        <v>6405</v>
      </c>
      <c r="C709" t="s">
        <v>6346</v>
      </c>
      <c r="D709" t="s">
        <v>6339</v>
      </c>
      <c r="E709" s="15">
        <v>0</v>
      </c>
      <c r="F709" s="15" t="s">
        <v>6339</v>
      </c>
      <c r="G709" t="s">
        <v>1842</v>
      </c>
      <c r="H709" t="e">
        <f>VLOOKUP($E709,'BD DAVID'!$B$5:$M$1143,10,FALSE)</f>
        <v>#N/A</v>
      </c>
      <c r="I709">
        <v>0</v>
      </c>
      <c r="J709" t="e">
        <f>VLOOKUP($E709,'BD DAVID'!$B$5:$M$1144,12,FALSE)</f>
        <v>#N/A</v>
      </c>
      <c r="K709" t="s">
        <v>6339</v>
      </c>
      <c r="L709">
        <v>0</v>
      </c>
      <c r="M709" t="s">
        <v>6339</v>
      </c>
      <c r="N709">
        <v>0</v>
      </c>
      <c r="O709" t="s">
        <v>6339</v>
      </c>
      <c r="P709">
        <v>0</v>
      </c>
      <c r="Q709" t="s">
        <v>6339</v>
      </c>
      <c r="R709" s="19">
        <v>0</v>
      </c>
      <c r="S709" s="18" t="s">
        <v>6339</v>
      </c>
      <c r="T709" s="28">
        <v>0</v>
      </c>
      <c r="U709" s="18" t="s">
        <v>6339</v>
      </c>
      <c r="V709" s="19">
        <v>0</v>
      </c>
      <c r="W709" s="18" t="s">
        <v>6339</v>
      </c>
      <c r="X709" s="19">
        <v>0</v>
      </c>
      <c r="Y709" s="18" t="s">
        <v>6339</v>
      </c>
      <c r="Z709" s="19">
        <v>0</v>
      </c>
      <c r="AA709" s="18" t="s">
        <v>6339</v>
      </c>
      <c r="AB709" s="15">
        <v>800153144</v>
      </c>
      <c r="AC709" s="18" t="s">
        <v>6339</v>
      </c>
      <c r="AD709" s="18" t="s">
        <v>6369</v>
      </c>
      <c r="AE709" s="18" t="s">
        <v>6339</v>
      </c>
      <c r="AF709" s="18" t="s">
        <v>6400</v>
      </c>
      <c r="AG709" s="18" t="s">
        <v>6339</v>
      </c>
      <c r="AH709" s="29">
        <v>42654</v>
      </c>
      <c r="AI709" s="18" t="s">
        <v>6339</v>
      </c>
      <c r="AJ709" s="18" t="s">
        <v>6397</v>
      </c>
      <c r="AK709" t="s">
        <v>6340</v>
      </c>
      <c r="AL709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(NULL,0,0,0,0,0,0,0,0,0,0,800153144,'gmontealegre','R','2016-10-11','dzambrano');</v>
      </c>
    </row>
    <row r="710" spans="1:38" x14ac:dyDescent="0.25">
      <c r="A710">
        <v>10017529</v>
      </c>
      <c r="B710" t="s">
        <v>6405</v>
      </c>
      <c r="C710" t="s">
        <v>6346</v>
      </c>
      <c r="D710" t="s">
        <v>6339</v>
      </c>
      <c r="E710" s="15">
        <v>0</v>
      </c>
      <c r="F710" s="15" t="s">
        <v>6339</v>
      </c>
      <c r="G710" t="s">
        <v>1444</v>
      </c>
      <c r="H710" t="e">
        <f>VLOOKUP($E710,'BD DAVID'!$B$5:$M$1143,10,FALSE)</f>
        <v>#N/A</v>
      </c>
      <c r="I710">
        <v>0</v>
      </c>
      <c r="J710" t="e">
        <f>VLOOKUP($E710,'BD DAVID'!$B$5:$M$1144,12,FALSE)</f>
        <v>#N/A</v>
      </c>
      <c r="K710" t="s">
        <v>6339</v>
      </c>
      <c r="L710">
        <v>0</v>
      </c>
      <c r="M710" t="s">
        <v>6339</v>
      </c>
      <c r="N710">
        <v>0</v>
      </c>
      <c r="O710" t="s">
        <v>6339</v>
      </c>
      <c r="P710">
        <v>0</v>
      </c>
      <c r="Q710" t="s">
        <v>6339</v>
      </c>
      <c r="R710" s="19">
        <v>0</v>
      </c>
      <c r="S710" s="18" t="s">
        <v>6339</v>
      </c>
      <c r="T710" s="28">
        <v>0</v>
      </c>
      <c r="U710" s="18" t="s">
        <v>6339</v>
      </c>
      <c r="V710" s="19">
        <v>0</v>
      </c>
      <c r="W710" s="18" t="s">
        <v>6339</v>
      </c>
      <c r="X710" s="19">
        <v>0</v>
      </c>
      <c r="Y710" s="18" t="s">
        <v>6339</v>
      </c>
      <c r="Z710" s="19">
        <v>0</v>
      </c>
      <c r="AA710" s="18" t="s">
        <v>6339</v>
      </c>
      <c r="AB710" s="15">
        <v>813008435</v>
      </c>
      <c r="AC710" s="18" t="s">
        <v>6339</v>
      </c>
      <c r="AD710" s="18" t="s">
        <v>6377</v>
      </c>
      <c r="AE710" s="18" t="s">
        <v>6339</v>
      </c>
      <c r="AF710" s="18" t="s">
        <v>6400</v>
      </c>
      <c r="AG710" s="18" t="s">
        <v>6339</v>
      </c>
      <c r="AH710" s="29">
        <v>42654</v>
      </c>
      <c r="AI710" s="18" t="s">
        <v>6339</v>
      </c>
      <c r="AJ710" s="18" t="s">
        <v>6397</v>
      </c>
      <c r="AK710" t="s">
        <v>6340</v>
      </c>
      <c r="AL710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(NULL,0,0,0,0,0,0,0,0,0,0,813008435,'omendez','R','2016-10-11','dzambrano');</v>
      </c>
    </row>
    <row r="711" spans="1:38" x14ac:dyDescent="0.25">
      <c r="A711">
        <v>10013224</v>
      </c>
      <c r="B711" t="s">
        <v>6405</v>
      </c>
      <c r="C711" t="s">
        <v>6346</v>
      </c>
      <c r="D711" t="s">
        <v>6339</v>
      </c>
      <c r="E711" s="15">
        <v>0</v>
      </c>
      <c r="F711" s="15" t="s">
        <v>6339</v>
      </c>
      <c r="G711" t="s">
        <v>2506</v>
      </c>
      <c r="H711" t="e">
        <f>VLOOKUP($E711,'BD DAVID'!$B$5:$M$1143,10,FALSE)</f>
        <v>#N/A</v>
      </c>
      <c r="I711">
        <v>0</v>
      </c>
      <c r="J711" t="e">
        <f>VLOOKUP($E711,'BD DAVID'!$B$5:$M$1144,12,FALSE)</f>
        <v>#N/A</v>
      </c>
      <c r="K711" t="s">
        <v>6339</v>
      </c>
      <c r="L711">
        <v>0</v>
      </c>
      <c r="M711" t="s">
        <v>6339</v>
      </c>
      <c r="N711">
        <v>0</v>
      </c>
      <c r="O711" t="s">
        <v>6339</v>
      </c>
      <c r="P711">
        <v>0</v>
      </c>
      <c r="Q711" t="s">
        <v>6339</v>
      </c>
      <c r="R711" s="19">
        <v>0</v>
      </c>
      <c r="S711" s="18" t="s">
        <v>6339</v>
      </c>
      <c r="T711" s="28">
        <v>0</v>
      </c>
      <c r="U711" s="18" t="s">
        <v>6339</v>
      </c>
      <c r="V711" s="19">
        <v>0</v>
      </c>
      <c r="W711" s="18" t="s">
        <v>6339</v>
      </c>
      <c r="X711" s="19">
        <v>0</v>
      </c>
      <c r="Y711" s="18" t="s">
        <v>6339</v>
      </c>
      <c r="Z711" s="19">
        <v>0</v>
      </c>
      <c r="AA711" s="18" t="s">
        <v>6339</v>
      </c>
      <c r="AB711" s="15">
        <v>891100321</v>
      </c>
      <c r="AC711" s="18" t="s">
        <v>6339</v>
      </c>
      <c r="AD711" s="18" t="s">
        <v>6369</v>
      </c>
      <c r="AE711" s="18" t="s">
        <v>6339</v>
      </c>
      <c r="AF711" s="18" t="s">
        <v>6400</v>
      </c>
      <c r="AG711" s="18" t="s">
        <v>6339</v>
      </c>
      <c r="AH711" s="29">
        <v>42654</v>
      </c>
      <c r="AI711" s="18" t="s">
        <v>6339</v>
      </c>
      <c r="AJ711" s="18" t="s">
        <v>6397</v>
      </c>
      <c r="AK711" t="s">
        <v>6340</v>
      </c>
      <c r="AL711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(NULL,0,0,0,0,0,0,0,0,0,0,891100321,'gmontealegre','R','2016-10-11','dzambrano');</v>
      </c>
    </row>
    <row r="712" spans="1:38" x14ac:dyDescent="0.25">
      <c r="A712">
        <v>10017815</v>
      </c>
      <c r="B712" t="s">
        <v>6405</v>
      </c>
      <c r="C712" t="s">
        <v>6346</v>
      </c>
      <c r="D712" t="s">
        <v>6339</v>
      </c>
      <c r="E712" s="15">
        <v>0</v>
      </c>
      <c r="F712" s="15" t="s">
        <v>6339</v>
      </c>
      <c r="G712" t="s">
        <v>2585</v>
      </c>
      <c r="H712" t="e">
        <f>VLOOKUP($E712,'BD DAVID'!$B$5:$M$1143,10,FALSE)</f>
        <v>#N/A</v>
      </c>
      <c r="I712">
        <v>0</v>
      </c>
      <c r="J712" t="e">
        <f>VLOOKUP($E712,'BD DAVID'!$B$5:$M$1144,12,FALSE)</f>
        <v>#N/A</v>
      </c>
      <c r="K712" t="s">
        <v>6339</v>
      </c>
      <c r="L712">
        <v>0</v>
      </c>
      <c r="M712" t="s">
        <v>6339</v>
      </c>
      <c r="N712">
        <v>0</v>
      </c>
      <c r="O712" t="s">
        <v>6339</v>
      </c>
      <c r="P712">
        <v>0</v>
      </c>
      <c r="Q712" t="s">
        <v>6339</v>
      </c>
      <c r="R712" s="19">
        <v>0</v>
      </c>
      <c r="S712" s="18" t="s">
        <v>6339</v>
      </c>
      <c r="T712" s="28">
        <v>0</v>
      </c>
      <c r="U712" s="18" t="s">
        <v>6339</v>
      </c>
      <c r="V712" s="19">
        <v>0</v>
      </c>
      <c r="W712" s="18" t="s">
        <v>6339</v>
      </c>
      <c r="X712" s="19">
        <v>0</v>
      </c>
      <c r="Y712" s="18" t="s">
        <v>6339</v>
      </c>
      <c r="Z712" s="19">
        <v>0</v>
      </c>
      <c r="AA712" s="18" t="s">
        <v>6339</v>
      </c>
      <c r="AB712" s="15">
        <v>891101158</v>
      </c>
      <c r="AC712" s="18" t="s">
        <v>6339</v>
      </c>
      <c r="AD712" s="18" t="s">
        <v>6369</v>
      </c>
      <c r="AE712" s="18" t="s">
        <v>6339</v>
      </c>
      <c r="AF712" s="18" t="s">
        <v>6400</v>
      </c>
      <c r="AG712" s="18" t="s">
        <v>6339</v>
      </c>
      <c r="AH712" s="29">
        <v>42654</v>
      </c>
      <c r="AI712" s="18" t="s">
        <v>6339</v>
      </c>
      <c r="AJ712" s="18" t="s">
        <v>6397</v>
      </c>
      <c r="AK712" t="s">
        <v>6340</v>
      </c>
      <c r="AL712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(NULL,0,0,0,0,0,0,0,0,0,0,891101158,'gmontealegre','R','2016-10-11','dzambrano');</v>
      </c>
    </row>
    <row r="713" spans="1:38" x14ac:dyDescent="0.25">
      <c r="A713">
        <v>10013226</v>
      </c>
      <c r="B713" t="s">
        <v>6405</v>
      </c>
      <c r="C713" t="s">
        <v>6346</v>
      </c>
      <c r="D713" t="s">
        <v>6339</v>
      </c>
      <c r="E713" s="15">
        <v>0</v>
      </c>
      <c r="F713" s="15" t="s">
        <v>6339</v>
      </c>
      <c r="G713" t="s">
        <v>3581</v>
      </c>
      <c r="H713" t="e">
        <f>VLOOKUP($E713,'BD DAVID'!$B$5:$M$1143,10,FALSE)</f>
        <v>#N/A</v>
      </c>
      <c r="I713">
        <v>0</v>
      </c>
      <c r="J713" t="e">
        <f>VLOOKUP($E713,'BD DAVID'!$B$5:$M$1144,12,FALSE)</f>
        <v>#N/A</v>
      </c>
      <c r="K713" t="s">
        <v>6339</v>
      </c>
      <c r="L713">
        <v>0</v>
      </c>
      <c r="M713" t="s">
        <v>6339</v>
      </c>
      <c r="N713">
        <v>0</v>
      </c>
      <c r="O713" t="s">
        <v>6339</v>
      </c>
      <c r="P713">
        <v>0</v>
      </c>
      <c r="Q713" t="s">
        <v>6339</v>
      </c>
      <c r="R713" s="19">
        <v>0</v>
      </c>
      <c r="S713" s="18" t="s">
        <v>6339</v>
      </c>
      <c r="T713" s="28">
        <v>0</v>
      </c>
      <c r="U713" s="18" t="s">
        <v>6339</v>
      </c>
      <c r="V713" s="19">
        <v>0</v>
      </c>
      <c r="W713" s="18" t="s">
        <v>6339</v>
      </c>
      <c r="X713" s="19">
        <v>0</v>
      </c>
      <c r="Y713" s="18" t="s">
        <v>6339</v>
      </c>
      <c r="Z713" s="19">
        <v>0</v>
      </c>
      <c r="AA713" s="18" t="s">
        <v>6339</v>
      </c>
      <c r="AB713" s="15">
        <v>891102742</v>
      </c>
      <c r="AC713" s="18" t="s">
        <v>6339</v>
      </c>
      <c r="AD713" s="18" t="s">
        <v>6377</v>
      </c>
      <c r="AE713" s="18" t="s">
        <v>6339</v>
      </c>
      <c r="AF713" s="18" t="s">
        <v>6400</v>
      </c>
      <c r="AG713" s="18" t="s">
        <v>6339</v>
      </c>
      <c r="AH713" s="29">
        <v>42654</v>
      </c>
      <c r="AI713" s="18" t="s">
        <v>6339</v>
      </c>
      <c r="AJ713" s="18" t="s">
        <v>6397</v>
      </c>
      <c r="AK713" t="s">
        <v>6340</v>
      </c>
      <c r="AL713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(NULL,0,0,0,0,0,0,0,0,0,0,891102742,'omendez','R','2016-10-11','dzambrano');</v>
      </c>
    </row>
    <row r="714" spans="1:38" x14ac:dyDescent="0.25">
      <c r="A714">
        <v>10016378</v>
      </c>
      <c r="B714" t="s">
        <v>6405</v>
      </c>
      <c r="C714" t="s">
        <v>6346</v>
      </c>
      <c r="D714" t="s">
        <v>6339</v>
      </c>
      <c r="E714" s="15">
        <v>0</v>
      </c>
      <c r="F714" s="15" t="s">
        <v>6339</v>
      </c>
      <c r="G714" t="s">
        <v>3318</v>
      </c>
      <c r="H714" t="e">
        <f>VLOOKUP($E714,'BD DAVID'!$B$5:$M$1143,10,FALSE)</f>
        <v>#N/A</v>
      </c>
      <c r="I714">
        <v>0</v>
      </c>
      <c r="J714" t="e">
        <f>VLOOKUP($E714,'BD DAVID'!$B$5:$M$1144,12,FALSE)</f>
        <v>#N/A</v>
      </c>
      <c r="K714" t="s">
        <v>6339</v>
      </c>
      <c r="L714">
        <v>0</v>
      </c>
      <c r="M714" t="s">
        <v>6339</v>
      </c>
      <c r="N714">
        <v>0</v>
      </c>
      <c r="O714" t="s">
        <v>6339</v>
      </c>
      <c r="P714">
        <v>0</v>
      </c>
      <c r="Q714" t="s">
        <v>6339</v>
      </c>
      <c r="R714" s="19">
        <v>0</v>
      </c>
      <c r="S714" s="18" t="s">
        <v>6339</v>
      </c>
      <c r="T714" s="28">
        <v>0</v>
      </c>
      <c r="U714" s="18" t="s">
        <v>6339</v>
      </c>
      <c r="V714" s="19">
        <v>0</v>
      </c>
      <c r="W714" s="18" t="s">
        <v>6339</v>
      </c>
      <c r="X714" s="19">
        <v>0</v>
      </c>
      <c r="Y714" s="18" t="s">
        <v>6339</v>
      </c>
      <c r="Z714" s="19">
        <v>0</v>
      </c>
      <c r="AA714" s="18" t="s">
        <v>6339</v>
      </c>
      <c r="AB714" s="15">
        <v>900315039</v>
      </c>
      <c r="AC714" s="18" t="s">
        <v>6339</v>
      </c>
      <c r="AD714" s="18" t="s">
        <v>6369</v>
      </c>
      <c r="AE714" s="18" t="s">
        <v>6339</v>
      </c>
      <c r="AF714" s="18" t="s">
        <v>6400</v>
      </c>
      <c r="AG714" s="18" t="s">
        <v>6339</v>
      </c>
      <c r="AH714" s="29">
        <v>42654</v>
      </c>
      <c r="AI714" s="18" t="s">
        <v>6339</v>
      </c>
      <c r="AJ714" s="18" t="s">
        <v>6397</v>
      </c>
      <c r="AK714" t="s">
        <v>6340</v>
      </c>
      <c r="AL714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(NULL,0,0,0,0,0,0,0,0,0,0,900315039,'gmontealegre','R','2016-10-11','dzambrano');</v>
      </c>
    </row>
    <row r="715" spans="1:38" x14ac:dyDescent="0.25">
      <c r="A715">
        <v>10017544</v>
      </c>
      <c r="B715" t="s">
        <v>6405</v>
      </c>
      <c r="C715" t="s">
        <v>6346</v>
      </c>
      <c r="D715" t="s">
        <v>6339</v>
      </c>
      <c r="E715" s="15">
        <v>0</v>
      </c>
      <c r="F715" s="15" t="s">
        <v>6339</v>
      </c>
      <c r="G715" t="s">
        <v>1530</v>
      </c>
      <c r="H715" t="e">
        <f>VLOOKUP($E715,'BD DAVID'!$B$5:$M$1143,10,FALSE)</f>
        <v>#N/A</v>
      </c>
      <c r="I715">
        <v>0</v>
      </c>
      <c r="J715" t="e">
        <f>VLOOKUP($E715,'BD DAVID'!$B$5:$M$1144,12,FALSE)</f>
        <v>#N/A</v>
      </c>
      <c r="K715" t="s">
        <v>6339</v>
      </c>
      <c r="L715">
        <v>0</v>
      </c>
      <c r="M715" t="s">
        <v>6339</v>
      </c>
      <c r="N715">
        <v>0</v>
      </c>
      <c r="O715" t="s">
        <v>6339</v>
      </c>
      <c r="P715">
        <v>0</v>
      </c>
      <c r="Q715" t="s">
        <v>6339</v>
      </c>
      <c r="R715" s="19">
        <v>0</v>
      </c>
      <c r="S715" s="18" t="s">
        <v>6339</v>
      </c>
      <c r="T715" s="28">
        <v>0</v>
      </c>
      <c r="U715" s="18" t="s">
        <v>6339</v>
      </c>
      <c r="V715" s="19">
        <v>0</v>
      </c>
      <c r="W715" s="18" t="s">
        <v>6339</v>
      </c>
      <c r="X715" s="19">
        <v>0</v>
      </c>
      <c r="Y715" s="18" t="s">
        <v>6339</v>
      </c>
      <c r="Z715" s="19">
        <v>0</v>
      </c>
      <c r="AA715" s="18" t="s">
        <v>6339</v>
      </c>
      <c r="AB715" s="15">
        <v>900424341</v>
      </c>
      <c r="AC715" s="18" t="s">
        <v>6339</v>
      </c>
      <c r="AD715" s="18" t="s">
        <v>6377</v>
      </c>
      <c r="AE715" s="18" t="s">
        <v>6339</v>
      </c>
      <c r="AF715" s="18" t="s">
        <v>6400</v>
      </c>
      <c r="AG715" s="18" t="s">
        <v>6339</v>
      </c>
      <c r="AH715" s="29">
        <v>42654</v>
      </c>
      <c r="AI715" s="18" t="s">
        <v>6339</v>
      </c>
      <c r="AJ715" s="18" t="s">
        <v>6397</v>
      </c>
      <c r="AK715" t="s">
        <v>6340</v>
      </c>
      <c r="AL715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(NULL,0,0,0,0,0,0,0,0,0,0,900424341,'omendez','R','2016-10-11','dzambrano');</v>
      </c>
    </row>
    <row r="716" spans="1:38" x14ac:dyDescent="0.25">
      <c r="A716">
        <v>10017577</v>
      </c>
      <c r="B716" t="s">
        <v>6405</v>
      </c>
      <c r="C716" t="s">
        <v>6346</v>
      </c>
      <c r="D716" t="s">
        <v>6339</v>
      </c>
      <c r="E716" s="15">
        <v>0</v>
      </c>
      <c r="F716" s="15" t="s">
        <v>6339</v>
      </c>
      <c r="G716" t="s">
        <v>1413</v>
      </c>
      <c r="H716" t="e">
        <f>VLOOKUP($E716,'BD DAVID'!$B$5:$M$1143,10,FALSE)</f>
        <v>#N/A</v>
      </c>
      <c r="I716">
        <v>0</v>
      </c>
      <c r="J716" t="e">
        <f>VLOOKUP($E716,'BD DAVID'!$B$5:$M$1144,12,FALSE)</f>
        <v>#N/A</v>
      </c>
      <c r="K716" t="s">
        <v>6339</v>
      </c>
      <c r="L716">
        <v>0</v>
      </c>
      <c r="M716" t="s">
        <v>6339</v>
      </c>
      <c r="N716">
        <v>0</v>
      </c>
      <c r="O716" t="s">
        <v>6339</v>
      </c>
      <c r="P716">
        <v>0</v>
      </c>
      <c r="Q716" t="s">
        <v>6339</v>
      </c>
      <c r="R716" s="19">
        <v>0</v>
      </c>
      <c r="S716" s="18" t="s">
        <v>6339</v>
      </c>
      <c r="T716" s="28">
        <v>0</v>
      </c>
      <c r="U716" s="18" t="s">
        <v>6339</v>
      </c>
      <c r="V716" s="19">
        <v>0</v>
      </c>
      <c r="W716" s="18" t="s">
        <v>6339</v>
      </c>
      <c r="X716" s="19">
        <v>0</v>
      </c>
      <c r="Y716" s="18" t="s">
        <v>6339</v>
      </c>
      <c r="Z716" s="19">
        <v>0</v>
      </c>
      <c r="AA716" s="18" t="s">
        <v>6339</v>
      </c>
      <c r="AB716" s="15">
        <v>900454452</v>
      </c>
      <c r="AC716" s="18" t="s">
        <v>6339</v>
      </c>
      <c r="AD716" s="18" t="s">
        <v>6369</v>
      </c>
      <c r="AE716" s="18" t="s">
        <v>6339</v>
      </c>
      <c r="AF716" s="18" t="s">
        <v>6400</v>
      </c>
      <c r="AG716" s="18" t="s">
        <v>6339</v>
      </c>
      <c r="AH716" s="29">
        <v>42654</v>
      </c>
      <c r="AI716" s="18" t="s">
        <v>6339</v>
      </c>
      <c r="AJ716" s="18" t="s">
        <v>6397</v>
      </c>
      <c r="AK716" t="s">
        <v>6340</v>
      </c>
      <c r="AL716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(NULL,0,0,0,0,0,0,0,0,0,0,900454452,'gmontealegre','R','2016-10-11','dzambrano');</v>
      </c>
    </row>
    <row r="717" spans="1:38" x14ac:dyDescent="0.25">
      <c r="A717">
        <v>10017528</v>
      </c>
      <c r="B717" t="s">
        <v>6405</v>
      </c>
      <c r="C717" t="s">
        <v>6346</v>
      </c>
      <c r="D717" t="s">
        <v>6339</v>
      </c>
      <c r="E717" s="15">
        <v>0</v>
      </c>
      <c r="F717" s="15" t="s">
        <v>6339</v>
      </c>
      <c r="G717" t="s">
        <v>1518</v>
      </c>
      <c r="H717" t="e">
        <f>VLOOKUP($E717,'BD DAVID'!$B$5:$M$1143,10,FALSE)</f>
        <v>#N/A</v>
      </c>
      <c r="I717">
        <v>0</v>
      </c>
      <c r="J717" t="e">
        <f>VLOOKUP($E717,'BD DAVID'!$B$5:$M$1144,12,FALSE)</f>
        <v>#N/A</v>
      </c>
      <c r="K717" t="s">
        <v>6339</v>
      </c>
      <c r="L717">
        <v>0</v>
      </c>
      <c r="M717" t="s">
        <v>6339</v>
      </c>
      <c r="N717">
        <v>0</v>
      </c>
      <c r="O717" t="s">
        <v>6339</v>
      </c>
      <c r="P717">
        <v>0</v>
      </c>
      <c r="Q717" t="s">
        <v>6339</v>
      </c>
      <c r="R717" s="19">
        <v>0</v>
      </c>
      <c r="S717" s="18" t="s">
        <v>6339</v>
      </c>
      <c r="T717" s="28">
        <v>0</v>
      </c>
      <c r="U717" s="18" t="s">
        <v>6339</v>
      </c>
      <c r="V717" s="19">
        <v>0</v>
      </c>
      <c r="W717" s="18" t="s">
        <v>6339</v>
      </c>
      <c r="X717" s="19">
        <v>0</v>
      </c>
      <c r="Y717" s="18" t="s">
        <v>6339</v>
      </c>
      <c r="Z717" s="19">
        <v>0</v>
      </c>
      <c r="AA717" s="18" t="s">
        <v>6339</v>
      </c>
      <c r="AB717" s="15">
        <v>900466824</v>
      </c>
      <c r="AC717" s="18" t="s">
        <v>6339</v>
      </c>
      <c r="AD717" s="18" t="s">
        <v>6377</v>
      </c>
      <c r="AE717" s="18" t="s">
        <v>6339</v>
      </c>
      <c r="AF717" s="18" t="s">
        <v>6400</v>
      </c>
      <c r="AG717" s="18" t="s">
        <v>6339</v>
      </c>
      <c r="AH717" s="29">
        <v>42654</v>
      </c>
      <c r="AI717" s="18" t="s">
        <v>6339</v>
      </c>
      <c r="AJ717" s="18" t="s">
        <v>6397</v>
      </c>
      <c r="AK717" t="s">
        <v>6340</v>
      </c>
      <c r="AL717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(NULL,0,0,0,0,0,0,0,0,0,0,900466824,'omendez','R','2016-10-11','dzambrano');</v>
      </c>
    </row>
    <row r="718" spans="1:38" x14ac:dyDescent="0.25">
      <c r="A718">
        <v>10017461</v>
      </c>
      <c r="B718" t="s">
        <v>6405</v>
      </c>
      <c r="C718" t="s">
        <v>6346</v>
      </c>
      <c r="D718" t="s">
        <v>6339</v>
      </c>
      <c r="E718" s="15">
        <v>0</v>
      </c>
      <c r="F718" s="15" t="s">
        <v>6339</v>
      </c>
      <c r="G718" t="s">
        <v>2789</v>
      </c>
      <c r="H718" t="e">
        <f>VLOOKUP($E718,'BD DAVID'!$B$5:$M$1143,10,FALSE)</f>
        <v>#N/A</v>
      </c>
      <c r="I718">
        <v>0</v>
      </c>
      <c r="J718" t="e">
        <f>VLOOKUP($E718,'BD DAVID'!$B$5:$M$1144,12,FALSE)</f>
        <v>#N/A</v>
      </c>
      <c r="K718" t="s">
        <v>6339</v>
      </c>
      <c r="L718">
        <v>0</v>
      </c>
      <c r="M718" t="s">
        <v>6339</v>
      </c>
      <c r="N718">
        <v>0</v>
      </c>
      <c r="O718" t="s">
        <v>6339</v>
      </c>
      <c r="P718">
        <v>0</v>
      </c>
      <c r="Q718" t="s">
        <v>6339</v>
      </c>
      <c r="R718" s="19">
        <v>0</v>
      </c>
      <c r="S718" s="18" t="s">
        <v>6339</v>
      </c>
      <c r="T718" s="28">
        <v>0</v>
      </c>
      <c r="U718" s="18" t="s">
        <v>6339</v>
      </c>
      <c r="V718" s="19">
        <v>0</v>
      </c>
      <c r="W718" s="18" t="s">
        <v>6339</v>
      </c>
      <c r="X718" s="19">
        <v>0</v>
      </c>
      <c r="Y718" s="18" t="s">
        <v>6339</v>
      </c>
      <c r="Z718" s="19">
        <v>0</v>
      </c>
      <c r="AA718" s="18" t="s">
        <v>6339</v>
      </c>
      <c r="AB718" s="15">
        <v>900609645</v>
      </c>
      <c r="AC718" s="18" t="s">
        <v>6339</v>
      </c>
      <c r="AD718" s="18" t="s">
        <v>6369</v>
      </c>
      <c r="AE718" s="18" t="s">
        <v>6339</v>
      </c>
      <c r="AF718" s="18" t="s">
        <v>6400</v>
      </c>
      <c r="AG718" s="18" t="s">
        <v>6339</v>
      </c>
      <c r="AH718" s="29">
        <v>42654</v>
      </c>
      <c r="AI718" s="18" t="s">
        <v>6339</v>
      </c>
      <c r="AJ718" s="18" t="s">
        <v>6397</v>
      </c>
      <c r="AK718" t="s">
        <v>6340</v>
      </c>
      <c r="AL718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(NULL,0,0,0,0,0,0,0,0,0,0,900609645,'gmontealegre','R','2016-10-11','dzambrano');</v>
      </c>
    </row>
    <row r="719" spans="1:38" x14ac:dyDescent="0.25">
      <c r="A719">
        <v>10016380</v>
      </c>
      <c r="B719" t="s">
        <v>6405</v>
      </c>
      <c r="C719" t="s">
        <v>6346</v>
      </c>
      <c r="D719" t="s">
        <v>6339</v>
      </c>
      <c r="E719" s="15">
        <v>0</v>
      </c>
      <c r="F719" s="15" t="s">
        <v>6339</v>
      </c>
      <c r="G719" t="s">
        <v>1824</v>
      </c>
      <c r="H719" t="e">
        <f>VLOOKUP($E719,'BD DAVID'!$B$5:$M$1143,10,FALSE)</f>
        <v>#N/A</v>
      </c>
      <c r="I719">
        <v>0</v>
      </c>
      <c r="J719" t="e">
        <f>VLOOKUP($E719,'BD DAVID'!$B$5:$M$1144,12,FALSE)</f>
        <v>#N/A</v>
      </c>
      <c r="K719" t="s">
        <v>6339</v>
      </c>
      <c r="L719">
        <v>0</v>
      </c>
      <c r="M719" t="s">
        <v>6339</v>
      </c>
      <c r="N719">
        <v>0</v>
      </c>
      <c r="O719" t="s">
        <v>6339</v>
      </c>
      <c r="P719">
        <v>0</v>
      </c>
      <c r="Q719" t="s">
        <v>6339</v>
      </c>
      <c r="R719" s="19">
        <v>0</v>
      </c>
      <c r="S719" s="18" t="s">
        <v>6339</v>
      </c>
      <c r="T719" s="28">
        <v>0</v>
      </c>
      <c r="U719" s="18" t="s">
        <v>6339</v>
      </c>
      <c r="V719" s="19">
        <v>0</v>
      </c>
      <c r="W719" s="18" t="s">
        <v>6339</v>
      </c>
      <c r="X719" s="19">
        <v>0</v>
      </c>
      <c r="Y719" s="18" t="s">
        <v>6339</v>
      </c>
      <c r="Z719" s="19">
        <v>0</v>
      </c>
      <c r="AA719" s="18" t="s">
        <v>6339</v>
      </c>
      <c r="AB719" s="15">
        <v>900829016</v>
      </c>
      <c r="AC719" s="18" t="s">
        <v>6339</v>
      </c>
      <c r="AD719" s="18" t="s">
        <v>6369</v>
      </c>
      <c r="AE719" s="18" t="s">
        <v>6339</v>
      </c>
      <c r="AF719" s="18" t="s">
        <v>6400</v>
      </c>
      <c r="AG719" s="18" t="s">
        <v>6339</v>
      </c>
      <c r="AH719" s="29">
        <v>42654</v>
      </c>
      <c r="AI719" s="18" t="s">
        <v>6339</v>
      </c>
      <c r="AJ719" s="18" t="s">
        <v>6397</v>
      </c>
      <c r="AK719" t="s">
        <v>6340</v>
      </c>
      <c r="AL719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(NULL,0,0,0,0,0,0,0,0,0,0,900829016,'gmontealegre','R','2016-10-11','dzambrano');</v>
      </c>
    </row>
    <row r="720" spans="1:38" x14ac:dyDescent="0.25">
      <c r="A720">
        <v>10017995</v>
      </c>
      <c r="B720" t="s">
        <v>6405</v>
      </c>
      <c r="C720" t="s">
        <v>6346</v>
      </c>
      <c r="D720" t="s">
        <v>6339</v>
      </c>
      <c r="E720" s="15">
        <v>0</v>
      </c>
      <c r="F720" s="15" t="s">
        <v>6339</v>
      </c>
      <c r="G720" t="s">
        <v>2778</v>
      </c>
      <c r="H720" t="e">
        <f>VLOOKUP($E720,'BD DAVID'!$B$5:$M$1143,10,FALSE)</f>
        <v>#N/A</v>
      </c>
      <c r="I720">
        <v>0</v>
      </c>
      <c r="J720" t="e">
        <f>VLOOKUP($E720,'BD DAVID'!$B$5:$M$1144,12,FALSE)</f>
        <v>#N/A</v>
      </c>
      <c r="K720" t="s">
        <v>6339</v>
      </c>
      <c r="L720">
        <v>0</v>
      </c>
      <c r="M720" t="s">
        <v>6339</v>
      </c>
      <c r="N720">
        <v>0</v>
      </c>
      <c r="O720" t="s">
        <v>6339</v>
      </c>
      <c r="P720">
        <v>0</v>
      </c>
      <c r="Q720" t="s">
        <v>6339</v>
      </c>
      <c r="R720" s="19">
        <v>0</v>
      </c>
      <c r="S720" s="18" t="s">
        <v>6339</v>
      </c>
      <c r="T720" s="28">
        <v>0</v>
      </c>
      <c r="U720" s="18" t="s">
        <v>6339</v>
      </c>
      <c r="V720" s="19">
        <v>0</v>
      </c>
      <c r="W720" s="18" t="s">
        <v>6339</v>
      </c>
      <c r="X720" s="19">
        <v>0</v>
      </c>
      <c r="Y720" s="18" t="s">
        <v>6339</v>
      </c>
      <c r="Z720" s="19">
        <v>0</v>
      </c>
      <c r="AA720" s="18" t="s">
        <v>6339</v>
      </c>
      <c r="AB720" s="15">
        <v>900951704</v>
      </c>
      <c r="AC720" s="18" t="s">
        <v>6339</v>
      </c>
      <c r="AD720" s="18" t="s">
        <v>6369</v>
      </c>
      <c r="AE720" s="18" t="s">
        <v>6339</v>
      </c>
      <c r="AF720" s="18" t="s">
        <v>6400</v>
      </c>
      <c r="AG720" s="18" t="s">
        <v>6339</v>
      </c>
      <c r="AH720" s="29">
        <v>42654</v>
      </c>
      <c r="AI720" s="18" t="s">
        <v>6339</v>
      </c>
      <c r="AJ720" s="18" t="s">
        <v>6397</v>
      </c>
      <c r="AK720" t="s">
        <v>6340</v>
      </c>
      <c r="AL720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(NULL,0,0,0,0,0,0,0,0,0,0,900951704,'gmontealegre','R','2016-10-11','dzambrano');</v>
      </c>
    </row>
    <row r="721" spans="1:38" x14ac:dyDescent="0.25">
      <c r="A721">
        <v>10017415</v>
      </c>
      <c r="B721" t="s">
        <v>6405</v>
      </c>
      <c r="C721" t="s">
        <v>6346</v>
      </c>
      <c r="D721" t="s">
        <v>6339</v>
      </c>
      <c r="E721" s="15">
        <v>0</v>
      </c>
      <c r="F721" s="15" t="s">
        <v>6339</v>
      </c>
      <c r="G721" t="s">
        <v>4052</v>
      </c>
      <c r="H721" t="e">
        <f>VLOOKUP($E721,'BD DAVID'!$B$5:$M$1143,10,FALSE)</f>
        <v>#N/A</v>
      </c>
      <c r="I721">
        <v>0</v>
      </c>
      <c r="J721" t="e">
        <f>VLOOKUP($E721,'BD DAVID'!$B$5:$M$1144,12,FALSE)</f>
        <v>#N/A</v>
      </c>
      <c r="K721" t="s">
        <v>6339</v>
      </c>
      <c r="L721">
        <v>0</v>
      </c>
      <c r="M721" t="s">
        <v>6339</v>
      </c>
      <c r="N721">
        <v>0</v>
      </c>
      <c r="O721" t="s">
        <v>6339</v>
      </c>
      <c r="P721">
        <v>0</v>
      </c>
      <c r="Q721" t="s">
        <v>6339</v>
      </c>
      <c r="R721" s="19">
        <v>0</v>
      </c>
      <c r="S721" s="18" t="s">
        <v>6339</v>
      </c>
      <c r="T721" s="28">
        <v>0</v>
      </c>
      <c r="U721" s="18" t="s">
        <v>6339</v>
      </c>
      <c r="V721" s="19">
        <v>0</v>
      </c>
      <c r="W721" s="18" t="s">
        <v>6339</v>
      </c>
      <c r="X721" s="19">
        <v>0</v>
      </c>
      <c r="Y721" s="18" t="s">
        <v>6339</v>
      </c>
      <c r="Z721" s="19">
        <v>0</v>
      </c>
      <c r="AA721" s="18" t="s">
        <v>6339</v>
      </c>
      <c r="AB721" s="15">
        <v>1083875491</v>
      </c>
      <c r="AC721" s="18" t="s">
        <v>6339</v>
      </c>
      <c r="AD721" s="18" t="s">
        <v>6369</v>
      </c>
      <c r="AE721" s="18" t="s">
        <v>6339</v>
      </c>
      <c r="AF721" s="18" t="s">
        <v>6400</v>
      </c>
      <c r="AG721" s="18" t="s">
        <v>6339</v>
      </c>
      <c r="AH721" s="29">
        <v>42654</v>
      </c>
      <c r="AI721" s="18" t="s">
        <v>6339</v>
      </c>
      <c r="AJ721" s="18" t="s">
        <v>6397</v>
      </c>
      <c r="AK721" t="s">
        <v>6340</v>
      </c>
      <c r="AL721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(NULL,0,0,0,0,0,0,0,0,0,0,1083875491,'gmontealegre','R','2016-10-11','dzambrano');</v>
      </c>
    </row>
    <row r="722" spans="1:38" x14ac:dyDescent="0.25">
      <c r="A722">
        <v>10017551</v>
      </c>
      <c r="B722" t="s">
        <v>6405</v>
      </c>
      <c r="C722" t="s">
        <v>6346</v>
      </c>
      <c r="D722" t="s">
        <v>6339</v>
      </c>
      <c r="E722" s="15">
        <v>0</v>
      </c>
      <c r="F722" s="15" t="s">
        <v>6339</v>
      </c>
      <c r="G722" t="s">
        <v>4542</v>
      </c>
      <c r="H722" t="e">
        <f>VLOOKUP($E722,'BD DAVID'!$B$5:$M$1143,10,FALSE)</f>
        <v>#N/A</v>
      </c>
      <c r="I722">
        <v>0</v>
      </c>
      <c r="J722" t="e">
        <f>VLOOKUP($E722,'BD DAVID'!$B$5:$M$1144,12,FALSE)</f>
        <v>#N/A</v>
      </c>
      <c r="K722" t="s">
        <v>6339</v>
      </c>
      <c r="L722">
        <v>0</v>
      </c>
      <c r="M722" t="s">
        <v>6339</v>
      </c>
      <c r="N722">
        <v>0</v>
      </c>
      <c r="O722" t="s">
        <v>6339</v>
      </c>
      <c r="P722">
        <v>0</v>
      </c>
      <c r="Q722" t="s">
        <v>6339</v>
      </c>
      <c r="R722" s="19">
        <v>0</v>
      </c>
      <c r="S722" s="18" t="s">
        <v>6339</v>
      </c>
      <c r="T722" s="28">
        <v>0</v>
      </c>
      <c r="U722" s="18" t="s">
        <v>6339</v>
      </c>
      <c r="V722" s="19">
        <v>0</v>
      </c>
      <c r="W722" s="18" t="s">
        <v>6339</v>
      </c>
      <c r="X722" s="19">
        <v>0</v>
      </c>
      <c r="Y722" s="18" t="s">
        <v>6339</v>
      </c>
      <c r="Z722" s="19">
        <v>0</v>
      </c>
      <c r="AA722" s="18" t="s">
        <v>6339</v>
      </c>
      <c r="AB722" s="15">
        <v>1083887435</v>
      </c>
      <c r="AC722" s="18" t="s">
        <v>6339</v>
      </c>
      <c r="AD722" s="18" t="s">
        <v>6369</v>
      </c>
      <c r="AE722" s="18" t="s">
        <v>6339</v>
      </c>
      <c r="AF722" s="18" t="s">
        <v>6400</v>
      </c>
      <c r="AG722" s="18" t="s">
        <v>6339</v>
      </c>
      <c r="AH722" s="29">
        <v>42654</v>
      </c>
      <c r="AI722" s="18" t="s">
        <v>6339</v>
      </c>
      <c r="AJ722" s="18" t="s">
        <v>6397</v>
      </c>
      <c r="AK722" t="s">
        <v>6340</v>
      </c>
      <c r="AL722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(NULL,0,0,0,0,0,0,0,0,0,0,1083887435,'gmontealegre','R','2016-10-11','dzambrano');</v>
      </c>
    </row>
    <row r="723" spans="1:38" x14ac:dyDescent="0.25">
      <c r="A723">
        <v>10017460</v>
      </c>
      <c r="B723" t="s">
        <v>6405</v>
      </c>
      <c r="C723" t="s">
        <v>6346</v>
      </c>
      <c r="D723" t="s">
        <v>6339</v>
      </c>
      <c r="E723" s="15">
        <v>0</v>
      </c>
      <c r="F723" s="15" t="s">
        <v>6339</v>
      </c>
      <c r="G723" t="s">
        <v>5074</v>
      </c>
      <c r="H723" t="e">
        <f>VLOOKUP($E723,'BD DAVID'!$B$5:$M$1143,10,FALSE)</f>
        <v>#N/A</v>
      </c>
      <c r="I723">
        <v>0</v>
      </c>
      <c r="J723" t="e">
        <f>VLOOKUP($E723,'BD DAVID'!$B$5:$M$1144,12,FALSE)</f>
        <v>#N/A</v>
      </c>
      <c r="K723" t="s">
        <v>6339</v>
      </c>
      <c r="L723">
        <v>0</v>
      </c>
      <c r="M723" t="s">
        <v>6339</v>
      </c>
      <c r="N723">
        <v>0</v>
      </c>
      <c r="O723" t="s">
        <v>6339</v>
      </c>
      <c r="P723">
        <v>0</v>
      </c>
      <c r="Q723" t="s">
        <v>6339</v>
      </c>
      <c r="R723" s="19">
        <v>0</v>
      </c>
      <c r="S723" s="18" t="s">
        <v>6339</v>
      </c>
      <c r="T723" s="28">
        <v>0</v>
      </c>
      <c r="U723" s="18" t="s">
        <v>6339</v>
      </c>
      <c r="V723" s="19">
        <v>0</v>
      </c>
      <c r="W723" s="18" t="s">
        <v>6339</v>
      </c>
      <c r="X723" s="19">
        <v>0</v>
      </c>
      <c r="Y723" s="18" t="s">
        <v>6339</v>
      </c>
      <c r="Z723" s="19">
        <v>0</v>
      </c>
      <c r="AA723" s="18" t="s">
        <v>6339</v>
      </c>
      <c r="AB723" s="15">
        <v>1089076779</v>
      </c>
      <c r="AC723" s="18" t="s">
        <v>6339</v>
      </c>
      <c r="AD723" s="18" t="s">
        <v>6369</v>
      </c>
      <c r="AE723" s="18" t="s">
        <v>6339</v>
      </c>
      <c r="AF723" s="18" t="s">
        <v>6400</v>
      </c>
      <c r="AG723" s="18" t="s">
        <v>6339</v>
      </c>
      <c r="AH723" s="29">
        <v>42654</v>
      </c>
      <c r="AI723" s="18" t="s">
        <v>6339</v>
      </c>
      <c r="AJ723" s="18" t="s">
        <v>6397</v>
      </c>
      <c r="AK723" t="s">
        <v>6340</v>
      </c>
      <c r="AL723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(NULL,0,0,0,0,0,0,0,0,0,0,1089076779,'gmontealegre','R','2016-10-11','dzambrano');</v>
      </c>
    </row>
    <row r="724" spans="1:38" x14ac:dyDescent="0.25">
      <c r="A724">
        <v>10014300</v>
      </c>
      <c r="B724" t="s">
        <v>6405</v>
      </c>
      <c r="C724" t="s">
        <v>6346</v>
      </c>
      <c r="D724" t="s">
        <v>6339</v>
      </c>
      <c r="E724" s="15">
        <v>0</v>
      </c>
      <c r="F724" s="15" t="s">
        <v>6339</v>
      </c>
      <c r="G724" t="s">
        <v>4153</v>
      </c>
      <c r="H724" t="e">
        <f>VLOOKUP($E724,'BD DAVID'!$B$5:$M$1143,10,FALSE)</f>
        <v>#N/A</v>
      </c>
      <c r="I724">
        <v>0</v>
      </c>
      <c r="J724" t="e">
        <f>VLOOKUP($E724,'BD DAVID'!$B$5:$M$1144,12,FALSE)</f>
        <v>#N/A</v>
      </c>
      <c r="K724" t="s">
        <v>6339</v>
      </c>
      <c r="L724">
        <v>0</v>
      </c>
      <c r="M724" t="s">
        <v>6339</v>
      </c>
      <c r="N724">
        <v>0</v>
      </c>
      <c r="O724" t="s">
        <v>6339</v>
      </c>
      <c r="P724">
        <v>0</v>
      </c>
      <c r="Q724" t="s">
        <v>6339</v>
      </c>
      <c r="R724" s="19">
        <v>0</v>
      </c>
      <c r="S724" s="18" t="s">
        <v>6339</v>
      </c>
      <c r="T724" s="28">
        <v>0</v>
      </c>
      <c r="U724" s="18" t="s">
        <v>6339</v>
      </c>
      <c r="V724" s="19">
        <v>0</v>
      </c>
      <c r="W724" s="18" t="s">
        <v>6339</v>
      </c>
      <c r="X724" s="19">
        <v>0</v>
      </c>
      <c r="Y724" s="18" t="s">
        <v>6339</v>
      </c>
      <c r="Z724" s="19">
        <v>0</v>
      </c>
      <c r="AA724" s="18" t="s">
        <v>6339</v>
      </c>
      <c r="AB724" s="15">
        <v>3293930</v>
      </c>
      <c r="AC724" s="18" t="s">
        <v>6339</v>
      </c>
      <c r="AD724" s="18" t="s">
        <v>6366</v>
      </c>
      <c r="AE724" s="18" t="s">
        <v>6339</v>
      </c>
      <c r="AF724" s="18" t="s">
        <v>6400</v>
      </c>
      <c r="AG724" s="18" t="s">
        <v>6339</v>
      </c>
      <c r="AH724" s="29">
        <v>42654</v>
      </c>
      <c r="AI724" s="18" t="s">
        <v>6339</v>
      </c>
      <c r="AJ724" s="18" t="s">
        <v>6397</v>
      </c>
      <c r="AK724" t="s">
        <v>6340</v>
      </c>
      <c r="AL724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(NULL,0,0,0,0,0,0,0,0,0,0,3293930,'dperdomo','R','2016-10-11','dzambrano');</v>
      </c>
    </row>
    <row r="725" spans="1:38" x14ac:dyDescent="0.25">
      <c r="A725">
        <v>10014530</v>
      </c>
      <c r="B725" t="s">
        <v>6405</v>
      </c>
      <c r="C725" t="s">
        <v>6346</v>
      </c>
      <c r="D725" t="s">
        <v>6339</v>
      </c>
      <c r="E725" s="15">
        <v>0</v>
      </c>
      <c r="F725" s="15" t="s">
        <v>6339</v>
      </c>
      <c r="G725" t="s">
        <v>1976</v>
      </c>
      <c r="H725" t="e">
        <f>VLOOKUP($E725,'BD DAVID'!$B$5:$M$1143,10,FALSE)</f>
        <v>#N/A</v>
      </c>
      <c r="I725">
        <v>0</v>
      </c>
      <c r="J725" t="e">
        <f>VLOOKUP($E725,'BD DAVID'!$B$5:$M$1144,12,FALSE)</f>
        <v>#N/A</v>
      </c>
      <c r="K725" t="s">
        <v>6339</v>
      </c>
      <c r="L725">
        <v>0</v>
      </c>
      <c r="M725" t="s">
        <v>6339</v>
      </c>
      <c r="N725">
        <v>0</v>
      </c>
      <c r="O725" t="s">
        <v>6339</v>
      </c>
      <c r="P725">
        <v>0</v>
      </c>
      <c r="Q725" t="s">
        <v>6339</v>
      </c>
      <c r="R725" s="19">
        <v>0</v>
      </c>
      <c r="S725" s="18" t="s">
        <v>6339</v>
      </c>
      <c r="T725" s="28">
        <v>0</v>
      </c>
      <c r="U725" s="18" t="s">
        <v>6339</v>
      </c>
      <c r="V725" s="19">
        <v>0</v>
      </c>
      <c r="W725" s="18" t="s">
        <v>6339</v>
      </c>
      <c r="X725" s="19">
        <v>0</v>
      </c>
      <c r="Y725" s="18" t="s">
        <v>6339</v>
      </c>
      <c r="Z725" s="19">
        <v>0</v>
      </c>
      <c r="AA725" s="18" t="s">
        <v>6339</v>
      </c>
      <c r="AB725" s="15">
        <v>14895602</v>
      </c>
      <c r="AC725" s="18" t="s">
        <v>6339</v>
      </c>
      <c r="AD725" s="18" t="s">
        <v>6376</v>
      </c>
      <c r="AE725" s="18" t="s">
        <v>6339</v>
      </c>
      <c r="AF725" s="18" t="s">
        <v>6400</v>
      </c>
      <c r="AG725" s="18" t="s">
        <v>6339</v>
      </c>
      <c r="AH725" s="29">
        <v>42654</v>
      </c>
      <c r="AI725" s="18" t="s">
        <v>6339</v>
      </c>
      <c r="AJ725" s="18" t="s">
        <v>6397</v>
      </c>
      <c r="AK725" t="s">
        <v>6340</v>
      </c>
      <c r="AL725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(NULL,0,0,0,0,0,0,0,0,0,0,14895602,'lrodriguez','R','2016-10-11','dzambrano');</v>
      </c>
    </row>
    <row r="726" spans="1:38" x14ac:dyDescent="0.25">
      <c r="A726">
        <v>10015615</v>
      </c>
      <c r="B726" t="s">
        <v>6405</v>
      </c>
      <c r="C726" t="s">
        <v>6346</v>
      </c>
      <c r="D726" t="s">
        <v>6339</v>
      </c>
      <c r="E726" s="15">
        <v>0</v>
      </c>
      <c r="F726" s="15" t="s">
        <v>6339</v>
      </c>
      <c r="G726" t="s">
        <v>1990</v>
      </c>
      <c r="H726" t="e">
        <f>VLOOKUP($E726,'BD DAVID'!$B$5:$M$1143,10,FALSE)</f>
        <v>#N/A</v>
      </c>
      <c r="I726">
        <v>0</v>
      </c>
      <c r="J726" t="e">
        <f>VLOOKUP($E726,'BD DAVID'!$B$5:$M$1144,12,FALSE)</f>
        <v>#N/A</v>
      </c>
      <c r="K726" t="s">
        <v>6339</v>
      </c>
      <c r="L726">
        <v>0</v>
      </c>
      <c r="M726" t="s">
        <v>6339</v>
      </c>
      <c r="N726">
        <v>0</v>
      </c>
      <c r="O726" t="s">
        <v>6339</v>
      </c>
      <c r="P726">
        <v>0</v>
      </c>
      <c r="Q726" t="s">
        <v>6339</v>
      </c>
      <c r="R726" s="19">
        <v>0</v>
      </c>
      <c r="S726" s="18" t="s">
        <v>6339</v>
      </c>
      <c r="T726" s="28">
        <v>0</v>
      </c>
      <c r="U726" s="18" t="s">
        <v>6339</v>
      </c>
      <c r="V726" s="19">
        <v>0</v>
      </c>
      <c r="W726" s="18" t="s">
        <v>6339</v>
      </c>
      <c r="X726" s="19">
        <v>0</v>
      </c>
      <c r="Y726" s="18" t="s">
        <v>6339</v>
      </c>
      <c r="Z726" s="19">
        <v>0</v>
      </c>
      <c r="AA726" s="18" t="s">
        <v>6339</v>
      </c>
      <c r="AB726" s="15">
        <v>40396175</v>
      </c>
      <c r="AC726" s="18" t="s">
        <v>6339</v>
      </c>
      <c r="AD726" s="18" t="s">
        <v>6376</v>
      </c>
      <c r="AE726" s="18" t="s">
        <v>6339</v>
      </c>
      <c r="AF726" s="18" t="s">
        <v>6400</v>
      </c>
      <c r="AG726" s="18" t="s">
        <v>6339</v>
      </c>
      <c r="AH726" s="29">
        <v>42654</v>
      </c>
      <c r="AI726" s="18" t="s">
        <v>6339</v>
      </c>
      <c r="AJ726" s="18" t="s">
        <v>6397</v>
      </c>
      <c r="AK726" t="s">
        <v>6340</v>
      </c>
      <c r="AL726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(NULL,0,0,0,0,0,0,0,0,0,0,40396175,'lrodriguez','R','2016-10-11','dzambrano');</v>
      </c>
    </row>
    <row r="727" spans="1:38" s="14" customFormat="1" x14ac:dyDescent="0.25">
      <c r="A727" s="14">
        <v>10016586</v>
      </c>
      <c r="B727" t="s">
        <v>6405</v>
      </c>
      <c r="C727" s="14" t="s">
        <v>6346</v>
      </c>
      <c r="D727" s="14" t="s">
        <v>6339</v>
      </c>
      <c r="E727" s="15">
        <v>0</v>
      </c>
      <c r="F727" s="16" t="s">
        <v>6339</v>
      </c>
      <c r="G727" s="14" t="s">
        <v>4238</v>
      </c>
      <c r="H727" s="14" t="e">
        <f>VLOOKUP($E727,'BD DAVID'!$B$5:$M$1143,10,FALSE)</f>
        <v>#N/A</v>
      </c>
      <c r="I727">
        <v>0</v>
      </c>
      <c r="J727" s="14" t="e">
        <f>VLOOKUP($E727,'BD DAVID'!$B$5:$M$1144,12,FALSE)</f>
        <v>#N/A</v>
      </c>
      <c r="K727" s="14" t="s">
        <v>6339</v>
      </c>
      <c r="L727" s="14">
        <v>0</v>
      </c>
      <c r="M727" s="14" t="s">
        <v>6339</v>
      </c>
      <c r="N727" s="14">
        <v>0</v>
      </c>
      <c r="O727" s="14" t="s">
        <v>6339</v>
      </c>
      <c r="P727">
        <v>0</v>
      </c>
      <c r="Q727" s="14" t="s">
        <v>6339</v>
      </c>
      <c r="R727" s="19">
        <v>0</v>
      </c>
      <c r="S727" s="25" t="s">
        <v>6339</v>
      </c>
      <c r="T727" s="28">
        <v>0</v>
      </c>
      <c r="U727" s="25" t="s">
        <v>6339</v>
      </c>
      <c r="V727" s="19">
        <v>0</v>
      </c>
      <c r="W727" s="25" t="s">
        <v>6339</v>
      </c>
      <c r="X727" s="27">
        <v>0</v>
      </c>
      <c r="Y727" s="25" t="s">
        <v>6339</v>
      </c>
      <c r="Z727" s="19">
        <v>0</v>
      </c>
      <c r="AA727" s="25" t="s">
        <v>6339</v>
      </c>
      <c r="AB727" s="16">
        <v>79295560</v>
      </c>
      <c r="AC727" s="18" t="s">
        <v>6339</v>
      </c>
      <c r="AD727" s="25" t="s">
        <v>6366</v>
      </c>
      <c r="AE727" s="18" t="s">
        <v>6339</v>
      </c>
      <c r="AF727" s="18" t="s">
        <v>6400</v>
      </c>
      <c r="AG727" s="18" t="s">
        <v>6339</v>
      </c>
      <c r="AH727" s="29">
        <v>42654</v>
      </c>
      <c r="AI727" s="18" t="s">
        <v>6339</v>
      </c>
      <c r="AJ727" s="18" t="s">
        <v>6397</v>
      </c>
      <c r="AK727" s="14" t="s">
        <v>6340</v>
      </c>
      <c r="AL727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(NULL,0,0,0,0,0,0,0,0,0,0,79295560,'dperdomo','R','2016-10-11','dzambrano');</v>
      </c>
    </row>
    <row r="728" spans="1:38" x14ac:dyDescent="0.25">
      <c r="A728">
        <v>10014850</v>
      </c>
      <c r="B728" t="s">
        <v>6405</v>
      </c>
      <c r="C728" t="s">
        <v>6346</v>
      </c>
      <c r="D728" t="s">
        <v>6339</v>
      </c>
      <c r="E728" s="15">
        <v>0</v>
      </c>
      <c r="F728" s="15" t="s">
        <v>6339</v>
      </c>
      <c r="G728" t="s">
        <v>4478</v>
      </c>
      <c r="H728" t="e">
        <f>VLOOKUP($E728,'BD DAVID'!$B$5:$M$1143,10,FALSE)</f>
        <v>#N/A</v>
      </c>
      <c r="I728">
        <v>0</v>
      </c>
      <c r="J728" t="e">
        <f>VLOOKUP($E728,'BD DAVID'!$B$5:$M$1144,12,FALSE)</f>
        <v>#N/A</v>
      </c>
      <c r="K728" t="s">
        <v>6339</v>
      </c>
      <c r="L728">
        <v>0</v>
      </c>
      <c r="M728" t="s">
        <v>6339</v>
      </c>
      <c r="N728">
        <v>0</v>
      </c>
      <c r="O728" t="s">
        <v>6339</v>
      </c>
      <c r="P728">
        <v>0</v>
      </c>
      <c r="Q728" t="s">
        <v>6339</v>
      </c>
      <c r="R728" s="19">
        <v>0</v>
      </c>
      <c r="S728" s="18" t="s">
        <v>6339</v>
      </c>
      <c r="T728" s="28">
        <v>0</v>
      </c>
      <c r="U728" s="18" t="s">
        <v>6339</v>
      </c>
      <c r="V728" s="19">
        <v>0</v>
      </c>
      <c r="W728" s="18" t="s">
        <v>6339</v>
      </c>
      <c r="X728" s="19">
        <v>0</v>
      </c>
      <c r="Y728" s="18" t="s">
        <v>6339</v>
      </c>
      <c r="Z728" s="19">
        <v>0</v>
      </c>
      <c r="AA728" s="18" t="s">
        <v>6339</v>
      </c>
      <c r="AB728" s="15">
        <v>79781425</v>
      </c>
      <c r="AC728" s="18" t="s">
        <v>6339</v>
      </c>
      <c r="AD728" s="18" t="s">
        <v>6366</v>
      </c>
      <c r="AE728" s="18" t="s">
        <v>6339</v>
      </c>
      <c r="AF728" s="18" t="s">
        <v>6400</v>
      </c>
      <c r="AG728" s="18" t="s">
        <v>6339</v>
      </c>
      <c r="AH728" s="29">
        <v>42654</v>
      </c>
      <c r="AI728" s="18" t="s">
        <v>6339</v>
      </c>
      <c r="AJ728" s="18" t="s">
        <v>6397</v>
      </c>
      <c r="AK728" t="s">
        <v>6340</v>
      </c>
      <c r="AL728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(NULL,0,0,0,0,0,0,0,0,0,0,79781425,'dperdomo','R','2016-10-11','dzambrano');</v>
      </c>
    </row>
    <row r="729" spans="1:38" x14ac:dyDescent="0.25">
      <c r="A729">
        <v>10014362</v>
      </c>
      <c r="B729" t="s">
        <v>6405</v>
      </c>
      <c r="C729" t="s">
        <v>6346</v>
      </c>
      <c r="D729" t="s">
        <v>6339</v>
      </c>
      <c r="E729" s="15">
        <v>0</v>
      </c>
      <c r="F729" s="15" t="s">
        <v>6339</v>
      </c>
      <c r="G729" t="s">
        <v>2662</v>
      </c>
      <c r="H729" t="e">
        <f>VLOOKUP($E729,'BD DAVID'!$B$5:$M$1143,10,FALSE)</f>
        <v>#N/A</v>
      </c>
      <c r="I729">
        <v>0</v>
      </c>
      <c r="J729" t="e">
        <f>VLOOKUP($E729,'BD DAVID'!$B$5:$M$1144,12,FALSE)</f>
        <v>#N/A</v>
      </c>
      <c r="K729" t="s">
        <v>6339</v>
      </c>
      <c r="L729">
        <v>0</v>
      </c>
      <c r="M729" t="s">
        <v>6339</v>
      </c>
      <c r="N729">
        <v>0</v>
      </c>
      <c r="O729" t="s">
        <v>6339</v>
      </c>
      <c r="P729">
        <v>0</v>
      </c>
      <c r="Q729" t="s">
        <v>6339</v>
      </c>
      <c r="R729" s="19">
        <v>0</v>
      </c>
      <c r="S729" s="18" t="s">
        <v>6339</v>
      </c>
      <c r="T729" s="28">
        <v>0</v>
      </c>
      <c r="U729" s="18" t="s">
        <v>6339</v>
      </c>
      <c r="V729" s="19">
        <v>0</v>
      </c>
      <c r="W729" s="18" t="s">
        <v>6339</v>
      </c>
      <c r="X729" s="19">
        <v>0</v>
      </c>
      <c r="Y729" s="18" t="s">
        <v>6339</v>
      </c>
      <c r="Z729" s="19">
        <v>0</v>
      </c>
      <c r="AA729" s="18" t="s">
        <v>6339</v>
      </c>
      <c r="AB729" s="15">
        <v>844003151</v>
      </c>
      <c r="AC729" s="18" t="s">
        <v>6339</v>
      </c>
      <c r="AD729" s="18" t="s">
        <v>6376</v>
      </c>
      <c r="AE729" s="18" t="s">
        <v>6339</v>
      </c>
      <c r="AF729" s="18" t="s">
        <v>6400</v>
      </c>
      <c r="AG729" s="18" t="s">
        <v>6339</v>
      </c>
      <c r="AH729" s="29">
        <v>42654</v>
      </c>
      <c r="AI729" s="18" t="s">
        <v>6339</v>
      </c>
      <c r="AJ729" s="18" t="s">
        <v>6397</v>
      </c>
      <c r="AK729" t="s">
        <v>6340</v>
      </c>
      <c r="AL729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(NULL,0,0,0,0,0,0,0,0,0,0,844003151,'lrodriguez','R','2016-10-11','dzambrano');</v>
      </c>
    </row>
    <row r="730" spans="1:38" x14ac:dyDescent="0.25">
      <c r="A730">
        <v>10016589</v>
      </c>
      <c r="B730" t="s">
        <v>6405</v>
      </c>
      <c r="C730" t="s">
        <v>6346</v>
      </c>
      <c r="D730" t="s">
        <v>6339</v>
      </c>
      <c r="E730" s="15">
        <v>0</v>
      </c>
      <c r="F730" s="15" t="s">
        <v>6339</v>
      </c>
      <c r="G730" t="s">
        <v>1673</v>
      </c>
      <c r="H730" t="e">
        <f>VLOOKUP($E730,'BD DAVID'!$B$5:$M$1143,10,FALSE)</f>
        <v>#N/A</v>
      </c>
      <c r="I730">
        <v>0</v>
      </c>
      <c r="J730" t="e">
        <f>VLOOKUP($E730,'BD DAVID'!$B$5:$M$1144,12,FALSE)</f>
        <v>#N/A</v>
      </c>
      <c r="K730" t="s">
        <v>6339</v>
      </c>
      <c r="L730">
        <v>0</v>
      </c>
      <c r="M730" t="s">
        <v>6339</v>
      </c>
      <c r="N730">
        <v>0</v>
      </c>
      <c r="O730" t="s">
        <v>6339</v>
      </c>
      <c r="P730">
        <v>0</v>
      </c>
      <c r="Q730" t="s">
        <v>6339</v>
      </c>
      <c r="R730" s="19">
        <v>0</v>
      </c>
      <c r="S730" s="18" t="s">
        <v>6339</v>
      </c>
      <c r="T730" s="28">
        <v>0</v>
      </c>
      <c r="U730" s="18" t="s">
        <v>6339</v>
      </c>
      <c r="V730" s="19">
        <v>0</v>
      </c>
      <c r="W730" s="18" t="s">
        <v>6339</v>
      </c>
      <c r="X730" s="19">
        <v>0</v>
      </c>
      <c r="Y730" s="18" t="s">
        <v>6339</v>
      </c>
      <c r="Z730" s="19">
        <v>0</v>
      </c>
      <c r="AA730" s="18" t="s">
        <v>6339</v>
      </c>
      <c r="AB730" s="15">
        <v>890207037</v>
      </c>
      <c r="AC730" s="18" t="s">
        <v>6339</v>
      </c>
      <c r="AD730" s="18" t="s">
        <v>6366</v>
      </c>
      <c r="AE730" s="18" t="s">
        <v>6339</v>
      </c>
      <c r="AF730" s="18" t="s">
        <v>6400</v>
      </c>
      <c r="AG730" s="18" t="s">
        <v>6339</v>
      </c>
      <c r="AH730" s="29">
        <v>42654</v>
      </c>
      <c r="AI730" s="18" t="s">
        <v>6339</v>
      </c>
      <c r="AJ730" s="18" t="s">
        <v>6397</v>
      </c>
      <c r="AK730" t="s">
        <v>6340</v>
      </c>
      <c r="AL730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(NULL,0,0,0,0,0,0,0,0,0,0,890207037,'dperdomo','R','2016-10-11','dzambrano');</v>
      </c>
    </row>
    <row r="731" spans="1:38" x14ac:dyDescent="0.25">
      <c r="A731">
        <v>10013218</v>
      </c>
      <c r="B731" t="s">
        <v>6405</v>
      </c>
      <c r="C731" t="s">
        <v>6346</v>
      </c>
      <c r="D731" t="s">
        <v>6339</v>
      </c>
      <c r="E731" s="15">
        <v>0</v>
      </c>
      <c r="F731" s="15" t="s">
        <v>6339</v>
      </c>
      <c r="G731" t="s">
        <v>4223</v>
      </c>
      <c r="H731" t="e">
        <f>VLOOKUP($E731,'BD DAVID'!$B$5:$M$1143,10,FALSE)</f>
        <v>#N/A</v>
      </c>
      <c r="I731">
        <v>0</v>
      </c>
      <c r="J731" t="e">
        <f>VLOOKUP($E731,'BD DAVID'!$B$5:$M$1144,12,FALSE)</f>
        <v>#N/A</v>
      </c>
      <c r="K731" t="s">
        <v>6339</v>
      </c>
      <c r="L731">
        <v>0</v>
      </c>
      <c r="M731" t="s">
        <v>6339</v>
      </c>
      <c r="N731">
        <v>0</v>
      </c>
      <c r="O731" t="s">
        <v>6339</v>
      </c>
      <c r="P731">
        <v>0</v>
      </c>
      <c r="Q731" t="s">
        <v>6339</v>
      </c>
      <c r="R731" s="19">
        <v>0</v>
      </c>
      <c r="S731" s="18" t="s">
        <v>6339</v>
      </c>
      <c r="T731" s="28">
        <v>0</v>
      </c>
      <c r="U731" s="18" t="s">
        <v>6339</v>
      </c>
      <c r="V731" s="19">
        <v>0</v>
      </c>
      <c r="W731" s="18" t="s">
        <v>6339</v>
      </c>
      <c r="X731" s="19">
        <v>0</v>
      </c>
      <c r="Y731" s="18" t="s">
        <v>6339</v>
      </c>
      <c r="Z731" s="19">
        <v>0</v>
      </c>
      <c r="AA731" s="18" t="s">
        <v>6339</v>
      </c>
      <c r="AB731" s="15">
        <v>891100445</v>
      </c>
      <c r="AC731" s="18" t="s">
        <v>6339</v>
      </c>
      <c r="AD731" s="18" t="s">
        <v>6366</v>
      </c>
      <c r="AE731" s="18" t="s">
        <v>6339</v>
      </c>
      <c r="AF731" s="18" t="s">
        <v>6400</v>
      </c>
      <c r="AG731" s="18" t="s">
        <v>6339</v>
      </c>
      <c r="AH731" s="29">
        <v>42654</v>
      </c>
      <c r="AI731" s="18" t="s">
        <v>6339</v>
      </c>
      <c r="AJ731" s="18" t="s">
        <v>6397</v>
      </c>
      <c r="AK731" t="s">
        <v>6340</v>
      </c>
      <c r="AL731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(NULL,0,0,0,0,0,0,0,0,0,0,891100445,'dperdomo','R','2016-10-11','dzambrano');</v>
      </c>
    </row>
    <row r="732" spans="1:38" x14ac:dyDescent="0.25">
      <c r="A732">
        <v>10015495</v>
      </c>
      <c r="B732" t="s">
        <v>6405</v>
      </c>
      <c r="C732" t="s">
        <v>6346</v>
      </c>
      <c r="D732" t="s">
        <v>6339</v>
      </c>
      <c r="E732" s="15">
        <v>0</v>
      </c>
      <c r="F732" s="15" t="s">
        <v>6339</v>
      </c>
      <c r="G732" t="s">
        <v>4609</v>
      </c>
      <c r="H732" t="e">
        <f>VLOOKUP($E732,'BD DAVID'!$B$5:$M$1143,10,FALSE)</f>
        <v>#N/A</v>
      </c>
      <c r="I732">
        <v>0</v>
      </c>
      <c r="J732" t="e">
        <f>VLOOKUP($E732,'BD DAVID'!$B$5:$M$1144,12,FALSE)</f>
        <v>#N/A</v>
      </c>
      <c r="K732" t="s">
        <v>6339</v>
      </c>
      <c r="L732">
        <v>0</v>
      </c>
      <c r="M732" t="s">
        <v>6339</v>
      </c>
      <c r="N732">
        <v>0</v>
      </c>
      <c r="O732" t="s">
        <v>6339</v>
      </c>
      <c r="P732">
        <v>0</v>
      </c>
      <c r="Q732" t="s">
        <v>6339</v>
      </c>
      <c r="R732" s="19">
        <v>0</v>
      </c>
      <c r="S732" s="18" t="s">
        <v>6339</v>
      </c>
      <c r="T732" s="28">
        <v>0</v>
      </c>
      <c r="U732" s="18" t="s">
        <v>6339</v>
      </c>
      <c r="V732" s="19">
        <v>0</v>
      </c>
      <c r="W732" s="18" t="s">
        <v>6339</v>
      </c>
      <c r="X732" s="19">
        <v>0</v>
      </c>
      <c r="Y732" s="18" t="s">
        <v>6339</v>
      </c>
      <c r="Z732" s="19">
        <v>0</v>
      </c>
      <c r="AA732" s="18" t="s">
        <v>6339</v>
      </c>
      <c r="AB732" s="15">
        <v>900087414</v>
      </c>
      <c r="AC732" s="18" t="s">
        <v>6339</v>
      </c>
      <c r="AD732" s="18" t="s">
        <v>6366</v>
      </c>
      <c r="AE732" s="18" t="s">
        <v>6339</v>
      </c>
      <c r="AF732" s="18" t="s">
        <v>6400</v>
      </c>
      <c r="AG732" s="18" t="s">
        <v>6339</v>
      </c>
      <c r="AH732" s="29">
        <v>42654</v>
      </c>
      <c r="AI732" s="18" t="s">
        <v>6339</v>
      </c>
      <c r="AJ732" s="18" t="s">
        <v>6397</v>
      </c>
      <c r="AK732" t="s">
        <v>6340</v>
      </c>
      <c r="AL732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(NULL,0,0,0,0,0,0,0,0,0,0,900087414,'dperdomo','R','2016-10-11','dzambrano');</v>
      </c>
    </row>
    <row r="733" spans="1:38" x14ac:dyDescent="0.25">
      <c r="A733">
        <v>10015834</v>
      </c>
      <c r="B733" t="s">
        <v>6405</v>
      </c>
      <c r="C733" t="s">
        <v>6346</v>
      </c>
      <c r="D733" t="s">
        <v>6339</v>
      </c>
      <c r="E733" s="15">
        <v>0</v>
      </c>
      <c r="F733" s="15" t="s">
        <v>6339</v>
      </c>
      <c r="G733" t="s">
        <v>1593</v>
      </c>
      <c r="H733" t="e">
        <f>VLOOKUP($E733,'BD DAVID'!$B$5:$M$1143,10,FALSE)</f>
        <v>#N/A</v>
      </c>
      <c r="I733">
        <v>0</v>
      </c>
      <c r="J733" t="e">
        <f>VLOOKUP($E733,'BD DAVID'!$B$5:$M$1144,12,FALSE)</f>
        <v>#N/A</v>
      </c>
      <c r="K733" t="s">
        <v>6339</v>
      </c>
      <c r="L733">
        <v>0</v>
      </c>
      <c r="M733" t="s">
        <v>6339</v>
      </c>
      <c r="N733">
        <v>0</v>
      </c>
      <c r="O733" t="s">
        <v>6339</v>
      </c>
      <c r="P733">
        <v>0</v>
      </c>
      <c r="Q733" t="s">
        <v>6339</v>
      </c>
      <c r="R733" s="19">
        <v>0</v>
      </c>
      <c r="S733" s="18" t="s">
        <v>6339</v>
      </c>
      <c r="T733" s="28">
        <v>0</v>
      </c>
      <c r="U733" s="18" t="s">
        <v>6339</v>
      </c>
      <c r="V733" s="19">
        <v>0</v>
      </c>
      <c r="W733" s="18" t="s">
        <v>6339</v>
      </c>
      <c r="X733" s="19">
        <v>0</v>
      </c>
      <c r="Y733" s="18" t="s">
        <v>6339</v>
      </c>
      <c r="Z733" s="19">
        <v>0</v>
      </c>
      <c r="AA733" s="18" t="s">
        <v>6339</v>
      </c>
      <c r="AB733" s="15">
        <v>900168533</v>
      </c>
      <c r="AC733" s="18" t="s">
        <v>6339</v>
      </c>
      <c r="AD733" s="18" t="s">
        <v>6366</v>
      </c>
      <c r="AE733" s="18" t="s">
        <v>6339</v>
      </c>
      <c r="AF733" s="18" t="s">
        <v>6400</v>
      </c>
      <c r="AG733" s="18" t="s">
        <v>6339</v>
      </c>
      <c r="AH733" s="29">
        <v>42654</v>
      </c>
      <c r="AI733" s="18" t="s">
        <v>6339</v>
      </c>
      <c r="AJ733" s="18" t="s">
        <v>6397</v>
      </c>
      <c r="AK733" t="s">
        <v>6340</v>
      </c>
      <c r="AL733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(NULL,0,0,0,0,0,0,0,0,0,0,900168533,'dperdomo','R','2016-10-11','dzambrano');</v>
      </c>
    </row>
    <row r="734" spans="1:38" s="14" customFormat="1" x14ac:dyDescent="0.25">
      <c r="A734">
        <v>10015892</v>
      </c>
      <c r="B734" t="s">
        <v>6405</v>
      </c>
      <c r="C734" t="s">
        <v>6346</v>
      </c>
      <c r="D734" t="s">
        <v>6339</v>
      </c>
      <c r="E734" s="15">
        <v>0</v>
      </c>
      <c r="F734" s="15" t="s">
        <v>6339</v>
      </c>
      <c r="G734" t="s">
        <v>2520</v>
      </c>
      <c r="H734" t="e">
        <f>VLOOKUP($E734,'BD DAVID'!$B$5:$M$1143,10,FALSE)</f>
        <v>#N/A</v>
      </c>
      <c r="I734">
        <v>0</v>
      </c>
      <c r="J734" t="e">
        <f>VLOOKUP($E734,'BD DAVID'!$B$5:$M$1144,12,FALSE)</f>
        <v>#N/A</v>
      </c>
      <c r="K734" t="s">
        <v>6339</v>
      </c>
      <c r="L734">
        <v>0</v>
      </c>
      <c r="M734" t="s">
        <v>6339</v>
      </c>
      <c r="N734">
        <v>0</v>
      </c>
      <c r="O734" t="s">
        <v>6339</v>
      </c>
      <c r="P734">
        <v>0</v>
      </c>
      <c r="Q734" t="s">
        <v>6339</v>
      </c>
      <c r="R734" s="19">
        <v>0</v>
      </c>
      <c r="S734" s="18" t="s">
        <v>6339</v>
      </c>
      <c r="T734" s="28">
        <v>0</v>
      </c>
      <c r="U734" s="18" t="s">
        <v>6339</v>
      </c>
      <c r="V734" s="19">
        <v>0</v>
      </c>
      <c r="W734" s="18" t="s">
        <v>6339</v>
      </c>
      <c r="X734" s="19">
        <v>0</v>
      </c>
      <c r="Y734" s="18" t="s">
        <v>6339</v>
      </c>
      <c r="Z734" s="19">
        <v>0</v>
      </c>
      <c r="AA734" s="18" t="s">
        <v>6339</v>
      </c>
      <c r="AB734" s="15">
        <v>900335836</v>
      </c>
      <c r="AC734" s="18" t="s">
        <v>6339</v>
      </c>
      <c r="AD734" s="18" t="s">
        <v>6366</v>
      </c>
      <c r="AE734" s="18" t="s">
        <v>6339</v>
      </c>
      <c r="AF734" s="18" t="s">
        <v>6400</v>
      </c>
      <c r="AG734" s="18" t="s">
        <v>6339</v>
      </c>
      <c r="AH734" s="29">
        <v>42654</v>
      </c>
      <c r="AI734" s="18" t="s">
        <v>6339</v>
      </c>
      <c r="AJ734" s="18" t="s">
        <v>6397</v>
      </c>
      <c r="AK734" s="14" t="s">
        <v>6340</v>
      </c>
      <c r="AL734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(NULL,0,0,0,0,0,0,0,0,0,0,900335836,'dperdomo','R','2016-10-11','dzambrano');</v>
      </c>
    </row>
    <row r="735" spans="1:38" x14ac:dyDescent="0.25">
      <c r="A735">
        <v>10017188</v>
      </c>
      <c r="B735" t="s">
        <v>6405</v>
      </c>
      <c r="C735" t="s">
        <v>6346</v>
      </c>
      <c r="D735" t="s">
        <v>6339</v>
      </c>
      <c r="E735" s="15">
        <v>0</v>
      </c>
      <c r="F735" s="15" t="s">
        <v>6339</v>
      </c>
      <c r="G735" t="s">
        <v>3385</v>
      </c>
      <c r="H735" t="e">
        <f>VLOOKUP($E735,'BD DAVID'!$B$5:$M$1143,10,FALSE)</f>
        <v>#N/A</v>
      </c>
      <c r="I735">
        <v>0</v>
      </c>
      <c r="J735" t="e">
        <f>VLOOKUP($E735,'BD DAVID'!$B$5:$M$1144,12,FALSE)</f>
        <v>#N/A</v>
      </c>
      <c r="K735" t="s">
        <v>6339</v>
      </c>
      <c r="L735">
        <v>0</v>
      </c>
      <c r="M735" t="s">
        <v>6339</v>
      </c>
      <c r="N735">
        <v>0</v>
      </c>
      <c r="O735" t="s">
        <v>6339</v>
      </c>
      <c r="P735">
        <v>0</v>
      </c>
      <c r="Q735" t="s">
        <v>6339</v>
      </c>
      <c r="R735" s="19">
        <v>0</v>
      </c>
      <c r="S735" s="18" t="s">
        <v>6339</v>
      </c>
      <c r="T735" s="28">
        <v>0</v>
      </c>
      <c r="U735" s="18" t="s">
        <v>6339</v>
      </c>
      <c r="V735" s="19">
        <v>0</v>
      </c>
      <c r="W735" s="18" t="s">
        <v>6339</v>
      </c>
      <c r="X735" s="19">
        <v>0</v>
      </c>
      <c r="Y735" s="18" t="s">
        <v>6339</v>
      </c>
      <c r="Z735" s="19">
        <v>0</v>
      </c>
      <c r="AA735" s="18" t="s">
        <v>6339</v>
      </c>
      <c r="AB735" s="15">
        <v>900404036</v>
      </c>
      <c r="AC735" s="18" t="s">
        <v>6339</v>
      </c>
      <c r="AD735" s="18" t="s">
        <v>6366</v>
      </c>
      <c r="AE735" s="18" t="s">
        <v>6339</v>
      </c>
      <c r="AF735" s="18" t="s">
        <v>6400</v>
      </c>
      <c r="AG735" s="18" t="s">
        <v>6339</v>
      </c>
      <c r="AH735" s="29">
        <v>42654</v>
      </c>
      <c r="AI735" s="18" t="s">
        <v>6339</v>
      </c>
      <c r="AJ735" s="18" t="s">
        <v>6397</v>
      </c>
      <c r="AK735" t="s">
        <v>6340</v>
      </c>
      <c r="AL735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(NULL,0,0,0,0,0,0,0,0,0,0,900404036,'dperdomo','R','2016-10-11','dzambrano');</v>
      </c>
    </row>
    <row r="736" spans="1:38" x14ac:dyDescent="0.25">
      <c r="A736">
        <v>10011967</v>
      </c>
      <c r="B736" t="s">
        <v>6405</v>
      </c>
      <c r="C736" t="s">
        <v>6346</v>
      </c>
      <c r="D736" t="s">
        <v>6339</v>
      </c>
      <c r="E736" s="15">
        <v>0</v>
      </c>
      <c r="F736" s="15" t="s">
        <v>6339</v>
      </c>
      <c r="G736" t="s">
        <v>2982</v>
      </c>
      <c r="H736" t="e">
        <f>VLOOKUP($E736,'BD DAVID'!$B$5:$M$1143,10,FALSE)</f>
        <v>#N/A</v>
      </c>
      <c r="I736">
        <v>0</v>
      </c>
      <c r="J736" t="e">
        <f>VLOOKUP($E736,'BD DAVID'!$B$5:$M$1144,12,FALSE)</f>
        <v>#N/A</v>
      </c>
      <c r="K736" t="s">
        <v>6339</v>
      </c>
      <c r="L736">
        <v>0</v>
      </c>
      <c r="M736" t="s">
        <v>6339</v>
      </c>
      <c r="N736">
        <v>0</v>
      </c>
      <c r="O736" t="s">
        <v>6339</v>
      </c>
      <c r="P736">
        <v>0</v>
      </c>
      <c r="Q736" t="s">
        <v>6339</v>
      </c>
      <c r="R736" s="19">
        <v>0</v>
      </c>
      <c r="S736" s="18" t="s">
        <v>6339</v>
      </c>
      <c r="T736" s="28">
        <v>0</v>
      </c>
      <c r="U736" s="18" t="s">
        <v>6339</v>
      </c>
      <c r="V736" s="19">
        <v>0</v>
      </c>
      <c r="W736" s="18" t="s">
        <v>6339</v>
      </c>
      <c r="X736" s="19">
        <v>0</v>
      </c>
      <c r="Y736" s="18" t="s">
        <v>6339</v>
      </c>
      <c r="Z736" s="19">
        <v>0</v>
      </c>
      <c r="AA736" s="18" t="s">
        <v>6339</v>
      </c>
      <c r="AB736" s="15">
        <v>900416225</v>
      </c>
      <c r="AC736" s="18" t="s">
        <v>6339</v>
      </c>
      <c r="AD736" s="18" t="s">
        <v>6366</v>
      </c>
      <c r="AE736" s="18" t="s">
        <v>6339</v>
      </c>
      <c r="AF736" s="18" t="s">
        <v>6400</v>
      </c>
      <c r="AG736" s="18" t="s">
        <v>6339</v>
      </c>
      <c r="AH736" s="29">
        <v>42654</v>
      </c>
      <c r="AI736" s="18" t="s">
        <v>6339</v>
      </c>
      <c r="AJ736" s="18" t="s">
        <v>6397</v>
      </c>
      <c r="AK736" t="s">
        <v>6340</v>
      </c>
      <c r="AL736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(NULL,0,0,0,0,0,0,0,0,0,0,900416225,'dperdomo','R','2016-10-11','dzambrano');</v>
      </c>
    </row>
    <row r="737" spans="1:38" x14ac:dyDescent="0.25">
      <c r="A737">
        <v>10015833</v>
      </c>
      <c r="B737" t="s">
        <v>6405</v>
      </c>
      <c r="C737" t="s">
        <v>6346</v>
      </c>
      <c r="D737" t="s">
        <v>6339</v>
      </c>
      <c r="E737" s="15">
        <v>0</v>
      </c>
      <c r="F737" s="15" t="s">
        <v>6339</v>
      </c>
      <c r="G737" t="s">
        <v>1434</v>
      </c>
      <c r="H737" t="e">
        <f>VLOOKUP($E737,'BD DAVID'!$B$5:$M$1143,10,FALSE)</f>
        <v>#N/A</v>
      </c>
      <c r="I737">
        <v>0</v>
      </c>
      <c r="J737" t="e">
        <f>VLOOKUP($E737,'BD DAVID'!$B$5:$M$1144,12,FALSE)</f>
        <v>#N/A</v>
      </c>
      <c r="K737" t="s">
        <v>6339</v>
      </c>
      <c r="L737">
        <v>0</v>
      </c>
      <c r="M737" t="s">
        <v>6339</v>
      </c>
      <c r="N737">
        <v>0</v>
      </c>
      <c r="O737" t="s">
        <v>6339</v>
      </c>
      <c r="P737">
        <v>0</v>
      </c>
      <c r="Q737" t="s">
        <v>6339</v>
      </c>
      <c r="R737" s="19">
        <v>0</v>
      </c>
      <c r="S737" s="18" t="s">
        <v>6339</v>
      </c>
      <c r="T737" s="28">
        <v>0</v>
      </c>
      <c r="U737" s="18" t="s">
        <v>6339</v>
      </c>
      <c r="V737" s="19">
        <v>0</v>
      </c>
      <c r="W737" s="18" t="s">
        <v>6339</v>
      </c>
      <c r="X737" s="19">
        <v>0</v>
      </c>
      <c r="Y737" s="18" t="s">
        <v>6339</v>
      </c>
      <c r="Z737" s="19">
        <v>0</v>
      </c>
      <c r="AA737" s="18" t="s">
        <v>6339</v>
      </c>
      <c r="AB737" s="15">
        <v>900474780</v>
      </c>
      <c r="AC737" s="18" t="s">
        <v>6339</v>
      </c>
      <c r="AD737" s="18" t="s">
        <v>6366</v>
      </c>
      <c r="AE737" s="18" t="s">
        <v>6339</v>
      </c>
      <c r="AF737" s="18" t="s">
        <v>6400</v>
      </c>
      <c r="AG737" s="18" t="s">
        <v>6339</v>
      </c>
      <c r="AH737" s="29">
        <v>42654</v>
      </c>
      <c r="AI737" s="18" t="s">
        <v>6339</v>
      </c>
      <c r="AJ737" s="18" t="s">
        <v>6397</v>
      </c>
      <c r="AK737" t="s">
        <v>6340</v>
      </c>
      <c r="AL737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(NULL,0,0,0,0,0,0,0,0,0,0,900474780,'dperdomo','R','2016-10-11','dzambrano');</v>
      </c>
    </row>
    <row r="738" spans="1:38" x14ac:dyDescent="0.25">
      <c r="A738">
        <v>10015418</v>
      </c>
      <c r="B738" t="s">
        <v>6405</v>
      </c>
      <c r="C738" t="s">
        <v>6346</v>
      </c>
      <c r="D738" t="s">
        <v>6339</v>
      </c>
      <c r="E738" s="15">
        <v>0</v>
      </c>
      <c r="F738" s="15" t="s">
        <v>6339</v>
      </c>
      <c r="G738" t="s">
        <v>2512</v>
      </c>
      <c r="H738" t="e">
        <f>VLOOKUP($E738,'BD DAVID'!$B$5:$M$1143,10,FALSE)</f>
        <v>#N/A</v>
      </c>
      <c r="I738">
        <v>0</v>
      </c>
      <c r="J738" t="e">
        <f>VLOOKUP($E738,'BD DAVID'!$B$5:$M$1144,12,FALSE)</f>
        <v>#N/A</v>
      </c>
      <c r="K738" t="s">
        <v>6339</v>
      </c>
      <c r="L738">
        <v>0</v>
      </c>
      <c r="M738" t="s">
        <v>6339</v>
      </c>
      <c r="N738">
        <v>0</v>
      </c>
      <c r="O738" t="s">
        <v>6339</v>
      </c>
      <c r="P738">
        <v>0</v>
      </c>
      <c r="Q738" t="s">
        <v>6339</v>
      </c>
      <c r="R738" s="19">
        <v>0</v>
      </c>
      <c r="S738" s="18" t="s">
        <v>6339</v>
      </c>
      <c r="T738" s="28">
        <v>0</v>
      </c>
      <c r="U738" s="18" t="s">
        <v>6339</v>
      </c>
      <c r="V738" s="19">
        <v>0</v>
      </c>
      <c r="W738" s="18" t="s">
        <v>6339</v>
      </c>
      <c r="X738" s="19">
        <v>0</v>
      </c>
      <c r="Y738" s="18" t="s">
        <v>6339</v>
      </c>
      <c r="Z738" s="19">
        <v>0</v>
      </c>
      <c r="AA738" s="18" t="s">
        <v>6339</v>
      </c>
      <c r="AB738" s="15">
        <v>900528742</v>
      </c>
      <c r="AC738" s="18" t="s">
        <v>6339</v>
      </c>
      <c r="AD738" s="18" t="s">
        <v>6366</v>
      </c>
      <c r="AE738" s="18" t="s">
        <v>6339</v>
      </c>
      <c r="AF738" s="18" t="s">
        <v>6400</v>
      </c>
      <c r="AG738" s="18" t="s">
        <v>6339</v>
      </c>
      <c r="AH738" s="29">
        <v>42654</v>
      </c>
      <c r="AI738" s="18" t="s">
        <v>6339</v>
      </c>
      <c r="AJ738" s="18" t="s">
        <v>6397</v>
      </c>
      <c r="AK738" t="s">
        <v>6340</v>
      </c>
      <c r="AL738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(NULL,0,0,0,0,0,0,0,0,0,0,900528742,'dperdomo','R','2016-10-11','dzambrano');</v>
      </c>
    </row>
    <row r="739" spans="1:38" x14ac:dyDescent="0.25">
      <c r="A739">
        <v>10017777</v>
      </c>
      <c r="B739" t="s">
        <v>6405</v>
      </c>
      <c r="C739" t="s">
        <v>6346</v>
      </c>
      <c r="D739" t="s">
        <v>6339</v>
      </c>
      <c r="E739" s="15">
        <v>0</v>
      </c>
      <c r="F739" s="15" t="s">
        <v>6339</v>
      </c>
      <c r="G739" t="s">
        <v>4873</v>
      </c>
      <c r="H739" t="e">
        <f>VLOOKUP($E739,'BD DAVID'!$B$5:$M$1143,10,FALSE)</f>
        <v>#N/A</v>
      </c>
      <c r="I739">
        <v>0</v>
      </c>
      <c r="J739" t="e">
        <f>VLOOKUP($E739,'BD DAVID'!$B$5:$M$1144,12,FALSE)</f>
        <v>#N/A</v>
      </c>
      <c r="K739" t="s">
        <v>6339</v>
      </c>
      <c r="L739">
        <v>0</v>
      </c>
      <c r="M739" t="s">
        <v>6339</v>
      </c>
      <c r="N739">
        <v>0</v>
      </c>
      <c r="O739" t="s">
        <v>6339</v>
      </c>
      <c r="P739">
        <v>0</v>
      </c>
      <c r="Q739" t="s">
        <v>6339</v>
      </c>
      <c r="R739" s="19">
        <v>0</v>
      </c>
      <c r="S739" s="18" t="s">
        <v>6339</v>
      </c>
      <c r="T739" s="28">
        <v>0</v>
      </c>
      <c r="U739" s="18" t="s">
        <v>6339</v>
      </c>
      <c r="V739" s="19">
        <v>0</v>
      </c>
      <c r="W739" s="18" t="s">
        <v>6339</v>
      </c>
      <c r="X739" s="19">
        <v>0</v>
      </c>
      <c r="Y739" s="18" t="s">
        <v>6339</v>
      </c>
      <c r="Z739" s="19">
        <v>0</v>
      </c>
      <c r="AA739" s="18" t="s">
        <v>6339</v>
      </c>
      <c r="AB739" s="15">
        <v>1061791292</v>
      </c>
      <c r="AC739" s="18" t="s">
        <v>6339</v>
      </c>
      <c r="AD739" s="18" t="s">
        <v>6368</v>
      </c>
      <c r="AE739" s="18" t="s">
        <v>6339</v>
      </c>
      <c r="AF739" s="18" t="s">
        <v>6400</v>
      </c>
      <c r="AG739" s="18" t="s">
        <v>6339</v>
      </c>
      <c r="AH739" s="29">
        <v>42654</v>
      </c>
      <c r="AI739" s="18" t="s">
        <v>6339</v>
      </c>
      <c r="AJ739" s="18" t="s">
        <v>6397</v>
      </c>
      <c r="AK739" t="s">
        <v>6340</v>
      </c>
      <c r="AL739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(NULL,0,0,0,0,0,0,0,0,0,0,1061791292,'eyepez','R','2016-10-11','dzambrano');</v>
      </c>
    </row>
    <row r="740" spans="1:38" x14ac:dyDescent="0.25">
      <c r="A740">
        <v>10018026</v>
      </c>
      <c r="B740" t="s">
        <v>6405</v>
      </c>
      <c r="C740" t="s">
        <v>6346</v>
      </c>
      <c r="D740" t="s">
        <v>6339</v>
      </c>
      <c r="E740" s="15">
        <v>0</v>
      </c>
      <c r="F740" s="15" t="s">
        <v>6339</v>
      </c>
      <c r="G740" t="s">
        <v>4816</v>
      </c>
      <c r="H740" t="e">
        <f>VLOOKUP($E740,'BD DAVID'!$B$5:$M$1143,10,FALSE)</f>
        <v>#N/A</v>
      </c>
      <c r="I740">
        <v>0</v>
      </c>
      <c r="J740" t="e">
        <f>VLOOKUP($E740,'BD DAVID'!$B$5:$M$1144,12,FALSE)</f>
        <v>#N/A</v>
      </c>
      <c r="K740" t="s">
        <v>6339</v>
      </c>
      <c r="L740">
        <v>0</v>
      </c>
      <c r="M740" t="s">
        <v>6339</v>
      </c>
      <c r="N740">
        <v>0</v>
      </c>
      <c r="O740" t="s">
        <v>6339</v>
      </c>
      <c r="P740">
        <v>0</v>
      </c>
      <c r="Q740" t="s">
        <v>6339</v>
      </c>
      <c r="R740" s="19">
        <v>0</v>
      </c>
      <c r="S740" s="18" t="s">
        <v>6339</v>
      </c>
      <c r="T740" s="28">
        <v>0</v>
      </c>
      <c r="U740" s="18" t="s">
        <v>6339</v>
      </c>
      <c r="V740" s="19">
        <v>0</v>
      </c>
      <c r="W740" s="18" t="s">
        <v>6339</v>
      </c>
      <c r="X740" s="19">
        <v>0</v>
      </c>
      <c r="Y740" s="18" t="s">
        <v>6339</v>
      </c>
      <c r="Z740" s="19">
        <v>0</v>
      </c>
      <c r="AA740" s="18" t="s">
        <v>6339</v>
      </c>
      <c r="AB740" s="15">
        <v>63360426</v>
      </c>
      <c r="AC740" s="18" t="s">
        <v>6339</v>
      </c>
      <c r="AD740" s="18" t="s">
        <v>6360</v>
      </c>
      <c r="AE740" s="18" t="s">
        <v>6339</v>
      </c>
      <c r="AF740" s="18" t="s">
        <v>6400</v>
      </c>
      <c r="AG740" s="18" t="s">
        <v>6339</v>
      </c>
      <c r="AH740" s="29">
        <v>42654</v>
      </c>
      <c r="AI740" s="18" t="s">
        <v>6339</v>
      </c>
      <c r="AJ740" s="18" t="s">
        <v>6397</v>
      </c>
      <c r="AK740" t="s">
        <v>6340</v>
      </c>
      <c r="AL740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(NULL,0,0,0,0,0,0,0,0,0,0,63360426,'ahernandez','R','2016-10-11','dzambrano');</v>
      </c>
    </row>
    <row r="741" spans="1:38" x14ac:dyDescent="0.25">
      <c r="A741">
        <v>10017449</v>
      </c>
      <c r="B741" t="s">
        <v>6405</v>
      </c>
      <c r="C741" t="s">
        <v>6346</v>
      </c>
      <c r="D741" t="s">
        <v>6339</v>
      </c>
      <c r="E741" s="15">
        <v>0</v>
      </c>
      <c r="F741" s="15" t="s">
        <v>6339</v>
      </c>
      <c r="G741" t="s">
        <v>2184</v>
      </c>
      <c r="H741" t="e">
        <f>VLOOKUP($E741,'BD DAVID'!$B$5:$M$1143,10,FALSE)</f>
        <v>#N/A</v>
      </c>
      <c r="I741">
        <v>0</v>
      </c>
      <c r="J741" t="e">
        <f>VLOOKUP($E741,'BD DAVID'!$B$5:$M$1144,12,FALSE)</f>
        <v>#N/A</v>
      </c>
      <c r="K741" t="s">
        <v>6339</v>
      </c>
      <c r="L741">
        <v>0</v>
      </c>
      <c r="M741" t="s">
        <v>6339</v>
      </c>
      <c r="N741">
        <v>0</v>
      </c>
      <c r="O741" t="s">
        <v>6339</v>
      </c>
      <c r="P741">
        <v>0</v>
      </c>
      <c r="Q741" t="s">
        <v>6339</v>
      </c>
      <c r="R741" s="19">
        <v>0</v>
      </c>
      <c r="S741" s="18" t="s">
        <v>6339</v>
      </c>
      <c r="T741" s="28">
        <v>0</v>
      </c>
      <c r="U741" s="18" t="s">
        <v>6339</v>
      </c>
      <c r="V741" s="19">
        <v>0</v>
      </c>
      <c r="W741" s="18" t="s">
        <v>6339</v>
      </c>
      <c r="X741" s="19">
        <v>0</v>
      </c>
      <c r="Y741" s="18" t="s">
        <v>6339</v>
      </c>
      <c r="Z741" s="19">
        <v>0</v>
      </c>
      <c r="AA741" s="18" t="s">
        <v>6339</v>
      </c>
      <c r="AB741" s="15">
        <v>900347116</v>
      </c>
      <c r="AC741" s="18" t="s">
        <v>6339</v>
      </c>
      <c r="AD741" s="18" t="s">
        <v>6363</v>
      </c>
      <c r="AE741" s="18" t="s">
        <v>6339</v>
      </c>
      <c r="AF741" s="18" t="s">
        <v>6400</v>
      </c>
      <c r="AG741" s="18" t="s">
        <v>6339</v>
      </c>
      <c r="AH741" s="29">
        <v>42654</v>
      </c>
      <c r="AI741" s="18" t="s">
        <v>6339</v>
      </c>
      <c r="AJ741" s="18" t="s">
        <v>6397</v>
      </c>
      <c r="AK741" t="s">
        <v>6340</v>
      </c>
      <c r="AL741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(NULL,0,0,0,0,0,0,0,0,0,0,900347116,'caraque','R','2016-10-11','dzambrano');</v>
      </c>
    </row>
    <row r="742" spans="1:38" x14ac:dyDescent="0.25">
      <c r="A742">
        <v>10016092</v>
      </c>
      <c r="B742" t="s">
        <v>6405</v>
      </c>
      <c r="C742" t="s">
        <v>6346</v>
      </c>
      <c r="D742" t="s">
        <v>6339</v>
      </c>
      <c r="E742" s="15">
        <v>0</v>
      </c>
      <c r="F742" s="15" t="s">
        <v>6339</v>
      </c>
      <c r="G742" t="s">
        <v>4030</v>
      </c>
      <c r="H742" t="e">
        <f>VLOOKUP($E742,'BD DAVID'!$B$5:$M$1143,10,FALSE)</f>
        <v>#N/A</v>
      </c>
      <c r="I742">
        <v>0</v>
      </c>
      <c r="J742" t="e">
        <f>VLOOKUP($E742,'BD DAVID'!$B$5:$M$1144,12,FALSE)</f>
        <v>#N/A</v>
      </c>
      <c r="K742" t="s">
        <v>6339</v>
      </c>
      <c r="L742">
        <v>0</v>
      </c>
      <c r="M742" t="s">
        <v>6339</v>
      </c>
      <c r="N742">
        <v>0</v>
      </c>
      <c r="O742" t="s">
        <v>6339</v>
      </c>
      <c r="P742">
        <v>0</v>
      </c>
      <c r="Q742" t="s">
        <v>6339</v>
      </c>
      <c r="R742" s="19">
        <v>0</v>
      </c>
      <c r="S742" s="18" t="s">
        <v>6339</v>
      </c>
      <c r="T742" s="28">
        <v>0</v>
      </c>
      <c r="U742" s="18" t="s">
        <v>6339</v>
      </c>
      <c r="V742" s="19">
        <v>0</v>
      </c>
      <c r="W742" s="18" t="s">
        <v>6339</v>
      </c>
      <c r="X742" s="19">
        <v>0</v>
      </c>
      <c r="Y742" s="18" t="s">
        <v>6339</v>
      </c>
      <c r="Z742" s="19">
        <v>0</v>
      </c>
      <c r="AA742" s="18" t="s">
        <v>6339</v>
      </c>
      <c r="AB742" s="15">
        <v>21203075</v>
      </c>
      <c r="AC742" s="18" t="s">
        <v>6339</v>
      </c>
      <c r="AD742" s="18" t="s">
        <v>6376</v>
      </c>
      <c r="AE742" s="18" t="s">
        <v>6339</v>
      </c>
      <c r="AF742" s="18" t="s">
        <v>6400</v>
      </c>
      <c r="AG742" s="18" t="s">
        <v>6339</v>
      </c>
      <c r="AH742" s="29">
        <v>42654</v>
      </c>
      <c r="AI742" s="18" t="s">
        <v>6339</v>
      </c>
      <c r="AJ742" s="18" t="s">
        <v>6397</v>
      </c>
      <c r="AK742" t="s">
        <v>6340</v>
      </c>
      <c r="AL742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(NULL,0,0,0,0,0,0,0,0,0,0,21203075,'lrodriguez','R','2016-10-11','dzambrano');</v>
      </c>
    </row>
    <row r="743" spans="1:38" x14ac:dyDescent="0.25">
      <c r="A743">
        <v>10015432</v>
      </c>
      <c r="B743" t="s">
        <v>6405</v>
      </c>
      <c r="C743" t="s">
        <v>6346</v>
      </c>
      <c r="D743" t="s">
        <v>6339</v>
      </c>
      <c r="E743" s="15">
        <v>0</v>
      </c>
      <c r="F743" s="15" t="s">
        <v>6339</v>
      </c>
      <c r="G743" t="s">
        <v>4624</v>
      </c>
      <c r="H743" t="e">
        <f>VLOOKUP($E743,'BD DAVID'!$B$5:$M$1143,10,FALSE)</f>
        <v>#N/A</v>
      </c>
      <c r="I743">
        <v>0</v>
      </c>
      <c r="J743" t="e">
        <f>VLOOKUP($E743,'BD DAVID'!$B$5:$M$1144,12,FALSE)</f>
        <v>#N/A</v>
      </c>
      <c r="K743" t="s">
        <v>6339</v>
      </c>
      <c r="L743">
        <v>0</v>
      </c>
      <c r="M743" t="s">
        <v>6339</v>
      </c>
      <c r="N743">
        <v>0</v>
      </c>
      <c r="O743" t="s">
        <v>6339</v>
      </c>
      <c r="P743">
        <v>0</v>
      </c>
      <c r="Q743" t="s">
        <v>6339</v>
      </c>
      <c r="R743" s="19">
        <v>0</v>
      </c>
      <c r="S743" s="18" t="s">
        <v>6339</v>
      </c>
      <c r="T743" s="28">
        <v>0</v>
      </c>
      <c r="U743" s="18" t="s">
        <v>6339</v>
      </c>
      <c r="V743" s="19">
        <v>0</v>
      </c>
      <c r="W743" s="18" t="s">
        <v>6339</v>
      </c>
      <c r="X743" s="19">
        <v>0</v>
      </c>
      <c r="Y743" s="18" t="s">
        <v>6339</v>
      </c>
      <c r="Z743" s="19">
        <v>0</v>
      </c>
      <c r="AA743" s="18" t="s">
        <v>6339</v>
      </c>
      <c r="AB743" s="15">
        <v>93150692</v>
      </c>
      <c r="AC743" s="18" t="s">
        <v>6339</v>
      </c>
      <c r="AD743" s="18" t="s">
        <v>6372</v>
      </c>
      <c r="AE743" s="18" t="s">
        <v>6339</v>
      </c>
      <c r="AF743" s="18" t="s">
        <v>6400</v>
      </c>
      <c r="AG743" s="18" t="s">
        <v>6339</v>
      </c>
      <c r="AH743" s="29">
        <v>42654</v>
      </c>
      <c r="AI743" s="18" t="s">
        <v>6339</v>
      </c>
      <c r="AJ743" s="18" t="s">
        <v>6397</v>
      </c>
      <c r="AK743" t="s">
        <v>6340</v>
      </c>
      <c r="AL743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(NULL,0,0,0,0,0,0,0,0,0,0,93150692,'jrubio','R','2016-10-11','dzambrano');</v>
      </c>
    </row>
    <row r="744" spans="1:38" x14ac:dyDescent="0.25">
      <c r="A744">
        <v>10013222</v>
      </c>
      <c r="B744" t="s">
        <v>6405</v>
      </c>
      <c r="C744" t="s">
        <v>6346</v>
      </c>
      <c r="D744" t="s">
        <v>6339</v>
      </c>
      <c r="E744" s="15">
        <v>0</v>
      </c>
      <c r="F744" s="15" t="s">
        <v>6339</v>
      </c>
      <c r="G744" t="s">
        <v>2745</v>
      </c>
      <c r="H744" t="e">
        <f>VLOOKUP($E744,'BD DAVID'!$B$5:$M$1143,10,FALSE)</f>
        <v>#N/A</v>
      </c>
      <c r="I744">
        <v>0</v>
      </c>
      <c r="J744" t="e">
        <f>VLOOKUP($E744,'BD DAVID'!$B$5:$M$1144,12,FALSE)</f>
        <v>#N/A</v>
      </c>
      <c r="K744" t="s">
        <v>6339</v>
      </c>
      <c r="L744">
        <v>0</v>
      </c>
      <c r="M744" t="s">
        <v>6339</v>
      </c>
      <c r="N744">
        <v>0</v>
      </c>
      <c r="O744" t="s">
        <v>6339</v>
      </c>
      <c r="P744">
        <v>0</v>
      </c>
      <c r="Q744" t="s">
        <v>6339</v>
      </c>
      <c r="R744" s="19">
        <v>0</v>
      </c>
      <c r="S744" s="18" t="s">
        <v>6339</v>
      </c>
      <c r="T744" s="28">
        <v>0</v>
      </c>
      <c r="U744" s="18" t="s">
        <v>6339</v>
      </c>
      <c r="V744" s="19">
        <v>0</v>
      </c>
      <c r="W744" s="18" t="s">
        <v>6339</v>
      </c>
      <c r="X744" s="19">
        <v>0</v>
      </c>
      <c r="Y744" s="18" t="s">
        <v>6339</v>
      </c>
      <c r="Z744" s="19">
        <v>0</v>
      </c>
      <c r="AA744" s="18" t="s">
        <v>6339</v>
      </c>
      <c r="AB744" s="15">
        <v>809000555</v>
      </c>
      <c r="AC744" s="18" t="s">
        <v>6339</v>
      </c>
      <c r="AD744" s="18" t="s">
        <v>6372</v>
      </c>
      <c r="AE744" s="18" t="s">
        <v>6339</v>
      </c>
      <c r="AF744" s="18" t="s">
        <v>6400</v>
      </c>
      <c r="AG744" s="18" t="s">
        <v>6339</v>
      </c>
      <c r="AH744" s="29">
        <v>42654</v>
      </c>
      <c r="AI744" s="18" t="s">
        <v>6339</v>
      </c>
      <c r="AJ744" s="18" t="s">
        <v>6397</v>
      </c>
      <c r="AK744" t="s">
        <v>6340</v>
      </c>
      <c r="AL744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(NULL,0,0,0,0,0,0,0,0,0,0,809000555,'jrubio','R','2016-10-11','dzambrano');</v>
      </c>
    </row>
    <row r="745" spans="1:38" x14ac:dyDescent="0.25">
      <c r="A745">
        <v>10016852</v>
      </c>
      <c r="B745" t="s">
        <v>6405</v>
      </c>
      <c r="C745" t="s">
        <v>6346</v>
      </c>
      <c r="D745" t="s">
        <v>6339</v>
      </c>
      <c r="E745" s="15">
        <v>0</v>
      </c>
      <c r="F745" s="15" t="s">
        <v>6339</v>
      </c>
      <c r="G745" t="s">
        <v>4559</v>
      </c>
      <c r="H745" t="e">
        <f>VLOOKUP($E745,'BD DAVID'!$B$5:$M$1143,10,FALSE)</f>
        <v>#N/A</v>
      </c>
      <c r="I745">
        <v>0</v>
      </c>
      <c r="J745" t="e">
        <f>VLOOKUP($E745,'BD DAVID'!$B$5:$M$1144,12,FALSE)</f>
        <v>#N/A</v>
      </c>
      <c r="K745" t="s">
        <v>6339</v>
      </c>
      <c r="L745">
        <v>0</v>
      </c>
      <c r="M745" t="s">
        <v>6339</v>
      </c>
      <c r="N745">
        <v>0</v>
      </c>
      <c r="O745" t="s">
        <v>6339</v>
      </c>
      <c r="P745">
        <v>0</v>
      </c>
      <c r="Q745" t="s">
        <v>6339</v>
      </c>
      <c r="R745" s="19">
        <v>0</v>
      </c>
      <c r="S745" s="18" t="s">
        <v>6339</v>
      </c>
      <c r="T745" s="28">
        <v>0</v>
      </c>
      <c r="U745" s="18" t="s">
        <v>6339</v>
      </c>
      <c r="V745" s="19">
        <v>0</v>
      </c>
      <c r="W745" s="18" t="s">
        <v>6339</v>
      </c>
      <c r="X745" s="19">
        <v>0</v>
      </c>
      <c r="Y745" s="18" t="s">
        <v>6339</v>
      </c>
      <c r="Z745" s="19">
        <v>0</v>
      </c>
      <c r="AA745" s="18" t="s">
        <v>6339</v>
      </c>
      <c r="AB745" s="15">
        <v>809001395</v>
      </c>
      <c r="AC745" s="18" t="s">
        <v>6339</v>
      </c>
      <c r="AD745" s="18" t="s">
        <v>6372</v>
      </c>
      <c r="AE745" s="18" t="s">
        <v>6339</v>
      </c>
      <c r="AF745" s="18" t="s">
        <v>6400</v>
      </c>
      <c r="AG745" s="18" t="s">
        <v>6339</v>
      </c>
      <c r="AH745" s="29">
        <v>42654</v>
      </c>
      <c r="AI745" s="18" t="s">
        <v>6339</v>
      </c>
      <c r="AJ745" s="18" t="s">
        <v>6397</v>
      </c>
      <c r="AK745" t="s">
        <v>6340</v>
      </c>
      <c r="AL745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(NULL,0,0,0,0,0,0,0,0,0,0,809001395,'jrubio','R','2016-10-11','dzambrano');</v>
      </c>
    </row>
    <row r="746" spans="1:38" x14ac:dyDescent="0.25">
      <c r="A746">
        <v>10013217</v>
      </c>
      <c r="B746" t="s">
        <v>6405</v>
      </c>
      <c r="C746" t="s">
        <v>6346</v>
      </c>
      <c r="D746" t="s">
        <v>6339</v>
      </c>
      <c r="E746" s="15">
        <v>0</v>
      </c>
      <c r="F746" s="15" t="s">
        <v>6339</v>
      </c>
      <c r="G746" t="s">
        <v>3712</v>
      </c>
      <c r="H746" t="e">
        <f>VLOOKUP($E746,'BD DAVID'!$B$5:$M$1143,10,FALSE)</f>
        <v>#N/A</v>
      </c>
      <c r="I746">
        <v>0</v>
      </c>
      <c r="J746" t="e">
        <f>VLOOKUP($E746,'BD DAVID'!$B$5:$M$1144,12,FALSE)</f>
        <v>#N/A</v>
      </c>
      <c r="K746" t="s">
        <v>6339</v>
      </c>
      <c r="L746">
        <v>0</v>
      </c>
      <c r="M746" t="s">
        <v>6339</v>
      </c>
      <c r="N746">
        <v>0</v>
      </c>
      <c r="O746" t="s">
        <v>6339</v>
      </c>
      <c r="P746">
        <v>0</v>
      </c>
      <c r="Q746" t="s">
        <v>6339</v>
      </c>
      <c r="R746" s="19">
        <v>0</v>
      </c>
      <c r="S746" s="18" t="s">
        <v>6339</v>
      </c>
      <c r="T746" s="28">
        <v>0</v>
      </c>
      <c r="U746" s="18" t="s">
        <v>6339</v>
      </c>
      <c r="V746" s="19">
        <v>0</v>
      </c>
      <c r="W746" s="18" t="s">
        <v>6339</v>
      </c>
      <c r="X746" s="19">
        <v>0</v>
      </c>
      <c r="Y746" s="18" t="s">
        <v>6339</v>
      </c>
      <c r="Z746" s="19">
        <v>0</v>
      </c>
      <c r="AA746" s="18" t="s">
        <v>6339</v>
      </c>
      <c r="AB746" s="15">
        <v>809005667</v>
      </c>
      <c r="AC746" s="18" t="s">
        <v>6339</v>
      </c>
      <c r="AD746" s="18" t="s">
        <v>6372</v>
      </c>
      <c r="AE746" s="18" t="s">
        <v>6339</v>
      </c>
      <c r="AF746" s="18" t="s">
        <v>6400</v>
      </c>
      <c r="AG746" s="18" t="s">
        <v>6339</v>
      </c>
      <c r="AH746" s="29">
        <v>42654</v>
      </c>
      <c r="AI746" s="18" t="s">
        <v>6339</v>
      </c>
      <c r="AJ746" s="18" t="s">
        <v>6397</v>
      </c>
      <c r="AK746" t="s">
        <v>6340</v>
      </c>
      <c r="AL746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(NULL,0,0,0,0,0,0,0,0,0,0,809005667,'jrubio','R','2016-10-11','dzambrano');</v>
      </c>
    </row>
    <row r="747" spans="1:38" x14ac:dyDescent="0.25">
      <c r="A747">
        <v>10013146</v>
      </c>
      <c r="B747" t="s">
        <v>6405</v>
      </c>
      <c r="C747" t="s">
        <v>6346</v>
      </c>
      <c r="D747" t="s">
        <v>6339</v>
      </c>
      <c r="E747" s="15">
        <v>0</v>
      </c>
      <c r="F747" s="15" t="s">
        <v>6339</v>
      </c>
      <c r="G747" t="s">
        <v>3566</v>
      </c>
      <c r="H747" t="e">
        <f>VLOOKUP($E747,'BD DAVID'!$B$5:$M$1143,10,FALSE)</f>
        <v>#N/A</v>
      </c>
      <c r="I747">
        <v>0</v>
      </c>
      <c r="J747" t="e">
        <f>VLOOKUP($E747,'BD DAVID'!$B$5:$M$1144,12,FALSE)</f>
        <v>#N/A</v>
      </c>
      <c r="K747" t="s">
        <v>6339</v>
      </c>
      <c r="L747">
        <v>0</v>
      </c>
      <c r="M747" t="s">
        <v>6339</v>
      </c>
      <c r="N747">
        <v>0</v>
      </c>
      <c r="O747" t="s">
        <v>6339</v>
      </c>
      <c r="P747">
        <v>0</v>
      </c>
      <c r="Q747" t="s">
        <v>6339</v>
      </c>
      <c r="R747" s="19">
        <v>0</v>
      </c>
      <c r="S747" s="18" t="s">
        <v>6339</v>
      </c>
      <c r="T747" s="28">
        <v>0</v>
      </c>
      <c r="U747" s="18" t="s">
        <v>6339</v>
      </c>
      <c r="V747" s="19">
        <v>0</v>
      </c>
      <c r="W747" s="18" t="s">
        <v>6339</v>
      </c>
      <c r="X747" s="19">
        <v>0</v>
      </c>
      <c r="Y747" s="18" t="s">
        <v>6339</v>
      </c>
      <c r="Z747" s="19">
        <v>0</v>
      </c>
      <c r="AA747" s="18" t="s">
        <v>6339</v>
      </c>
      <c r="AB747" s="15">
        <v>809008658</v>
      </c>
      <c r="AC747" s="18" t="s">
        <v>6339</v>
      </c>
      <c r="AD747" s="18" t="s">
        <v>6372</v>
      </c>
      <c r="AE747" s="18" t="s">
        <v>6339</v>
      </c>
      <c r="AF747" s="18" t="s">
        <v>6400</v>
      </c>
      <c r="AG747" s="18" t="s">
        <v>6339</v>
      </c>
      <c r="AH747" s="29">
        <v>42654</v>
      </c>
      <c r="AI747" s="18" t="s">
        <v>6339</v>
      </c>
      <c r="AJ747" s="18" t="s">
        <v>6397</v>
      </c>
      <c r="AK747" t="s">
        <v>6340</v>
      </c>
      <c r="AL747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(NULL,0,0,0,0,0,0,0,0,0,0,809008658,'jrubio','R','2016-10-11','dzambrano');</v>
      </c>
    </row>
    <row r="748" spans="1:38" x14ac:dyDescent="0.25">
      <c r="A748">
        <v>10011505</v>
      </c>
      <c r="B748" t="s">
        <v>6405</v>
      </c>
      <c r="C748" t="s">
        <v>6346</v>
      </c>
      <c r="D748" t="s">
        <v>6339</v>
      </c>
      <c r="E748" s="15">
        <v>0</v>
      </c>
      <c r="F748" s="15" t="s">
        <v>6339</v>
      </c>
      <c r="G748" t="s">
        <v>1679</v>
      </c>
      <c r="H748" t="e">
        <f>VLOOKUP($E748,'BD DAVID'!$B$5:$M$1143,10,FALSE)</f>
        <v>#N/A</v>
      </c>
      <c r="I748">
        <v>0</v>
      </c>
      <c r="J748" t="e">
        <f>VLOOKUP($E748,'BD DAVID'!$B$5:$M$1144,12,FALSE)</f>
        <v>#N/A</v>
      </c>
      <c r="K748" t="s">
        <v>6339</v>
      </c>
      <c r="L748">
        <v>0</v>
      </c>
      <c r="M748" t="s">
        <v>6339</v>
      </c>
      <c r="N748">
        <v>0</v>
      </c>
      <c r="O748" t="s">
        <v>6339</v>
      </c>
      <c r="P748">
        <v>0</v>
      </c>
      <c r="Q748" t="s">
        <v>6339</v>
      </c>
      <c r="R748" s="19">
        <v>0</v>
      </c>
      <c r="S748" s="18" t="s">
        <v>6339</v>
      </c>
      <c r="T748" s="28">
        <v>0</v>
      </c>
      <c r="U748" s="18" t="s">
        <v>6339</v>
      </c>
      <c r="V748" s="19">
        <v>0</v>
      </c>
      <c r="W748" s="18" t="s">
        <v>6339</v>
      </c>
      <c r="X748" s="19">
        <v>0</v>
      </c>
      <c r="Y748" s="18" t="s">
        <v>6339</v>
      </c>
      <c r="Z748" s="19">
        <v>0</v>
      </c>
      <c r="AA748" s="18" t="s">
        <v>6339</v>
      </c>
      <c r="AB748" s="15">
        <v>809012928</v>
      </c>
      <c r="AC748" s="18" t="s">
        <v>6339</v>
      </c>
      <c r="AD748" s="18" t="s">
        <v>6372</v>
      </c>
      <c r="AE748" s="18" t="s">
        <v>6339</v>
      </c>
      <c r="AF748" s="18" t="s">
        <v>6400</v>
      </c>
      <c r="AG748" s="18" t="s">
        <v>6339</v>
      </c>
      <c r="AH748" s="29">
        <v>42654</v>
      </c>
      <c r="AI748" s="18" t="s">
        <v>6339</v>
      </c>
      <c r="AJ748" s="18" t="s">
        <v>6397</v>
      </c>
      <c r="AK748" t="s">
        <v>6340</v>
      </c>
      <c r="AL748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(NULL,0,0,0,0,0,0,0,0,0,0,809012928,'jrubio','R','2016-10-11','dzambrano');</v>
      </c>
    </row>
    <row r="749" spans="1:38" x14ac:dyDescent="0.25">
      <c r="A749">
        <v>10016372</v>
      </c>
      <c r="B749" t="s">
        <v>6405</v>
      </c>
      <c r="C749" t="s">
        <v>6346</v>
      </c>
      <c r="D749" t="s">
        <v>6339</v>
      </c>
      <c r="E749" s="15">
        <v>0</v>
      </c>
      <c r="F749" s="15" t="s">
        <v>6339</v>
      </c>
      <c r="G749" t="s">
        <v>3593</v>
      </c>
      <c r="H749" t="e">
        <f>VLOOKUP($E749,'BD DAVID'!$B$5:$M$1143,10,FALSE)</f>
        <v>#N/A</v>
      </c>
      <c r="I749">
        <v>0</v>
      </c>
      <c r="J749" t="e">
        <f>VLOOKUP($E749,'BD DAVID'!$B$5:$M$1144,12,FALSE)</f>
        <v>#N/A</v>
      </c>
      <c r="K749" t="s">
        <v>6339</v>
      </c>
      <c r="L749">
        <v>0</v>
      </c>
      <c r="M749" t="s">
        <v>6339</v>
      </c>
      <c r="N749">
        <v>0</v>
      </c>
      <c r="O749" t="s">
        <v>6339</v>
      </c>
      <c r="P749">
        <v>0</v>
      </c>
      <c r="Q749" t="s">
        <v>6339</v>
      </c>
      <c r="R749" s="19">
        <v>0</v>
      </c>
      <c r="S749" s="18" t="s">
        <v>6339</v>
      </c>
      <c r="T749" s="28">
        <v>0</v>
      </c>
      <c r="U749" s="18" t="s">
        <v>6339</v>
      </c>
      <c r="V749" s="19">
        <v>0</v>
      </c>
      <c r="W749" s="18" t="s">
        <v>6339</v>
      </c>
      <c r="X749" s="19">
        <v>0</v>
      </c>
      <c r="Y749" s="18" t="s">
        <v>6339</v>
      </c>
      <c r="Z749" s="19">
        <v>0</v>
      </c>
      <c r="AA749" s="18" t="s">
        <v>6339</v>
      </c>
      <c r="AB749" s="15">
        <v>822003732</v>
      </c>
      <c r="AC749" s="18" t="s">
        <v>6339</v>
      </c>
      <c r="AD749" s="18" t="s">
        <v>6376</v>
      </c>
      <c r="AE749" s="18" t="s">
        <v>6339</v>
      </c>
      <c r="AF749" s="18" t="s">
        <v>6400</v>
      </c>
      <c r="AG749" s="18" t="s">
        <v>6339</v>
      </c>
      <c r="AH749" s="29">
        <v>42654</v>
      </c>
      <c r="AI749" s="18" t="s">
        <v>6339</v>
      </c>
      <c r="AJ749" s="18" t="s">
        <v>6397</v>
      </c>
      <c r="AK749" t="s">
        <v>6340</v>
      </c>
      <c r="AL749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(NULL,0,0,0,0,0,0,0,0,0,0,822003732,'lrodriguez','R','2016-10-11','dzambrano');</v>
      </c>
    </row>
    <row r="750" spans="1:38" x14ac:dyDescent="0.25">
      <c r="A750">
        <v>10015175</v>
      </c>
      <c r="B750" t="s">
        <v>6405</v>
      </c>
      <c r="C750" t="s">
        <v>6346</v>
      </c>
      <c r="D750" t="s">
        <v>6339</v>
      </c>
      <c r="E750" s="15">
        <v>0</v>
      </c>
      <c r="F750" s="15" t="s">
        <v>6339</v>
      </c>
      <c r="G750" t="s">
        <v>3653</v>
      </c>
      <c r="H750" t="e">
        <f>VLOOKUP($E750,'BD DAVID'!$B$5:$M$1143,10,FALSE)</f>
        <v>#N/A</v>
      </c>
      <c r="I750">
        <v>0</v>
      </c>
      <c r="J750" t="e">
        <f>VLOOKUP($E750,'BD DAVID'!$B$5:$M$1144,12,FALSE)</f>
        <v>#N/A</v>
      </c>
      <c r="K750" t="s">
        <v>6339</v>
      </c>
      <c r="L750">
        <v>0</v>
      </c>
      <c r="M750" t="s">
        <v>6339</v>
      </c>
      <c r="N750">
        <v>0</v>
      </c>
      <c r="O750" t="s">
        <v>6339</v>
      </c>
      <c r="P750">
        <v>0</v>
      </c>
      <c r="Q750" t="s">
        <v>6339</v>
      </c>
      <c r="R750" s="19">
        <v>0</v>
      </c>
      <c r="S750" s="18" t="s">
        <v>6339</v>
      </c>
      <c r="T750" s="28">
        <v>0</v>
      </c>
      <c r="U750" s="18" t="s">
        <v>6339</v>
      </c>
      <c r="V750" s="19">
        <v>0</v>
      </c>
      <c r="W750" s="18" t="s">
        <v>6339</v>
      </c>
      <c r="X750" s="19">
        <v>0</v>
      </c>
      <c r="Y750" s="18" t="s">
        <v>6339</v>
      </c>
      <c r="Z750" s="19">
        <v>0</v>
      </c>
      <c r="AA750" s="18" t="s">
        <v>6339</v>
      </c>
      <c r="AB750" s="15">
        <v>860000698</v>
      </c>
      <c r="AC750" s="18" t="s">
        <v>6339</v>
      </c>
      <c r="AD750" s="18" t="s">
        <v>6367</v>
      </c>
      <c r="AE750" s="18" t="s">
        <v>6339</v>
      </c>
      <c r="AF750" s="18" t="s">
        <v>6400</v>
      </c>
      <c r="AG750" s="18" t="s">
        <v>6339</v>
      </c>
      <c r="AH750" s="29">
        <v>42654</v>
      </c>
      <c r="AI750" s="18" t="s">
        <v>6339</v>
      </c>
      <c r="AJ750" s="18" t="s">
        <v>6397</v>
      </c>
      <c r="AK750" t="s">
        <v>6340</v>
      </c>
      <c r="AL750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(NULL,0,0,0,0,0,0,0,0,0,0,860000698,'dsilva','R','2016-10-11','dzambrano');</v>
      </c>
    </row>
    <row r="751" spans="1:38" x14ac:dyDescent="0.25">
      <c r="A751">
        <v>10013213</v>
      </c>
      <c r="B751" t="s">
        <v>6405</v>
      </c>
      <c r="C751" t="s">
        <v>6346</v>
      </c>
      <c r="D751" t="s">
        <v>6339</v>
      </c>
      <c r="E751" s="15">
        <v>0</v>
      </c>
      <c r="F751" s="15" t="s">
        <v>6339</v>
      </c>
      <c r="G751" t="s">
        <v>5086</v>
      </c>
      <c r="H751" t="e">
        <f>VLOOKUP($E751,'BD DAVID'!$B$5:$M$1143,10,FALSE)</f>
        <v>#N/A</v>
      </c>
      <c r="I751">
        <v>0</v>
      </c>
      <c r="J751" t="e">
        <f>VLOOKUP($E751,'BD DAVID'!$B$5:$M$1144,12,FALSE)</f>
        <v>#N/A</v>
      </c>
      <c r="K751" t="s">
        <v>6339</v>
      </c>
      <c r="L751">
        <v>0</v>
      </c>
      <c r="M751" t="s">
        <v>6339</v>
      </c>
      <c r="N751">
        <v>0</v>
      </c>
      <c r="O751" t="s">
        <v>6339</v>
      </c>
      <c r="P751">
        <v>0</v>
      </c>
      <c r="Q751" t="s">
        <v>6339</v>
      </c>
      <c r="R751" s="19">
        <v>0</v>
      </c>
      <c r="S751" s="18" t="s">
        <v>6339</v>
      </c>
      <c r="T751" s="28">
        <v>0</v>
      </c>
      <c r="U751" s="18" t="s">
        <v>6339</v>
      </c>
      <c r="V751" s="19">
        <v>0</v>
      </c>
      <c r="W751" s="18" t="s">
        <v>6339</v>
      </c>
      <c r="X751" s="19">
        <v>0</v>
      </c>
      <c r="Y751" s="18" t="s">
        <v>6339</v>
      </c>
      <c r="Z751" s="19">
        <v>0</v>
      </c>
      <c r="AA751" s="18" t="s">
        <v>6339</v>
      </c>
      <c r="AB751" s="15">
        <v>890700058</v>
      </c>
      <c r="AC751" s="18" t="s">
        <v>6339</v>
      </c>
      <c r="AD751" s="18" t="s">
        <v>6372</v>
      </c>
      <c r="AE751" s="18" t="s">
        <v>6339</v>
      </c>
      <c r="AF751" s="18" t="s">
        <v>6400</v>
      </c>
      <c r="AG751" s="18" t="s">
        <v>6339</v>
      </c>
      <c r="AH751" s="29">
        <v>42654</v>
      </c>
      <c r="AI751" s="18" t="s">
        <v>6339</v>
      </c>
      <c r="AJ751" s="18" t="s">
        <v>6397</v>
      </c>
      <c r="AK751" t="s">
        <v>6340</v>
      </c>
      <c r="AL751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(NULL,0,0,0,0,0,0,0,0,0,0,890700058,'jrubio','R','2016-10-11','dzambrano');</v>
      </c>
    </row>
    <row r="752" spans="1:38" x14ac:dyDescent="0.25">
      <c r="A752">
        <v>10013223</v>
      </c>
      <c r="B752" t="s">
        <v>6405</v>
      </c>
      <c r="C752" t="s">
        <v>6346</v>
      </c>
      <c r="D752" t="s">
        <v>6339</v>
      </c>
      <c r="E752" s="15">
        <v>0</v>
      </c>
      <c r="F752" s="15" t="s">
        <v>6339</v>
      </c>
      <c r="G752" t="s">
        <v>2630</v>
      </c>
      <c r="H752" t="e">
        <f>VLOOKUP($E752,'BD DAVID'!$B$5:$M$1143,10,FALSE)</f>
        <v>#N/A</v>
      </c>
      <c r="I752">
        <v>0</v>
      </c>
      <c r="J752" t="e">
        <f>VLOOKUP($E752,'BD DAVID'!$B$5:$M$1144,12,FALSE)</f>
        <v>#N/A</v>
      </c>
      <c r="K752" t="s">
        <v>6339</v>
      </c>
      <c r="L752">
        <v>0</v>
      </c>
      <c r="M752" t="s">
        <v>6339</v>
      </c>
      <c r="N752">
        <v>0</v>
      </c>
      <c r="O752" t="s">
        <v>6339</v>
      </c>
      <c r="P752">
        <v>0</v>
      </c>
      <c r="Q752" t="s">
        <v>6339</v>
      </c>
      <c r="R752" s="19">
        <v>0</v>
      </c>
      <c r="S752" s="18" t="s">
        <v>6339</v>
      </c>
      <c r="T752" s="28">
        <v>0</v>
      </c>
      <c r="U752" s="18" t="s">
        <v>6339</v>
      </c>
      <c r="V752" s="19">
        <v>0</v>
      </c>
      <c r="W752" s="18" t="s">
        <v>6339</v>
      </c>
      <c r="X752" s="19">
        <v>0</v>
      </c>
      <c r="Y752" s="18" t="s">
        <v>6339</v>
      </c>
      <c r="Z752" s="19">
        <v>0</v>
      </c>
      <c r="AA752" s="18" t="s">
        <v>6339</v>
      </c>
      <c r="AB752" s="15">
        <v>890701355</v>
      </c>
      <c r="AC752" s="18" t="s">
        <v>6339</v>
      </c>
      <c r="AD752" s="18" t="s">
        <v>6372</v>
      </c>
      <c r="AE752" s="18" t="s">
        <v>6339</v>
      </c>
      <c r="AF752" s="18" t="s">
        <v>6400</v>
      </c>
      <c r="AG752" s="18" t="s">
        <v>6339</v>
      </c>
      <c r="AH752" s="29">
        <v>42654</v>
      </c>
      <c r="AI752" s="18" t="s">
        <v>6339</v>
      </c>
      <c r="AJ752" s="18" t="s">
        <v>6397</v>
      </c>
      <c r="AK752" t="s">
        <v>6340</v>
      </c>
      <c r="AL752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(NULL,0,0,0,0,0,0,0,0,0,0,890701355,'jrubio','R','2016-10-11','dzambrano');</v>
      </c>
    </row>
    <row r="753" spans="1:38" x14ac:dyDescent="0.25">
      <c r="A753">
        <v>10013526</v>
      </c>
      <c r="B753" t="s">
        <v>6405</v>
      </c>
      <c r="C753" t="s">
        <v>6346</v>
      </c>
      <c r="D753" t="s">
        <v>6339</v>
      </c>
      <c r="E753" s="15">
        <v>0</v>
      </c>
      <c r="F753" s="15" t="s">
        <v>6339</v>
      </c>
      <c r="G753" t="s">
        <v>1961</v>
      </c>
      <c r="H753" t="e">
        <f>VLOOKUP($E753,'BD DAVID'!$B$5:$M$1143,10,FALSE)</f>
        <v>#N/A</v>
      </c>
      <c r="I753">
        <v>0</v>
      </c>
      <c r="J753" t="e">
        <f>VLOOKUP($E753,'BD DAVID'!$B$5:$M$1144,12,FALSE)</f>
        <v>#N/A</v>
      </c>
      <c r="K753" t="s">
        <v>6339</v>
      </c>
      <c r="L753">
        <v>0</v>
      </c>
      <c r="M753" t="s">
        <v>6339</v>
      </c>
      <c r="N753">
        <v>0</v>
      </c>
      <c r="O753" t="s">
        <v>6339</v>
      </c>
      <c r="P753">
        <v>0</v>
      </c>
      <c r="Q753" t="s">
        <v>6339</v>
      </c>
      <c r="R753" s="19">
        <v>0</v>
      </c>
      <c r="S753" s="18" t="s">
        <v>6339</v>
      </c>
      <c r="T753" s="28">
        <v>0</v>
      </c>
      <c r="U753" s="18" t="s">
        <v>6339</v>
      </c>
      <c r="V753" s="19">
        <v>0</v>
      </c>
      <c r="W753" s="18" t="s">
        <v>6339</v>
      </c>
      <c r="X753" s="19">
        <v>0</v>
      </c>
      <c r="Y753" s="18" t="s">
        <v>6339</v>
      </c>
      <c r="Z753" s="19">
        <v>0</v>
      </c>
      <c r="AA753" s="18" t="s">
        <v>6339</v>
      </c>
      <c r="AB753" s="15">
        <v>890702966</v>
      </c>
      <c r="AC753" s="18" t="s">
        <v>6339</v>
      </c>
      <c r="AD753" s="18" t="s">
        <v>6367</v>
      </c>
      <c r="AE753" s="18" t="s">
        <v>6339</v>
      </c>
      <c r="AF753" s="18" t="s">
        <v>6400</v>
      </c>
      <c r="AG753" s="18" t="s">
        <v>6339</v>
      </c>
      <c r="AH753" s="29">
        <v>42654</v>
      </c>
      <c r="AI753" s="18" t="s">
        <v>6339</v>
      </c>
      <c r="AJ753" s="18" t="s">
        <v>6397</v>
      </c>
      <c r="AK753" t="s">
        <v>6340</v>
      </c>
      <c r="AL753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(NULL,0,0,0,0,0,0,0,0,0,0,890702966,'dsilva','R','2016-10-11','dzambrano');</v>
      </c>
    </row>
    <row r="754" spans="1:38" x14ac:dyDescent="0.25">
      <c r="A754">
        <v>10013090</v>
      </c>
      <c r="B754" t="s">
        <v>6405</v>
      </c>
      <c r="C754" t="s">
        <v>6346</v>
      </c>
      <c r="D754" t="s">
        <v>6339</v>
      </c>
      <c r="E754" s="15">
        <v>0</v>
      </c>
      <c r="F754" s="15" t="s">
        <v>6339</v>
      </c>
      <c r="G754" t="s">
        <v>4220</v>
      </c>
      <c r="H754" t="e">
        <f>VLOOKUP($E754,'BD DAVID'!$B$5:$M$1143,10,FALSE)</f>
        <v>#N/A</v>
      </c>
      <c r="I754">
        <v>0</v>
      </c>
      <c r="J754" t="e">
        <f>VLOOKUP($E754,'BD DAVID'!$B$5:$M$1144,12,FALSE)</f>
        <v>#N/A</v>
      </c>
      <c r="K754" t="s">
        <v>6339</v>
      </c>
      <c r="L754">
        <v>0</v>
      </c>
      <c r="M754" t="s">
        <v>6339</v>
      </c>
      <c r="N754">
        <v>0</v>
      </c>
      <c r="O754" t="s">
        <v>6339</v>
      </c>
      <c r="P754">
        <v>0</v>
      </c>
      <c r="Q754" t="s">
        <v>6339</v>
      </c>
      <c r="R754" s="19">
        <v>0</v>
      </c>
      <c r="S754" s="18" t="s">
        <v>6339</v>
      </c>
      <c r="T754" s="28">
        <v>0</v>
      </c>
      <c r="U754" s="18" t="s">
        <v>6339</v>
      </c>
      <c r="V754" s="19">
        <v>0</v>
      </c>
      <c r="W754" s="18" t="s">
        <v>6339</v>
      </c>
      <c r="X754" s="19">
        <v>0</v>
      </c>
      <c r="Y754" s="18" t="s">
        <v>6339</v>
      </c>
      <c r="Z754" s="19">
        <v>0</v>
      </c>
      <c r="AA754" s="18" t="s">
        <v>6339</v>
      </c>
      <c r="AB754" s="15">
        <v>890704021</v>
      </c>
      <c r="AC754" s="18" t="s">
        <v>6339</v>
      </c>
      <c r="AD754" s="18" t="s">
        <v>6372</v>
      </c>
      <c r="AE754" s="18" t="s">
        <v>6339</v>
      </c>
      <c r="AF754" s="18" t="s">
        <v>6400</v>
      </c>
      <c r="AG754" s="18" t="s">
        <v>6339</v>
      </c>
      <c r="AH754" s="29">
        <v>42654</v>
      </c>
      <c r="AI754" s="18" t="s">
        <v>6339</v>
      </c>
      <c r="AJ754" s="18" t="s">
        <v>6397</v>
      </c>
      <c r="AK754" t="s">
        <v>6340</v>
      </c>
      <c r="AL754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(NULL,0,0,0,0,0,0,0,0,0,0,890704021,'jrubio','R','2016-10-11','dzambrano');</v>
      </c>
    </row>
    <row r="755" spans="1:38" x14ac:dyDescent="0.25">
      <c r="A755">
        <v>10013074</v>
      </c>
      <c r="B755" t="s">
        <v>6405</v>
      </c>
      <c r="C755" t="s">
        <v>6346</v>
      </c>
      <c r="D755" t="s">
        <v>6339</v>
      </c>
      <c r="E755" s="15">
        <v>0</v>
      </c>
      <c r="F755" s="15" t="s">
        <v>6339</v>
      </c>
      <c r="G755" t="s">
        <v>4993</v>
      </c>
      <c r="H755" t="e">
        <f>VLOOKUP($E755,'BD DAVID'!$B$5:$M$1143,10,FALSE)</f>
        <v>#N/A</v>
      </c>
      <c r="I755">
        <v>0</v>
      </c>
      <c r="J755" t="e">
        <f>VLOOKUP($E755,'BD DAVID'!$B$5:$M$1144,12,FALSE)</f>
        <v>#N/A</v>
      </c>
      <c r="K755" t="s">
        <v>6339</v>
      </c>
      <c r="L755">
        <v>0</v>
      </c>
      <c r="M755" t="s">
        <v>6339</v>
      </c>
      <c r="N755">
        <v>0</v>
      </c>
      <c r="O755" t="s">
        <v>6339</v>
      </c>
      <c r="P755">
        <v>0</v>
      </c>
      <c r="Q755" t="s">
        <v>6339</v>
      </c>
      <c r="R755" s="19">
        <v>0</v>
      </c>
      <c r="S755" s="18" t="s">
        <v>6339</v>
      </c>
      <c r="T755" s="28">
        <v>0</v>
      </c>
      <c r="U755" s="18" t="s">
        <v>6339</v>
      </c>
      <c r="V755" s="19">
        <v>0</v>
      </c>
      <c r="W755" s="18" t="s">
        <v>6339</v>
      </c>
      <c r="X755" s="19">
        <v>0</v>
      </c>
      <c r="Y755" s="18" t="s">
        <v>6339</v>
      </c>
      <c r="Z755" s="19">
        <v>0</v>
      </c>
      <c r="AA755" s="18" t="s">
        <v>6339</v>
      </c>
      <c r="AB755" s="15">
        <v>890707192</v>
      </c>
      <c r="AC755" s="18" t="s">
        <v>6339</v>
      </c>
      <c r="AD755" s="18" t="s">
        <v>6372</v>
      </c>
      <c r="AE755" s="18" t="s">
        <v>6339</v>
      </c>
      <c r="AF755" s="18" t="s">
        <v>6400</v>
      </c>
      <c r="AG755" s="18" t="s">
        <v>6339</v>
      </c>
      <c r="AH755" s="29">
        <v>42654</v>
      </c>
      <c r="AI755" s="18" t="s">
        <v>6339</v>
      </c>
      <c r="AJ755" s="18" t="s">
        <v>6397</v>
      </c>
      <c r="AK755" t="s">
        <v>6340</v>
      </c>
      <c r="AL755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(NULL,0,0,0,0,0,0,0,0,0,0,890707192,'jrubio','R','2016-10-11','dzambrano');</v>
      </c>
    </row>
    <row r="756" spans="1:38" x14ac:dyDescent="0.25">
      <c r="A756">
        <v>10013464</v>
      </c>
      <c r="B756" t="s">
        <v>6405</v>
      </c>
      <c r="C756" t="s">
        <v>6346</v>
      </c>
      <c r="D756" t="s">
        <v>6339</v>
      </c>
      <c r="E756" s="15">
        <v>0</v>
      </c>
      <c r="F756" s="15" t="s">
        <v>6339</v>
      </c>
      <c r="G756" t="s">
        <v>3535</v>
      </c>
      <c r="H756" t="e">
        <f>VLOOKUP($E756,'BD DAVID'!$B$5:$M$1143,10,FALSE)</f>
        <v>#N/A</v>
      </c>
      <c r="I756">
        <v>0</v>
      </c>
      <c r="J756" t="e">
        <f>VLOOKUP($E756,'BD DAVID'!$B$5:$M$1144,12,FALSE)</f>
        <v>#N/A</v>
      </c>
      <c r="K756" t="s">
        <v>6339</v>
      </c>
      <c r="L756">
        <v>0</v>
      </c>
      <c r="M756" t="s">
        <v>6339</v>
      </c>
      <c r="N756">
        <v>0</v>
      </c>
      <c r="O756" t="s">
        <v>6339</v>
      </c>
      <c r="P756">
        <v>0</v>
      </c>
      <c r="Q756" t="s">
        <v>6339</v>
      </c>
      <c r="R756" s="19">
        <v>0</v>
      </c>
      <c r="S756" s="18" t="s">
        <v>6339</v>
      </c>
      <c r="T756" s="28">
        <v>0</v>
      </c>
      <c r="U756" s="18" t="s">
        <v>6339</v>
      </c>
      <c r="V756" s="19">
        <v>0</v>
      </c>
      <c r="W756" s="18" t="s">
        <v>6339</v>
      </c>
      <c r="X756" s="19">
        <v>0</v>
      </c>
      <c r="Y756" s="18" t="s">
        <v>6339</v>
      </c>
      <c r="Z756" s="19">
        <v>0</v>
      </c>
      <c r="AA756" s="18" t="s">
        <v>6339</v>
      </c>
      <c r="AB756" s="15">
        <v>900065578</v>
      </c>
      <c r="AC756" s="18" t="s">
        <v>6339</v>
      </c>
      <c r="AD756" s="18" t="s">
        <v>6372</v>
      </c>
      <c r="AE756" s="18" t="s">
        <v>6339</v>
      </c>
      <c r="AF756" s="18" t="s">
        <v>6400</v>
      </c>
      <c r="AG756" s="18" t="s">
        <v>6339</v>
      </c>
      <c r="AH756" s="29">
        <v>42654</v>
      </c>
      <c r="AI756" s="18" t="s">
        <v>6339</v>
      </c>
      <c r="AJ756" s="18" t="s">
        <v>6397</v>
      </c>
      <c r="AK756" t="s">
        <v>6340</v>
      </c>
      <c r="AL756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(NULL,0,0,0,0,0,0,0,0,0,0,900065578,'jrubio','R','2016-10-11','dzambrano');</v>
      </c>
    </row>
    <row r="757" spans="1:38" x14ac:dyDescent="0.25">
      <c r="A757">
        <v>10013199</v>
      </c>
      <c r="B757" t="s">
        <v>6405</v>
      </c>
      <c r="C757" t="s">
        <v>6346</v>
      </c>
      <c r="D757" t="s">
        <v>6339</v>
      </c>
      <c r="E757" s="15">
        <v>0</v>
      </c>
      <c r="F757" s="15" t="s">
        <v>6339</v>
      </c>
      <c r="G757" t="s">
        <v>2469</v>
      </c>
      <c r="H757" t="e">
        <f>VLOOKUP($E757,'BD DAVID'!$B$5:$M$1143,10,FALSE)</f>
        <v>#N/A</v>
      </c>
      <c r="I757">
        <v>0</v>
      </c>
      <c r="J757" t="e">
        <f>VLOOKUP($E757,'BD DAVID'!$B$5:$M$1144,12,FALSE)</f>
        <v>#N/A</v>
      </c>
      <c r="K757" t="s">
        <v>6339</v>
      </c>
      <c r="L757">
        <v>0</v>
      </c>
      <c r="M757" t="s">
        <v>6339</v>
      </c>
      <c r="N757">
        <v>0</v>
      </c>
      <c r="O757" t="s">
        <v>6339</v>
      </c>
      <c r="P757">
        <v>0</v>
      </c>
      <c r="Q757" t="s">
        <v>6339</v>
      </c>
      <c r="R757" s="19">
        <v>0</v>
      </c>
      <c r="S757" s="18" t="s">
        <v>6339</v>
      </c>
      <c r="T757" s="28">
        <v>0</v>
      </c>
      <c r="U757" s="18" t="s">
        <v>6339</v>
      </c>
      <c r="V757" s="19">
        <v>0</v>
      </c>
      <c r="W757" s="18" t="s">
        <v>6339</v>
      </c>
      <c r="X757" s="19">
        <v>0</v>
      </c>
      <c r="Y757" s="18" t="s">
        <v>6339</v>
      </c>
      <c r="Z757" s="19">
        <v>0</v>
      </c>
      <c r="AA757" s="18" t="s">
        <v>6339</v>
      </c>
      <c r="AB757" s="15">
        <v>900162468</v>
      </c>
      <c r="AC757" s="18" t="s">
        <v>6339</v>
      </c>
      <c r="AD757" s="18" t="s">
        <v>6372</v>
      </c>
      <c r="AE757" s="18" t="s">
        <v>6339</v>
      </c>
      <c r="AF757" s="18" t="s">
        <v>6400</v>
      </c>
      <c r="AG757" s="18" t="s">
        <v>6339</v>
      </c>
      <c r="AH757" s="29">
        <v>42654</v>
      </c>
      <c r="AI757" s="18" t="s">
        <v>6339</v>
      </c>
      <c r="AJ757" s="18" t="s">
        <v>6397</v>
      </c>
      <c r="AK757" t="s">
        <v>6340</v>
      </c>
      <c r="AL757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(NULL,0,0,0,0,0,0,0,0,0,0,900162468,'jrubio','R','2016-10-11','dzambrano');</v>
      </c>
    </row>
    <row r="758" spans="1:38" x14ac:dyDescent="0.25">
      <c r="A758">
        <v>10016238</v>
      </c>
      <c r="B758" t="s">
        <v>6405</v>
      </c>
      <c r="C758" t="s">
        <v>6346</v>
      </c>
      <c r="D758" t="s">
        <v>6339</v>
      </c>
      <c r="E758" s="15">
        <v>0</v>
      </c>
      <c r="F758" s="15" t="s">
        <v>6339</v>
      </c>
      <c r="G758" t="s">
        <v>1649</v>
      </c>
      <c r="H758" t="e">
        <f>VLOOKUP($E758,'BD DAVID'!$B$5:$M$1143,10,FALSE)</f>
        <v>#N/A</v>
      </c>
      <c r="I758">
        <v>0</v>
      </c>
      <c r="J758" t="e">
        <f>VLOOKUP($E758,'BD DAVID'!$B$5:$M$1144,12,FALSE)</f>
        <v>#N/A</v>
      </c>
      <c r="K758" t="s">
        <v>6339</v>
      </c>
      <c r="L758">
        <v>0</v>
      </c>
      <c r="M758" t="s">
        <v>6339</v>
      </c>
      <c r="N758">
        <v>0</v>
      </c>
      <c r="O758" t="s">
        <v>6339</v>
      </c>
      <c r="P758">
        <v>0</v>
      </c>
      <c r="Q758" t="s">
        <v>6339</v>
      </c>
      <c r="R758" s="19">
        <v>0</v>
      </c>
      <c r="S758" s="18" t="s">
        <v>6339</v>
      </c>
      <c r="T758" s="28">
        <v>0</v>
      </c>
      <c r="U758" s="18" t="s">
        <v>6339</v>
      </c>
      <c r="V758" s="19">
        <v>0</v>
      </c>
      <c r="W758" s="18" t="s">
        <v>6339</v>
      </c>
      <c r="X758" s="19">
        <v>0</v>
      </c>
      <c r="Y758" s="18" t="s">
        <v>6339</v>
      </c>
      <c r="Z758" s="19">
        <v>0</v>
      </c>
      <c r="AA758" s="18" t="s">
        <v>6339</v>
      </c>
      <c r="AB758" s="15">
        <v>900346992</v>
      </c>
      <c r="AC758" s="18" t="s">
        <v>6339</v>
      </c>
      <c r="AD758" s="18" t="s">
        <v>6371</v>
      </c>
      <c r="AE758" s="18" t="s">
        <v>6339</v>
      </c>
      <c r="AF758" s="18" t="s">
        <v>6400</v>
      </c>
      <c r="AG758" s="18" t="s">
        <v>6339</v>
      </c>
      <c r="AH758" s="29">
        <v>42654</v>
      </c>
      <c r="AI758" s="18" t="s">
        <v>6339</v>
      </c>
      <c r="AJ758" s="18" t="s">
        <v>6397</v>
      </c>
      <c r="AK758" t="s">
        <v>6340</v>
      </c>
      <c r="AL758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(NULL,0,0,0,0,0,0,0,0,0,0,900346992,'jbarajas','R','2016-10-11','dzambrano');</v>
      </c>
    </row>
    <row r="759" spans="1:38" x14ac:dyDescent="0.25">
      <c r="A759">
        <v>10013536</v>
      </c>
      <c r="B759" t="s">
        <v>6405</v>
      </c>
      <c r="C759" t="s">
        <v>6346</v>
      </c>
      <c r="D759" t="s">
        <v>6339</v>
      </c>
      <c r="E759" s="15">
        <v>0</v>
      </c>
      <c r="F759" s="15" t="s">
        <v>6339</v>
      </c>
      <c r="G759" t="s">
        <v>1604</v>
      </c>
      <c r="H759" t="e">
        <f>VLOOKUP($E759,'BD DAVID'!$B$5:$M$1143,10,FALSE)</f>
        <v>#N/A</v>
      </c>
      <c r="I759">
        <v>0</v>
      </c>
      <c r="J759" t="e">
        <f>VLOOKUP($E759,'BD DAVID'!$B$5:$M$1144,12,FALSE)</f>
        <v>#N/A</v>
      </c>
      <c r="K759" t="s">
        <v>6339</v>
      </c>
      <c r="L759">
        <v>0</v>
      </c>
      <c r="M759" t="s">
        <v>6339</v>
      </c>
      <c r="N759">
        <v>0</v>
      </c>
      <c r="O759" t="s">
        <v>6339</v>
      </c>
      <c r="P759">
        <v>0</v>
      </c>
      <c r="Q759" t="s">
        <v>6339</v>
      </c>
      <c r="R759" s="19">
        <v>0</v>
      </c>
      <c r="S759" s="18" t="s">
        <v>6339</v>
      </c>
      <c r="T759" s="28">
        <v>0</v>
      </c>
      <c r="U759" s="18" t="s">
        <v>6339</v>
      </c>
      <c r="V759" s="19">
        <v>0</v>
      </c>
      <c r="W759" s="18" t="s">
        <v>6339</v>
      </c>
      <c r="X759" s="19">
        <v>0</v>
      </c>
      <c r="Y759" s="18" t="s">
        <v>6339</v>
      </c>
      <c r="Z759" s="19">
        <v>0</v>
      </c>
      <c r="AA759" s="18" t="s">
        <v>6339</v>
      </c>
      <c r="AB759" s="15">
        <v>900400049</v>
      </c>
      <c r="AC759" s="18" t="s">
        <v>6339</v>
      </c>
      <c r="AD759" s="18" t="s">
        <v>6372</v>
      </c>
      <c r="AE759" s="18" t="s">
        <v>6339</v>
      </c>
      <c r="AF759" s="18" t="s">
        <v>6400</v>
      </c>
      <c r="AG759" s="18" t="s">
        <v>6339</v>
      </c>
      <c r="AH759" s="29">
        <v>42654</v>
      </c>
      <c r="AI759" s="18" t="s">
        <v>6339</v>
      </c>
      <c r="AJ759" s="18" t="s">
        <v>6397</v>
      </c>
      <c r="AK759" t="s">
        <v>6340</v>
      </c>
      <c r="AL759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(NULL,0,0,0,0,0,0,0,0,0,0,900400049,'jrubio','R','2016-10-11','dzambrano');</v>
      </c>
    </row>
    <row r="760" spans="1:38" x14ac:dyDescent="0.25">
      <c r="A760">
        <v>10013227</v>
      </c>
      <c r="B760" t="s">
        <v>6405</v>
      </c>
      <c r="C760" t="s">
        <v>6346</v>
      </c>
      <c r="D760" t="s">
        <v>6339</v>
      </c>
      <c r="E760" s="15">
        <v>0</v>
      </c>
      <c r="F760" s="15" t="s">
        <v>6339</v>
      </c>
      <c r="G760" t="s">
        <v>1737</v>
      </c>
      <c r="H760" t="e">
        <f>VLOOKUP($E760,'BD DAVID'!$B$5:$M$1143,10,FALSE)</f>
        <v>#N/A</v>
      </c>
      <c r="I760">
        <v>0</v>
      </c>
      <c r="J760" t="e">
        <f>VLOOKUP($E760,'BD DAVID'!$B$5:$M$1144,12,FALSE)</f>
        <v>#N/A</v>
      </c>
      <c r="K760" t="s">
        <v>6339</v>
      </c>
      <c r="L760">
        <v>0</v>
      </c>
      <c r="M760" t="s">
        <v>6339</v>
      </c>
      <c r="N760">
        <v>0</v>
      </c>
      <c r="O760" t="s">
        <v>6339</v>
      </c>
      <c r="P760">
        <v>0</v>
      </c>
      <c r="Q760" t="s">
        <v>6339</v>
      </c>
      <c r="R760" s="19">
        <v>0</v>
      </c>
      <c r="S760" s="18" t="s">
        <v>6339</v>
      </c>
      <c r="T760" s="28">
        <v>0</v>
      </c>
      <c r="U760" s="18" t="s">
        <v>6339</v>
      </c>
      <c r="V760" s="19">
        <v>0</v>
      </c>
      <c r="W760" s="18" t="s">
        <v>6339</v>
      </c>
      <c r="X760" s="19">
        <v>0</v>
      </c>
      <c r="Y760" s="18" t="s">
        <v>6339</v>
      </c>
      <c r="Z760" s="19">
        <v>0</v>
      </c>
      <c r="AA760" s="18" t="s">
        <v>6339</v>
      </c>
      <c r="AB760" s="15">
        <v>900495397</v>
      </c>
      <c r="AC760" s="18" t="s">
        <v>6339</v>
      </c>
      <c r="AD760" s="18" t="s">
        <v>6367</v>
      </c>
      <c r="AE760" s="18" t="s">
        <v>6339</v>
      </c>
      <c r="AF760" s="18" t="s">
        <v>6400</v>
      </c>
      <c r="AG760" s="18" t="s">
        <v>6339</v>
      </c>
      <c r="AH760" s="29">
        <v>42654</v>
      </c>
      <c r="AI760" s="18" t="s">
        <v>6339</v>
      </c>
      <c r="AJ760" s="18" t="s">
        <v>6397</v>
      </c>
      <c r="AK760" t="s">
        <v>6340</v>
      </c>
      <c r="AL760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(NULL,0,0,0,0,0,0,0,0,0,0,900495397,'dsilva','R','2016-10-11','dzambrano');</v>
      </c>
    </row>
    <row r="761" spans="1:38" x14ac:dyDescent="0.25">
      <c r="A761">
        <v>10013327</v>
      </c>
      <c r="B761" t="s">
        <v>6405</v>
      </c>
      <c r="C761" t="s">
        <v>6346</v>
      </c>
      <c r="D761" t="s">
        <v>6339</v>
      </c>
      <c r="E761" s="15">
        <v>0</v>
      </c>
      <c r="F761" s="15" t="s">
        <v>6339</v>
      </c>
      <c r="G761" t="s">
        <v>3605</v>
      </c>
      <c r="H761" t="e">
        <f>VLOOKUP($E761,'BD DAVID'!$B$5:$M$1143,10,FALSE)</f>
        <v>#N/A</v>
      </c>
      <c r="I761">
        <v>0</v>
      </c>
      <c r="J761" t="e">
        <f>VLOOKUP($E761,'BD DAVID'!$B$5:$M$1144,12,FALSE)</f>
        <v>#N/A</v>
      </c>
      <c r="K761" t="s">
        <v>6339</v>
      </c>
      <c r="L761">
        <v>0</v>
      </c>
      <c r="M761" t="s">
        <v>6339</v>
      </c>
      <c r="N761">
        <v>0</v>
      </c>
      <c r="O761" t="s">
        <v>6339</v>
      </c>
      <c r="P761">
        <v>0</v>
      </c>
      <c r="Q761" t="s">
        <v>6339</v>
      </c>
      <c r="R761" s="19">
        <v>0</v>
      </c>
      <c r="S761" s="18" t="s">
        <v>6339</v>
      </c>
      <c r="T761" s="28">
        <v>0</v>
      </c>
      <c r="U761" s="18" t="s">
        <v>6339</v>
      </c>
      <c r="V761" s="19">
        <v>0</v>
      </c>
      <c r="W761" s="18" t="s">
        <v>6339</v>
      </c>
      <c r="X761" s="19">
        <v>0</v>
      </c>
      <c r="Y761" s="18" t="s">
        <v>6339</v>
      </c>
      <c r="Z761" s="19">
        <v>0</v>
      </c>
      <c r="AA761" s="18" t="s">
        <v>6339</v>
      </c>
      <c r="AB761" s="15">
        <v>900505360</v>
      </c>
      <c r="AC761" s="18" t="s">
        <v>6339</v>
      </c>
      <c r="AD761" s="18" t="s">
        <v>6372</v>
      </c>
      <c r="AE761" s="18" t="s">
        <v>6339</v>
      </c>
      <c r="AF761" s="18" t="s">
        <v>6400</v>
      </c>
      <c r="AG761" s="18" t="s">
        <v>6339</v>
      </c>
      <c r="AH761" s="29">
        <v>42654</v>
      </c>
      <c r="AI761" s="18" t="s">
        <v>6339</v>
      </c>
      <c r="AJ761" s="18" t="s">
        <v>6397</v>
      </c>
      <c r="AK761" t="s">
        <v>6340</v>
      </c>
      <c r="AL761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(NULL,0,0,0,0,0,0,0,0,0,0,900505360,'jrubio','R','2016-10-11','dzambrano');</v>
      </c>
    </row>
    <row r="762" spans="1:38" x14ac:dyDescent="0.25">
      <c r="A762">
        <v>10015891</v>
      </c>
      <c r="B762" t="s">
        <v>6405</v>
      </c>
      <c r="C762" t="s">
        <v>6346</v>
      </c>
      <c r="D762" t="s">
        <v>6339</v>
      </c>
      <c r="E762" s="15">
        <v>0</v>
      </c>
      <c r="F762" s="15" t="s">
        <v>6339</v>
      </c>
      <c r="G762" t="s">
        <v>3608</v>
      </c>
      <c r="H762" t="e">
        <f>VLOOKUP($E762,'BD DAVID'!$B$5:$M$1143,10,FALSE)</f>
        <v>#N/A</v>
      </c>
      <c r="I762">
        <v>0</v>
      </c>
      <c r="J762" t="e">
        <f>VLOOKUP($E762,'BD DAVID'!$B$5:$M$1144,12,FALSE)</f>
        <v>#N/A</v>
      </c>
      <c r="K762" t="s">
        <v>6339</v>
      </c>
      <c r="L762">
        <v>0</v>
      </c>
      <c r="M762" t="s">
        <v>6339</v>
      </c>
      <c r="N762">
        <v>0</v>
      </c>
      <c r="O762" t="s">
        <v>6339</v>
      </c>
      <c r="P762">
        <v>0</v>
      </c>
      <c r="Q762" t="s">
        <v>6339</v>
      </c>
      <c r="R762" s="19">
        <v>0</v>
      </c>
      <c r="S762" s="18" t="s">
        <v>6339</v>
      </c>
      <c r="T762" s="28">
        <v>0</v>
      </c>
      <c r="U762" s="18" t="s">
        <v>6339</v>
      </c>
      <c r="V762" s="19">
        <v>0</v>
      </c>
      <c r="W762" s="18" t="s">
        <v>6339</v>
      </c>
      <c r="X762" s="19">
        <v>0</v>
      </c>
      <c r="Y762" s="18" t="s">
        <v>6339</v>
      </c>
      <c r="Z762" s="19">
        <v>0</v>
      </c>
      <c r="AA762" s="18" t="s">
        <v>6339</v>
      </c>
      <c r="AB762" s="15">
        <v>900598481</v>
      </c>
      <c r="AC762" s="18" t="s">
        <v>6339</v>
      </c>
      <c r="AD762" s="18" t="s">
        <v>6372</v>
      </c>
      <c r="AE762" s="18" t="s">
        <v>6339</v>
      </c>
      <c r="AF762" s="18" t="s">
        <v>6400</v>
      </c>
      <c r="AG762" s="18" t="s">
        <v>6339</v>
      </c>
      <c r="AH762" s="29">
        <v>42654</v>
      </c>
      <c r="AI762" s="18" t="s">
        <v>6339</v>
      </c>
      <c r="AJ762" s="18" t="s">
        <v>6397</v>
      </c>
      <c r="AK762" t="s">
        <v>6340</v>
      </c>
      <c r="AL762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(NULL,0,0,0,0,0,0,0,0,0,0,900598481,'jrubio','R','2016-10-11','dzambrano');</v>
      </c>
    </row>
    <row r="763" spans="1:38" x14ac:dyDescent="0.25">
      <c r="A763">
        <v>10016371</v>
      </c>
      <c r="B763" t="s">
        <v>6405</v>
      </c>
      <c r="C763" t="s">
        <v>6346</v>
      </c>
      <c r="D763" t="s">
        <v>6339</v>
      </c>
      <c r="E763" s="15">
        <v>0</v>
      </c>
      <c r="F763" s="15" t="s">
        <v>6339</v>
      </c>
      <c r="G763" t="s">
        <v>1646</v>
      </c>
      <c r="H763" t="e">
        <f>VLOOKUP($E763,'BD DAVID'!$B$5:$M$1143,10,FALSE)</f>
        <v>#N/A</v>
      </c>
      <c r="I763">
        <v>0</v>
      </c>
      <c r="J763" t="e">
        <f>VLOOKUP($E763,'BD DAVID'!$B$5:$M$1144,12,FALSE)</f>
        <v>#N/A</v>
      </c>
      <c r="K763" t="s">
        <v>6339</v>
      </c>
      <c r="L763">
        <v>0</v>
      </c>
      <c r="M763" t="s">
        <v>6339</v>
      </c>
      <c r="N763">
        <v>0</v>
      </c>
      <c r="O763" t="s">
        <v>6339</v>
      </c>
      <c r="P763">
        <v>0</v>
      </c>
      <c r="Q763" t="s">
        <v>6339</v>
      </c>
      <c r="R763" s="19">
        <v>0</v>
      </c>
      <c r="S763" s="18" t="s">
        <v>6339</v>
      </c>
      <c r="T763" s="28">
        <v>0</v>
      </c>
      <c r="U763" s="18" t="s">
        <v>6339</v>
      </c>
      <c r="V763" s="19">
        <v>0</v>
      </c>
      <c r="W763" s="18" t="s">
        <v>6339</v>
      </c>
      <c r="X763" s="19">
        <v>0</v>
      </c>
      <c r="Y763" s="18" t="s">
        <v>6339</v>
      </c>
      <c r="Z763" s="19">
        <v>0</v>
      </c>
      <c r="AA763" s="18" t="s">
        <v>6339</v>
      </c>
      <c r="AB763" s="15">
        <v>900815808</v>
      </c>
      <c r="AC763" s="18" t="s">
        <v>6339</v>
      </c>
      <c r="AD763" s="18" t="s">
        <v>6376</v>
      </c>
      <c r="AE763" s="18" t="s">
        <v>6339</v>
      </c>
      <c r="AF763" s="18" t="s">
        <v>6400</v>
      </c>
      <c r="AG763" s="18" t="s">
        <v>6339</v>
      </c>
      <c r="AH763" s="29">
        <v>42654</v>
      </c>
      <c r="AI763" s="18" t="s">
        <v>6339</v>
      </c>
      <c r="AJ763" s="18" t="s">
        <v>6397</v>
      </c>
      <c r="AK763" t="s">
        <v>6340</v>
      </c>
      <c r="AL763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(NULL,0,0,0,0,0,0,0,0,0,0,900815808,'lrodriguez','R','2016-10-11','dzambrano');</v>
      </c>
    </row>
    <row r="764" spans="1:38" x14ac:dyDescent="0.25">
      <c r="A764">
        <v>10017835</v>
      </c>
      <c r="B764" t="s">
        <v>6405</v>
      </c>
      <c r="C764" t="s">
        <v>6346</v>
      </c>
      <c r="D764" t="s">
        <v>6339</v>
      </c>
      <c r="E764" s="15">
        <v>0</v>
      </c>
      <c r="F764" s="15" t="s">
        <v>6339</v>
      </c>
      <c r="G764" t="s">
        <v>1568</v>
      </c>
      <c r="H764" t="e">
        <f>VLOOKUP($E764,'BD DAVID'!$B$5:$M$1143,10,FALSE)</f>
        <v>#N/A</v>
      </c>
      <c r="I764">
        <v>0</v>
      </c>
      <c r="J764" t="e">
        <f>VLOOKUP($E764,'BD DAVID'!$B$5:$M$1144,12,FALSE)</f>
        <v>#N/A</v>
      </c>
      <c r="K764" t="s">
        <v>6339</v>
      </c>
      <c r="L764">
        <v>0</v>
      </c>
      <c r="M764" t="s">
        <v>6339</v>
      </c>
      <c r="N764">
        <v>0</v>
      </c>
      <c r="O764" t="s">
        <v>6339</v>
      </c>
      <c r="P764">
        <v>0</v>
      </c>
      <c r="Q764" t="s">
        <v>6339</v>
      </c>
      <c r="R764" s="19">
        <v>0</v>
      </c>
      <c r="S764" s="18" t="s">
        <v>6339</v>
      </c>
      <c r="T764" s="28">
        <v>0</v>
      </c>
      <c r="U764" s="18" t="s">
        <v>6339</v>
      </c>
      <c r="V764" s="19">
        <v>0</v>
      </c>
      <c r="W764" s="18" t="s">
        <v>6339</v>
      </c>
      <c r="X764" s="19">
        <v>0</v>
      </c>
      <c r="Y764" s="18" t="s">
        <v>6339</v>
      </c>
      <c r="Z764" s="19">
        <v>0</v>
      </c>
      <c r="AA764" s="18" t="s">
        <v>6339</v>
      </c>
      <c r="AB764" s="15">
        <v>900835915</v>
      </c>
      <c r="AC764" s="18" t="s">
        <v>6339</v>
      </c>
      <c r="AD764" s="18" t="s">
        <v>6376</v>
      </c>
      <c r="AE764" s="18" t="s">
        <v>6339</v>
      </c>
      <c r="AF764" s="18" t="s">
        <v>6400</v>
      </c>
      <c r="AG764" s="18" t="s">
        <v>6339</v>
      </c>
      <c r="AH764" s="29">
        <v>42654</v>
      </c>
      <c r="AI764" s="18" t="s">
        <v>6339</v>
      </c>
      <c r="AJ764" s="18" t="s">
        <v>6397</v>
      </c>
      <c r="AK764" t="s">
        <v>6340</v>
      </c>
      <c r="AL764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(NULL,0,0,0,0,0,0,0,0,0,0,900835915,'lrodriguez','R','2016-10-11','dzambrano');</v>
      </c>
    </row>
    <row r="765" spans="1:38" x14ac:dyDescent="0.25">
      <c r="A765">
        <v>10013145</v>
      </c>
      <c r="B765" t="s">
        <v>6405</v>
      </c>
      <c r="C765" t="s">
        <v>6346</v>
      </c>
      <c r="D765" t="s">
        <v>6339</v>
      </c>
      <c r="E765" s="15">
        <v>0</v>
      </c>
      <c r="F765" s="15" t="s">
        <v>6339</v>
      </c>
      <c r="G765" t="s">
        <v>3944</v>
      </c>
      <c r="H765" t="e">
        <f>VLOOKUP($E765,'BD DAVID'!$B$5:$M$1143,10,FALSE)</f>
        <v>#N/A</v>
      </c>
      <c r="I765">
        <v>0</v>
      </c>
      <c r="J765" t="e">
        <f>VLOOKUP($E765,'BD DAVID'!$B$5:$M$1144,12,FALSE)</f>
        <v>#N/A</v>
      </c>
      <c r="K765" t="s">
        <v>6339</v>
      </c>
      <c r="L765">
        <v>0</v>
      </c>
      <c r="M765" t="s">
        <v>6339</v>
      </c>
      <c r="N765">
        <v>0</v>
      </c>
      <c r="O765" t="s">
        <v>6339</v>
      </c>
      <c r="P765">
        <v>0</v>
      </c>
      <c r="Q765" t="s">
        <v>6339</v>
      </c>
      <c r="R765" s="19">
        <v>0</v>
      </c>
      <c r="S765" s="18" t="s">
        <v>6339</v>
      </c>
      <c r="T765" s="28">
        <v>0</v>
      </c>
      <c r="U765" s="18" t="s">
        <v>6339</v>
      </c>
      <c r="V765" s="19">
        <v>0</v>
      </c>
      <c r="W765" s="18" t="s">
        <v>6339</v>
      </c>
      <c r="X765" s="19">
        <v>0</v>
      </c>
      <c r="Y765" s="18" t="s">
        <v>6339</v>
      </c>
      <c r="Z765" s="19">
        <v>0</v>
      </c>
      <c r="AA765" s="18" t="s">
        <v>6339</v>
      </c>
      <c r="AB765" s="15">
        <v>1110460337</v>
      </c>
      <c r="AC765" s="18" t="s">
        <v>6339</v>
      </c>
      <c r="AD765" s="18" t="s">
        <v>6367</v>
      </c>
      <c r="AE765" s="18" t="s">
        <v>6339</v>
      </c>
      <c r="AF765" s="18" t="s">
        <v>6400</v>
      </c>
      <c r="AG765" s="18" t="s">
        <v>6339</v>
      </c>
      <c r="AH765" s="29">
        <v>42654</v>
      </c>
      <c r="AI765" s="18" t="s">
        <v>6339</v>
      </c>
      <c r="AJ765" s="18" t="s">
        <v>6397</v>
      </c>
      <c r="AK765" t="s">
        <v>6340</v>
      </c>
      <c r="AL765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,tiporeg_clientecalif,freg_clientecalif,usureg_clientecalif) values (NULL,0,0,0,0,0,0,0,0,0,0,1110460337,'dsilva','R','2016-10-11','dzambrano');</v>
      </c>
    </row>
    <row r="766" spans="1:38" x14ac:dyDescent="0.25">
      <c r="E766" s="15"/>
      <c r="F766" s="15"/>
      <c r="R766" s="19"/>
      <c r="S766" s="18"/>
      <c r="T766" s="28"/>
      <c r="U766" s="18"/>
      <c r="V766" s="19"/>
      <c r="W766" s="18"/>
      <c r="X766" s="19"/>
      <c r="Y766" s="18"/>
      <c r="Z766" s="19"/>
      <c r="AA766" s="18"/>
      <c r="AB766" s="15"/>
      <c r="AC766" s="18"/>
      <c r="AD766" s="18"/>
      <c r="AE766" s="18"/>
      <c r="AF766" s="18"/>
      <c r="AG766" s="18"/>
      <c r="AH766" s="29"/>
      <c r="AI766" s="18"/>
      <c r="AJ766" s="18"/>
    </row>
    <row r="767" spans="1:38" x14ac:dyDescent="0.25">
      <c r="A767">
        <v>10011702</v>
      </c>
      <c r="B767" t="s">
        <v>6385</v>
      </c>
      <c r="C767" t="s">
        <v>6346</v>
      </c>
      <c r="D767" t="s">
        <v>6339</v>
      </c>
      <c r="E767" s="15">
        <v>0</v>
      </c>
      <c r="F767" s="21" t="s">
        <v>6339</v>
      </c>
      <c r="G767" t="s">
        <v>577</v>
      </c>
      <c r="H767" t="e">
        <f>VLOOKUP($E767,'BD DAVID'!$B$5:$M$1143,10,FALSE)</f>
        <v>#N/A</v>
      </c>
      <c r="I767">
        <v>0</v>
      </c>
      <c r="J767" t="e">
        <f>VLOOKUP($E767,'BD DAVID'!$B$5:$M$1144,12,FALSE)</f>
        <v>#N/A</v>
      </c>
      <c r="K767" s="20" t="s">
        <v>6339</v>
      </c>
      <c r="L767" s="20">
        <v>0</v>
      </c>
      <c r="M767" s="20" t="s">
        <v>6339</v>
      </c>
      <c r="N767" s="20">
        <v>0</v>
      </c>
      <c r="O767" s="20" t="s">
        <v>6339</v>
      </c>
      <c r="P767">
        <v>0</v>
      </c>
      <c r="Q767" s="20" t="s">
        <v>6339</v>
      </c>
      <c r="R767" s="19">
        <v>0</v>
      </c>
      <c r="S767" s="22" t="s">
        <v>6339</v>
      </c>
      <c r="T767" s="28">
        <v>0</v>
      </c>
      <c r="U767" s="22" t="s">
        <v>6339</v>
      </c>
      <c r="V767" s="19">
        <v>0</v>
      </c>
      <c r="W767" s="22" t="s">
        <v>6339</v>
      </c>
      <c r="X767" s="23">
        <v>0</v>
      </c>
      <c r="Y767" s="22" t="s">
        <v>6339</v>
      </c>
      <c r="Z767" s="19">
        <v>0</v>
      </c>
      <c r="AA767" s="22" t="s">
        <v>6339</v>
      </c>
      <c r="AB767" s="21">
        <v>8417234</v>
      </c>
      <c r="AC767" s="18" t="s">
        <v>6339</v>
      </c>
      <c r="AD767" s="22" t="s">
        <v>6383</v>
      </c>
      <c r="AE767" s="18" t="s">
        <v>6339</v>
      </c>
      <c r="AF767" s="18" t="s">
        <v>6400</v>
      </c>
      <c r="AG767" s="18" t="s">
        <v>6339</v>
      </c>
      <c r="AH767" s="29">
        <v>42654</v>
      </c>
      <c r="AI767" s="18" t="s">
        <v>6339</v>
      </c>
      <c r="AJ767" s="18" t="s">
        <v>6397</v>
      </c>
    </row>
    <row r="768" spans="1:38" x14ac:dyDescent="0.25">
      <c r="A768">
        <v>10010223</v>
      </c>
      <c r="B768" t="s">
        <v>6385</v>
      </c>
      <c r="C768" t="s">
        <v>6346</v>
      </c>
      <c r="D768" t="s">
        <v>6339</v>
      </c>
      <c r="E768" s="15">
        <v>0</v>
      </c>
      <c r="F768" s="21" t="s">
        <v>6339</v>
      </c>
      <c r="G768" t="s">
        <v>279</v>
      </c>
      <c r="H768" t="e">
        <f>VLOOKUP($E768,'BD DAVID'!$B$5:$M$1143,10,FALSE)</f>
        <v>#N/A</v>
      </c>
      <c r="I768">
        <v>0</v>
      </c>
      <c r="J768" t="e">
        <f>VLOOKUP($E768,'BD DAVID'!$B$5:$M$1144,12,FALSE)</f>
        <v>#N/A</v>
      </c>
      <c r="K768" s="20" t="s">
        <v>6339</v>
      </c>
      <c r="L768" s="20">
        <v>0</v>
      </c>
      <c r="M768" s="20" t="s">
        <v>6339</v>
      </c>
      <c r="N768" s="20">
        <v>0</v>
      </c>
      <c r="O768" s="20" t="s">
        <v>6339</v>
      </c>
      <c r="P768">
        <v>0</v>
      </c>
      <c r="Q768" s="20" t="s">
        <v>6339</v>
      </c>
      <c r="R768" s="19">
        <v>0</v>
      </c>
      <c r="S768" s="22" t="s">
        <v>6339</v>
      </c>
      <c r="T768" s="28">
        <v>0</v>
      </c>
      <c r="U768" s="22" t="s">
        <v>6339</v>
      </c>
      <c r="V768" s="19">
        <v>0</v>
      </c>
      <c r="W768" s="22" t="s">
        <v>6339</v>
      </c>
      <c r="X768" s="23">
        <v>0</v>
      </c>
      <c r="Y768" s="22" t="s">
        <v>6339</v>
      </c>
      <c r="Z768" s="19">
        <v>0</v>
      </c>
      <c r="AA768" s="22" t="s">
        <v>6339</v>
      </c>
      <c r="AB768" s="21">
        <v>43362813</v>
      </c>
      <c r="AC768" s="18" t="s">
        <v>6339</v>
      </c>
      <c r="AD768" s="22" t="s">
        <v>6383</v>
      </c>
      <c r="AE768" s="18" t="s">
        <v>6339</v>
      </c>
      <c r="AF768" s="18" t="s">
        <v>6400</v>
      </c>
      <c r="AG768" s="18" t="s">
        <v>6339</v>
      </c>
      <c r="AH768" s="29">
        <v>42654</v>
      </c>
      <c r="AI768" s="18" t="s">
        <v>6339</v>
      </c>
      <c r="AJ768" s="18" t="s">
        <v>6397</v>
      </c>
    </row>
    <row r="769" spans="1:36" x14ac:dyDescent="0.25">
      <c r="A769">
        <v>10010490</v>
      </c>
      <c r="B769" t="s">
        <v>6385</v>
      </c>
      <c r="C769" t="s">
        <v>6346</v>
      </c>
      <c r="D769" t="s">
        <v>6339</v>
      </c>
      <c r="E769" s="15">
        <v>0</v>
      </c>
      <c r="F769" s="21" t="s">
        <v>6339</v>
      </c>
      <c r="G769" t="s">
        <v>307</v>
      </c>
      <c r="H769" t="e">
        <f>VLOOKUP($E769,'BD DAVID'!$B$5:$M$1143,10,FALSE)</f>
        <v>#N/A</v>
      </c>
      <c r="I769">
        <v>0</v>
      </c>
      <c r="J769" t="e">
        <f>VLOOKUP($E769,'BD DAVID'!$B$5:$M$1144,12,FALSE)</f>
        <v>#N/A</v>
      </c>
      <c r="K769" s="20" t="s">
        <v>6339</v>
      </c>
      <c r="L769" s="20">
        <v>0</v>
      </c>
      <c r="M769" s="20" t="s">
        <v>6339</v>
      </c>
      <c r="N769" s="20">
        <v>0</v>
      </c>
      <c r="O769" s="20" t="s">
        <v>6339</v>
      </c>
      <c r="P769">
        <v>0</v>
      </c>
      <c r="Q769" s="20" t="s">
        <v>6339</v>
      </c>
      <c r="R769" s="19">
        <v>0</v>
      </c>
      <c r="S769" s="22" t="s">
        <v>6339</v>
      </c>
      <c r="T769" s="28">
        <v>0</v>
      </c>
      <c r="U769" s="22" t="s">
        <v>6339</v>
      </c>
      <c r="V769" s="19">
        <v>0</v>
      </c>
      <c r="W769" s="22" t="s">
        <v>6339</v>
      </c>
      <c r="X769" s="23">
        <v>0</v>
      </c>
      <c r="Y769" s="22" t="s">
        <v>6339</v>
      </c>
      <c r="Z769" s="19">
        <v>0</v>
      </c>
      <c r="AA769" s="22" t="s">
        <v>6339</v>
      </c>
      <c r="AB769" s="21">
        <v>70036340</v>
      </c>
      <c r="AC769" s="18" t="s">
        <v>6339</v>
      </c>
      <c r="AD769" s="22" t="s">
        <v>6383</v>
      </c>
      <c r="AE769" s="18" t="s">
        <v>6339</v>
      </c>
      <c r="AF769" s="18" t="s">
        <v>6400</v>
      </c>
      <c r="AG769" s="18" t="s">
        <v>6339</v>
      </c>
      <c r="AH769" s="29">
        <v>42654</v>
      </c>
      <c r="AI769" s="18" t="s">
        <v>6339</v>
      </c>
      <c r="AJ769" s="18" t="s">
        <v>6397</v>
      </c>
    </row>
    <row r="770" spans="1:36" x14ac:dyDescent="0.25">
      <c r="A770">
        <v>10017199</v>
      </c>
      <c r="B770" t="s">
        <v>6385</v>
      </c>
      <c r="C770" t="s">
        <v>6346</v>
      </c>
      <c r="D770" t="s">
        <v>6339</v>
      </c>
      <c r="E770" s="15">
        <v>0</v>
      </c>
      <c r="F770" s="21" t="s">
        <v>6339</v>
      </c>
      <c r="G770" t="s">
        <v>4354</v>
      </c>
      <c r="H770" t="e">
        <f>VLOOKUP($E770,'BD DAVID'!$B$5:$M$1143,10,FALSE)</f>
        <v>#N/A</v>
      </c>
      <c r="I770">
        <v>0</v>
      </c>
      <c r="J770" t="e">
        <f>VLOOKUP($E770,'BD DAVID'!$B$5:$M$1144,12,FALSE)</f>
        <v>#N/A</v>
      </c>
      <c r="K770" s="20" t="s">
        <v>6339</v>
      </c>
      <c r="L770" s="20">
        <v>0</v>
      </c>
      <c r="M770" s="20" t="s">
        <v>6339</v>
      </c>
      <c r="N770" s="20">
        <v>0</v>
      </c>
      <c r="O770" s="20" t="s">
        <v>6339</v>
      </c>
      <c r="P770">
        <v>0</v>
      </c>
      <c r="Q770" s="20" t="s">
        <v>6339</v>
      </c>
      <c r="R770" s="19">
        <v>0</v>
      </c>
      <c r="S770" s="22" t="s">
        <v>6339</v>
      </c>
      <c r="T770" s="28">
        <v>0</v>
      </c>
      <c r="U770" s="22" t="s">
        <v>6339</v>
      </c>
      <c r="V770" s="19">
        <v>0</v>
      </c>
      <c r="W770" s="22" t="s">
        <v>6339</v>
      </c>
      <c r="X770" s="23">
        <v>0</v>
      </c>
      <c r="Y770" s="22" t="s">
        <v>6339</v>
      </c>
      <c r="Z770" s="19">
        <v>0</v>
      </c>
      <c r="AA770" s="22" t="s">
        <v>6339</v>
      </c>
      <c r="AB770" s="21">
        <v>70547271</v>
      </c>
      <c r="AC770" s="18" t="s">
        <v>6339</v>
      </c>
      <c r="AD770" s="22" t="s">
        <v>6383</v>
      </c>
      <c r="AE770" s="18" t="s">
        <v>6339</v>
      </c>
      <c r="AF770" s="18" t="s">
        <v>6400</v>
      </c>
      <c r="AG770" s="18" t="s">
        <v>6339</v>
      </c>
      <c r="AH770" s="29">
        <v>42654</v>
      </c>
      <c r="AI770" s="18" t="s">
        <v>6339</v>
      </c>
      <c r="AJ770" s="18" t="s">
        <v>6397</v>
      </c>
    </row>
    <row r="771" spans="1:36" x14ac:dyDescent="0.25">
      <c r="A771">
        <v>10017738</v>
      </c>
      <c r="B771" t="s">
        <v>6385</v>
      </c>
      <c r="C771" t="s">
        <v>6346</v>
      </c>
      <c r="D771" t="s">
        <v>6339</v>
      </c>
      <c r="E771" s="15">
        <v>0</v>
      </c>
      <c r="F771" s="21" t="s">
        <v>6339</v>
      </c>
      <c r="G771" t="s">
        <v>3992</v>
      </c>
      <c r="H771" t="e">
        <f>VLOOKUP($E771,'BD DAVID'!$B$5:$M$1143,10,FALSE)</f>
        <v>#N/A</v>
      </c>
      <c r="I771">
        <v>0</v>
      </c>
      <c r="J771" t="e">
        <f>VLOOKUP($E771,'BD DAVID'!$B$5:$M$1144,12,FALSE)</f>
        <v>#N/A</v>
      </c>
      <c r="K771" s="20" t="s">
        <v>6339</v>
      </c>
      <c r="L771" s="20">
        <v>0</v>
      </c>
      <c r="M771" s="20" t="s">
        <v>6339</v>
      </c>
      <c r="N771" s="20">
        <v>0</v>
      </c>
      <c r="O771" s="20" t="s">
        <v>6339</v>
      </c>
      <c r="P771">
        <v>0</v>
      </c>
      <c r="Q771" s="20" t="s">
        <v>6339</v>
      </c>
      <c r="R771" s="19">
        <v>0</v>
      </c>
      <c r="S771" s="22" t="s">
        <v>6339</v>
      </c>
      <c r="T771" s="28">
        <v>0</v>
      </c>
      <c r="U771" s="22" t="s">
        <v>6339</v>
      </c>
      <c r="V771" s="19">
        <v>0</v>
      </c>
      <c r="W771" s="22" t="s">
        <v>6339</v>
      </c>
      <c r="X771" s="23">
        <v>0</v>
      </c>
      <c r="Y771" s="22" t="s">
        <v>6339</v>
      </c>
      <c r="Z771" s="19">
        <v>0</v>
      </c>
      <c r="AA771" s="22" t="s">
        <v>6339</v>
      </c>
      <c r="AB771" s="21">
        <v>70850983</v>
      </c>
      <c r="AC771" s="18" t="s">
        <v>6339</v>
      </c>
      <c r="AD771" s="22" t="s">
        <v>6383</v>
      </c>
      <c r="AE771" s="18" t="s">
        <v>6339</v>
      </c>
      <c r="AF771" s="18" t="s">
        <v>6400</v>
      </c>
      <c r="AG771" s="18" t="s">
        <v>6339</v>
      </c>
      <c r="AH771" s="29">
        <v>42654</v>
      </c>
      <c r="AI771" s="18" t="s">
        <v>6339</v>
      </c>
      <c r="AJ771" s="18" t="s">
        <v>6397</v>
      </c>
    </row>
    <row r="772" spans="1:36" x14ac:dyDescent="0.25">
      <c r="A772">
        <v>10010698</v>
      </c>
      <c r="B772" t="s">
        <v>6385</v>
      </c>
      <c r="C772" t="s">
        <v>6346</v>
      </c>
      <c r="D772" t="s">
        <v>6339</v>
      </c>
      <c r="E772" s="15">
        <v>0</v>
      </c>
      <c r="F772" s="21" t="s">
        <v>6339</v>
      </c>
      <c r="G772" t="s">
        <v>360</v>
      </c>
      <c r="H772" t="e">
        <f>VLOOKUP($E772,'BD DAVID'!$B$5:$M$1143,10,FALSE)</f>
        <v>#N/A</v>
      </c>
      <c r="I772">
        <v>0</v>
      </c>
      <c r="J772" t="e">
        <f>VLOOKUP($E772,'BD DAVID'!$B$5:$M$1144,12,FALSE)</f>
        <v>#N/A</v>
      </c>
      <c r="K772" s="20" t="s">
        <v>6339</v>
      </c>
      <c r="L772" s="20">
        <v>0</v>
      </c>
      <c r="M772" s="20" t="s">
        <v>6339</v>
      </c>
      <c r="N772" s="20">
        <v>0</v>
      </c>
      <c r="O772" s="20" t="s">
        <v>6339</v>
      </c>
      <c r="P772">
        <v>0</v>
      </c>
      <c r="Q772" s="20" t="s">
        <v>6339</v>
      </c>
      <c r="R772" s="19">
        <v>0</v>
      </c>
      <c r="S772" s="22" t="s">
        <v>6339</v>
      </c>
      <c r="T772" s="28">
        <v>0</v>
      </c>
      <c r="U772" s="22" t="s">
        <v>6339</v>
      </c>
      <c r="V772" s="19">
        <v>0</v>
      </c>
      <c r="W772" s="22" t="s">
        <v>6339</v>
      </c>
      <c r="X772" s="23">
        <v>0</v>
      </c>
      <c r="Y772" s="22" t="s">
        <v>6339</v>
      </c>
      <c r="Z772" s="19">
        <v>0</v>
      </c>
      <c r="AA772" s="22" t="s">
        <v>6339</v>
      </c>
      <c r="AB772" s="21">
        <v>71777659</v>
      </c>
      <c r="AC772" s="18" t="s">
        <v>6339</v>
      </c>
      <c r="AD772" s="22" t="s">
        <v>6383</v>
      </c>
      <c r="AE772" s="18" t="s">
        <v>6339</v>
      </c>
      <c r="AF772" s="18" t="s">
        <v>6400</v>
      </c>
      <c r="AG772" s="18" t="s">
        <v>6339</v>
      </c>
      <c r="AH772" s="29">
        <v>42654</v>
      </c>
      <c r="AI772" s="18" t="s">
        <v>6339</v>
      </c>
      <c r="AJ772" s="18" t="s">
        <v>6397</v>
      </c>
    </row>
    <row r="773" spans="1:36" x14ac:dyDescent="0.25">
      <c r="A773">
        <v>10013872</v>
      </c>
      <c r="B773" t="s">
        <v>6385</v>
      </c>
      <c r="C773" t="s">
        <v>6346</v>
      </c>
      <c r="D773" t="s">
        <v>6339</v>
      </c>
      <c r="E773" s="15">
        <v>0</v>
      </c>
      <c r="F773" s="21" t="s">
        <v>6339</v>
      </c>
      <c r="G773" t="s">
        <v>3484</v>
      </c>
      <c r="H773" t="e">
        <f>VLOOKUP($E773,'BD DAVID'!$B$5:$M$1143,10,FALSE)</f>
        <v>#N/A</v>
      </c>
      <c r="I773">
        <v>0</v>
      </c>
      <c r="J773" t="e">
        <f>VLOOKUP($E773,'BD DAVID'!$B$5:$M$1144,12,FALSE)</f>
        <v>#N/A</v>
      </c>
      <c r="K773" s="20" t="s">
        <v>6339</v>
      </c>
      <c r="L773" s="20">
        <v>0</v>
      </c>
      <c r="M773" s="20" t="s">
        <v>6339</v>
      </c>
      <c r="N773" s="20">
        <v>0</v>
      </c>
      <c r="O773" s="20" t="s">
        <v>6339</v>
      </c>
      <c r="P773">
        <v>0</v>
      </c>
      <c r="Q773" s="20" t="s">
        <v>6339</v>
      </c>
      <c r="R773" s="19">
        <v>0</v>
      </c>
      <c r="S773" s="22" t="s">
        <v>6339</v>
      </c>
      <c r="T773" s="28">
        <v>0</v>
      </c>
      <c r="U773" s="22" t="s">
        <v>6339</v>
      </c>
      <c r="V773" s="19">
        <v>0</v>
      </c>
      <c r="W773" s="22" t="s">
        <v>6339</v>
      </c>
      <c r="X773" s="23">
        <v>0</v>
      </c>
      <c r="Y773" s="22" t="s">
        <v>6339</v>
      </c>
      <c r="Z773" s="19">
        <v>0</v>
      </c>
      <c r="AA773" s="22" t="s">
        <v>6339</v>
      </c>
      <c r="AB773" s="21">
        <v>71991096</v>
      </c>
      <c r="AC773" s="18" t="s">
        <v>6339</v>
      </c>
      <c r="AD773" s="22" t="s">
        <v>6383</v>
      </c>
      <c r="AE773" s="18" t="s">
        <v>6339</v>
      </c>
      <c r="AF773" s="18" t="s">
        <v>6400</v>
      </c>
      <c r="AG773" s="18" t="s">
        <v>6339</v>
      </c>
      <c r="AH773" s="29">
        <v>42654</v>
      </c>
      <c r="AI773" s="18" t="s">
        <v>6339</v>
      </c>
      <c r="AJ773" s="18" t="s">
        <v>6397</v>
      </c>
    </row>
    <row r="774" spans="1:36" x14ac:dyDescent="0.25">
      <c r="A774">
        <v>10017203</v>
      </c>
      <c r="B774" t="s">
        <v>6385</v>
      </c>
      <c r="C774" t="s">
        <v>6346</v>
      </c>
      <c r="D774" t="s">
        <v>6339</v>
      </c>
      <c r="E774" s="15">
        <v>0</v>
      </c>
      <c r="F774" s="21" t="s">
        <v>6339</v>
      </c>
      <c r="G774" t="s">
        <v>1716</v>
      </c>
      <c r="H774" t="e">
        <f>VLOOKUP($E774,'BD DAVID'!$B$5:$M$1143,10,FALSE)</f>
        <v>#N/A</v>
      </c>
      <c r="I774">
        <v>0</v>
      </c>
      <c r="J774" t="e">
        <f>VLOOKUP($E774,'BD DAVID'!$B$5:$M$1144,12,FALSE)</f>
        <v>#N/A</v>
      </c>
      <c r="K774" s="20" t="s">
        <v>6339</v>
      </c>
      <c r="L774" s="20">
        <v>0</v>
      </c>
      <c r="M774" s="20" t="s">
        <v>6339</v>
      </c>
      <c r="N774" s="20">
        <v>0</v>
      </c>
      <c r="O774" s="20" t="s">
        <v>6339</v>
      </c>
      <c r="P774">
        <v>0</v>
      </c>
      <c r="Q774" s="20" t="s">
        <v>6339</v>
      </c>
      <c r="R774" s="19">
        <v>0</v>
      </c>
      <c r="S774" s="22" t="s">
        <v>6339</v>
      </c>
      <c r="T774" s="28">
        <v>0</v>
      </c>
      <c r="U774" s="22" t="s">
        <v>6339</v>
      </c>
      <c r="V774" s="19">
        <v>0</v>
      </c>
      <c r="W774" s="22" t="s">
        <v>6339</v>
      </c>
      <c r="X774" s="23">
        <v>0</v>
      </c>
      <c r="Y774" s="22" t="s">
        <v>6339</v>
      </c>
      <c r="Z774" s="19">
        <v>0</v>
      </c>
      <c r="AA774" s="22" t="s">
        <v>6339</v>
      </c>
      <c r="AB774" s="21">
        <v>800004708</v>
      </c>
      <c r="AC774" s="18" t="s">
        <v>6339</v>
      </c>
      <c r="AD774" s="22" t="s">
        <v>6383</v>
      </c>
      <c r="AE774" s="18" t="s">
        <v>6339</v>
      </c>
      <c r="AF774" s="18" t="s">
        <v>6400</v>
      </c>
      <c r="AG774" s="18" t="s">
        <v>6339</v>
      </c>
      <c r="AH774" s="29">
        <v>42654</v>
      </c>
      <c r="AI774" s="18" t="s">
        <v>6339</v>
      </c>
      <c r="AJ774" s="18" t="s">
        <v>6397</v>
      </c>
    </row>
    <row r="775" spans="1:36" x14ac:dyDescent="0.25">
      <c r="A775">
        <v>10014381</v>
      </c>
      <c r="B775" t="s">
        <v>6385</v>
      </c>
      <c r="C775" t="s">
        <v>6346</v>
      </c>
      <c r="D775" t="s">
        <v>6339</v>
      </c>
      <c r="E775" s="15">
        <v>0</v>
      </c>
      <c r="F775" s="21" t="s">
        <v>6339</v>
      </c>
      <c r="G775" t="s">
        <v>3206</v>
      </c>
      <c r="H775" t="e">
        <f>VLOOKUP($E775,'BD DAVID'!$B$5:$M$1143,10,FALSE)</f>
        <v>#N/A</v>
      </c>
      <c r="I775">
        <v>0</v>
      </c>
      <c r="J775" t="e">
        <f>VLOOKUP($E775,'BD DAVID'!$B$5:$M$1144,12,FALSE)</f>
        <v>#N/A</v>
      </c>
      <c r="K775" s="20" t="s">
        <v>6339</v>
      </c>
      <c r="L775" s="20">
        <v>0</v>
      </c>
      <c r="M775" s="20" t="s">
        <v>6339</v>
      </c>
      <c r="N775" s="20">
        <v>0</v>
      </c>
      <c r="O775" s="20" t="s">
        <v>6339</v>
      </c>
      <c r="P775">
        <v>0</v>
      </c>
      <c r="Q775" s="20" t="s">
        <v>6339</v>
      </c>
      <c r="R775" s="19">
        <v>0</v>
      </c>
      <c r="S775" s="22" t="s">
        <v>6339</v>
      </c>
      <c r="T775" s="28">
        <v>0</v>
      </c>
      <c r="U775" s="22" t="s">
        <v>6339</v>
      </c>
      <c r="V775" s="19">
        <v>0</v>
      </c>
      <c r="W775" s="22" t="s">
        <v>6339</v>
      </c>
      <c r="X775" s="23">
        <v>0</v>
      </c>
      <c r="Y775" s="22" t="s">
        <v>6339</v>
      </c>
      <c r="Z775" s="19">
        <v>0</v>
      </c>
      <c r="AA775" s="22" t="s">
        <v>6339</v>
      </c>
      <c r="AB775" s="21">
        <v>800014656</v>
      </c>
      <c r="AC775" s="18" t="s">
        <v>6339</v>
      </c>
      <c r="AD775" s="22" t="s">
        <v>6383</v>
      </c>
      <c r="AE775" s="18" t="s">
        <v>6339</v>
      </c>
      <c r="AF775" s="18" t="s">
        <v>6400</v>
      </c>
      <c r="AG775" s="18" t="s">
        <v>6339</v>
      </c>
      <c r="AH775" s="29">
        <v>42654</v>
      </c>
      <c r="AI775" s="18" t="s">
        <v>6339</v>
      </c>
      <c r="AJ775" s="18" t="s">
        <v>6397</v>
      </c>
    </row>
    <row r="776" spans="1:36" x14ac:dyDescent="0.25">
      <c r="A776">
        <v>10017205</v>
      </c>
      <c r="B776" t="s">
        <v>6385</v>
      </c>
      <c r="C776" t="s">
        <v>6346</v>
      </c>
      <c r="D776" t="s">
        <v>6339</v>
      </c>
      <c r="E776" s="15">
        <v>0</v>
      </c>
      <c r="F776" s="21" t="s">
        <v>6339</v>
      </c>
      <c r="G776" t="s">
        <v>1702</v>
      </c>
      <c r="H776" t="e">
        <f>VLOOKUP($E776,'BD DAVID'!$B$5:$M$1143,10,FALSE)</f>
        <v>#N/A</v>
      </c>
      <c r="I776">
        <v>0</v>
      </c>
      <c r="J776" t="e">
        <f>VLOOKUP($E776,'BD DAVID'!$B$5:$M$1144,12,FALSE)</f>
        <v>#N/A</v>
      </c>
      <c r="K776" s="20" t="s">
        <v>6339</v>
      </c>
      <c r="L776" s="20">
        <v>0</v>
      </c>
      <c r="M776" s="20" t="s">
        <v>6339</v>
      </c>
      <c r="N776" s="20">
        <v>0</v>
      </c>
      <c r="O776" s="20" t="s">
        <v>6339</v>
      </c>
      <c r="P776">
        <v>0</v>
      </c>
      <c r="Q776" s="20" t="s">
        <v>6339</v>
      </c>
      <c r="R776" s="19">
        <v>0</v>
      </c>
      <c r="S776" s="22" t="s">
        <v>6339</v>
      </c>
      <c r="T776" s="28">
        <v>0</v>
      </c>
      <c r="U776" s="22" t="s">
        <v>6339</v>
      </c>
      <c r="V776" s="19">
        <v>0</v>
      </c>
      <c r="W776" s="22" t="s">
        <v>6339</v>
      </c>
      <c r="X776" s="23">
        <v>0</v>
      </c>
      <c r="Y776" s="22" t="s">
        <v>6339</v>
      </c>
      <c r="Z776" s="19">
        <v>0</v>
      </c>
      <c r="AA776" s="22" t="s">
        <v>6339</v>
      </c>
      <c r="AB776" s="21">
        <v>800022051</v>
      </c>
      <c r="AC776" s="18" t="s">
        <v>6339</v>
      </c>
      <c r="AD776" s="22" t="s">
        <v>6383</v>
      </c>
      <c r="AE776" s="18" t="s">
        <v>6339</v>
      </c>
      <c r="AF776" s="18" t="s">
        <v>6400</v>
      </c>
      <c r="AG776" s="18" t="s">
        <v>6339</v>
      </c>
      <c r="AH776" s="29">
        <v>42654</v>
      </c>
      <c r="AI776" s="18" t="s">
        <v>6339</v>
      </c>
      <c r="AJ776" s="18" t="s">
        <v>6397</v>
      </c>
    </row>
    <row r="777" spans="1:36" x14ac:dyDescent="0.25">
      <c r="A777">
        <v>10016688</v>
      </c>
      <c r="B777" t="s">
        <v>6385</v>
      </c>
      <c r="C777" t="s">
        <v>6346</v>
      </c>
      <c r="D777" t="s">
        <v>6339</v>
      </c>
      <c r="E777" s="15">
        <v>0</v>
      </c>
      <c r="F777" s="21" t="s">
        <v>6339</v>
      </c>
      <c r="G777" t="s">
        <v>1524</v>
      </c>
      <c r="H777" t="e">
        <f>VLOOKUP($E777,'BD DAVID'!$B$5:$M$1143,10,FALSE)</f>
        <v>#N/A</v>
      </c>
      <c r="I777">
        <v>0</v>
      </c>
      <c r="J777" t="e">
        <f>VLOOKUP($E777,'BD DAVID'!$B$5:$M$1144,12,FALSE)</f>
        <v>#N/A</v>
      </c>
      <c r="K777" s="20" t="s">
        <v>6339</v>
      </c>
      <c r="L777" s="20">
        <v>0</v>
      </c>
      <c r="M777" s="20" t="s">
        <v>6339</v>
      </c>
      <c r="N777" s="20">
        <v>0</v>
      </c>
      <c r="O777" s="20" t="s">
        <v>6339</v>
      </c>
      <c r="P777">
        <v>0</v>
      </c>
      <c r="Q777" s="20" t="s">
        <v>6339</v>
      </c>
      <c r="R777" s="19">
        <v>0</v>
      </c>
      <c r="S777" s="22" t="s">
        <v>6339</v>
      </c>
      <c r="T777" s="28">
        <v>0</v>
      </c>
      <c r="U777" s="22" t="s">
        <v>6339</v>
      </c>
      <c r="V777" s="19">
        <v>0</v>
      </c>
      <c r="W777" s="22" t="s">
        <v>6339</v>
      </c>
      <c r="X777" s="23">
        <v>0</v>
      </c>
      <c r="Y777" s="22" t="s">
        <v>6339</v>
      </c>
      <c r="Z777" s="19">
        <v>0</v>
      </c>
      <c r="AA777" s="22" t="s">
        <v>6339</v>
      </c>
      <c r="AB777" s="21">
        <v>800109363</v>
      </c>
      <c r="AC777" s="18" t="s">
        <v>6339</v>
      </c>
      <c r="AD777" s="22" t="s">
        <v>6383</v>
      </c>
      <c r="AE777" s="18" t="s">
        <v>6339</v>
      </c>
      <c r="AF777" s="18" t="s">
        <v>6400</v>
      </c>
      <c r="AG777" s="18" t="s">
        <v>6339</v>
      </c>
      <c r="AH777" s="29">
        <v>42654</v>
      </c>
      <c r="AI777" s="18" t="s">
        <v>6339</v>
      </c>
      <c r="AJ777" s="18" t="s">
        <v>6397</v>
      </c>
    </row>
    <row r="778" spans="1:36" x14ac:dyDescent="0.25">
      <c r="A778">
        <v>10016696</v>
      </c>
      <c r="B778" t="s">
        <v>6385</v>
      </c>
      <c r="C778" t="s">
        <v>6346</v>
      </c>
      <c r="D778" t="s">
        <v>6339</v>
      </c>
      <c r="E778" s="15">
        <v>0</v>
      </c>
      <c r="F778" s="21" t="s">
        <v>6339</v>
      </c>
      <c r="G778" t="s">
        <v>1539</v>
      </c>
      <c r="H778" t="e">
        <f>VLOOKUP($E778,'BD DAVID'!$B$5:$M$1143,10,FALSE)</f>
        <v>#N/A</v>
      </c>
      <c r="I778">
        <v>0</v>
      </c>
      <c r="J778" t="e">
        <f>VLOOKUP($E778,'BD DAVID'!$B$5:$M$1144,12,FALSE)</f>
        <v>#N/A</v>
      </c>
      <c r="K778" s="20" t="s">
        <v>6339</v>
      </c>
      <c r="L778" s="20">
        <v>0</v>
      </c>
      <c r="M778" s="20" t="s">
        <v>6339</v>
      </c>
      <c r="N778" s="20">
        <v>0</v>
      </c>
      <c r="O778" s="20" t="s">
        <v>6339</v>
      </c>
      <c r="P778">
        <v>0</v>
      </c>
      <c r="Q778" s="20" t="s">
        <v>6339</v>
      </c>
      <c r="R778" s="19">
        <v>0</v>
      </c>
      <c r="S778" s="22" t="s">
        <v>6339</v>
      </c>
      <c r="T778" s="28">
        <v>0</v>
      </c>
      <c r="U778" s="22" t="s">
        <v>6339</v>
      </c>
      <c r="V778" s="19">
        <v>0</v>
      </c>
      <c r="W778" s="22" t="s">
        <v>6339</v>
      </c>
      <c r="X778" s="23">
        <v>0</v>
      </c>
      <c r="Y778" s="22" t="s">
        <v>6339</v>
      </c>
      <c r="Z778" s="19">
        <v>0</v>
      </c>
      <c r="AA778" s="22" t="s">
        <v>6339</v>
      </c>
      <c r="AB778" s="21">
        <v>800142181</v>
      </c>
      <c r="AC778" s="18" t="s">
        <v>6339</v>
      </c>
      <c r="AD778" s="22" t="s">
        <v>6383</v>
      </c>
      <c r="AE778" s="18" t="s">
        <v>6339</v>
      </c>
      <c r="AF778" s="18" t="s">
        <v>6400</v>
      </c>
      <c r="AG778" s="18" t="s">
        <v>6339</v>
      </c>
      <c r="AH778" s="29">
        <v>42654</v>
      </c>
      <c r="AI778" s="18" t="s">
        <v>6339</v>
      </c>
      <c r="AJ778" s="18" t="s">
        <v>6397</v>
      </c>
    </row>
    <row r="779" spans="1:36" x14ac:dyDescent="0.25">
      <c r="A779">
        <v>10017201</v>
      </c>
      <c r="B779" t="s">
        <v>6385</v>
      </c>
      <c r="C779" t="s">
        <v>6346</v>
      </c>
      <c r="D779" t="s">
        <v>6339</v>
      </c>
      <c r="E779" s="15">
        <v>0</v>
      </c>
      <c r="F779" s="21" t="s">
        <v>6339</v>
      </c>
      <c r="G779" t="s">
        <v>2786</v>
      </c>
      <c r="H779" t="e">
        <f>VLOOKUP($E779,'BD DAVID'!$B$5:$M$1143,10,FALSE)</f>
        <v>#N/A</v>
      </c>
      <c r="I779">
        <v>0</v>
      </c>
      <c r="J779" t="e">
        <f>VLOOKUP($E779,'BD DAVID'!$B$5:$M$1144,12,FALSE)</f>
        <v>#N/A</v>
      </c>
      <c r="K779" s="20" t="s">
        <v>6339</v>
      </c>
      <c r="L779" s="20">
        <v>0</v>
      </c>
      <c r="M779" s="20" t="s">
        <v>6339</v>
      </c>
      <c r="N779" s="20">
        <v>0</v>
      </c>
      <c r="O779" s="20" t="s">
        <v>6339</v>
      </c>
      <c r="P779">
        <v>0</v>
      </c>
      <c r="Q779" s="20" t="s">
        <v>6339</v>
      </c>
      <c r="R779" s="19">
        <v>0</v>
      </c>
      <c r="S779" s="22" t="s">
        <v>6339</v>
      </c>
      <c r="T779" s="28">
        <v>0</v>
      </c>
      <c r="U779" s="22" t="s">
        <v>6339</v>
      </c>
      <c r="V779" s="19">
        <v>0</v>
      </c>
      <c r="W779" s="22" t="s">
        <v>6339</v>
      </c>
      <c r="X779" s="23">
        <v>0</v>
      </c>
      <c r="Y779" s="22" t="s">
        <v>6339</v>
      </c>
      <c r="Z779" s="19">
        <v>0</v>
      </c>
      <c r="AA779" s="22" t="s">
        <v>6339</v>
      </c>
      <c r="AB779" s="21">
        <v>800152266</v>
      </c>
      <c r="AC779" s="18" t="s">
        <v>6339</v>
      </c>
      <c r="AD779" s="22" t="s">
        <v>6383</v>
      </c>
      <c r="AE779" s="18" t="s">
        <v>6339</v>
      </c>
      <c r="AF779" s="18" t="s">
        <v>6400</v>
      </c>
      <c r="AG779" s="18" t="s">
        <v>6339</v>
      </c>
      <c r="AH779" s="29">
        <v>42654</v>
      </c>
      <c r="AI779" s="18" t="s">
        <v>6339</v>
      </c>
      <c r="AJ779" s="18" t="s">
        <v>6397</v>
      </c>
    </row>
    <row r="780" spans="1:36" x14ac:dyDescent="0.25">
      <c r="A780">
        <v>10016687</v>
      </c>
      <c r="B780" t="s">
        <v>6385</v>
      </c>
      <c r="C780" t="s">
        <v>6346</v>
      </c>
      <c r="D780" t="s">
        <v>6339</v>
      </c>
      <c r="E780" s="15">
        <v>0</v>
      </c>
      <c r="F780" s="21" t="s">
        <v>6339</v>
      </c>
      <c r="G780" t="s">
        <v>1488</v>
      </c>
      <c r="H780" t="e">
        <f>VLOOKUP($E780,'BD DAVID'!$B$5:$M$1143,10,FALSE)</f>
        <v>#N/A</v>
      </c>
      <c r="I780">
        <v>0</v>
      </c>
      <c r="J780" t="e">
        <f>VLOOKUP($E780,'BD DAVID'!$B$5:$M$1144,12,FALSE)</f>
        <v>#N/A</v>
      </c>
      <c r="K780" s="20" t="s">
        <v>6339</v>
      </c>
      <c r="L780" s="20">
        <v>0</v>
      </c>
      <c r="M780" s="20" t="s">
        <v>6339</v>
      </c>
      <c r="N780" s="20">
        <v>0</v>
      </c>
      <c r="O780" s="20" t="s">
        <v>6339</v>
      </c>
      <c r="P780">
        <v>0</v>
      </c>
      <c r="Q780" s="20" t="s">
        <v>6339</v>
      </c>
      <c r="R780" s="19">
        <v>0</v>
      </c>
      <c r="S780" s="22" t="s">
        <v>6339</v>
      </c>
      <c r="T780" s="28">
        <v>0</v>
      </c>
      <c r="U780" s="22" t="s">
        <v>6339</v>
      </c>
      <c r="V780" s="19">
        <v>0</v>
      </c>
      <c r="W780" s="22" t="s">
        <v>6339</v>
      </c>
      <c r="X780" s="23">
        <v>0</v>
      </c>
      <c r="Y780" s="22" t="s">
        <v>6339</v>
      </c>
      <c r="Z780" s="19">
        <v>0</v>
      </c>
      <c r="AA780" s="22" t="s">
        <v>6339</v>
      </c>
      <c r="AB780" s="21">
        <v>800245275</v>
      </c>
      <c r="AC780" s="18" t="s">
        <v>6339</v>
      </c>
      <c r="AD780" s="22" t="s">
        <v>6383</v>
      </c>
      <c r="AE780" s="18" t="s">
        <v>6339</v>
      </c>
      <c r="AF780" s="18" t="s">
        <v>6400</v>
      </c>
      <c r="AG780" s="18" t="s">
        <v>6339</v>
      </c>
      <c r="AH780" s="29">
        <v>42654</v>
      </c>
      <c r="AI780" s="18" t="s">
        <v>6339</v>
      </c>
      <c r="AJ780" s="18" t="s">
        <v>6397</v>
      </c>
    </row>
    <row r="781" spans="1:36" x14ac:dyDescent="0.25">
      <c r="A781">
        <v>10011512</v>
      </c>
      <c r="B781" t="s">
        <v>6385</v>
      </c>
      <c r="C781" t="s">
        <v>6346</v>
      </c>
      <c r="D781" t="s">
        <v>6339</v>
      </c>
      <c r="E781" s="15">
        <v>0</v>
      </c>
      <c r="F781" s="21" t="s">
        <v>6339</v>
      </c>
      <c r="G781" t="s">
        <v>490</v>
      </c>
      <c r="H781" t="e">
        <f>VLOOKUP($E781,'BD DAVID'!$B$5:$M$1143,10,FALSE)</f>
        <v>#N/A</v>
      </c>
      <c r="I781">
        <v>0</v>
      </c>
      <c r="J781" t="e">
        <f>VLOOKUP($E781,'BD DAVID'!$B$5:$M$1144,12,FALSE)</f>
        <v>#N/A</v>
      </c>
      <c r="K781" s="20" t="s">
        <v>6339</v>
      </c>
      <c r="L781" s="20">
        <v>0</v>
      </c>
      <c r="M781" s="20" t="s">
        <v>6339</v>
      </c>
      <c r="N781" s="20">
        <v>0</v>
      </c>
      <c r="O781" s="20" t="s">
        <v>6339</v>
      </c>
      <c r="P781">
        <v>0</v>
      </c>
      <c r="Q781" s="20" t="s">
        <v>6339</v>
      </c>
      <c r="R781" s="19">
        <v>0</v>
      </c>
      <c r="S781" s="22" t="s">
        <v>6339</v>
      </c>
      <c r="T781" s="28">
        <v>0</v>
      </c>
      <c r="U781" s="22" t="s">
        <v>6339</v>
      </c>
      <c r="V781" s="19">
        <v>0</v>
      </c>
      <c r="W781" s="22" t="s">
        <v>6339</v>
      </c>
      <c r="X781" s="23">
        <v>0</v>
      </c>
      <c r="Y781" s="22" t="s">
        <v>6339</v>
      </c>
      <c r="Z781" s="19">
        <v>0</v>
      </c>
      <c r="AA781" s="22" t="s">
        <v>6339</v>
      </c>
      <c r="AB781" s="21">
        <v>811010512</v>
      </c>
      <c r="AC781" s="18" t="s">
        <v>6339</v>
      </c>
      <c r="AD781" s="22" t="s">
        <v>6383</v>
      </c>
      <c r="AE781" s="18" t="s">
        <v>6339</v>
      </c>
      <c r="AF781" s="18" t="s">
        <v>6400</v>
      </c>
      <c r="AG781" s="18" t="s">
        <v>6339</v>
      </c>
      <c r="AH781" s="29">
        <v>42654</v>
      </c>
      <c r="AI781" s="18" t="s">
        <v>6339</v>
      </c>
      <c r="AJ781" s="18" t="s">
        <v>6397</v>
      </c>
    </row>
    <row r="782" spans="1:36" x14ac:dyDescent="0.25">
      <c r="A782">
        <v>10016689</v>
      </c>
      <c r="B782" t="s">
        <v>6385</v>
      </c>
      <c r="C782" t="s">
        <v>6346</v>
      </c>
      <c r="D782" t="s">
        <v>6339</v>
      </c>
      <c r="E782" s="15">
        <v>0</v>
      </c>
      <c r="F782" s="21" t="s">
        <v>6339</v>
      </c>
      <c r="G782" t="s">
        <v>1450</v>
      </c>
      <c r="H782" t="e">
        <f>VLOOKUP($E782,'BD DAVID'!$B$5:$M$1143,10,FALSE)</f>
        <v>#N/A</v>
      </c>
      <c r="I782">
        <v>0</v>
      </c>
      <c r="J782" t="e">
        <f>VLOOKUP($E782,'BD DAVID'!$B$5:$M$1144,12,FALSE)</f>
        <v>#N/A</v>
      </c>
      <c r="K782" s="20" t="s">
        <v>6339</v>
      </c>
      <c r="L782" s="20">
        <v>0</v>
      </c>
      <c r="M782" s="20" t="s">
        <v>6339</v>
      </c>
      <c r="N782" s="20">
        <v>0</v>
      </c>
      <c r="O782" s="20" t="s">
        <v>6339</v>
      </c>
      <c r="P782">
        <v>0</v>
      </c>
      <c r="Q782" s="20" t="s">
        <v>6339</v>
      </c>
      <c r="R782" s="19">
        <v>0</v>
      </c>
      <c r="S782" s="22" t="s">
        <v>6339</v>
      </c>
      <c r="T782" s="28">
        <v>0</v>
      </c>
      <c r="U782" s="22" t="s">
        <v>6339</v>
      </c>
      <c r="V782" s="19">
        <v>0</v>
      </c>
      <c r="W782" s="22" t="s">
        <v>6339</v>
      </c>
      <c r="X782" s="23">
        <v>0</v>
      </c>
      <c r="Y782" s="22" t="s">
        <v>6339</v>
      </c>
      <c r="Z782" s="19">
        <v>0</v>
      </c>
      <c r="AA782" s="22" t="s">
        <v>6339</v>
      </c>
      <c r="AB782" s="21">
        <v>811012468</v>
      </c>
      <c r="AC782" s="18" t="s">
        <v>6339</v>
      </c>
      <c r="AD782" s="22" t="s">
        <v>6383</v>
      </c>
      <c r="AE782" s="18" t="s">
        <v>6339</v>
      </c>
      <c r="AF782" s="18" t="s">
        <v>6400</v>
      </c>
      <c r="AG782" s="18" t="s">
        <v>6339</v>
      </c>
      <c r="AH782" s="29">
        <v>42654</v>
      </c>
      <c r="AI782" s="18" t="s">
        <v>6339</v>
      </c>
      <c r="AJ782" s="18" t="s">
        <v>6397</v>
      </c>
    </row>
    <row r="783" spans="1:36" x14ac:dyDescent="0.25">
      <c r="A783">
        <v>10016691</v>
      </c>
      <c r="B783" t="s">
        <v>6385</v>
      </c>
      <c r="C783" t="s">
        <v>6346</v>
      </c>
      <c r="D783" t="s">
        <v>6339</v>
      </c>
      <c r="E783" s="15">
        <v>0</v>
      </c>
      <c r="F783" s="21" t="s">
        <v>6339</v>
      </c>
      <c r="G783" t="s">
        <v>1527</v>
      </c>
      <c r="H783" t="e">
        <f>VLOOKUP($E783,'BD DAVID'!$B$5:$M$1143,10,FALSE)</f>
        <v>#N/A</v>
      </c>
      <c r="I783">
        <v>0</v>
      </c>
      <c r="J783" t="e">
        <f>VLOOKUP($E783,'BD DAVID'!$B$5:$M$1144,12,FALSE)</f>
        <v>#N/A</v>
      </c>
      <c r="K783" s="20" t="s">
        <v>6339</v>
      </c>
      <c r="L783" s="20">
        <v>0</v>
      </c>
      <c r="M783" s="20" t="s">
        <v>6339</v>
      </c>
      <c r="N783" s="20">
        <v>0</v>
      </c>
      <c r="O783" s="20" t="s">
        <v>6339</v>
      </c>
      <c r="P783">
        <v>0</v>
      </c>
      <c r="Q783" s="20" t="s">
        <v>6339</v>
      </c>
      <c r="R783" s="19">
        <v>0</v>
      </c>
      <c r="S783" s="22" t="s">
        <v>6339</v>
      </c>
      <c r="T783" s="28">
        <v>0</v>
      </c>
      <c r="U783" s="22" t="s">
        <v>6339</v>
      </c>
      <c r="V783" s="19">
        <v>0</v>
      </c>
      <c r="W783" s="22" t="s">
        <v>6339</v>
      </c>
      <c r="X783" s="23">
        <v>0</v>
      </c>
      <c r="Y783" s="22" t="s">
        <v>6339</v>
      </c>
      <c r="Z783" s="19">
        <v>0</v>
      </c>
      <c r="AA783" s="22" t="s">
        <v>6339</v>
      </c>
      <c r="AB783" s="21">
        <v>811018266</v>
      </c>
      <c r="AC783" s="18" t="s">
        <v>6339</v>
      </c>
      <c r="AD783" s="22" t="s">
        <v>6383</v>
      </c>
      <c r="AE783" s="18" t="s">
        <v>6339</v>
      </c>
      <c r="AF783" s="18" t="s">
        <v>6400</v>
      </c>
      <c r="AG783" s="18" t="s">
        <v>6339</v>
      </c>
      <c r="AH783" s="29">
        <v>42654</v>
      </c>
      <c r="AI783" s="18" t="s">
        <v>6339</v>
      </c>
      <c r="AJ783" s="18" t="s">
        <v>6397</v>
      </c>
    </row>
    <row r="784" spans="1:36" x14ac:dyDescent="0.25">
      <c r="A784">
        <v>10017202</v>
      </c>
      <c r="B784" t="s">
        <v>6385</v>
      </c>
      <c r="C784" t="s">
        <v>6346</v>
      </c>
      <c r="D784" t="s">
        <v>6339</v>
      </c>
      <c r="E784" s="15">
        <v>0</v>
      </c>
      <c r="F784" s="21" t="s">
        <v>6339</v>
      </c>
      <c r="G784" t="s">
        <v>2016</v>
      </c>
      <c r="H784" t="e">
        <f>VLOOKUP($E784,'BD DAVID'!$B$5:$M$1143,10,FALSE)</f>
        <v>#N/A</v>
      </c>
      <c r="I784">
        <v>0</v>
      </c>
      <c r="J784" t="e">
        <f>VLOOKUP($E784,'BD DAVID'!$B$5:$M$1144,12,FALSE)</f>
        <v>#N/A</v>
      </c>
      <c r="K784" s="20" t="s">
        <v>6339</v>
      </c>
      <c r="L784" s="20">
        <v>0</v>
      </c>
      <c r="M784" s="20" t="s">
        <v>6339</v>
      </c>
      <c r="N784" s="20">
        <v>0</v>
      </c>
      <c r="O784" s="20" t="s">
        <v>6339</v>
      </c>
      <c r="P784">
        <v>0</v>
      </c>
      <c r="Q784" s="20" t="s">
        <v>6339</v>
      </c>
      <c r="R784" s="19">
        <v>0</v>
      </c>
      <c r="S784" s="22" t="s">
        <v>6339</v>
      </c>
      <c r="T784" s="28">
        <v>0</v>
      </c>
      <c r="U784" s="22" t="s">
        <v>6339</v>
      </c>
      <c r="V784" s="19">
        <v>0</v>
      </c>
      <c r="W784" s="22" t="s">
        <v>6339</v>
      </c>
      <c r="X784" s="23">
        <v>0</v>
      </c>
      <c r="Y784" s="22" t="s">
        <v>6339</v>
      </c>
      <c r="Z784" s="19">
        <v>0</v>
      </c>
      <c r="AA784" s="22" t="s">
        <v>6339</v>
      </c>
      <c r="AB784" s="21">
        <v>811024238</v>
      </c>
      <c r="AC784" s="18" t="s">
        <v>6339</v>
      </c>
      <c r="AD784" s="22" t="s">
        <v>6383</v>
      </c>
      <c r="AE784" s="18" t="s">
        <v>6339</v>
      </c>
      <c r="AF784" s="18" t="s">
        <v>6400</v>
      </c>
      <c r="AG784" s="18" t="s">
        <v>6339</v>
      </c>
      <c r="AH784" s="29">
        <v>42654</v>
      </c>
      <c r="AI784" s="18" t="s">
        <v>6339</v>
      </c>
      <c r="AJ784" s="18" t="s">
        <v>6397</v>
      </c>
    </row>
    <row r="785" spans="1:36" x14ac:dyDescent="0.25">
      <c r="A785">
        <v>10015633</v>
      </c>
      <c r="B785" t="s">
        <v>6385</v>
      </c>
      <c r="C785" t="s">
        <v>6346</v>
      </c>
      <c r="D785" t="s">
        <v>6339</v>
      </c>
      <c r="E785" s="15">
        <v>0</v>
      </c>
      <c r="F785" s="21" t="s">
        <v>6339</v>
      </c>
      <c r="G785" t="s">
        <v>2642</v>
      </c>
      <c r="H785" t="e">
        <f>VLOOKUP($E785,'BD DAVID'!$B$5:$M$1143,10,FALSE)</f>
        <v>#N/A</v>
      </c>
      <c r="I785">
        <v>0</v>
      </c>
      <c r="J785" t="e">
        <f>VLOOKUP($E785,'BD DAVID'!$B$5:$M$1144,12,FALSE)</f>
        <v>#N/A</v>
      </c>
      <c r="K785" s="20" t="s">
        <v>6339</v>
      </c>
      <c r="L785" s="20">
        <v>0</v>
      </c>
      <c r="M785" s="20" t="s">
        <v>6339</v>
      </c>
      <c r="N785" s="20">
        <v>0</v>
      </c>
      <c r="O785" s="20" t="s">
        <v>6339</v>
      </c>
      <c r="P785">
        <v>0</v>
      </c>
      <c r="Q785" s="20" t="s">
        <v>6339</v>
      </c>
      <c r="R785" s="19">
        <v>0</v>
      </c>
      <c r="S785" s="22" t="s">
        <v>6339</v>
      </c>
      <c r="T785" s="28">
        <v>0</v>
      </c>
      <c r="U785" s="22" t="s">
        <v>6339</v>
      </c>
      <c r="V785" s="19">
        <v>0</v>
      </c>
      <c r="W785" s="22" t="s">
        <v>6339</v>
      </c>
      <c r="X785" s="23">
        <v>0</v>
      </c>
      <c r="Y785" s="22" t="s">
        <v>6339</v>
      </c>
      <c r="Z785" s="19">
        <v>0</v>
      </c>
      <c r="AA785" s="22" t="s">
        <v>6339</v>
      </c>
      <c r="AB785" s="21">
        <v>811029497</v>
      </c>
      <c r="AC785" s="18" t="s">
        <v>6339</v>
      </c>
      <c r="AD785" s="22" t="s">
        <v>6383</v>
      </c>
      <c r="AE785" s="18" t="s">
        <v>6339</v>
      </c>
      <c r="AF785" s="18" t="s">
        <v>6400</v>
      </c>
      <c r="AG785" s="18" t="s">
        <v>6339</v>
      </c>
      <c r="AH785" s="29">
        <v>42654</v>
      </c>
      <c r="AI785" s="18" t="s">
        <v>6339</v>
      </c>
      <c r="AJ785" s="18" t="s">
        <v>6397</v>
      </c>
    </row>
    <row r="786" spans="1:36" x14ac:dyDescent="0.25">
      <c r="A786">
        <v>10011529</v>
      </c>
      <c r="B786" t="s">
        <v>6385</v>
      </c>
      <c r="C786" t="s">
        <v>6346</v>
      </c>
      <c r="D786" t="s">
        <v>6339</v>
      </c>
      <c r="E786" s="15">
        <v>0</v>
      </c>
      <c r="F786" s="21" t="s">
        <v>6339</v>
      </c>
      <c r="G786" t="s">
        <v>499</v>
      </c>
      <c r="H786" t="e">
        <f>VLOOKUP($E786,'BD DAVID'!$B$5:$M$1143,10,FALSE)</f>
        <v>#N/A</v>
      </c>
      <c r="I786">
        <v>0</v>
      </c>
      <c r="J786" t="e">
        <f>VLOOKUP($E786,'BD DAVID'!$B$5:$M$1144,12,FALSE)</f>
        <v>#N/A</v>
      </c>
      <c r="K786" s="20" t="s">
        <v>6339</v>
      </c>
      <c r="L786" s="20">
        <v>0</v>
      </c>
      <c r="M786" s="20" t="s">
        <v>6339</v>
      </c>
      <c r="N786" s="20">
        <v>0</v>
      </c>
      <c r="O786" s="20" t="s">
        <v>6339</v>
      </c>
      <c r="P786">
        <v>0</v>
      </c>
      <c r="Q786" s="20" t="s">
        <v>6339</v>
      </c>
      <c r="R786" s="19">
        <v>0</v>
      </c>
      <c r="S786" s="22" t="s">
        <v>6339</v>
      </c>
      <c r="T786" s="28">
        <v>0</v>
      </c>
      <c r="U786" s="22" t="s">
        <v>6339</v>
      </c>
      <c r="V786" s="19">
        <v>0</v>
      </c>
      <c r="W786" s="22" t="s">
        <v>6339</v>
      </c>
      <c r="X786" s="23">
        <v>0</v>
      </c>
      <c r="Y786" s="22" t="s">
        <v>6339</v>
      </c>
      <c r="Z786" s="19">
        <v>0</v>
      </c>
      <c r="AA786" s="22" t="s">
        <v>6339</v>
      </c>
      <c r="AB786" s="21">
        <v>811034694</v>
      </c>
      <c r="AC786" s="18" t="s">
        <v>6339</v>
      </c>
      <c r="AD786" s="22" t="s">
        <v>6383</v>
      </c>
      <c r="AE786" s="18" t="s">
        <v>6339</v>
      </c>
      <c r="AF786" s="18" t="s">
        <v>6400</v>
      </c>
      <c r="AG786" s="18" t="s">
        <v>6339</v>
      </c>
      <c r="AH786" s="29">
        <v>42654</v>
      </c>
      <c r="AI786" s="18" t="s">
        <v>6339</v>
      </c>
      <c r="AJ786" s="18" t="s">
        <v>6397</v>
      </c>
    </row>
    <row r="787" spans="1:36" x14ac:dyDescent="0.25">
      <c r="A787">
        <v>10016695</v>
      </c>
      <c r="B787" t="s">
        <v>6385</v>
      </c>
      <c r="C787" t="s">
        <v>6346</v>
      </c>
      <c r="D787" t="s">
        <v>6339</v>
      </c>
      <c r="E787" s="15">
        <v>0</v>
      </c>
      <c r="F787" s="21" t="s">
        <v>6339</v>
      </c>
      <c r="G787" t="s">
        <v>1533</v>
      </c>
      <c r="H787" t="e">
        <f>VLOOKUP($E787,'BD DAVID'!$B$5:$M$1143,10,FALSE)</f>
        <v>#N/A</v>
      </c>
      <c r="I787">
        <v>0</v>
      </c>
      <c r="J787" t="e">
        <f>VLOOKUP($E787,'BD DAVID'!$B$5:$M$1144,12,FALSE)</f>
        <v>#N/A</v>
      </c>
      <c r="K787" s="20" t="s">
        <v>6339</v>
      </c>
      <c r="L787" s="20">
        <v>0</v>
      </c>
      <c r="M787" s="20" t="s">
        <v>6339</v>
      </c>
      <c r="N787" s="20">
        <v>0</v>
      </c>
      <c r="O787" s="20" t="s">
        <v>6339</v>
      </c>
      <c r="P787">
        <v>0</v>
      </c>
      <c r="Q787" s="20" t="s">
        <v>6339</v>
      </c>
      <c r="R787" s="19">
        <v>0</v>
      </c>
      <c r="S787" s="22" t="s">
        <v>6339</v>
      </c>
      <c r="T787" s="28">
        <v>0</v>
      </c>
      <c r="U787" s="22" t="s">
        <v>6339</v>
      </c>
      <c r="V787" s="19">
        <v>0</v>
      </c>
      <c r="W787" s="22" t="s">
        <v>6339</v>
      </c>
      <c r="X787" s="23">
        <v>0</v>
      </c>
      <c r="Y787" s="22" t="s">
        <v>6339</v>
      </c>
      <c r="Z787" s="19">
        <v>0</v>
      </c>
      <c r="AA787" s="22" t="s">
        <v>6339</v>
      </c>
      <c r="AB787" s="21">
        <v>811036701</v>
      </c>
      <c r="AC787" s="18" t="s">
        <v>6339</v>
      </c>
      <c r="AD787" s="22" t="s">
        <v>6383</v>
      </c>
      <c r="AE787" s="18" t="s">
        <v>6339</v>
      </c>
      <c r="AF787" s="18" t="s">
        <v>6400</v>
      </c>
      <c r="AG787" s="18" t="s">
        <v>6339</v>
      </c>
      <c r="AH787" s="29">
        <v>42654</v>
      </c>
      <c r="AI787" s="18" t="s">
        <v>6339</v>
      </c>
      <c r="AJ787" s="18" t="s">
        <v>6397</v>
      </c>
    </row>
    <row r="788" spans="1:36" x14ac:dyDescent="0.25">
      <c r="A788">
        <v>10017200</v>
      </c>
      <c r="B788" t="s">
        <v>6385</v>
      </c>
      <c r="C788" t="s">
        <v>6346</v>
      </c>
      <c r="D788" t="s">
        <v>6339</v>
      </c>
      <c r="E788" s="15">
        <v>0</v>
      </c>
      <c r="F788" s="21" t="s">
        <v>6339</v>
      </c>
      <c r="G788" t="s">
        <v>3212</v>
      </c>
      <c r="H788" t="e">
        <f>VLOOKUP($E788,'BD DAVID'!$B$5:$M$1143,10,FALSE)</f>
        <v>#N/A</v>
      </c>
      <c r="I788">
        <v>0</v>
      </c>
      <c r="J788" t="e">
        <f>VLOOKUP($E788,'BD DAVID'!$B$5:$M$1144,12,FALSE)</f>
        <v>#N/A</v>
      </c>
      <c r="K788" s="20" t="s">
        <v>6339</v>
      </c>
      <c r="L788" s="20">
        <v>0</v>
      </c>
      <c r="M788" s="20" t="s">
        <v>6339</v>
      </c>
      <c r="N788" s="20">
        <v>0</v>
      </c>
      <c r="O788" s="20" t="s">
        <v>6339</v>
      </c>
      <c r="P788">
        <v>0</v>
      </c>
      <c r="Q788" s="20" t="s">
        <v>6339</v>
      </c>
      <c r="R788" s="19">
        <v>0</v>
      </c>
      <c r="S788" s="22" t="s">
        <v>6339</v>
      </c>
      <c r="T788" s="28">
        <v>0</v>
      </c>
      <c r="U788" s="22" t="s">
        <v>6339</v>
      </c>
      <c r="V788" s="19">
        <v>0</v>
      </c>
      <c r="W788" s="22" t="s">
        <v>6339</v>
      </c>
      <c r="X788" s="23">
        <v>0</v>
      </c>
      <c r="Y788" s="22" t="s">
        <v>6339</v>
      </c>
      <c r="Z788" s="19">
        <v>0</v>
      </c>
      <c r="AA788" s="22" t="s">
        <v>6339</v>
      </c>
      <c r="AB788" s="21">
        <v>811038838</v>
      </c>
      <c r="AC788" s="18" t="s">
        <v>6339</v>
      </c>
      <c r="AD788" s="22" t="s">
        <v>6383</v>
      </c>
      <c r="AE788" s="18" t="s">
        <v>6339</v>
      </c>
      <c r="AF788" s="18" t="s">
        <v>6400</v>
      </c>
      <c r="AG788" s="18" t="s">
        <v>6339</v>
      </c>
      <c r="AH788" s="29">
        <v>42654</v>
      </c>
      <c r="AI788" s="18" t="s">
        <v>6339</v>
      </c>
      <c r="AJ788" s="18" t="s">
        <v>6397</v>
      </c>
    </row>
    <row r="789" spans="1:36" x14ac:dyDescent="0.25">
      <c r="A789">
        <v>10015089</v>
      </c>
      <c r="B789" t="s">
        <v>6385</v>
      </c>
      <c r="C789" t="s">
        <v>6346</v>
      </c>
      <c r="D789" t="s">
        <v>6339</v>
      </c>
      <c r="E789" s="15">
        <v>0</v>
      </c>
      <c r="F789" s="21" t="s">
        <v>6339</v>
      </c>
      <c r="G789" t="s">
        <v>1711</v>
      </c>
      <c r="H789" t="e">
        <f>VLOOKUP($E789,'BD DAVID'!$B$5:$M$1143,10,FALSE)</f>
        <v>#N/A</v>
      </c>
      <c r="I789">
        <v>0</v>
      </c>
      <c r="J789" t="e">
        <f>VLOOKUP($E789,'BD DAVID'!$B$5:$M$1144,12,FALSE)</f>
        <v>#N/A</v>
      </c>
      <c r="K789" s="20" t="s">
        <v>6339</v>
      </c>
      <c r="L789" s="20">
        <v>0</v>
      </c>
      <c r="M789" s="20" t="s">
        <v>6339</v>
      </c>
      <c r="N789" s="20">
        <v>0</v>
      </c>
      <c r="O789" s="20" t="s">
        <v>6339</v>
      </c>
      <c r="P789">
        <v>0</v>
      </c>
      <c r="Q789" s="20" t="s">
        <v>6339</v>
      </c>
      <c r="R789" s="19">
        <v>0</v>
      </c>
      <c r="S789" s="22" t="s">
        <v>6339</v>
      </c>
      <c r="T789" s="28">
        <v>0</v>
      </c>
      <c r="U789" s="22" t="s">
        <v>6339</v>
      </c>
      <c r="V789" s="19">
        <v>0</v>
      </c>
      <c r="W789" s="22" t="s">
        <v>6339</v>
      </c>
      <c r="X789" s="23">
        <v>0</v>
      </c>
      <c r="Y789" s="22" t="s">
        <v>6339</v>
      </c>
      <c r="Z789" s="19">
        <v>0</v>
      </c>
      <c r="AA789" s="22" t="s">
        <v>6339</v>
      </c>
      <c r="AB789" s="21">
        <v>811039709</v>
      </c>
      <c r="AC789" s="18" t="s">
        <v>6339</v>
      </c>
      <c r="AD789" s="22" t="s">
        <v>6383</v>
      </c>
      <c r="AE789" s="18" t="s">
        <v>6339</v>
      </c>
      <c r="AF789" s="18" t="s">
        <v>6400</v>
      </c>
      <c r="AG789" s="18" t="s">
        <v>6339</v>
      </c>
      <c r="AH789" s="29">
        <v>42654</v>
      </c>
      <c r="AI789" s="18" t="s">
        <v>6339</v>
      </c>
      <c r="AJ789" s="18" t="s">
        <v>6397</v>
      </c>
    </row>
    <row r="790" spans="1:36" x14ac:dyDescent="0.25">
      <c r="A790">
        <v>10015100</v>
      </c>
      <c r="B790" t="s">
        <v>6385</v>
      </c>
      <c r="C790" t="s">
        <v>6346</v>
      </c>
      <c r="D790" t="s">
        <v>6339</v>
      </c>
      <c r="E790" s="15">
        <v>0</v>
      </c>
      <c r="F790" s="21" t="s">
        <v>6339</v>
      </c>
      <c r="G790" t="s">
        <v>1700</v>
      </c>
      <c r="H790" t="e">
        <f>VLOOKUP($E790,'BD DAVID'!$B$5:$M$1143,10,FALSE)</f>
        <v>#N/A</v>
      </c>
      <c r="I790">
        <v>0</v>
      </c>
      <c r="J790" t="e">
        <f>VLOOKUP($E790,'BD DAVID'!$B$5:$M$1144,12,FALSE)</f>
        <v>#N/A</v>
      </c>
      <c r="K790" s="20" t="s">
        <v>6339</v>
      </c>
      <c r="L790" s="20">
        <v>0</v>
      </c>
      <c r="M790" s="20" t="s">
        <v>6339</v>
      </c>
      <c r="N790" s="20">
        <v>0</v>
      </c>
      <c r="O790" s="20" t="s">
        <v>6339</v>
      </c>
      <c r="P790">
        <v>0</v>
      </c>
      <c r="Q790" s="20" t="s">
        <v>6339</v>
      </c>
      <c r="R790" s="19">
        <v>0</v>
      </c>
      <c r="S790" s="22" t="s">
        <v>6339</v>
      </c>
      <c r="T790" s="28">
        <v>0</v>
      </c>
      <c r="U790" s="22" t="s">
        <v>6339</v>
      </c>
      <c r="V790" s="19">
        <v>0</v>
      </c>
      <c r="W790" s="22" t="s">
        <v>6339</v>
      </c>
      <c r="X790" s="23">
        <v>0</v>
      </c>
      <c r="Y790" s="22" t="s">
        <v>6339</v>
      </c>
      <c r="Z790" s="19">
        <v>0</v>
      </c>
      <c r="AA790" s="22" t="s">
        <v>6339</v>
      </c>
      <c r="AB790" s="21">
        <v>811039710</v>
      </c>
      <c r="AC790" s="18" t="s">
        <v>6339</v>
      </c>
      <c r="AD790" s="22" t="s">
        <v>6383</v>
      </c>
      <c r="AE790" s="18" t="s">
        <v>6339</v>
      </c>
      <c r="AF790" s="18" t="s">
        <v>6400</v>
      </c>
      <c r="AG790" s="18" t="s">
        <v>6339</v>
      </c>
      <c r="AH790" s="29">
        <v>42654</v>
      </c>
      <c r="AI790" s="18" t="s">
        <v>6339</v>
      </c>
      <c r="AJ790" s="18" t="s">
        <v>6397</v>
      </c>
    </row>
    <row r="791" spans="1:36" x14ac:dyDescent="0.25">
      <c r="A791">
        <v>10016690</v>
      </c>
      <c r="B791" t="s">
        <v>6385</v>
      </c>
      <c r="C791" t="s">
        <v>6346</v>
      </c>
      <c r="D791" t="s">
        <v>6339</v>
      </c>
      <c r="E791" s="15">
        <v>0</v>
      </c>
      <c r="F791" s="21" t="s">
        <v>6339</v>
      </c>
      <c r="G791" t="s">
        <v>1512</v>
      </c>
      <c r="H791" t="e">
        <f>VLOOKUP($E791,'BD DAVID'!$B$5:$M$1143,10,FALSE)</f>
        <v>#N/A</v>
      </c>
      <c r="I791">
        <v>0</v>
      </c>
      <c r="J791" t="e">
        <f>VLOOKUP($E791,'BD DAVID'!$B$5:$M$1144,12,FALSE)</f>
        <v>#N/A</v>
      </c>
      <c r="K791" s="20" t="s">
        <v>6339</v>
      </c>
      <c r="L791" s="20">
        <v>0</v>
      </c>
      <c r="M791" s="20" t="s">
        <v>6339</v>
      </c>
      <c r="N791" s="20">
        <v>0</v>
      </c>
      <c r="O791" s="20" t="s">
        <v>6339</v>
      </c>
      <c r="P791">
        <v>0</v>
      </c>
      <c r="Q791" s="20" t="s">
        <v>6339</v>
      </c>
      <c r="R791" s="19">
        <v>0</v>
      </c>
      <c r="S791" s="22" t="s">
        <v>6339</v>
      </c>
      <c r="T791" s="28">
        <v>0</v>
      </c>
      <c r="U791" s="22" t="s">
        <v>6339</v>
      </c>
      <c r="V791" s="19">
        <v>0</v>
      </c>
      <c r="W791" s="22" t="s">
        <v>6339</v>
      </c>
      <c r="X791" s="23">
        <v>0</v>
      </c>
      <c r="Y791" s="22" t="s">
        <v>6339</v>
      </c>
      <c r="Z791" s="19">
        <v>0</v>
      </c>
      <c r="AA791" s="22" t="s">
        <v>6339</v>
      </c>
      <c r="AB791" s="21">
        <v>811045043</v>
      </c>
      <c r="AC791" s="18" t="s">
        <v>6339</v>
      </c>
      <c r="AD791" s="22" t="s">
        <v>6383</v>
      </c>
      <c r="AE791" s="18" t="s">
        <v>6339</v>
      </c>
      <c r="AF791" s="18" t="s">
        <v>6400</v>
      </c>
      <c r="AG791" s="18" t="s">
        <v>6339</v>
      </c>
      <c r="AH791" s="29">
        <v>42654</v>
      </c>
      <c r="AI791" s="18" t="s">
        <v>6339</v>
      </c>
      <c r="AJ791" s="18" t="s">
        <v>6397</v>
      </c>
    </row>
    <row r="792" spans="1:36" x14ac:dyDescent="0.25">
      <c r="A792">
        <v>10017198</v>
      </c>
      <c r="B792" t="s">
        <v>6385</v>
      </c>
      <c r="C792" t="s">
        <v>6346</v>
      </c>
      <c r="D792" t="s">
        <v>6339</v>
      </c>
      <c r="E792" s="15">
        <v>0</v>
      </c>
      <c r="F792" s="21" t="s">
        <v>6339</v>
      </c>
      <c r="G792" t="s">
        <v>4176</v>
      </c>
      <c r="H792" t="e">
        <f>VLOOKUP($E792,'BD DAVID'!$B$5:$M$1143,10,FALSE)</f>
        <v>#N/A</v>
      </c>
      <c r="I792">
        <v>0</v>
      </c>
      <c r="J792" t="e">
        <f>VLOOKUP($E792,'BD DAVID'!$B$5:$M$1144,12,FALSE)</f>
        <v>#N/A</v>
      </c>
      <c r="K792" s="20" t="s">
        <v>6339</v>
      </c>
      <c r="L792" s="20">
        <v>0</v>
      </c>
      <c r="M792" s="20" t="s">
        <v>6339</v>
      </c>
      <c r="N792" s="20">
        <v>0</v>
      </c>
      <c r="O792" s="20" t="s">
        <v>6339</v>
      </c>
      <c r="P792">
        <v>0</v>
      </c>
      <c r="Q792" s="20" t="s">
        <v>6339</v>
      </c>
      <c r="R792" s="19">
        <v>0</v>
      </c>
      <c r="S792" s="22" t="s">
        <v>6339</v>
      </c>
      <c r="T792" s="28">
        <v>0</v>
      </c>
      <c r="U792" s="22" t="s">
        <v>6339</v>
      </c>
      <c r="V792" s="19">
        <v>0</v>
      </c>
      <c r="W792" s="22" t="s">
        <v>6339</v>
      </c>
      <c r="X792" s="23">
        <v>0</v>
      </c>
      <c r="Y792" s="22" t="s">
        <v>6339</v>
      </c>
      <c r="Z792" s="19">
        <v>0</v>
      </c>
      <c r="AA792" s="22" t="s">
        <v>6339</v>
      </c>
      <c r="AB792" s="21">
        <v>811045791</v>
      </c>
      <c r="AC792" s="18" t="s">
        <v>6339</v>
      </c>
      <c r="AD792" s="22" t="s">
        <v>6383</v>
      </c>
      <c r="AE792" s="18" t="s">
        <v>6339</v>
      </c>
      <c r="AF792" s="18" t="s">
        <v>6400</v>
      </c>
      <c r="AG792" s="18" t="s">
        <v>6339</v>
      </c>
      <c r="AH792" s="29">
        <v>42654</v>
      </c>
      <c r="AI792" s="18" t="s">
        <v>6339</v>
      </c>
      <c r="AJ792" s="18" t="s">
        <v>6397</v>
      </c>
    </row>
    <row r="793" spans="1:36" x14ac:dyDescent="0.25">
      <c r="A793">
        <v>10016718</v>
      </c>
      <c r="B793" t="s">
        <v>6385</v>
      </c>
      <c r="C793" t="s">
        <v>6346</v>
      </c>
      <c r="D793" t="s">
        <v>6339</v>
      </c>
      <c r="E793" s="15">
        <v>0</v>
      </c>
      <c r="F793" s="21" t="s">
        <v>6339</v>
      </c>
      <c r="G793" t="s">
        <v>2565</v>
      </c>
      <c r="H793" t="e">
        <f>VLOOKUP($E793,'BD DAVID'!$B$5:$M$1143,10,FALSE)</f>
        <v>#N/A</v>
      </c>
      <c r="I793">
        <v>0</v>
      </c>
      <c r="J793" t="e">
        <f>VLOOKUP($E793,'BD DAVID'!$B$5:$M$1144,12,FALSE)</f>
        <v>#N/A</v>
      </c>
      <c r="K793" s="20" t="s">
        <v>6339</v>
      </c>
      <c r="L793" s="20">
        <v>0</v>
      </c>
      <c r="M793" s="20" t="s">
        <v>6339</v>
      </c>
      <c r="N793" s="20">
        <v>0</v>
      </c>
      <c r="O793" s="20" t="s">
        <v>6339</v>
      </c>
      <c r="P793">
        <v>0</v>
      </c>
      <c r="Q793" s="20" t="s">
        <v>6339</v>
      </c>
      <c r="R793" s="19">
        <v>0</v>
      </c>
      <c r="S793" s="22" t="s">
        <v>6339</v>
      </c>
      <c r="T793" s="28">
        <v>0</v>
      </c>
      <c r="U793" s="22" t="s">
        <v>6339</v>
      </c>
      <c r="V793" s="19">
        <v>0</v>
      </c>
      <c r="W793" s="22" t="s">
        <v>6339</v>
      </c>
      <c r="X793" s="23">
        <v>0</v>
      </c>
      <c r="Y793" s="22" t="s">
        <v>6339</v>
      </c>
      <c r="Z793" s="19">
        <v>0</v>
      </c>
      <c r="AA793" s="22" t="s">
        <v>6339</v>
      </c>
      <c r="AB793" s="21">
        <v>860011246</v>
      </c>
      <c r="AC793" s="18" t="s">
        <v>6339</v>
      </c>
      <c r="AD793" s="22" t="s">
        <v>6383</v>
      </c>
      <c r="AE793" s="18" t="s">
        <v>6339</v>
      </c>
      <c r="AF793" s="18" t="s">
        <v>6400</v>
      </c>
      <c r="AG793" s="18" t="s">
        <v>6339</v>
      </c>
      <c r="AH793" s="29">
        <v>42654</v>
      </c>
      <c r="AI793" s="18" t="s">
        <v>6339</v>
      </c>
      <c r="AJ793" s="18" t="s">
        <v>6397</v>
      </c>
    </row>
    <row r="794" spans="1:36" x14ac:dyDescent="0.25">
      <c r="A794">
        <v>10013862</v>
      </c>
      <c r="B794" t="s">
        <v>6385</v>
      </c>
      <c r="C794" t="s">
        <v>6346</v>
      </c>
      <c r="D794" t="s">
        <v>6339</v>
      </c>
      <c r="E794" s="15">
        <v>0</v>
      </c>
      <c r="F794" s="21" t="s">
        <v>6339</v>
      </c>
      <c r="G794" t="s">
        <v>2523</v>
      </c>
      <c r="H794" t="e">
        <f>VLOOKUP($E794,'BD DAVID'!$B$5:$M$1143,10,FALSE)</f>
        <v>#N/A</v>
      </c>
      <c r="I794">
        <v>0</v>
      </c>
      <c r="J794" t="e">
        <f>VLOOKUP($E794,'BD DAVID'!$B$5:$M$1144,12,FALSE)</f>
        <v>#N/A</v>
      </c>
      <c r="K794" s="20" t="s">
        <v>6339</v>
      </c>
      <c r="L794" s="20">
        <v>0</v>
      </c>
      <c r="M794" s="20" t="s">
        <v>6339</v>
      </c>
      <c r="N794" s="20">
        <v>0</v>
      </c>
      <c r="O794" s="20" t="s">
        <v>6339</v>
      </c>
      <c r="P794">
        <v>0</v>
      </c>
      <c r="Q794" s="20" t="s">
        <v>6339</v>
      </c>
      <c r="R794" s="19">
        <v>0</v>
      </c>
      <c r="S794" s="22" t="s">
        <v>6339</v>
      </c>
      <c r="T794" s="28">
        <v>0</v>
      </c>
      <c r="U794" s="22" t="s">
        <v>6339</v>
      </c>
      <c r="V794" s="19">
        <v>0</v>
      </c>
      <c r="W794" s="22" t="s">
        <v>6339</v>
      </c>
      <c r="X794" s="23">
        <v>0</v>
      </c>
      <c r="Y794" s="22" t="s">
        <v>6339</v>
      </c>
      <c r="Z794" s="19">
        <v>0</v>
      </c>
      <c r="AA794" s="22" t="s">
        <v>6339</v>
      </c>
      <c r="AB794" s="21">
        <v>890900043</v>
      </c>
      <c r="AC794" s="18" t="s">
        <v>6339</v>
      </c>
      <c r="AD794" s="22" t="s">
        <v>6383</v>
      </c>
      <c r="AE794" s="18" t="s">
        <v>6339</v>
      </c>
      <c r="AF794" s="18" t="s">
        <v>6400</v>
      </c>
      <c r="AG794" s="18" t="s">
        <v>6339</v>
      </c>
      <c r="AH794" s="29">
        <v>42654</v>
      </c>
      <c r="AI794" s="18" t="s">
        <v>6339</v>
      </c>
      <c r="AJ794" s="18" t="s">
        <v>6397</v>
      </c>
    </row>
    <row r="795" spans="1:36" x14ac:dyDescent="0.25">
      <c r="A795">
        <v>10016698</v>
      </c>
      <c r="B795" t="s">
        <v>6385</v>
      </c>
      <c r="C795" t="s">
        <v>6346</v>
      </c>
      <c r="D795" t="s">
        <v>6339</v>
      </c>
      <c r="E795" s="15">
        <v>0</v>
      </c>
      <c r="F795" s="21" t="s">
        <v>6339</v>
      </c>
      <c r="G795" t="s">
        <v>3470</v>
      </c>
      <c r="H795" t="e">
        <f>VLOOKUP($E795,'BD DAVID'!$B$5:$M$1143,10,FALSE)</f>
        <v>#N/A</v>
      </c>
      <c r="I795">
        <v>0</v>
      </c>
      <c r="J795" t="e">
        <f>VLOOKUP($E795,'BD DAVID'!$B$5:$M$1144,12,FALSE)</f>
        <v>#N/A</v>
      </c>
      <c r="K795" s="20" t="s">
        <v>6339</v>
      </c>
      <c r="L795" s="20">
        <v>0</v>
      </c>
      <c r="M795" s="20" t="s">
        <v>6339</v>
      </c>
      <c r="N795" s="20">
        <v>0</v>
      </c>
      <c r="O795" s="20" t="s">
        <v>6339</v>
      </c>
      <c r="P795">
        <v>0</v>
      </c>
      <c r="Q795" s="20" t="s">
        <v>6339</v>
      </c>
      <c r="R795" s="19">
        <v>0</v>
      </c>
      <c r="S795" s="22" t="s">
        <v>6339</v>
      </c>
      <c r="T795" s="28">
        <v>0</v>
      </c>
      <c r="U795" s="22" t="s">
        <v>6339</v>
      </c>
      <c r="V795" s="19">
        <v>0</v>
      </c>
      <c r="W795" s="22" t="s">
        <v>6339</v>
      </c>
      <c r="X795" s="23">
        <v>0</v>
      </c>
      <c r="Y795" s="22" t="s">
        <v>6339</v>
      </c>
      <c r="Z795" s="19">
        <v>0</v>
      </c>
      <c r="AA795" s="22" t="s">
        <v>6339</v>
      </c>
      <c r="AB795" s="21">
        <v>890901756</v>
      </c>
      <c r="AC795" s="18" t="s">
        <v>6339</v>
      </c>
      <c r="AD795" s="22" t="s">
        <v>6383</v>
      </c>
      <c r="AE795" s="18" t="s">
        <v>6339</v>
      </c>
      <c r="AF795" s="18" t="s">
        <v>6400</v>
      </c>
      <c r="AG795" s="18" t="s">
        <v>6339</v>
      </c>
      <c r="AH795" s="29">
        <v>42654</v>
      </c>
      <c r="AI795" s="18" t="s">
        <v>6339</v>
      </c>
      <c r="AJ795" s="18" t="s">
        <v>6397</v>
      </c>
    </row>
    <row r="796" spans="1:36" x14ac:dyDescent="0.25">
      <c r="A796">
        <v>10011794</v>
      </c>
      <c r="B796" t="s">
        <v>6385</v>
      </c>
      <c r="C796" t="s">
        <v>6346</v>
      </c>
      <c r="D796" t="s">
        <v>6339</v>
      </c>
      <c r="E796" s="15">
        <v>0</v>
      </c>
      <c r="F796" s="21" t="s">
        <v>6339</v>
      </c>
      <c r="G796" t="s">
        <v>612</v>
      </c>
      <c r="H796" t="e">
        <f>VLOOKUP($E796,'BD DAVID'!$B$5:$M$1143,10,FALSE)</f>
        <v>#N/A</v>
      </c>
      <c r="I796">
        <v>0</v>
      </c>
      <c r="J796" t="e">
        <f>VLOOKUP($E796,'BD DAVID'!$B$5:$M$1144,12,FALSE)</f>
        <v>#N/A</v>
      </c>
      <c r="K796" s="20" t="s">
        <v>6339</v>
      </c>
      <c r="L796" s="20">
        <v>0</v>
      </c>
      <c r="M796" s="20" t="s">
        <v>6339</v>
      </c>
      <c r="N796" s="20">
        <v>0</v>
      </c>
      <c r="O796" s="20" t="s">
        <v>6339</v>
      </c>
      <c r="P796">
        <v>0</v>
      </c>
      <c r="Q796" s="20" t="s">
        <v>6339</v>
      </c>
      <c r="R796" s="19">
        <v>0</v>
      </c>
      <c r="S796" s="22" t="s">
        <v>6339</v>
      </c>
      <c r="T796" s="28">
        <v>0</v>
      </c>
      <c r="U796" s="22" t="s">
        <v>6339</v>
      </c>
      <c r="V796" s="19">
        <v>0</v>
      </c>
      <c r="W796" s="22" t="s">
        <v>6339</v>
      </c>
      <c r="X796" s="23">
        <v>0</v>
      </c>
      <c r="Y796" s="22" t="s">
        <v>6339</v>
      </c>
      <c r="Z796" s="19">
        <v>0</v>
      </c>
      <c r="AA796" s="22" t="s">
        <v>6339</v>
      </c>
      <c r="AB796" s="21">
        <v>890904224</v>
      </c>
      <c r="AC796" s="18" t="s">
        <v>6339</v>
      </c>
      <c r="AD796" s="22" t="s">
        <v>6383</v>
      </c>
      <c r="AE796" s="18" t="s">
        <v>6339</v>
      </c>
      <c r="AF796" s="18" t="s">
        <v>6400</v>
      </c>
      <c r="AG796" s="18" t="s">
        <v>6339</v>
      </c>
      <c r="AH796" s="29">
        <v>42654</v>
      </c>
      <c r="AI796" s="18" t="s">
        <v>6339</v>
      </c>
      <c r="AJ796" s="18" t="s">
        <v>6397</v>
      </c>
    </row>
    <row r="797" spans="1:36" x14ac:dyDescent="0.25">
      <c r="A797">
        <v>10011805</v>
      </c>
      <c r="B797" t="s">
        <v>6385</v>
      </c>
      <c r="C797" t="s">
        <v>6346</v>
      </c>
      <c r="D797" t="s">
        <v>6339</v>
      </c>
      <c r="E797" s="15">
        <v>0</v>
      </c>
      <c r="F797" s="21" t="s">
        <v>6339</v>
      </c>
      <c r="G797" t="s">
        <v>631</v>
      </c>
      <c r="H797" t="e">
        <f>VLOOKUP($E797,'BD DAVID'!$B$5:$M$1143,10,FALSE)</f>
        <v>#N/A</v>
      </c>
      <c r="I797">
        <v>0</v>
      </c>
      <c r="J797" t="e">
        <f>VLOOKUP($E797,'BD DAVID'!$B$5:$M$1144,12,FALSE)</f>
        <v>#N/A</v>
      </c>
      <c r="K797" s="20" t="s">
        <v>6339</v>
      </c>
      <c r="L797" s="20">
        <v>0</v>
      </c>
      <c r="M797" s="20" t="s">
        <v>6339</v>
      </c>
      <c r="N797" s="20">
        <v>0</v>
      </c>
      <c r="O797" s="20" t="s">
        <v>6339</v>
      </c>
      <c r="P797">
        <v>0</v>
      </c>
      <c r="Q797" s="20" t="s">
        <v>6339</v>
      </c>
      <c r="R797" s="19">
        <v>0</v>
      </c>
      <c r="S797" s="22" t="s">
        <v>6339</v>
      </c>
      <c r="T797" s="28">
        <v>0</v>
      </c>
      <c r="U797" s="22" t="s">
        <v>6339</v>
      </c>
      <c r="V797" s="19">
        <v>0</v>
      </c>
      <c r="W797" s="22" t="s">
        <v>6339</v>
      </c>
      <c r="X797" s="23">
        <v>0</v>
      </c>
      <c r="Y797" s="22" t="s">
        <v>6339</v>
      </c>
      <c r="Z797" s="19">
        <v>0</v>
      </c>
      <c r="AA797" s="22" t="s">
        <v>6339</v>
      </c>
      <c r="AB797" s="21">
        <v>890918965</v>
      </c>
      <c r="AC797" s="18" t="s">
        <v>6339</v>
      </c>
      <c r="AD797" s="22" t="s">
        <v>6383</v>
      </c>
      <c r="AE797" s="18" t="s">
        <v>6339</v>
      </c>
      <c r="AF797" s="18" t="s">
        <v>6400</v>
      </c>
      <c r="AG797" s="18" t="s">
        <v>6339</v>
      </c>
      <c r="AH797" s="29">
        <v>42654</v>
      </c>
      <c r="AI797" s="18" t="s">
        <v>6339</v>
      </c>
      <c r="AJ797" s="18" t="s">
        <v>6397</v>
      </c>
    </row>
    <row r="798" spans="1:36" x14ac:dyDescent="0.25">
      <c r="A798">
        <v>10011809</v>
      </c>
      <c r="B798" t="s">
        <v>6385</v>
      </c>
      <c r="C798" t="s">
        <v>6346</v>
      </c>
      <c r="D798" t="s">
        <v>6339</v>
      </c>
      <c r="E798" s="15">
        <v>0</v>
      </c>
      <c r="F798" s="21" t="s">
        <v>6339</v>
      </c>
      <c r="G798" t="s">
        <v>635</v>
      </c>
      <c r="H798" t="e">
        <f>VLOOKUP($E798,'BD DAVID'!$B$5:$M$1143,10,FALSE)</f>
        <v>#N/A</v>
      </c>
      <c r="I798">
        <v>0</v>
      </c>
      <c r="J798" t="e">
        <f>VLOOKUP($E798,'BD DAVID'!$B$5:$M$1144,12,FALSE)</f>
        <v>#N/A</v>
      </c>
      <c r="K798" s="20" t="s">
        <v>6339</v>
      </c>
      <c r="L798" s="20">
        <v>0</v>
      </c>
      <c r="M798" s="20" t="s">
        <v>6339</v>
      </c>
      <c r="N798" s="20">
        <v>0</v>
      </c>
      <c r="O798" s="20" t="s">
        <v>6339</v>
      </c>
      <c r="P798">
        <v>0</v>
      </c>
      <c r="Q798" s="20" t="s">
        <v>6339</v>
      </c>
      <c r="R798" s="19">
        <v>0</v>
      </c>
      <c r="S798" s="22" t="s">
        <v>6339</v>
      </c>
      <c r="T798" s="28">
        <v>0</v>
      </c>
      <c r="U798" s="22" t="s">
        <v>6339</v>
      </c>
      <c r="V798" s="19">
        <v>0</v>
      </c>
      <c r="W798" s="22" t="s">
        <v>6339</v>
      </c>
      <c r="X798" s="23">
        <v>0</v>
      </c>
      <c r="Y798" s="22" t="s">
        <v>6339</v>
      </c>
      <c r="Z798" s="19">
        <v>0</v>
      </c>
      <c r="AA798" s="22" t="s">
        <v>6339</v>
      </c>
      <c r="AB798" s="21">
        <v>890926766</v>
      </c>
      <c r="AC798" s="18" t="s">
        <v>6339</v>
      </c>
      <c r="AD798" s="22" t="s">
        <v>6383</v>
      </c>
      <c r="AE798" s="18" t="s">
        <v>6339</v>
      </c>
      <c r="AF798" s="18" t="s">
        <v>6400</v>
      </c>
      <c r="AG798" s="18" t="s">
        <v>6339</v>
      </c>
      <c r="AH798" s="29">
        <v>42654</v>
      </c>
      <c r="AI798" s="18" t="s">
        <v>6339</v>
      </c>
      <c r="AJ798" s="18" t="s">
        <v>6397</v>
      </c>
    </row>
    <row r="799" spans="1:36" x14ac:dyDescent="0.25">
      <c r="A799">
        <v>10017207</v>
      </c>
      <c r="B799" t="s">
        <v>6385</v>
      </c>
      <c r="C799" t="s">
        <v>6346</v>
      </c>
      <c r="D799" t="s">
        <v>6339</v>
      </c>
      <c r="E799" s="15">
        <v>0</v>
      </c>
      <c r="F799" s="21" t="s">
        <v>6339</v>
      </c>
      <c r="G799" t="s">
        <v>1551</v>
      </c>
      <c r="H799" t="e">
        <f>VLOOKUP($E799,'BD DAVID'!$B$5:$M$1143,10,FALSE)</f>
        <v>#N/A</v>
      </c>
      <c r="I799">
        <v>0</v>
      </c>
      <c r="J799" t="e">
        <f>VLOOKUP($E799,'BD DAVID'!$B$5:$M$1144,12,FALSE)</f>
        <v>#N/A</v>
      </c>
      <c r="K799" s="20" t="s">
        <v>6339</v>
      </c>
      <c r="L799" s="20">
        <v>0</v>
      </c>
      <c r="M799" s="20" t="s">
        <v>6339</v>
      </c>
      <c r="N799" s="20">
        <v>0</v>
      </c>
      <c r="O799" s="20" t="s">
        <v>6339</v>
      </c>
      <c r="P799">
        <v>0</v>
      </c>
      <c r="Q799" s="20" t="s">
        <v>6339</v>
      </c>
      <c r="R799" s="19">
        <v>0</v>
      </c>
      <c r="S799" s="22" t="s">
        <v>6339</v>
      </c>
      <c r="T799" s="28">
        <v>0</v>
      </c>
      <c r="U799" s="22" t="s">
        <v>6339</v>
      </c>
      <c r="V799" s="19">
        <v>0</v>
      </c>
      <c r="W799" s="22" t="s">
        <v>6339</v>
      </c>
      <c r="X799" s="23">
        <v>0</v>
      </c>
      <c r="Y799" s="22" t="s">
        <v>6339</v>
      </c>
      <c r="Z799" s="19">
        <v>0</v>
      </c>
      <c r="AA799" s="22" t="s">
        <v>6339</v>
      </c>
      <c r="AB799" s="21">
        <v>890930060</v>
      </c>
      <c r="AC799" s="18" t="s">
        <v>6339</v>
      </c>
      <c r="AD799" s="22" t="s">
        <v>6383</v>
      </c>
      <c r="AE799" s="18" t="s">
        <v>6339</v>
      </c>
      <c r="AF799" s="18" t="s">
        <v>6400</v>
      </c>
      <c r="AG799" s="18" t="s">
        <v>6339</v>
      </c>
      <c r="AH799" s="29">
        <v>42654</v>
      </c>
      <c r="AI799" s="18" t="s">
        <v>6339</v>
      </c>
      <c r="AJ799" s="18" t="s">
        <v>6397</v>
      </c>
    </row>
    <row r="800" spans="1:36" x14ac:dyDescent="0.25">
      <c r="A800">
        <v>10015088</v>
      </c>
      <c r="B800" t="s">
        <v>6385</v>
      </c>
      <c r="C800" t="s">
        <v>6346</v>
      </c>
      <c r="D800" t="s">
        <v>6339</v>
      </c>
      <c r="E800" s="15">
        <v>0</v>
      </c>
      <c r="F800" s="21" t="s">
        <v>6339</v>
      </c>
      <c r="G800" t="s">
        <v>1694</v>
      </c>
      <c r="H800" t="e">
        <f>VLOOKUP($E800,'BD DAVID'!$B$5:$M$1143,10,FALSE)</f>
        <v>#N/A</v>
      </c>
      <c r="I800">
        <v>0</v>
      </c>
      <c r="J800" t="e">
        <f>VLOOKUP($E800,'BD DAVID'!$B$5:$M$1144,12,FALSE)</f>
        <v>#N/A</v>
      </c>
      <c r="K800" s="20" t="s">
        <v>6339</v>
      </c>
      <c r="L800" s="20">
        <v>0</v>
      </c>
      <c r="M800" s="20" t="s">
        <v>6339</v>
      </c>
      <c r="N800" s="20">
        <v>0</v>
      </c>
      <c r="O800" s="20" t="s">
        <v>6339</v>
      </c>
      <c r="P800">
        <v>0</v>
      </c>
      <c r="Q800" s="20" t="s">
        <v>6339</v>
      </c>
      <c r="R800" s="19">
        <v>0</v>
      </c>
      <c r="S800" s="22" t="s">
        <v>6339</v>
      </c>
      <c r="T800" s="28">
        <v>0</v>
      </c>
      <c r="U800" s="22" t="s">
        <v>6339</v>
      </c>
      <c r="V800" s="19">
        <v>0</v>
      </c>
      <c r="W800" s="22" t="s">
        <v>6339</v>
      </c>
      <c r="X800" s="23">
        <v>0</v>
      </c>
      <c r="Y800" s="22" t="s">
        <v>6339</v>
      </c>
      <c r="Z800" s="19">
        <v>0</v>
      </c>
      <c r="AA800" s="22" t="s">
        <v>6339</v>
      </c>
      <c r="AB800" s="21">
        <v>890938691</v>
      </c>
      <c r="AC800" s="18" t="s">
        <v>6339</v>
      </c>
      <c r="AD800" s="22" t="s">
        <v>6383</v>
      </c>
      <c r="AE800" s="18" t="s">
        <v>6339</v>
      </c>
      <c r="AF800" s="18" t="s">
        <v>6400</v>
      </c>
      <c r="AG800" s="18" t="s">
        <v>6339</v>
      </c>
      <c r="AH800" s="29">
        <v>42654</v>
      </c>
      <c r="AI800" s="18" t="s">
        <v>6339</v>
      </c>
      <c r="AJ800" s="18" t="s">
        <v>6397</v>
      </c>
    </row>
    <row r="801" spans="1:36" x14ac:dyDescent="0.25">
      <c r="A801">
        <v>10015090</v>
      </c>
      <c r="B801" t="s">
        <v>6385</v>
      </c>
      <c r="C801" t="s">
        <v>6346</v>
      </c>
      <c r="D801" t="s">
        <v>6339</v>
      </c>
      <c r="E801" s="15">
        <v>0</v>
      </c>
      <c r="F801" s="21" t="s">
        <v>6339</v>
      </c>
      <c r="G801" t="s">
        <v>1485</v>
      </c>
      <c r="H801" t="e">
        <f>VLOOKUP($E801,'BD DAVID'!$B$5:$M$1143,10,FALSE)</f>
        <v>#N/A</v>
      </c>
      <c r="I801">
        <v>0</v>
      </c>
      <c r="J801" t="e">
        <f>VLOOKUP($E801,'BD DAVID'!$B$5:$M$1144,12,FALSE)</f>
        <v>#N/A</v>
      </c>
      <c r="K801" s="20" t="s">
        <v>6339</v>
      </c>
      <c r="L801" s="20">
        <v>0</v>
      </c>
      <c r="M801" s="20" t="s">
        <v>6339</v>
      </c>
      <c r="N801" s="20">
        <v>0</v>
      </c>
      <c r="O801" s="20" t="s">
        <v>6339</v>
      </c>
      <c r="P801">
        <v>0</v>
      </c>
      <c r="Q801" s="20" t="s">
        <v>6339</v>
      </c>
      <c r="R801" s="19">
        <v>0</v>
      </c>
      <c r="S801" s="22" t="s">
        <v>6339</v>
      </c>
      <c r="T801" s="28">
        <v>0</v>
      </c>
      <c r="U801" s="22" t="s">
        <v>6339</v>
      </c>
      <c r="V801" s="19">
        <v>0</v>
      </c>
      <c r="W801" s="22" t="s">
        <v>6339</v>
      </c>
      <c r="X801" s="23">
        <v>0</v>
      </c>
      <c r="Y801" s="22" t="s">
        <v>6339</v>
      </c>
      <c r="Z801" s="19">
        <v>0</v>
      </c>
      <c r="AA801" s="22" t="s">
        <v>6339</v>
      </c>
      <c r="AB801" s="21">
        <v>890938692</v>
      </c>
      <c r="AC801" s="18" t="s">
        <v>6339</v>
      </c>
      <c r="AD801" s="22" t="s">
        <v>6383</v>
      </c>
      <c r="AE801" s="18" t="s">
        <v>6339</v>
      </c>
      <c r="AF801" s="18" t="s">
        <v>6400</v>
      </c>
      <c r="AG801" s="18" t="s">
        <v>6339</v>
      </c>
      <c r="AH801" s="29">
        <v>42654</v>
      </c>
      <c r="AI801" s="18" t="s">
        <v>6339</v>
      </c>
      <c r="AJ801" s="18" t="s">
        <v>6397</v>
      </c>
    </row>
    <row r="802" spans="1:36" x14ac:dyDescent="0.25">
      <c r="A802">
        <v>10011813</v>
      </c>
      <c r="B802" t="s">
        <v>6385</v>
      </c>
      <c r="C802" t="s">
        <v>6346</v>
      </c>
      <c r="D802" t="s">
        <v>6339</v>
      </c>
      <c r="E802" s="15">
        <v>0</v>
      </c>
      <c r="F802" s="21" t="s">
        <v>6339</v>
      </c>
      <c r="G802" t="s">
        <v>639</v>
      </c>
      <c r="H802" t="e">
        <f>VLOOKUP($E802,'BD DAVID'!$B$5:$M$1143,10,FALSE)</f>
        <v>#N/A</v>
      </c>
      <c r="I802">
        <v>0</v>
      </c>
      <c r="J802" t="e">
        <f>VLOOKUP($E802,'BD DAVID'!$B$5:$M$1144,12,FALSE)</f>
        <v>#N/A</v>
      </c>
      <c r="K802" s="20" t="s">
        <v>6339</v>
      </c>
      <c r="L802" s="20">
        <v>0</v>
      </c>
      <c r="M802" s="20" t="s">
        <v>6339</v>
      </c>
      <c r="N802" s="20">
        <v>0</v>
      </c>
      <c r="O802" s="20" t="s">
        <v>6339</v>
      </c>
      <c r="P802">
        <v>0</v>
      </c>
      <c r="Q802" s="20" t="s">
        <v>6339</v>
      </c>
      <c r="R802" s="19">
        <v>0</v>
      </c>
      <c r="S802" s="22" t="s">
        <v>6339</v>
      </c>
      <c r="T802" s="28">
        <v>0</v>
      </c>
      <c r="U802" s="22" t="s">
        <v>6339</v>
      </c>
      <c r="V802" s="19">
        <v>0</v>
      </c>
      <c r="W802" s="22" t="s">
        <v>6339</v>
      </c>
      <c r="X802" s="23">
        <v>0</v>
      </c>
      <c r="Y802" s="22" t="s">
        <v>6339</v>
      </c>
      <c r="Z802" s="19">
        <v>0</v>
      </c>
      <c r="AA802" s="22" t="s">
        <v>6339</v>
      </c>
      <c r="AB802" s="21">
        <v>890938750</v>
      </c>
      <c r="AC802" s="18" t="s">
        <v>6339</v>
      </c>
      <c r="AD802" s="22" t="s">
        <v>6383</v>
      </c>
      <c r="AE802" s="18" t="s">
        <v>6339</v>
      </c>
      <c r="AF802" s="18" t="s">
        <v>6400</v>
      </c>
      <c r="AG802" s="18" t="s">
        <v>6339</v>
      </c>
      <c r="AH802" s="29">
        <v>42654</v>
      </c>
      <c r="AI802" s="18" t="s">
        <v>6339</v>
      </c>
      <c r="AJ802" s="18" t="s">
        <v>6397</v>
      </c>
    </row>
    <row r="803" spans="1:36" x14ac:dyDescent="0.25">
      <c r="A803">
        <v>10013201</v>
      </c>
      <c r="B803" t="s">
        <v>6385</v>
      </c>
      <c r="C803" t="s">
        <v>6346</v>
      </c>
      <c r="D803" t="s">
        <v>6339</v>
      </c>
      <c r="E803" s="15">
        <v>0</v>
      </c>
      <c r="F803" s="21" t="s">
        <v>6339</v>
      </c>
      <c r="G803" t="s">
        <v>2388</v>
      </c>
      <c r="H803" t="e">
        <f>VLOOKUP($E803,'BD DAVID'!$B$5:$M$1143,10,FALSE)</f>
        <v>#N/A</v>
      </c>
      <c r="I803">
        <v>0</v>
      </c>
      <c r="J803" t="e">
        <f>VLOOKUP($E803,'BD DAVID'!$B$5:$M$1144,12,FALSE)</f>
        <v>#N/A</v>
      </c>
      <c r="K803" s="20" t="s">
        <v>6339</v>
      </c>
      <c r="L803" s="20">
        <v>0</v>
      </c>
      <c r="M803" s="20" t="s">
        <v>6339</v>
      </c>
      <c r="N803" s="20">
        <v>0</v>
      </c>
      <c r="O803" s="20" t="s">
        <v>6339</v>
      </c>
      <c r="P803">
        <v>0</v>
      </c>
      <c r="Q803" s="20" t="s">
        <v>6339</v>
      </c>
      <c r="R803" s="19">
        <v>0</v>
      </c>
      <c r="S803" s="22" t="s">
        <v>6339</v>
      </c>
      <c r="T803" s="28">
        <v>0</v>
      </c>
      <c r="U803" s="22" t="s">
        <v>6339</v>
      </c>
      <c r="V803" s="19">
        <v>0</v>
      </c>
      <c r="W803" s="22" t="s">
        <v>6339</v>
      </c>
      <c r="X803" s="23">
        <v>0</v>
      </c>
      <c r="Y803" s="22" t="s">
        <v>6339</v>
      </c>
      <c r="Z803" s="19">
        <v>0</v>
      </c>
      <c r="AA803" s="22" t="s">
        <v>6339</v>
      </c>
      <c r="AB803" s="21">
        <v>900031088</v>
      </c>
      <c r="AC803" s="18" t="s">
        <v>6339</v>
      </c>
      <c r="AD803" s="22" t="s">
        <v>6383</v>
      </c>
      <c r="AE803" s="18" t="s">
        <v>6339</v>
      </c>
      <c r="AF803" s="18" t="s">
        <v>6400</v>
      </c>
      <c r="AG803" s="18" t="s">
        <v>6339</v>
      </c>
      <c r="AH803" s="29">
        <v>42654</v>
      </c>
      <c r="AI803" s="18" t="s">
        <v>6339</v>
      </c>
      <c r="AJ803" s="18" t="s">
        <v>6397</v>
      </c>
    </row>
    <row r="804" spans="1:36" x14ac:dyDescent="0.25">
      <c r="A804">
        <v>10016692</v>
      </c>
      <c r="B804" t="s">
        <v>6385</v>
      </c>
      <c r="C804" t="s">
        <v>6346</v>
      </c>
      <c r="D804" t="s">
        <v>6339</v>
      </c>
      <c r="E804" s="15">
        <v>0</v>
      </c>
      <c r="F804" s="21" t="s">
        <v>6339</v>
      </c>
      <c r="G804" t="s">
        <v>1509</v>
      </c>
      <c r="H804" t="e">
        <f>VLOOKUP($E804,'BD DAVID'!$B$5:$M$1143,10,FALSE)</f>
        <v>#N/A</v>
      </c>
      <c r="I804">
        <v>0</v>
      </c>
      <c r="J804" t="e">
        <f>VLOOKUP($E804,'BD DAVID'!$B$5:$M$1144,12,FALSE)</f>
        <v>#N/A</v>
      </c>
      <c r="K804" s="20" t="s">
        <v>6339</v>
      </c>
      <c r="L804" s="20">
        <v>0</v>
      </c>
      <c r="M804" s="20" t="s">
        <v>6339</v>
      </c>
      <c r="N804" s="20">
        <v>0</v>
      </c>
      <c r="O804" s="20" t="s">
        <v>6339</v>
      </c>
      <c r="P804">
        <v>0</v>
      </c>
      <c r="Q804" s="20" t="s">
        <v>6339</v>
      </c>
      <c r="R804" s="19">
        <v>0</v>
      </c>
      <c r="S804" s="22" t="s">
        <v>6339</v>
      </c>
      <c r="T804" s="28">
        <v>0</v>
      </c>
      <c r="U804" s="22" t="s">
        <v>6339</v>
      </c>
      <c r="V804" s="19">
        <v>0</v>
      </c>
      <c r="W804" s="22" t="s">
        <v>6339</v>
      </c>
      <c r="X804" s="23">
        <v>0</v>
      </c>
      <c r="Y804" s="22" t="s">
        <v>6339</v>
      </c>
      <c r="Z804" s="19">
        <v>0</v>
      </c>
      <c r="AA804" s="22" t="s">
        <v>6339</v>
      </c>
      <c r="AB804" s="21">
        <v>900044503</v>
      </c>
      <c r="AC804" s="18" t="s">
        <v>6339</v>
      </c>
      <c r="AD804" s="22" t="s">
        <v>6383</v>
      </c>
      <c r="AE804" s="18" t="s">
        <v>6339</v>
      </c>
      <c r="AF804" s="18" t="s">
        <v>6400</v>
      </c>
      <c r="AG804" s="18" t="s">
        <v>6339</v>
      </c>
      <c r="AH804" s="29">
        <v>42654</v>
      </c>
      <c r="AI804" s="18" t="s">
        <v>6339</v>
      </c>
      <c r="AJ804" s="18" t="s">
        <v>6397</v>
      </c>
    </row>
    <row r="805" spans="1:36" x14ac:dyDescent="0.25">
      <c r="A805">
        <v>10011845</v>
      </c>
      <c r="B805" t="s">
        <v>6385</v>
      </c>
      <c r="C805" t="s">
        <v>6346</v>
      </c>
      <c r="D805" t="s">
        <v>6339</v>
      </c>
      <c r="E805" s="15">
        <v>0</v>
      </c>
      <c r="F805" s="21" t="s">
        <v>6339</v>
      </c>
      <c r="G805" t="s">
        <v>657</v>
      </c>
      <c r="H805" t="e">
        <f>VLOOKUP($E805,'BD DAVID'!$B$5:$M$1143,10,FALSE)</f>
        <v>#N/A</v>
      </c>
      <c r="I805">
        <v>0</v>
      </c>
      <c r="J805" t="e">
        <f>VLOOKUP($E805,'BD DAVID'!$B$5:$M$1144,12,FALSE)</f>
        <v>#N/A</v>
      </c>
      <c r="K805" s="20" t="s">
        <v>6339</v>
      </c>
      <c r="L805" s="20">
        <v>0</v>
      </c>
      <c r="M805" s="20" t="s">
        <v>6339</v>
      </c>
      <c r="N805" s="20">
        <v>0</v>
      </c>
      <c r="O805" s="20" t="s">
        <v>6339</v>
      </c>
      <c r="P805">
        <v>0</v>
      </c>
      <c r="Q805" s="20" t="s">
        <v>6339</v>
      </c>
      <c r="R805" s="19">
        <v>0</v>
      </c>
      <c r="S805" s="22" t="s">
        <v>6339</v>
      </c>
      <c r="T805" s="28">
        <v>0</v>
      </c>
      <c r="U805" s="22" t="s">
        <v>6339</v>
      </c>
      <c r="V805" s="19">
        <v>0</v>
      </c>
      <c r="W805" s="22" t="s">
        <v>6339</v>
      </c>
      <c r="X805" s="23">
        <v>0</v>
      </c>
      <c r="Y805" s="22" t="s">
        <v>6339</v>
      </c>
      <c r="Z805" s="19">
        <v>0</v>
      </c>
      <c r="AA805" s="22" t="s">
        <v>6339</v>
      </c>
      <c r="AB805" s="21">
        <v>900088916</v>
      </c>
      <c r="AC805" s="18" t="s">
        <v>6339</v>
      </c>
      <c r="AD805" s="22" t="s">
        <v>6383</v>
      </c>
      <c r="AE805" s="18" t="s">
        <v>6339</v>
      </c>
      <c r="AF805" s="18" t="s">
        <v>6400</v>
      </c>
      <c r="AG805" s="18" t="s">
        <v>6339</v>
      </c>
      <c r="AH805" s="29">
        <v>42654</v>
      </c>
      <c r="AI805" s="18" t="s">
        <v>6339</v>
      </c>
      <c r="AJ805" s="18" t="s">
        <v>6397</v>
      </c>
    </row>
    <row r="806" spans="1:36" x14ac:dyDescent="0.25">
      <c r="A806">
        <v>10011847</v>
      </c>
      <c r="B806" t="s">
        <v>6385</v>
      </c>
      <c r="C806" t="s">
        <v>6346</v>
      </c>
      <c r="D806" t="s">
        <v>6339</v>
      </c>
      <c r="E806" s="15">
        <v>0</v>
      </c>
      <c r="F806" s="21" t="s">
        <v>6339</v>
      </c>
      <c r="G806" t="s">
        <v>658</v>
      </c>
      <c r="H806" t="e">
        <f>VLOOKUP($E806,'BD DAVID'!$B$5:$M$1143,10,FALSE)</f>
        <v>#N/A</v>
      </c>
      <c r="I806">
        <v>0</v>
      </c>
      <c r="J806" t="e">
        <f>VLOOKUP($E806,'BD DAVID'!$B$5:$M$1144,12,FALSE)</f>
        <v>#N/A</v>
      </c>
      <c r="K806" s="20" t="s">
        <v>6339</v>
      </c>
      <c r="L806" s="20">
        <v>0</v>
      </c>
      <c r="M806" s="20" t="s">
        <v>6339</v>
      </c>
      <c r="N806" s="20">
        <v>0</v>
      </c>
      <c r="O806" s="20" t="s">
        <v>6339</v>
      </c>
      <c r="P806">
        <v>0</v>
      </c>
      <c r="Q806" s="20" t="s">
        <v>6339</v>
      </c>
      <c r="R806" s="19">
        <v>0</v>
      </c>
      <c r="S806" s="22" t="s">
        <v>6339</v>
      </c>
      <c r="T806" s="28">
        <v>0</v>
      </c>
      <c r="U806" s="22" t="s">
        <v>6339</v>
      </c>
      <c r="V806" s="19">
        <v>0</v>
      </c>
      <c r="W806" s="22" t="s">
        <v>6339</v>
      </c>
      <c r="X806" s="23">
        <v>0</v>
      </c>
      <c r="Y806" s="22" t="s">
        <v>6339</v>
      </c>
      <c r="Z806" s="19">
        <v>0</v>
      </c>
      <c r="AA806" s="22" t="s">
        <v>6339</v>
      </c>
      <c r="AB806" s="21">
        <v>900089324</v>
      </c>
      <c r="AC806" s="18" t="s">
        <v>6339</v>
      </c>
      <c r="AD806" s="22" t="s">
        <v>6383</v>
      </c>
      <c r="AE806" s="18" t="s">
        <v>6339</v>
      </c>
      <c r="AF806" s="18" t="s">
        <v>6400</v>
      </c>
      <c r="AG806" s="18" t="s">
        <v>6339</v>
      </c>
      <c r="AH806" s="29">
        <v>42654</v>
      </c>
      <c r="AI806" s="18" t="s">
        <v>6339</v>
      </c>
      <c r="AJ806" s="18" t="s">
        <v>6397</v>
      </c>
    </row>
    <row r="807" spans="1:36" x14ac:dyDescent="0.25">
      <c r="A807">
        <v>10013061</v>
      </c>
      <c r="B807" t="s">
        <v>6385</v>
      </c>
      <c r="C807" t="s">
        <v>6346</v>
      </c>
      <c r="D807" t="s">
        <v>6339</v>
      </c>
      <c r="E807" s="15">
        <v>0</v>
      </c>
      <c r="F807" s="21" t="s">
        <v>6339</v>
      </c>
      <c r="G807" t="s">
        <v>4003</v>
      </c>
      <c r="H807" t="e">
        <f>VLOOKUP($E807,'BD DAVID'!$B$5:$M$1143,10,FALSE)</f>
        <v>#N/A</v>
      </c>
      <c r="I807">
        <v>0</v>
      </c>
      <c r="J807" t="e">
        <f>VLOOKUP($E807,'BD DAVID'!$B$5:$M$1144,12,FALSE)</f>
        <v>#N/A</v>
      </c>
      <c r="K807" s="20" t="s">
        <v>6339</v>
      </c>
      <c r="L807" s="20">
        <v>0</v>
      </c>
      <c r="M807" s="20" t="s">
        <v>6339</v>
      </c>
      <c r="N807" s="20">
        <v>0</v>
      </c>
      <c r="O807" s="20" t="s">
        <v>6339</v>
      </c>
      <c r="P807">
        <v>0</v>
      </c>
      <c r="Q807" s="20" t="s">
        <v>6339</v>
      </c>
      <c r="R807" s="19">
        <v>0</v>
      </c>
      <c r="S807" s="22" t="s">
        <v>6339</v>
      </c>
      <c r="T807" s="28">
        <v>0</v>
      </c>
      <c r="U807" s="22" t="s">
        <v>6339</v>
      </c>
      <c r="V807" s="19">
        <v>0</v>
      </c>
      <c r="W807" s="22" t="s">
        <v>6339</v>
      </c>
      <c r="X807" s="23">
        <v>0</v>
      </c>
      <c r="Y807" s="22" t="s">
        <v>6339</v>
      </c>
      <c r="Z807" s="19">
        <v>0</v>
      </c>
      <c r="AA807" s="22" t="s">
        <v>6339</v>
      </c>
      <c r="AB807" s="21">
        <v>900120015</v>
      </c>
      <c r="AC807" s="18" t="s">
        <v>6339</v>
      </c>
      <c r="AD807" s="22" t="s">
        <v>6383</v>
      </c>
      <c r="AE807" s="18" t="s">
        <v>6339</v>
      </c>
      <c r="AF807" s="18" t="s">
        <v>6400</v>
      </c>
      <c r="AG807" s="18" t="s">
        <v>6339</v>
      </c>
      <c r="AH807" s="29">
        <v>42654</v>
      </c>
      <c r="AI807" s="18" t="s">
        <v>6339</v>
      </c>
      <c r="AJ807" s="18" t="s">
        <v>6397</v>
      </c>
    </row>
    <row r="808" spans="1:36" x14ac:dyDescent="0.25">
      <c r="A808">
        <v>10016693</v>
      </c>
      <c r="B808" t="s">
        <v>6385</v>
      </c>
      <c r="C808" t="s">
        <v>6346</v>
      </c>
      <c r="D808" t="s">
        <v>6339</v>
      </c>
      <c r="E808" s="15">
        <v>0</v>
      </c>
      <c r="F808" s="21" t="s">
        <v>6339</v>
      </c>
      <c r="G808" t="s">
        <v>1455</v>
      </c>
      <c r="H808" t="e">
        <f>VLOOKUP($E808,'BD DAVID'!$B$5:$M$1143,10,FALSE)</f>
        <v>#N/A</v>
      </c>
      <c r="I808">
        <v>0</v>
      </c>
      <c r="J808" t="e">
        <f>VLOOKUP($E808,'BD DAVID'!$B$5:$M$1144,12,FALSE)</f>
        <v>#N/A</v>
      </c>
      <c r="K808" s="20" t="s">
        <v>6339</v>
      </c>
      <c r="L808" s="20">
        <v>0</v>
      </c>
      <c r="M808" s="20" t="s">
        <v>6339</v>
      </c>
      <c r="N808" s="20">
        <v>0</v>
      </c>
      <c r="O808" s="20" t="s">
        <v>6339</v>
      </c>
      <c r="P808">
        <v>0</v>
      </c>
      <c r="Q808" s="20" t="s">
        <v>6339</v>
      </c>
      <c r="R808" s="19">
        <v>0</v>
      </c>
      <c r="S808" s="22" t="s">
        <v>6339</v>
      </c>
      <c r="T808" s="28">
        <v>0</v>
      </c>
      <c r="U808" s="22" t="s">
        <v>6339</v>
      </c>
      <c r="V808" s="19">
        <v>0</v>
      </c>
      <c r="W808" s="22" t="s">
        <v>6339</v>
      </c>
      <c r="X808" s="23">
        <v>0</v>
      </c>
      <c r="Y808" s="22" t="s">
        <v>6339</v>
      </c>
      <c r="Z808" s="19">
        <v>0</v>
      </c>
      <c r="AA808" s="22" t="s">
        <v>6339</v>
      </c>
      <c r="AB808" s="21">
        <v>900147530</v>
      </c>
      <c r="AC808" s="18" t="s">
        <v>6339</v>
      </c>
      <c r="AD808" s="22" t="s">
        <v>6383</v>
      </c>
      <c r="AE808" s="18" t="s">
        <v>6339</v>
      </c>
      <c r="AF808" s="18" t="s">
        <v>6400</v>
      </c>
      <c r="AG808" s="18" t="s">
        <v>6339</v>
      </c>
      <c r="AH808" s="29">
        <v>42654</v>
      </c>
      <c r="AI808" s="18" t="s">
        <v>6339</v>
      </c>
      <c r="AJ808" s="18" t="s">
        <v>6397</v>
      </c>
    </row>
    <row r="809" spans="1:36" x14ac:dyDescent="0.25">
      <c r="A809">
        <v>10012675</v>
      </c>
      <c r="B809" t="s">
        <v>6385</v>
      </c>
      <c r="C809" t="s">
        <v>6346</v>
      </c>
      <c r="D809" t="s">
        <v>6339</v>
      </c>
      <c r="E809" s="15">
        <v>0</v>
      </c>
      <c r="F809" s="21" t="s">
        <v>6339</v>
      </c>
      <c r="G809" t="s">
        <v>4999</v>
      </c>
      <c r="H809" t="e">
        <f>VLOOKUP($E809,'BD DAVID'!$B$5:$M$1143,10,FALSE)</f>
        <v>#N/A</v>
      </c>
      <c r="I809">
        <v>0</v>
      </c>
      <c r="J809" t="e">
        <f>VLOOKUP($E809,'BD DAVID'!$B$5:$M$1144,12,FALSE)</f>
        <v>#N/A</v>
      </c>
      <c r="K809" s="20" t="s">
        <v>6339</v>
      </c>
      <c r="L809" s="20">
        <v>0</v>
      </c>
      <c r="M809" s="20" t="s">
        <v>6339</v>
      </c>
      <c r="N809" s="20">
        <v>0</v>
      </c>
      <c r="O809" s="20" t="s">
        <v>6339</v>
      </c>
      <c r="P809">
        <v>0</v>
      </c>
      <c r="Q809" s="20" t="s">
        <v>6339</v>
      </c>
      <c r="R809" s="19">
        <v>0</v>
      </c>
      <c r="S809" s="22" t="s">
        <v>6339</v>
      </c>
      <c r="T809" s="28">
        <v>0</v>
      </c>
      <c r="U809" s="22" t="s">
        <v>6339</v>
      </c>
      <c r="V809" s="19">
        <v>0</v>
      </c>
      <c r="W809" s="22" t="s">
        <v>6339</v>
      </c>
      <c r="X809" s="23">
        <v>0</v>
      </c>
      <c r="Y809" s="22" t="s">
        <v>6339</v>
      </c>
      <c r="Z809" s="19">
        <v>0</v>
      </c>
      <c r="AA809" s="22" t="s">
        <v>6339</v>
      </c>
      <c r="AB809" s="21">
        <v>900223393</v>
      </c>
      <c r="AC809" s="18" t="s">
        <v>6339</v>
      </c>
      <c r="AD809" s="22" t="s">
        <v>6383</v>
      </c>
      <c r="AE809" s="18" t="s">
        <v>6339</v>
      </c>
      <c r="AF809" s="18" t="s">
        <v>6400</v>
      </c>
      <c r="AG809" s="18" t="s">
        <v>6339</v>
      </c>
      <c r="AH809" s="29">
        <v>42654</v>
      </c>
      <c r="AI809" s="18" t="s">
        <v>6339</v>
      </c>
      <c r="AJ809" s="18" t="s">
        <v>6397</v>
      </c>
    </row>
    <row r="810" spans="1:36" x14ac:dyDescent="0.25">
      <c r="A810">
        <v>10017748</v>
      </c>
      <c r="B810" t="s">
        <v>6385</v>
      </c>
      <c r="C810" t="s">
        <v>6346</v>
      </c>
      <c r="D810" t="s">
        <v>6339</v>
      </c>
      <c r="E810" s="15">
        <v>0</v>
      </c>
      <c r="F810" s="21" t="s">
        <v>6339</v>
      </c>
      <c r="G810" t="s">
        <v>1548</v>
      </c>
      <c r="H810" t="e">
        <f>VLOOKUP($E810,'BD DAVID'!$B$5:$M$1143,10,FALSE)</f>
        <v>#N/A</v>
      </c>
      <c r="I810">
        <v>0</v>
      </c>
      <c r="J810" t="e">
        <f>VLOOKUP($E810,'BD DAVID'!$B$5:$M$1144,12,FALSE)</f>
        <v>#N/A</v>
      </c>
      <c r="K810" s="20" t="s">
        <v>6339</v>
      </c>
      <c r="L810" s="20">
        <v>0</v>
      </c>
      <c r="M810" s="20" t="s">
        <v>6339</v>
      </c>
      <c r="N810" s="20">
        <v>0</v>
      </c>
      <c r="O810" s="20" t="s">
        <v>6339</v>
      </c>
      <c r="P810">
        <v>0</v>
      </c>
      <c r="Q810" s="20" t="s">
        <v>6339</v>
      </c>
      <c r="R810" s="19">
        <v>0</v>
      </c>
      <c r="S810" s="22" t="s">
        <v>6339</v>
      </c>
      <c r="T810" s="28">
        <v>0</v>
      </c>
      <c r="U810" s="22" t="s">
        <v>6339</v>
      </c>
      <c r="V810" s="19">
        <v>0</v>
      </c>
      <c r="W810" s="22" t="s">
        <v>6339</v>
      </c>
      <c r="X810" s="23">
        <v>0</v>
      </c>
      <c r="Y810" s="22" t="s">
        <v>6339</v>
      </c>
      <c r="Z810" s="19">
        <v>0</v>
      </c>
      <c r="AA810" s="22" t="s">
        <v>6339</v>
      </c>
      <c r="AB810" s="21">
        <v>900296617</v>
      </c>
      <c r="AC810" s="18" t="s">
        <v>6339</v>
      </c>
      <c r="AD810" s="22" t="s">
        <v>6383</v>
      </c>
      <c r="AE810" s="18" t="s">
        <v>6339</v>
      </c>
      <c r="AF810" s="18" t="s">
        <v>6400</v>
      </c>
      <c r="AG810" s="18" t="s">
        <v>6339</v>
      </c>
      <c r="AH810" s="29">
        <v>42654</v>
      </c>
      <c r="AI810" s="18" t="s">
        <v>6339</v>
      </c>
      <c r="AJ810" s="18" t="s">
        <v>6397</v>
      </c>
    </row>
    <row r="811" spans="1:36" x14ac:dyDescent="0.25">
      <c r="A811">
        <v>10011919</v>
      </c>
      <c r="B811" t="s">
        <v>6385</v>
      </c>
      <c r="C811" t="s">
        <v>6346</v>
      </c>
      <c r="D811" t="s">
        <v>6339</v>
      </c>
      <c r="E811" s="15">
        <v>0</v>
      </c>
      <c r="F811" s="21" t="s">
        <v>6339</v>
      </c>
      <c r="G811" t="s">
        <v>2736</v>
      </c>
      <c r="H811" t="e">
        <f>VLOOKUP($E811,'BD DAVID'!$B$5:$M$1143,10,FALSE)</f>
        <v>#N/A</v>
      </c>
      <c r="I811">
        <v>0</v>
      </c>
      <c r="J811" t="e">
        <f>VLOOKUP($E811,'BD DAVID'!$B$5:$M$1144,12,FALSE)</f>
        <v>#N/A</v>
      </c>
      <c r="K811" s="20" t="s">
        <v>6339</v>
      </c>
      <c r="L811" s="20">
        <v>0</v>
      </c>
      <c r="M811" s="20" t="s">
        <v>6339</v>
      </c>
      <c r="N811" s="20">
        <v>0</v>
      </c>
      <c r="O811" s="20" t="s">
        <v>6339</v>
      </c>
      <c r="P811">
        <v>0</v>
      </c>
      <c r="Q811" s="20" t="s">
        <v>6339</v>
      </c>
      <c r="R811" s="19">
        <v>0</v>
      </c>
      <c r="S811" s="22" t="s">
        <v>6339</v>
      </c>
      <c r="T811" s="28">
        <v>0</v>
      </c>
      <c r="U811" s="22" t="s">
        <v>6339</v>
      </c>
      <c r="V811" s="19">
        <v>0</v>
      </c>
      <c r="W811" s="22" t="s">
        <v>6339</v>
      </c>
      <c r="X811" s="23">
        <v>0</v>
      </c>
      <c r="Y811" s="22" t="s">
        <v>6339</v>
      </c>
      <c r="Z811" s="19">
        <v>0</v>
      </c>
      <c r="AA811" s="22" t="s">
        <v>6339</v>
      </c>
      <c r="AB811" s="21">
        <v>900308111</v>
      </c>
      <c r="AC811" s="18" t="s">
        <v>6339</v>
      </c>
      <c r="AD811" s="22" t="s">
        <v>6383</v>
      </c>
      <c r="AE811" s="18" t="s">
        <v>6339</v>
      </c>
      <c r="AF811" s="18" t="s">
        <v>6400</v>
      </c>
      <c r="AG811" s="18" t="s">
        <v>6339</v>
      </c>
      <c r="AH811" s="29">
        <v>42654</v>
      </c>
      <c r="AI811" s="18" t="s">
        <v>6339</v>
      </c>
      <c r="AJ811" s="18" t="s">
        <v>6397</v>
      </c>
    </row>
    <row r="812" spans="1:36" x14ac:dyDescent="0.25">
      <c r="A812">
        <v>10011998</v>
      </c>
      <c r="B812" t="s">
        <v>6385</v>
      </c>
      <c r="C812" t="s">
        <v>6346</v>
      </c>
      <c r="D812" t="s">
        <v>6339</v>
      </c>
      <c r="E812" s="15">
        <v>0</v>
      </c>
      <c r="F812" s="21" t="s">
        <v>6339</v>
      </c>
      <c r="G812" t="s">
        <v>3164</v>
      </c>
      <c r="H812" t="e">
        <f>VLOOKUP($E812,'BD DAVID'!$B$5:$M$1143,10,FALSE)</f>
        <v>#N/A</v>
      </c>
      <c r="I812">
        <v>0</v>
      </c>
      <c r="J812" t="e">
        <f>VLOOKUP($E812,'BD DAVID'!$B$5:$M$1144,12,FALSE)</f>
        <v>#N/A</v>
      </c>
      <c r="K812" s="20" t="s">
        <v>6339</v>
      </c>
      <c r="L812" s="20">
        <v>0</v>
      </c>
      <c r="M812" s="20" t="s">
        <v>6339</v>
      </c>
      <c r="N812" s="20">
        <v>0</v>
      </c>
      <c r="O812" s="20" t="s">
        <v>6339</v>
      </c>
      <c r="P812">
        <v>0</v>
      </c>
      <c r="Q812" s="20" t="s">
        <v>6339</v>
      </c>
      <c r="R812" s="19">
        <v>0</v>
      </c>
      <c r="S812" s="22" t="s">
        <v>6339</v>
      </c>
      <c r="T812" s="28">
        <v>0</v>
      </c>
      <c r="U812" s="22" t="s">
        <v>6339</v>
      </c>
      <c r="V812" s="19">
        <v>0</v>
      </c>
      <c r="W812" s="22" t="s">
        <v>6339</v>
      </c>
      <c r="X812" s="23">
        <v>0</v>
      </c>
      <c r="Y812" s="22" t="s">
        <v>6339</v>
      </c>
      <c r="Z812" s="19">
        <v>0</v>
      </c>
      <c r="AA812" s="22" t="s">
        <v>6339</v>
      </c>
      <c r="AB812" s="21">
        <v>900478724</v>
      </c>
      <c r="AC812" s="18" t="s">
        <v>6339</v>
      </c>
      <c r="AD812" s="22" t="s">
        <v>6383</v>
      </c>
      <c r="AE812" s="18" t="s">
        <v>6339</v>
      </c>
      <c r="AF812" s="18" t="s">
        <v>6400</v>
      </c>
      <c r="AG812" s="18" t="s">
        <v>6339</v>
      </c>
      <c r="AH812" s="29">
        <v>42654</v>
      </c>
      <c r="AI812" s="18" t="s">
        <v>6339</v>
      </c>
      <c r="AJ812" s="18" t="s">
        <v>6397</v>
      </c>
    </row>
    <row r="813" spans="1:36" x14ac:dyDescent="0.25">
      <c r="A813">
        <v>10015118</v>
      </c>
      <c r="B813" t="s">
        <v>6385</v>
      </c>
      <c r="C813" t="s">
        <v>6346</v>
      </c>
      <c r="D813" t="s">
        <v>6339</v>
      </c>
      <c r="E813" s="15">
        <v>0</v>
      </c>
      <c r="F813" s="21" t="s">
        <v>6339</v>
      </c>
      <c r="G813" t="s">
        <v>4882</v>
      </c>
      <c r="H813" t="e">
        <f>VLOOKUP($E813,'BD DAVID'!$B$5:$M$1143,10,FALSE)</f>
        <v>#N/A</v>
      </c>
      <c r="I813">
        <v>0</v>
      </c>
      <c r="J813" t="e">
        <f>VLOOKUP($E813,'BD DAVID'!$B$5:$M$1144,12,FALSE)</f>
        <v>#N/A</v>
      </c>
      <c r="K813" s="20" t="s">
        <v>6339</v>
      </c>
      <c r="L813" s="20">
        <v>0</v>
      </c>
      <c r="M813" s="20" t="s">
        <v>6339</v>
      </c>
      <c r="N813" s="20">
        <v>0</v>
      </c>
      <c r="O813" s="20" t="s">
        <v>6339</v>
      </c>
      <c r="P813">
        <v>0</v>
      </c>
      <c r="Q813" s="20" t="s">
        <v>6339</v>
      </c>
      <c r="R813" s="19">
        <v>0</v>
      </c>
      <c r="S813" s="22" t="s">
        <v>6339</v>
      </c>
      <c r="T813" s="28">
        <v>0</v>
      </c>
      <c r="U813" s="22" t="s">
        <v>6339</v>
      </c>
      <c r="V813" s="19">
        <v>0</v>
      </c>
      <c r="W813" s="22" t="s">
        <v>6339</v>
      </c>
      <c r="X813" s="23">
        <v>0</v>
      </c>
      <c r="Y813" s="22" t="s">
        <v>6339</v>
      </c>
      <c r="Z813" s="19">
        <v>0</v>
      </c>
      <c r="AA813" s="22" t="s">
        <v>6339</v>
      </c>
      <c r="AB813" s="21">
        <v>900483131</v>
      </c>
      <c r="AC813" s="18" t="s">
        <v>6339</v>
      </c>
      <c r="AD813" s="22" t="s">
        <v>6383</v>
      </c>
      <c r="AE813" s="18" t="s">
        <v>6339</v>
      </c>
      <c r="AF813" s="18" t="s">
        <v>6400</v>
      </c>
      <c r="AG813" s="18" t="s">
        <v>6339</v>
      </c>
      <c r="AH813" s="29">
        <v>42654</v>
      </c>
      <c r="AI813" s="18" t="s">
        <v>6339</v>
      </c>
      <c r="AJ813" s="18" t="s">
        <v>6397</v>
      </c>
    </row>
    <row r="814" spans="1:36" x14ac:dyDescent="0.25">
      <c r="A814">
        <v>10017206</v>
      </c>
      <c r="B814" t="s">
        <v>6385</v>
      </c>
      <c r="C814" t="s">
        <v>6346</v>
      </c>
      <c r="D814" t="s">
        <v>6339</v>
      </c>
      <c r="E814" s="15">
        <v>0</v>
      </c>
      <c r="F814" s="21" t="s">
        <v>6339</v>
      </c>
      <c r="G814" t="s">
        <v>3793</v>
      </c>
      <c r="H814" t="e">
        <f>VLOOKUP($E814,'BD DAVID'!$B$5:$M$1143,10,FALSE)</f>
        <v>#N/A</v>
      </c>
      <c r="I814">
        <v>0</v>
      </c>
      <c r="J814" t="e">
        <f>VLOOKUP($E814,'BD DAVID'!$B$5:$M$1144,12,FALSE)</f>
        <v>#N/A</v>
      </c>
      <c r="K814" s="20" t="s">
        <v>6339</v>
      </c>
      <c r="L814" s="20">
        <v>0</v>
      </c>
      <c r="M814" s="20" t="s">
        <v>6339</v>
      </c>
      <c r="N814" s="20">
        <v>0</v>
      </c>
      <c r="O814" s="20" t="s">
        <v>6339</v>
      </c>
      <c r="P814">
        <v>0</v>
      </c>
      <c r="Q814" s="20" t="s">
        <v>6339</v>
      </c>
      <c r="R814" s="19">
        <v>0</v>
      </c>
      <c r="S814" s="22" t="s">
        <v>6339</v>
      </c>
      <c r="T814" s="28">
        <v>0</v>
      </c>
      <c r="U814" s="22" t="s">
        <v>6339</v>
      </c>
      <c r="V814" s="19">
        <v>0</v>
      </c>
      <c r="W814" s="22" t="s">
        <v>6339</v>
      </c>
      <c r="X814" s="23">
        <v>0</v>
      </c>
      <c r="Y814" s="22" t="s">
        <v>6339</v>
      </c>
      <c r="Z814" s="19">
        <v>0</v>
      </c>
      <c r="AA814" s="22" t="s">
        <v>6339</v>
      </c>
      <c r="AB814" s="21">
        <v>900534120</v>
      </c>
      <c r="AC814" s="18" t="s">
        <v>6339</v>
      </c>
      <c r="AD814" s="22" t="s">
        <v>6383</v>
      </c>
      <c r="AE814" s="18" t="s">
        <v>6339</v>
      </c>
      <c r="AF814" s="18" t="s">
        <v>6400</v>
      </c>
      <c r="AG814" s="18" t="s">
        <v>6339</v>
      </c>
      <c r="AH814" s="29">
        <v>42654</v>
      </c>
      <c r="AI814" s="18" t="s">
        <v>6339</v>
      </c>
      <c r="AJ814" s="18" t="s">
        <v>6397</v>
      </c>
    </row>
    <row r="815" spans="1:36" x14ac:dyDescent="0.25">
      <c r="A815">
        <v>10012022</v>
      </c>
      <c r="B815" t="s">
        <v>6385</v>
      </c>
      <c r="C815" t="s">
        <v>6346</v>
      </c>
      <c r="D815" t="s">
        <v>6339</v>
      </c>
      <c r="E815" s="15">
        <v>0</v>
      </c>
      <c r="F815" s="21" t="s">
        <v>6339</v>
      </c>
      <c r="G815" t="s">
        <v>1719</v>
      </c>
      <c r="H815" t="e">
        <f>VLOOKUP($E815,'BD DAVID'!$B$5:$M$1143,10,FALSE)</f>
        <v>#N/A</v>
      </c>
      <c r="I815">
        <v>0</v>
      </c>
      <c r="J815" t="e">
        <f>VLOOKUP($E815,'BD DAVID'!$B$5:$M$1144,12,FALSE)</f>
        <v>#N/A</v>
      </c>
      <c r="K815" s="20" t="s">
        <v>6339</v>
      </c>
      <c r="L815" s="20">
        <v>0</v>
      </c>
      <c r="M815" s="20" t="s">
        <v>6339</v>
      </c>
      <c r="N815" s="20">
        <v>0</v>
      </c>
      <c r="O815" s="20" t="s">
        <v>6339</v>
      </c>
      <c r="P815">
        <v>0</v>
      </c>
      <c r="Q815" s="20" t="s">
        <v>6339</v>
      </c>
      <c r="R815" s="19">
        <v>0</v>
      </c>
      <c r="S815" s="22" t="s">
        <v>6339</v>
      </c>
      <c r="T815" s="28">
        <v>0</v>
      </c>
      <c r="U815" s="22" t="s">
        <v>6339</v>
      </c>
      <c r="V815" s="19">
        <v>0</v>
      </c>
      <c r="W815" s="22" t="s">
        <v>6339</v>
      </c>
      <c r="X815" s="23">
        <v>0</v>
      </c>
      <c r="Y815" s="22" t="s">
        <v>6339</v>
      </c>
      <c r="Z815" s="19">
        <v>0</v>
      </c>
      <c r="AA815" s="22" t="s">
        <v>6339</v>
      </c>
      <c r="AB815" s="21">
        <v>900550536</v>
      </c>
      <c r="AC815" s="18" t="s">
        <v>6339</v>
      </c>
      <c r="AD815" s="22" t="s">
        <v>6383</v>
      </c>
      <c r="AE815" s="18" t="s">
        <v>6339</v>
      </c>
      <c r="AF815" s="18" t="s">
        <v>6400</v>
      </c>
      <c r="AG815" s="18" t="s">
        <v>6339</v>
      </c>
      <c r="AH815" s="29">
        <v>42654</v>
      </c>
      <c r="AI815" s="18" t="s">
        <v>6339</v>
      </c>
      <c r="AJ815" s="18" t="s">
        <v>6397</v>
      </c>
    </row>
    <row r="816" spans="1:36" x14ac:dyDescent="0.25">
      <c r="A816">
        <v>10015101</v>
      </c>
      <c r="B816" t="s">
        <v>6385</v>
      </c>
      <c r="C816" t="s">
        <v>6346</v>
      </c>
      <c r="D816" t="s">
        <v>6339</v>
      </c>
      <c r="E816" s="15">
        <v>0</v>
      </c>
      <c r="F816" s="21" t="s">
        <v>6339</v>
      </c>
      <c r="G816" t="s">
        <v>1713</v>
      </c>
      <c r="H816" t="e">
        <f>VLOOKUP($E816,'BD DAVID'!$B$5:$M$1143,10,FALSE)</f>
        <v>#N/A</v>
      </c>
      <c r="I816">
        <v>0</v>
      </c>
      <c r="J816" t="e">
        <f>VLOOKUP($E816,'BD DAVID'!$B$5:$M$1144,12,FALSE)</f>
        <v>#N/A</v>
      </c>
      <c r="K816" s="20" t="s">
        <v>6339</v>
      </c>
      <c r="L816" s="20">
        <v>0</v>
      </c>
      <c r="M816" s="20" t="s">
        <v>6339</v>
      </c>
      <c r="N816" s="20">
        <v>0</v>
      </c>
      <c r="O816" s="20" t="s">
        <v>6339</v>
      </c>
      <c r="P816">
        <v>0</v>
      </c>
      <c r="Q816" s="20" t="s">
        <v>6339</v>
      </c>
      <c r="R816" s="19">
        <v>0</v>
      </c>
      <c r="S816" s="22" t="s">
        <v>6339</v>
      </c>
      <c r="T816" s="28">
        <v>0</v>
      </c>
      <c r="U816" s="22" t="s">
        <v>6339</v>
      </c>
      <c r="V816" s="19">
        <v>0</v>
      </c>
      <c r="W816" s="22" t="s">
        <v>6339</v>
      </c>
      <c r="X816" s="23">
        <v>0</v>
      </c>
      <c r="Y816" s="22" t="s">
        <v>6339</v>
      </c>
      <c r="Z816" s="19">
        <v>0</v>
      </c>
      <c r="AA816" s="22" t="s">
        <v>6339</v>
      </c>
      <c r="AB816" s="21">
        <v>900560496</v>
      </c>
      <c r="AC816" s="18" t="s">
        <v>6339</v>
      </c>
      <c r="AD816" s="22" t="s">
        <v>6383</v>
      </c>
      <c r="AE816" s="18" t="s">
        <v>6339</v>
      </c>
      <c r="AF816" s="18" t="s">
        <v>6400</v>
      </c>
      <c r="AG816" s="18" t="s">
        <v>6339</v>
      </c>
      <c r="AH816" s="29">
        <v>42654</v>
      </c>
      <c r="AI816" s="18" t="s">
        <v>6339</v>
      </c>
      <c r="AJ816" s="18" t="s">
        <v>6397</v>
      </c>
    </row>
    <row r="817" spans="1:36" x14ac:dyDescent="0.25">
      <c r="A817">
        <v>10016697</v>
      </c>
      <c r="B817" t="s">
        <v>6385</v>
      </c>
      <c r="C817" t="s">
        <v>6346</v>
      </c>
      <c r="D817" t="s">
        <v>6339</v>
      </c>
      <c r="E817" s="15">
        <v>0</v>
      </c>
      <c r="F817" s="21" t="s">
        <v>6339</v>
      </c>
      <c r="G817" t="s">
        <v>1554</v>
      </c>
      <c r="H817" t="e">
        <f>VLOOKUP($E817,'BD DAVID'!$B$5:$M$1143,10,FALSE)</f>
        <v>#N/A</v>
      </c>
      <c r="I817">
        <v>0</v>
      </c>
      <c r="J817" t="e">
        <f>VLOOKUP($E817,'BD DAVID'!$B$5:$M$1144,12,FALSE)</f>
        <v>#N/A</v>
      </c>
      <c r="K817" s="20" t="s">
        <v>6339</v>
      </c>
      <c r="L817" s="20">
        <v>0</v>
      </c>
      <c r="M817" s="20" t="s">
        <v>6339</v>
      </c>
      <c r="N817" s="20">
        <v>0</v>
      </c>
      <c r="O817" s="20" t="s">
        <v>6339</v>
      </c>
      <c r="P817">
        <v>0</v>
      </c>
      <c r="Q817" s="20" t="s">
        <v>6339</v>
      </c>
      <c r="R817" s="19">
        <v>0</v>
      </c>
      <c r="S817" s="22" t="s">
        <v>6339</v>
      </c>
      <c r="T817" s="28">
        <v>0</v>
      </c>
      <c r="U817" s="22" t="s">
        <v>6339</v>
      </c>
      <c r="V817" s="19">
        <v>0</v>
      </c>
      <c r="W817" s="22" t="s">
        <v>6339</v>
      </c>
      <c r="X817" s="23">
        <v>0</v>
      </c>
      <c r="Y817" s="22" t="s">
        <v>6339</v>
      </c>
      <c r="Z817" s="19">
        <v>0</v>
      </c>
      <c r="AA817" s="22" t="s">
        <v>6339</v>
      </c>
      <c r="AB817" s="21">
        <v>900583470</v>
      </c>
      <c r="AC817" s="18" t="s">
        <v>6339</v>
      </c>
      <c r="AD817" s="22" t="s">
        <v>6383</v>
      </c>
      <c r="AE817" s="18" t="s">
        <v>6339</v>
      </c>
      <c r="AF817" s="18" t="s">
        <v>6400</v>
      </c>
      <c r="AG817" s="18" t="s">
        <v>6339</v>
      </c>
      <c r="AH817" s="29">
        <v>42654</v>
      </c>
      <c r="AI817" s="18" t="s">
        <v>6339</v>
      </c>
      <c r="AJ817" s="18" t="s">
        <v>6397</v>
      </c>
    </row>
    <row r="818" spans="1:36" x14ac:dyDescent="0.25">
      <c r="A818">
        <v>10014330</v>
      </c>
      <c r="B818" t="s">
        <v>6385</v>
      </c>
      <c r="C818" t="s">
        <v>6346</v>
      </c>
      <c r="D818" t="s">
        <v>6339</v>
      </c>
      <c r="E818" s="15">
        <v>0</v>
      </c>
      <c r="F818" s="21" t="s">
        <v>6339</v>
      </c>
      <c r="G818" t="s">
        <v>5005</v>
      </c>
      <c r="H818" t="e">
        <f>VLOOKUP($E818,'BD DAVID'!$B$5:$M$1143,10,FALSE)</f>
        <v>#N/A</v>
      </c>
      <c r="I818">
        <v>0</v>
      </c>
      <c r="J818" t="e">
        <f>VLOOKUP($E818,'BD DAVID'!$B$5:$M$1144,12,FALSE)</f>
        <v>#N/A</v>
      </c>
      <c r="K818" s="20" t="s">
        <v>6339</v>
      </c>
      <c r="L818" s="20">
        <v>0</v>
      </c>
      <c r="M818" s="20" t="s">
        <v>6339</v>
      </c>
      <c r="N818" s="20">
        <v>0</v>
      </c>
      <c r="O818" s="20" t="s">
        <v>6339</v>
      </c>
      <c r="P818">
        <v>0</v>
      </c>
      <c r="Q818" s="20" t="s">
        <v>6339</v>
      </c>
      <c r="R818" s="19">
        <v>0</v>
      </c>
      <c r="S818" s="22" t="s">
        <v>6339</v>
      </c>
      <c r="T818" s="28">
        <v>0</v>
      </c>
      <c r="U818" s="22" t="s">
        <v>6339</v>
      </c>
      <c r="V818" s="19">
        <v>0</v>
      </c>
      <c r="W818" s="22" t="s">
        <v>6339</v>
      </c>
      <c r="X818" s="23">
        <v>0</v>
      </c>
      <c r="Y818" s="22" t="s">
        <v>6339</v>
      </c>
      <c r="Z818" s="19">
        <v>0</v>
      </c>
      <c r="AA818" s="22" t="s">
        <v>6339</v>
      </c>
      <c r="AB818" s="21">
        <v>900646181</v>
      </c>
      <c r="AC818" s="18" t="s">
        <v>6339</v>
      </c>
      <c r="AD818" s="22" t="s">
        <v>6383</v>
      </c>
      <c r="AE818" s="18" t="s">
        <v>6339</v>
      </c>
      <c r="AF818" s="18" t="s">
        <v>6400</v>
      </c>
      <c r="AG818" s="18" t="s">
        <v>6339</v>
      </c>
      <c r="AH818" s="29">
        <v>42654</v>
      </c>
      <c r="AI818" s="18" t="s">
        <v>6339</v>
      </c>
      <c r="AJ818" s="18" t="s">
        <v>6397</v>
      </c>
    </row>
    <row r="819" spans="1:36" x14ac:dyDescent="0.25">
      <c r="A819">
        <v>10015322</v>
      </c>
      <c r="B819" t="s">
        <v>6385</v>
      </c>
      <c r="C819" t="s">
        <v>6346</v>
      </c>
      <c r="D819" t="s">
        <v>6339</v>
      </c>
      <c r="E819" s="15">
        <v>0</v>
      </c>
      <c r="F819" s="21" t="s">
        <v>6339</v>
      </c>
      <c r="G819" t="s">
        <v>2942</v>
      </c>
      <c r="H819" t="e">
        <f>VLOOKUP($E819,'BD DAVID'!$B$5:$M$1143,10,FALSE)</f>
        <v>#N/A</v>
      </c>
      <c r="I819">
        <v>0</v>
      </c>
      <c r="J819" t="e">
        <f>VLOOKUP($E819,'BD DAVID'!$B$5:$M$1144,12,FALSE)</f>
        <v>#N/A</v>
      </c>
      <c r="K819" s="20" t="s">
        <v>6339</v>
      </c>
      <c r="L819" s="20">
        <v>0</v>
      </c>
      <c r="M819" s="20" t="s">
        <v>6339</v>
      </c>
      <c r="N819" s="20">
        <v>0</v>
      </c>
      <c r="O819" s="20" t="s">
        <v>6339</v>
      </c>
      <c r="P819">
        <v>0</v>
      </c>
      <c r="Q819" s="20" t="s">
        <v>6339</v>
      </c>
      <c r="R819" s="19">
        <v>0</v>
      </c>
      <c r="S819" s="22" t="s">
        <v>6339</v>
      </c>
      <c r="T819" s="28">
        <v>0</v>
      </c>
      <c r="U819" s="22" t="s">
        <v>6339</v>
      </c>
      <c r="V819" s="19">
        <v>0</v>
      </c>
      <c r="W819" s="22" t="s">
        <v>6339</v>
      </c>
      <c r="X819" s="23">
        <v>0</v>
      </c>
      <c r="Y819" s="22" t="s">
        <v>6339</v>
      </c>
      <c r="Z819" s="19">
        <v>0</v>
      </c>
      <c r="AA819" s="22" t="s">
        <v>6339</v>
      </c>
      <c r="AB819" s="21">
        <v>900700594</v>
      </c>
      <c r="AC819" s="18" t="s">
        <v>6339</v>
      </c>
      <c r="AD819" s="22" t="s">
        <v>6383</v>
      </c>
      <c r="AE819" s="18" t="s">
        <v>6339</v>
      </c>
      <c r="AF819" s="18" t="s">
        <v>6400</v>
      </c>
      <c r="AG819" s="18" t="s">
        <v>6339</v>
      </c>
      <c r="AH819" s="29">
        <v>42654</v>
      </c>
      <c r="AI819" s="18" t="s">
        <v>6339</v>
      </c>
      <c r="AJ819" s="18" t="s">
        <v>6397</v>
      </c>
    </row>
    <row r="820" spans="1:36" x14ac:dyDescent="0.25">
      <c r="A820">
        <v>10017212</v>
      </c>
      <c r="B820" t="s">
        <v>6385</v>
      </c>
      <c r="C820" t="s">
        <v>6346</v>
      </c>
      <c r="D820" t="s">
        <v>6339</v>
      </c>
      <c r="E820" s="15">
        <v>0</v>
      </c>
      <c r="F820" s="21" t="s">
        <v>6339</v>
      </c>
      <c r="G820" t="s">
        <v>4024</v>
      </c>
      <c r="H820" t="e">
        <f>VLOOKUP($E820,'BD DAVID'!$B$5:$M$1143,10,FALSE)</f>
        <v>#N/A</v>
      </c>
      <c r="I820">
        <v>0</v>
      </c>
      <c r="J820" t="e">
        <f>VLOOKUP($E820,'BD DAVID'!$B$5:$M$1144,12,FALSE)</f>
        <v>#N/A</v>
      </c>
      <c r="K820" s="20" t="s">
        <v>6339</v>
      </c>
      <c r="L820" s="20">
        <v>0</v>
      </c>
      <c r="M820" s="20" t="s">
        <v>6339</v>
      </c>
      <c r="N820" s="20">
        <v>0</v>
      </c>
      <c r="O820" s="20" t="s">
        <v>6339</v>
      </c>
      <c r="P820">
        <v>0</v>
      </c>
      <c r="Q820" s="20" t="s">
        <v>6339</v>
      </c>
      <c r="R820" s="19">
        <v>0</v>
      </c>
      <c r="S820" s="22" t="s">
        <v>6339</v>
      </c>
      <c r="T820" s="28">
        <v>0</v>
      </c>
      <c r="U820" s="22" t="s">
        <v>6339</v>
      </c>
      <c r="V820" s="19">
        <v>0</v>
      </c>
      <c r="W820" s="22" t="s">
        <v>6339</v>
      </c>
      <c r="X820" s="23">
        <v>0</v>
      </c>
      <c r="Y820" s="22" t="s">
        <v>6339</v>
      </c>
      <c r="Z820" s="19">
        <v>0</v>
      </c>
      <c r="AA820" s="22" t="s">
        <v>6339</v>
      </c>
      <c r="AB820" s="21">
        <v>900830575</v>
      </c>
      <c r="AC820" s="18" t="s">
        <v>6339</v>
      </c>
      <c r="AD820" s="22" t="s">
        <v>6383</v>
      </c>
      <c r="AE820" s="18" t="s">
        <v>6339</v>
      </c>
      <c r="AF820" s="18" t="s">
        <v>6400</v>
      </c>
      <c r="AG820" s="18" t="s">
        <v>6339</v>
      </c>
      <c r="AH820" s="29">
        <v>42654</v>
      </c>
      <c r="AI820" s="18" t="s">
        <v>6339</v>
      </c>
      <c r="AJ820" s="18" t="s">
        <v>6397</v>
      </c>
    </row>
    <row r="821" spans="1:36" x14ac:dyDescent="0.25">
      <c r="A821">
        <v>10018019</v>
      </c>
      <c r="B821" t="s">
        <v>6385</v>
      </c>
      <c r="C821" t="s">
        <v>6346</v>
      </c>
      <c r="D821" t="s">
        <v>6339</v>
      </c>
      <c r="E821" s="15">
        <v>0</v>
      </c>
      <c r="F821" s="21" t="s">
        <v>6339</v>
      </c>
      <c r="G821" t="s">
        <v>2559</v>
      </c>
      <c r="H821" t="e">
        <f>VLOOKUP($E821,'BD DAVID'!$B$5:$M$1143,10,FALSE)</f>
        <v>#N/A</v>
      </c>
      <c r="I821">
        <v>0</v>
      </c>
      <c r="J821" t="e">
        <f>VLOOKUP($E821,'BD DAVID'!$B$5:$M$1144,12,FALSE)</f>
        <v>#N/A</v>
      </c>
      <c r="K821" s="20" t="s">
        <v>6339</v>
      </c>
      <c r="L821" s="20">
        <v>0</v>
      </c>
      <c r="M821" s="20" t="s">
        <v>6339</v>
      </c>
      <c r="N821" s="20">
        <v>0</v>
      </c>
      <c r="O821" s="20" t="s">
        <v>6339</v>
      </c>
      <c r="P821">
        <v>0</v>
      </c>
      <c r="Q821" s="20" t="s">
        <v>6339</v>
      </c>
      <c r="R821" s="19">
        <v>0</v>
      </c>
      <c r="S821" s="22" t="s">
        <v>6339</v>
      </c>
      <c r="T821" s="28">
        <v>0</v>
      </c>
      <c r="U821" s="22" t="s">
        <v>6339</v>
      </c>
      <c r="V821" s="19">
        <v>0</v>
      </c>
      <c r="W821" s="22" t="s">
        <v>6339</v>
      </c>
      <c r="X821" s="23">
        <v>0</v>
      </c>
      <c r="Y821" s="22" t="s">
        <v>6339</v>
      </c>
      <c r="Z821" s="19">
        <v>0</v>
      </c>
      <c r="AA821" s="22" t="s">
        <v>6339</v>
      </c>
      <c r="AB821" s="21">
        <v>900984336</v>
      </c>
      <c r="AC821" s="18" t="s">
        <v>6339</v>
      </c>
      <c r="AD821" s="22" t="s">
        <v>6383</v>
      </c>
      <c r="AE821" s="18" t="s">
        <v>6339</v>
      </c>
      <c r="AF821" s="18" t="s">
        <v>6400</v>
      </c>
      <c r="AG821" s="18" t="s">
        <v>6339</v>
      </c>
      <c r="AH821" s="29">
        <v>42654</v>
      </c>
      <c r="AI821" s="18" t="s">
        <v>6339</v>
      </c>
      <c r="AJ821" s="18" t="s">
        <v>6397</v>
      </c>
    </row>
    <row r="822" spans="1:36" x14ac:dyDescent="0.25">
      <c r="A822">
        <v>10018021</v>
      </c>
      <c r="B822" t="s">
        <v>6385</v>
      </c>
      <c r="C822" t="s">
        <v>6346</v>
      </c>
      <c r="D822" t="s">
        <v>6339</v>
      </c>
      <c r="E822" s="15">
        <v>0</v>
      </c>
      <c r="F822" s="21" t="s">
        <v>6339</v>
      </c>
      <c r="G822" t="s">
        <v>1658</v>
      </c>
      <c r="H822" t="e">
        <f>VLOOKUP($E822,'BD DAVID'!$B$5:$M$1143,10,FALSE)</f>
        <v>#N/A</v>
      </c>
      <c r="I822">
        <v>0</v>
      </c>
      <c r="J822" t="e">
        <f>VLOOKUP($E822,'BD DAVID'!$B$5:$M$1144,12,FALSE)</f>
        <v>#N/A</v>
      </c>
      <c r="K822" s="20" t="s">
        <v>6339</v>
      </c>
      <c r="L822" s="20">
        <v>0</v>
      </c>
      <c r="M822" s="20" t="s">
        <v>6339</v>
      </c>
      <c r="N822" s="20">
        <v>0</v>
      </c>
      <c r="O822" s="20" t="s">
        <v>6339</v>
      </c>
      <c r="P822">
        <v>0</v>
      </c>
      <c r="Q822" s="20" t="s">
        <v>6339</v>
      </c>
      <c r="R822" s="19">
        <v>0</v>
      </c>
      <c r="S822" s="22" t="s">
        <v>6339</v>
      </c>
      <c r="T822" s="28">
        <v>0</v>
      </c>
      <c r="U822" s="22" t="s">
        <v>6339</v>
      </c>
      <c r="V822" s="19">
        <v>0</v>
      </c>
      <c r="W822" s="22" t="s">
        <v>6339</v>
      </c>
      <c r="X822" s="23">
        <v>0</v>
      </c>
      <c r="Y822" s="22" t="s">
        <v>6339</v>
      </c>
      <c r="Z822" s="19">
        <v>0</v>
      </c>
      <c r="AA822" s="22" t="s">
        <v>6339</v>
      </c>
      <c r="AB822" s="21">
        <v>900984415</v>
      </c>
      <c r="AC822" s="18" t="s">
        <v>6339</v>
      </c>
      <c r="AD822" s="22" t="s">
        <v>6383</v>
      </c>
      <c r="AE822" s="18" t="s">
        <v>6339</v>
      </c>
      <c r="AF822" s="18" t="s">
        <v>6400</v>
      </c>
      <c r="AG822" s="18" t="s">
        <v>6339</v>
      </c>
      <c r="AH822" s="29">
        <v>42654</v>
      </c>
      <c r="AI822" s="18" t="s">
        <v>6339</v>
      </c>
      <c r="AJ822" s="18" t="s">
        <v>6397</v>
      </c>
    </row>
    <row r="823" spans="1:36" x14ac:dyDescent="0.25">
      <c r="A823">
        <v>10018020</v>
      </c>
      <c r="B823" t="s">
        <v>6385</v>
      </c>
      <c r="C823" t="s">
        <v>6346</v>
      </c>
      <c r="D823" t="s">
        <v>6339</v>
      </c>
      <c r="E823" s="15">
        <v>0</v>
      </c>
      <c r="F823" s="21" t="s">
        <v>6339</v>
      </c>
      <c r="G823" t="s">
        <v>4943</v>
      </c>
      <c r="H823" t="e">
        <f>VLOOKUP($E823,'BD DAVID'!$B$5:$M$1143,10,FALSE)</f>
        <v>#N/A</v>
      </c>
      <c r="I823">
        <v>0</v>
      </c>
      <c r="J823" t="e">
        <f>VLOOKUP($E823,'BD DAVID'!$B$5:$M$1144,12,FALSE)</f>
        <v>#N/A</v>
      </c>
      <c r="K823" s="20" t="s">
        <v>6339</v>
      </c>
      <c r="L823" s="20">
        <v>0</v>
      </c>
      <c r="M823" s="20" t="s">
        <v>6339</v>
      </c>
      <c r="N823" s="20">
        <v>0</v>
      </c>
      <c r="O823" s="20" t="s">
        <v>6339</v>
      </c>
      <c r="P823">
        <v>0</v>
      </c>
      <c r="Q823" s="20" t="s">
        <v>6339</v>
      </c>
      <c r="R823" s="19">
        <v>0</v>
      </c>
      <c r="S823" s="22" t="s">
        <v>6339</v>
      </c>
      <c r="T823" s="28">
        <v>0</v>
      </c>
      <c r="U823" s="22" t="s">
        <v>6339</v>
      </c>
      <c r="V823" s="19">
        <v>0</v>
      </c>
      <c r="W823" s="22" t="s">
        <v>6339</v>
      </c>
      <c r="X823" s="23">
        <v>0</v>
      </c>
      <c r="Y823" s="22" t="s">
        <v>6339</v>
      </c>
      <c r="Z823" s="19">
        <v>0</v>
      </c>
      <c r="AA823" s="22" t="s">
        <v>6339</v>
      </c>
      <c r="AB823" s="21">
        <v>900984454</v>
      </c>
      <c r="AC823" s="18" t="s">
        <v>6339</v>
      </c>
      <c r="AD823" s="22" t="s">
        <v>6383</v>
      </c>
      <c r="AE823" s="18" t="s">
        <v>6339</v>
      </c>
      <c r="AF823" s="18" t="s">
        <v>6400</v>
      </c>
      <c r="AG823" s="18" t="s">
        <v>6339</v>
      </c>
      <c r="AH823" s="29">
        <v>42654</v>
      </c>
      <c r="AI823" s="18" t="s">
        <v>6339</v>
      </c>
      <c r="AJ823" s="18" t="s">
        <v>6397</v>
      </c>
    </row>
    <row r="824" spans="1:36" x14ac:dyDescent="0.25">
      <c r="A824">
        <v>10009978</v>
      </c>
      <c r="B824" t="s">
        <v>6385</v>
      </c>
      <c r="C824" t="s">
        <v>6346</v>
      </c>
      <c r="D824" t="s">
        <v>6339</v>
      </c>
      <c r="E824" s="15">
        <v>0</v>
      </c>
      <c r="F824" s="21" t="s">
        <v>6339</v>
      </c>
      <c r="G824" t="s">
        <v>4381</v>
      </c>
      <c r="H824" t="e">
        <f>VLOOKUP($E824,'BD DAVID'!$B$5:$M$1143,10,FALSE)</f>
        <v>#N/A</v>
      </c>
      <c r="I824">
        <v>0</v>
      </c>
      <c r="J824" t="e">
        <f>VLOOKUP($E824,'BD DAVID'!$B$5:$M$1144,12,FALSE)</f>
        <v>#N/A</v>
      </c>
      <c r="K824" s="20" t="s">
        <v>6339</v>
      </c>
      <c r="L824" s="20">
        <v>0</v>
      </c>
      <c r="M824" s="20" t="s">
        <v>6339</v>
      </c>
      <c r="N824" s="20">
        <v>0</v>
      </c>
      <c r="O824" s="20" t="s">
        <v>6339</v>
      </c>
      <c r="P824">
        <v>0</v>
      </c>
      <c r="Q824" s="20" t="s">
        <v>6339</v>
      </c>
      <c r="R824" s="19">
        <v>0</v>
      </c>
      <c r="S824" s="22" t="s">
        <v>6339</v>
      </c>
      <c r="T824" s="28">
        <v>0</v>
      </c>
      <c r="U824" s="22" t="s">
        <v>6339</v>
      </c>
      <c r="V824" s="19">
        <v>0</v>
      </c>
      <c r="W824" s="22" t="s">
        <v>6339</v>
      </c>
      <c r="X824" s="23">
        <v>0</v>
      </c>
      <c r="Y824" s="22" t="s">
        <v>6339</v>
      </c>
      <c r="Z824" s="19">
        <v>0</v>
      </c>
      <c r="AA824" s="22" t="s">
        <v>6339</v>
      </c>
      <c r="AB824" s="21">
        <v>4215675</v>
      </c>
      <c r="AC824" s="18" t="s">
        <v>6339</v>
      </c>
      <c r="AD824" s="22" t="s">
        <v>38</v>
      </c>
      <c r="AE824" s="18" t="s">
        <v>6339</v>
      </c>
      <c r="AF824" s="18" t="s">
        <v>6400</v>
      </c>
      <c r="AG824" s="18" t="s">
        <v>6339</v>
      </c>
      <c r="AH824" s="29">
        <v>42654</v>
      </c>
      <c r="AI824" s="18" t="s">
        <v>6339</v>
      </c>
      <c r="AJ824" s="18" t="s">
        <v>6397</v>
      </c>
    </row>
    <row r="825" spans="1:36" x14ac:dyDescent="0.25">
      <c r="A825">
        <v>10009987</v>
      </c>
      <c r="B825" t="s">
        <v>6385</v>
      </c>
      <c r="C825" t="s">
        <v>6346</v>
      </c>
      <c r="D825" t="s">
        <v>6339</v>
      </c>
      <c r="E825" s="15">
        <v>0</v>
      </c>
      <c r="F825" s="21" t="s">
        <v>6339</v>
      </c>
      <c r="G825" t="s">
        <v>4071</v>
      </c>
      <c r="H825" t="e">
        <f>VLOOKUP($E825,'BD DAVID'!$B$5:$M$1143,10,FALSE)</f>
        <v>#N/A</v>
      </c>
      <c r="I825">
        <v>0</v>
      </c>
      <c r="J825" t="e">
        <f>VLOOKUP($E825,'BD DAVID'!$B$5:$M$1144,12,FALSE)</f>
        <v>#N/A</v>
      </c>
      <c r="K825" s="20" t="s">
        <v>6339</v>
      </c>
      <c r="L825" s="20">
        <v>0</v>
      </c>
      <c r="M825" s="20" t="s">
        <v>6339</v>
      </c>
      <c r="N825" s="20">
        <v>0</v>
      </c>
      <c r="O825" s="20" t="s">
        <v>6339</v>
      </c>
      <c r="P825">
        <v>0</v>
      </c>
      <c r="Q825" s="20" t="s">
        <v>6339</v>
      </c>
      <c r="R825" s="19">
        <v>0</v>
      </c>
      <c r="S825" s="22" t="s">
        <v>6339</v>
      </c>
      <c r="T825" s="28">
        <v>0</v>
      </c>
      <c r="U825" s="22" t="s">
        <v>6339</v>
      </c>
      <c r="V825" s="19">
        <v>0</v>
      </c>
      <c r="W825" s="22" t="s">
        <v>6339</v>
      </c>
      <c r="X825" s="23">
        <v>0</v>
      </c>
      <c r="Y825" s="22" t="s">
        <v>6339</v>
      </c>
      <c r="Z825" s="19">
        <v>0</v>
      </c>
      <c r="AA825" s="22" t="s">
        <v>6339</v>
      </c>
      <c r="AB825" s="21">
        <v>4216071</v>
      </c>
      <c r="AC825" s="18" t="s">
        <v>6339</v>
      </c>
      <c r="AD825" s="22" t="s">
        <v>38</v>
      </c>
      <c r="AE825" s="18" t="s">
        <v>6339</v>
      </c>
      <c r="AF825" s="18" t="s">
        <v>6400</v>
      </c>
      <c r="AG825" s="18" t="s">
        <v>6339</v>
      </c>
      <c r="AH825" s="29">
        <v>42654</v>
      </c>
      <c r="AI825" s="18" t="s">
        <v>6339</v>
      </c>
      <c r="AJ825" s="18" t="s">
        <v>6397</v>
      </c>
    </row>
    <row r="826" spans="1:36" x14ac:dyDescent="0.25">
      <c r="A826">
        <v>10010062</v>
      </c>
      <c r="B826" t="s">
        <v>6385</v>
      </c>
      <c r="C826" t="s">
        <v>6346</v>
      </c>
      <c r="D826" t="s">
        <v>6339</v>
      </c>
      <c r="E826" s="15">
        <v>0</v>
      </c>
      <c r="F826" s="21" t="s">
        <v>6339</v>
      </c>
      <c r="G826" t="s">
        <v>3300</v>
      </c>
      <c r="H826" t="e">
        <f>VLOOKUP($E826,'BD DAVID'!$B$5:$M$1143,10,FALSE)</f>
        <v>#N/A</v>
      </c>
      <c r="I826">
        <v>0</v>
      </c>
      <c r="J826" t="e">
        <f>VLOOKUP($E826,'BD DAVID'!$B$5:$M$1144,12,FALSE)</f>
        <v>#N/A</v>
      </c>
      <c r="K826" s="20" t="s">
        <v>6339</v>
      </c>
      <c r="L826" s="20">
        <v>0</v>
      </c>
      <c r="M826" s="20" t="s">
        <v>6339</v>
      </c>
      <c r="N826" s="20">
        <v>0</v>
      </c>
      <c r="O826" s="20" t="s">
        <v>6339</v>
      </c>
      <c r="P826">
        <v>0</v>
      </c>
      <c r="Q826" s="20" t="s">
        <v>6339</v>
      </c>
      <c r="R826" s="19">
        <v>0</v>
      </c>
      <c r="S826" s="22" t="s">
        <v>6339</v>
      </c>
      <c r="T826" s="28">
        <v>0</v>
      </c>
      <c r="U826" s="22" t="s">
        <v>6339</v>
      </c>
      <c r="V826" s="19">
        <v>0</v>
      </c>
      <c r="W826" s="22" t="s">
        <v>6339</v>
      </c>
      <c r="X826" s="23">
        <v>0</v>
      </c>
      <c r="Y826" s="22" t="s">
        <v>6339</v>
      </c>
      <c r="Z826" s="19">
        <v>0</v>
      </c>
      <c r="AA826" s="22" t="s">
        <v>6339</v>
      </c>
      <c r="AB826" s="21">
        <v>4234154</v>
      </c>
      <c r="AC826" s="18" t="s">
        <v>6339</v>
      </c>
      <c r="AD826" s="22" t="s">
        <v>38</v>
      </c>
      <c r="AE826" s="18" t="s">
        <v>6339</v>
      </c>
      <c r="AF826" s="18" t="s">
        <v>6400</v>
      </c>
      <c r="AG826" s="18" t="s">
        <v>6339</v>
      </c>
      <c r="AH826" s="29">
        <v>42654</v>
      </c>
      <c r="AI826" s="18" t="s">
        <v>6339</v>
      </c>
      <c r="AJ826" s="18" t="s">
        <v>6397</v>
      </c>
    </row>
    <row r="827" spans="1:36" x14ac:dyDescent="0.25">
      <c r="A827">
        <v>10010574</v>
      </c>
      <c r="B827" t="s">
        <v>6385</v>
      </c>
      <c r="C827" t="s">
        <v>6346</v>
      </c>
      <c r="D827" t="s">
        <v>6339</v>
      </c>
      <c r="E827" s="15">
        <v>0</v>
      </c>
      <c r="F827" s="21" t="s">
        <v>6339</v>
      </c>
      <c r="G827" t="s">
        <v>2682</v>
      </c>
      <c r="H827" t="e">
        <f>VLOOKUP($E827,'BD DAVID'!$B$5:$M$1143,10,FALSE)</f>
        <v>#N/A</v>
      </c>
      <c r="I827">
        <v>0</v>
      </c>
      <c r="J827" t="e">
        <f>VLOOKUP($E827,'BD DAVID'!$B$5:$M$1144,12,FALSE)</f>
        <v>#N/A</v>
      </c>
      <c r="K827" s="20" t="s">
        <v>6339</v>
      </c>
      <c r="L827" s="20">
        <v>0</v>
      </c>
      <c r="M827" s="20" t="s">
        <v>6339</v>
      </c>
      <c r="N827" s="20">
        <v>0</v>
      </c>
      <c r="O827" s="20" t="s">
        <v>6339</v>
      </c>
      <c r="P827">
        <v>0</v>
      </c>
      <c r="Q827" s="20" t="s">
        <v>6339</v>
      </c>
      <c r="R827" s="19">
        <v>0</v>
      </c>
      <c r="S827" s="22" t="s">
        <v>6339</v>
      </c>
      <c r="T827" s="28">
        <v>0</v>
      </c>
      <c r="U827" s="22" t="s">
        <v>6339</v>
      </c>
      <c r="V827" s="19">
        <v>0</v>
      </c>
      <c r="W827" s="22" t="s">
        <v>6339</v>
      </c>
      <c r="X827" s="23">
        <v>0</v>
      </c>
      <c r="Y827" s="22" t="s">
        <v>6339</v>
      </c>
      <c r="Z827" s="19">
        <v>0</v>
      </c>
      <c r="AA827" s="22" t="s">
        <v>6339</v>
      </c>
      <c r="AB827" s="21">
        <v>7125403</v>
      </c>
      <c r="AC827" s="18" t="s">
        <v>6339</v>
      </c>
      <c r="AD827" s="22" t="s">
        <v>38</v>
      </c>
      <c r="AE827" s="18" t="s">
        <v>6339</v>
      </c>
      <c r="AF827" s="18" t="s">
        <v>6400</v>
      </c>
      <c r="AG827" s="18" t="s">
        <v>6339</v>
      </c>
      <c r="AH827" s="29">
        <v>42654</v>
      </c>
      <c r="AI827" s="18" t="s">
        <v>6339</v>
      </c>
      <c r="AJ827" s="18" t="s">
        <v>6397</v>
      </c>
    </row>
    <row r="828" spans="1:36" x14ac:dyDescent="0.25">
      <c r="A828">
        <v>10010587</v>
      </c>
      <c r="B828" t="s">
        <v>6385</v>
      </c>
      <c r="C828" t="s">
        <v>6346</v>
      </c>
      <c r="D828" t="s">
        <v>6339</v>
      </c>
      <c r="E828" s="15">
        <v>0</v>
      </c>
      <c r="F828" s="21" t="s">
        <v>6339</v>
      </c>
      <c r="G828" t="s">
        <v>4846</v>
      </c>
      <c r="H828" t="e">
        <f>VLOOKUP($E828,'BD DAVID'!$B$5:$M$1143,10,FALSE)</f>
        <v>#N/A</v>
      </c>
      <c r="I828">
        <v>0</v>
      </c>
      <c r="J828" t="e">
        <f>VLOOKUP($E828,'BD DAVID'!$B$5:$M$1144,12,FALSE)</f>
        <v>#N/A</v>
      </c>
      <c r="K828" s="20" t="s">
        <v>6339</v>
      </c>
      <c r="L828" s="20">
        <v>0</v>
      </c>
      <c r="M828" s="20" t="s">
        <v>6339</v>
      </c>
      <c r="N828" s="20">
        <v>0</v>
      </c>
      <c r="O828" s="20" t="s">
        <v>6339</v>
      </c>
      <c r="P828">
        <v>0</v>
      </c>
      <c r="Q828" s="20" t="s">
        <v>6339</v>
      </c>
      <c r="R828" s="19">
        <v>0</v>
      </c>
      <c r="S828" s="22" t="s">
        <v>6339</v>
      </c>
      <c r="T828" s="28">
        <v>0</v>
      </c>
      <c r="U828" s="22" t="s">
        <v>6339</v>
      </c>
      <c r="V828" s="19">
        <v>0</v>
      </c>
      <c r="W828" s="22" t="s">
        <v>6339</v>
      </c>
      <c r="X828" s="23">
        <v>0</v>
      </c>
      <c r="Y828" s="22" t="s">
        <v>6339</v>
      </c>
      <c r="Z828" s="19">
        <v>0</v>
      </c>
      <c r="AA828" s="22" t="s">
        <v>6339</v>
      </c>
      <c r="AB828" s="21">
        <v>7125661</v>
      </c>
      <c r="AC828" s="18" t="s">
        <v>6339</v>
      </c>
      <c r="AD828" s="22" t="s">
        <v>38</v>
      </c>
      <c r="AE828" s="18" t="s">
        <v>6339</v>
      </c>
      <c r="AF828" s="18" t="s">
        <v>6400</v>
      </c>
      <c r="AG828" s="18" t="s">
        <v>6339</v>
      </c>
      <c r="AH828" s="29">
        <v>42654</v>
      </c>
      <c r="AI828" s="18" t="s">
        <v>6339</v>
      </c>
      <c r="AJ828" s="18" t="s">
        <v>6397</v>
      </c>
    </row>
    <row r="829" spans="1:36" x14ac:dyDescent="0.25">
      <c r="A829">
        <v>10010694</v>
      </c>
      <c r="B829" t="s">
        <v>6385</v>
      </c>
      <c r="C829" t="s">
        <v>6346</v>
      </c>
      <c r="D829" t="s">
        <v>6339</v>
      </c>
      <c r="E829" s="15">
        <v>0</v>
      </c>
      <c r="F829" s="21" t="s">
        <v>6339</v>
      </c>
      <c r="G829" t="s">
        <v>5169</v>
      </c>
      <c r="H829" t="e">
        <f>VLOOKUP($E829,'BD DAVID'!$B$5:$M$1143,10,FALSE)</f>
        <v>#N/A</v>
      </c>
      <c r="I829">
        <v>0</v>
      </c>
      <c r="J829" t="e">
        <f>VLOOKUP($E829,'BD DAVID'!$B$5:$M$1144,12,FALSE)</f>
        <v>#N/A</v>
      </c>
      <c r="K829" s="20" t="s">
        <v>6339</v>
      </c>
      <c r="L829" s="20">
        <v>0</v>
      </c>
      <c r="M829" s="20" t="s">
        <v>6339</v>
      </c>
      <c r="N829" s="20">
        <v>0</v>
      </c>
      <c r="O829" s="20" t="s">
        <v>6339</v>
      </c>
      <c r="P829">
        <v>0</v>
      </c>
      <c r="Q829" s="20" t="s">
        <v>6339</v>
      </c>
      <c r="R829" s="19">
        <v>0</v>
      </c>
      <c r="S829" s="22" t="s">
        <v>6339</v>
      </c>
      <c r="T829" s="28">
        <v>0</v>
      </c>
      <c r="U829" s="22" t="s">
        <v>6339</v>
      </c>
      <c r="V829" s="19">
        <v>0</v>
      </c>
      <c r="W829" s="22" t="s">
        <v>6339</v>
      </c>
      <c r="X829" s="23">
        <v>0</v>
      </c>
      <c r="Y829" s="22" t="s">
        <v>6339</v>
      </c>
      <c r="Z829" s="19">
        <v>0</v>
      </c>
      <c r="AA829" s="22" t="s">
        <v>6339</v>
      </c>
      <c r="AB829" s="21">
        <v>7176311</v>
      </c>
      <c r="AC829" s="18" t="s">
        <v>6339</v>
      </c>
      <c r="AD829" s="22" t="s">
        <v>38</v>
      </c>
      <c r="AE829" s="18" t="s">
        <v>6339</v>
      </c>
      <c r="AF829" s="18" t="s">
        <v>6400</v>
      </c>
      <c r="AG829" s="18" t="s">
        <v>6339</v>
      </c>
      <c r="AH829" s="29">
        <v>42654</v>
      </c>
      <c r="AI829" s="18" t="s">
        <v>6339</v>
      </c>
      <c r="AJ829" s="18" t="s">
        <v>6397</v>
      </c>
    </row>
    <row r="830" spans="1:36" x14ac:dyDescent="0.25">
      <c r="A830">
        <v>10010749</v>
      </c>
      <c r="B830" t="s">
        <v>6385</v>
      </c>
      <c r="C830" t="s">
        <v>6346</v>
      </c>
      <c r="D830" t="s">
        <v>6339</v>
      </c>
      <c r="E830" s="15">
        <v>0</v>
      </c>
      <c r="F830" s="21" t="s">
        <v>6339</v>
      </c>
      <c r="G830" t="s">
        <v>3192</v>
      </c>
      <c r="H830" t="e">
        <f>VLOOKUP($E830,'BD DAVID'!$B$5:$M$1143,10,FALSE)</f>
        <v>#N/A</v>
      </c>
      <c r="I830">
        <v>0</v>
      </c>
      <c r="J830" t="e">
        <f>VLOOKUP($E830,'BD DAVID'!$B$5:$M$1144,12,FALSE)</f>
        <v>#N/A</v>
      </c>
      <c r="K830" s="20" t="s">
        <v>6339</v>
      </c>
      <c r="L830" s="20">
        <v>0</v>
      </c>
      <c r="M830" s="20" t="s">
        <v>6339</v>
      </c>
      <c r="N830" s="20">
        <v>0</v>
      </c>
      <c r="O830" s="20" t="s">
        <v>6339</v>
      </c>
      <c r="P830">
        <v>0</v>
      </c>
      <c r="Q830" s="20" t="s">
        <v>6339</v>
      </c>
      <c r="R830" s="19">
        <v>0</v>
      </c>
      <c r="S830" s="22" t="s">
        <v>6339</v>
      </c>
      <c r="T830" s="28">
        <v>0</v>
      </c>
      <c r="U830" s="22" t="s">
        <v>6339</v>
      </c>
      <c r="V830" s="19">
        <v>0</v>
      </c>
      <c r="W830" s="22" t="s">
        <v>6339</v>
      </c>
      <c r="X830" s="23">
        <v>0</v>
      </c>
      <c r="Y830" s="22" t="s">
        <v>6339</v>
      </c>
      <c r="Z830" s="19">
        <v>0</v>
      </c>
      <c r="AA830" s="22" t="s">
        <v>6339</v>
      </c>
      <c r="AB830" s="21">
        <v>7226324</v>
      </c>
      <c r="AC830" s="18" t="s">
        <v>6339</v>
      </c>
      <c r="AD830" s="22" t="s">
        <v>38</v>
      </c>
      <c r="AE830" s="18" t="s">
        <v>6339</v>
      </c>
      <c r="AF830" s="18" t="s">
        <v>6400</v>
      </c>
      <c r="AG830" s="18" t="s">
        <v>6339</v>
      </c>
      <c r="AH830" s="29">
        <v>42654</v>
      </c>
      <c r="AI830" s="18" t="s">
        <v>6339</v>
      </c>
      <c r="AJ830" s="18" t="s">
        <v>6397</v>
      </c>
    </row>
    <row r="831" spans="1:36" x14ac:dyDescent="0.25">
      <c r="A831">
        <v>10012156</v>
      </c>
      <c r="B831" t="s">
        <v>6385</v>
      </c>
      <c r="C831" t="s">
        <v>6346</v>
      </c>
      <c r="D831" t="s">
        <v>6339</v>
      </c>
      <c r="E831" s="15">
        <v>0</v>
      </c>
      <c r="F831" s="21" t="s">
        <v>6339</v>
      </c>
      <c r="G831" t="s">
        <v>4416</v>
      </c>
      <c r="H831" t="e">
        <f>VLOOKUP($E831,'BD DAVID'!$B$5:$M$1143,10,FALSE)</f>
        <v>#N/A</v>
      </c>
      <c r="I831">
        <v>0</v>
      </c>
      <c r="J831" t="e">
        <f>VLOOKUP($E831,'BD DAVID'!$B$5:$M$1144,12,FALSE)</f>
        <v>#N/A</v>
      </c>
      <c r="K831" s="20" t="s">
        <v>6339</v>
      </c>
      <c r="L831" s="20">
        <v>0</v>
      </c>
      <c r="M831" s="20" t="s">
        <v>6339</v>
      </c>
      <c r="N831" s="20">
        <v>0</v>
      </c>
      <c r="O831" s="20" t="s">
        <v>6339</v>
      </c>
      <c r="P831">
        <v>0</v>
      </c>
      <c r="Q831" s="20" t="s">
        <v>6339</v>
      </c>
      <c r="R831" s="19">
        <v>0</v>
      </c>
      <c r="S831" s="22" t="s">
        <v>6339</v>
      </c>
      <c r="T831" s="28">
        <v>0</v>
      </c>
      <c r="U831" s="22" t="s">
        <v>6339</v>
      </c>
      <c r="V831" s="19">
        <v>0</v>
      </c>
      <c r="W831" s="22" t="s">
        <v>6339</v>
      </c>
      <c r="X831" s="23">
        <v>0</v>
      </c>
      <c r="Y831" s="22" t="s">
        <v>6339</v>
      </c>
      <c r="Z831" s="19">
        <v>0</v>
      </c>
      <c r="AA831" s="22" t="s">
        <v>6339</v>
      </c>
      <c r="AB831" s="21">
        <v>9533314</v>
      </c>
      <c r="AC831" s="18" t="s">
        <v>6339</v>
      </c>
      <c r="AD831" s="22" t="s">
        <v>38</v>
      </c>
      <c r="AE831" s="18" t="s">
        <v>6339</v>
      </c>
      <c r="AF831" s="18" t="s">
        <v>6400</v>
      </c>
      <c r="AG831" s="18" t="s">
        <v>6339</v>
      </c>
      <c r="AH831" s="29">
        <v>42654</v>
      </c>
      <c r="AI831" s="18" t="s">
        <v>6339</v>
      </c>
      <c r="AJ831" s="18" t="s">
        <v>6397</v>
      </c>
    </row>
    <row r="832" spans="1:36" x14ac:dyDescent="0.25">
      <c r="A832">
        <v>10010137</v>
      </c>
      <c r="B832" t="s">
        <v>6385</v>
      </c>
      <c r="C832" t="s">
        <v>6346</v>
      </c>
      <c r="D832" t="s">
        <v>6339</v>
      </c>
      <c r="E832" s="15">
        <v>0</v>
      </c>
      <c r="F832" s="21" t="s">
        <v>6339</v>
      </c>
      <c r="G832" t="s">
        <v>2030</v>
      </c>
      <c r="H832" t="e">
        <f>VLOOKUP($E832,'BD DAVID'!$B$5:$M$1143,10,FALSE)</f>
        <v>#N/A</v>
      </c>
      <c r="I832">
        <v>0</v>
      </c>
      <c r="J832" t="e">
        <f>VLOOKUP($E832,'BD DAVID'!$B$5:$M$1144,12,FALSE)</f>
        <v>#N/A</v>
      </c>
      <c r="K832" s="20" t="s">
        <v>6339</v>
      </c>
      <c r="L832" s="20">
        <v>0</v>
      </c>
      <c r="M832" s="20" t="s">
        <v>6339</v>
      </c>
      <c r="N832" s="20">
        <v>0</v>
      </c>
      <c r="O832" s="20" t="s">
        <v>6339</v>
      </c>
      <c r="P832">
        <v>0</v>
      </c>
      <c r="Q832" s="20" t="s">
        <v>6339</v>
      </c>
      <c r="R832" s="19">
        <v>0</v>
      </c>
      <c r="S832" s="22" t="s">
        <v>6339</v>
      </c>
      <c r="T832" s="28">
        <v>0</v>
      </c>
      <c r="U832" s="22" t="s">
        <v>6339</v>
      </c>
      <c r="V832" s="19">
        <v>0</v>
      </c>
      <c r="W832" s="22" t="s">
        <v>6339</v>
      </c>
      <c r="X832" s="23">
        <v>0</v>
      </c>
      <c r="Y832" s="22" t="s">
        <v>6339</v>
      </c>
      <c r="Z832" s="19">
        <v>0</v>
      </c>
      <c r="AA832" s="22" t="s">
        <v>6339</v>
      </c>
      <c r="AB832" s="21">
        <v>42865430</v>
      </c>
      <c r="AC832" s="18" t="s">
        <v>6339</v>
      </c>
      <c r="AD832" s="22" t="s">
        <v>38</v>
      </c>
      <c r="AE832" s="18" t="s">
        <v>6339</v>
      </c>
      <c r="AF832" s="18" t="s">
        <v>6400</v>
      </c>
      <c r="AG832" s="18" t="s">
        <v>6339</v>
      </c>
      <c r="AH832" s="29">
        <v>42654</v>
      </c>
      <c r="AI832" s="18" t="s">
        <v>6339</v>
      </c>
      <c r="AJ832" s="18" t="s">
        <v>6397</v>
      </c>
    </row>
    <row r="833" spans="1:36" x14ac:dyDescent="0.25">
      <c r="A833">
        <v>10011285</v>
      </c>
      <c r="B833" t="s">
        <v>6385</v>
      </c>
      <c r="C833" t="s">
        <v>6346</v>
      </c>
      <c r="D833" t="s">
        <v>6339</v>
      </c>
      <c r="E833" s="15">
        <v>0</v>
      </c>
      <c r="F833" s="21" t="s">
        <v>6339</v>
      </c>
      <c r="G833" t="s">
        <v>5306</v>
      </c>
      <c r="H833" t="e">
        <f>VLOOKUP($E833,'BD DAVID'!$B$5:$M$1143,10,FALSE)</f>
        <v>#N/A</v>
      </c>
      <c r="I833">
        <v>0</v>
      </c>
      <c r="J833" t="e">
        <f>VLOOKUP($E833,'BD DAVID'!$B$5:$M$1144,12,FALSE)</f>
        <v>#N/A</v>
      </c>
      <c r="K833" s="20" t="s">
        <v>6339</v>
      </c>
      <c r="L833" s="20">
        <v>0</v>
      </c>
      <c r="M833" s="20" t="s">
        <v>6339</v>
      </c>
      <c r="N833" s="20">
        <v>0</v>
      </c>
      <c r="O833" s="20" t="s">
        <v>6339</v>
      </c>
      <c r="P833">
        <v>0</v>
      </c>
      <c r="Q833" s="20" t="s">
        <v>6339</v>
      </c>
      <c r="R833" s="19">
        <v>0</v>
      </c>
      <c r="S833" s="22" t="s">
        <v>6339</v>
      </c>
      <c r="T833" s="28">
        <v>0</v>
      </c>
      <c r="U833" s="22" t="s">
        <v>6339</v>
      </c>
      <c r="V833" s="19">
        <v>0</v>
      </c>
      <c r="W833" s="22" t="s">
        <v>6339</v>
      </c>
      <c r="X833" s="23">
        <v>0</v>
      </c>
      <c r="Y833" s="22" t="s">
        <v>6339</v>
      </c>
      <c r="Z833" s="19">
        <v>0</v>
      </c>
      <c r="AA833" s="22" t="s">
        <v>6339</v>
      </c>
      <c r="AB833" s="21">
        <v>80295477</v>
      </c>
      <c r="AC833" s="18" t="s">
        <v>6339</v>
      </c>
      <c r="AD833" s="22" t="s">
        <v>38</v>
      </c>
      <c r="AE833" s="18" t="s">
        <v>6339</v>
      </c>
      <c r="AF833" s="18" t="s">
        <v>6400</v>
      </c>
      <c r="AG833" s="18" t="s">
        <v>6339</v>
      </c>
      <c r="AH833" s="29">
        <v>42654</v>
      </c>
      <c r="AI833" s="18" t="s">
        <v>6339</v>
      </c>
      <c r="AJ833" s="18" t="s">
        <v>6397</v>
      </c>
    </row>
    <row r="834" spans="1:36" x14ac:dyDescent="0.25">
      <c r="A834">
        <v>10010822</v>
      </c>
      <c r="B834" t="s">
        <v>6385</v>
      </c>
      <c r="C834" t="s">
        <v>6346</v>
      </c>
      <c r="D834" t="s">
        <v>6339</v>
      </c>
      <c r="E834" s="15">
        <v>0</v>
      </c>
      <c r="F834" s="21" t="s">
        <v>6339</v>
      </c>
      <c r="G834" t="s">
        <v>4249</v>
      </c>
      <c r="H834" t="e">
        <f>VLOOKUP($E834,'BD DAVID'!$B$5:$M$1143,10,FALSE)</f>
        <v>#N/A</v>
      </c>
      <c r="I834">
        <v>0</v>
      </c>
      <c r="J834" t="e">
        <f>VLOOKUP($E834,'BD DAVID'!$B$5:$M$1144,12,FALSE)</f>
        <v>#N/A</v>
      </c>
      <c r="K834" s="20" t="s">
        <v>6339</v>
      </c>
      <c r="L834" s="20">
        <v>0</v>
      </c>
      <c r="M834" s="20" t="s">
        <v>6339</v>
      </c>
      <c r="N834" s="20">
        <v>0</v>
      </c>
      <c r="O834" s="20" t="s">
        <v>6339</v>
      </c>
      <c r="P834">
        <v>0</v>
      </c>
      <c r="Q834" s="20" t="s">
        <v>6339</v>
      </c>
      <c r="R834" s="19">
        <v>0</v>
      </c>
      <c r="S834" s="22" t="s">
        <v>6339</v>
      </c>
      <c r="T834" s="28">
        <v>0</v>
      </c>
      <c r="U834" s="22" t="s">
        <v>6339</v>
      </c>
      <c r="V834" s="19">
        <v>0</v>
      </c>
      <c r="W834" s="22" t="s">
        <v>6339</v>
      </c>
      <c r="X834" s="23">
        <v>0</v>
      </c>
      <c r="Y834" s="22" t="s">
        <v>6339</v>
      </c>
      <c r="Z834" s="19">
        <v>0</v>
      </c>
      <c r="AA834" s="22" t="s">
        <v>6339</v>
      </c>
      <c r="AB834" s="21">
        <v>741505250</v>
      </c>
      <c r="AC834" s="18" t="s">
        <v>6339</v>
      </c>
      <c r="AD834" s="22" t="s">
        <v>38</v>
      </c>
      <c r="AE834" s="18" t="s">
        <v>6339</v>
      </c>
      <c r="AF834" s="18" t="s">
        <v>6400</v>
      </c>
      <c r="AG834" s="18" t="s">
        <v>6339</v>
      </c>
      <c r="AH834" s="29">
        <v>42654</v>
      </c>
      <c r="AI834" s="18" t="s">
        <v>6339</v>
      </c>
      <c r="AJ834" s="18" t="s">
        <v>6397</v>
      </c>
    </row>
    <row r="835" spans="1:36" x14ac:dyDescent="0.25">
      <c r="A835">
        <v>10010947</v>
      </c>
      <c r="B835" t="s">
        <v>6385</v>
      </c>
      <c r="C835" t="s">
        <v>6346</v>
      </c>
      <c r="D835" t="s">
        <v>6339</v>
      </c>
      <c r="E835" s="15">
        <v>0</v>
      </c>
      <c r="F835" s="21" t="s">
        <v>6339</v>
      </c>
      <c r="G835" t="s">
        <v>5114</v>
      </c>
      <c r="H835" t="e">
        <f>VLOOKUP($E835,'BD DAVID'!$B$5:$M$1143,10,FALSE)</f>
        <v>#N/A</v>
      </c>
      <c r="I835">
        <v>0</v>
      </c>
      <c r="J835" t="e">
        <f>VLOOKUP($E835,'BD DAVID'!$B$5:$M$1144,12,FALSE)</f>
        <v>#N/A</v>
      </c>
      <c r="K835" s="20" t="s">
        <v>6339</v>
      </c>
      <c r="L835" s="20">
        <v>0</v>
      </c>
      <c r="M835" s="20" t="s">
        <v>6339</v>
      </c>
      <c r="N835" s="20">
        <v>0</v>
      </c>
      <c r="O835" s="20" t="s">
        <v>6339</v>
      </c>
      <c r="P835">
        <v>0</v>
      </c>
      <c r="Q835" s="20" t="s">
        <v>6339</v>
      </c>
      <c r="R835" s="19">
        <v>0</v>
      </c>
      <c r="S835" s="22" t="s">
        <v>6339</v>
      </c>
      <c r="T835" s="28">
        <v>0</v>
      </c>
      <c r="U835" s="22" t="s">
        <v>6339</v>
      </c>
      <c r="V835" s="19">
        <v>0</v>
      </c>
      <c r="W835" s="22" t="s">
        <v>6339</v>
      </c>
      <c r="X835" s="23">
        <v>0</v>
      </c>
      <c r="Y835" s="22" t="s">
        <v>6339</v>
      </c>
      <c r="Z835" s="19">
        <v>0</v>
      </c>
      <c r="AA835" s="22" t="s">
        <v>6339</v>
      </c>
      <c r="AB835" s="21">
        <v>743736890</v>
      </c>
      <c r="AC835" s="18" t="s">
        <v>6339</v>
      </c>
      <c r="AD835" s="22" t="s">
        <v>38</v>
      </c>
      <c r="AE835" s="18" t="s">
        <v>6339</v>
      </c>
      <c r="AF835" s="18" t="s">
        <v>6400</v>
      </c>
      <c r="AG835" s="18" t="s">
        <v>6339</v>
      </c>
      <c r="AH835" s="29">
        <v>42654</v>
      </c>
      <c r="AI835" s="18" t="s">
        <v>6339</v>
      </c>
      <c r="AJ835" s="18" t="s">
        <v>6397</v>
      </c>
    </row>
    <row r="836" spans="1:36" x14ac:dyDescent="0.25">
      <c r="A836">
        <v>10011392</v>
      </c>
      <c r="B836" t="s">
        <v>6385</v>
      </c>
      <c r="C836" t="s">
        <v>6346</v>
      </c>
      <c r="D836" t="s">
        <v>6339</v>
      </c>
      <c r="E836" s="15">
        <v>0</v>
      </c>
      <c r="F836" s="21" t="s">
        <v>6339</v>
      </c>
      <c r="G836" t="s">
        <v>4228</v>
      </c>
      <c r="H836" t="e">
        <f>VLOOKUP($E836,'BD DAVID'!$B$5:$M$1143,10,FALSE)</f>
        <v>#N/A</v>
      </c>
      <c r="I836">
        <v>0</v>
      </c>
      <c r="J836" t="e">
        <f>VLOOKUP($E836,'BD DAVID'!$B$5:$M$1144,12,FALSE)</f>
        <v>#N/A</v>
      </c>
      <c r="K836" s="20" t="s">
        <v>6339</v>
      </c>
      <c r="L836" s="20">
        <v>0</v>
      </c>
      <c r="M836" s="20" t="s">
        <v>6339</v>
      </c>
      <c r="N836" s="20">
        <v>0</v>
      </c>
      <c r="O836" s="20" t="s">
        <v>6339</v>
      </c>
      <c r="P836">
        <v>0</v>
      </c>
      <c r="Q836" s="20" t="s">
        <v>6339</v>
      </c>
      <c r="R836" s="19">
        <v>0</v>
      </c>
      <c r="S836" s="22" t="s">
        <v>6339</v>
      </c>
      <c r="T836" s="28">
        <v>0</v>
      </c>
      <c r="U836" s="22" t="s">
        <v>6339</v>
      </c>
      <c r="V836" s="19">
        <v>0</v>
      </c>
      <c r="W836" s="22" t="s">
        <v>6339</v>
      </c>
      <c r="X836" s="23">
        <v>0</v>
      </c>
      <c r="Y836" s="22" t="s">
        <v>6339</v>
      </c>
      <c r="Z836" s="19">
        <v>0</v>
      </c>
      <c r="AA836" s="22" t="s">
        <v>6339</v>
      </c>
      <c r="AB836" s="21">
        <v>804664130</v>
      </c>
      <c r="AC836" s="18" t="s">
        <v>6339</v>
      </c>
      <c r="AD836" s="22" t="s">
        <v>38</v>
      </c>
      <c r="AE836" s="18" t="s">
        <v>6339</v>
      </c>
      <c r="AF836" s="18" t="s">
        <v>6400</v>
      </c>
      <c r="AG836" s="18" t="s">
        <v>6339</v>
      </c>
      <c r="AH836" s="29">
        <v>42654</v>
      </c>
      <c r="AI836" s="18" t="s">
        <v>6339</v>
      </c>
      <c r="AJ836" s="18" t="s">
        <v>6397</v>
      </c>
    </row>
    <row r="837" spans="1:36" x14ac:dyDescent="0.25">
      <c r="A837">
        <v>10009919</v>
      </c>
      <c r="B837" t="s">
        <v>6385</v>
      </c>
      <c r="C837" t="s">
        <v>6346</v>
      </c>
      <c r="D837" t="s">
        <v>6339</v>
      </c>
      <c r="E837" s="15">
        <v>0</v>
      </c>
      <c r="F837" s="21" t="s">
        <v>6339</v>
      </c>
      <c r="G837" t="s">
        <v>5174</v>
      </c>
      <c r="H837" t="e">
        <f>VLOOKUP($E837,'BD DAVID'!$B$5:$M$1143,10,FALSE)</f>
        <v>#N/A</v>
      </c>
      <c r="I837">
        <v>0</v>
      </c>
      <c r="J837" t="e">
        <f>VLOOKUP($E837,'BD DAVID'!$B$5:$M$1144,12,FALSE)</f>
        <v>#N/A</v>
      </c>
      <c r="K837" s="20" t="s">
        <v>6339</v>
      </c>
      <c r="L837" s="20">
        <v>0</v>
      </c>
      <c r="M837" s="20" t="s">
        <v>6339</v>
      </c>
      <c r="N837" s="20">
        <v>0</v>
      </c>
      <c r="O837" s="20" t="s">
        <v>6339</v>
      </c>
      <c r="P837">
        <v>0</v>
      </c>
      <c r="Q837" s="20" t="s">
        <v>6339</v>
      </c>
      <c r="R837" s="19">
        <v>0</v>
      </c>
      <c r="S837" s="22" t="s">
        <v>6339</v>
      </c>
      <c r="T837" s="28">
        <v>0</v>
      </c>
      <c r="U837" s="22" t="s">
        <v>6339</v>
      </c>
      <c r="V837" s="19">
        <v>0</v>
      </c>
      <c r="W837" s="22" t="s">
        <v>6339</v>
      </c>
      <c r="X837" s="23">
        <v>0</v>
      </c>
      <c r="Y837" s="22" t="s">
        <v>6339</v>
      </c>
      <c r="Z837" s="19">
        <v>0</v>
      </c>
      <c r="AA837" s="22" t="s">
        <v>6339</v>
      </c>
      <c r="AB837" s="21">
        <v>406956</v>
      </c>
      <c r="AC837" s="18" t="s">
        <v>6339</v>
      </c>
      <c r="AD837" s="22" t="s">
        <v>38</v>
      </c>
      <c r="AE837" s="18" t="s">
        <v>6339</v>
      </c>
      <c r="AF837" s="18" t="s">
        <v>6400</v>
      </c>
      <c r="AG837" s="18" t="s">
        <v>6339</v>
      </c>
      <c r="AH837" s="29">
        <v>42654</v>
      </c>
      <c r="AI837" s="18" t="s">
        <v>6339</v>
      </c>
      <c r="AJ837" s="18" t="s">
        <v>6397</v>
      </c>
    </row>
    <row r="838" spans="1:36" x14ac:dyDescent="0.25">
      <c r="A838">
        <v>10009433</v>
      </c>
      <c r="B838" t="s">
        <v>6385</v>
      </c>
      <c r="C838" t="s">
        <v>6346</v>
      </c>
      <c r="D838" t="s">
        <v>6339</v>
      </c>
      <c r="E838" s="15">
        <v>0</v>
      </c>
      <c r="F838" s="21" t="s">
        <v>6339</v>
      </c>
      <c r="G838" t="s">
        <v>4250</v>
      </c>
      <c r="H838" t="e">
        <f>VLOOKUP($E838,'BD DAVID'!$B$5:$M$1143,10,FALSE)</f>
        <v>#N/A</v>
      </c>
      <c r="I838">
        <v>0</v>
      </c>
      <c r="J838" t="e">
        <f>VLOOKUP($E838,'BD DAVID'!$B$5:$M$1144,12,FALSE)</f>
        <v>#N/A</v>
      </c>
      <c r="K838" s="20" t="s">
        <v>6339</v>
      </c>
      <c r="L838" s="20">
        <v>0</v>
      </c>
      <c r="M838" s="20" t="s">
        <v>6339</v>
      </c>
      <c r="N838" s="20">
        <v>0</v>
      </c>
      <c r="O838" s="20" t="s">
        <v>6339</v>
      </c>
      <c r="P838">
        <v>0</v>
      </c>
      <c r="Q838" s="20" t="s">
        <v>6339</v>
      </c>
      <c r="R838" s="19">
        <v>0</v>
      </c>
      <c r="S838" s="22" t="s">
        <v>6339</v>
      </c>
      <c r="T838" s="28">
        <v>0</v>
      </c>
      <c r="U838" s="22" t="s">
        <v>6339</v>
      </c>
      <c r="V838" s="19">
        <v>0</v>
      </c>
      <c r="W838" s="22" t="s">
        <v>6339</v>
      </c>
      <c r="X838" s="23">
        <v>0</v>
      </c>
      <c r="Y838" s="22" t="s">
        <v>6339</v>
      </c>
      <c r="Z838" s="19">
        <v>0</v>
      </c>
      <c r="AA838" s="22" t="s">
        <v>6339</v>
      </c>
      <c r="AB838" s="21">
        <v>3091276</v>
      </c>
      <c r="AC838" s="18" t="s">
        <v>6339</v>
      </c>
      <c r="AD838" s="22" t="s">
        <v>38</v>
      </c>
      <c r="AE838" s="18" t="s">
        <v>6339</v>
      </c>
      <c r="AF838" s="18" t="s">
        <v>6400</v>
      </c>
      <c r="AG838" s="18" t="s">
        <v>6339</v>
      </c>
      <c r="AH838" s="29">
        <v>42654</v>
      </c>
      <c r="AI838" s="18" t="s">
        <v>6339</v>
      </c>
      <c r="AJ838" s="18" t="s">
        <v>6397</v>
      </c>
    </row>
    <row r="839" spans="1:36" x14ac:dyDescent="0.25">
      <c r="A839">
        <v>10012396</v>
      </c>
      <c r="B839" t="s">
        <v>6385</v>
      </c>
      <c r="C839" t="s">
        <v>6346</v>
      </c>
      <c r="D839" t="s">
        <v>6339</v>
      </c>
      <c r="E839" s="15">
        <v>0</v>
      </c>
      <c r="F839" s="21" t="s">
        <v>6339</v>
      </c>
      <c r="G839" t="s">
        <v>3898</v>
      </c>
      <c r="H839" t="e">
        <f>VLOOKUP($E839,'BD DAVID'!$B$5:$M$1143,10,FALSE)</f>
        <v>#N/A</v>
      </c>
      <c r="I839">
        <v>0</v>
      </c>
      <c r="J839" t="e">
        <f>VLOOKUP($E839,'BD DAVID'!$B$5:$M$1144,12,FALSE)</f>
        <v>#N/A</v>
      </c>
      <c r="K839" s="20" t="s">
        <v>6339</v>
      </c>
      <c r="L839" s="20">
        <v>0</v>
      </c>
      <c r="M839" s="20" t="s">
        <v>6339</v>
      </c>
      <c r="N839" s="20">
        <v>0</v>
      </c>
      <c r="O839" s="20" t="s">
        <v>6339</v>
      </c>
      <c r="P839">
        <v>0</v>
      </c>
      <c r="Q839" s="20" t="s">
        <v>6339</v>
      </c>
      <c r="R839" s="19">
        <v>0</v>
      </c>
      <c r="S839" s="22" t="s">
        <v>6339</v>
      </c>
      <c r="T839" s="28">
        <v>0</v>
      </c>
      <c r="U839" s="22" t="s">
        <v>6339</v>
      </c>
      <c r="V839" s="19">
        <v>0</v>
      </c>
      <c r="W839" s="22" t="s">
        <v>6339</v>
      </c>
      <c r="X839" s="23">
        <v>0</v>
      </c>
      <c r="Y839" s="22" t="s">
        <v>6339</v>
      </c>
      <c r="Z839" s="19">
        <v>0</v>
      </c>
      <c r="AA839" s="22" t="s">
        <v>6339</v>
      </c>
      <c r="AB839" s="21">
        <v>3186164</v>
      </c>
      <c r="AC839" s="18" t="s">
        <v>6339</v>
      </c>
      <c r="AD839" s="22" t="s">
        <v>38</v>
      </c>
      <c r="AE839" s="18" t="s">
        <v>6339</v>
      </c>
      <c r="AF839" s="18" t="s">
        <v>6400</v>
      </c>
      <c r="AG839" s="18" t="s">
        <v>6339</v>
      </c>
      <c r="AH839" s="29">
        <v>42654</v>
      </c>
      <c r="AI839" s="18" t="s">
        <v>6339</v>
      </c>
      <c r="AJ839" s="18" t="s">
        <v>6397</v>
      </c>
    </row>
    <row r="840" spans="1:36" x14ac:dyDescent="0.25">
      <c r="A840">
        <v>10009640</v>
      </c>
      <c r="B840" t="s">
        <v>6385</v>
      </c>
      <c r="C840" t="s">
        <v>6346</v>
      </c>
      <c r="D840" t="s">
        <v>6339</v>
      </c>
      <c r="E840" s="15">
        <v>0</v>
      </c>
      <c r="F840" s="21" t="s">
        <v>6339</v>
      </c>
      <c r="G840" t="s">
        <v>1928</v>
      </c>
      <c r="H840" t="e">
        <f>VLOOKUP($E840,'BD DAVID'!$B$5:$M$1143,10,FALSE)</f>
        <v>#N/A</v>
      </c>
      <c r="I840">
        <v>0</v>
      </c>
      <c r="J840" t="e">
        <f>VLOOKUP($E840,'BD DAVID'!$B$5:$M$1144,12,FALSE)</f>
        <v>#N/A</v>
      </c>
      <c r="K840" s="20" t="s">
        <v>6339</v>
      </c>
      <c r="L840" s="20">
        <v>0</v>
      </c>
      <c r="M840" s="20" t="s">
        <v>6339</v>
      </c>
      <c r="N840" s="20">
        <v>0</v>
      </c>
      <c r="O840" s="20" t="s">
        <v>6339</v>
      </c>
      <c r="P840">
        <v>0</v>
      </c>
      <c r="Q840" s="20" t="s">
        <v>6339</v>
      </c>
      <c r="R840" s="19">
        <v>0</v>
      </c>
      <c r="S840" s="22" t="s">
        <v>6339</v>
      </c>
      <c r="T840" s="28">
        <v>0</v>
      </c>
      <c r="U840" s="22" t="s">
        <v>6339</v>
      </c>
      <c r="V840" s="19">
        <v>0</v>
      </c>
      <c r="W840" s="22" t="s">
        <v>6339</v>
      </c>
      <c r="X840" s="23">
        <v>0</v>
      </c>
      <c r="Y840" s="22" t="s">
        <v>6339</v>
      </c>
      <c r="Z840" s="19">
        <v>0</v>
      </c>
      <c r="AA840" s="22" t="s">
        <v>6339</v>
      </c>
      <c r="AB840" s="21">
        <v>3226153</v>
      </c>
      <c r="AC840" s="18" t="s">
        <v>6339</v>
      </c>
      <c r="AD840" s="22" t="s">
        <v>38</v>
      </c>
      <c r="AE840" s="18" t="s">
        <v>6339</v>
      </c>
      <c r="AF840" s="18" t="s">
        <v>6400</v>
      </c>
      <c r="AG840" s="18" t="s">
        <v>6339</v>
      </c>
      <c r="AH840" s="29">
        <v>42654</v>
      </c>
      <c r="AI840" s="18" t="s">
        <v>6339</v>
      </c>
      <c r="AJ840" s="18" t="s">
        <v>6397</v>
      </c>
    </row>
    <row r="841" spans="1:36" x14ac:dyDescent="0.25">
      <c r="A841">
        <v>10008673</v>
      </c>
      <c r="B841" t="s">
        <v>6385</v>
      </c>
      <c r="C841" t="s">
        <v>6346</v>
      </c>
      <c r="D841" t="s">
        <v>6339</v>
      </c>
      <c r="E841" s="15">
        <v>0</v>
      </c>
      <c r="F841" s="21" t="s">
        <v>6339</v>
      </c>
      <c r="G841" t="s">
        <v>2050</v>
      </c>
      <c r="H841" t="e">
        <f>VLOOKUP($E841,'BD DAVID'!$B$5:$M$1143,10,FALSE)</f>
        <v>#N/A</v>
      </c>
      <c r="I841">
        <v>0</v>
      </c>
      <c r="J841" t="e">
        <f>VLOOKUP($E841,'BD DAVID'!$B$5:$M$1144,12,FALSE)</f>
        <v>#N/A</v>
      </c>
      <c r="K841" s="20" t="s">
        <v>6339</v>
      </c>
      <c r="L841" s="20">
        <v>0</v>
      </c>
      <c r="M841" s="20" t="s">
        <v>6339</v>
      </c>
      <c r="N841" s="20">
        <v>0</v>
      </c>
      <c r="O841" s="20" t="s">
        <v>6339</v>
      </c>
      <c r="P841">
        <v>0</v>
      </c>
      <c r="Q841" s="20" t="s">
        <v>6339</v>
      </c>
      <c r="R841" s="19">
        <v>0</v>
      </c>
      <c r="S841" s="22" t="s">
        <v>6339</v>
      </c>
      <c r="T841" s="28">
        <v>0</v>
      </c>
      <c r="U841" s="22" t="s">
        <v>6339</v>
      </c>
      <c r="V841" s="19">
        <v>0</v>
      </c>
      <c r="W841" s="22" t="s">
        <v>6339</v>
      </c>
      <c r="X841" s="23">
        <v>0</v>
      </c>
      <c r="Y841" s="22" t="s">
        <v>6339</v>
      </c>
      <c r="Z841" s="19">
        <v>0</v>
      </c>
      <c r="AA841" s="22" t="s">
        <v>6339</v>
      </c>
      <c r="AB841" s="21">
        <v>11325215</v>
      </c>
      <c r="AC841" s="18" t="s">
        <v>6339</v>
      </c>
      <c r="AD841" s="22" t="s">
        <v>38</v>
      </c>
      <c r="AE841" s="18" t="s">
        <v>6339</v>
      </c>
      <c r="AF841" s="18" t="s">
        <v>6400</v>
      </c>
      <c r="AG841" s="18" t="s">
        <v>6339</v>
      </c>
      <c r="AH841" s="29">
        <v>42654</v>
      </c>
      <c r="AI841" s="18" t="s">
        <v>6339</v>
      </c>
      <c r="AJ841" s="18" t="s">
        <v>6397</v>
      </c>
    </row>
    <row r="842" spans="1:36" x14ac:dyDescent="0.25">
      <c r="A842">
        <v>10008747</v>
      </c>
      <c r="B842" t="s">
        <v>6385</v>
      </c>
      <c r="C842" t="s">
        <v>6346</v>
      </c>
      <c r="D842" t="s">
        <v>6339</v>
      </c>
      <c r="E842" s="15">
        <v>0</v>
      </c>
      <c r="F842" s="21" t="s">
        <v>6339</v>
      </c>
      <c r="G842" t="s">
        <v>4675</v>
      </c>
      <c r="H842" t="e">
        <f>VLOOKUP($E842,'BD DAVID'!$B$5:$M$1143,10,FALSE)</f>
        <v>#N/A</v>
      </c>
      <c r="I842">
        <v>0</v>
      </c>
      <c r="J842" t="e">
        <f>VLOOKUP($E842,'BD DAVID'!$B$5:$M$1144,12,FALSE)</f>
        <v>#N/A</v>
      </c>
      <c r="K842" s="20" t="s">
        <v>6339</v>
      </c>
      <c r="L842" s="20">
        <v>0</v>
      </c>
      <c r="M842" s="20" t="s">
        <v>6339</v>
      </c>
      <c r="N842" s="20">
        <v>0</v>
      </c>
      <c r="O842" s="20" t="s">
        <v>6339</v>
      </c>
      <c r="P842">
        <v>0</v>
      </c>
      <c r="Q842" s="20" t="s">
        <v>6339</v>
      </c>
      <c r="R842" s="19">
        <v>0</v>
      </c>
      <c r="S842" s="22" t="s">
        <v>6339</v>
      </c>
      <c r="T842" s="28">
        <v>0</v>
      </c>
      <c r="U842" s="22" t="s">
        <v>6339</v>
      </c>
      <c r="V842" s="19">
        <v>0</v>
      </c>
      <c r="W842" s="22" t="s">
        <v>6339</v>
      </c>
      <c r="X842" s="23">
        <v>0</v>
      </c>
      <c r="Y842" s="22" t="s">
        <v>6339</v>
      </c>
      <c r="Z842" s="19">
        <v>0</v>
      </c>
      <c r="AA842" s="22" t="s">
        <v>6339</v>
      </c>
      <c r="AB842" s="21">
        <v>11384873</v>
      </c>
      <c r="AC842" s="18" t="s">
        <v>6339</v>
      </c>
      <c r="AD842" s="22" t="s">
        <v>38</v>
      </c>
      <c r="AE842" s="18" t="s">
        <v>6339</v>
      </c>
      <c r="AF842" s="18" t="s">
        <v>6400</v>
      </c>
      <c r="AG842" s="18" t="s">
        <v>6339</v>
      </c>
      <c r="AH842" s="29">
        <v>42654</v>
      </c>
      <c r="AI842" s="18" t="s">
        <v>6339</v>
      </c>
      <c r="AJ842" s="18" t="s">
        <v>6397</v>
      </c>
    </row>
    <row r="843" spans="1:36" x14ac:dyDescent="0.25">
      <c r="A843">
        <v>10009109</v>
      </c>
      <c r="B843" t="s">
        <v>6385</v>
      </c>
      <c r="C843" t="s">
        <v>6346</v>
      </c>
      <c r="D843" t="s">
        <v>6339</v>
      </c>
      <c r="E843" s="15">
        <v>0</v>
      </c>
      <c r="F843" s="21" t="s">
        <v>6339</v>
      </c>
      <c r="G843" t="s">
        <v>3448</v>
      </c>
      <c r="H843" t="e">
        <f>VLOOKUP($E843,'BD DAVID'!$B$5:$M$1143,10,FALSE)</f>
        <v>#N/A</v>
      </c>
      <c r="I843">
        <v>0</v>
      </c>
      <c r="J843" t="e">
        <f>VLOOKUP($E843,'BD DAVID'!$B$5:$M$1144,12,FALSE)</f>
        <v>#N/A</v>
      </c>
      <c r="K843" s="20" t="s">
        <v>6339</v>
      </c>
      <c r="L843" s="20">
        <v>0</v>
      </c>
      <c r="M843" s="20" t="s">
        <v>6339</v>
      </c>
      <c r="N843" s="20">
        <v>0</v>
      </c>
      <c r="O843" s="20" t="s">
        <v>6339</v>
      </c>
      <c r="P843">
        <v>0</v>
      </c>
      <c r="Q843" s="20" t="s">
        <v>6339</v>
      </c>
      <c r="R843" s="19">
        <v>0</v>
      </c>
      <c r="S843" s="22" t="s">
        <v>6339</v>
      </c>
      <c r="T843" s="28">
        <v>0</v>
      </c>
      <c r="U843" s="22" t="s">
        <v>6339</v>
      </c>
      <c r="V843" s="19">
        <v>0</v>
      </c>
      <c r="W843" s="22" t="s">
        <v>6339</v>
      </c>
      <c r="X843" s="23">
        <v>0</v>
      </c>
      <c r="Y843" s="22" t="s">
        <v>6339</v>
      </c>
      <c r="Z843" s="19">
        <v>0</v>
      </c>
      <c r="AA843" s="22" t="s">
        <v>6339</v>
      </c>
      <c r="AB843" s="21">
        <v>21061347</v>
      </c>
      <c r="AC843" s="18" t="s">
        <v>6339</v>
      </c>
      <c r="AD843" s="22" t="s">
        <v>38</v>
      </c>
      <c r="AE843" s="18" t="s">
        <v>6339</v>
      </c>
      <c r="AF843" s="18" t="s">
        <v>6400</v>
      </c>
      <c r="AG843" s="18" t="s">
        <v>6339</v>
      </c>
      <c r="AH843" s="29">
        <v>42654</v>
      </c>
      <c r="AI843" s="18" t="s">
        <v>6339</v>
      </c>
      <c r="AJ843" s="18" t="s">
        <v>6397</v>
      </c>
    </row>
    <row r="844" spans="1:36" x14ac:dyDescent="0.25">
      <c r="A844">
        <v>10009826</v>
      </c>
      <c r="B844" t="s">
        <v>6385</v>
      </c>
      <c r="C844" t="s">
        <v>6346</v>
      </c>
      <c r="D844" t="s">
        <v>6339</v>
      </c>
      <c r="E844" s="15">
        <v>0</v>
      </c>
      <c r="F844" s="21" t="s">
        <v>6339</v>
      </c>
      <c r="G844" t="s">
        <v>1999</v>
      </c>
      <c r="H844" t="e">
        <f>VLOOKUP($E844,'BD DAVID'!$B$5:$M$1143,10,FALSE)</f>
        <v>#N/A</v>
      </c>
      <c r="I844">
        <v>0</v>
      </c>
      <c r="J844" t="e">
        <f>VLOOKUP($E844,'BD DAVID'!$B$5:$M$1144,12,FALSE)</f>
        <v>#N/A</v>
      </c>
      <c r="K844" s="20" t="s">
        <v>6339</v>
      </c>
      <c r="L844" s="20">
        <v>0</v>
      </c>
      <c r="M844" s="20" t="s">
        <v>6339</v>
      </c>
      <c r="N844" s="20">
        <v>0</v>
      </c>
      <c r="O844" s="20" t="s">
        <v>6339</v>
      </c>
      <c r="P844">
        <v>0</v>
      </c>
      <c r="Q844" s="20" t="s">
        <v>6339</v>
      </c>
      <c r="R844" s="19">
        <v>0</v>
      </c>
      <c r="S844" s="22" t="s">
        <v>6339</v>
      </c>
      <c r="T844" s="28">
        <v>0</v>
      </c>
      <c r="U844" s="22" t="s">
        <v>6339</v>
      </c>
      <c r="V844" s="19">
        <v>0</v>
      </c>
      <c r="W844" s="22" t="s">
        <v>6339</v>
      </c>
      <c r="X844" s="23">
        <v>0</v>
      </c>
      <c r="Y844" s="22" t="s">
        <v>6339</v>
      </c>
      <c r="Z844" s="19">
        <v>0</v>
      </c>
      <c r="AA844" s="22" t="s">
        <v>6339</v>
      </c>
      <c r="AB844" s="21">
        <v>39725342</v>
      </c>
      <c r="AC844" s="18" t="s">
        <v>6339</v>
      </c>
      <c r="AD844" s="22" t="s">
        <v>38</v>
      </c>
      <c r="AE844" s="18" t="s">
        <v>6339</v>
      </c>
      <c r="AF844" s="18" t="s">
        <v>6400</v>
      </c>
      <c r="AG844" s="18" t="s">
        <v>6339</v>
      </c>
      <c r="AH844" s="29">
        <v>42654</v>
      </c>
      <c r="AI844" s="18" t="s">
        <v>6339</v>
      </c>
      <c r="AJ844" s="18" t="s">
        <v>6397</v>
      </c>
    </row>
    <row r="845" spans="1:36" x14ac:dyDescent="0.25">
      <c r="A845">
        <v>10014763</v>
      </c>
      <c r="B845" t="s">
        <v>6385</v>
      </c>
      <c r="C845" t="s">
        <v>6346</v>
      </c>
      <c r="D845" t="s">
        <v>6339</v>
      </c>
      <c r="E845" s="15">
        <v>0</v>
      </c>
      <c r="F845" s="15" t="s">
        <v>6339</v>
      </c>
      <c r="G845" t="s">
        <v>2208</v>
      </c>
      <c r="H845" t="e">
        <f>VLOOKUP($E845,'BD DAVID'!$B$5:$M$1143,10,FALSE)</f>
        <v>#N/A</v>
      </c>
      <c r="I845">
        <v>0</v>
      </c>
      <c r="J845" t="e">
        <f>VLOOKUP($E845,'BD DAVID'!$B$5:$M$1144,12,FALSE)</f>
        <v>#N/A</v>
      </c>
      <c r="K845" t="s">
        <v>6339</v>
      </c>
      <c r="L845">
        <v>0</v>
      </c>
      <c r="M845" t="s">
        <v>6339</v>
      </c>
      <c r="N845">
        <v>0</v>
      </c>
      <c r="O845" t="s">
        <v>6339</v>
      </c>
      <c r="P845">
        <v>0</v>
      </c>
      <c r="Q845" t="s">
        <v>6339</v>
      </c>
      <c r="R845" s="19">
        <v>0</v>
      </c>
      <c r="S845" s="18" t="s">
        <v>6339</v>
      </c>
      <c r="T845" s="28">
        <v>0</v>
      </c>
      <c r="U845" s="18" t="s">
        <v>6339</v>
      </c>
      <c r="V845" s="19">
        <v>0</v>
      </c>
      <c r="W845" s="18" t="s">
        <v>6339</v>
      </c>
      <c r="X845" s="19">
        <v>0</v>
      </c>
      <c r="Y845" s="18" t="s">
        <v>6339</v>
      </c>
      <c r="Z845" s="19">
        <v>0</v>
      </c>
      <c r="AA845" s="18" t="s">
        <v>6339</v>
      </c>
      <c r="AB845" s="15">
        <v>52289350</v>
      </c>
      <c r="AC845" s="18" t="s">
        <v>6339</v>
      </c>
      <c r="AD845" s="22" t="s">
        <v>6383</v>
      </c>
      <c r="AE845" s="18" t="s">
        <v>6339</v>
      </c>
      <c r="AF845" s="18" t="s">
        <v>6400</v>
      </c>
      <c r="AG845" s="18" t="s">
        <v>6339</v>
      </c>
      <c r="AH845" s="29">
        <v>42654</v>
      </c>
      <c r="AI845" s="18" t="s">
        <v>6339</v>
      </c>
      <c r="AJ845" s="18" t="s">
        <v>6397</v>
      </c>
    </row>
    <row r="846" spans="1:36" x14ac:dyDescent="0.25">
      <c r="A846">
        <v>10012673</v>
      </c>
      <c r="B846" t="s">
        <v>6385</v>
      </c>
      <c r="C846" t="s">
        <v>6346</v>
      </c>
      <c r="D846" t="s">
        <v>6339</v>
      </c>
      <c r="E846" s="15">
        <v>0</v>
      </c>
      <c r="F846" s="21" t="s">
        <v>6339</v>
      </c>
      <c r="G846" t="s">
        <v>4551</v>
      </c>
      <c r="H846" t="e">
        <f>VLOOKUP($E846,'BD DAVID'!$B$5:$M$1143,10,FALSE)</f>
        <v>#N/A</v>
      </c>
      <c r="I846">
        <v>0</v>
      </c>
      <c r="J846" t="e">
        <f>VLOOKUP($E846,'BD DAVID'!$B$5:$M$1144,12,FALSE)</f>
        <v>#N/A</v>
      </c>
      <c r="K846" s="20" t="s">
        <v>6339</v>
      </c>
      <c r="L846" s="20">
        <v>0</v>
      </c>
      <c r="M846" s="20" t="s">
        <v>6339</v>
      </c>
      <c r="N846" s="20">
        <v>0</v>
      </c>
      <c r="O846" s="20" t="s">
        <v>6339</v>
      </c>
      <c r="P846">
        <v>0</v>
      </c>
      <c r="Q846" s="20" t="s">
        <v>6339</v>
      </c>
      <c r="R846" s="19">
        <v>0</v>
      </c>
      <c r="S846" s="22" t="s">
        <v>6339</v>
      </c>
      <c r="T846" s="28">
        <v>0</v>
      </c>
      <c r="U846" s="22" t="s">
        <v>6339</v>
      </c>
      <c r="V846" s="19">
        <v>0</v>
      </c>
      <c r="W846" s="22" t="s">
        <v>6339</v>
      </c>
      <c r="X846" s="23">
        <v>0</v>
      </c>
      <c r="Y846" s="22" t="s">
        <v>6339</v>
      </c>
      <c r="Z846" s="19">
        <v>0</v>
      </c>
      <c r="AA846" s="22" t="s">
        <v>6339</v>
      </c>
      <c r="AB846" s="21">
        <v>79182560</v>
      </c>
      <c r="AC846" s="18" t="s">
        <v>6339</v>
      </c>
      <c r="AD846" s="22" t="s">
        <v>38</v>
      </c>
      <c r="AE846" s="18" t="s">
        <v>6339</v>
      </c>
      <c r="AF846" s="18" t="s">
        <v>6400</v>
      </c>
      <c r="AG846" s="18" t="s">
        <v>6339</v>
      </c>
      <c r="AH846" s="29">
        <v>42654</v>
      </c>
      <c r="AI846" s="18" t="s">
        <v>6339</v>
      </c>
      <c r="AJ846" s="18" t="s">
        <v>6397</v>
      </c>
    </row>
    <row r="847" spans="1:36" x14ac:dyDescent="0.25">
      <c r="A847">
        <v>10012739</v>
      </c>
      <c r="B847" t="s">
        <v>6385</v>
      </c>
      <c r="C847" t="s">
        <v>6346</v>
      </c>
      <c r="D847" t="s">
        <v>6339</v>
      </c>
      <c r="E847" s="15">
        <v>0</v>
      </c>
      <c r="F847" s="21" t="s">
        <v>6339</v>
      </c>
      <c r="G847" t="s">
        <v>3909</v>
      </c>
      <c r="H847" t="e">
        <f>VLOOKUP($E847,'BD DAVID'!$B$5:$M$1143,10,FALSE)</f>
        <v>#N/A</v>
      </c>
      <c r="I847">
        <v>0</v>
      </c>
      <c r="J847" t="e">
        <f>VLOOKUP($E847,'BD DAVID'!$B$5:$M$1144,12,FALSE)</f>
        <v>#N/A</v>
      </c>
      <c r="K847" s="20" t="s">
        <v>6339</v>
      </c>
      <c r="L847" s="20">
        <v>0</v>
      </c>
      <c r="M847" s="20" t="s">
        <v>6339</v>
      </c>
      <c r="N847" s="20">
        <v>0</v>
      </c>
      <c r="O847" s="20" t="s">
        <v>6339</v>
      </c>
      <c r="P847">
        <v>0</v>
      </c>
      <c r="Q847" s="20" t="s">
        <v>6339</v>
      </c>
      <c r="R847" s="19">
        <v>0</v>
      </c>
      <c r="S847" s="22" t="s">
        <v>6339</v>
      </c>
      <c r="T847" s="28">
        <v>0</v>
      </c>
      <c r="U847" s="22" t="s">
        <v>6339</v>
      </c>
      <c r="V847" s="19">
        <v>0</v>
      </c>
      <c r="W847" s="22" t="s">
        <v>6339</v>
      </c>
      <c r="X847" s="23">
        <v>0</v>
      </c>
      <c r="Y847" s="22" t="s">
        <v>6339</v>
      </c>
      <c r="Z847" s="19">
        <v>0</v>
      </c>
      <c r="AA847" s="22" t="s">
        <v>6339</v>
      </c>
      <c r="AB847" s="21">
        <v>79448707</v>
      </c>
      <c r="AC847" s="18" t="s">
        <v>6339</v>
      </c>
      <c r="AD847" s="22" t="s">
        <v>38</v>
      </c>
      <c r="AE847" s="18" t="s">
        <v>6339</v>
      </c>
      <c r="AF847" s="18" t="s">
        <v>6400</v>
      </c>
      <c r="AG847" s="18" t="s">
        <v>6339</v>
      </c>
      <c r="AH847" s="29">
        <v>42654</v>
      </c>
      <c r="AI847" s="18" t="s">
        <v>6339</v>
      </c>
      <c r="AJ847" s="18" t="s">
        <v>6397</v>
      </c>
    </row>
    <row r="848" spans="1:36" x14ac:dyDescent="0.25">
      <c r="A848">
        <v>10011352</v>
      </c>
      <c r="B848" t="s">
        <v>6385</v>
      </c>
      <c r="C848" t="s">
        <v>6346</v>
      </c>
      <c r="D848" t="s">
        <v>6339</v>
      </c>
      <c r="E848" s="15">
        <v>0</v>
      </c>
      <c r="F848" s="21" t="s">
        <v>6339</v>
      </c>
      <c r="G848" t="s">
        <v>2313</v>
      </c>
      <c r="H848" t="e">
        <f>VLOOKUP($E848,'BD DAVID'!$B$5:$M$1143,10,FALSE)</f>
        <v>#N/A</v>
      </c>
      <c r="I848">
        <v>0</v>
      </c>
      <c r="J848" t="e">
        <f>VLOOKUP($E848,'BD DAVID'!$B$5:$M$1144,12,FALSE)</f>
        <v>#N/A</v>
      </c>
      <c r="K848" s="20" t="s">
        <v>6339</v>
      </c>
      <c r="L848" s="20">
        <v>0</v>
      </c>
      <c r="M848" s="20" t="s">
        <v>6339</v>
      </c>
      <c r="N848" s="20">
        <v>0</v>
      </c>
      <c r="O848" s="20" t="s">
        <v>6339</v>
      </c>
      <c r="P848">
        <v>0</v>
      </c>
      <c r="Q848" s="20" t="s">
        <v>6339</v>
      </c>
      <c r="R848" s="19">
        <v>0</v>
      </c>
      <c r="S848" s="22" t="s">
        <v>6339</v>
      </c>
      <c r="T848" s="28">
        <v>0</v>
      </c>
      <c r="U848" s="22" t="s">
        <v>6339</v>
      </c>
      <c r="V848" s="19">
        <v>0</v>
      </c>
      <c r="W848" s="22" t="s">
        <v>6339</v>
      </c>
      <c r="X848" s="23">
        <v>0</v>
      </c>
      <c r="Y848" s="22" t="s">
        <v>6339</v>
      </c>
      <c r="Z848" s="19">
        <v>0</v>
      </c>
      <c r="AA848" s="22" t="s">
        <v>6339</v>
      </c>
      <c r="AB848" s="21">
        <v>80396713</v>
      </c>
      <c r="AC848" s="18" t="s">
        <v>6339</v>
      </c>
      <c r="AD848" s="22" t="s">
        <v>38</v>
      </c>
      <c r="AE848" s="18" t="s">
        <v>6339</v>
      </c>
      <c r="AF848" s="18" t="s">
        <v>6400</v>
      </c>
      <c r="AG848" s="18" t="s">
        <v>6339</v>
      </c>
      <c r="AH848" s="29">
        <v>42654</v>
      </c>
      <c r="AI848" s="18" t="s">
        <v>6339</v>
      </c>
      <c r="AJ848" s="18" t="s">
        <v>6397</v>
      </c>
    </row>
    <row r="849" spans="1:36" x14ac:dyDescent="0.25">
      <c r="A849">
        <v>10011358</v>
      </c>
      <c r="B849" t="s">
        <v>6385</v>
      </c>
      <c r="C849" t="s">
        <v>6346</v>
      </c>
      <c r="D849" t="s">
        <v>6339</v>
      </c>
      <c r="E849" s="15">
        <v>0</v>
      </c>
      <c r="F849" s="21" t="s">
        <v>6339</v>
      </c>
      <c r="G849" t="s">
        <v>2322</v>
      </c>
      <c r="H849" t="e">
        <f>VLOOKUP($E849,'BD DAVID'!$B$5:$M$1143,10,FALSE)</f>
        <v>#N/A</v>
      </c>
      <c r="I849">
        <v>0</v>
      </c>
      <c r="J849" t="e">
        <f>VLOOKUP($E849,'BD DAVID'!$B$5:$M$1144,12,FALSE)</f>
        <v>#N/A</v>
      </c>
      <c r="K849" s="20" t="s">
        <v>6339</v>
      </c>
      <c r="L849" s="20">
        <v>0</v>
      </c>
      <c r="M849" s="20" t="s">
        <v>6339</v>
      </c>
      <c r="N849" s="20">
        <v>0</v>
      </c>
      <c r="O849" s="20" t="s">
        <v>6339</v>
      </c>
      <c r="P849">
        <v>0</v>
      </c>
      <c r="Q849" s="20" t="s">
        <v>6339</v>
      </c>
      <c r="R849" s="19">
        <v>0</v>
      </c>
      <c r="S849" s="22" t="s">
        <v>6339</v>
      </c>
      <c r="T849" s="28">
        <v>0</v>
      </c>
      <c r="U849" s="22" t="s">
        <v>6339</v>
      </c>
      <c r="V849" s="19">
        <v>0</v>
      </c>
      <c r="W849" s="22" t="s">
        <v>6339</v>
      </c>
      <c r="X849" s="23">
        <v>0</v>
      </c>
      <c r="Y849" s="22" t="s">
        <v>6339</v>
      </c>
      <c r="Z849" s="19">
        <v>0</v>
      </c>
      <c r="AA849" s="22" t="s">
        <v>6339</v>
      </c>
      <c r="AB849" s="21">
        <v>80397141</v>
      </c>
      <c r="AC849" s="18" t="s">
        <v>6339</v>
      </c>
      <c r="AD849" s="22" t="s">
        <v>38</v>
      </c>
      <c r="AE849" s="18" t="s">
        <v>6339</v>
      </c>
      <c r="AF849" s="18" t="s">
        <v>6400</v>
      </c>
      <c r="AG849" s="18" t="s">
        <v>6339</v>
      </c>
      <c r="AH849" s="29">
        <v>42654</v>
      </c>
      <c r="AI849" s="18" t="s">
        <v>6339</v>
      </c>
      <c r="AJ849" s="18" t="s">
        <v>6397</v>
      </c>
    </row>
    <row r="850" spans="1:36" x14ac:dyDescent="0.25">
      <c r="A850">
        <v>10008516</v>
      </c>
      <c r="B850" t="s">
        <v>6385</v>
      </c>
      <c r="C850" t="s">
        <v>6346</v>
      </c>
      <c r="D850" t="s">
        <v>6339</v>
      </c>
      <c r="E850" s="15">
        <v>0</v>
      </c>
      <c r="F850" s="21" t="s">
        <v>6339</v>
      </c>
      <c r="G850" t="s">
        <v>4669</v>
      </c>
      <c r="H850" t="e">
        <f>VLOOKUP($E850,'BD DAVID'!$B$5:$M$1143,10,FALSE)</f>
        <v>#N/A</v>
      </c>
      <c r="I850">
        <v>0</v>
      </c>
      <c r="J850" t="e">
        <f>VLOOKUP($E850,'BD DAVID'!$B$5:$M$1144,12,FALSE)</f>
        <v>#N/A</v>
      </c>
      <c r="K850" s="20" t="s">
        <v>6339</v>
      </c>
      <c r="L850" s="20">
        <v>0</v>
      </c>
      <c r="M850" s="20" t="s">
        <v>6339</v>
      </c>
      <c r="N850" s="20">
        <v>0</v>
      </c>
      <c r="O850" s="20" t="s">
        <v>6339</v>
      </c>
      <c r="P850">
        <v>0</v>
      </c>
      <c r="Q850" s="20" t="s">
        <v>6339</v>
      </c>
      <c r="R850" s="19">
        <v>0</v>
      </c>
      <c r="S850" s="22" t="s">
        <v>6339</v>
      </c>
      <c r="T850" s="28">
        <v>0</v>
      </c>
      <c r="U850" s="22" t="s">
        <v>6339</v>
      </c>
      <c r="V850" s="19">
        <v>0</v>
      </c>
      <c r="W850" s="22" t="s">
        <v>6339</v>
      </c>
      <c r="X850" s="23">
        <v>0</v>
      </c>
      <c r="Y850" s="22" t="s">
        <v>6339</v>
      </c>
      <c r="Z850" s="19">
        <v>0</v>
      </c>
      <c r="AA850" s="22" t="s">
        <v>6339</v>
      </c>
      <c r="AB850" s="21">
        <v>1068952210</v>
      </c>
      <c r="AC850" s="18" t="s">
        <v>6339</v>
      </c>
      <c r="AD850" s="22" t="s">
        <v>38</v>
      </c>
      <c r="AE850" s="18" t="s">
        <v>6339</v>
      </c>
      <c r="AF850" s="18" t="s">
        <v>6400</v>
      </c>
      <c r="AG850" s="18" t="s">
        <v>6339</v>
      </c>
      <c r="AH850" s="29">
        <v>42654</v>
      </c>
      <c r="AI850" s="18" t="s">
        <v>6339</v>
      </c>
      <c r="AJ850" s="18" t="s">
        <v>6397</v>
      </c>
    </row>
    <row r="851" spans="1:36" x14ac:dyDescent="0.25">
      <c r="A851">
        <v>10013035</v>
      </c>
      <c r="B851" t="s">
        <v>6385</v>
      </c>
      <c r="C851" t="s">
        <v>6346</v>
      </c>
      <c r="D851" t="s">
        <v>6339</v>
      </c>
      <c r="E851" s="15">
        <v>0</v>
      </c>
      <c r="F851" s="21" t="s">
        <v>6339</v>
      </c>
      <c r="G851" t="s">
        <v>5313</v>
      </c>
      <c r="H851" t="e">
        <f>VLOOKUP($E851,'BD DAVID'!$B$5:$M$1143,10,FALSE)</f>
        <v>#N/A</v>
      </c>
      <c r="I851">
        <v>0</v>
      </c>
      <c r="J851" t="e">
        <f>VLOOKUP($E851,'BD DAVID'!$B$5:$M$1144,12,FALSE)</f>
        <v>#N/A</v>
      </c>
      <c r="K851" s="20" t="s">
        <v>6339</v>
      </c>
      <c r="L851" s="20">
        <v>0</v>
      </c>
      <c r="M851" s="20" t="s">
        <v>6339</v>
      </c>
      <c r="N851" s="20">
        <v>0</v>
      </c>
      <c r="O851" s="20" t="s">
        <v>6339</v>
      </c>
      <c r="P851">
        <v>0</v>
      </c>
      <c r="Q851" s="20" t="s">
        <v>6339</v>
      </c>
      <c r="R851" s="19">
        <v>0</v>
      </c>
      <c r="S851" s="22" t="s">
        <v>6339</v>
      </c>
      <c r="T851" s="28">
        <v>0</v>
      </c>
      <c r="U851" s="22" t="s">
        <v>6339</v>
      </c>
      <c r="V851" s="19">
        <v>0</v>
      </c>
      <c r="W851" s="22" t="s">
        <v>6339</v>
      </c>
      <c r="X851" s="23">
        <v>0</v>
      </c>
      <c r="Y851" s="22" t="s">
        <v>6339</v>
      </c>
      <c r="Z851" s="19">
        <v>0</v>
      </c>
      <c r="AA851" s="22" t="s">
        <v>6339</v>
      </c>
      <c r="AB851" s="21">
        <v>1070752706</v>
      </c>
      <c r="AC851" s="18" t="s">
        <v>6339</v>
      </c>
      <c r="AD851" s="22" t="s">
        <v>38</v>
      </c>
      <c r="AE851" s="18" t="s">
        <v>6339</v>
      </c>
      <c r="AF851" s="18" t="s">
        <v>6400</v>
      </c>
      <c r="AG851" s="18" t="s">
        <v>6339</v>
      </c>
      <c r="AH851" s="29">
        <v>42654</v>
      </c>
      <c r="AI851" s="18" t="s">
        <v>6339</v>
      </c>
      <c r="AJ851" s="18" t="s">
        <v>6397</v>
      </c>
    </row>
    <row r="852" spans="1:36" x14ac:dyDescent="0.25">
      <c r="A852">
        <v>10015007</v>
      </c>
      <c r="B852" t="s">
        <v>6385</v>
      </c>
      <c r="C852" t="s">
        <v>6346</v>
      </c>
      <c r="D852" t="s">
        <v>6339</v>
      </c>
      <c r="E852" s="15">
        <v>0</v>
      </c>
      <c r="F852" s="21" t="s">
        <v>6339</v>
      </c>
      <c r="G852" t="s">
        <v>4690</v>
      </c>
      <c r="H852" t="e">
        <f>VLOOKUP($E852,'BD DAVID'!$B$5:$M$1143,10,FALSE)</f>
        <v>#N/A</v>
      </c>
      <c r="I852">
        <v>0</v>
      </c>
      <c r="J852" t="e">
        <f>VLOOKUP($E852,'BD DAVID'!$B$5:$M$1144,12,FALSE)</f>
        <v>#N/A</v>
      </c>
      <c r="K852" s="20" t="s">
        <v>6339</v>
      </c>
      <c r="L852" s="20">
        <v>0</v>
      </c>
      <c r="M852" s="20" t="s">
        <v>6339</v>
      </c>
      <c r="N852" s="20">
        <v>0</v>
      </c>
      <c r="O852" s="20" t="s">
        <v>6339</v>
      </c>
      <c r="P852">
        <v>0</v>
      </c>
      <c r="Q852" s="20" t="s">
        <v>6339</v>
      </c>
      <c r="R852" s="19">
        <v>0</v>
      </c>
      <c r="S852" s="22" t="s">
        <v>6339</v>
      </c>
      <c r="T852" s="28">
        <v>0</v>
      </c>
      <c r="U852" s="22" t="s">
        <v>6339</v>
      </c>
      <c r="V852" s="19">
        <v>0</v>
      </c>
      <c r="W852" s="22" t="s">
        <v>6339</v>
      </c>
      <c r="X852" s="23">
        <v>0</v>
      </c>
      <c r="Y852" s="22" t="s">
        <v>6339</v>
      </c>
      <c r="Z852" s="19">
        <v>0</v>
      </c>
      <c r="AA852" s="22" t="s">
        <v>6339</v>
      </c>
      <c r="AB852" s="21">
        <v>93371158</v>
      </c>
      <c r="AC852" s="18" t="s">
        <v>6339</v>
      </c>
      <c r="AD852" s="22" t="s">
        <v>940</v>
      </c>
      <c r="AE852" s="18" t="s">
        <v>6339</v>
      </c>
      <c r="AF852" s="18" t="s">
        <v>6400</v>
      </c>
      <c r="AG852" s="18" t="s">
        <v>6339</v>
      </c>
      <c r="AH852" s="29">
        <v>42654</v>
      </c>
      <c r="AI852" s="18" t="s">
        <v>6339</v>
      </c>
      <c r="AJ852" s="18" t="s">
        <v>6397</v>
      </c>
    </row>
  </sheetData>
  <autoFilter ref="A1:AD852">
    <sortState ref="A2:AB1492">
      <sortCondition sortBy="cellColor" ref="Z1:Z1492" dxfId="0"/>
    </sortState>
  </autoFilter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5"/>
  </sheetPr>
  <dimension ref="A1:I851"/>
  <sheetViews>
    <sheetView topLeftCell="B1" workbookViewId="0">
      <selection activeCell="E1" sqref="E1"/>
    </sheetView>
  </sheetViews>
  <sheetFormatPr baseColWidth="10" defaultRowHeight="15" x14ac:dyDescent="0.25"/>
  <cols>
    <col min="1" max="1" width="0" hidden="1" customWidth="1"/>
    <col min="4" max="4" width="1.5703125" bestFit="1" customWidth="1"/>
    <col min="6" max="6" width="1.5703125" bestFit="1" customWidth="1"/>
    <col min="7" max="7" width="8.42578125" bestFit="1" customWidth="1"/>
    <col min="8" max="8" width="8.42578125" customWidth="1"/>
  </cols>
  <sheetData>
    <row r="1" spans="1:9" x14ac:dyDescent="0.25">
      <c r="A1" s="14" t="s">
        <v>5316</v>
      </c>
      <c r="B1" s="14"/>
      <c r="C1" s="14"/>
      <c r="D1" s="14"/>
      <c r="E1" s="14" t="s">
        <v>6333</v>
      </c>
      <c r="F1" s="14"/>
      <c r="G1" s="14" t="s">
        <v>6335</v>
      </c>
      <c r="H1" s="14"/>
    </row>
    <row r="2" spans="1:9" x14ac:dyDescent="0.25">
      <c r="A2">
        <v>10008434</v>
      </c>
      <c r="B2" t="s">
        <v>6345</v>
      </c>
      <c r="C2" t="s">
        <v>6346</v>
      </c>
      <c r="D2" t="s">
        <v>6339</v>
      </c>
      <c r="E2" s="15">
        <v>1038409756</v>
      </c>
      <c r="F2" s="15" t="s">
        <v>6339</v>
      </c>
      <c r="G2">
        <v>1</v>
      </c>
      <c r="H2" t="s">
        <v>6340</v>
      </c>
      <c r="I2" t="str">
        <f>_xlfn.CONCAT(B2,C2,D2,E2,F2,G2,H2)</f>
        <v>Insert Into cliente_zona(id_clientezona,id_cliente,id_zona) values (NULL,1038409756,1);</v>
      </c>
    </row>
    <row r="3" spans="1:9" x14ac:dyDescent="0.25">
      <c r="A3">
        <v>10008435</v>
      </c>
      <c r="B3" t="s">
        <v>6345</v>
      </c>
      <c r="C3" t="s">
        <v>6346</v>
      </c>
      <c r="D3" t="s">
        <v>6339</v>
      </c>
      <c r="E3" s="15">
        <v>900574149</v>
      </c>
      <c r="F3" s="15" t="s">
        <v>6339</v>
      </c>
      <c r="G3">
        <v>1</v>
      </c>
      <c r="H3" t="s">
        <v>6340</v>
      </c>
      <c r="I3" t="str">
        <f t="shared" ref="I3:I66" si="0">_xlfn.CONCAT(B3,C3,D3,E3,F3,G3,H3)</f>
        <v>Insert Into cliente_zona(id_clientezona,id_cliente,id_zona) values (NULL,900574149,1);</v>
      </c>
    </row>
    <row r="4" spans="1:9" x14ac:dyDescent="0.25">
      <c r="A4">
        <v>10008817</v>
      </c>
      <c r="B4" t="s">
        <v>6345</v>
      </c>
      <c r="C4" t="s">
        <v>6346</v>
      </c>
      <c r="D4" t="s">
        <v>6339</v>
      </c>
      <c r="E4" s="15">
        <v>15295909</v>
      </c>
      <c r="F4" s="15" t="s">
        <v>6339</v>
      </c>
      <c r="G4">
        <v>1</v>
      </c>
      <c r="H4" t="s">
        <v>6340</v>
      </c>
      <c r="I4" t="str">
        <f t="shared" si="0"/>
        <v>Insert Into cliente_zona(id_clientezona,id_cliente,id_zona) values (NULL,15295909,1);</v>
      </c>
    </row>
    <row r="5" spans="1:9" x14ac:dyDescent="0.25">
      <c r="A5">
        <v>10008818</v>
      </c>
      <c r="B5" t="s">
        <v>6345</v>
      </c>
      <c r="C5" t="s">
        <v>6346</v>
      </c>
      <c r="D5" t="s">
        <v>6339</v>
      </c>
      <c r="E5" s="15">
        <v>15309233</v>
      </c>
      <c r="F5" s="15" t="s">
        <v>6339</v>
      </c>
      <c r="G5">
        <v>1</v>
      </c>
      <c r="H5" t="s">
        <v>6340</v>
      </c>
      <c r="I5" t="str">
        <f t="shared" si="0"/>
        <v>Insert Into cliente_zona(id_clientezona,id_cliente,id_zona) values (NULL,15309233,1);</v>
      </c>
    </row>
    <row r="6" spans="1:9" x14ac:dyDescent="0.25">
      <c r="A6">
        <v>10008819</v>
      </c>
      <c r="B6" t="s">
        <v>6345</v>
      </c>
      <c r="C6" t="s">
        <v>6346</v>
      </c>
      <c r="D6" t="s">
        <v>6339</v>
      </c>
      <c r="E6" s="15">
        <v>15324361</v>
      </c>
      <c r="F6" s="15" t="s">
        <v>6339</v>
      </c>
      <c r="G6">
        <v>1</v>
      </c>
      <c r="H6" t="s">
        <v>6340</v>
      </c>
      <c r="I6" t="str">
        <f t="shared" si="0"/>
        <v>Insert Into cliente_zona(id_clientezona,id_cliente,id_zona) values (NULL,15324361,1);</v>
      </c>
    </row>
    <row r="7" spans="1:9" x14ac:dyDescent="0.25">
      <c r="A7">
        <v>10008820</v>
      </c>
      <c r="B7" t="s">
        <v>6345</v>
      </c>
      <c r="C7" t="s">
        <v>6346</v>
      </c>
      <c r="D7" t="s">
        <v>6339</v>
      </c>
      <c r="E7" s="15">
        <v>15327999</v>
      </c>
      <c r="F7" s="15" t="s">
        <v>6339</v>
      </c>
      <c r="G7">
        <v>1</v>
      </c>
      <c r="H7" t="s">
        <v>6340</v>
      </c>
      <c r="I7" t="str">
        <f t="shared" si="0"/>
        <v>Insert Into cliente_zona(id_clientezona,id_cliente,id_zona) values (NULL,15327999,1);</v>
      </c>
    </row>
    <row r="8" spans="1:9" x14ac:dyDescent="0.25">
      <c r="A8">
        <v>10008821</v>
      </c>
      <c r="B8" t="s">
        <v>6345</v>
      </c>
      <c r="C8" t="s">
        <v>6346</v>
      </c>
      <c r="D8" t="s">
        <v>6339</v>
      </c>
      <c r="E8" s="15">
        <v>15328906</v>
      </c>
      <c r="F8" s="15" t="s">
        <v>6339</v>
      </c>
      <c r="G8">
        <v>1</v>
      </c>
      <c r="H8" t="s">
        <v>6340</v>
      </c>
      <c r="I8" t="str">
        <f t="shared" si="0"/>
        <v>Insert Into cliente_zona(id_clientezona,id_cliente,id_zona) values (NULL,15328906,1);</v>
      </c>
    </row>
    <row r="9" spans="1:9" x14ac:dyDescent="0.25">
      <c r="A9">
        <v>10008822</v>
      </c>
      <c r="B9" t="s">
        <v>6345</v>
      </c>
      <c r="C9" t="s">
        <v>6346</v>
      </c>
      <c r="D9" t="s">
        <v>6339</v>
      </c>
      <c r="E9" s="15">
        <v>15329135</v>
      </c>
      <c r="F9" s="15" t="s">
        <v>6339</v>
      </c>
      <c r="G9">
        <v>1</v>
      </c>
      <c r="H9" t="s">
        <v>6340</v>
      </c>
      <c r="I9" t="str">
        <f t="shared" si="0"/>
        <v>Insert Into cliente_zona(id_clientezona,id_cliente,id_zona) values (NULL,15329135,1);</v>
      </c>
    </row>
    <row r="10" spans="1:9" x14ac:dyDescent="0.25">
      <c r="A10">
        <v>10008856</v>
      </c>
      <c r="B10" t="s">
        <v>6345</v>
      </c>
      <c r="C10" t="s">
        <v>6346</v>
      </c>
      <c r="D10" t="s">
        <v>6339</v>
      </c>
      <c r="E10" s="15">
        <v>15353515</v>
      </c>
      <c r="F10" s="15" t="s">
        <v>6339</v>
      </c>
      <c r="G10">
        <v>1</v>
      </c>
      <c r="H10" t="s">
        <v>6340</v>
      </c>
      <c r="I10" t="str">
        <f t="shared" si="0"/>
        <v>Insert Into cliente_zona(id_clientezona,id_cliente,id_zona) values (NULL,15353515,1);</v>
      </c>
    </row>
    <row r="11" spans="1:9" x14ac:dyDescent="0.25">
      <c r="A11">
        <v>10008860</v>
      </c>
      <c r="B11" t="s">
        <v>6345</v>
      </c>
      <c r="C11" t="s">
        <v>6346</v>
      </c>
      <c r="D11" t="s">
        <v>6339</v>
      </c>
      <c r="E11" s="15">
        <v>15353731</v>
      </c>
      <c r="F11" s="15" t="s">
        <v>6339</v>
      </c>
      <c r="G11">
        <v>1</v>
      </c>
      <c r="H11" t="s">
        <v>6340</v>
      </c>
      <c r="I11" t="str">
        <f t="shared" si="0"/>
        <v>Insert Into cliente_zona(id_clientezona,id_cliente,id_zona) values (NULL,15353731,1);</v>
      </c>
    </row>
    <row r="12" spans="1:9" x14ac:dyDescent="0.25">
      <c r="A12">
        <v>10008884</v>
      </c>
      <c r="B12" t="s">
        <v>6345</v>
      </c>
      <c r="C12" t="s">
        <v>6346</v>
      </c>
      <c r="D12" t="s">
        <v>6339</v>
      </c>
      <c r="E12" s="15">
        <v>15355919</v>
      </c>
      <c r="F12" s="15" t="s">
        <v>6339</v>
      </c>
      <c r="G12">
        <v>1</v>
      </c>
      <c r="H12" t="s">
        <v>6340</v>
      </c>
      <c r="I12" t="str">
        <f t="shared" si="0"/>
        <v>Insert Into cliente_zona(id_clientezona,id_cliente,id_zona) values (NULL,15355919,1);</v>
      </c>
    </row>
    <row r="13" spans="1:9" x14ac:dyDescent="0.25">
      <c r="A13">
        <v>10008895</v>
      </c>
      <c r="B13" t="s">
        <v>6345</v>
      </c>
      <c r="C13" t="s">
        <v>6346</v>
      </c>
      <c r="D13" t="s">
        <v>6339</v>
      </c>
      <c r="E13" s="15">
        <v>15379617</v>
      </c>
      <c r="F13" s="15" t="s">
        <v>6339</v>
      </c>
      <c r="G13">
        <v>1</v>
      </c>
      <c r="H13" t="s">
        <v>6340</v>
      </c>
      <c r="I13" t="str">
        <f t="shared" si="0"/>
        <v>Insert Into cliente_zona(id_clientezona,id_cliente,id_zona) values (NULL,15379617,1);</v>
      </c>
    </row>
    <row r="14" spans="1:9" x14ac:dyDescent="0.25">
      <c r="A14">
        <v>10008930</v>
      </c>
      <c r="B14" t="s">
        <v>6345</v>
      </c>
      <c r="C14" t="s">
        <v>6346</v>
      </c>
      <c r="D14" t="s">
        <v>6339</v>
      </c>
      <c r="E14" s="15">
        <v>15427415</v>
      </c>
      <c r="F14" s="15" t="s">
        <v>6339</v>
      </c>
      <c r="G14">
        <v>1</v>
      </c>
      <c r="H14" t="s">
        <v>6340</v>
      </c>
      <c r="I14" t="str">
        <f t="shared" si="0"/>
        <v>Insert Into cliente_zona(id_clientezona,id_cliente,id_zona) values (NULL,15427415,1);</v>
      </c>
    </row>
    <row r="15" spans="1:9" x14ac:dyDescent="0.25">
      <c r="A15">
        <v>10008937</v>
      </c>
      <c r="B15" t="s">
        <v>6345</v>
      </c>
      <c r="C15" t="s">
        <v>6346</v>
      </c>
      <c r="D15" t="s">
        <v>6339</v>
      </c>
      <c r="E15" s="15">
        <v>15483509</v>
      </c>
      <c r="F15" s="15" t="s">
        <v>6339</v>
      </c>
      <c r="G15">
        <v>1</v>
      </c>
      <c r="H15" t="s">
        <v>6340</v>
      </c>
      <c r="I15" t="str">
        <f t="shared" si="0"/>
        <v>Insert Into cliente_zona(id_clientezona,id_cliente,id_zona) values (NULL,15483509,1);</v>
      </c>
    </row>
    <row r="16" spans="1:9" x14ac:dyDescent="0.25">
      <c r="A16">
        <v>10008938</v>
      </c>
      <c r="B16" t="s">
        <v>6345</v>
      </c>
      <c r="C16" t="s">
        <v>6346</v>
      </c>
      <c r="D16" t="s">
        <v>6339</v>
      </c>
      <c r="E16" s="15">
        <v>15484795</v>
      </c>
      <c r="F16" s="15" t="s">
        <v>6339</v>
      </c>
      <c r="G16">
        <v>1</v>
      </c>
      <c r="H16" t="s">
        <v>6340</v>
      </c>
      <c r="I16" t="str">
        <f t="shared" si="0"/>
        <v>Insert Into cliente_zona(id_clientezona,id_cliente,id_zona) values (NULL,15484795,1);</v>
      </c>
    </row>
    <row r="17" spans="1:9" x14ac:dyDescent="0.25">
      <c r="A17">
        <v>10008939</v>
      </c>
      <c r="B17" t="s">
        <v>6345</v>
      </c>
      <c r="C17" t="s">
        <v>6346</v>
      </c>
      <c r="D17" t="s">
        <v>6339</v>
      </c>
      <c r="E17" s="15">
        <v>15526575</v>
      </c>
      <c r="F17" s="15" t="s">
        <v>6339</v>
      </c>
      <c r="G17">
        <v>1</v>
      </c>
      <c r="H17" t="s">
        <v>6340</v>
      </c>
      <c r="I17" t="str">
        <f t="shared" si="0"/>
        <v>Insert Into cliente_zona(id_clientezona,id_cliente,id_zona) values (NULL,15526575,1);</v>
      </c>
    </row>
    <row r="18" spans="1:9" x14ac:dyDescent="0.25">
      <c r="A18">
        <v>10009033</v>
      </c>
      <c r="B18" t="s">
        <v>6345</v>
      </c>
      <c r="C18" t="s">
        <v>6346</v>
      </c>
      <c r="D18" t="s">
        <v>6339</v>
      </c>
      <c r="E18" s="15">
        <v>19273493</v>
      </c>
      <c r="F18" s="15" t="s">
        <v>6339</v>
      </c>
      <c r="G18">
        <v>1</v>
      </c>
      <c r="H18" t="s">
        <v>6340</v>
      </c>
      <c r="I18" t="str">
        <f t="shared" si="0"/>
        <v>Insert Into cliente_zona(id_clientezona,id_cliente,id_zona) values (NULL,19273493,1);</v>
      </c>
    </row>
    <row r="19" spans="1:9" x14ac:dyDescent="0.25">
      <c r="A19">
        <v>10009123</v>
      </c>
      <c r="B19" t="s">
        <v>6345</v>
      </c>
      <c r="C19" t="s">
        <v>6346</v>
      </c>
      <c r="D19" t="s">
        <v>6339</v>
      </c>
      <c r="E19" s="15">
        <v>21470738</v>
      </c>
      <c r="F19" s="15" t="s">
        <v>6339</v>
      </c>
      <c r="G19">
        <v>1</v>
      </c>
      <c r="H19" t="s">
        <v>6340</v>
      </c>
      <c r="I19" t="str">
        <f t="shared" si="0"/>
        <v>Insert Into cliente_zona(id_clientezona,id_cliente,id_zona) values (NULL,21470738,1);</v>
      </c>
    </row>
    <row r="20" spans="1:9" x14ac:dyDescent="0.25">
      <c r="A20">
        <v>10009124</v>
      </c>
      <c r="B20" t="s">
        <v>6345</v>
      </c>
      <c r="C20" t="s">
        <v>6346</v>
      </c>
      <c r="D20" t="s">
        <v>6339</v>
      </c>
      <c r="E20" s="15">
        <v>21481889</v>
      </c>
      <c r="F20" s="15" t="s">
        <v>6339</v>
      </c>
      <c r="G20">
        <v>1</v>
      </c>
      <c r="H20" t="s">
        <v>6340</v>
      </c>
      <c r="I20" t="str">
        <f t="shared" si="0"/>
        <v>Insert Into cliente_zona(id_clientezona,id_cliente,id_zona) values (NULL,21481889,1);</v>
      </c>
    </row>
    <row r="21" spans="1:9" x14ac:dyDescent="0.25">
      <c r="A21">
        <v>10009126</v>
      </c>
      <c r="B21" t="s">
        <v>6345</v>
      </c>
      <c r="C21" t="s">
        <v>6346</v>
      </c>
      <c r="D21" t="s">
        <v>6339</v>
      </c>
      <c r="E21" s="15">
        <v>21702295</v>
      </c>
      <c r="F21" s="15" t="s">
        <v>6339</v>
      </c>
      <c r="G21">
        <v>1</v>
      </c>
      <c r="H21" t="s">
        <v>6340</v>
      </c>
      <c r="I21" t="str">
        <f t="shared" si="0"/>
        <v>Insert Into cliente_zona(id_clientezona,id_cliente,id_zona) values (NULL,21702295,1);</v>
      </c>
    </row>
    <row r="22" spans="1:9" x14ac:dyDescent="0.25">
      <c r="A22">
        <v>10009129</v>
      </c>
      <c r="B22" t="s">
        <v>6345</v>
      </c>
      <c r="C22" t="s">
        <v>6346</v>
      </c>
      <c r="D22" t="s">
        <v>6339</v>
      </c>
      <c r="E22" s="15">
        <v>21835269</v>
      </c>
      <c r="F22" s="15" t="s">
        <v>6339</v>
      </c>
      <c r="G22">
        <v>1</v>
      </c>
      <c r="H22" t="s">
        <v>6340</v>
      </c>
      <c r="I22" t="str">
        <f t="shared" si="0"/>
        <v>Insert Into cliente_zona(id_clientezona,id_cliente,id_zona) values (NULL,21835269,1);</v>
      </c>
    </row>
    <row r="23" spans="1:9" x14ac:dyDescent="0.25">
      <c r="A23">
        <v>10009131</v>
      </c>
      <c r="B23" t="s">
        <v>6345</v>
      </c>
      <c r="C23" t="s">
        <v>6346</v>
      </c>
      <c r="D23" t="s">
        <v>6339</v>
      </c>
      <c r="E23" s="15">
        <v>21846981</v>
      </c>
      <c r="F23" s="15" t="s">
        <v>6339</v>
      </c>
      <c r="G23">
        <v>1</v>
      </c>
      <c r="H23" t="s">
        <v>6340</v>
      </c>
      <c r="I23" t="str">
        <f t="shared" si="0"/>
        <v>Insert Into cliente_zona(id_clientezona,id_cliente,id_zona) values (NULL,21846981,1);</v>
      </c>
    </row>
    <row r="24" spans="1:9" x14ac:dyDescent="0.25">
      <c r="A24">
        <v>10009133</v>
      </c>
      <c r="B24" t="s">
        <v>6345</v>
      </c>
      <c r="C24" t="s">
        <v>6346</v>
      </c>
      <c r="D24" t="s">
        <v>6339</v>
      </c>
      <c r="E24" s="15">
        <v>21905799</v>
      </c>
      <c r="F24" s="15" t="s">
        <v>6339</v>
      </c>
      <c r="G24">
        <v>1</v>
      </c>
      <c r="H24" t="s">
        <v>6340</v>
      </c>
      <c r="I24" t="str">
        <f t="shared" si="0"/>
        <v>Insert Into cliente_zona(id_clientezona,id_cliente,id_zona) values (NULL,21905799,1);</v>
      </c>
    </row>
    <row r="25" spans="1:9" x14ac:dyDescent="0.25">
      <c r="A25">
        <v>10009135</v>
      </c>
      <c r="B25" t="s">
        <v>6345</v>
      </c>
      <c r="C25" t="s">
        <v>6346</v>
      </c>
      <c r="D25" t="s">
        <v>6339</v>
      </c>
      <c r="E25" s="15">
        <v>22101201</v>
      </c>
      <c r="F25" s="15" t="s">
        <v>6339</v>
      </c>
      <c r="G25">
        <v>1</v>
      </c>
      <c r="H25" t="s">
        <v>6340</v>
      </c>
      <c r="I25" t="str">
        <f t="shared" si="0"/>
        <v>Insert Into cliente_zona(id_clientezona,id_cliente,id_zona) values (NULL,22101201,1);</v>
      </c>
    </row>
    <row r="26" spans="1:9" x14ac:dyDescent="0.25">
      <c r="A26">
        <v>10009138</v>
      </c>
      <c r="B26" t="s">
        <v>6345</v>
      </c>
      <c r="C26" t="s">
        <v>6346</v>
      </c>
      <c r="D26" t="s">
        <v>6339</v>
      </c>
      <c r="E26" s="15">
        <v>22188318</v>
      </c>
      <c r="F26" s="15" t="s">
        <v>6339</v>
      </c>
      <c r="G26">
        <v>1</v>
      </c>
      <c r="H26" t="s">
        <v>6340</v>
      </c>
      <c r="I26" t="str">
        <f t="shared" si="0"/>
        <v>Insert Into cliente_zona(id_clientezona,id_cliente,id_zona) values (NULL,22188318,1);</v>
      </c>
    </row>
    <row r="27" spans="1:9" x14ac:dyDescent="0.25">
      <c r="A27">
        <v>10009725</v>
      </c>
      <c r="B27" t="s">
        <v>6345</v>
      </c>
      <c r="C27" t="s">
        <v>6346</v>
      </c>
      <c r="D27" t="s">
        <v>6339</v>
      </c>
      <c r="E27" s="15">
        <v>32562984</v>
      </c>
      <c r="F27" s="15" t="s">
        <v>6339</v>
      </c>
      <c r="G27">
        <v>1</v>
      </c>
      <c r="H27" t="s">
        <v>6340</v>
      </c>
      <c r="I27" t="str">
        <f t="shared" si="0"/>
        <v>Insert Into cliente_zona(id_clientezona,id_cliente,id_zona) values (NULL,32562984,1);</v>
      </c>
    </row>
    <row r="28" spans="1:9" x14ac:dyDescent="0.25">
      <c r="A28">
        <v>10009749</v>
      </c>
      <c r="B28" t="s">
        <v>6345</v>
      </c>
      <c r="C28" t="s">
        <v>6346</v>
      </c>
      <c r="D28" t="s">
        <v>6339</v>
      </c>
      <c r="E28" s="15">
        <v>3469883</v>
      </c>
      <c r="F28" s="15" t="s">
        <v>6339</v>
      </c>
      <c r="G28">
        <v>1</v>
      </c>
      <c r="H28" t="s">
        <v>6340</v>
      </c>
      <c r="I28" t="str">
        <f t="shared" si="0"/>
        <v>Insert Into cliente_zona(id_clientezona,id_cliente,id_zona) values (NULL,3469883,1);</v>
      </c>
    </row>
    <row r="29" spans="1:9" x14ac:dyDescent="0.25">
      <c r="A29">
        <v>10009752</v>
      </c>
      <c r="B29" t="s">
        <v>6345</v>
      </c>
      <c r="C29" t="s">
        <v>6346</v>
      </c>
      <c r="D29" t="s">
        <v>6339</v>
      </c>
      <c r="E29" s="15">
        <v>3496338</v>
      </c>
      <c r="F29" s="15" t="s">
        <v>6339</v>
      </c>
      <c r="G29">
        <v>1</v>
      </c>
      <c r="H29" t="s">
        <v>6340</v>
      </c>
      <c r="I29" t="str">
        <f t="shared" si="0"/>
        <v>Insert Into cliente_zona(id_clientezona,id_cliente,id_zona) values (NULL,3496338,1);</v>
      </c>
    </row>
    <row r="30" spans="1:9" x14ac:dyDescent="0.25">
      <c r="A30">
        <v>10009815</v>
      </c>
      <c r="B30" t="s">
        <v>6345</v>
      </c>
      <c r="C30" t="s">
        <v>6346</v>
      </c>
      <c r="D30" t="s">
        <v>6339</v>
      </c>
      <c r="E30" s="15">
        <v>39450147</v>
      </c>
      <c r="F30" s="15" t="s">
        <v>6339</v>
      </c>
      <c r="G30">
        <v>1</v>
      </c>
      <c r="H30" t="s">
        <v>6340</v>
      </c>
      <c r="I30" t="str">
        <f t="shared" si="0"/>
        <v>Insert Into cliente_zona(id_clientezona,id_cliente,id_zona) values (NULL,39450147,1);</v>
      </c>
    </row>
    <row r="31" spans="1:9" x14ac:dyDescent="0.25">
      <c r="A31">
        <v>10010104</v>
      </c>
      <c r="B31" t="s">
        <v>6345</v>
      </c>
      <c r="C31" t="s">
        <v>6346</v>
      </c>
      <c r="D31" t="s">
        <v>6339</v>
      </c>
      <c r="E31" s="15">
        <v>42843853</v>
      </c>
      <c r="F31" s="15" t="s">
        <v>6339</v>
      </c>
      <c r="G31">
        <v>1</v>
      </c>
      <c r="H31" t="s">
        <v>6340</v>
      </c>
      <c r="I31" t="str">
        <f t="shared" si="0"/>
        <v>Insert Into cliente_zona(id_clientezona,id_cliente,id_zona) values (NULL,42843853,1);</v>
      </c>
    </row>
    <row r="32" spans="1:9" x14ac:dyDescent="0.25">
      <c r="A32">
        <v>10010154</v>
      </c>
      <c r="B32" t="s">
        <v>6345</v>
      </c>
      <c r="C32" t="s">
        <v>6346</v>
      </c>
      <c r="D32" t="s">
        <v>6339</v>
      </c>
      <c r="E32" s="15">
        <v>42901108</v>
      </c>
      <c r="F32" s="15" t="s">
        <v>6339</v>
      </c>
      <c r="G32">
        <v>1</v>
      </c>
      <c r="H32" t="s">
        <v>6340</v>
      </c>
      <c r="I32" t="str">
        <f t="shared" si="0"/>
        <v>Insert Into cliente_zona(id_clientezona,id_cliente,id_zona) values (NULL,42901108,1);</v>
      </c>
    </row>
    <row r="33" spans="1:9" x14ac:dyDescent="0.25">
      <c r="A33">
        <v>10010223</v>
      </c>
      <c r="B33" t="s">
        <v>6345</v>
      </c>
      <c r="C33" t="s">
        <v>6346</v>
      </c>
      <c r="D33" t="s">
        <v>6339</v>
      </c>
      <c r="E33" s="15">
        <v>43362813</v>
      </c>
      <c r="F33" s="15" t="s">
        <v>6339</v>
      </c>
      <c r="G33">
        <v>1</v>
      </c>
      <c r="H33" t="s">
        <v>6340</v>
      </c>
      <c r="I33" t="str">
        <f t="shared" si="0"/>
        <v>Insert Into cliente_zona(id_clientezona,id_cliente,id_zona) values (NULL,43362813,1);</v>
      </c>
    </row>
    <row r="34" spans="1:9" x14ac:dyDescent="0.25">
      <c r="A34">
        <v>10010228</v>
      </c>
      <c r="B34" t="s">
        <v>6345</v>
      </c>
      <c r="C34" t="s">
        <v>6346</v>
      </c>
      <c r="D34" t="s">
        <v>6339</v>
      </c>
      <c r="E34" s="15">
        <v>43456639</v>
      </c>
      <c r="F34" s="15" t="s">
        <v>6339</v>
      </c>
      <c r="G34">
        <v>1</v>
      </c>
      <c r="H34" t="s">
        <v>6340</v>
      </c>
      <c r="I34" t="str">
        <f t="shared" si="0"/>
        <v>Insert Into cliente_zona(id_clientezona,id_cliente,id_zona) values (NULL,43456639,1);</v>
      </c>
    </row>
    <row r="35" spans="1:9" x14ac:dyDescent="0.25">
      <c r="A35">
        <v>10010229</v>
      </c>
      <c r="B35" t="s">
        <v>6345</v>
      </c>
      <c r="C35" t="s">
        <v>6346</v>
      </c>
      <c r="D35" t="s">
        <v>6339</v>
      </c>
      <c r="E35" s="15">
        <v>4346503</v>
      </c>
      <c r="F35" s="15" t="s">
        <v>6339</v>
      </c>
      <c r="G35">
        <v>1</v>
      </c>
      <c r="H35" t="s">
        <v>6340</v>
      </c>
      <c r="I35" t="str">
        <f t="shared" si="0"/>
        <v>Insert Into cliente_zona(id_clientezona,id_cliente,id_zona) values (NULL,4346503,1);</v>
      </c>
    </row>
    <row r="36" spans="1:9" x14ac:dyDescent="0.25">
      <c r="A36">
        <v>10010231</v>
      </c>
      <c r="B36" t="s">
        <v>6345</v>
      </c>
      <c r="C36" t="s">
        <v>6346</v>
      </c>
      <c r="D36" t="s">
        <v>6339</v>
      </c>
      <c r="E36" s="15">
        <v>43467133</v>
      </c>
      <c r="F36" s="15" t="s">
        <v>6339</v>
      </c>
      <c r="G36">
        <v>1</v>
      </c>
      <c r="H36" t="s">
        <v>6340</v>
      </c>
      <c r="I36" t="str">
        <f t="shared" si="0"/>
        <v>Insert Into cliente_zona(id_clientezona,id_cliente,id_zona) values (NULL,43467133,1);</v>
      </c>
    </row>
    <row r="37" spans="1:9" x14ac:dyDescent="0.25">
      <c r="A37">
        <v>10010387</v>
      </c>
      <c r="B37" t="s">
        <v>6345</v>
      </c>
      <c r="C37" t="s">
        <v>6346</v>
      </c>
      <c r="D37" t="s">
        <v>6339</v>
      </c>
      <c r="E37" s="15">
        <v>6445660</v>
      </c>
      <c r="F37" s="15" t="s">
        <v>6339</v>
      </c>
      <c r="G37">
        <v>1</v>
      </c>
      <c r="H37" t="s">
        <v>6340</v>
      </c>
      <c r="I37" t="str">
        <f t="shared" si="0"/>
        <v>Insert Into cliente_zona(id_clientezona,id_cliente,id_zona) values (NULL,6445660,1);</v>
      </c>
    </row>
    <row r="38" spans="1:9" x14ac:dyDescent="0.25">
      <c r="A38">
        <v>10010490</v>
      </c>
      <c r="B38" t="s">
        <v>6345</v>
      </c>
      <c r="C38" t="s">
        <v>6346</v>
      </c>
      <c r="D38" t="s">
        <v>6339</v>
      </c>
      <c r="E38" s="15">
        <v>70036340</v>
      </c>
      <c r="F38" s="15" t="s">
        <v>6339</v>
      </c>
      <c r="G38">
        <v>1</v>
      </c>
      <c r="H38" t="s">
        <v>6340</v>
      </c>
      <c r="I38" t="str">
        <f t="shared" si="0"/>
        <v>Insert Into cliente_zona(id_clientezona,id_cliente,id_zona) values (NULL,70036340,1);</v>
      </c>
    </row>
    <row r="39" spans="1:9" x14ac:dyDescent="0.25">
      <c r="A39">
        <v>10010501</v>
      </c>
      <c r="B39" t="s">
        <v>6345</v>
      </c>
      <c r="C39" t="s">
        <v>6346</v>
      </c>
      <c r="D39" t="s">
        <v>6339</v>
      </c>
      <c r="E39" s="15">
        <v>70193491</v>
      </c>
      <c r="F39" s="15" t="s">
        <v>6339</v>
      </c>
      <c r="G39">
        <v>1</v>
      </c>
      <c r="H39" t="s">
        <v>6340</v>
      </c>
      <c r="I39" t="str">
        <f t="shared" si="0"/>
        <v>Insert Into cliente_zona(id_clientezona,id_cliente,id_zona) values (NULL,70193491,1);</v>
      </c>
    </row>
    <row r="40" spans="1:9" x14ac:dyDescent="0.25">
      <c r="A40">
        <v>10010502</v>
      </c>
      <c r="B40" t="s">
        <v>6345</v>
      </c>
      <c r="C40" t="s">
        <v>6346</v>
      </c>
      <c r="D40" t="s">
        <v>6339</v>
      </c>
      <c r="E40" s="15">
        <v>70194482</v>
      </c>
      <c r="F40" s="15" t="s">
        <v>6339</v>
      </c>
      <c r="G40">
        <v>1</v>
      </c>
      <c r="H40" t="s">
        <v>6340</v>
      </c>
      <c r="I40" t="str">
        <f t="shared" si="0"/>
        <v>Insert Into cliente_zona(id_clientezona,id_cliente,id_zona) values (NULL,70194482,1);</v>
      </c>
    </row>
    <row r="41" spans="1:9" x14ac:dyDescent="0.25">
      <c r="A41">
        <v>10010503</v>
      </c>
      <c r="B41" t="s">
        <v>6345</v>
      </c>
      <c r="C41" t="s">
        <v>6346</v>
      </c>
      <c r="D41" t="s">
        <v>6339</v>
      </c>
      <c r="E41" s="15">
        <v>70286618</v>
      </c>
      <c r="F41" s="15" t="s">
        <v>6339</v>
      </c>
      <c r="G41">
        <v>1</v>
      </c>
      <c r="H41" t="s">
        <v>6340</v>
      </c>
      <c r="I41" t="str">
        <f t="shared" si="0"/>
        <v>Insert Into cliente_zona(id_clientezona,id_cliente,id_zona) values (NULL,70286618,1);</v>
      </c>
    </row>
    <row r="42" spans="1:9" x14ac:dyDescent="0.25">
      <c r="A42">
        <v>10010506</v>
      </c>
      <c r="B42" t="s">
        <v>6345</v>
      </c>
      <c r="C42" t="s">
        <v>6346</v>
      </c>
      <c r="D42" t="s">
        <v>6339</v>
      </c>
      <c r="E42" s="15">
        <v>70288508</v>
      </c>
      <c r="F42" s="15" t="s">
        <v>6339</v>
      </c>
      <c r="G42">
        <v>1</v>
      </c>
      <c r="H42" t="s">
        <v>6340</v>
      </c>
      <c r="I42" t="str">
        <f t="shared" si="0"/>
        <v>Insert Into cliente_zona(id_clientezona,id_cliente,id_zona) values (NULL,70288508,1);</v>
      </c>
    </row>
    <row r="43" spans="1:9" x14ac:dyDescent="0.25">
      <c r="A43">
        <v>10010511</v>
      </c>
      <c r="B43" t="s">
        <v>6345</v>
      </c>
      <c r="C43" t="s">
        <v>6346</v>
      </c>
      <c r="D43" t="s">
        <v>6339</v>
      </c>
      <c r="E43" s="15">
        <v>70415650</v>
      </c>
      <c r="F43" s="15" t="s">
        <v>6339</v>
      </c>
      <c r="G43">
        <v>1</v>
      </c>
      <c r="H43" t="s">
        <v>6340</v>
      </c>
      <c r="I43" t="str">
        <f t="shared" si="0"/>
        <v>Insert Into cliente_zona(id_clientezona,id_cliente,id_zona) values (NULL,70415650,1);</v>
      </c>
    </row>
    <row r="44" spans="1:9" x14ac:dyDescent="0.25">
      <c r="A44">
        <v>10010512</v>
      </c>
      <c r="B44" t="s">
        <v>6345</v>
      </c>
      <c r="C44" t="s">
        <v>6346</v>
      </c>
      <c r="D44" t="s">
        <v>6339</v>
      </c>
      <c r="E44" s="15">
        <v>70415970</v>
      </c>
      <c r="F44" s="15" t="s">
        <v>6339</v>
      </c>
      <c r="G44">
        <v>1</v>
      </c>
      <c r="H44" t="s">
        <v>6340</v>
      </c>
      <c r="I44" t="str">
        <f t="shared" si="0"/>
        <v>Insert Into cliente_zona(id_clientezona,id_cliente,id_zona) values (NULL,70415970,1);</v>
      </c>
    </row>
    <row r="45" spans="1:9" x14ac:dyDescent="0.25">
      <c r="A45">
        <v>10010513</v>
      </c>
      <c r="B45" t="s">
        <v>6345</v>
      </c>
      <c r="C45" t="s">
        <v>6346</v>
      </c>
      <c r="D45" t="s">
        <v>6339</v>
      </c>
      <c r="E45" s="15">
        <v>70421526</v>
      </c>
      <c r="F45" s="15" t="s">
        <v>6339</v>
      </c>
      <c r="G45">
        <v>1</v>
      </c>
      <c r="H45" t="s">
        <v>6340</v>
      </c>
      <c r="I45" t="str">
        <f t="shared" si="0"/>
        <v>Insert Into cliente_zona(id_clientezona,id_cliente,id_zona) values (NULL,70421526,1);</v>
      </c>
    </row>
    <row r="46" spans="1:9" x14ac:dyDescent="0.25">
      <c r="A46">
        <v>10010517</v>
      </c>
      <c r="B46" t="s">
        <v>6345</v>
      </c>
      <c r="C46" t="s">
        <v>6346</v>
      </c>
      <c r="D46" t="s">
        <v>6339</v>
      </c>
      <c r="E46" s="15">
        <v>70556122</v>
      </c>
      <c r="F46" s="15" t="s">
        <v>6339</v>
      </c>
      <c r="G46">
        <v>1</v>
      </c>
      <c r="H46" t="s">
        <v>6340</v>
      </c>
      <c r="I46" t="str">
        <f t="shared" si="0"/>
        <v>Insert Into cliente_zona(id_clientezona,id_cliente,id_zona) values (NULL,70556122,1);</v>
      </c>
    </row>
    <row r="47" spans="1:9" x14ac:dyDescent="0.25">
      <c r="A47">
        <v>10010520</v>
      </c>
      <c r="B47" t="s">
        <v>6345</v>
      </c>
      <c r="C47" t="s">
        <v>6346</v>
      </c>
      <c r="D47" t="s">
        <v>6339</v>
      </c>
      <c r="E47" s="15">
        <v>70561298</v>
      </c>
      <c r="F47" s="15" t="s">
        <v>6339</v>
      </c>
      <c r="G47">
        <v>1</v>
      </c>
      <c r="H47" t="s">
        <v>6340</v>
      </c>
      <c r="I47" t="str">
        <f t="shared" si="0"/>
        <v>Insert Into cliente_zona(id_clientezona,id_cliente,id_zona) values (NULL,70561298,1);</v>
      </c>
    </row>
    <row r="48" spans="1:9" x14ac:dyDescent="0.25">
      <c r="A48">
        <v>10010521</v>
      </c>
      <c r="B48" t="s">
        <v>6345</v>
      </c>
      <c r="C48" t="s">
        <v>6346</v>
      </c>
      <c r="D48" t="s">
        <v>6339</v>
      </c>
      <c r="E48" s="15">
        <v>70562742</v>
      </c>
      <c r="F48" s="15" t="s">
        <v>6339</v>
      </c>
      <c r="G48">
        <v>1</v>
      </c>
      <c r="H48" t="s">
        <v>6340</v>
      </c>
      <c r="I48" t="str">
        <f t="shared" si="0"/>
        <v>Insert Into cliente_zona(id_clientezona,id_cliente,id_zona) values (NULL,70562742,1);</v>
      </c>
    </row>
    <row r="49" spans="1:9" x14ac:dyDescent="0.25">
      <c r="A49">
        <v>10010525</v>
      </c>
      <c r="B49" t="s">
        <v>6345</v>
      </c>
      <c r="C49" t="s">
        <v>6346</v>
      </c>
      <c r="D49" t="s">
        <v>6339</v>
      </c>
      <c r="E49" s="15">
        <v>70696427</v>
      </c>
      <c r="F49" s="15" t="s">
        <v>6339</v>
      </c>
      <c r="G49">
        <v>1</v>
      </c>
      <c r="H49" t="s">
        <v>6340</v>
      </c>
      <c r="I49" t="str">
        <f t="shared" si="0"/>
        <v>Insert Into cliente_zona(id_clientezona,id_cliente,id_zona) values (NULL,70696427,1);</v>
      </c>
    </row>
    <row r="50" spans="1:9" x14ac:dyDescent="0.25">
      <c r="A50">
        <v>10010547</v>
      </c>
      <c r="B50" t="s">
        <v>6345</v>
      </c>
      <c r="C50" t="s">
        <v>6346</v>
      </c>
      <c r="D50" t="s">
        <v>6339</v>
      </c>
      <c r="E50" s="15">
        <v>70953633</v>
      </c>
      <c r="F50" s="15" t="s">
        <v>6339</v>
      </c>
      <c r="G50">
        <v>1</v>
      </c>
      <c r="H50" t="s">
        <v>6340</v>
      </c>
      <c r="I50" t="str">
        <f t="shared" si="0"/>
        <v>Insert Into cliente_zona(id_clientezona,id_cliente,id_zona) values (NULL,70953633,1);</v>
      </c>
    </row>
    <row r="51" spans="1:9" x14ac:dyDescent="0.25">
      <c r="A51">
        <v>10010549</v>
      </c>
      <c r="B51" t="s">
        <v>6345</v>
      </c>
      <c r="C51" t="s">
        <v>6346</v>
      </c>
      <c r="D51" t="s">
        <v>6339</v>
      </c>
      <c r="E51" s="15">
        <v>70976925</v>
      </c>
      <c r="F51" s="15" t="s">
        <v>6339</v>
      </c>
      <c r="G51">
        <v>1</v>
      </c>
      <c r="H51" t="s">
        <v>6340</v>
      </c>
      <c r="I51" t="str">
        <f t="shared" si="0"/>
        <v>Insert Into cliente_zona(id_clientezona,id_cliente,id_zona) values (NULL,70976925,1);</v>
      </c>
    </row>
    <row r="52" spans="1:9" x14ac:dyDescent="0.25">
      <c r="A52">
        <v>10010550</v>
      </c>
      <c r="B52" t="s">
        <v>6345</v>
      </c>
      <c r="C52" t="s">
        <v>6346</v>
      </c>
      <c r="D52" t="s">
        <v>6339</v>
      </c>
      <c r="E52" s="15">
        <v>71111314</v>
      </c>
      <c r="F52" s="15" t="s">
        <v>6339</v>
      </c>
      <c r="G52">
        <v>1</v>
      </c>
      <c r="H52" t="s">
        <v>6340</v>
      </c>
      <c r="I52" t="str">
        <f t="shared" si="0"/>
        <v>Insert Into cliente_zona(id_clientezona,id_cliente,id_zona) values (NULL,71111314,1);</v>
      </c>
    </row>
    <row r="53" spans="1:9" x14ac:dyDescent="0.25">
      <c r="A53">
        <v>10010554</v>
      </c>
      <c r="B53" t="s">
        <v>6345</v>
      </c>
      <c r="C53" t="s">
        <v>6346</v>
      </c>
      <c r="D53" t="s">
        <v>6339</v>
      </c>
      <c r="E53" s="15">
        <v>71117018</v>
      </c>
      <c r="F53" s="15" t="s">
        <v>6339</v>
      </c>
      <c r="G53">
        <v>1</v>
      </c>
      <c r="H53" t="s">
        <v>6340</v>
      </c>
      <c r="I53" t="str">
        <f t="shared" si="0"/>
        <v>Insert Into cliente_zona(id_clientezona,id_cliente,id_zona) values (NULL,71117018,1);</v>
      </c>
    </row>
    <row r="54" spans="1:9" x14ac:dyDescent="0.25">
      <c r="A54">
        <v>10010555</v>
      </c>
      <c r="B54" t="s">
        <v>6345</v>
      </c>
      <c r="C54" t="s">
        <v>6346</v>
      </c>
      <c r="D54" t="s">
        <v>6339</v>
      </c>
      <c r="E54" s="15">
        <v>71117450</v>
      </c>
      <c r="F54" s="15" t="s">
        <v>6339</v>
      </c>
      <c r="G54">
        <v>1</v>
      </c>
      <c r="H54" t="s">
        <v>6340</v>
      </c>
      <c r="I54" t="str">
        <f t="shared" si="0"/>
        <v>Insert Into cliente_zona(id_clientezona,id_cliente,id_zona) values (NULL,71117450,1);</v>
      </c>
    </row>
    <row r="55" spans="1:9" x14ac:dyDescent="0.25">
      <c r="A55">
        <v>10010666</v>
      </c>
      <c r="B55" t="s">
        <v>6345</v>
      </c>
      <c r="C55" t="s">
        <v>6346</v>
      </c>
      <c r="D55" t="s">
        <v>6339</v>
      </c>
      <c r="E55" s="15">
        <v>71689936</v>
      </c>
      <c r="F55" s="15" t="s">
        <v>6339</v>
      </c>
      <c r="G55">
        <v>1</v>
      </c>
      <c r="H55" t="s">
        <v>6340</v>
      </c>
      <c r="I55" t="str">
        <f t="shared" si="0"/>
        <v>Insert Into cliente_zona(id_clientezona,id_cliente,id_zona) values (NULL,71689936,1);</v>
      </c>
    </row>
    <row r="56" spans="1:9" x14ac:dyDescent="0.25">
      <c r="A56">
        <v>10010668</v>
      </c>
      <c r="B56" t="s">
        <v>6345</v>
      </c>
      <c r="C56" t="s">
        <v>6346</v>
      </c>
      <c r="D56" t="s">
        <v>6339</v>
      </c>
      <c r="E56" s="15">
        <v>71691865</v>
      </c>
      <c r="F56" s="15" t="s">
        <v>6339</v>
      </c>
      <c r="G56">
        <v>1</v>
      </c>
      <c r="H56" t="s">
        <v>6340</v>
      </c>
      <c r="I56" t="str">
        <f t="shared" si="0"/>
        <v>Insert Into cliente_zona(id_clientezona,id_cliente,id_zona) values (NULL,71691865,1);</v>
      </c>
    </row>
    <row r="57" spans="1:9" x14ac:dyDescent="0.25">
      <c r="A57">
        <v>10010698</v>
      </c>
      <c r="B57" t="s">
        <v>6345</v>
      </c>
      <c r="C57" t="s">
        <v>6346</v>
      </c>
      <c r="D57" t="s">
        <v>6339</v>
      </c>
      <c r="E57" s="15">
        <v>71777659</v>
      </c>
      <c r="F57" s="15" t="s">
        <v>6339</v>
      </c>
      <c r="G57">
        <v>1</v>
      </c>
      <c r="H57" t="s">
        <v>6340</v>
      </c>
      <c r="I57" t="str">
        <f t="shared" si="0"/>
        <v>Insert Into cliente_zona(id_clientezona,id_cliente,id_zona) values (NULL,71777659,1);</v>
      </c>
    </row>
    <row r="58" spans="1:9" x14ac:dyDescent="0.25">
      <c r="A58">
        <v>10010711</v>
      </c>
      <c r="B58" t="s">
        <v>6345</v>
      </c>
      <c r="C58" t="s">
        <v>6346</v>
      </c>
      <c r="D58" t="s">
        <v>6339</v>
      </c>
      <c r="E58" s="15">
        <v>71905054</v>
      </c>
      <c r="F58" s="15" t="s">
        <v>6339</v>
      </c>
      <c r="G58">
        <v>1</v>
      </c>
      <c r="H58" t="s">
        <v>6340</v>
      </c>
      <c r="I58" t="str">
        <f t="shared" si="0"/>
        <v>Insert Into cliente_zona(id_clientezona,id_cliente,id_zona) values (NULL,71905054,1);</v>
      </c>
    </row>
    <row r="59" spans="1:9" x14ac:dyDescent="0.25">
      <c r="A59">
        <v>10010712</v>
      </c>
      <c r="B59" t="s">
        <v>6345</v>
      </c>
      <c r="C59" t="s">
        <v>6346</v>
      </c>
      <c r="D59" t="s">
        <v>6339</v>
      </c>
      <c r="E59" s="15">
        <v>71905745</v>
      </c>
      <c r="F59" s="15" t="s">
        <v>6339</v>
      </c>
      <c r="G59">
        <v>1</v>
      </c>
      <c r="H59" t="s">
        <v>6340</v>
      </c>
      <c r="I59" t="str">
        <f t="shared" si="0"/>
        <v>Insert Into cliente_zona(id_clientezona,id_cliente,id_zona) values (NULL,71905745,1);</v>
      </c>
    </row>
    <row r="60" spans="1:9" x14ac:dyDescent="0.25">
      <c r="A60">
        <v>10010963</v>
      </c>
      <c r="B60" t="s">
        <v>6345</v>
      </c>
      <c r="C60" t="s">
        <v>6346</v>
      </c>
      <c r="D60" t="s">
        <v>6339</v>
      </c>
      <c r="E60" s="15">
        <v>7459121</v>
      </c>
      <c r="F60" s="15" t="s">
        <v>6339</v>
      </c>
      <c r="G60">
        <v>1</v>
      </c>
      <c r="H60" t="s">
        <v>6340</v>
      </c>
      <c r="I60" t="str">
        <f t="shared" si="0"/>
        <v>Insert Into cliente_zona(id_clientezona,id_cliente,id_zona) values (NULL,7459121,1);</v>
      </c>
    </row>
    <row r="61" spans="1:9" x14ac:dyDescent="0.25">
      <c r="A61">
        <v>10011173</v>
      </c>
      <c r="B61" t="s">
        <v>6345</v>
      </c>
      <c r="C61" t="s">
        <v>6346</v>
      </c>
      <c r="D61" t="s">
        <v>6339</v>
      </c>
      <c r="E61" s="15">
        <v>800010950</v>
      </c>
      <c r="F61" s="15" t="s">
        <v>6339</v>
      </c>
      <c r="G61">
        <v>1</v>
      </c>
      <c r="H61" t="s">
        <v>6340</v>
      </c>
      <c r="I61" t="str">
        <f t="shared" si="0"/>
        <v>Insert Into cliente_zona(id_clientezona,id_cliente,id_zona) values (NULL,800010950,1);</v>
      </c>
    </row>
    <row r="62" spans="1:9" x14ac:dyDescent="0.25">
      <c r="A62">
        <v>10011509</v>
      </c>
      <c r="B62" t="s">
        <v>6345</v>
      </c>
      <c r="C62" t="s">
        <v>6346</v>
      </c>
      <c r="D62" t="s">
        <v>6339</v>
      </c>
      <c r="E62" s="15">
        <v>811006580</v>
      </c>
      <c r="F62" s="15" t="s">
        <v>6339</v>
      </c>
      <c r="G62">
        <v>1</v>
      </c>
      <c r="H62" t="s">
        <v>6340</v>
      </c>
      <c r="I62" t="str">
        <f t="shared" si="0"/>
        <v>Insert Into cliente_zona(id_clientezona,id_cliente,id_zona) values (NULL,811006580,1);</v>
      </c>
    </row>
    <row r="63" spans="1:9" x14ac:dyDescent="0.25">
      <c r="A63">
        <v>10011512</v>
      </c>
      <c r="B63" t="s">
        <v>6345</v>
      </c>
      <c r="C63" t="s">
        <v>6346</v>
      </c>
      <c r="D63" t="s">
        <v>6339</v>
      </c>
      <c r="E63" s="15">
        <v>811010512</v>
      </c>
      <c r="F63" s="15" t="s">
        <v>6339</v>
      </c>
      <c r="G63">
        <v>1</v>
      </c>
      <c r="H63" t="s">
        <v>6340</v>
      </c>
      <c r="I63" t="str">
        <f t="shared" si="0"/>
        <v>Insert Into cliente_zona(id_clientezona,id_cliente,id_zona) values (NULL,811010512,1);</v>
      </c>
    </row>
    <row r="64" spans="1:9" x14ac:dyDescent="0.25">
      <c r="A64">
        <v>10011514</v>
      </c>
      <c r="B64" t="s">
        <v>6345</v>
      </c>
      <c r="C64" t="s">
        <v>6346</v>
      </c>
      <c r="D64" t="s">
        <v>6339</v>
      </c>
      <c r="E64" s="15">
        <v>811015568</v>
      </c>
      <c r="F64" s="15" t="s">
        <v>6339</v>
      </c>
      <c r="G64">
        <v>1</v>
      </c>
      <c r="H64" t="s">
        <v>6340</v>
      </c>
      <c r="I64" t="str">
        <f t="shared" si="0"/>
        <v>Insert Into cliente_zona(id_clientezona,id_cliente,id_zona) values (NULL,811015568,1);</v>
      </c>
    </row>
    <row r="65" spans="1:9" x14ac:dyDescent="0.25">
      <c r="A65">
        <v>10011529</v>
      </c>
      <c r="B65" t="s">
        <v>6345</v>
      </c>
      <c r="C65" t="s">
        <v>6346</v>
      </c>
      <c r="D65" t="s">
        <v>6339</v>
      </c>
      <c r="E65" s="15">
        <v>811034694</v>
      </c>
      <c r="F65" s="15" t="s">
        <v>6339</v>
      </c>
      <c r="G65">
        <v>1</v>
      </c>
      <c r="H65" t="s">
        <v>6340</v>
      </c>
      <c r="I65" t="str">
        <f t="shared" si="0"/>
        <v>Insert Into cliente_zona(id_clientezona,id_cliente,id_zona) values (NULL,811034694,1);</v>
      </c>
    </row>
    <row r="66" spans="1:9" x14ac:dyDescent="0.25">
      <c r="A66">
        <v>10011532</v>
      </c>
      <c r="B66" t="s">
        <v>6345</v>
      </c>
      <c r="C66" t="s">
        <v>6346</v>
      </c>
      <c r="D66" t="s">
        <v>6339</v>
      </c>
      <c r="E66" s="15">
        <v>811037075</v>
      </c>
      <c r="F66" s="15" t="s">
        <v>6339</v>
      </c>
      <c r="G66">
        <v>1</v>
      </c>
      <c r="H66" t="s">
        <v>6340</v>
      </c>
      <c r="I66" t="str">
        <f t="shared" si="0"/>
        <v>Insert Into cliente_zona(id_clientezona,id_cliente,id_zona) values (NULL,811037075,1);</v>
      </c>
    </row>
    <row r="67" spans="1:9" x14ac:dyDescent="0.25">
      <c r="A67">
        <v>10011540</v>
      </c>
      <c r="B67" t="s">
        <v>6345</v>
      </c>
      <c r="C67" t="s">
        <v>6346</v>
      </c>
      <c r="D67" t="s">
        <v>6339</v>
      </c>
      <c r="E67" s="15">
        <v>811043038</v>
      </c>
      <c r="F67" s="15" t="s">
        <v>6339</v>
      </c>
      <c r="G67">
        <v>1</v>
      </c>
      <c r="H67" t="s">
        <v>6340</v>
      </c>
      <c r="I67" t="str">
        <f t="shared" ref="I67:I130" si="1">_xlfn.CONCAT(B67,C67,D67,E67,F67,G67,H67)</f>
        <v>Insert Into cliente_zona(id_clientezona,id_cliente,id_zona) values (NULL,811043038,1);</v>
      </c>
    </row>
    <row r="68" spans="1:9" x14ac:dyDescent="0.25">
      <c r="A68">
        <v>10011565</v>
      </c>
      <c r="B68" t="s">
        <v>6345</v>
      </c>
      <c r="C68" t="s">
        <v>6346</v>
      </c>
      <c r="D68" t="s">
        <v>6339</v>
      </c>
      <c r="E68" s="15">
        <v>8244359</v>
      </c>
      <c r="F68" s="15" t="s">
        <v>6339</v>
      </c>
      <c r="G68">
        <v>1</v>
      </c>
      <c r="H68" t="s">
        <v>6340</v>
      </c>
      <c r="I68" t="str">
        <f t="shared" si="1"/>
        <v>Insert Into cliente_zona(id_clientezona,id_cliente,id_zona) values (NULL,8244359,1);</v>
      </c>
    </row>
    <row r="69" spans="1:9" x14ac:dyDescent="0.25">
      <c r="A69">
        <v>10011700</v>
      </c>
      <c r="B69" t="s">
        <v>6345</v>
      </c>
      <c r="C69" t="s">
        <v>6346</v>
      </c>
      <c r="D69" t="s">
        <v>6339</v>
      </c>
      <c r="E69" s="15">
        <v>8354928</v>
      </c>
      <c r="F69" s="15" t="s">
        <v>6339</v>
      </c>
      <c r="G69">
        <v>1</v>
      </c>
      <c r="H69" t="s">
        <v>6340</v>
      </c>
      <c r="I69" t="str">
        <f t="shared" si="1"/>
        <v>Insert Into cliente_zona(id_clientezona,id_cliente,id_zona) values (NULL,8354928,1);</v>
      </c>
    </row>
    <row r="70" spans="1:9" x14ac:dyDescent="0.25">
      <c r="A70">
        <v>10011702</v>
      </c>
      <c r="B70" t="s">
        <v>6345</v>
      </c>
      <c r="C70" t="s">
        <v>6346</v>
      </c>
      <c r="D70" t="s">
        <v>6339</v>
      </c>
      <c r="E70" s="15">
        <v>8417234</v>
      </c>
      <c r="F70" s="15" t="s">
        <v>6339</v>
      </c>
      <c r="G70">
        <v>1</v>
      </c>
      <c r="H70" t="s">
        <v>6340</v>
      </c>
      <c r="I70" t="str">
        <f t="shared" si="1"/>
        <v>Insert Into cliente_zona(id_clientezona,id_cliente,id_zona) values (NULL,8417234,1);</v>
      </c>
    </row>
    <row r="71" spans="1:9" x14ac:dyDescent="0.25">
      <c r="A71">
        <v>10011794</v>
      </c>
      <c r="B71" t="s">
        <v>6345</v>
      </c>
      <c r="C71" t="s">
        <v>6346</v>
      </c>
      <c r="D71" t="s">
        <v>6339</v>
      </c>
      <c r="E71" s="15">
        <v>890904224</v>
      </c>
      <c r="F71" s="15" t="s">
        <v>6339</v>
      </c>
      <c r="G71">
        <v>1</v>
      </c>
      <c r="H71" t="s">
        <v>6340</v>
      </c>
      <c r="I71" t="str">
        <f t="shared" si="1"/>
        <v>Insert Into cliente_zona(id_clientezona,id_cliente,id_zona) values (NULL,890904224,1);</v>
      </c>
    </row>
    <row r="72" spans="1:9" x14ac:dyDescent="0.25">
      <c r="A72">
        <v>10011795</v>
      </c>
      <c r="B72" t="s">
        <v>6345</v>
      </c>
      <c r="C72" t="s">
        <v>6346</v>
      </c>
      <c r="D72" t="s">
        <v>6339</v>
      </c>
      <c r="E72" s="15">
        <v>890904478</v>
      </c>
      <c r="F72" s="15" t="s">
        <v>6339</v>
      </c>
      <c r="G72">
        <v>1</v>
      </c>
      <c r="H72" t="s">
        <v>6340</v>
      </c>
      <c r="I72" t="str">
        <f t="shared" si="1"/>
        <v>Insert Into cliente_zona(id_clientezona,id_cliente,id_zona) values (NULL,890904478,1);</v>
      </c>
    </row>
    <row r="73" spans="1:9" x14ac:dyDescent="0.25">
      <c r="A73">
        <v>10011796</v>
      </c>
      <c r="B73" t="s">
        <v>6345</v>
      </c>
      <c r="C73" t="s">
        <v>6346</v>
      </c>
      <c r="D73" t="s">
        <v>6339</v>
      </c>
      <c r="E73" s="15">
        <v>890904867</v>
      </c>
      <c r="F73" s="15" t="s">
        <v>6339</v>
      </c>
      <c r="G73">
        <v>1</v>
      </c>
      <c r="H73" t="s">
        <v>6340</v>
      </c>
      <c r="I73" t="str">
        <f t="shared" si="1"/>
        <v>Insert Into cliente_zona(id_clientezona,id_cliente,id_zona) values (NULL,890904867,1);</v>
      </c>
    </row>
    <row r="74" spans="1:9" x14ac:dyDescent="0.25">
      <c r="A74">
        <v>10011797</v>
      </c>
      <c r="B74" t="s">
        <v>6345</v>
      </c>
      <c r="C74" t="s">
        <v>6346</v>
      </c>
      <c r="D74" t="s">
        <v>6339</v>
      </c>
      <c r="E74" s="15">
        <v>890907245</v>
      </c>
      <c r="F74" s="15" t="s">
        <v>6339</v>
      </c>
      <c r="G74">
        <v>1</v>
      </c>
      <c r="H74" t="s">
        <v>6340</v>
      </c>
      <c r="I74" t="str">
        <f t="shared" si="1"/>
        <v>Insert Into cliente_zona(id_clientezona,id_cliente,id_zona) values (NULL,890907245,1);</v>
      </c>
    </row>
    <row r="75" spans="1:9" x14ac:dyDescent="0.25">
      <c r="A75">
        <v>10011798</v>
      </c>
      <c r="B75" t="s">
        <v>6345</v>
      </c>
      <c r="C75" t="s">
        <v>6346</v>
      </c>
      <c r="D75" t="s">
        <v>6339</v>
      </c>
      <c r="E75" s="15">
        <v>890907638</v>
      </c>
      <c r="F75" s="15" t="s">
        <v>6339</v>
      </c>
      <c r="G75">
        <v>1</v>
      </c>
      <c r="H75" t="s">
        <v>6340</v>
      </c>
      <c r="I75" t="str">
        <f t="shared" si="1"/>
        <v>Insert Into cliente_zona(id_clientezona,id_cliente,id_zona) values (NULL,890907638,1);</v>
      </c>
    </row>
    <row r="76" spans="1:9" x14ac:dyDescent="0.25">
      <c r="A76">
        <v>10011801</v>
      </c>
      <c r="B76" t="s">
        <v>6345</v>
      </c>
      <c r="C76" t="s">
        <v>6346</v>
      </c>
      <c r="D76" t="s">
        <v>6339</v>
      </c>
      <c r="E76" s="15">
        <v>890912426</v>
      </c>
      <c r="F76" s="15" t="s">
        <v>6339</v>
      </c>
      <c r="G76">
        <v>1</v>
      </c>
      <c r="H76" t="s">
        <v>6340</v>
      </c>
      <c r="I76" t="str">
        <f t="shared" si="1"/>
        <v>Insert Into cliente_zona(id_clientezona,id_cliente,id_zona) values (NULL,890912426,1);</v>
      </c>
    </row>
    <row r="77" spans="1:9" x14ac:dyDescent="0.25">
      <c r="A77">
        <v>10011803</v>
      </c>
      <c r="B77" t="s">
        <v>6345</v>
      </c>
      <c r="C77" t="s">
        <v>6346</v>
      </c>
      <c r="D77" t="s">
        <v>6339</v>
      </c>
      <c r="E77" s="15">
        <v>890916557</v>
      </c>
      <c r="F77" s="15" t="s">
        <v>6339</v>
      </c>
      <c r="G77">
        <v>1</v>
      </c>
      <c r="H77" t="s">
        <v>6340</v>
      </c>
      <c r="I77" t="str">
        <f t="shared" si="1"/>
        <v>Insert Into cliente_zona(id_clientezona,id_cliente,id_zona) values (NULL,890916557,1);</v>
      </c>
    </row>
    <row r="78" spans="1:9" x14ac:dyDescent="0.25">
      <c r="A78">
        <v>10011804</v>
      </c>
      <c r="B78" t="s">
        <v>6345</v>
      </c>
      <c r="C78" t="s">
        <v>6346</v>
      </c>
      <c r="D78" t="s">
        <v>6339</v>
      </c>
      <c r="E78" s="15">
        <v>890917018</v>
      </c>
      <c r="F78" s="15" t="s">
        <v>6339</v>
      </c>
      <c r="G78">
        <v>1</v>
      </c>
      <c r="H78" t="s">
        <v>6340</v>
      </c>
      <c r="I78" t="str">
        <f t="shared" si="1"/>
        <v>Insert Into cliente_zona(id_clientezona,id_cliente,id_zona) values (NULL,890917018,1);</v>
      </c>
    </row>
    <row r="79" spans="1:9" x14ac:dyDescent="0.25">
      <c r="A79">
        <v>10011805</v>
      </c>
      <c r="B79" t="s">
        <v>6345</v>
      </c>
      <c r="C79" t="s">
        <v>6346</v>
      </c>
      <c r="D79" t="s">
        <v>6339</v>
      </c>
      <c r="E79" s="15">
        <v>890918965</v>
      </c>
      <c r="F79" s="15" t="s">
        <v>6339</v>
      </c>
      <c r="G79">
        <v>1</v>
      </c>
      <c r="H79" t="s">
        <v>6340</v>
      </c>
      <c r="I79" t="str">
        <f t="shared" si="1"/>
        <v>Insert Into cliente_zona(id_clientezona,id_cliente,id_zona) values (NULL,890918965,1);</v>
      </c>
    </row>
    <row r="80" spans="1:9" x14ac:dyDescent="0.25">
      <c r="A80">
        <v>10011809</v>
      </c>
      <c r="B80" t="s">
        <v>6345</v>
      </c>
      <c r="C80" t="s">
        <v>6346</v>
      </c>
      <c r="D80" t="s">
        <v>6339</v>
      </c>
      <c r="E80" s="15">
        <v>890926766</v>
      </c>
      <c r="F80" s="15" t="s">
        <v>6339</v>
      </c>
      <c r="G80">
        <v>1</v>
      </c>
      <c r="H80" t="s">
        <v>6340</v>
      </c>
      <c r="I80" t="str">
        <f t="shared" si="1"/>
        <v>Insert Into cliente_zona(id_clientezona,id_cliente,id_zona) values (NULL,890926766,1);</v>
      </c>
    </row>
    <row r="81" spans="1:9" x14ac:dyDescent="0.25">
      <c r="A81">
        <v>10011810</v>
      </c>
      <c r="B81" t="s">
        <v>6345</v>
      </c>
      <c r="C81" t="s">
        <v>6346</v>
      </c>
      <c r="D81" t="s">
        <v>6339</v>
      </c>
      <c r="E81" s="15">
        <v>890927513</v>
      </c>
      <c r="F81" s="15" t="s">
        <v>6339</v>
      </c>
      <c r="G81">
        <v>1</v>
      </c>
      <c r="H81" t="s">
        <v>6340</v>
      </c>
      <c r="I81" t="str">
        <f t="shared" si="1"/>
        <v>Insert Into cliente_zona(id_clientezona,id_cliente,id_zona) values (NULL,890927513,1);</v>
      </c>
    </row>
    <row r="82" spans="1:9" x14ac:dyDescent="0.25">
      <c r="A82">
        <v>10011813</v>
      </c>
      <c r="B82" t="s">
        <v>6345</v>
      </c>
      <c r="C82" t="s">
        <v>6346</v>
      </c>
      <c r="D82" t="s">
        <v>6339</v>
      </c>
      <c r="E82" s="15">
        <v>890938750</v>
      </c>
      <c r="F82" s="15" t="s">
        <v>6339</v>
      </c>
      <c r="G82">
        <v>1</v>
      </c>
      <c r="H82" t="s">
        <v>6340</v>
      </c>
      <c r="I82" t="str">
        <f t="shared" si="1"/>
        <v>Insert Into cliente_zona(id_clientezona,id_cliente,id_zona) values (NULL,890938750,1);</v>
      </c>
    </row>
    <row r="83" spans="1:9" x14ac:dyDescent="0.25">
      <c r="A83">
        <v>10011819</v>
      </c>
      <c r="B83" t="s">
        <v>6345</v>
      </c>
      <c r="C83" t="s">
        <v>6346</v>
      </c>
      <c r="D83" t="s">
        <v>6339</v>
      </c>
      <c r="E83" s="15">
        <v>890982515</v>
      </c>
      <c r="F83" s="15" t="s">
        <v>6339</v>
      </c>
      <c r="G83">
        <v>1</v>
      </c>
      <c r="H83" t="s">
        <v>6340</v>
      </c>
      <c r="I83" t="str">
        <f t="shared" si="1"/>
        <v>Insert Into cliente_zona(id_clientezona,id_cliente,id_zona) values (NULL,890982515,1);</v>
      </c>
    </row>
    <row r="84" spans="1:9" x14ac:dyDescent="0.25">
      <c r="A84">
        <v>10011823</v>
      </c>
      <c r="B84" t="s">
        <v>6345</v>
      </c>
      <c r="C84" t="s">
        <v>6346</v>
      </c>
      <c r="D84" t="s">
        <v>6339</v>
      </c>
      <c r="E84" s="15">
        <v>900010429</v>
      </c>
      <c r="F84" s="15" t="s">
        <v>6339</v>
      </c>
      <c r="G84">
        <v>1</v>
      </c>
      <c r="H84" t="s">
        <v>6340</v>
      </c>
      <c r="I84" t="str">
        <f t="shared" si="1"/>
        <v>Insert Into cliente_zona(id_clientezona,id_cliente,id_zona) values (NULL,900010429,1);</v>
      </c>
    </row>
    <row r="85" spans="1:9" x14ac:dyDescent="0.25">
      <c r="A85">
        <v>10011824</v>
      </c>
      <c r="B85" t="s">
        <v>6345</v>
      </c>
      <c r="C85" t="s">
        <v>6346</v>
      </c>
      <c r="D85" t="s">
        <v>6339</v>
      </c>
      <c r="E85" s="15">
        <v>900010430</v>
      </c>
      <c r="F85" s="15" t="s">
        <v>6339</v>
      </c>
      <c r="G85">
        <v>1</v>
      </c>
      <c r="H85" t="s">
        <v>6340</v>
      </c>
      <c r="I85" t="str">
        <f t="shared" si="1"/>
        <v>Insert Into cliente_zona(id_clientezona,id_cliente,id_zona) values (NULL,900010430,1);</v>
      </c>
    </row>
    <row r="86" spans="1:9" x14ac:dyDescent="0.25">
      <c r="A86">
        <v>10011841</v>
      </c>
      <c r="B86" t="s">
        <v>6345</v>
      </c>
      <c r="C86" t="s">
        <v>6346</v>
      </c>
      <c r="D86" t="s">
        <v>6339</v>
      </c>
      <c r="E86" s="15">
        <v>900068296</v>
      </c>
      <c r="F86" s="15" t="s">
        <v>6339</v>
      </c>
      <c r="G86">
        <v>1</v>
      </c>
      <c r="H86" t="s">
        <v>6340</v>
      </c>
      <c r="I86" t="str">
        <f t="shared" si="1"/>
        <v>Insert Into cliente_zona(id_clientezona,id_cliente,id_zona) values (NULL,900068296,1);</v>
      </c>
    </row>
    <row r="87" spans="1:9" x14ac:dyDescent="0.25">
      <c r="A87">
        <v>10011845</v>
      </c>
      <c r="B87" t="s">
        <v>6345</v>
      </c>
      <c r="C87" t="s">
        <v>6346</v>
      </c>
      <c r="D87" t="s">
        <v>6339</v>
      </c>
      <c r="E87" s="15">
        <v>900088916</v>
      </c>
      <c r="F87" s="15" t="s">
        <v>6339</v>
      </c>
      <c r="G87">
        <v>1</v>
      </c>
      <c r="H87" t="s">
        <v>6340</v>
      </c>
      <c r="I87" t="str">
        <f t="shared" si="1"/>
        <v>Insert Into cliente_zona(id_clientezona,id_cliente,id_zona) values (NULL,900088916,1);</v>
      </c>
    </row>
    <row r="88" spans="1:9" x14ac:dyDescent="0.25">
      <c r="A88">
        <v>10011847</v>
      </c>
      <c r="B88" t="s">
        <v>6345</v>
      </c>
      <c r="C88" t="s">
        <v>6346</v>
      </c>
      <c r="D88" t="s">
        <v>6339</v>
      </c>
      <c r="E88" s="15">
        <v>900089324</v>
      </c>
      <c r="F88" s="15" t="s">
        <v>6339</v>
      </c>
      <c r="G88">
        <v>1</v>
      </c>
      <c r="H88" t="s">
        <v>6340</v>
      </c>
      <c r="I88" t="str">
        <f t="shared" si="1"/>
        <v>Insert Into cliente_zona(id_clientezona,id_cliente,id_zona) values (NULL,900089324,1);</v>
      </c>
    </row>
    <row r="89" spans="1:9" x14ac:dyDescent="0.25">
      <c r="A89">
        <v>10011863</v>
      </c>
      <c r="B89" t="s">
        <v>6345</v>
      </c>
      <c r="C89" t="s">
        <v>6346</v>
      </c>
      <c r="D89" t="s">
        <v>6339</v>
      </c>
      <c r="E89" s="15">
        <v>43717110</v>
      </c>
      <c r="F89" s="15" t="s">
        <v>6339</v>
      </c>
      <c r="G89">
        <v>1</v>
      </c>
      <c r="H89" t="s">
        <v>6340</v>
      </c>
      <c r="I89" t="str">
        <f t="shared" si="1"/>
        <v>Insert Into cliente_zona(id_clientezona,id_cliente,id_zona) values (NULL,43717110,1);</v>
      </c>
    </row>
    <row r="90" spans="1:9" x14ac:dyDescent="0.25">
      <c r="A90">
        <v>10011865</v>
      </c>
      <c r="B90" t="s">
        <v>6345</v>
      </c>
      <c r="C90" t="s">
        <v>6346</v>
      </c>
      <c r="D90" t="s">
        <v>6339</v>
      </c>
      <c r="E90" s="15">
        <v>900122755</v>
      </c>
      <c r="F90" s="15" t="s">
        <v>6339</v>
      </c>
      <c r="G90">
        <v>1</v>
      </c>
      <c r="H90" t="s">
        <v>6340</v>
      </c>
      <c r="I90" t="str">
        <f t="shared" si="1"/>
        <v>Insert Into cliente_zona(id_clientezona,id_cliente,id_zona) values (NULL,900122755,1);</v>
      </c>
    </row>
    <row r="91" spans="1:9" x14ac:dyDescent="0.25">
      <c r="A91">
        <v>10011879</v>
      </c>
      <c r="B91" t="s">
        <v>6345</v>
      </c>
      <c r="C91" t="s">
        <v>6346</v>
      </c>
      <c r="D91" t="s">
        <v>6339</v>
      </c>
      <c r="E91" s="15">
        <v>900162495</v>
      </c>
      <c r="F91" s="15" t="s">
        <v>6339</v>
      </c>
      <c r="G91">
        <v>1</v>
      </c>
      <c r="H91" t="s">
        <v>6340</v>
      </c>
      <c r="I91" t="str">
        <f t="shared" si="1"/>
        <v>Insert Into cliente_zona(id_clientezona,id_cliente,id_zona) values (NULL,900162495,1);</v>
      </c>
    </row>
    <row r="92" spans="1:9" x14ac:dyDescent="0.25">
      <c r="A92">
        <v>10011897</v>
      </c>
      <c r="B92" t="s">
        <v>6345</v>
      </c>
      <c r="C92" t="s">
        <v>6346</v>
      </c>
      <c r="D92" t="s">
        <v>6339</v>
      </c>
      <c r="E92" s="15">
        <v>900232366</v>
      </c>
      <c r="F92" s="15" t="s">
        <v>6339</v>
      </c>
      <c r="G92">
        <v>1</v>
      </c>
      <c r="H92" t="s">
        <v>6340</v>
      </c>
      <c r="I92" t="str">
        <f t="shared" si="1"/>
        <v>Insert Into cliente_zona(id_clientezona,id_cliente,id_zona) values (NULL,900232366,1);</v>
      </c>
    </row>
    <row r="93" spans="1:9" x14ac:dyDescent="0.25">
      <c r="A93">
        <v>10011899</v>
      </c>
      <c r="B93" t="s">
        <v>6345</v>
      </c>
      <c r="C93" t="s">
        <v>6346</v>
      </c>
      <c r="D93" t="s">
        <v>6339</v>
      </c>
      <c r="E93" s="15">
        <v>900234294</v>
      </c>
      <c r="F93" s="15" t="s">
        <v>6339</v>
      </c>
      <c r="G93">
        <v>1</v>
      </c>
      <c r="H93" t="s">
        <v>6340</v>
      </c>
      <c r="I93" t="str">
        <f t="shared" si="1"/>
        <v>Insert Into cliente_zona(id_clientezona,id_cliente,id_zona) values (NULL,900234294,1);</v>
      </c>
    </row>
    <row r="94" spans="1:9" x14ac:dyDescent="0.25">
      <c r="A94">
        <v>10011918</v>
      </c>
      <c r="B94" t="s">
        <v>6345</v>
      </c>
      <c r="C94" t="s">
        <v>6346</v>
      </c>
      <c r="D94" t="s">
        <v>6339</v>
      </c>
      <c r="E94" s="15">
        <v>900302458</v>
      </c>
      <c r="F94" s="15" t="s">
        <v>6339</v>
      </c>
      <c r="G94">
        <v>1</v>
      </c>
      <c r="H94" t="s">
        <v>6340</v>
      </c>
      <c r="I94" t="str">
        <f t="shared" si="1"/>
        <v>Insert Into cliente_zona(id_clientezona,id_cliente,id_zona) values (NULL,900302458,1);</v>
      </c>
    </row>
    <row r="95" spans="1:9" x14ac:dyDescent="0.25">
      <c r="A95">
        <v>10011919</v>
      </c>
      <c r="B95" t="s">
        <v>6345</v>
      </c>
      <c r="C95" t="s">
        <v>6346</v>
      </c>
      <c r="D95" t="s">
        <v>6339</v>
      </c>
      <c r="E95" s="15">
        <v>900308111</v>
      </c>
      <c r="F95" s="15" t="s">
        <v>6339</v>
      </c>
      <c r="G95">
        <v>1</v>
      </c>
      <c r="H95" t="s">
        <v>6340</v>
      </c>
      <c r="I95" t="str">
        <f t="shared" si="1"/>
        <v>Insert Into cliente_zona(id_clientezona,id_cliente,id_zona) values (NULL,900308111,1);</v>
      </c>
    </row>
    <row r="96" spans="1:9" x14ac:dyDescent="0.25">
      <c r="A96">
        <v>10011924</v>
      </c>
      <c r="B96" t="s">
        <v>6345</v>
      </c>
      <c r="C96" t="s">
        <v>6346</v>
      </c>
      <c r="D96" t="s">
        <v>6339</v>
      </c>
      <c r="E96" s="15">
        <v>900324122</v>
      </c>
      <c r="F96" s="15" t="s">
        <v>6339</v>
      </c>
      <c r="G96">
        <v>1</v>
      </c>
      <c r="H96" t="s">
        <v>6340</v>
      </c>
      <c r="I96" t="str">
        <f t="shared" si="1"/>
        <v>Insert Into cliente_zona(id_clientezona,id_cliente,id_zona) values (NULL,900324122,1);</v>
      </c>
    </row>
    <row r="97" spans="1:9" x14ac:dyDescent="0.25">
      <c r="A97">
        <v>10011956</v>
      </c>
      <c r="B97" t="s">
        <v>6345</v>
      </c>
      <c r="C97" t="s">
        <v>6346</v>
      </c>
      <c r="D97" t="s">
        <v>6339</v>
      </c>
      <c r="E97" s="15">
        <v>900398085</v>
      </c>
      <c r="F97" s="15" t="s">
        <v>6339</v>
      </c>
      <c r="G97">
        <v>1</v>
      </c>
      <c r="H97" t="s">
        <v>6340</v>
      </c>
      <c r="I97" t="str">
        <f t="shared" si="1"/>
        <v>Insert Into cliente_zona(id_clientezona,id_cliente,id_zona) values (NULL,900398085,1);</v>
      </c>
    </row>
    <row r="98" spans="1:9" x14ac:dyDescent="0.25">
      <c r="A98">
        <v>10011958</v>
      </c>
      <c r="B98" t="s">
        <v>6345</v>
      </c>
      <c r="C98" t="s">
        <v>6346</v>
      </c>
      <c r="D98" t="s">
        <v>6339</v>
      </c>
      <c r="E98" s="15">
        <v>900405749</v>
      </c>
      <c r="F98" s="15" t="s">
        <v>6339</v>
      </c>
      <c r="G98">
        <v>1</v>
      </c>
      <c r="H98" t="s">
        <v>6340</v>
      </c>
      <c r="I98" t="str">
        <f t="shared" si="1"/>
        <v>Insert Into cliente_zona(id_clientezona,id_cliente,id_zona) values (NULL,900405749,1);</v>
      </c>
    </row>
    <row r="99" spans="1:9" x14ac:dyDescent="0.25">
      <c r="A99">
        <v>10011968</v>
      </c>
      <c r="B99" t="s">
        <v>6345</v>
      </c>
      <c r="C99" t="s">
        <v>6346</v>
      </c>
      <c r="D99" t="s">
        <v>6339</v>
      </c>
      <c r="E99" s="15">
        <v>900418420</v>
      </c>
      <c r="F99" s="15" t="s">
        <v>6339</v>
      </c>
      <c r="G99">
        <v>1</v>
      </c>
      <c r="H99" t="s">
        <v>6340</v>
      </c>
      <c r="I99" t="str">
        <f t="shared" si="1"/>
        <v>Insert Into cliente_zona(id_clientezona,id_cliente,id_zona) values (NULL,900418420,1);</v>
      </c>
    </row>
    <row r="100" spans="1:9" x14ac:dyDescent="0.25">
      <c r="A100">
        <v>10011985</v>
      </c>
      <c r="B100" t="s">
        <v>6345</v>
      </c>
      <c r="C100" t="s">
        <v>6346</v>
      </c>
      <c r="D100" t="s">
        <v>6339</v>
      </c>
      <c r="E100" s="15">
        <v>900450073</v>
      </c>
      <c r="F100" s="15" t="s">
        <v>6339</v>
      </c>
      <c r="G100">
        <v>1</v>
      </c>
      <c r="H100" t="s">
        <v>6340</v>
      </c>
      <c r="I100" t="str">
        <f t="shared" si="1"/>
        <v>Insert Into cliente_zona(id_clientezona,id_cliente,id_zona) values (NULL,900450073,1);</v>
      </c>
    </row>
    <row r="101" spans="1:9" x14ac:dyDescent="0.25">
      <c r="A101">
        <v>10011988</v>
      </c>
      <c r="B101" t="s">
        <v>6345</v>
      </c>
      <c r="C101" t="s">
        <v>6346</v>
      </c>
      <c r="D101" t="s">
        <v>6339</v>
      </c>
      <c r="E101" s="15">
        <v>900452111</v>
      </c>
      <c r="F101" s="15" t="s">
        <v>6339</v>
      </c>
      <c r="G101">
        <v>1</v>
      </c>
      <c r="H101" t="s">
        <v>6340</v>
      </c>
      <c r="I101" t="str">
        <f t="shared" si="1"/>
        <v>Insert Into cliente_zona(id_clientezona,id_cliente,id_zona) values (NULL,900452111,1);</v>
      </c>
    </row>
    <row r="102" spans="1:9" x14ac:dyDescent="0.25">
      <c r="A102">
        <v>10011990</v>
      </c>
      <c r="B102" t="s">
        <v>6345</v>
      </c>
      <c r="C102" t="s">
        <v>6346</v>
      </c>
      <c r="D102" t="s">
        <v>6339</v>
      </c>
      <c r="E102" s="15">
        <v>900458508</v>
      </c>
      <c r="F102" s="15" t="s">
        <v>6339</v>
      </c>
      <c r="G102">
        <v>1</v>
      </c>
      <c r="H102" t="s">
        <v>6340</v>
      </c>
      <c r="I102" t="str">
        <f t="shared" si="1"/>
        <v>Insert Into cliente_zona(id_clientezona,id_cliente,id_zona) values (NULL,900458508,1);</v>
      </c>
    </row>
    <row r="103" spans="1:9" x14ac:dyDescent="0.25">
      <c r="A103">
        <v>10011998</v>
      </c>
      <c r="B103" t="s">
        <v>6345</v>
      </c>
      <c r="C103" t="s">
        <v>6346</v>
      </c>
      <c r="D103" t="s">
        <v>6339</v>
      </c>
      <c r="E103" s="15">
        <v>900478724</v>
      </c>
      <c r="F103" s="15" t="s">
        <v>6339</v>
      </c>
      <c r="G103">
        <v>1</v>
      </c>
      <c r="H103" t="s">
        <v>6340</v>
      </c>
      <c r="I103" t="str">
        <f t="shared" si="1"/>
        <v>Insert Into cliente_zona(id_clientezona,id_cliente,id_zona) values (NULL,900478724,1);</v>
      </c>
    </row>
    <row r="104" spans="1:9" x14ac:dyDescent="0.25">
      <c r="A104">
        <v>10012001</v>
      </c>
      <c r="B104" t="s">
        <v>6345</v>
      </c>
      <c r="C104" t="s">
        <v>6346</v>
      </c>
      <c r="D104" t="s">
        <v>6339</v>
      </c>
      <c r="E104" s="15">
        <v>900485008</v>
      </c>
      <c r="F104" s="15" t="s">
        <v>6339</v>
      </c>
      <c r="G104">
        <v>1</v>
      </c>
      <c r="H104" t="s">
        <v>6340</v>
      </c>
      <c r="I104" t="str">
        <f t="shared" si="1"/>
        <v>Insert Into cliente_zona(id_clientezona,id_cliente,id_zona) values (NULL,900485008,1);</v>
      </c>
    </row>
    <row r="105" spans="1:9" x14ac:dyDescent="0.25">
      <c r="A105">
        <v>10012016</v>
      </c>
      <c r="B105" t="s">
        <v>6345</v>
      </c>
      <c r="C105" t="s">
        <v>6346</v>
      </c>
      <c r="D105" t="s">
        <v>6339</v>
      </c>
      <c r="E105" s="15">
        <v>900522265</v>
      </c>
      <c r="F105" s="15" t="s">
        <v>6339</v>
      </c>
      <c r="G105">
        <v>1</v>
      </c>
      <c r="H105" t="s">
        <v>6340</v>
      </c>
      <c r="I105" t="str">
        <f t="shared" si="1"/>
        <v>Insert Into cliente_zona(id_clientezona,id_cliente,id_zona) values (NULL,900522265,1);</v>
      </c>
    </row>
    <row r="106" spans="1:9" x14ac:dyDescent="0.25">
      <c r="A106">
        <v>10012022</v>
      </c>
      <c r="B106" t="s">
        <v>6345</v>
      </c>
      <c r="C106" t="s">
        <v>6346</v>
      </c>
      <c r="D106" t="s">
        <v>6339</v>
      </c>
      <c r="E106" s="15">
        <v>900550536</v>
      </c>
      <c r="F106" s="15" t="s">
        <v>6339</v>
      </c>
      <c r="G106">
        <v>1</v>
      </c>
      <c r="H106" t="s">
        <v>6340</v>
      </c>
      <c r="I106" t="str">
        <f t="shared" si="1"/>
        <v>Insert Into cliente_zona(id_clientezona,id_cliente,id_zona) values (NULL,900550536,1);</v>
      </c>
    </row>
    <row r="107" spans="1:9" x14ac:dyDescent="0.25">
      <c r="A107">
        <v>10012023</v>
      </c>
      <c r="B107" t="s">
        <v>6345</v>
      </c>
      <c r="C107" t="s">
        <v>6346</v>
      </c>
      <c r="D107" t="s">
        <v>6339</v>
      </c>
      <c r="E107" s="15">
        <v>900551620</v>
      </c>
      <c r="F107" s="15" t="s">
        <v>6339</v>
      </c>
      <c r="G107">
        <v>1</v>
      </c>
      <c r="H107" t="s">
        <v>6340</v>
      </c>
      <c r="I107" t="str">
        <f t="shared" si="1"/>
        <v>Insert Into cliente_zona(id_clientezona,id_cliente,id_zona) values (NULL,900551620,1);</v>
      </c>
    </row>
    <row r="108" spans="1:9" x14ac:dyDescent="0.25">
      <c r="A108">
        <v>10012177</v>
      </c>
      <c r="B108" t="s">
        <v>6345</v>
      </c>
      <c r="C108" t="s">
        <v>6346</v>
      </c>
      <c r="D108" t="s">
        <v>6339</v>
      </c>
      <c r="E108" s="15">
        <v>98497212</v>
      </c>
      <c r="F108" s="15" t="s">
        <v>6339</v>
      </c>
      <c r="G108">
        <v>1</v>
      </c>
      <c r="H108" t="s">
        <v>6340</v>
      </c>
      <c r="I108" t="str">
        <f t="shared" si="1"/>
        <v>Insert Into cliente_zona(id_clientezona,id_cliente,id_zona) values (NULL,98497212,1);</v>
      </c>
    </row>
    <row r="109" spans="1:9" x14ac:dyDescent="0.25">
      <c r="A109">
        <v>10012262</v>
      </c>
      <c r="B109" t="s">
        <v>6345</v>
      </c>
      <c r="C109" t="s">
        <v>6346</v>
      </c>
      <c r="D109" t="s">
        <v>6339</v>
      </c>
      <c r="E109" s="15">
        <v>3469254</v>
      </c>
      <c r="F109" s="15" t="s">
        <v>6339</v>
      </c>
      <c r="G109">
        <v>1</v>
      </c>
      <c r="H109" t="s">
        <v>6340</v>
      </c>
      <c r="I109" t="str">
        <f t="shared" si="1"/>
        <v>Insert Into cliente_zona(id_clientezona,id_cliente,id_zona) values (NULL,3469254,1);</v>
      </c>
    </row>
    <row r="110" spans="1:9" x14ac:dyDescent="0.25">
      <c r="A110">
        <v>10012292</v>
      </c>
      <c r="B110" t="s">
        <v>6345</v>
      </c>
      <c r="C110" t="s">
        <v>6346</v>
      </c>
      <c r="D110" t="s">
        <v>6339</v>
      </c>
      <c r="E110" s="15">
        <v>71490179</v>
      </c>
      <c r="F110" s="15" t="s">
        <v>6339</v>
      </c>
      <c r="G110">
        <v>1</v>
      </c>
      <c r="H110" t="s">
        <v>6340</v>
      </c>
      <c r="I110" t="str">
        <f t="shared" si="1"/>
        <v>Insert Into cliente_zona(id_clientezona,id_cliente,id_zona) values (NULL,71490179,1);</v>
      </c>
    </row>
    <row r="111" spans="1:9" x14ac:dyDescent="0.25">
      <c r="A111">
        <v>10012298</v>
      </c>
      <c r="B111" t="s">
        <v>6345</v>
      </c>
      <c r="C111" t="s">
        <v>6346</v>
      </c>
      <c r="D111" t="s">
        <v>6339</v>
      </c>
      <c r="E111" s="15">
        <v>900520255</v>
      </c>
      <c r="F111" s="15" t="s">
        <v>6339</v>
      </c>
      <c r="G111">
        <v>1</v>
      </c>
      <c r="H111" t="s">
        <v>6340</v>
      </c>
      <c r="I111" t="str">
        <f t="shared" si="1"/>
        <v>Insert Into cliente_zona(id_clientezona,id_cliente,id_zona) values (NULL,900520255,1);</v>
      </c>
    </row>
    <row r="112" spans="1:9" x14ac:dyDescent="0.25">
      <c r="A112">
        <v>10012307</v>
      </c>
      <c r="B112" t="s">
        <v>6345</v>
      </c>
      <c r="C112" t="s">
        <v>6346</v>
      </c>
      <c r="D112" t="s">
        <v>6339</v>
      </c>
      <c r="E112" s="15">
        <v>34694270</v>
      </c>
      <c r="F112" s="15" t="s">
        <v>6339</v>
      </c>
      <c r="G112">
        <v>1</v>
      </c>
      <c r="H112" t="s">
        <v>6340</v>
      </c>
      <c r="I112" t="str">
        <f t="shared" si="1"/>
        <v>Insert Into cliente_zona(id_clientezona,id_cliente,id_zona) values (NULL,34694270,1);</v>
      </c>
    </row>
    <row r="113" spans="1:9" x14ac:dyDescent="0.25">
      <c r="A113">
        <v>10012325</v>
      </c>
      <c r="B113" t="s">
        <v>6345</v>
      </c>
      <c r="C113" t="s">
        <v>6346</v>
      </c>
      <c r="D113" t="s">
        <v>6339</v>
      </c>
      <c r="E113" s="15">
        <v>900076699</v>
      </c>
      <c r="F113" s="15" t="s">
        <v>6339</v>
      </c>
      <c r="G113">
        <v>1</v>
      </c>
      <c r="H113" t="s">
        <v>6340</v>
      </c>
      <c r="I113" t="str">
        <f t="shared" si="1"/>
        <v>Insert Into cliente_zona(id_clientezona,id_cliente,id_zona) values (NULL,900076699,1);</v>
      </c>
    </row>
    <row r="114" spans="1:9" x14ac:dyDescent="0.25">
      <c r="A114">
        <v>10012329</v>
      </c>
      <c r="B114" t="s">
        <v>6345</v>
      </c>
      <c r="C114" t="s">
        <v>6346</v>
      </c>
      <c r="D114" t="s">
        <v>6339</v>
      </c>
      <c r="E114" s="15">
        <v>32447938</v>
      </c>
      <c r="F114" s="15" t="s">
        <v>6339</v>
      </c>
      <c r="G114">
        <v>1</v>
      </c>
      <c r="H114" t="s">
        <v>6340</v>
      </c>
      <c r="I114" t="str">
        <f t="shared" si="1"/>
        <v>Insert Into cliente_zona(id_clientezona,id_cliente,id_zona) values (NULL,32447938,1);</v>
      </c>
    </row>
    <row r="115" spans="1:9" x14ac:dyDescent="0.25">
      <c r="A115">
        <v>10012669</v>
      </c>
      <c r="B115" t="s">
        <v>6345</v>
      </c>
      <c r="C115" t="s">
        <v>6346</v>
      </c>
      <c r="D115" t="s">
        <v>6339</v>
      </c>
      <c r="E115" s="15">
        <v>21870714</v>
      </c>
      <c r="F115" s="15" t="s">
        <v>6339</v>
      </c>
      <c r="G115">
        <v>1</v>
      </c>
      <c r="H115" t="s">
        <v>6340</v>
      </c>
      <c r="I115" t="str">
        <f t="shared" si="1"/>
        <v>Insert Into cliente_zona(id_clientezona,id_cliente,id_zona) values (NULL,21870714,1);</v>
      </c>
    </row>
    <row r="116" spans="1:9" x14ac:dyDescent="0.25">
      <c r="A116">
        <v>10012675</v>
      </c>
      <c r="B116" t="s">
        <v>6345</v>
      </c>
      <c r="C116" t="s">
        <v>6346</v>
      </c>
      <c r="D116" t="s">
        <v>6339</v>
      </c>
      <c r="E116" s="15">
        <v>900223393</v>
      </c>
      <c r="F116" s="15" t="s">
        <v>6339</v>
      </c>
      <c r="G116">
        <v>1</v>
      </c>
      <c r="H116" t="s">
        <v>6340</v>
      </c>
      <c r="I116" t="str">
        <f t="shared" si="1"/>
        <v>Insert Into cliente_zona(id_clientezona,id_cliente,id_zona) values (NULL,900223393,1);</v>
      </c>
    </row>
    <row r="117" spans="1:9" x14ac:dyDescent="0.25">
      <c r="A117">
        <v>10012980</v>
      </c>
      <c r="B117" t="s">
        <v>6345</v>
      </c>
      <c r="C117" t="s">
        <v>6346</v>
      </c>
      <c r="D117" t="s">
        <v>6339</v>
      </c>
      <c r="E117" s="15">
        <v>900078950</v>
      </c>
      <c r="F117" s="15" t="s">
        <v>6339</v>
      </c>
      <c r="G117">
        <v>1</v>
      </c>
      <c r="H117" t="s">
        <v>6340</v>
      </c>
      <c r="I117" t="str">
        <f t="shared" si="1"/>
        <v>Insert Into cliente_zona(id_clientezona,id_cliente,id_zona) values (NULL,900078950,1);</v>
      </c>
    </row>
    <row r="118" spans="1:9" x14ac:dyDescent="0.25">
      <c r="A118">
        <v>10012986</v>
      </c>
      <c r="B118" t="s">
        <v>6345</v>
      </c>
      <c r="C118" t="s">
        <v>6346</v>
      </c>
      <c r="D118" t="s">
        <v>6339</v>
      </c>
      <c r="E118" s="15">
        <v>900396502</v>
      </c>
      <c r="F118" s="15" t="s">
        <v>6339</v>
      </c>
      <c r="G118">
        <v>1</v>
      </c>
      <c r="H118" t="s">
        <v>6340</v>
      </c>
      <c r="I118" t="str">
        <f t="shared" si="1"/>
        <v>Insert Into cliente_zona(id_clientezona,id_cliente,id_zona) values (NULL,900396502,1);</v>
      </c>
    </row>
    <row r="119" spans="1:9" x14ac:dyDescent="0.25">
      <c r="A119">
        <v>10012998</v>
      </c>
      <c r="B119" t="s">
        <v>6345</v>
      </c>
      <c r="C119" t="s">
        <v>6346</v>
      </c>
      <c r="D119" t="s">
        <v>6339</v>
      </c>
      <c r="E119" s="15">
        <v>3626061</v>
      </c>
      <c r="F119" s="15" t="s">
        <v>6339</v>
      </c>
      <c r="G119">
        <v>1</v>
      </c>
      <c r="H119" t="s">
        <v>6340</v>
      </c>
      <c r="I119" t="str">
        <f t="shared" si="1"/>
        <v>Insert Into cliente_zona(id_clientezona,id_cliente,id_zona) values (NULL,3626061,1);</v>
      </c>
    </row>
    <row r="120" spans="1:9" x14ac:dyDescent="0.25">
      <c r="A120">
        <v>10013061</v>
      </c>
      <c r="B120" t="s">
        <v>6345</v>
      </c>
      <c r="C120" t="s">
        <v>6346</v>
      </c>
      <c r="D120" t="s">
        <v>6339</v>
      </c>
      <c r="E120" s="15">
        <v>900120015</v>
      </c>
      <c r="F120" s="15" t="s">
        <v>6339</v>
      </c>
      <c r="G120">
        <v>1</v>
      </c>
      <c r="H120" t="s">
        <v>6340</v>
      </c>
      <c r="I120" t="str">
        <f t="shared" si="1"/>
        <v>Insert Into cliente_zona(id_clientezona,id_cliente,id_zona) values (NULL,900120015,1);</v>
      </c>
    </row>
    <row r="121" spans="1:9" x14ac:dyDescent="0.25">
      <c r="A121">
        <v>10013062</v>
      </c>
      <c r="B121" t="s">
        <v>6345</v>
      </c>
      <c r="C121" t="s">
        <v>6346</v>
      </c>
      <c r="D121" t="s">
        <v>6339</v>
      </c>
      <c r="E121" s="15">
        <v>70784815</v>
      </c>
      <c r="F121" s="15" t="s">
        <v>6339</v>
      </c>
      <c r="G121">
        <v>1</v>
      </c>
      <c r="H121" t="s">
        <v>6340</v>
      </c>
      <c r="I121" t="str">
        <f t="shared" si="1"/>
        <v>Insert Into cliente_zona(id_clientezona,id_cliente,id_zona) values (NULL,70784815,1);</v>
      </c>
    </row>
    <row r="122" spans="1:9" x14ac:dyDescent="0.25">
      <c r="A122">
        <v>10013068</v>
      </c>
      <c r="B122" t="s">
        <v>6345</v>
      </c>
      <c r="C122" t="s">
        <v>6346</v>
      </c>
      <c r="D122" t="s">
        <v>6339</v>
      </c>
      <c r="E122" s="15">
        <v>900306213</v>
      </c>
      <c r="F122" s="15" t="s">
        <v>6339</v>
      </c>
      <c r="G122">
        <v>1</v>
      </c>
      <c r="H122" t="s">
        <v>6340</v>
      </c>
      <c r="I122" t="str">
        <f t="shared" si="1"/>
        <v>Insert Into cliente_zona(id_clientezona,id_cliente,id_zona) values (NULL,900306213,1);</v>
      </c>
    </row>
    <row r="123" spans="1:9" x14ac:dyDescent="0.25">
      <c r="A123">
        <v>10013107</v>
      </c>
      <c r="B123" t="s">
        <v>6345</v>
      </c>
      <c r="C123" t="s">
        <v>6346</v>
      </c>
      <c r="D123" t="s">
        <v>6339</v>
      </c>
      <c r="E123" s="15">
        <v>42421092</v>
      </c>
      <c r="F123" s="15" t="s">
        <v>6339</v>
      </c>
      <c r="G123">
        <v>1</v>
      </c>
      <c r="H123" t="s">
        <v>6340</v>
      </c>
      <c r="I123" t="str">
        <f t="shared" si="1"/>
        <v>Insert Into cliente_zona(id_clientezona,id_cliente,id_zona) values (NULL,42421092,1);</v>
      </c>
    </row>
    <row r="124" spans="1:9" x14ac:dyDescent="0.25">
      <c r="A124">
        <v>10013201</v>
      </c>
      <c r="B124" t="s">
        <v>6345</v>
      </c>
      <c r="C124" t="s">
        <v>6346</v>
      </c>
      <c r="D124" t="s">
        <v>6339</v>
      </c>
      <c r="E124" s="15">
        <v>900031088</v>
      </c>
      <c r="F124" s="15" t="s">
        <v>6339</v>
      </c>
      <c r="G124">
        <v>1</v>
      </c>
      <c r="H124" t="s">
        <v>6340</v>
      </c>
      <c r="I124" t="str">
        <f t="shared" si="1"/>
        <v>Insert Into cliente_zona(id_clientezona,id_cliente,id_zona) values (NULL,900031088,1);</v>
      </c>
    </row>
    <row r="125" spans="1:9" x14ac:dyDescent="0.25">
      <c r="A125">
        <v>10013241</v>
      </c>
      <c r="B125" t="s">
        <v>6345</v>
      </c>
      <c r="C125" t="s">
        <v>6346</v>
      </c>
      <c r="D125" t="s">
        <v>6339</v>
      </c>
      <c r="E125" s="15">
        <v>811029042</v>
      </c>
      <c r="F125" s="15" t="s">
        <v>6339</v>
      </c>
      <c r="G125">
        <v>1</v>
      </c>
      <c r="H125" t="s">
        <v>6340</v>
      </c>
      <c r="I125" t="str">
        <f t="shared" si="1"/>
        <v>Insert Into cliente_zona(id_clientezona,id_cliente,id_zona) values (NULL,811029042,1);</v>
      </c>
    </row>
    <row r="126" spans="1:9" x14ac:dyDescent="0.25">
      <c r="A126">
        <v>10013278</v>
      </c>
      <c r="B126" t="s">
        <v>6345</v>
      </c>
      <c r="C126" t="s">
        <v>6346</v>
      </c>
      <c r="D126" t="s">
        <v>6339</v>
      </c>
      <c r="E126" s="15">
        <v>98569114</v>
      </c>
      <c r="F126" s="15" t="s">
        <v>6339</v>
      </c>
      <c r="G126">
        <v>1</v>
      </c>
      <c r="H126" t="s">
        <v>6340</v>
      </c>
      <c r="I126" t="str">
        <f t="shared" si="1"/>
        <v>Insert Into cliente_zona(id_clientezona,id_cliente,id_zona) values (NULL,98569114,1);</v>
      </c>
    </row>
    <row r="127" spans="1:9" x14ac:dyDescent="0.25">
      <c r="A127">
        <v>10013278</v>
      </c>
      <c r="B127" t="s">
        <v>6345</v>
      </c>
      <c r="C127" t="s">
        <v>6346</v>
      </c>
      <c r="D127" t="s">
        <v>6339</v>
      </c>
      <c r="E127" s="15">
        <v>890907323</v>
      </c>
      <c r="F127" s="15" t="s">
        <v>6339</v>
      </c>
      <c r="G127">
        <v>1</v>
      </c>
      <c r="H127" t="s">
        <v>6340</v>
      </c>
      <c r="I127" t="str">
        <f t="shared" si="1"/>
        <v>Insert Into cliente_zona(id_clientezona,id_cliente,id_zona) values (NULL,890907323,1);</v>
      </c>
    </row>
    <row r="128" spans="1:9" x14ac:dyDescent="0.25">
      <c r="A128">
        <v>10013328</v>
      </c>
      <c r="B128" t="s">
        <v>6345</v>
      </c>
      <c r="C128" t="s">
        <v>6346</v>
      </c>
      <c r="D128" t="s">
        <v>6339</v>
      </c>
      <c r="E128" s="15">
        <v>15354016</v>
      </c>
      <c r="F128" s="15" t="s">
        <v>6339</v>
      </c>
      <c r="G128">
        <v>1</v>
      </c>
      <c r="H128" t="s">
        <v>6340</v>
      </c>
      <c r="I128" t="str">
        <f t="shared" si="1"/>
        <v>Insert Into cliente_zona(id_clientezona,id_cliente,id_zona) values (NULL,15354016,1);</v>
      </c>
    </row>
    <row r="129" spans="1:9" x14ac:dyDescent="0.25">
      <c r="A129">
        <v>10013329</v>
      </c>
      <c r="B129" t="s">
        <v>6345</v>
      </c>
      <c r="C129" t="s">
        <v>6346</v>
      </c>
      <c r="D129" t="s">
        <v>6339</v>
      </c>
      <c r="E129" s="15">
        <v>3469820</v>
      </c>
      <c r="F129" s="15" t="s">
        <v>6339</v>
      </c>
      <c r="G129">
        <v>1</v>
      </c>
      <c r="H129" t="s">
        <v>6340</v>
      </c>
      <c r="I129" t="str">
        <f t="shared" si="1"/>
        <v>Insert Into cliente_zona(id_clientezona,id_cliente,id_zona) values (NULL,3469820,1);</v>
      </c>
    </row>
    <row r="130" spans="1:9" x14ac:dyDescent="0.25">
      <c r="A130">
        <v>10013481</v>
      </c>
      <c r="B130" t="s">
        <v>6345</v>
      </c>
      <c r="C130" t="s">
        <v>6346</v>
      </c>
      <c r="D130" t="s">
        <v>6339</v>
      </c>
      <c r="E130" s="15">
        <v>900306990</v>
      </c>
      <c r="F130" s="15" t="s">
        <v>6339</v>
      </c>
      <c r="G130">
        <v>1</v>
      </c>
      <c r="H130" t="s">
        <v>6340</v>
      </c>
      <c r="I130" t="str">
        <f t="shared" si="1"/>
        <v>Insert Into cliente_zona(id_clientezona,id_cliente,id_zona) values (NULL,900306990,1);</v>
      </c>
    </row>
    <row r="131" spans="1:9" x14ac:dyDescent="0.25">
      <c r="A131">
        <v>10013497</v>
      </c>
      <c r="B131" t="s">
        <v>6345</v>
      </c>
      <c r="C131" t="s">
        <v>6346</v>
      </c>
      <c r="D131" t="s">
        <v>6339</v>
      </c>
      <c r="E131" s="15">
        <v>811009524</v>
      </c>
      <c r="F131" s="15" t="s">
        <v>6339</v>
      </c>
      <c r="G131">
        <v>1</v>
      </c>
      <c r="H131" t="s">
        <v>6340</v>
      </c>
      <c r="I131" t="str">
        <f t="shared" ref="I131:I194" si="2">_xlfn.CONCAT(B131,C131,D131,E131,F131,G131,H131)</f>
        <v>Insert Into cliente_zona(id_clientezona,id_cliente,id_zona) values (NULL,811009524,1);</v>
      </c>
    </row>
    <row r="132" spans="1:9" x14ac:dyDescent="0.25">
      <c r="A132">
        <v>10013545</v>
      </c>
      <c r="B132" t="s">
        <v>6345</v>
      </c>
      <c r="C132" t="s">
        <v>6346</v>
      </c>
      <c r="D132" t="s">
        <v>6339</v>
      </c>
      <c r="E132" s="15">
        <v>900561996</v>
      </c>
      <c r="F132" s="15" t="s">
        <v>6339</v>
      </c>
      <c r="G132">
        <v>1</v>
      </c>
      <c r="H132" t="s">
        <v>6340</v>
      </c>
      <c r="I132" t="str">
        <f t="shared" si="2"/>
        <v>Insert Into cliente_zona(id_clientezona,id_cliente,id_zona) values (NULL,900561996,1);</v>
      </c>
    </row>
    <row r="133" spans="1:9" x14ac:dyDescent="0.25">
      <c r="A133">
        <v>10013558</v>
      </c>
      <c r="B133" t="s">
        <v>6345</v>
      </c>
      <c r="C133" t="s">
        <v>6346</v>
      </c>
      <c r="D133" t="s">
        <v>6339</v>
      </c>
      <c r="E133" s="15">
        <v>900623146</v>
      </c>
      <c r="F133" s="15" t="s">
        <v>6339</v>
      </c>
      <c r="G133">
        <v>1</v>
      </c>
      <c r="H133" t="s">
        <v>6340</v>
      </c>
      <c r="I133" t="str">
        <f t="shared" si="2"/>
        <v>Insert Into cliente_zona(id_clientezona,id_cliente,id_zona) values (NULL,900623146,1);</v>
      </c>
    </row>
    <row r="134" spans="1:9" x14ac:dyDescent="0.25">
      <c r="A134">
        <v>10013559</v>
      </c>
      <c r="B134" t="s">
        <v>6345</v>
      </c>
      <c r="C134" t="s">
        <v>6346</v>
      </c>
      <c r="D134" t="s">
        <v>6339</v>
      </c>
      <c r="E134" s="15">
        <v>900351474</v>
      </c>
      <c r="F134" s="15" t="s">
        <v>6339</v>
      </c>
      <c r="G134">
        <v>1</v>
      </c>
      <c r="H134" t="s">
        <v>6340</v>
      </c>
      <c r="I134" t="str">
        <f t="shared" si="2"/>
        <v>Insert Into cliente_zona(id_clientezona,id_cliente,id_zona) values (NULL,900351474,1);</v>
      </c>
    </row>
    <row r="135" spans="1:9" x14ac:dyDescent="0.25">
      <c r="A135">
        <v>10013591</v>
      </c>
      <c r="B135" t="s">
        <v>6345</v>
      </c>
      <c r="C135" t="s">
        <v>6346</v>
      </c>
      <c r="D135" t="s">
        <v>6339</v>
      </c>
      <c r="E135" s="15">
        <v>890900043</v>
      </c>
      <c r="F135" s="15" t="s">
        <v>6339</v>
      </c>
      <c r="G135">
        <v>1</v>
      </c>
      <c r="H135" t="s">
        <v>6340</v>
      </c>
      <c r="I135" t="str">
        <f t="shared" si="2"/>
        <v>Insert Into cliente_zona(id_clientezona,id_cliente,id_zona) values (NULL,890900043,1);</v>
      </c>
    </row>
    <row r="136" spans="1:9" x14ac:dyDescent="0.25">
      <c r="A136">
        <v>10013862</v>
      </c>
      <c r="B136" t="s">
        <v>6345</v>
      </c>
      <c r="C136" t="s">
        <v>6346</v>
      </c>
      <c r="D136" t="s">
        <v>6339</v>
      </c>
      <c r="E136" s="15">
        <v>71991096</v>
      </c>
      <c r="F136" s="15" t="s">
        <v>6339</v>
      </c>
      <c r="G136">
        <v>1</v>
      </c>
      <c r="H136" t="s">
        <v>6340</v>
      </c>
      <c r="I136" t="str">
        <f t="shared" si="2"/>
        <v>Insert Into cliente_zona(id_clientezona,id_cliente,id_zona) values (NULL,71991096,1);</v>
      </c>
    </row>
    <row r="137" spans="1:9" x14ac:dyDescent="0.25">
      <c r="A137">
        <v>10013872</v>
      </c>
      <c r="B137" t="s">
        <v>6345</v>
      </c>
      <c r="C137" t="s">
        <v>6346</v>
      </c>
      <c r="D137" t="s">
        <v>6339</v>
      </c>
      <c r="E137" s="15">
        <v>3469916</v>
      </c>
      <c r="F137" s="15" t="s">
        <v>6339</v>
      </c>
      <c r="G137">
        <v>1</v>
      </c>
      <c r="H137" t="s">
        <v>6340</v>
      </c>
      <c r="I137" t="str">
        <f t="shared" si="2"/>
        <v>Insert Into cliente_zona(id_clientezona,id_cliente,id_zona) values (NULL,3469916,1);</v>
      </c>
    </row>
    <row r="138" spans="1:9" x14ac:dyDescent="0.25">
      <c r="A138">
        <v>10013941</v>
      </c>
      <c r="B138" t="s">
        <v>6345</v>
      </c>
      <c r="C138" t="s">
        <v>6346</v>
      </c>
      <c r="D138" t="s">
        <v>6339</v>
      </c>
      <c r="E138" s="15">
        <v>15437955</v>
      </c>
      <c r="F138" s="15" t="s">
        <v>6339</v>
      </c>
      <c r="G138">
        <v>1</v>
      </c>
      <c r="H138" t="s">
        <v>6340</v>
      </c>
      <c r="I138" t="str">
        <f t="shared" si="2"/>
        <v>Insert Into cliente_zona(id_clientezona,id_cliente,id_zona) values (NULL,15437955,1);</v>
      </c>
    </row>
    <row r="139" spans="1:9" x14ac:dyDescent="0.25">
      <c r="A139">
        <v>10013995</v>
      </c>
      <c r="B139" t="s">
        <v>6345</v>
      </c>
      <c r="C139" t="s">
        <v>6346</v>
      </c>
      <c r="D139" t="s">
        <v>6339</v>
      </c>
      <c r="E139" s="15">
        <v>70191100</v>
      </c>
      <c r="F139" s="15" t="s">
        <v>6339</v>
      </c>
      <c r="G139">
        <v>1</v>
      </c>
      <c r="H139" t="s">
        <v>6340</v>
      </c>
      <c r="I139" t="str">
        <f t="shared" si="2"/>
        <v>Insert Into cliente_zona(id_clientezona,id_cliente,id_zona) values (NULL,70191100,1);</v>
      </c>
    </row>
    <row r="140" spans="1:9" x14ac:dyDescent="0.25">
      <c r="A140">
        <v>10014067</v>
      </c>
      <c r="B140" t="s">
        <v>6345</v>
      </c>
      <c r="C140" t="s">
        <v>6346</v>
      </c>
      <c r="D140" t="s">
        <v>6339</v>
      </c>
      <c r="E140" s="15">
        <v>15328549</v>
      </c>
      <c r="F140" s="15" t="s">
        <v>6339</v>
      </c>
      <c r="G140">
        <v>1</v>
      </c>
      <c r="H140" t="s">
        <v>6340</v>
      </c>
      <c r="I140" t="str">
        <f t="shared" si="2"/>
        <v>Insert Into cliente_zona(id_clientezona,id_cliente,id_zona) values (NULL,15328549,1);</v>
      </c>
    </row>
    <row r="141" spans="1:9" x14ac:dyDescent="0.25">
      <c r="A141">
        <v>10014068</v>
      </c>
      <c r="B141" t="s">
        <v>6345</v>
      </c>
      <c r="C141" t="s">
        <v>6346</v>
      </c>
      <c r="D141" t="s">
        <v>6339</v>
      </c>
      <c r="E141" s="15">
        <v>892200648</v>
      </c>
      <c r="F141" s="15" t="s">
        <v>6339</v>
      </c>
      <c r="G141">
        <v>1</v>
      </c>
      <c r="H141" t="s">
        <v>6340</v>
      </c>
      <c r="I141" t="str">
        <f t="shared" si="2"/>
        <v>Insert Into cliente_zona(id_clientezona,id_cliente,id_zona) values (NULL,892200648,1);</v>
      </c>
    </row>
    <row r="142" spans="1:9" x14ac:dyDescent="0.25">
      <c r="A142">
        <v>10014151</v>
      </c>
      <c r="B142" t="s">
        <v>6345</v>
      </c>
      <c r="C142" t="s">
        <v>6346</v>
      </c>
      <c r="D142" t="s">
        <v>6339</v>
      </c>
      <c r="E142" s="15">
        <v>900646181</v>
      </c>
      <c r="F142" s="15" t="s">
        <v>6339</v>
      </c>
      <c r="G142">
        <v>1</v>
      </c>
      <c r="H142" t="s">
        <v>6340</v>
      </c>
      <c r="I142" t="str">
        <f t="shared" si="2"/>
        <v>Insert Into cliente_zona(id_clientezona,id_cliente,id_zona) values (NULL,900646181,1);</v>
      </c>
    </row>
    <row r="143" spans="1:9" x14ac:dyDescent="0.25">
      <c r="A143">
        <v>10014330</v>
      </c>
      <c r="B143" t="s">
        <v>6345</v>
      </c>
      <c r="C143" t="s">
        <v>6346</v>
      </c>
      <c r="D143" t="s">
        <v>6339</v>
      </c>
      <c r="E143" s="15">
        <v>900155227</v>
      </c>
      <c r="F143" s="15" t="s">
        <v>6339</v>
      </c>
      <c r="G143">
        <v>1</v>
      </c>
      <c r="H143" t="s">
        <v>6340</v>
      </c>
      <c r="I143" t="str">
        <f t="shared" si="2"/>
        <v>Insert Into cliente_zona(id_clientezona,id_cliente,id_zona) values (NULL,900155227,1);</v>
      </c>
    </row>
    <row r="144" spans="1:9" x14ac:dyDescent="0.25">
      <c r="A144">
        <v>10014331</v>
      </c>
      <c r="B144" t="s">
        <v>6345</v>
      </c>
      <c r="C144" t="s">
        <v>6346</v>
      </c>
      <c r="D144" t="s">
        <v>6339</v>
      </c>
      <c r="E144" s="15">
        <v>800014656</v>
      </c>
      <c r="F144" s="15" t="s">
        <v>6339</v>
      </c>
      <c r="G144">
        <v>1</v>
      </c>
      <c r="H144" t="s">
        <v>6340</v>
      </c>
      <c r="I144" t="str">
        <f t="shared" si="2"/>
        <v>Insert Into cliente_zona(id_clientezona,id_cliente,id_zona) values (NULL,800014656,1);</v>
      </c>
    </row>
    <row r="145" spans="1:9" x14ac:dyDescent="0.25">
      <c r="A145">
        <v>10014381</v>
      </c>
      <c r="B145" t="s">
        <v>6345</v>
      </c>
      <c r="C145" t="s">
        <v>6346</v>
      </c>
      <c r="D145" t="s">
        <v>6339</v>
      </c>
      <c r="E145" s="15">
        <v>42902541</v>
      </c>
      <c r="F145" s="15" t="s">
        <v>6339</v>
      </c>
      <c r="G145">
        <v>1</v>
      </c>
      <c r="H145" t="s">
        <v>6340</v>
      </c>
      <c r="I145" t="str">
        <f t="shared" si="2"/>
        <v>Insert Into cliente_zona(id_clientezona,id_cliente,id_zona) values (NULL,42902541,1);</v>
      </c>
    </row>
    <row r="146" spans="1:9" x14ac:dyDescent="0.25">
      <c r="A146">
        <v>10014440</v>
      </c>
      <c r="B146" t="s">
        <v>6345</v>
      </c>
      <c r="C146" t="s">
        <v>6346</v>
      </c>
      <c r="D146" t="s">
        <v>6339</v>
      </c>
      <c r="E146" s="15">
        <v>890940649</v>
      </c>
      <c r="F146" s="15" t="s">
        <v>6339</v>
      </c>
      <c r="G146">
        <v>1</v>
      </c>
      <c r="H146" t="s">
        <v>6340</v>
      </c>
      <c r="I146" t="str">
        <f t="shared" si="2"/>
        <v>Insert Into cliente_zona(id_clientezona,id_cliente,id_zona) values (NULL,890940649,1);</v>
      </c>
    </row>
    <row r="147" spans="1:9" x14ac:dyDescent="0.25">
      <c r="A147">
        <v>10014442</v>
      </c>
      <c r="B147" t="s">
        <v>6345</v>
      </c>
      <c r="C147" t="s">
        <v>6346</v>
      </c>
      <c r="D147" t="s">
        <v>6339</v>
      </c>
      <c r="E147" s="15">
        <v>900703597</v>
      </c>
      <c r="F147" s="15" t="s">
        <v>6339</v>
      </c>
      <c r="G147">
        <v>1</v>
      </c>
      <c r="H147" t="s">
        <v>6340</v>
      </c>
      <c r="I147" t="str">
        <f t="shared" si="2"/>
        <v>Insert Into cliente_zona(id_clientezona,id_cliente,id_zona) values (NULL,900703597,1);</v>
      </c>
    </row>
    <row r="148" spans="1:9" x14ac:dyDescent="0.25">
      <c r="A148">
        <v>10014474</v>
      </c>
      <c r="B148" t="s">
        <v>6345</v>
      </c>
      <c r="C148" t="s">
        <v>6346</v>
      </c>
      <c r="D148" t="s">
        <v>6339</v>
      </c>
      <c r="E148" s="15">
        <v>8154510</v>
      </c>
      <c r="F148" s="15" t="s">
        <v>6339</v>
      </c>
      <c r="G148">
        <v>1</v>
      </c>
      <c r="H148" t="s">
        <v>6340</v>
      </c>
      <c r="I148" t="str">
        <f t="shared" si="2"/>
        <v>Insert Into cliente_zona(id_clientezona,id_cliente,id_zona) values (NULL,8154510,1);</v>
      </c>
    </row>
    <row r="149" spans="1:9" x14ac:dyDescent="0.25">
      <c r="A149">
        <v>10014513</v>
      </c>
      <c r="B149" t="s">
        <v>6345</v>
      </c>
      <c r="C149" t="s">
        <v>6346</v>
      </c>
      <c r="D149" t="s">
        <v>6339</v>
      </c>
      <c r="E149" s="15">
        <v>98495090</v>
      </c>
      <c r="F149" s="15" t="s">
        <v>6339</v>
      </c>
      <c r="G149">
        <v>1</v>
      </c>
      <c r="H149" t="s">
        <v>6340</v>
      </c>
      <c r="I149" t="str">
        <f t="shared" si="2"/>
        <v>Insert Into cliente_zona(id_clientezona,id_cliente,id_zona) values (NULL,98495090,1);</v>
      </c>
    </row>
    <row r="150" spans="1:9" x14ac:dyDescent="0.25">
      <c r="A150">
        <v>10014796</v>
      </c>
      <c r="B150" t="s">
        <v>6345</v>
      </c>
      <c r="C150" t="s">
        <v>6346</v>
      </c>
      <c r="D150" t="s">
        <v>6339</v>
      </c>
      <c r="E150" s="15">
        <v>70195946</v>
      </c>
      <c r="F150" s="15" t="s">
        <v>6339</v>
      </c>
      <c r="G150">
        <v>1</v>
      </c>
      <c r="H150" t="s">
        <v>6340</v>
      </c>
      <c r="I150" t="str">
        <f t="shared" si="2"/>
        <v>Insert Into cliente_zona(id_clientezona,id_cliente,id_zona) values (NULL,70195946,1);</v>
      </c>
    </row>
    <row r="151" spans="1:9" x14ac:dyDescent="0.25">
      <c r="A151">
        <v>10014825</v>
      </c>
      <c r="B151" t="s">
        <v>6345</v>
      </c>
      <c r="C151" t="s">
        <v>6346</v>
      </c>
      <c r="D151" t="s">
        <v>6339</v>
      </c>
      <c r="E151" s="15">
        <v>42879572</v>
      </c>
      <c r="F151" s="15" t="s">
        <v>6339</v>
      </c>
      <c r="G151">
        <v>1</v>
      </c>
      <c r="H151" t="s">
        <v>6340</v>
      </c>
      <c r="I151" t="str">
        <f t="shared" si="2"/>
        <v>Insert Into cliente_zona(id_clientezona,id_cliente,id_zona) values (NULL,42879572,1);</v>
      </c>
    </row>
    <row r="152" spans="1:9" x14ac:dyDescent="0.25">
      <c r="A152">
        <v>10014867</v>
      </c>
      <c r="B152" t="s">
        <v>6345</v>
      </c>
      <c r="C152" t="s">
        <v>6346</v>
      </c>
      <c r="D152" t="s">
        <v>6339</v>
      </c>
      <c r="E152" s="15">
        <v>71875583</v>
      </c>
      <c r="F152" s="15" t="s">
        <v>6339</v>
      </c>
      <c r="G152">
        <v>1</v>
      </c>
      <c r="H152" t="s">
        <v>6340</v>
      </c>
      <c r="I152" t="str">
        <f t="shared" si="2"/>
        <v>Insert Into cliente_zona(id_clientezona,id_cliente,id_zona) values (NULL,71875583,1);</v>
      </c>
    </row>
    <row r="153" spans="1:9" x14ac:dyDescent="0.25">
      <c r="A153">
        <v>10015065</v>
      </c>
      <c r="B153" t="s">
        <v>6345</v>
      </c>
      <c r="C153" t="s">
        <v>6346</v>
      </c>
      <c r="D153" t="s">
        <v>6339</v>
      </c>
      <c r="E153" s="15">
        <v>890938691</v>
      </c>
      <c r="F153" s="15" t="s">
        <v>6339</v>
      </c>
      <c r="G153">
        <v>1</v>
      </c>
      <c r="H153" t="s">
        <v>6340</v>
      </c>
      <c r="I153" t="str">
        <f t="shared" si="2"/>
        <v>Insert Into cliente_zona(id_clientezona,id_cliente,id_zona) values (NULL,890938691,1);</v>
      </c>
    </row>
    <row r="154" spans="1:9" x14ac:dyDescent="0.25">
      <c r="A154">
        <v>10015088</v>
      </c>
      <c r="B154" t="s">
        <v>6345</v>
      </c>
      <c r="C154" t="s">
        <v>6346</v>
      </c>
      <c r="D154" t="s">
        <v>6339</v>
      </c>
      <c r="E154" s="15">
        <v>811039709</v>
      </c>
      <c r="F154" s="15" t="s">
        <v>6339</v>
      </c>
      <c r="G154">
        <v>1</v>
      </c>
      <c r="H154" t="s">
        <v>6340</v>
      </c>
      <c r="I154" t="str">
        <f t="shared" si="2"/>
        <v>Insert Into cliente_zona(id_clientezona,id_cliente,id_zona) values (NULL,811039709,1);</v>
      </c>
    </row>
    <row r="155" spans="1:9" x14ac:dyDescent="0.25">
      <c r="A155">
        <v>10015089</v>
      </c>
      <c r="B155" t="s">
        <v>6345</v>
      </c>
      <c r="C155" t="s">
        <v>6346</v>
      </c>
      <c r="D155" t="s">
        <v>6339</v>
      </c>
      <c r="E155" s="15">
        <v>890938692</v>
      </c>
      <c r="F155" s="15" t="s">
        <v>6339</v>
      </c>
      <c r="G155">
        <v>1</v>
      </c>
      <c r="H155" t="s">
        <v>6340</v>
      </c>
      <c r="I155" t="str">
        <f t="shared" si="2"/>
        <v>Insert Into cliente_zona(id_clientezona,id_cliente,id_zona) values (NULL,890938692,1);</v>
      </c>
    </row>
    <row r="156" spans="1:9" x14ac:dyDescent="0.25">
      <c r="A156">
        <v>10015090</v>
      </c>
      <c r="B156" t="s">
        <v>6345</v>
      </c>
      <c r="C156" t="s">
        <v>6346</v>
      </c>
      <c r="D156" t="s">
        <v>6339</v>
      </c>
      <c r="E156" s="15">
        <v>811039710</v>
      </c>
      <c r="F156" s="15" t="s">
        <v>6339</v>
      </c>
      <c r="G156">
        <v>1</v>
      </c>
      <c r="H156" t="s">
        <v>6340</v>
      </c>
      <c r="I156" t="str">
        <f t="shared" si="2"/>
        <v>Insert Into cliente_zona(id_clientezona,id_cliente,id_zona) values (NULL,811039710,1);</v>
      </c>
    </row>
    <row r="157" spans="1:9" x14ac:dyDescent="0.25">
      <c r="A157">
        <v>10015100</v>
      </c>
      <c r="B157" t="s">
        <v>6345</v>
      </c>
      <c r="C157" t="s">
        <v>6346</v>
      </c>
      <c r="D157" t="s">
        <v>6339</v>
      </c>
      <c r="E157" s="15">
        <v>900560496</v>
      </c>
      <c r="F157" s="15" t="s">
        <v>6339</v>
      </c>
      <c r="G157">
        <v>1</v>
      </c>
      <c r="H157" t="s">
        <v>6340</v>
      </c>
      <c r="I157" t="str">
        <f t="shared" si="2"/>
        <v>Insert Into cliente_zona(id_clientezona,id_cliente,id_zona) values (NULL,900560496,1);</v>
      </c>
    </row>
    <row r="158" spans="1:9" x14ac:dyDescent="0.25">
      <c r="A158">
        <v>10015101</v>
      </c>
      <c r="B158" t="s">
        <v>6345</v>
      </c>
      <c r="C158" t="s">
        <v>6346</v>
      </c>
      <c r="D158" t="s">
        <v>6339</v>
      </c>
      <c r="E158" s="15">
        <v>900483131</v>
      </c>
      <c r="F158" s="15" t="s">
        <v>6339</v>
      </c>
      <c r="G158">
        <v>1</v>
      </c>
      <c r="H158" t="s">
        <v>6340</v>
      </c>
      <c r="I158" t="str">
        <f t="shared" si="2"/>
        <v>Insert Into cliente_zona(id_clientezona,id_cliente,id_zona) values (NULL,900483131,1);</v>
      </c>
    </row>
    <row r="159" spans="1:9" x14ac:dyDescent="0.25">
      <c r="A159">
        <v>10015118</v>
      </c>
      <c r="B159" t="s">
        <v>6345</v>
      </c>
      <c r="C159" t="s">
        <v>6346</v>
      </c>
      <c r="D159" t="s">
        <v>6339</v>
      </c>
      <c r="E159" s="15">
        <v>900700594</v>
      </c>
      <c r="F159" s="15" t="s">
        <v>6339</v>
      </c>
      <c r="G159">
        <v>1</v>
      </c>
      <c r="H159" t="s">
        <v>6340</v>
      </c>
      <c r="I159" t="str">
        <f t="shared" si="2"/>
        <v>Insert Into cliente_zona(id_clientezona,id_cliente,id_zona) values (NULL,900700594,1);</v>
      </c>
    </row>
    <row r="160" spans="1:9" x14ac:dyDescent="0.25">
      <c r="A160">
        <v>10015322</v>
      </c>
      <c r="B160" t="s">
        <v>6345</v>
      </c>
      <c r="C160" t="s">
        <v>6346</v>
      </c>
      <c r="D160" t="s">
        <v>6339</v>
      </c>
      <c r="E160" s="15">
        <v>15350225</v>
      </c>
      <c r="F160" s="15" t="s">
        <v>6339</v>
      </c>
      <c r="G160">
        <v>1</v>
      </c>
      <c r="H160" t="s">
        <v>6340</v>
      </c>
      <c r="I160" t="str">
        <f t="shared" si="2"/>
        <v>Insert Into cliente_zona(id_clientezona,id_cliente,id_zona) values (NULL,15350225,1);</v>
      </c>
    </row>
    <row r="161" spans="1:9" x14ac:dyDescent="0.25">
      <c r="A161">
        <v>10015393</v>
      </c>
      <c r="B161" t="s">
        <v>6345</v>
      </c>
      <c r="C161" t="s">
        <v>6346</v>
      </c>
      <c r="D161" t="s">
        <v>6339</v>
      </c>
      <c r="E161" s="15">
        <v>900802908</v>
      </c>
      <c r="F161" s="15" t="s">
        <v>6339</v>
      </c>
      <c r="G161">
        <v>1</v>
      </c>
      <c r="H161" t="s">
        <v>6340</v>
      </c>
      <c r="I161" t="str">
        <f t="shared" si="2"/>
        <v>Insert Into cliente_zona(id_clientezona,id_cliente,id_zona) values (NULL,900802908,1);</v>
      </c>
    </row>
    <row r="162" spans="1:9" x14ac:dyDescent="0.25">
      <c r="A162">
        <v>10015515</v>
      </c>
      <c r="B162" t="s">
        <v>6345</v>
      </c>
      <c r="C162" t="s">
        <v>6346</v>
      </c>
      <c r="D162" t="s">
        <v>6339</v>
      </c>
      <c r="E162" s="15">
        <v>15486804</v>
      </c>
      <c r="F162" s="15" t="s">
        <v>6339</v>
      </c>
      <c r="G162">
        <v>1</v>
      </c>
      <c r="H162" t="s">
        <v>6340</v>
      </c>
      <c r="I162" t="str">
        <f t="shared" si="2"/>
        <v>Insert Into cliente_zona(id_clientezona,id_cliente,id_zona) values (NULL,15486804,1);</v>
      </c>
    </row>
    <row r="163" spans="1:9" x14ac:dyDescent="0.25">
      <c r="A163">
        <v>10015517</v>
      </c>
      <c r="B163" t="s">
        <v>6345</v>
      </c>
      <c r="C163" t="s">
        <v>6346</v>
      </c>
      <c r="D163" t="s">
        <v>6339</v>
      </c>
      <c r="E163" s="15">
        <v>43366080</v>
      </c>
      <c r="F163" s="15" t="s">
        <v>6339</v>
      </c>
      <c r="G163">
        <v>1</v>
      </c>
      <c r="H163" t="s">
        <v>6340</v>
      </c>
      <c r="I163" t="str">
        <f t="shared" si="2"/>
        <v>Insert Into cliente_zona(id_clientezona,id_cliente,id_zona) values (NULL,43366080,1);</v>
      </c>
    </row>
    <row r="164" spans="1:9" x14ac:dyDescent="0.25">
      <c r="A164">
        <v>10015592</v>
      </c>
      <c r="B164" t="s">
        <v>6345</v>
      </c>
      <c r="C164" t="s">
        <v>6346</v>
      </c>
      <c r="D164" t="s">
        <v>6339</v>
      </c>
      <c r="E164" s="15">
        <v>43366346</v>
      </c>
      <c r="F164" s="15" t="s">
        <v>6339</v>
      </c>
      <c r="G164">
        <v>1</v>
      </c>
      <c r="H164" t="s">
        <v>6340</v>
      </c>
      <c r="I164" t="str">
        <f t="shared" si="2"/>
        <v>Insert Into cliente_zona(id_clientezona,id_cliente,id_zona) values (NULL,43366346,1);</v>
      </c>
    </row>
    <row r="165" spans="1:9" x14ac:dyDescent="0.25">
      <c r="A165">
        <v>10015593</v>
      </c>
      <c r="B165" t="s">
        <v>6345</v>
      </c>
      <c r="C165" t="s">
        <v>6346</v>
      </c>
      <c r="D165" t="s">
        <v>6339</v>
      </c>
      <c r="E165" s="15">
        <v>900608308</v>
      </c>
      <c r="F165" s="15" t="s">
        <v>6339</v>
      </c>
      <c r="G165">
        <v>1</v>
      </c>
      <c r="H165" t="s">
        <v>6340</v>
      </c>
      <c r="I165" t="str">
        <f t="shared" si="2"/>
        <v>Insert Into cliente_zona(id_clientezona,id_cliente,id_zona) values (NULL,900608308,1);</v>
      </c>
    </row>
    <row r="166" spans="1:9" x14ac:dyDescent="0.25">
      <c r="A166">
        <v>10015594</v>
      </c>
      <c r="B166" t="s">
        <v>6345</v>
      </c>
      <c r="C166" t="s">
        <v>6346</v>
      </c>
      <c r="D166" t="s">
        <v>6339</v>
      </c>
      <c r="E166" s="15">
        <v>811029497</v>
      </c>
      <c r="F166" s="15" t="s">
        <v>6339</v>
      </c>
      <c r="G166">
        <v>1</v>
      </c>
      <c r="H166" t="s">
        <v>6340</v>
      </c>
      <c r="I166" t="str">
        <f t="shared" si="2"/>
        <v>Insert Into cliente_zona(id_clientezona,id_cliente,id_zona) values (NULL,811029497,1);</v>
      </c>
    </row>
    <row r="167" spans="1:9" x14ac:dyDescent="0.25">
      <c r="A167">
        <v>10015633</v>
      </c>
      <c r="B167" t="s">
        <v>6345</v>
      </c>
      <c r="C167" t="s">
        <v>6346</v>
      </c>
      <c r="D167" t="s">
        <v>6339</v>
      </c>
      <c r="E167" s="15">
        <v>71906062</v>
      </c>
      <c r="F167" s="15" t="s">
        <v>6339</v>
      </c>
      <c r="G167">
        <v>1</v>
      </c>
      <c r="H167" t="s">
        <v>6340</v>
      </c>
      <c r="I167" t="str">
        <f t="shared" si="2"/>
        <v>Insert Into cliente_zona(id_clientezona,id_cliente,id_zona) values (NULL,71906062,1);</v>
      </c>
    </row>
    <row r="168" spans="1:9" x14ac:dyDescent="0.25">
      <c r="A168">
        <v>10015640</v>
      </c>
      <c r="B168" t="s">
        <v>6345</v>
      </c>
      <c r="C168" t="s">
        <v>6346</v>
      </c>
      <c r="D168" t="s">
        <v>6339</v>
      </c>
      <c r="E168" s="15">
        <v>15355154</v>
      </c>
      <c r="F168" s="15" t="s">
        <v>6339</v>
      </c>
      <c r="G168">
        <v>1</v>
      </c>
      <c r="H168" t="s">
        <v>6340</v>
      </c>
      <c r="I168" t="str">
        <f t="shared" si="2"/>
        <v>Insert Into cliente_zona(id_clientezona,id_cliente,id_zona) values (NULL,15355154,1);</v>
      </c>
    </row>
    <row r="169" spans="1:9" x14ac:dyDescent="0.25">
      <c r="A169">
        <v>10015802</v>
      </c>
      <c r="B169" t="s">
        <v>6345</v>
      </c>
      <c r="C169" t="s">
        <v>6346</v>
      </c>
      <c r="D169" t="s">
        <v>6339</v>
      </c>
      <c r="E169" s="15">
        <v>900451935</v>
      </c>
      <c r="F169" s="15" t="s">
        <v>6339</v>
      </c>
      <c r="G169">
        <v>1</v>
      </c>
      <c r="H169" t="s">
        <v>6340</v>
      </c>
      <c r="I169" t="str">
        <f t="shared" si="2"/>
        <v>Insert Into cliente_zona(id_clientezona,id_cliente,id_zona) values (NULL,900451935,1);</v>
      </c>
    </row>
    <row r="170" spans="1:9" x14ac:dyDescent="0.25">
      <c r="A170">
        <v>10015852</v>
      </c>
      <c r="B170" t="s">
        <v>6345</v>
      </c>
      <c r="C170" t="s">
        <v>6346</v>
      </c>
      <c r="D170" t="s">
        <v>6339</v>
      </c>
      <c r="E170" s="15">
        <v>900434094</v>
      </c>
      <c r="F170" s="15" t="s">
        <v>6339</v>
      </c>
      <c r="G170">
        <v>1</v>
      </c>
      <c r="H170" t="s">
        <v>6340</v>
      </c>
      <c r="I170" t="str">
        <f t="shared" si="2"/>
        <v>Insert Into cliente_zona(id_clientezona,id_cliente,id_zona) values (NULL,900434094,1);</v>
      </c>
    </row>
    <row r="171" spans="1:9" x14ac:dyDescent="0.25">
      <c r="A171">
        <v>10015853</v>
      </c>
      <c r="B171" t="s">
        <v>6345</v>
      </c>
      <c r="C171" t="s">
        <v>6346</v>
      </c>
      <c r="D171" t="s">
        <v>6339</v>
      </c>
      <c r="E171" s="15">
        <v>900041685</v>
      </c>
      <c r="F171" s="15" t="s">
        <v>6339</v>
      </c>
      <c r="G171">
        <v>1</v>
      </c>
      <c r="H171" t="s">
        <v>6340</v>
      </c>
      <c r="I171" t="str">
        <f t="shared" si="2"/>
        <v>Insert Into cliente_zona(id_clientezona,id_cliente,id_zona) values (NULL,900041685,1);</v>
      </c>
    </row>
    <row r="172" spans="1:9" x14ac:dyDescent="0.25">
      <c r="A172">
        <v>10015854</v>
      </c>
      <c r="B172" t="s">
        <v>6345</v>
      </c>
      <c r="C172" t="s">
        <v>6346</v>
      </c>
      <c r="D172" t="s">
        <v>6339</v>
      </c>
      <c r="E172" s="15">
        <v>900224099</v>
      </c>
      <c r="F172" s="15" t="s">
        <v>6339</v>
      </c>
      <c r="G172">
        <v>1</v>
      </c>
      <c r="H172" t="s">
        <v>6340</v>
      </c>
      <c r="I172" t="str">
        <f t="shared" si="2"/>
        <v>Insert Into cliente_zona(id_clientezona,id_cliente,id_zona) values (NULL,900224099,1);</v>
      </c>
    </row>
    <row r="173" spans="1:9" x14ac:dyDescent="0.25">
      <c r="A173">
        <v>10016023</v>
      </c>
      <c r="B173" t="s">
        <v>6345</v>
      </c>
      <c r="C173" t="s">
        <v>6346</v>
      </c>
      <c r="D173" t="s">
        <v>6339</v>
      </c>
      <c r="E173" s="15">
        <v>98494100</v>
      </c>
      <c r="F173" s="15" t="s">
        <v>6339</v>
      </c>
      <c r="G173">
        <v>1</v>
      </c>
      <c r="H173" t="s">
        <v>6340</v>
      </c>
      <c r="I173" t="str">
        <f t="shared" si="2"/>
        <v>Insert Into cliente_zona(id_clientezona,id_cliente,id_zona) values (NULL,98494100,1);</v>
      </c>
    </row>
    <row r="174" spans="1:9" x14ac:dyDescent="0.25">
      <c r="A174">
        <v>10016039</v>
      </c>
      <c r="B174" t="s">
        <v>6345</v>
      </c>
      <c r="C174" t="s">
        <v>6346</v>
      </c>
      <c r="D174" t="s">
        <v>6339</v>
      </c>
      <c r="E174" s="15">
        <v>1033653665</v>
      </c>
      <c r="F174" s="15" t="s">
        <v>6339</v>
      </c>
      <c r="G174">
        <v>1</v>
      </c>
      <c r="H174" t="s">
        <v>6340</v>
      </c>
      <c r="I174" t="str">
        <f t="shared" si="2"/>
        <v>Insert Into cliente_zona(id_clientezona,id_cliente,id_zona) values (NULL,1033653665,1);</v>
      </c>
    </row>
    <row r="175" spans="1:9" x14ac:dyDescent="0.25">
      <c r="A175">
        <v>10016091</v>
      </c>
      <c r="B175" t="s">
        <v>6345</v>
      </c>
      <c r="C175" t="s">
        <v>6346</v>
      </c>
      <c r="D175" t="s">
        <v>6339</v>
      </c>
      <c r="E175" s="15">
        <v>900120457</v>
      </c>
      <c r="F175" s="15" t="s">
        <v>6339</v>
      </c>
      <c r="G175">
        <v>1</v>
      </c>
      <c r="H175" t="s">
        <v>6340</v>
      </c>
      <c r="I175" t="str">
        <f t="shared" si="2"/>
        <v>Insert Into cliente_zona(id_clientezona,id_cliente,id_zona) values (NULL,900120457,1);</v>
      </c>
    </row>
    <row r="176" spans="1:9" x14ac:dyDescent="0.25">
      <c r="A176">
        <v>10016114</v>
      </c>
      <c r="B176" t="s">
        <v>6345</v>
      </c>
      <c r="C176" t="s">
        <v>6346</v>
      </c>
      <c r="D176" t="s">
        <v>6339</v>
      </c>
      <c r="E176" s="15">
        <v>900812952</v>
      </c>
      <c r="F176" s="15" t="s">
        <v>6339</v>
      </c>
      <c r="G176">
        <v>1</v>
      </c>
      <c r="H176" t="s">
        <v>6340</v>
      </c>
      <c r="I176" t="str">
        <f t="shared" si="2"/>
        <v>Insert Into cliente_zona(id_clientezona,id_cliente,id_zona) values (NULL,900812952,1);</v>
      </c>
    </row>
    <row r="177" spans="1:9" x14ac:dyDescent="0.25">
      <c r="A177">
        <v>10016115</v>
      </c>
      <c r="B177" t="s">
        <v>6345</v>
      </c>
      <c r="C177" t="s">
        <v>6346</v>
      </c>
      <c r="D177" t="s">
        <v>6339</v>
      </c>
      <c r="E177" s="15">
        <v>900618127</v>
      </c>
      <c r="F177" s="15" t="s">
        <v>6339</v>
      </c>
      <c r="G177">
        <v>1</v>
      </c>
      <c r="H177" t="s">
        <v>6340</v>
      </c>
      <c r="I177" t="str">
        <f t="shared" si="2"/>
        <v>Insert Into cliente_zona(id_clientezona,id_cliente,id_zona) values (NULL,900618127,1);</v>
      </c>
    </row>
    <row r="178" spans="1:9" x14ac:dyDescent="0.25">
      <c r="A178">
        <v>10016145</v>
      </c>
      <c r="B178" t="s">
        <v>6345</v>
      </c>
      <c r="C178" t="s">
        <v>6346</v>
      </c>
      <c r="D178" t="s">
        <v>6339</v>
      </c>
      <c r="E178" s="15">
        <v>900699198</v>
      </c>
      <c r="F178" s="15" t="s">
        <v>6339</v>
      </c>
      <c r="G178">
        <v>1</v>
      </c>
      <c r="H178" t="s">
        <v>6340</v>
      </c>
      <c r="I178" t="str">
        <f t="shared" si="2"/>
        <v>Insert Into cliente_zona(id_clientezona,id_cliente,id_zona) values (NULL,900699198,1);</v>
      </c>
    </row>
    <row r="179" spans="1:9" x14ac:dyDescent="0.25">
      <c r="A179">
        <v>10016148</v>
      </c>
      <c r="B179" t="s">
        <v>6345</v>
      </c>
      <c r="C179" t="s">
        <v>6346</v>
      </c>
      <c r="D179" t="s">
        <v>6339</v>
      </c>
      <c r="E179" s="15">
        <v>900823750</v>
      </c>
      <c r="F179" s="15" t="s">
        <v>6339</v>
      </c>
      <c r="G179">
        <v>1</v>
      </c>
      <c r="H179" t="s">
        <v>6340</v>
      </c>
      <c r="I179" t="str">
        <f t="shared" si="2"/>
        <v>Insert Into cliente_zona(id_clientezona,id_cliente,id_zona) values (NULL,900823750,1);</v>
      </c>
    </row>
    <row r="180" spans="1:9" x14ac:dyDescent="0.25">
      <c r="A180">
        <v>10016190</v>
      </c>
      <c r="B180" t="s">
        <v>6345</v>
      </c>
      <c r="C180" t="s">
        <v>6346</v>
      </c>
      <c r="D180" t="s">
        <v>6339</v>
      </c>
      <c r="E180" s="15">
        <v>811043716</v>
      </c>
      <c r="F180" s="15" t="s">
        <v>6339</v>
      </c>
      <c r="G180">
        <v>1</v>
      </c>
      <c r="H180" t="s">
        <v>6340</v>
      </c>
      <c r="I180" t="str">
        <f t="shared" si="2"/>
        <v>Insert Into cliente_zona(id_clientezona,id_cliente,id_zona) values (NULL,811043716,1);</v>
      </c>
    </row>
    <row r="181" spans="1:9" x14ac:dyDescent="0.25">
      <c r="A181">
        <v>10016462</v>
      </c>
      <c r="B181" t="s">
        <v>6345</v>
      </c>
      <c r="C181" t="s">
        <v>6346</v>
      </c>
      <c r="D181" t="s">
        <v>6339</v>
      </c>
      <c r="E181" s="15">
        <v>890930847</v>
      </c>
      <c r="F181" s="15" t="s">
        <v>6339</v>
      </c>
      <c r="G181">
        <v>1</v>
      </c>
      <c r="H181" t="s">
        <v>6340</v>
      </c>
      <c r="I181" t="str">
        <f t="shared" si="2"/>
        <v>Insert Into cliente_zona(id_clientezona,id_cliente,id_zona) values (NULL,890930847,1);</v>
      </c>
    </row>
    <row r="182" spans="1:9" x14ac:dyDescent="0.25">
      <c r="A182">
        <v>10016467</v>
      </c>
      <c r="B182" t="s">
        <v>6345</v>
      </c>
      <c r="C182" t="s">
        <v>6346</v>
      </c>
      <c r="D182" t="s">
        <v>6339</v>
      </c>
      <c r="E182" s="15">
        <v>900808640</v>
      </c>
      <c r="F182" s="15" t="s">
        <v>6339</v>
      </c>
      <c r="G182">
        <v>1</v>
      </c>
      <c r="H182" t="s">
        <v>6340</v>
      </c>
      <c r="I182" t="str">
        <f t="shared" si="2"/>
        <v>Insert Into cliente_zona(id_clientezona,id_cliente,id_zona) values (NULL,900808640,1);</v>
      </c>
    </row>
    <row r="183" spans="1:9" x14ac:dyDescent="0.25">
      <c r="A183">
        <v>10016474</v>
      </c>
      <c r="B183" t="s">
        <v>6345</v>
      </c>
      <c r="C183" t="s">
        <v>6346</v>
      </c>
      <c r="D183" t="s">
        <v>6339</v>
      </c>
      <c r="E183" s="15">
        <v>71905891</v>
      </c>
      <c r="F183" s="15" t="s">
        <v>6339</v>
      </c>
      <c r="G183">
        <v>1</v>
      </c>
      <c r="H183" t="s">
        <v>6340</v>
      </c>
      <c r="I183" t="str">
        <f t="shared" si="2"/>
        <v>Insert Into cliente_zona(id_clientezona,id_cliente,id_zona) values (NULL,71905891,1);</v>
      </c>
    </row>
    <row r="184" spans="1:9" x14ac:dyDescent="0.25">
      <c r="A184">
        <v>10016487</v>
      </c>
      <c r="B184" t="s">
        <v>6345</v>
      </c>
      <c r="C184" t="s">
        <v>6346</v>
      </c>
      <c r="D184" t="s">
        <v>6339</v>
      </c>
      <c r="E184" s="15">
        <v>21470883</v>
      </c>
      <c r="F184" s="15" t="s">
        <v>6339</v>
      </c>
      <c r="G184">
        <v>1</v>
      </c>
      <c r="H184" t="s">
        <v>6340</v>
      </c>
      <c r="I184" t="str">
        <f t="shared" si="2"/>
        <v>Insert Into cliente_zona(id_clientezona,id_cliente,id_zona) values (NULL,21470883,1);</v>
      </c>
    </row>
    <row r="185" spans="1:9" x14ac:dyDescent="0.25">
      <c r="A185">
        <v>10016547</v>
      </c>
      <c r="B185" t="s">
        <v>6345</v>
      </c>
      <c r="C185" t="s">
        <v>6346</v>
      </c>
      <c r="D185" t="s">
        <v>6339</v>
      </c>
      <c r="E185" s="15">
        <v>800040534</v>
      </c>
      <c r="F185" s="15" t="s">
        <v>6339</v>
      </c>
      <c r="G185">
        <v>1</v>
      </c>
      <c r="H185" t="s">
        <v>6340</v>
      </c>
      <c r="I185" t="str">
        <f t="shared" si="2"/>
        <v>Insert Into cliente_zona(id_clientezona,id_cliente,id_zona) values (NULL,800040534,1);</v>
      </c>
    </row>
    <row r="186" spans="1:9" x14ac:dyDescent="0.25">
      <c r="A186">
        <v>10016575</v>
      </c>
      <c r="B186" t="s">
        <v>6345</v>
      </c>
      <c r="C186" t="s">
        <v>6346</v>
      </c>
      <c r="D186" t="s">
        <v>6339</v>
      </c>
      <c r="E186" s="15">
        <v>900163815</v>
      </c>
      <c r="F186" s="15" t="s">
        <v>6339</v>
      </c>
      <c r="G186">
        <v>1</v>
      </c>
      <c r="H186" t="s">
        <v>6340</v>
      </c>
      <c r="I186" t="str">
        <f t="shared" si="2"/>
        <v>Insert Into cliente_zona(id_clientezona,id_cliente,id_zona) values (NULL,900163815,1);</v>
      </c>
    </row>
    <row r="187" spans="1:9" x14ac:dyDescent="0.25">
      <c r="A187">
        <v>10016595</v>
      </c>
      <c r="B187" t="s">
        <v>6345</v>
      </c>
      <c r="C187" t="s">
        <v>6346</v>
      </c>
      <c r="D187" t="s">
        <v>6339</v>
      </c>
      <c r="E187" s="15">
        <v>70192838</v>
      </c>
      <c r="F187" s="15" t="s">
        <v>6339</v>
      </c>
      <c r="G187">
        <v>1</v>
      </c>
      <c r="H187" t="s">
        <v>6340</v>
      </c>
      <c r="I187" t="str">
        <f t="shared" si="2"/>
        <v>Insert Into cliente_zona(id_clientezona,id_cliente,id_zona) values (NULL,70192838,1);</v>
      </c>
    </row>
    <row r="188" spans="1:9" x14ac:dyDescent="0.25">
      <c r="A188">
        <v>10016631</v>
      </c>
      <c r="B188" t="s">
        <v>6345</v>
      </c>
      <c r="C188" t="s">
        <v>6346</v>
      </c>
      <c r="D188" t="s">
        <v>6339</v>
      </c>
      <c r="E188" s="15">
        <v>900233284</v>
      </c>
      <c r="F188" s="15" t="s">
        <v>6339</v>
      </c>
      <c r="G188">
        <v>1</v>
      </c>
      <c r="H188" t="s">
        <v>6340</v>
      </c>
      <c r="I188" t="str">
        <f t="shared" si="2"/>
        <v>Insert Into cliente_zona(id_clientezona,id_cliente,id_zona) values (NULL,900233284,1);</v>
      </c>
    </row>
    <row r="189" spans="1:9" x14ac:dyDescent="0.25">
      <c r="A189">
        <v>10016685</v>
      </c>
      <c r="B189" t="s">
        <v>6345</v>
      </c>
      <c r="C189" t="s">
        <v>6346</v>
      </c>
      <c r="D189" t="s">
        <v>6339</v>
      </c>
      <c r="E189" s="15">
        <v>800245275</v>
      </c>
      <c r="F189" s="15" t="s">
        <v>6339</v>
      </c>
      <c r="G189">
        <v>1</v>
      </c>
      <c r="H189" t="s">
        <v>6340</v>
      </c>
      <c r="I189" t="str">
        <f t="shared" si="2"/>
        <v>Insert Into cliente_zona(id_clientezona,id_cliente,id_zona) values (NULL,800245275,1);</v>
      </c>
    </row>
    <row r="190" spans="1:9" x14ac:dyDescent="0.25">
      <c r="A190">
        <v>10016687</v>
      </c>
      <c r="B190" t="s">
        <v>6345</v>
      </c>
      <c r="C190" t="s">
        <v>6346</v>
      </c>
      <c r="D190" t="s">
        <v>6339</v>
      </c>
      <c r="E190" s="15">
        <v>800109363</v>
      </c>
      <c r="F190" s="15" t="s">
        <v>6339</v>
      </c>
      <c r="G190">
        <v>1</v>
      </c>
      <c r="H190" t="s">
        <v>6340</v>
      </c>
      <c r="I190" t="str">
        <f t="shared" si="2"/>
        <v>Insert Into cliente_zona(id_clientezona,id_cliente,id_zona) values (NULL,800109363,1);</v>
      </c>
    </row>
    <row r="191" spans="1:9" x14ac:dyDescent="0.25">
      <c r="A191">
        <v>10016688</v>
      </c>
      <c r="B191" t="s">
        <v>6345</v>
      </c>
      <c r="C191" t="s">
        <v>6346</v>
      </c>
      <c r="D191" t="s">
        <v>6339</v>
      </c>
      <c r="E191" s="15">
        <v>811012468</v>
      </c>
      <c r="F191" s="15" t="s">
        <v>6339</v>
      </c>
      <c r="G191">
        <v>1</v>
      </c>
      <c r="H191" t="s">
        <v>6340</v>
      </c>
      <c r="I191" t="str">
        <f t="shared" si="2"/>
        <v>Insert Into cliente_zona(id_clientezona,id_cliente,id_zona) values (NULL,811012468,1);</v>
      </c>
    </row>
    <row r="192" spans="1:9" x14ac:dyDescent="0.25">
      <c r="A192">
        <v>10016689</v>
      </c>
      <c r="B192" t="s">
        <v>6345</v>
      </c>
      <c r="C192" t="s">
        <v>6346</v>
      </c>
      <c r="D192" t="s">
        <v>6339</v>
      </c>
      <c r="E192" s="15">
        <v>811045043</v>
      </c>
      <c r="F192" s="15" t="s">
        <v>6339</v>
      </c>
      <c r="G192">
        <v>1</v>
      </c>
      <c r="H192" t="s">
        <v>6340</v>
      </c>
      <c r="I192" t="str">
        <f t="shared" si="2"/>
        <v>Insert Into cliente_zona(id_clientezona,id_cliente,id_zona) values (NULL,811045043,1);</v>
      </c>
    </row>
    <row r="193" spans="1:9" x14ac:dyDescent="0.25">
      <c r="A193">
        <v>10016690</v>
      </c>
      <c r="B193" t="s">
        <v>6345</v>
      </c>
      <c r="C193" t="s">
        <v>6346</v>
      </c>
      <c r="D193" t="s">
        <v>6339</v>
      </c>
      <c r="E193" s="15">
        <v>811018266</v>
      </c>
      <c r="F193" s="15" t="s">
        <v>6339</v>
      </c>
      <c r="G193">
        <v>1</v>
      </c>
      <c r="H193" t="s">
        <v>6340</v>
      </c>
      <c r="I193" t="str">
        <f t="shared" si="2"/>
        <v>Insert Into cliente_zona(id_clientezona,id_cliente,id_zona) values (NULL,811018266,1);</v>
      </c>
    </row>
    <row r="194" spans="1:9" x14ac:dyDescent="0.25">
      <c r="A194">
        <v>10016691</v>
      </c>
      <c r="B194" t="s">
        <v>6345</v>
      </c>
      <c r="C194" t="s">
        <v>6346</v>
      </c>
      <c r="D194" t="s">
        <v>6339</v>
      </c>
      <c r="E194" s="15">
        <v>900044503</v>
      </c>
      <c r="F194" s="15" t="s">
        <v>6339</v>
      </c>
      <c r="G194">
        <v>1</v>
      </c>
      <c r="H194" t="s">
        <v>6340</v>
      </c>
      <c r="I194" t="str">
        <f t="shared" si="2"/>
        <v>Insert Into cliente_zona(id_clientezona,id_cliente,id_zona) values (NULL,900044503,1);</v>
      </c>
    </row>
    <row r="195" spans="1:9" x14ac:dyDescent="0.25">
      <c r="A195">
        <v>10016692</v>
      </c>
      <c r="B195" t="s">
        <v>6345</v>
      </c>
      <c r="C195" t="s">
        <v>6346</v>
      </c>
      <c r="D195" t="s">
        <v>6339</v>
      </c>
      <c r="E195" s="15">
        <v>900147530</v>
      </c>
      <c r="F195" s="15" t="s">
        <v>6339</v>
      </c>
      <c r="G195">
        <v>1</v>
      </c>
      <c r="H195" t="s">
        <v>6340</v>
      </c>
      <c r="I195" t="str">
        <f t="shared" ref="I195:I258" si="3">_xlfn.CONCAT(B195,C195,D195,E195,F195,G195,H195)</f>
        <v>Insert Into cliente_zona(id_clientezona,id_cliente,id_zona) values (NULL,900147530,1);</v>
      </c>
    </row>
    <row r="196" spans="1:9" x14ac:dyDescent="0.25">
      <c r="A196">
        <v>10016693</v>
      </c>
      <c r="B196" t="s">
        <v>6345</v>
      </c>
      <c r="C196" t="s">
        <v>6346</v>
      </c>
      <c r="D196" t="s">
        <v>6339</v>
      </c>
      <c r="E196" s="15">
        <v>811036701</v>
      </c>
      <c r="F196" s="15" t="s">
        <v>6339</v>
      </c>
      <c r="G196">
        <v>1</v>
      </c>
      <c r="H196" t="s">
        <v>6340</v>
      </c>
      <c r="I196" t="str">
        <f t="shared" si="3"/>
        <v>Insert Into cliente_zona(id_clientezona,id_cliente,id_zona) values (NULL,811036701,1);</v>
      </c>
    </row>
    <row r="197" spans="1:9" x14ac:dyDescent="0.25">
      <c r="A197">
        <v>10016695</v>
      </c>
      <c r="B197" t="s">
        <v>6345</v>
      </c>
      <c r="C197" t="s">
        <v>6346</v>
      </c>
      <c r="D197" t="s">
        <v>6339</v>
      </c>
      <c r="E197" s="15">
        <v>800142181</v>
      </c>
      <c r="F197" s="15" t="s">
        <v>6339</v>
      </c>
      <c r="G197">
        <v>1</v>
      </c>
      <c r="H197" t="s">
        <v>6340</v>
      </c>
      <c r="I197" t="str">
        <f t="shared" si="3"/>
        <v>Insert Into cliente_zona(id_clientezona,id_cliente,id_zona) values (NULL,800142181,1);</v>
      </c>
    </row>
    <row r="198" spans="1:9" x14ac:dyDescent="0.25">
      <c r="A198">
        <v>10016696</v>
      </c>
      <c r="B198" t="s">
        <v>6345</v>
      </c>
      <c r="C198" t="s">
        <v>6346</v>
      </c>
      <c r="D198" t="s">
        <v>6339</v>
      </c>
      <c r="E198" s="15">
        <v>900583470</v>
      </c>
      <c r="F198" s="15" t="s">
        <v>6339</v>
      </c>
      <c r="G198">
        <v>1</v>
      </c>
      <c r="H198" t="s">
        <v>6340</v>
      </c>
      <c r="I198" t="str">
        <f t="shared" si="3"/>
        <v>Insert Into cliente_zona(id_clientezona,id_cliente,id_zona) values (NULL,900583470,1);</v>
      </c>
    </row>
    <row r="199" spans="1:9" x14ac:dyDescent="0.25">
      <c r="A199">
        <v>10016697</v>
      </c>
      <c r="B199" t="s">
        <v>6345</v>
      </c>
      <c r="C199" t="s">
        <v>6346</v>
      </c>
      <c r="D199" t="s">
        <v>6339</v>
      </c>
      <c r="E199" s="15">
        <v>890901756</v>
      </c>
      <c r="F199" s="15" t="s">
        <v>6339</v>
      </c>
      <c r="G199">
        <v>1</v>
      </c>
      <c r="H199" t="s">
        <v>6340</v>
      </c>
      <c r="I199" t="str">
        <f t="shared" si="3"/>
        <v>Insert Into cliente_zona(id_clientezona,id_cliente,id_zona) values (NULL,890901756,1);</v>
      </c>
    </row>
    <row r="200" spans="1:9" x14ac:dyDescent="0.25">
      <c r="A200">
        <v>10016698</v>
      </c>
      <c r="B200" t="s">
        <v>6345</v>
      </c>
      <c r="C200" t="s">
        <v>6346</v>
      </c>
      <c r="D200" t="s">
        <v>6339</v>
      </c>
      <c r="E200" s="15">
        <v>860011246</v>
      </c>
      <c r="F200" s="15" t="s">
        <v>6339</v>
      </c>
      <c r="G200">
        <v>1</v>
      </c>
      <c r="H200" t="s">
        <v>6340</v>
      </c>
      <c r="I200" t="str">
        <f t="shared" si="3"/>
        <v>Insert Into cliente_zona(id_clientezona,id_cliente,id_zona) values (NULL,860011246,1);</v>
      </c>
    </row>
    <row r="201" spans="1:9" x14ac:dyDescent="0.25">
      <c r="A201">
        <v>10016718</v>
      </c>
      <c r="B201" t="s">
        <v>6345</v>
      </c>
      <c r="C201" t="s">
        <v>6346</v>
      </c>
      <c r="D201" t="s">
        <v>6339</v>
      </c>
      <c r="E201" s="15">
        <v>900840409</v>
      </c>
      <c r="F201" s="15" t="s">
        <v>6339</v>
      </c>
      <c r="G201">
        <v>1</v>
      </c>
      <c r="H201" t="s">
        <v>6340</v>
      </c>
      <c r="I201" t="str">
        <f t="shared" si="3"/>
        <v>Insert Into cliente_zona(id_clientezona,id_cliente,id_zona) values (NULL,900840409,1);</v>
      </c>
    </row>
    <row r="202" spans="1:9" x14ac:dyDescent="0.25">
      <c r="A202">
        <v>10016773</v>
      </c>
      <c r="B202" t="s">
        <v>6345</v>
      </c>
      <c r="C202" t="s">
        <v>6346</v>
      </c>
      <c r="D202" t="s">
        <v>6339</v>
      </c>
      <c r="E202" s="15">
        <v>71577391</v>
      </c>
      <c r="F202" s="15" t="s">
        <v>6339</v>
      </c>
      <c r="G202">
        <v>1</v>
      </c>
      <c r="H202" t="s">
        <v>6340</v>
      </c>
      <c r="I202" t="str">
        <f t="shared" si="3"/>
        <v>Insert Into cliente_zona(id_clientezona,id_cliente,id_zona) values (NULL,71577391,1);</v>
      </c>
    </row>
    <row r="203" spans="1:9" x14ac:dyDescent="0.25">
      <c r="A203">
        <v>10016786</v>
      </c>
      <c r="B203" t="s">
        <v>6345</v>
      </c>
      <c r="C203" t="s">
        <v>6346</v>
      </c>
      <c r="D203" t="s">
        <v>6339</v>
      </c>
      <c r="E203" s="15">
        <v>891001125</v>
      </c>
      <c r="F203" s="15" t="s">
        <v>6339</v>
      </c>
      <c r="G203">
        <v>1</v>
      </c>
      <c r="H203" t="s">
        <v>6340</v>
      </c>
      <c r="I203" t="str">
        <f t="shared" si="3"/>
        <v>Insert Into cliente_zona(id_clientezona,id_cliente,id_zona) values (NULL,891001125,1);</v>
      </c>
    </row>
    <row r="204" spans="1:9" x14ac:dyDescent="0.25">
      <c r="A204">
        <v>10016801</v>
      </c>
      <c r="B204" t="s">
        <v>6345</v>
      </c>
      <c r="C204" t="s">
        <v>6346</v>
      </c>
      <c r="D204" t="s">
        <v>6339</v>
      </c>
      <c r="E204" s="15">
        <v>823002496</v>
      </c>
      <c r="F204" s="15" t="s">
        <v>6339</v>
      </c>
      <c r="G204">
        <v>1</v>
      </c>
      <c r="H204" t="s">
        <v>6340</v>
      </c>
      <c r="I204" t="str">
        <f t="shared" si="3"/>
        <v>Insert Into cliente_zona(id_clientezona,id_cliente,id_zona) values (NULL,823002496,1);</v>
      </c>
    </row>
    <row r="205" spans="1:9" x14ac:dyDescent="0.25">
      <c r="A205">
        <v>10016830</v>
      </c>
      <c r="B205" t="s">
        <v>6345</v>
      </c>
      <c r="C205" t="s">
        <v>6346</v>
      </c>
      <c r="D205" t="s">
        <v>6339</v>
      </c>
      <c r="E205" s="15">
        <v>1017176525</v>
      </c>
      <c r="F205" s="15" t="s">
        <v>6339</v>
      </c>
      <c r="G205">
        <v>1</v>
      </c>
      <c r="H205" t="s">
        <v>6340</v>
      </c>
      <c r="I205" t="str">
        <f t="shared" si="3"/>
        <v>Insert Into cliente_zona(id_clientezona,id_cliente,id_zona) values (NULL,1017176525,1);</v>
      </c>
    </row>
    <row r="206" spans="1:9" x14ac:dyDescent="0.25">
      <c r="A206">
        <v>10016875</v>
      </c>
      <c r="B206" t="s">
        <v>6345</v>
      </c>
      <c r="C206" t="s">
        <v>6346</v>
      </c>
      <c r="D206" t="s">
        <v>6339</v>
      </c>
      <c r="E206" s="15">
        <v>800076381</v>
      </c>
      <c r="F206" s="15" t="s">
        <v>6339</v>
      </c>
      <c r="G206">
        <v>1</v>
      </c>
      <c r="H206" t="s">
        <v>6340</v>
      </c>
      <c r="I206" t="str">
        <f t="shared" si="3"/>
        <v>Insert Into cliente_zona(id_clientezona,id_cliente,id_zona) values (NULL,800076381,1);</v>
      </c>
    </row>
    <row r="207" spans="1:9" x14ac:dyDescent="0.25">
      <c r="A207">
        <v>10016883</v>
      </c>
      <c r="B207" t="s">
        <v>6345</v>
      </c>
      <c r="C207" t="s">
        <v>6346</v>
      </c>
      <c r="D207" t="s">
        <v>6339</v>
      </c>
      <c r="E207" s="15">
        <v>15352010</v>
      </c>
      <c r="F207" s="15" t="s">
        <v>6339</v>
      </c>
      <c r="G207">
        <v>1</v>
      </c>
      <c r="H207" t="s">
        <v>6340</v>
      </c>
      <c r="I207" t="str">
        <f t="shared" si="3"/>
        <v>Insert Into cliente_zona(id_clientezona,id_cliente,id_zona) values (NULL,15352010,1);</v>
      </c>
    </row>
    <row r="208" spans="1:9" x14ac:dyDescent="0.25">
      <c r="A208">
        <v>10016884</v>
      </c>
      <c r="B208" t="s">
        <v>6345</v>
      </c>
      <c r="C208" t="s">
        <v>6346</v>
      </c>
      <c r="D208" t="s">
        <v>6339</v>
      </c>
      <c r="E208" s="15">
        <v>9001141453</v>
      </c>
      <c r="F208" s="15" t="s">
        <v>6339</v>
      </c>
      <c r="G208">
        <v>1</v>
      </c>
      <c r="H208" t="s">
        <v>6340</v>
      </c>
      <c r="I208" t="str">
        <f t="shared" si="3"/>
        <v>Insert Into cliente_zona(id_clientezona,id_cliente,id_zona) values (NULL,9001141453,1);</v>
      </c>
    </row>
    <row r="209" spans="1:9" x14ac:dyDescent="0.25">
      <c r="A209">
        <v>10017039</v>
      </c>
      <c r="B209" t="s">
        <v>6345</v>
      </c>
      <c r="C209" t="s">
        <v>6346</v>
      </c>
      <c r="D209" t="s">
        <v>6339</v>
      </c>
      <c r="E209" s="15">
        <v>900758003</v>
      </c>
      <c r="F209" s="15" t="s">
        <v>6339</v>
      </c>
      <c r="G209">
        <v>1</v>
      </c>
      <c r="H209" t="s">
        <v>6340</v>
      </c>
      <c r="I209" t="str">
        <f t="shared" si="3"/>
        <v>Insert Into cliente_zona(id_clientezona,id_cliente,id_zona) values (NULL,900758003,1);</v>
      </c>
    </row>
    <row r="210" spans="1:9" x14ac:dyDescent="0.25">
      <c r="A210">
        <v>10017040</v>
      </c>
      <c r="B210" t="s">
        <v>6345</v>
      </c>
      <c r="C210" t="s">
        <v>6346</v>
      </c>
      <c r="D210" t="s">
        <v>6339</v>
      </c>
      <c r="E210" s="15">
        <v>32465496</v>
      </c>
      <c r="F210" s="15" t="s">
        <v>6339</v>
      </c>
      <c r="G210">
        <v>1</v>
      </c>
      <c r="H210" t="s">
        <v>6340</v>
      </c>
      <c r="I210" t="str">
        <f t="shared" si="3"/>
        <v>Insert Into cliente_zona(id_clientezona,id_cliente,id_zona) values (NULL,32465496,1);</v>
      </c>
    </row>
    <row r="211" spans="1:9" x14ac:dyDescent="0.25">
      <c r="A211">
        <v>10017051</v>
      </c>
      <c r="B211" t="s">
        <v>6345</v>
      </c>
      <c r="C211" t="s">
        <v>6346</v>
      </c>
      <c r="D211" t="s">
        <v>6339</v>
      </c>
      <c r="E211" s="15">
        <v>64560234</v>
      </c>
      <c r="F211" s="15" t="s">
        <v>6339</v>
      </c>
      <c r="G211">
        <v>1</v>
      </c>
      <c r="H211" t="s">
        <v>6340</v>
      </c>
      <c r="I211" t="str">
        <f t="shared" si="3"/>
        <v>Insert Into cliente_zona(id_clientezona,id_cliente,id_zona) values (NULL,64560234,1);</v>
      </c>
    </row>
    <row r="212" spans="1:9" x14ac:dyDescent="0.25">
      <c r="A212">
        <v>10017070</v>
      </c>
      <c r="B212" t="s">
        <v>6345</v>
      </c>
      <c r="C212" t="s">
        <v>6346</v>
      </c>
      <c r="D212" t="s">
        <v>6339</v>
      </c>
      <c r="E212" s="15">
        <v>43808486</v>
      </c>
      <c r="F212" s="15" t="s">
        <v>6339</v>
      </c>
      <c r="G212">
        <v>1</v>
      </c>
      <c r="H212" t="s">
        <v>6340</v>
      </c>
      <c r="I212" t="str">
        <f t="shared" si="3"/>
        <v>Insert Into cliente_zona(id_clientezona,id_cliente,id_zona) values (NULL,43808486,1);</v>
      </c>
    </row>
    <row r="213" spans="1:9" x14ac:dyDescent="0.25">
      <c r="A213">
        <v>10017163</v>
      </c>
      <c r="B213" t="s">
        <v>6345</v>
      </c>
      <c r="C213" t="s">
        <v>6346</v>
      </c>
      <c r="D213" t="s">
        <v>6339</v>
      </c>
      <c r="E213" s="15">
        <v>3436587</v>
      </c>
      <c r="F213" s="15" t="s">
        <v>6339</v>
      </c>
      <c r="G213">
        <v>1</v>
      </c>
      <c r="H213" t="s">
        <v>6340</v>
      </c>
      <c r="I213" t="str">
        <f t="shared" si="3"/>
        <v>Insert Into cliente_zona(id_clientezona,id_cliente,id_zona) values (NULL,3436587,1);</v>
      </c>
    </row>
    <row r="214" spans="1:9" x14ac:dyDescent="0.25">
      <c r="A214">
        <v>10017174</v>
      </c>
      <c r="B214" t="s">
        <v>6345</v>
      </c>
      <c r="C214" t="s">
        <v>6346</v>
      </c>
      <c r="D214" t="s">
        <v>6339</v>
      </c>
      <c r="E214" s="15">
        <v>900921157</v>
      </c>
      <c r="F214" s="15" t="s">
        <v>6339</v>
      </c>
      <c r="G214">
        <v>1</v>
      </c>
      <c r="H214" t="s">
        <v>6340</v>
      </c>
      <c r="I214" t="str">
        <f t="shared" si="3"/>
        <v>Insert Into cliente_zona(id_clientezona,id_cliente,id_zona) values (NULL,900921157,1);</v>
      </c>
    </row>
    <row r="215" spans="1:9" x14ac:dyDescent="0.25">
      <c r="A215">
        <v>10017178</v>
      </c>
      <c r="B215" t="s">
        <v>6345</v>
      </c>
      <c r="C215" t="s">
        <v>6346</v>
      </c>
      <c r="D215" t="s">
        <v>6339</v>
      </c>
      <c r="E215" s="15">
        <v>811045791</v>
      </c>
      <c r="F215" s="15" t="s">
        <v>6339</v>
      </c>
      <c r="G215">
        <v>1</v>
      </c>
      <c r="H215" t="s">
        <v>6340</v>
      </c>
      <c r="I215" t="str">
        <f t="shared" si="3"/>
        <v>Insert Into cliente_zona(id_clientezona,id_cliente,id_zona) values (NULL,811045791,1);</v>
      </c>
    </row>
    <row r="216" spans="1:9" x14ac:dyDescent="0.25">
      <c r="A216">
        <v>10017198</v>
      </c>
      <c r="B216" t="s">
        <v>6345</v>
      </c>
      <c r="C216" t="s">
        <v>6346</v>
      </c>
      <c r="D216" t="s">
        <v>6339</v>
      </c>
      <c r="E216" s="15">
        <v>70547271</v>
      </c>
      <c r="F216" s="15" t="s">
        <v>6339</v>
      </c>
      <c r="G216">
        <v>1</v>
      </c>
      <c r="H216" t="s">
        <v>6340</v>
      </c>
      <c r="I216" t="str">
        <f t="shared" si="3"/>
        <v>Insert Into cliente_zona(id_clientezona,id_cliente,id_zona) values (NULL,70547271,1);</v>
      </c>
    </row>
    <row r="217" spans="1:9" x14ac:dyDescent="0.25">
      <c r="A217">
        <v>10017199</v>
      </c>
      <c r="B217" t="s">
        <v>6345</v>
      </c>
      <c r="C217" t="s">
        <v>6346</v>
      </c>
      <c r="D217" t="s">
        <v>6339</v>
      </c>
      <c r="E217" s="15">
        <v>811038838</v>
      </c>
      <c r="F217" s="15" t="s">
        <v>6339</v>
      </c>
      <c r="G217">
        <v>1</v>
      </c>
      <c r="H217" t="s">
        <v>6340</v>
      </c>
      <c r="I217" t="str">
        <f t="shared" si="3"/>
        <v>Insert Into cliente_zona(id_clientezona,id_cliente,id_zona) values (NULL,811038838,1);</v>
      </c>
    </row>
    <row r="218" spans="1:9" x14ac:dyDescent="0.25">
      <c r="A218">
        <v>10017200</v>
      </c>
      <c r="B218" t="s">
        <v>6345</v>
      </c>
      <c r="C218" t="s">
        <v>6346</v>
      </c>
      <c r="D218" t="s">
        <v>6339</v>
      </c>
      <c r="E218" s="15">
        <v>800152266</v>
      </c>
      <c r="F218" s="15" t="s">
        <v>6339</v>
      </c>
      <c r="G218">
        <v>1</v>
      </c>
      <c r="H218" t="s">
        <v>6340</v>
      </c>
      <c r="I218" t="str">
        <f t="shared" si="3"/>
        <v>Insert Into cliente_zona(id_clientezona,id_cliente,id_zona) values (NULL,800152266,1);</v>
      </c>
    </row>
    <row r="219" spans="1:9" x14ac:dyDescent="0.25">
      <c r="A219">
        <v>10017201</v>
      </c>
      <c r="B219" t="s">
        <v>6345</v>
      </c>
      <c r="C219" t="s">
        <v>6346</v>
      </c>
      <c r="D219" t="s">
        <v>6339</v>
      </c>
      <c r="E219" s="15">
        <v>811024238</v>
      </c>
      <c r="F219" s="15" t="s">
        <v>6339</v>
      </c>
      <c r="G219">
        <v>1</v>
      </c>
      <c r="H219" t="s">
        <v>6340</v>
      </c>
      <c r="I219" t="str">
        <f t="shared" si="3"/>
        <v>Insert Into cliente_zona(id_clientezona,id_cliente,id_zona) values (NULL,811024238,1);</v>
      </c>
    </row>
    <row r="220" spans="1:9" x14ac:dyDescent="0.25">
      <c r="A220">
        <v>10017202</v>
      </c>
      <c r="B220" t="s">
        <v>6345</v>
      </c>
      <c r="C220" t="s">
        <v>6346</v>
      </c>
      <c r="D220" t="s">
        <v>6339</v>
      </c>
      <c r="E220" s="15">
        <v>800004708</v>
      </c>
      <c r="F220" s="15" t="s">
        <v>6339</v>
      </c>
      <c r="G220">
        <v>1</v>
      </c>
      <c r="H220" t="s">
        <v>6340</v>
      </c>
      <c r="I220" t="str">
        <f t="shared" si="3"/>
        <v>Insert Into cliente_zona(id_clientezona,id_cliente,id_zona) values (NULL,800004708,1);</v>
      </c>
    </row>
    <row r="221" spans="1:9" x14ac:dyDescent="0.25">
      <c r="A221">
        <v>10017203</v>
      </c>
      <c r="B221" t="s">
        <v>6345</v>
      </c>
      <c r="C221" t="s">
        <v>6346</v>
      </c>
      <c r="D221" t="s">
        <v>6339</v>
      </c>
      <c r="E221" s="15">
        <v>800022051</v>
      </c>
      <c r="F221" s="15" t="s">
        <v>6339</v>
      </c>
      <c r="G221">
        <v>1</v>
      </c>
      <c r="H221" t="s">
        <v>6340</v>
      </c>
      <c r="I221" t="str">
        <f t="shared" si="3"/>
        <v>Insert Into cliente_zona(id_clientezona,id_cliente,id_zona) values (NULL,800022051,1);</v>
      </c>
    </row>
    <row r="222" spans="1:9" x14ac:dyDescent="0.25">
      <c r="A222">
        <v>10017205</v>
      </c>
      <c r="B222" t="s">
        <v>6345</v>
      </c>
      <c r="C222" t="s">
        <v>6346</v>
      </c>
      <c r="D222" t="s">
        <v>6339</v>
      </c>
      <c r="E222" s="15">
        <v>900534120</v>
      </c>
      <c r="F222" s="15" t="s">
        <v>6339</v>
      </c>
      <c r="G222">
        <v>1</v>
      </c>
      <c r="H222" t="s">
        <v>6340</v>
      </c>
      <c r="I222" t="str">
        <f t="shared" si="3"/>
        <v>Insert Into cliente_zona(id_clientezona,id_cliente,id_zona) values (NULL,900534120,1);</v>
      </c>
    </row>
    <row r="223" spans="1:9" x14ac:dyDescent="0.25">
      <c r="A223">
        <v>10017206</v>
      </c>
      <c r="B223" t="s">
        <v>6345</v>
      </c>
      <c r="C223" t="s">
        <v>6346</v>
      </c>
      <c r="D223" t="s">
        <v>6339</v>
      </c>
      <c r="E223" s="15">
        <v>890930060</v>
      </c>
      <c r="F223" s="15" t="s">
        <v>6339</v>
      </c>
      <c r="G223">
        <v>1</v>
      </c>
      <c r="H223" t="s">
        <v>6340</v>
      </c>
      <c r="I223" t="str">
        <f t="shared" si="3"/>
        <v>Insert Into cliente_zona(id_clientezona,id_cliente,id_zona) values (NULL,890930060,1);</v>
      </c>
    </row>
    <row r="224" spans="1:9" x14ac:dyDescent="0.25">
      <c r="A224">
        <v>10017207</v>
      </c>
      <c r="B224" t="s">
        <v>6345</v>
      </c>
      <c r="C224" t="s">
        <v>6346</v>
      </c>
      <c r="D224" t="s">
        <v>6339</v>
      </c>
      <c r="E224" s="15">
        <v>900830575</v>
      </c>
      <c r="F224" s="15" t="s">
        <v>6339</v>
      </c>
      <c r="G224">
        <v>1</v>
      </c>
      <c r="H224" t="s">
        <v>6340</v>
      </c>
      <c r="I224" t="str">
        <f t="shared" si="3"/>
        <v>Insert Into cliente_zona(id_clientezona,id_cliente,id_zona) values (NULL,900830575,1);</v>
      </c>
    </row>
    <row r="225" spans="1:9" x14ac:dyDescent="0.25">
      <c r="A225">
        <v>10017212</v>
      </c>
      <c r="B225" t="s">
        <v>6345</v>
      </c>
      <c r="C225" t="s">
        <v>6346</v>
      </c>
      <c r="D225" t="s">
        <v>6339</v>
      </c>
      <c r="E225" s="15">
        <v>70353735</v>
      </c>
      <c r="F225" s="15" t="s">
        <v>6339</v>
      </c>
      <c r="G225">
        <v>1</v>
      </c>
      <c r="H225" t="s">
        <v>6340</v>
      </c>
      <c r="I225" t="str">
        <f t="shared" si="3"/>
        <v>Insert Into cliente_zona(id_clientezona,id_cliente,id_zona) values (NULL,70353735,1);</v>
      </c>
    </row>
    <row r="226" spans="1:9" x14ac:dyDescent="0.25">
      <c r="A226">
        <v>10017221</v>
      </c>
      <c r="B226" t="s">
        <v>6345</v>
      </c>
      <c r="C226" t="s">
        <v>6346</v>
      </c>
      <c r="D226" t="s">
        <v>6339</v>
      </c>
      <c r="E226" s="15">
        <v>900807878</v>
      </c>
      <c r="F226" s="15" t="s">
        <v>6339</v>
      </c>
      <c r="G226">
        <v>1</v>
      </c>
      <c r="H226" t="s">
        <v>6340</v>
      </c>
      <c r="I226" t="str">
        <f t="shared" si="3"/>
        <v>Insert Into cliente_zona(id_clientezona,id_cliente,id_zona) values (NULL,900807878,1);</v>
      </c>
    </row>
    <row r="227" spans="1:9" x14ac:dyDescent="0.25">
      <c r="A227">
        <v>10017239</v>
      </c>
      <c r="B227" t="s">
        <v>6345</v>
      </c>
      <c r="C227" t="s">
        <v>6346</v>
      </c>
      <c r="D227" t="s">
        <v>6339</v>
      </c>
      <c r="E227" s="15">
        <v>900222313</v>
      </c>
      <c r="F227" s="15" t="s">
        <v>6339</v>
      </c>
      <c r="G227">
        <v>1</v>
      </c>
      <c r="H227" t="s">
        <v>6340</v>
      </c>
      <c r="I227" t="str">
        <f t="shared" si="3"/>
        <v>Insert Into cliente_zona(id_clientezona,id_cliente,id_zona) values (NULL,900222313,1);</v>
      </c>
    </row>
    <row r="228" spans="1:9" x14ac:dyDescent="0.25">
      <c r="A228">
        <v>10017286</v>
      </c>
      <c r="B228" t="s">
        <v>6345</v>
      </c>
      <c r="C228" t="s">
        <v>6346</v>
      </c>
      <c r="D228" t="s">
        <v>6339</v>
      </c>
      <c r="E228" s="15">
        <v>900881832</v>
      </c>
      <c r="F228" s="15" t="s">
        <v>6339</v>
      </c>
      <c r="G228">
        <v>1</v>
      </c>
      <c r="H228" t="s">
        <v>6340</v>
      </c>
      <c r="I228" t="str">
        <f t="shared" si="3"/>
        <v>Insert Into cliente_zona(id_clientezona,id_cliente,id_zona) values (NULL,900881832,1);</v>
      </c>
    </row>
    <row r="229" spans="1:9" x14ac:dyDescent="0.25">
      <c r="A229">
        <v>10017289</v>
      </c>
      <c r="B229" t="s">
        <v>6345</v>
      </c>
      <c r="C229" t="s">
        <v>6346</v>
      </c>
      <c r="D229" t="s">
        <v>6339</v>
      </c>
      <c r="E229" s="15">
        <v>78028149</v>
      </c>
      <c r="F229" s="15" t="s">
        <v>6339</v>
      </c>
      <c r="G229">
        <v>1</v>
      </c>
      <c r="H229" t="s">
        <v>6340</v>
      </c>
      <c r="I229" t="str">
        <f t="shared" si="3"/>
        <v>Insert Into cliente_zona(id_clientezona,id_cliente,id_zona) values (NULL,78028149,1);</v>
      </c>
    </row>
    <row r="230" spans="1:9" x14ac:dyDescent="0.25">
      <c r="A230">
        <v>10017293</v>
      </c>
      <c r="B230" t="s">
        <v>6345</v>
      </c>
      <c r="C230" t="s">
        <v>6346</v>
      </c>
      <c r="D230" t="s">
        <v>6339</v>
      </c>
      <c r="E230" s="15">
        <v>70410283</v>
      </c>
      <c r="F230" s="15" t="s">
        <v>6339</v>
      </c>
      <c r="G230">
        <v>1</v>
      </c>
      <c r="H230" t="s">
        <v>6340</v>
      </c>
      <c r="I230" t="str">
        <f t="shared" si="3"/>
        <v>Insert Into cliente_zona(id_clientezona,id_cliente,id_zona) values (NULL,70410283,1);</v>
      </c>
    </row>
    <row r="231" spans="1:9" x14ac:dyDescent="0.25">
      <c r="A231">
        <v>10017304</v>
      </c>
      <c r="B231" t="s">
        <v>6345</v>
      </c>
      <c r="C231" t="s">
        <v>6346</v>
      </c>
      <c r="D231" t="s">
        <v>6339</v>
      </c>
      <c r="E231" s="15">
        <v>900222465</v>
      </c>
      <c r="F231" s="15" t="s">
        <v>6339</v>
      </c>
      <c r="G231">
        <v>1</v>
      </c>
      <c r="H231" t="s">
        <v>6340</v>
      </c>
      <c r="I231" t="str">
        <f t="shared" si="3"/>
        <v>Insert Into cliente_zona(id_clientezona,id_cliente,id_zona) values (NULL,900222465,1);</v>
      </c>
    </row>
    <row r="232" spans="1:9" x14ac:dyDescent="0.25">
      <c r="A232">
        <v>10017305</v>
      </c>
      <c r="B232" t="s">
        <v>6345</v>
      </c>
      <c r="C232" t="s">
        <v>6346</v>
      </c>
      <c r="D232" t="s">
        <v>6339</v>
      </c>
      <c r="E232" s="15">
        <v>900474414</v>
      </c>
      <c r="F232" s="15" t="s">
        <v>6339</v>
      </c>
      <c r="G232">
        <v>1</v>
      </c>
      <c r="H232" t="s">
        <v>6340</v>
      </c>
      <c r="I232" t="str">
        <f t="shared" si="3"/>
        <v>Insert Into cliente_zona(id_clientezona,id_cliente,id_zona) values (NULL,900474414,1);</v>
      </c>
    </row>
    <row r="233" spans="1:9" x14ac:dyDescent="0.25">
      <c r="A233">
        <v>10017316</v>
      </c>
      <c r="B233" t="s">
        <v>6345</v>
      </c>
      <c r="C233" t="s">
        <v>6346</v>
      </c>
      <c r="D233" t="s">
        <v>6339</v>
      </c>
      <c r="E233" s="15">
        <v>900444199</v>
      </c>
      <c r="F233" s="15" t="s">
        <v>6339</v>
      </c>
      <c r="G233">
        <v>1</v>
      </c>
      <c r="H233" t="s">
        <v>6340</v>
      </c>
      <c r="I233" t="str">
        <f t="shared" si="3"/>
        <v>Insert Into cliente_zona(id_clientezona,id_cliente,id_zona) values (NULL,900444199,1);</v>
      </c>
    </row>
    <row r="234" spans="1:9" x14ac:dyDescent="0.25">
      <c r="A234">
        <v>10017323</v>
      </c>
      <c r="B234" t="s">
        <v>6345</v>
      </c>
      <c r="C234" t="s">
        <v>6346</v>
      </c>
      <c r="D234" t="s">
        <v>6339</v>
      </c>
      <c r="E234" s="15">
        <v>900413207</v>
      </c>
      <c r="F234" s="15" t="s">
        <v>6339</v>
      </c>
      <c r="G234">
        <v>1</v>
      </c>
      <c r="H234" t="s">
        <v>6340</v>
      </c>
      <c r="I234" t="str">
        <f t="shared" si="3"/>
        <v>Insert Into cliente_zona(id_clientezona,id_cliente,id_zona) values (NULL,900413207,1);</v>
      </c>
    </row>
    <row r="235" spans="1:9" x14ac:dyDescent="0.25">
      <c r="A235">
        <v>10017340</v>
      </c>
      <c r="B235" t="s">
        <v>6345</v>
      </c>
      <c r="C235" t="s">
        <v>6346</v>
      </c>
      <c r="D235" t="s">
        <v>6339</v>
      </c>
      <c r="E235" s="15">
        <v>800172762</v>
      </c>
      <c r="F235" s="15" t="s">
        <v>6339</v>
      </c>
      <c r="G235">
        <v>1</v>
      </c>
      <c r="H235" t="s">
        <v>6340</v>
      </c>
      <c r="I235" t="str">
        <f t="shared" si="3"/>
        <v>Insert Into cliente_zona(id_clientezona,id_cliente,id_zona) values (NULL,800172762,1);</v>
      </c>
    </row>
    <row r="236" spans="1:9" x14ac:dyDescent="0.25">
      <c r="A236">
        <v>10017379</v>
      </c>
      <c r="B236" t="s">
        <v>6345</v>
      </c>
      <c r="C236" t="s">
        <v>6346</v>
      </c>
      <c r="D236" t="s">
        <v>6339</v>
      </c>
      <c r="E236" s="15">
        <v>900941574</v>
      </c>
      <c r="F236" s="15" t="s">
        <v>6339</v>
      </c>
      <c r="G236">
        <v>1</v>
      </c>
      <c r="H236" t="s">
        <v>6340</v>
      </c>
      <c r="I236" t="str">
        <f t="shared" si="3"/>
        <v>Insert Into cliente_zona(id_clientezona,id_cliente,id_zona) values (NULL,900941574,1);</v>
      </c>
    </row>
    <row r="237" spans="1:9" x14ac:dyDescent="0.25">
      <c r="A237">
        <v>10017571</v>
      </c>
      <c r="B237" t="s">
        <v>6345</v>
      </c>
      <c r="C237" t="s">
        <v>6346</v>
      </c>
      <c r="D237" t="s">
        <v>6339</v>
      </c>
      <c r="E237" s="15">
        <v>900974078</v>
      </c>
      <c r="F237" s="15" t="s">
        <v>6339</v>
      </c>
      <c r="G237">
        <v>1</v>
      </c>
      <c r="H237" t="s">
        <v>6340</v>
      </c>
      <c r="I237" t="str">
        <f t="shared" si="3"/>
        <v>Insert Into cliente_zona(id_clientezona,id_cliente,id_zona) values (NULL,900974078,1);</v>
      </c>
    </row>
    <row r="238" spans="1:9" x14ac:dyDescent="0.25">
      <c r="A238">
        <v>10017691</v>
      </c>
      <c r="B238" t="s">
        <v>6345</v>
      </c>
      <c r="C238" t="s">
        <v>6346</v>
      </c>
      <c r="D238" t="s">
        <v>6339</v>
      </c>
      <c r="E238" s="15">
        <v>900867864</v>
      </c>
      <c r="F238" s="15" t="s">
        <v>6339</v>
      </c>
      <c r="G238">
        <v>1</v>
      </c>
      <c r="H238" t="s">
        <v>6340</v>
      </c>
      <c r="I238" t="str">
        <f t="shared" si="3"/>
        <v>Insert Into cliente_zona(id_clientezona,id_cliente,id_zona) values (NULL,900867864,1);</v>
      </c>
    </row>
    <row r="239" spans="1:9" x14ac:dyDescent="0.25">
      <c r="A239">
        <v>10017700</v>
      </c>
      <c r="B239" t="s">
        <v>6345</v>
      </c>
      <c r="C239" t="s">
        <v>6346</v>
      </c>
      <c r="D239" t="s">
        <v>6339</v>
      </c>
      <c r="E239" s="15">
        <v>19895118</v>
      </c>
      <c r="F239" s="15" t="s">
        <v>6339</v>
      </c>
      <c r="G239">
        <v>1</v>
      </c>
      <c r="H239" t="s">
        <v>6340</v>
      </c>
      <c r="I239" t="str">
        <f t="shared" si="3"/>
        <v>Insert Into cliente_zona(id_clientezona,id_cliente,id_zona) values (NULL,19895118,1);</v>
      </c>
    </row>
    <row r="240" spans="1:9" x14ac:dyDescent="0.25">
      <c r="A240">
        <v>10017716</v>
      </c>
      <c r="B240" t="s">
        <v>6345</v>
      </c>
      <c r="C240" t="s">
        <v>6346</v>
      </c>
      <c r="D240" t="s">
        <v>6339</v>
      </c>
      <c r="E240" s="15">
        <v>70850983</v>
      </c>
      <c r="F240" s="15" t="s">
        <v>6339</v>
      </c>
      <c r="G240">
        <v>1</v>
      </c>
      <c r="H240" t="s">
        <v>6340</v>
      </c>
      <c r="I240" t="str">
        <f t="shared" si="3"/>
        <v>Insert Into cliente_zona(id_clientezona,id_cliente,id_zona) values (NULL,70850983,1);</v>
      </c>
    </row>
    <row r="241" spans="1:9" x14ac:dyDescent="0.25">
      <c r="A241">
        <v>10017738</v>
      </c>
      <c r="B241" t="s">
        <v>6345</v>
      </c>
      <c r="C241" t="s">
        <v>6346</v>
      </c>
      <c r="D241" t="s">
        <v>6339</v>
      </c>
      <c r="E241" s="15">
        <v>900296617</v>
      </c>
      <c r="F241" s="15" t="s">
        <v>6339</v>
      </c>
      <c r="G241">
        <v>1</v>
      </c>
      <c r="H241" t="s">
        <v>6340</v>
      </c>
      <c r="I241" t="str">
        <f t="shared" si="3"/>
        <v>Insert Into cliente_zona(id_clientezona,id_cliente,id_zona) values (NULL,900296617,1);</v>
      </c>
    </row>
    <row r="242" spans="1:9" x14ac:dyDescent="0.25">
      <c r="A242">
        <v>10017748</v>
      </c>
      <c r="B242" t="s">
        <v>6345</v>
      </c>
      <c r="C242" t="s">
        <v>6346</v>
      </c>
      <c r="D242" t="s">
        <v>6339</v>
      </c>
      <c r="E242" s="15">
        <v>900820087</v>
      </c>
      <c r="F242" s="15" t="s">
        <v>6339</v>
      </c>
      <c r="G242">
        <v>1</v>
      </c>
      <c r="H242" t="s">
        <v>6340</v>
      </c>
      <c r="I242" t="str">
        <f t="shared" si="3"/>
        <v>Insert Into cliente_zona(id_clientezona,id_cliente,id_zona) values (NULL,900820087,1);</v>
      </c>
    </row>
    <row r="243" spans="1:9" x14ac:dyDescent="0.25">
      <c r="A243">
        <v>10017773</v>
      </c>
      <c r="B243" t="s">
        <v>6345</v>
      </c>
      <c r="C243" t="s">
        <v>6346</v>
      </c>
      <c r="D243" t="s">
        <v>6339</v>
      </c>
      <c r="E243" s="15">
        <v>900425148</v>
      </c>
      <c r="F243" s="15" t="s">
        <v>6339</v>
      </c>
      <c r="G243">
        <v>1</v>
      </c>
      <c r="H243" t="s">
        <v>6340</v>
      </c>
      <c r="I243" t="str">
        <f t="shared" si="3"/>
        <v>Insert Into cliente_zona(id_clientezona,id_cliente,id_zona) values (NULL,900425148,1);</v>
      </c>
    </row>
    <row r="244" spans="1:9" x14ac:dyDescent="0.25">
      <c r="A244">
        <v>10017774</v>
      </c>
      <c r="B244" t="s">
        <v>6345</v>
      </c>
      <c r="C244" t="s">
        <v>6346</v>
      </c>
      <c r="D244" t="s">
        <v>6339</v>
      </c>
      <c r="E244" s="15">
        <v>900949580</v>
      </c>
      <c r="F244" s="15" t="s">
        <v>6339</v>
      </c>
      <c r="G244">
        <v>1</v>
      </c>
      <c r="H244" t="s">
        <v>6340</v>
      </c>
      <c r="I244" t="str">
        <f t="shared" si="3"/>
        <v>Insert Into cliente_zona(id_clientezona,id_cliente,id_zona) values (NULL,900949580,1);</v>
      </c>
    </row>
    <row r="245" spans="1:9" x14ac:dyDescent="0.25">
      <c r="A245">
        <v>10017793</v>
      </c>
      <c r="B245" t="s">
        <v>6345</v>
      </c>
      <c r="C245" t="s">
        <v>6346</v>
      </c>
      <c r="D245" t="s">
        <v>6339</v>
      </c>
      <c r="E245" s="15">
        <v>10932605</v>
      </c>
      <c r="F245" s="15" t="s">
        <v>6339</v>
      </c>
      <c r="G245">
        <v>1</v>
      </c>
      <c r="H245" t="s">
        <v>6340</v>
      </c>
      <c r="I245" t="str">
        <f t="shared" si="3"/>
        <v>Insert Into cliente_zona(id_clientezona,id_cliente,id_zona) values (NULL,10932605,1);</v>
      </c>
    </row>
    <row r="246" spans="1:9" x14ac:dyDescent="0.25">
      <c r="A246">
        <v>10017819</v>
      </c>
      <c r="B246" t="s">
        <v>6345</v>
      </c>
      <c r="C246" t="s">
        <v>6346</v>
      </c>
      <c r="D246" t="s">
        <v>6339</v>
      </c>
      <c r="E246" s="15">
        <v>900252345</v>
      </c>
      <c r="F246" s="15" t="s">
        <v>6339</v>
      </c>
      <c r="G246">
        <v>1</v>
      </c>
      <c r="H246" t="s">
        <v>6340</v>
      </c>
      <c r="I246" t="str">
        <f t="shared" si="3"/>
        <v>Insert Into cliente_zona(id_clientezona,id_cliente,id_zona) values (NULL,900252345,1);</v>
      </c>
    </row>
    <row r="247" spans="1:9" x14ac:dyDescent="0.25">
      <c r="A247">
        <v>10017839</v>
      </c>
      <c r="B247" t="s">
        <v>6345</v>
      </c>
      <c r="C247" t="s">
        <v>6346</v>
      </c>
      <c r="D247" t="s">
        <v>6339</v>
      </c>
      <c r="E247" s="15">
        <v>3514368</v>
      </c>
      <c r="F247" s="15" t="s">
        <v>6339</v>
      </c>
      <c r="G247">
        <v>1</v>
      </c>
      <c r="H247" t="s">
        <v>6340</v>
      </c>
      <c r="I247" t="str">
        <f t="shared" si="3"/>
        <v>Insert Into cliente_zona(id_clientezona,id_cliente,id_zona) values (NULL,3514368,1);</v>
      </c>
    </row>
    <row r="248" spans="1:9" x14ac:dyDescent="0.25">
      <c r="A248">
        <v>10017916</v>
      </c>
      <c r="B248" t="s">
        <v>6345</v>
      </c>
      <c r="C248" t="s">
        <v>6346</v>
      </c>
      <c r="D248" t="s">
        <v>6339</v>
      </c>
      <c r="E248" s="15">
        <v>8306390</v>
      </c>
      <c r="F248" s="15" t="s">
        <v>6339</v>
      </c>
      <c r="G248">
        <v>1</v>
      </c>
      <c r="H248" t="s">
        <v>6340</v>
      </c>
      <c r="I248" t="str">
        <f t="shared" si="3"/>
        <v>Insert Into cliente_zona(id_clientezona,id_cliente,id_zona) values (NULL,8306390,1);</v>
      </c>
    </row>
    <row r="249" spans="1:9" x14ac:dyDescent="0.25">
      <c r="A249">
        <v>10017957</v>
      </c>
      <c r="B249" t="s">
        <v>6345</v>
      </c>
      <c r="C249" t="s">
        <v>6346</v>
      </c>
      <c r="D249" t="s">
        <v>6339</v>
      </c>
      <c r="E249" s="15">
        <v>900365147</v>
      </c>
      <c r="F249" s="15" t="s">
        <v>6339</v>
      </c>
      <c r="G249">
        <v>1</v>
      </c>
      <c r="H249" t="s">
        <v>6340</v>
      </c>
      <c r="I249" t="str">
        <f t="shared" si="3"/>
        <v>Insert Into cliente_zona(id_clientezona,id_cliente,id_zona) values (NULL,900365147,1);</v>
      </c>
    </row>
    <row r="250" spans="1:9" x14ac:dyDescent="0.25">
      <c r="A250">
        <v>10017965</v>
      </c>
      <c r="B250" t="s">
        <v>6345</v>
      </c>
      <c r="C250" t="s">
        <v>6346</v>
      </c>
      <c r="D250" t="s">
        <v>6339</v>
      </c>
      <c r="E250" s="15">
        <v>900984336</v>
      </c>
      <c r="F250" s="15" t="s">
        <v>6339</v>
      </c>
      <c r="G250">
        <v>1</v>
      </c>
      <c r="H250" t="s">
        <v>6340</v>
      </c>
      <c r="I250" t="str">
        <f t="shared" si="3"/>
        <v>Insert Into cliente_zona(id_clientezona,id_cliente,id_zona) values (NULL,900984336,1);</v>
      </c>
    </row>
    <row r="251" spans="1:9" x14ac:dyDescent="0.25">
      <c r="A251">
        <v>10018019</v>
      </c>
      <c r="B251" t="s">
        <v>6345</v>
      </c>
      <c r="C251" t="s">
        <v>6346</v>
      </c>
      <c r="D251" t="s">
        <v>6339</v>
      </c>
      <c r="E251" s="15">
        <v>900984454</v>
      </c>
      <c r="F251" s="15" t="s">
        <v>6339</v>
      </c>
      <c r="G251">
        <v>1</v>
      </c>
      <c r="H251" t="s">
        <v>6340</v>
      </c>
      <c r="I251" t="str">
        <f t="shared" si="3"/>
        <v>Insert Into cliente_zona(id_clientezona,id_cliente,id_zona) values (NULL,900984454,1);</v>
      </c>
    </row>
    <row r="252" spans="1:9" x14ac:dyDescent="0.25">
      <c r="A252">
        <v>10018020</v>
      </c>
      <c r="B252" t="s">
        <v>6345</v>
      </c>
      <c r="C252" t="s">
        <v>6346</v>
      </c>
      <c r="D252" t="s">
        <v>6339</v>
      </c>
      <c r="E252" s="15">
        <v>900984415</v>
      </c>
      <c r="F252" s="15" t="s">
        <v>6339</v>
      </c>
      <c r="G252">
        <v>1</v>
      </c>
      <c r="H252" t="s">
        <v>6340</v>
      </c>
      <c r="I252" t="str">
        <f t="shared" si="3"/>
        <v>Insert Into cliente_zona(id_clientezona,id_cliente,id_zona) values (NULL,900984415,1);</v>
      </c>
    </row>
    <row r="253" spans="1:9" x14ac:dyDescent="0.25">
      <c r="A253">
        <v>10018021</v>
      </c>
      <c r="B253" t="s">
        <v>6345</v>
      </c>
      <c r="C253" t="s">
        <v>6346</v>
      </c>
      <c r="D253" t="s">
        <v>6339</v>
      </c>
      <c r="E253" s="15">
        <v>15384780</v>
      </c>
      <c r="F253" s="15" t="s">
        <v>6339</v>
      </c>
      <c r="G253">
        <v>1</v>
      </c>
      <c r="H253" t="s">
        <v>6340</v>
      </c>
      <c r="I253" t="str">
        <f t="shared" si="3"/>
        <v>Insert Into cliente_zona(id_clientezona,id_cliente,id_zona) values (NULL,15384780,1);</v>
      </c>
    </row>
    <row r="254" spans="1:9" x14ac:dyDescent="0.25">
      <c r="A254">
        <v>10018023</v>
      </c>
      <c r="B254" t="s">
        <v>6345</v>
      </c>
      <c r="C254" t="s">
        <v>6346</v>
      </c>
      <c r="D254" t="s">
        <v>6339</v>
      </c>
      <c r="E254" s="15">
        <v>8151476</v>
      </c>
      <c r="F254" s="15" t="s">
        <v>6339</v>
      </c>
      <c r="G254">
        <v>1</v>
      </c>
      <c r="H254" t="s">
        <v>6340</v>
      </c>
      <c r="I254" t="str">
        <f t="shared" si="3"/>
        <v>Insert Into cliente_zona(id_clientezona,id_cliente,id_zona) values (NULL,8151476,1);</v>
      </c>
    </row>
    <row r="255" spans="1:9" x14ac:dyDescent="0.25">
      <c r="A255">
        <v>10018024</v>
      </c>
      <c r="B255" t="s">
        <v>6345</v>
      </c>
      <c r="C255" t="s">
        <v>6346</v>
      </c>
      <c r="D255" t="s">
        <v>6339</v>
      </c>
      <c r="E255" s="15">
        <v>1055670021</v>
      </c>
      <c r="F255" s="15" t="s">
        <v>6339</v>
      </c>
      <c r="G255">
        <v>2</v>
      </c>
      <c r="H255" t="s">
        <v>6340</v>
      </c>
      <c r="I255" t="str">
        <f t="shared" si="3"/>
        <v>Insert Into cliente_zona(id_clientezona,id_cliente,id_zona) values (NULL,1055670021,2);</v>
      </c>
    </row>
    <row r="256" spans="1:9" x14ac:dyDescent="0.25">
      <c r="A256">
        <v>10008476</v>
      </c>
      <c r="B256" t="s">
        <v>6345</v>
      </c>
      <c r="C256" t="s">
        <v>6346</v>
      </c>
      <c r="D256" t="s">
        <v>6339</v>
      </c>
      <c r="E256" s="15">
        <v>1056074372</v>
      </c>
      <c r="F256" s="15" t="s">
        <v>6339</v>
      </c>
      <c r="G256">
        <v>2</v>
      </c>
      <c r="H256" t="s">
        <v>6340</v>
      </c>
      <c r="I256" t="str">
        <f t="shared" si="3"/>
        <v>Insert Into cliente_zona(id_clientezona,id_cliente,id_zona) values (NULL,1056074372,2);</v>
      </c>
    </row>
    <row r="257" spans="1:9" x14ac:dyDescent="0.25">
      <c r="A257">
        <v>10008477</v>
      </c>
      <c r="B257" t="s">
        <v>6345</v>
      </c>
      <c r="C257" t="s">
        <v>6346</v>
      </c>
      <c r="D257" t="s">
        <v>6339</v>
      </c>
      <c r="E257" s="15">
        <v>1184810</v>
      </c>
      <c r="F257" s="15" t="s">
        <v>6339</v>
      </c>
      <c r="G257">
        <v>2</v>
      </c>
      <c r="H257" t="s">
        <v>6340</v>
      </c>
      <c r="I257" t="str">
        <f t="shared" si="3"/>
        <v>Insert Into cliente_zona(id_clientezona,id_cliente,id_zona) values (NULL,1184810,2);</v>
      </c>
    </row>
    <row r="258" spans="1:9" x14ac:dyDescent="0.25">
      <c r="A258">
        <v>10008787</v>
      </c>
      <c r="B258" t="s">
        <v>6345</v>
      </c>
      <c r="C258" t="s">
        <v>6346</v>
      </c>
      <c r="D258" t="s">
        <v>6339</v>
      </c>
      <c r="E258" s="15">
        <v>17174077</v>
      </c>
      <c r="F258" s="15" t="s">
        <v>6339</v>
      </c>
      <c r="G258">
        <v>2</v>
      </c>
      <c r="H258" t="s">
        <v>6340</v>
      </c>
      <c r="I258" t="str">
        <f t="shared" si="3"/>
        <v>Insert Into cliente_zona(id_clientezona,id_cliente,id_zona) values (NULL,17174077,2);</v>
      </c>
    </row>
    <row r="259" spans="1:9" x14ac:dyDescent="0.25">
      <c r="A259">
        <v>10008984</v>
      </c>
      <c r="B259" t="s">
        <v>6345</v>
      </c>
      <c r="C259" t="s">
        <v>6346</v>
      </c>
      <c r="D259" t="s">
        <v>6339</v>
      </c>
      <c r="E259" s="15">
        <v>23284942</v>
      </c>
      <c r="F259" s="15" t="s">
        <v>6339</v>
      </c>
      <c r="G259">
        <v>2</v>
      </c>
      <c r="H259" t="s">
        <v>6340</v>
      </c>
      <c r="I259" t="str">
        <f t="shared" ref="I259:I322" si="4">_xlfn.CONCAT(B259,C259,D259,E259,F259,G259,H259)</f>
        <v>Insert Into cliente_zona(id_clientezona,id_cliente,id_zona) values (NULL,23284942,2);</v>
      </c>
    </row>
    <row r="260" spans="1:9" x14ac:dyDescent="0.25">
      <c r="A260">
        <v>10009148</v>
      </c>
      <c r="B260" t="s">
        <v>6345</v>
      </c>
      <c r="C260" t="s">
        <v>6346</v>
      </c>
      <c r="D260" t="s">
        <v>6339</v>
      </c>
      <c r="E260" s="15">
        <v>23315189</v>
      </c>
      <c r="F260" s="15" t="s">
        <v>6339</v>
      </c>
      <c r="G260">
        <v>2</v>
      </c>
      <c r="H260" t="s">
        <v>6340</v>
      </c>
      <c r="I260" t="str">
        <f t="shared" si="4"/>
        <v>Insert Into cliente_zona(id_clientezona,id_cliente,id_zona) values (NULL,23315189,2);</v>
      </c>
    </row>
    <row r="261" spans="1:9" x14ac:dyDescent="0.25">
      <c r="A261">
        <v>10009155</v>
      </c>
      <c r="B261" t="s">
        <v>6345</v>
      </c>
      <c r="C261" t="s">
        <v>6346</v>
      </c>
      <c r="D261" t="s">
        <v>6339</v>
      </c>
      <c r="E261" s="15">
        <v>23322626</v>
      </c>
      <c r="F261" s="15" t="s">
        <v>6339</v>
      </c>
      <c r="G261">
        <v>2</v>
      </c>
      <c r="H261" t="s">
        <v>6340</v>
      </c>
      <c r="I261" t="str">
        <f t="shared" si="4"/>
        <v>Insert Into cliente_zona(id_clientezona,id_cliente,id_zona) values (NULL,23322626,2);</v>
      </c>
    </row>
    <row r="262" spans="1:9" x14ac:dyDescent="0.25">
      <c r="A262">
        <v>10009156</v>
      </c>
      <c r="B262" t="s">
        <v>6345</v>
      </c>
      <c r="C262" t="s">
        <v>6346</v>
      </c>
      <c r="D262" t="s">
        <v>6339</v>
      </c>
      <c r="E262" s="15">
        <v>23360477</v>
      </c>
      <c r="F262" s="15" t="s">
        <v>6339</v>
      </c>
      <c r="G262">
        <v>2</v>
      </c>
      <c r="H262" t="s">
        <v>6340</v>
      </c>
      <c r="I262" t="str">
        <f t="shared" si="4"/>
        <v>Insert Into cliente_zona(id_clientezona,id_cliente,id_zona) values (NULL,23360477,2);</v>
      </c>
    </row>
    <row r="263" spans="1:9" x14ac:dyDescent="0.25">
      <c r="A263">
        <v>10009158</v>
      </c>
      <c r="B263" t="s">
        <v>6345</v>
      </c>
      <c r="C263" t="s">
        <v>6346</v>
      </c>
      <c r="D263" t="s">
        <v>6339</v>
      </c>
      <c r="E263" s="15">
        <v>23501534</v>
      </c>
      <c r="F263" s="15" t="s">
        <v>6339</v>
      </c>
      <c r="G263">
        <v>2</v>
      </c>
      <c r="H263" t="s">
        <v>6340</v>
      </c>
      <c r="I263" t="str">
        <f t="shared" si="4"/>
        <v>Insert Into cliente_zona(id_clientezona,id_cliente,id_zona) values (NULL,23501534,2);</v>
      </c>
    </row>
    <row r="264" spans="1:9" x14ac:dyDescent="0.25">
      <c r="A264">
        <v>10009165</v>
      </c>
      <c r="B264" t="s">
        <v>6345</v>
      </c>
      <c r="C264" t="s">
        <v>6346</v>
      </c>
      <c r="D264" t="s">
        <v>6339</v>
      </c>
      <c r="E264" s="15">
        <v>23682030</v>
      </c>
      <c r="F264" s="15" t="s">
        <v>6339</v>
      </c>
      <c r="G264">
        <v>2</v>
      </c>
      <c r="H264" t="s">
        <v>6340</v>
      </c>
      <c r="I264" t="str">
        <f t="shared" si="4"/>
        <v>Insert Into cliente_zona(id_clientezona,id_cliente,id_zona) values (NULL,23682030,2);</v>
      </c>
    </row>
    <row r="265" spans="1:9" x14ac:dyDescent="0.25">
      <c r="A265">
        <v>10009166</v>
      </c>
      <c r="B265" t="s">
        <v>6345</v>
      </c>
      <c r="C265" t="s">
        <v>6346</v>
      </c>
      <c r="D265" t="s">
        <v>6339</v>
      </c>
      <c r="E265" s="15">
        <v>23770221</v>
      </c>
      <c r="F265" s="15" t="s">
        <v>6339</v>
      </c>
      <c r="G265">
        <v>2</v>
      </c>
      <c r="H265" t="s">
        <v>6340</v>
      </c>
      <c r="I265" t="str">
        <f t="shared" si="4"/>
        <v>Insert Into cliente_zona(id_clientezona,id_cliente,id_zona) values (NULL,23770221,2);</v>
      </c>
    </row>
    <row r="266" spans="1:9" x14ac:dyDescent="0.25">
      <c r="A266">
        <v>10009167</v>
      </c>
      <c r="B266" t="s">
        <v>6345</v>
      </c>
      <c r="C266" t="s">
        <v>6346</v>
      </c>
      <c r="D266" t="s">
        <v>6339</v>
      </c>
      <c r="E266" s="15">
        <v>23857092</v>
      </c>
      <c r="F266" s="15" t="s">
        <v>6339</v>
      </c>
      <c r="G266">
        <v>2</v>
      </c>
      <c r="H266" t="s">
        <v>6340</v>
      </c>
      <c r="I266" t="str">
        <f t="shared" si="4"/>
        <v>Insert Into cliente_zona(id_clientezona,id_cliente,id_zona) values (NULL,23857092,2);</v>
      </c>
    </row>
    <row r="267" spans="1:9" x14ac:dyDescent="0.25">
      <c r="A267">
        <v>10009169</v>
      </c>
      <c r="B267" t="s">
        <v>6345</v>
      </c>
      <c r="C267" t="s">
        <v>6346</v>
      </c>
      <c r="D267" t="s">
        <v>6339</v>
      </c>
      <c r="E267" s="15">
        <v>23857499</v>
      </c>
      <c r="F267" s="15" t="s">
        <v>6339</v>
      </c>
      <c r="G267">
        <v>2</v>
      </c>
      <c r="H267" t="s">
        <v>6340</v>
      </c>
      <c r="I267" t="str">
        <f t="shared" si="4"/>
        <v>Insert Into cliente_zona(id_clientezona,id_cliente,id_zona) values (NULL,23857499,2);</v>
      </c>
    </row>
    <row r="268" spans="1:9" x14ac:dyDescent="0.25">
      <c r="A268">
        <v>10009170</v>
      </c>
      <c r="B268" t="s">
        <v>6345</v>
      </c>
      <c r="C268" t="s">
        <v>6346</v>
      </c>
      <c r="D268" t="s">
        <v>6339</v>
      </c>
      <c r="E268" s="15">
        <v>23924909</v>
      </c>
      <c r="F268" s="15" t="s">
        <v>6339</v>
      </c>
      <c r="G268">
        <v>2</v>
      </c>
      <c r="H268" t="s">
        <v>6340</v>
      </c>
      <c r="I268" t="str">
        <f t="shared" si="4"/>
        <v>Insert Into cliente_zona(id_clientezona,id_cliente,id_zona) values (NULL,23924909,2);</v>
      </c>
    </row>
    <row r="269" spans="1:9" x14ac:dyDescent="0.25">
      <c r="A269">
        <v>10009172</v>
      </c>
      <c r="B269" t="s">
        <v>6345</v>
      </c>
      <c r="C269" t="s">
        <v>6346</v>
      </c>
      <c r="D269" t="s">
        <v>6339</v>
      </c>
      <c r="E269" s="15">
        <v>24202227</v>
      </c>
      <c r="F269" s="15" t="s">
        <v>6339</v>
      </c>
      <c r="G269">
        <v>2</v>
      </c>
      <c r="H269" t="s">
        <v>6340</v>
      </c>
      <c r="I269" t="str">
        <f t="shared" si="4"/>
        <v>Insert Into cliente_zona(id_clientezona,id_cliente,id_zona) values (NULL,24202227,2);</v>
      </c>
    </row>
    <row r="270" spans="1:9" x14ac:dyDescent="0.25">
      <c r="A270">
        <v>10009214</v>
      </c>
      <c r="B270" t="s">
        <v>6345</v>
      </c>
      <c r="C270" t="s">
        <v>6346</v>
      </c>
      <c r="D270" t="s">
        <v>6339</v>
      </c>
      <c r="E270" s="15">
        <v>24211745</v>
      </c>
      <c r="F270" s="15" t="s">
        <v>6339</v>
      </c>
      <c r="G270">
        <v>2</v>
      </c>
      <c r="H270" t="s">
        <v>6340</v>
      </c>
      <c r="I270" t="str">
        <f t="shared" si="4"/>
        <v>Insert Into cliente_zona(id_clientezona,id_cliente,id_zona) values (NULL,24211745,2);</v>
      </c>
    </row>
    <row r="271" spans="1:9" x14ac:dyDescent="0.25">
      <c r="A271">
        <v>10009216</v>
      </c>
      <c r="B271" t="s">
        <v>6345</v>
      </c>
      <c r="C271" t="s">
        <v>6346</v>
      </c>
      <c r="D271" t="s">
        <v>6339</v>
      </c>
      <c r="E271" s="15">
        <v>24212610</v>
      </c>
      <c r="F271" s="15" t="s">
        <v>6339</v>
      </c>
      <c r="G271">
        <v>2</v>
      </c>
      <c r="H271" t="s">
        <v>6340</v>
      </c>
      <c r="I271" t="str">
        <f t="shared" si="4"/>
        <v>Insert Into cliente_zona(id_clientezona,id_cliente,id_zona) values (NULL,24212610,2);</v>
      </c>
    </row>
    <row r="272" spans="1:9" x14ac:dyDescent="0.25">
      <c r="A272">
        <v>10009217</v>
      </c>
      <c r="B272" t="s">
        <v>6345</v>
      </c>
      <c r="C272" t="s">
        <v>6346</v>
      </c>
      <c r="D272" t="s">
        <v>6339</v>
      </c>
      <c r="E272" s="15">
        <v>24219290</v>
      </c>
      <c r="F272" s="15" t="s">
        <v>6339</v>
      </c>
      <c r="G272">
        <v>2</v>
      </c>
      <c r="H272" t="s">
        <v>6340</v>
      </c>
      <c r="I272" t="str">
        <f t="shared" si="4"/>
        <v>Insert Into cliente_zona(id_clientezona,id_cliente,id_zona) values (NULL,24219290,2);</v>
      </c>
    </row>
    <row r="273" spans="1:9" x14ac:dyDescent="0.25">
      <c r="A273">
        <v>10009222</v>
      </c>
      <c r="B273" t="s">
        <v>6345</v>
      </c>
      <c r="C273" t="s">
        <v>6346</v>
      </c>
      <c r="D273" t="s">
        <v>6339</v>
      </c>
      <c r="E273" s="15">
        <v>24219461</v>
      </c>
      <c r="F273" s="15" t="s">
        <v>6339</v>
      </c>
      <c r="G273">
        <v>2</v>
      </c>
      <c r="H273" t="s">
        <v>6340</v>
      </c>
      <c r="I273" t="str">
        <f t="shared" si="4"/>
        <v>Insert Into cliente_zona(id_clientezona,id_cliente,id_zona) values (NULL,24219461,2);</v>
      </c>
    </row>
    <row r="274" spans="1:9" x14ac:dyDescent="0.25">
      <c r="A274">
        <v>10009223</v>
      </c>
      <c r="B274" t="s">
        <v>6345</v>
      </c>
      <c r="C274" t="s">
        <v>6346</v>
      </c>
      <c r="D274" t="s">
        <v>6339</v>
      </c>
      <c r="E274" s="15">
        <v>33655080</v>
      </c>
      <c r="F274" s="15" t="s">
        <v>6339</v>
      </c>
      <c r="G274">
        <v>2</v>
      </c>
      <c r="H274" t="s">
        <v>6340</v>
      </c>
      <c r="I274" t="str">
        <f t="shared" si="4"/>
        <v>Insert Into cliente_zona(id_clientezona,id_cliente,id_zona) values (NULL,33655080,2);</v>
      </c>
    </row>
    <row r="275" spans="1:9" x14ac:dyDescent="0.25">
      <c r="A275">
        <v>10009740</v>
      </c>
      <c r="B275" t="s">
        <v>6345</v>
      </c>
      <c r="C275" t="s">
        <v>6346</v>
      </c>
      <c r="D275" t="s">
        <v>6339</v>
      </c>
      <c r="E275" s="15">
        <v>40014129</v>
      </c>
      <c r="F275" s="15" t="s">
        <v>6339</v>
      </c>
      <c r="G275">
        <v>2</v>
      </c>
      <c r="H275" t="s">
        <v>6340</v>
      </c>
      <c r="I275" t="str">
        <f t="shared" si="4"/>
        <v>Insert Into cliente_zona(id_clientezona,id_cliente,id_zona) values (NULL,40014129,2);</v>
      </c>
    </row>
    <row r="276" spans="1:9" x14ac:dyDescent="0.25">
      <c r="A276">
        <v>10009838</v>
      </c>
      <c r="B276" t="s">
        <v>6345</v>
      </c>
      <c r="C276" t="s">
        <v>6346</v>
      </c>
      <c r="D276" t="s">
        <v>6339</v>
      </c>
      <c r="E276" s="15">
        <v>40019275</v>
      </c>
      <c r="F276" s="15" t="s">
        <v>6339</v>
      </c>
      <c r="G276">
        <v>2</v>
      </c>
      <c r="H276" t="s">
        <v>6340</v>
      </c>
      <c r="I276" t="str">
        <f t="shared" si="4"/>
        <v>Insert Into cliente_zona(id_clientezona,id_cliente,id_zona) values (NULL,40019275,2);</v>
      </c>
    </row>
    <row r="277" spans="1:9" x14ac:dyDescent="0.25">
      <c r="A277">
        <v>10009839</v>
      </c>
      <c r="B277" t="s">
        <v>6345</v>
      </c>
      <c r="C277" t="s">
        <v>6346</v>
      </c>
      <c r="D277" t="s">
        <v>6339</v>
      </c>
      <c r="E277" s="15">
        <v>40024546</v>
      </c>
      <c r="F277" s="15" t="s">
        <v>6339</v>
      </c>
      <c r="G277">
        <v>2</v>
      </c>
      <c r="H277" t="s">
        <v>6340</v>
      </c>
      <c r="I277" t="str">
        <f t="shared" si="4"/>
        <v>Insert Into cliente_zona(id_clientezona,id_cliente,id_zona) values (NULL,40024546,2);</v>
      </c>
    </row>
    <row r="278" spans="1:9" x14ac:dyDescent="0.25">
      <c r="A278">
        <v>10009840</v>
      </c>
      <c r="B278" t="s">
        <v>6345</v>
      </c>
      <c r="C278" t="s">
        <v>6346</v>
      </c>
      <c r="D278" t="s">
        <v>6339</v>
      </c>
      <c r="E278" s="15">
        <v>40026954</v>
      </c>
      <c r="F278" s="15" t="s">
        <v>6339</v>
      </c>
      <c r="G278">
        <v>2</v>
      </c>
      <c r="H278" t="s">
        <v>6340</v>
      </c>
      <c r="I278" t="str">
        <f t="shared" si="4"/>
        <v>Insert Into cliente_zona(id_clientezona,id_cliente,id_zona) values (NULL,40026954,2);</v>
      </c>
    </row>
    <row r="279" spans="1:9" x14ac:dyDescent="0.25">
      <c r="A279">
        <v>10009843</v>
      </c>
      <c r="B279" t="s">
        <v>6345</v>
      </c>
      <c r="C279" t="s">
        <v>6346</v>
      </c>
      <c r="D279" t="s">
        <v>6339</v>
      </c>
      <c r="E279" s="15">
        <v>40038353</v>
      </c>
      <c r="F279" s="15" t="s">
        <v>6339</v>
      </c>
      <c r="G279">
        <v>2</v>
      </c>
      <c r="H279" t="s">
        <v>6340</v>
      </c>
      <c r="I279" t="str">
        <f t="shared" si="4"/>
        <v>Insert Into cliente_zona(id_clientezona,id_cliente,id_zona) values (NULL,40038353,2);</v>
      </c>
    </row>
    <row r="280" spans="1:9" x14ac:dyDescent="0.25">
      <c r="A280">
        <v>10009848</v>
      </c>
      <c r="B280" t="s">
        <v>6345</v>
      </c>
      <c r="C280" t="s">
        <v>6346</v>
      </c>
      <c r="D280" t="s">
        <v>6339</v>
      </c>
      <c r="E280" s="15">
        <v>40041614</v>
      </c>
      <c r="F280" s="15" t="s">
        <v>6339</v>
      </c>
      <c r="G280">
        <v>2</v>
      </c>
      <c r="H280" t="s">
        <v>6340</v>
      </c>
      <c r="I280" t="str">
        <f t="shared" si="4"/>
        <v>Insert Into cliente_zona(id_clientezona,id_cliente,id_zona) values (NULL,40041614,2);</v>
      </c>
    </row>
    <row r="281" spans="1:9" x14ac:dyDescent="0.25">
      <c r="A281">
        <v>10009851</v>
      </c>
      <c r="B281" t="s">
        <v>6345</v>
      </c>
      <c r="C281" t="s">
        <v>6346</v>
      </c>
      <c r="D281" t="s">
        <v>6339</v>
      </c>
      <c r="E281" s="15">
        <v>7161945</v>
      </c>
      <c r="F281" s="15" t="s">
        <v>6339</v>
      </c>
      <c r="G281">
        <v>2</v>
      </c>
      <c r="H281" t="s">
        <v>6340</v>
      </c>
      <c r="I281" t="str">
        <f t="shared" si="4"/>
        <v>Insert Into cliente_zona(id_clientezona,id_cliente,id_zona) values (NULL,7161945,2);</v>
      </c>
    </row>
    <row r="282" spans="1:9" x14ac:dyDescent="0.25">
      <c r="A282">
        <v>10009869</v>
      </c>
      <c r="B282" t="s">
        <v>6345</v>
      </c>
      <c r="C282" t="s">
        <v>6346</v>
      </c>
      <c r="D282" t="s">
        <v>6339</v>
      </c>
      <c r="E282" s="15">
        <v>4081988</v>
      </c>
      <c r="F282" s="15" t="s">
        <v>6339</v>
      </c>
      <c r="G282">
        <v>2</v>
      </c>
      <c r="H282" t="s">
        <v>6340</v>
      </c>
      <c r="I282" t="str">
        <f t="shared" si="4"/>
        <v>Insert Into cliente_zona(id_clientezona,id_cliente,id_zona) values (NULL,4081988,2);</v>
      </c>
    </row>
    <row r="283" spans="1:9" x14ac:dyDescent="0.25">
      <c r="A283">
        <v>10009926</v>
      </c>
      <c r="B283" t="s">
        <v>6345</v>
      </c>
      <c r="C283" t="s">
        <v>6346</v>
      </c>
      <c r="D283" t="s">
        <v>6339</v>
      </c>
      <c r="E283" s="15">
        <v>4123343</v>
      </c>
      <c r="F283" s="15" t="s">
        <v>6339</v>
      </c>
      <c r="G283">
        <v>2</v>
      </c>
      <c r="H283" t="s">
        <v>6340</v>
      </c>
      <c r="I283" t="str">
        <f t="shared" si="4"/>
        <v>Insert Into cliente_zona(id_clientezona,id_cliente,id_zona) values (NULL,4123343,2);</v>
      </c>
    </row>
    <row r="284" spans="1:9" x14ac:dyDescent="0.25">
      <c r="A284">
        <v>10009936</v>
      </c>
      <c r="B284" t="s">
        <v>6345</v>
      </c>
      <c r="C284" t="s">
        <v>6346</v>
      </c>
      <c r="D284" t="s">
        <v>6339</v>
      </c>
      <c r="E284" s="15">
        <v>4164884</v>
      </c>
      <c r="F284" s="15" t="s">
        <v>6339</v>
      </c>
      <c r="G284">
        <v>2</v>
      </c>
      <c r="H284" t="s">
        <v>6340</v>
      </c>
      <c r="I284" t="str">
        <f t="shared" si="4"/>
        <v>Insert Into cliente_zona(id_clientezona,id_cliente,id_zona) values (NULL,4164884,2);</v>
      </c>
    </row>
    <row r="285" spans="1:9" x14ac:dyDescent="0.25">
      <c r="A285">
        <v>10009956</v>
      </c>
      <c r="B285" t="s">
        <v>6345</v>
      </c>
      <c r="C285" t="s">
        <v>6346</v>
      </c>
      <c r="D285" t="s">
        <v>6339</v>
      </c>
      <c r="E285" s="15">
        <v>41676788</v>
      </c>
      <c r="F285" s="15" t="s">
        <v>6339</v>
      </c>
      <c r="G285">
        <v>2</v>
      </c>
      <c r="H285" t="s">
        <v>6340</v>
      </c>
      <c r="I285" t="str">
        <f t="shared" si="4"/>
        <v>Insert Into cliente_zona(id_clientezona,id_cliente,id_zona) values (NULL,41676788,2);</v>
      </c>
    </row>
    <row r="286" spans="1:9" x14ac:dyDescent="0.25">
      <c r="A286">
        <v>10009957</v>
      </c>
      <c r="B286" t="s">
        <v>6345</v>
      </c>
      <c r="C286" t="s">
        <v>6346</v>
      </c>
      <c r="D286" t="s">
        <v>6339</v>
      </c>
      <c r="E286" s="15">
        <v>4192350</v>
      </c>
      <c r="F286" s="15" t="s">
        <v>6339</v>
      </c>
      <c r="G286">
        <v>2</v>
      </c>
      <c r="H286" t="s">
        <v>6340</v>
      </c>
      <c r="I286" t="str">
        <f t="shared" si="4"/>
        <v>Insert Into cliente_zona(id_clientezona,id_cliente,id_zona) values (NULL,4192350,2);</v>
      </c>
    </row>
    <row r="287" spans="1:9" x14ac:dyDescent="0.25">
      <c r="A287">
        <v>10009969</v>
      </c>
      <c r="B287" t="s">
        <v>6345</v>
      </c>
      <c r="C287" t="s">
        <v>6346</v>
      </c>
      <c r="D287" t="s">
        <v>6339</v>
      </c>
      <c r="E287" s="15">
        <v>4215675</v>
      </c>
      <c r="F287" s="15" t="s">
        <v>6339</v>
      </c>
      <c r="G287">
        <v>2</v>
      </c>
      <c r="H287" t="s">
        <v>6340</v>
      </c>
      <c r="I287" t="str">
        <f t="shared" si="4"/>
        <v>Insert Into cliente_zona(id_clientezona,id_cliente,id_zona) values (NULL,4215675,2);</v>
      </c>
    </row>
    <row r="288" spans="1:9" x14ac:dyDescent="0.25">
      <c r="A288">
        <v>10009978</v>
      </c>
      <c r="B288" t="s">
        <v>6345</v>
      </c>
      <c r="C288" t="s">
        <v>6346</v>
      </c>
      <c r="D288" t="s">
        <v>6339</v>
      </c>
      <c r="E288" s="15">
        <v>4216071</v>
      </c>
      <c r="F288" s="15" t="s">
        <v>6339</v>
      </c>
      <c r="G288">
        <v>2</v>
      </c>
      <c r="H288" t="s">
        <v>6340</v>
      </c>
      <c r="I288" t="str">
        <f t="shared" si="4"/>
        <v>Insert Into cliente_zona(id_clientezona,id_cliente,id_zona) values (NULL,4216071,2);</v>
      </c>
    </row>
    <row r="289" spans="1:9" x14ac:dyDescent="0.25">
      <c r="A289">
        <v>10009987</v>
      </c>
      <c r="B289" t="s">
        <v>6345</v>
      </c>
      <c r="C289" t="s">
        <v>6346</v>
      </c>
      <c r="D289" t="s">
        <v>6339</v>
      </c>
      <c r="E289" s="15">
        <v>4234154</v>
      </c>
      <c r="F289" s="15" t="s">
        <v>6339</v>
      </c>
      <c r="G289">
        <v>2</v>
      </c>
      <c r="H289" t="s">
        <v>6340</v>
      </c>
      <c r="I289" t="str">
        <f t="shared" si="4"/>
        <v>Insert Into cliente_zona(id_clientezona,id_cliente,id_zona) values (NULL,4234154,2);</v>
      </c>
    </row>
    <row r="290" spans="1:9" x14ac:dyDescent="0.25">
      <c r="A290">
        <v>10010062</v>
      </c>
      <c r="B290" t="s">
        <v>6345</v>
      </c>
      <c r="C290" t="s">
        <v>6346</v>
      </c>
      <c r="D290" t="s">
        <v>6339</v>
      </c>
      <c r="E290" s="15">
        <v>4248330</v>
      </c>
      <c r="F290" s="15" t="s">
        <v>6339</v>
      </c>
      <c r="G290">
        <v>2</v>
      </c>
      <c r="H290" t="s">
        <v>6340</v>
      </c>
      <c r="I290" t="str">
        <f t="shared" si="4"/>
        <v>Insert Into cliente_zona(id_clientezona,id_cliente,id_zona) values (NULL,4248330,2);</v>
      </c>
    </row>
    <row r="291" spans="1:9" x14ac:dyDescent="0.25">
      <c r="A291">
        <v>10010077</v>
      </c>
      <c r="B291" t="s">
        <v>6345</v>
      </c>
      <c r="C291" t="s">
        <v>6346</v>
      </c>
      <c r="D291" t="s">
        <v>6339</v>
      </c>
      <c r="E291" s="15">
        <v>4248504</v>
      </c>
      <c r="F291" s="15" t="s">
        <v>6339</v>
      </c>
      <c r="G291">
        <v>2</v>
      </c>
      <c r="H291" t="s">
        <v>6340</v>
      </c>
      <c r="I291" t="str">
        <f t="shared" si="4"/>
        <v>Insert Into cliente_zona(id_clientezona,id_cliente,id_zona) values (NULL,4248504,2);</v>
      </c>
    </row>
    <row r="292" spans="1:9" x14ac:dyDescent="0.25">
      <c r="A292">
        <v>10010078</v>
      </c>
      <c r="B292" t="s">
        <v>6345</v>
      </c>
      <c r="C292" t="s">
        <v>6346</v>
      </c>
      <c r="D292" t="s">
        <v>6339</v>
      </c>
      <c r="E292" s="15">
        <v>4266975</v>
      </c>
      <c r="F292" s="15" t="s">
        <v>6339</v>
      </c>
      <c r="G292">
        <v>2</v>
      </c>
      <c r="H292" t="s">
        <v>6340</v>
      </c>
      <c r="I292" t="str">
        <f t="shared" si="4"/>
        <v>Insert Into cliente_zona(id_clientezona,id_cliente,id_zona) values (NULL,4266975,2);</v>
      </c>
    </row>
    <row r="293" spans="1:9" x14ac:dyDescent="0.25">
      <c r="A293">
        <v>10010088</v>
      </c>
      <c r="B293" t="s">
        <v>6345</v>
      </c>
      <c r="C293" t="s">
        <v>6346</v>
      </c>
      <c r="D293" t="s">
        <v>6339</v>
      </c>
      <c r="E293" s="15">
        <v>4267815</v>
      </c>
      <c r="F293" s="15" t="s">
        <v>6339</v>
      </c>
      <c r="G293">
        <v>2</v>
      </c>
      <c r="H293" t="s">
        <v>6340</v>
      </c>
      <c r="I293" t="str">
        <f t="shared" si="4"/>
        <v>Insert Into cliente_zona(id_clientezona,id_cliente,id_zona) values (NULL,4267815,2);</v>
      </c>
    </row>
    <row r="294" spans="1:9" x14ac:dyDescent="0.25">
      <c r="A294">
        <v>10010089</v>
      </c>
      <c r="B294" t="s">
        <v>6345</v>
      </c>
      <c r="C294" t="s">
        <v>6346</v>
      </c>
      <c r="D294" t="s">
        <v>6339</v>
      </c>
      <c r="E294" s="15">
        <v>42865430</v>
      </c>
      <c r="F294" s="15" t="s">
        <v>6339</v>
      </c>
      <c r="G294">
        <v>2</v>
      </c>
      <c r="H294" t="s">
        <v>6340</v>
      </c>
      <c r="I294" t="str">
        <f t="shared" si="4"/>
        <v>Insert Into cliente_zona(id_clientezona,id_cliente,id_zona) values (NULL,42865430,2);</v>
      </c>
    </row>
    <row r="295" spans="1:9" x14ac:dyDescent="0.25">
      <c r="A295">
        <v>10010137</v>
      </c>
      <c r="B295" t="s">
        <v>6345</v>
      </c>
      <c r="C295" t="s">
        <v>6346</v>
      </c>
      <c r="D295" t="s">
        <v>6339</v>
      </c>
      <c r="E295" s="15">
        <v>42911680</v>
      </c>
      <c r="F295" s="15" t="s">
        <v>6339</v>
      </c>
      <c r="G295">
        <v>2</v>
      </c>
      <c r="H295" t="s">
        <v>6340</v>
      </c>
      <c r="I295" t="str">
        <f t="shared" si="4"/>
        <v>Insert Into cliente_zona(id_clientezona,id_cliente,id_zona) values (NULL,42911680,2);</v>
      </c>
    </row>
    <row r="296" spans="1:9" x14ac:dyDescent="0.25">
      <c r="A296">
        <v>10010191</v>
      </c>
      <c r="B296" t="s">
        <v>6345</v>
      </c>
      <c r="C296" t="s">
        <v>6346</v>
      </c>
      <c r="D296" t="s">
        <v>6339</v>
      </c>
      <c r="E296" s="15">
        <v>4291288</v>
      </c>
      <c r="F296" s="15" t="s">
        <v>6339</v>
      </c>
      <c r="G296">
        <v>2</v>
      </c>
      <c r="H296" t="s">
        <v>6340</v>
      </c>
      <c r="I296" t="str">
        <f t="shared" si="4"/>
        <v>Insert Into cliente_zona(id_clientezona,id_cliente,id_zona) values (NULL,4291288,2);</v>
      </c>
    </row>
    <row r="297" spans="1:9" x14ac:dyDescent="0.25">
      <c r="A297">
        <v>10010196</v>
      </c>
      <c r="B297" t="s">
        <v>6345</v>
      </c>
      <c r="C297" t="s">
        <v>6346</v>
      </c>
      <c r="D297" t="s">
        <v>6339</v>
      </c>
      <c r="E297" s="15">
        <v>4291434</v>
      </c>
      <c r="F297" s="15" t="s">
        <v>6339</v>
      </c>
      <c r="G297">
        <v>2</v>
      </c>
      <c r="H297" t="s">
        <v>6340</v>
      </c>
      <c r="I297" t="str">
        <f t="shared" si="4"/>
        <v>Insert Into cliente_zona(id_clientezona,id_cliente,id_zona) values (NULL,4291434,2);</v>
      </c>
    </row>
    <row r="298" spans="1:9" x14ac:dyDescent="0.25">
      <c r="A298">
        <v>10010201</v>
      </c>
      <c r="B298" t="s">
        <v>6345</v>
      </c>
      <c r="C298" t="s">
        <v>6346</v>
      </c>
      <c r="D298" t="s">
        <v>6339</v>
      </c>
      <c r="E298" s="15">
        <v>4293692</v>
      </c>
      <c r="F298" s="15" t="s">
        <v>6339</v>
      </c>
      <c r="G298">
        <v>2</v>
      </c>
      <c r="H298" t="s">
        <v>6340</v>
      </c>
      <c r="I298" t="str">
        <f t="shared" si="4"/>
        <v>Insert Into cliente_zona(id_clientezona,id_cliente,id_zona) values (NULL,4293692,2);</v>
      </c>
    </row>
    <row r="299" spans="1:9" x14ac:dyDescent="0.25">
      <c r="A299">
        <v>10010218</v>
      </c>
      <c r="B299" t="s">
        <v>6345</v>
      </c>
      <c r="C299" t="s">
        <v>6346</v>
      </c>
      <c r="D299" t="s">
        <v>6339</v>
      </c>
      <c r="E299" s="15">
        <v>46368083</v>
      </c>
      <c r="F299" s="15" t="s">
        <v>6339</v>
      </c>
      <c r="G299">
        <v>2</v>
      </c>
      <c r="H299" t="s">
        <v>6340</v>
      </c>
      <c r="I299" t="str">
        <f t="shared" si="4"/>
        <v>Insert Into cliente_zona(id_clientezona,id_cliente,id_zona) values (NULL,46368083,2);</v>
      </c>
    </row>
    <row r="300" spans="1:9" x14ac:dyDescent="0.25">
      <c r="A300">
        <v>10010254</v>
      </c>
      <c r="B300" t="s">
        <v>6345</v>
      </c>
      <c r="C300" t="s">
        <v>6346</v>
      </c>
      <c r="D300" t="s">
        <v>6339</v>
      </c>
      <c r="E300" s="15">
        <v>46381306</v>
      </c>
      <c r="F300" s="15" t="s">
        <v>6339</v>
      </c>
      <c r="G300">
        <v>2</v>
      </c>
      <c r="H300" t="s">
        <v>6340</v>
      </c>
      <c r="I300" t="str">
        <f t="shared" si="4"/>
        <v>Insert Into cliente_zona(id_clientezona,id_cliente,id_zona) values (NULL,46381306,2);</v>
      </c>
    </row>
    <row r="301" spans="1:9" x14ac:dyDescent="0.25">
      <c r="A301">
        <v>10010256</v>
      </c>
      <c r="B301" t="s">
        <v>6345</v>
      </c>
      <c r="C301" t="s">
        <v>6346</v>
      </c>
      <c r="D301" t="s">
        <v>6339</v>
      </c>
      <c r="E301" s="15">
        <v>46454186</v>
      </c>
      <c r="F301" s="15" t="s">
        <v>6339</v>
      </c>
      <c r="G301">
        <v>2</v>
      </c>
      <c r="H301" t="s">
        <v>6340</v>
      </c>
      <c r="I301" t="str">
        <f t="shared" si="4"/>
        <v>Insert Into cliente_zona(id_clientezona,id_cliente,id_zona) values (NULL,46454186,2);</v>
      </c>
    </row>
    <row r="302" spans="1:9" x14ac:dyDescent="0.25">
      <c r="A302">
        <v>10010258</v>
      </c>
      <c r="B302" t="s">
        <v>6345</v>
      </c>
      <c r="C302" t="s">
        <v>6346</v>
      </c>
      <c r="D302" t="s">
        <v>6339</v>
      </c>
      <c r="E302" s="15">
        <v>6744099</v>
      </c>
      <c r="F302" s="15" t="s">
        <v>6339</v>
      </c>
      <c r="G302">
        <v>2</v>
      </c>
      <c r="H302" t="s">
        <v>6340</v>
      </c>
      <c r="I302" t="str">
        <f t="shared" si="4"/>
        <v>Insert Into cliente_zona(id_clientezona,id_cliente,id_zona) values (NULL,6744099,2);</v>
      </c>
    </row>
    <row r="303" spans="1:9" x14ac:dyDescent="0.25">
      <c r="A303">
        <v>10010416</v>
      </c>
      <c r="B303" t="s">
        <v>6345</v>
      </c>
      <c r="C303" t="s">
        <v>6346</v>
      </c>
      <c r="D303" t="s">
        <v>6339</v>
      </c>
      <c r="E303" s="15">
        <v>6751649</v>
      </c>
      <c r="F303" s="15" t="s">
        <v>6339</v>
      </c>
      <c r="G303">
        <v>2</v>
      </c>
      <c r="H303" t="s">
        <v>6340</v>
      </c>
      <c r="I303" t="str">
        <f t="shared" si="4"/>
        <v>Insert Into cliente_zona(id_clientezona,id_cliente,id_zona) values (NULL,6751649,2);</v>
      </c>
    </row>
    <row r="304" spans="1:9" x14ac:dyDescent="0.25">
      <c r="A304">
        <v>10010433</v>
      </c>
      <c r="B304" t="s">
        <v>6345</v>
      </c>
      <c r="C304" t="s">
        <v>6346</v>
      </c>
      <c r="D304" t="s">
        <v>6339</v>
      </c>
      <c r="E304" s="15">
        <v>6760834</v>
      </c>
      <c r="F304" s="15" t="s">
        <v>6339</v>
      </c>
      <c r="G304">
        <v>2</v>
      </c>
      <c r="H304" t="s">
        <v>6340</v>
      </c>
      <c r="I304" t="str">
        <f t="shared" si="4"/>
        <v>Insert Into cliente_zona(id_clientezona,id_cliente,id_zona) values (NULL,6760834,2);</v>
      </c>
    </row>
    <row r="305" spans="1:9" x14ac:dyDescent="0.25">
      <c r="A305">
        <v>10010451</v>
      </c>
      <c r="B305" t="s">
        <v>6345</v>
      </c>
      <c r="C305" t="s">
        <v>6346</v>
      </c>
      <c r="D305" t="s">
        <v>6339</v>
      </c>
      <c r="E305" s="15">
        <v>6775268</v>
      </c>
      <c r="F305" s="15" t="s">
        <v>6339</v>
      </c>
      <c r="G305">
        <v>2</v>
      </c>
      <c r="H305" t="s">
        <v>6340</v>
      </c>
      <c r="I305" t="str">
        <f t="shared" si="4"/>
        <v>Insert Into cliente_zona(id_clientezona,id_cliente,id_zona) values (NULL,6775268,2);</v>
      </c>
    </row>
    <row r="306" spans="1:9" x14ac:dyDescent="0.25">
      <c r="A306">
        <v>10010481</v>
      </c>
      <c r="B306" t="s">
        <v>6345</v>
      </c>
      <c r="C306" t="s">
        <v>6346</v>
      </c>
      <c r="D306" t="s">
        <v>6339</v>
      </c>
      <c r="E306" s="15">
        <v>7120221</v>
      </c>
      <c r="F306" s="15" t="s">
        <v>6339</v>
      </c>
      <c r="G306">
        <v>2</v>
      </c>
      <c r="H306" t="s">
        <v>6340</v>
      </c>
      <c r="I306" t="str">
        <f t="shared" si="4"/>
        <v>Insert Into cliente_zona(id_clientezona,id_cliente,id_zona) values (NULL,7120221,2);</v>
      </c>
    </row>
    <row r="307" spans="1:9" x14ac:dyDescent="0.25">
      <c r="A307">
        <v>10010559</v>
      </c>
      <c r="B307" t="s">
        <v>6345</v>
      </c>
      <c r="C307" t="s">
        <v>6346</v>
      </c>
      <c r="D307" t="s">
        <v>6339</v>
      </c>
      <c r="E307" s="15">
        <v>7124528</v>
      </c>
      <c r="F307" s="15" t="s">
        <v>6339</v>
      </c>
      <c r="G307">
        <v>2</v>
      </c>
      <c r="H307" t="s">
        <v>6340</v>
      </c>
      <c r="I307" t="str">
        <f t="shared" si="4"/>
        <v>Insert Into cliente_zona(id_clientezona,id_cliente,id_zona) values (NULL,7124528,2);</v>
      </c>
    </row>
    <row r="308" spans="1:9" x14ac:dyDescent="0.25">
      <c r="A308">
        <v>10010560</v>
      </c>
      <c r="B308" t="s">
        <v>6345</v>
      </c>
      <c r="C308" t="s">
        <v>6346</v>
      </c>
      <c r="D308" t="s">
        <v>6339</v>
      </c>
      <c r="E308" s="15">
        <v>7125403</v>
      </c>
      <c r="F308" s="15" t="s">
        <v>6339</v>
      </c>
      <c r="G308">
        <v>2</v>
      </c>
      <c r="H308" t="s">
        <v>6340</v>
      </c>
      <c r="I308" t="str">
        <f t="shared" si="4"/>
        <v>Insert Into cliente_zona(id_clientezona,id_cliente,id_zona) values (NULL,7125403,2);</v>
      </c>
    </row>
    <row r="309" spans="1:9" x14ac:dyDescent="0.25">
      <c r="A309">
        <v>10010574</v>
      </c>
      <c r="B309" t="s">
        <v>6345</v>
      </c>
      <c r="C309" t="s">
        <v>6346</v>
      </c>
      <c r="D309" t="s">
        <v>6339</v>
      </c>
      <c r="E309" s="15">
        <v>7125661</v>
      </c>
      <c r="F309" s="15" t="s">
        <v>6339</v>
      </c>
      <c r="G309">
        <v>2</v>
      </c>
      <c r="H309" t="s">
        <v>6340</v>
      </c>
      <c r="I309" t="str">
        <f t="shared" si="4"/>
        <v>Insert Into cliente_zona(id_clientezona,id_cliente,id_zona) values (NULL,7125661,2);</v>
      </c>
    </row>
    <row r="310" spans="1:9" x14ac:dyDescent="0.25">
      <c r="A310">
        <v>10010587</v>
      </c>
      <c r="B310" t="s">
        <v>6345</v>
      </c>
      <c r="C310" t="s">
        <v>6346</v>
      </c>
      <c r="D310" t="s">
        <v>6339</v>
      </c>
      <c r="E310" s="15">
        <v>7162358</v>
      </c>
      <c r="F310" s="15" t="s">
        <v>6339</v>
      </c>
      <c r="G310">
        <v>2</v>
      </c>
      <c r="H310" t="s">
        <v>6340</v>
      </c>
      <c r="I310" t="str">
        <f t="shared" si="4"/>
        <v>Insert Into cliente_zona(id_clientezona,id_cliente,id_zona) values (NULL,7162358,2);</v>
      </c>
    </row>
    <row r="311" spans="1:9" x14ac:dyDescent="0.25">
      <c r="A311">
        <v>10010639</v>
      </c>
      <c r="B311" t="s">
        <v>6345</v>
      </c>
      <c r="C311" t="s">
        <v>6346</v>
      </c>
      <c r="D311" t="s">
        <v>6339</v>
      </c>
      <c r="E311" s="15">
        <v>7169197</v>
      </c>
      <c r="F311" s="15" t="s">
        <v>6339</v>
      </c>
      <c r="G311">
        <v>2</v>
      </c>
      <c r="H311" t="s">
        <v>6340</v>
      </c>
      <c r="I311" t="str">
        <f t="shared" si="4"/>
        <v>Insert Into cliente_zona(id_clientezona,id_cliente,id_zona) values (NULL,7169197,2);</v>
      </c>
    </row>
    <row r="312" spans="1:9" x14ac:dyDescent="0.25">
      <c r="A312">
        <v>10010669</v>
      </c>
      <c r="B312" t="s">
        <v>6345</v>
      </c>
      <c r="C312" t="s">
        <v>6346</v>
      </c>
      <c r="D312" t="s">
        <v>6339</v>
      </c>
      <c r="E312" s="15">
        <v>7172490</v>
      </c>
      <c r="F312" s="15" t="s">
        <v>6339</v>
      </c>
      <c r="G312">
        <v>2</v>
      </c>
      <c r="H312" t="s">
        <v>6340</v>
      </c>
      <c r="I312" t="str">
        <f t="shared" si="4"/>
        <v>Insert Into cliente_zona(id_clientezona,id_cliente,id_zona) values (NULL,7172490,2);</v>
      </c>
    </row>
    <row r="313" spans="1:9" x14ac:dyDescent="0.25">
      <c r="A313">
        <v>10010679</v>
      </c>
      <c r="B313" t="s">
        <v>6345</v>
      </c>
      <c r="C313" t="s">
        <v>6346</v>
      </c>
      <c r="D313" t="s">
        <v>6339</v>
      </c>
      <c r="E313" s="15">
        <v>7176311</v>
      </c>
      <c r="F313" s="15" t="s">
        <v>6339</v>
      </c>
      <c r="G313">
        <v>2</v>
      </c>
      <c r="H313" t="s">
        <v>6340</v>
      </c>
      <c r="I313" t="str">
        <f t="shared" si="4"/>
        <v>Insert Into cliente_zona(id_clientezona,id_cliente,id_zona) values (NULL,7176311,2);</v>
      </c>
    </row>
    <row r="314" spans="1:9" x14ac:dyDescent="0.25">
      <c r="A314">
        <v>10010694</v>
      </c>
      <c r="B314" t="s">
        <v>6345</v>
      </c>
      <c r="C314" t="s">
        <v>6346</v>
      </c>
      <c r="D314" t="s">
        <v>6339</v>
      </c>
      <c r="E314" s="15">
        <v>7176401</v>
      </c>
      <c r="F314" s="15" t="s">
        <v>6339</v>
      </c>
      <c r="G314">
        <v>2</v>
      </c>
      <c r="H314" t="s">
        <v>6340</v>
      </c>
      <c r="I314" t="str">
        <f t="shared" si="4"/>
        <v>Insert Into cliente_zona(id_clientezona,id_cliente,id_zona) values (NULL,7176401,2);</v>
      </c>
    </row>
    <row r="315" spans="1:9" x14ac:dyDescent="0.25">
      <c r="A315">
        <v>10010695</v>
      </c>
      <c r="B315" t="s">
        <v>6345</v>
      </c>
      <c r="C315" t="s">
        <v>6346</v>
      </c>
      <c r="D315" t="s">
        <v>6339</v>
      </c>
      <c r="E315" s="15">
        <v>7181687</v>
      </c>
      <c r="F315" s="15" t="s">
        <v>6339</v>
      </c>
      <c r="G315">
        <v>2</v>
      </c>
      <c r="H315" t="s">
        <v>6340</v>
      </c>
      <c r="I315" t="str">
        <f t="shared" si="4"/>
        <v>Insert Into cliente_zona(id_clientezona,id_cliente,id_zona) values (NULL,7181687,2);</v>
      </c>
    </row>
    <row r="316" spans="1:9" x14ac:dyDescent="0.25">
      <c r="A316">
        <v>10010703</v>
      </c>
      <c r="B316" t="s">
        <v>6345</v>
      </c>
      <c r="C316" t="s">
        <v>6346</v>
      </c>
      <c r="D316" t="s">
        <v>6339</v>
      </c>
      <c r="E316" s="15">
        <v>7226324</v>
      </c>
      <c r="F316" s="15" t="s">
        <v>6339</v>
      </c>
      <c r="G316">
        <v>2</v>
      </c>
      <c r="H316" t="s">
        <v>6340</v>
      </c>
      <c r="I316" t="str">
        <f t="shared" si="4"/>
        <v>Insert Into cliente_zona(id_clientezona,id_cliente,id_zona) values (NULL,7226324,2);</v>
      </c>
    </row>
    <row r="317" spans="1:9" x14ac:dyDescent="0.25">
      <c r="A317">
        <v>10010749</v>
      </c>
      <c r="B317" t="s">
        <v>6345</v>
      </c>
      <c r="C317" t="s">
        <v>6346</v>
      </c>
      <c r="D317" t="s">
        <v>6339</v>
      </c>
      <c r="E317" s="15">
        <v>72326708</v>
      </c>
      <c r="F317" s="15" t="s">
        <v>6339</v>
      </c>
      <c r="G317">
        <v>2</v>
      </c>
      <c r="H317" t="s">
        <v>6340</v>
      </c>
      <c r="I317" t="str">
        <f t="shared" si="4"/>
        <v>Insert Into cliente_zona(id_clientezona,id_cliente,id_zona) values (NULL,72326708,2);</v>
      </c>
    </row>
    <row r="318" spans="1:9" x14ac:dyDescent="0.25">
      <c r="A318">
        <v>10010789</v>
      </c>
      <c r="B318" t="s">
        <v>6345</v>
      </c>
      <c r="C318" t="s">
        <v>6346</v>
      </c>
      <c r="D318" t="s">
        <v>6339</v>
      </c>
      <c r="E318" s="15">
        <v>7307958</v>
      </c>
      <c r="F318" s="15" t="s">
        <v>6339</v>
      </c>
      <c r="G318">
        <v>2</v>
      </c>
      <c r="H318" t="s">
        <v>6340</v>
      </c>
      <c r="I318" t="str">
        <f t="shared" si="4"/>
        <v>Insert Into cliente_zona(id_clientezona,id_cliente,id_zona) values (NULL,7307958,2);</v>
      </c>
    </row>
    <row r="319" spans="1:9" x14ac:dyDescent="0.25">
      <c r="A319">
        <v>10010800</v>
      </c>
      <c r="B319" t="s">
        <v>6345</v>
      </c>
      <c r="C319" t="s">
        <v>6346</v>
      </c>
      <c r="D319" t="s">
        <v>6339</v>
      </c>
      <c r="E319" s="15">
        <v>7313149</v>
      </c>
      <c r="F319" s="15" t="s">
        <v>6339</v>
      </c>
      <c r="G319">
        <v>2</v>
      </c>
      <c r="H319" t="s">
        <v>6340</v>
      </c>
      <c r="I319" t="str">
        <f t="shared" si="4"/>
        <v>Insert Into cliente_zona(id_clientezona,id_cliente,id_zona) values (NULL,7313149,2);</v>
      </c>
    </row>
    <row r="320" spans="1:9" x14ac:dyDescent="0.25">
      <c r="A320">
        <v>10010801</v>
      </c>
      <c r="B320" t="s">
        <v>6345</v>
      </c>
      <c r="C320" t="s">
        <v>6346</v>
      </c>
      <c r="D320" t="s">
        <v>6339</v>
      </c>
      <c r="E320" s="15">
        <v>741505250</v>
      </c>
      <c r="F320" s="15" t="s">
        <v>6339</v>
      </c>
      <c r="G320">
        <v>2</v>
      </c>
      <c r="H320" t="s">
        <v>6340</v>
      </c>
      <c r="I320" t="str">
        <f t="shared" si="4"/>
        <v>Insert Into cliente_zona(id_clientezona,id_cliente,id_zona) values (NULL,741505250,2);</v>
      </c>
    </row>
    <row r="321" spans="1:9" x14ac:dyDescent="0.25">
      <c r="A321">
        <v>10010822</v>
      </c>
      <c r="B321" t="s">
        <v>6345</v>
      </c>
      <c r="C321" t="s">
        <v>6346</v>
      </c>
      <c r="D321" t="s">
        <v>6339</v>
      </c>
      <c r="E321" s="15">
        <v>74326094</v>
      </c>
      <c r="F321" s="15" t="s">
        <v>6339</v>
      </c>
      <c r="G321">
        <v>2</v>
      </c>
      <c r="H321" t="s">
        <v>6340</v>
      </c>
      <c r="I321" t="str">
        <f t="shared" si="4"/>
        <v>Insert Into cliente_zona(id_clientezona,id_cliente,id_zona) values (NULL,74326094,2);</v>
      </c>
    </row>
    <row r="322" spans="1:9" x14ac:dyDescent="0.25">
      <c r="A322">
        <v>10010840</v>
      </c>
      <c r="B322" t="s">
        <v>6345</v>
      </c>
      <c r="C322" t="s">
        <v>6346</v>
      </c>
      <c r="D322" t="s">
        <v>6339</v>
      </c>
      <c r="E322" s="15">
        <v>74333619</v>
      </c>
      <c r="F322" s="15" t="s">
        <v>6339</v>
      </c>
      <c r="G322">
        <v>2</v>
      </c>
      <c r="H322" t="s">
        <v>6340</v>
      </c>
      <c r="I322" t="str">
        <f t="shared" si="4"/>
        <v>Insert Into cliente_zona(id_clientezona,id_cliente,id_zona) values (NULL,74333619,2);</v>
      </c>
    </row>
    <row r="323" spans="1:9" x14ac:dyDescent="0.25">
      <c r="A323">
        <v>10010915</v>
      </c>
      <c r="B323" t="s">
        <v>6345</v>
      </c>
      <c r="C323" t="s">
        <v>6346</v>
      </c>
      <c r="D323" t="s">
        <v>6339</v>
      </c>
      <c r="E323" s="15">
        <v>74357273</v>
      </c>
      <c r="F323" s="15" t="s">
        <v>6339</v>
      </c>
      <c r="G323">
        <v>2</v>
      </c>
      <c r="H323" t="s">
        <v>6340</v>
      </c>
      <c r="I323" t="str">
        <f t="shared" ref="I323:I386" si="5">_xlfn.CONCAT(B323,C323,D323,E323,F323,G323,H323)</f>
        <v>Insert Into cliente_zona(id_clientezona,id_cliente,id_zona) values (NULL,74357273,2);</v>
      </c>
    </row>
    <row r="324" spans="1:9" x14ac:dyDescent="0.25">
      <c r="A324">
        <v>10010924</v>
      </c>
      <c r="B324" t="s">
        <v>6345</v>
      </c>
      <c r="C324" t="s">
        <v>6346</v>
      </c>
      <c r="D324" t="s">
        <v>6339</v>
      </c>
      <c r="E324" s="15">
        <v>743736890</v>
      </c>
      <c r="F324" s="15" t="s">
        <v>6339</v>
      </c>
      <c r="G324">
        <v>2</v>
      </c>
      <c r="H324" t="s">
        <v>6340</v>
      </c>
      <c r="I324" t="str">
        <f t="shared" si="5"/>
        <v>Insert Into cliente_zona(id_clientezona,id_cliente,id_zona) values (NULL,743736890,2);</v>
      </c>
    </row>
    <row r="325" spans="1:9" x14ac:dyDescent="0.25">
      <c r="A325">
        <v>10010947</v>
      </c>
      <c r="B325" t="s">
        <v>6345</v>
      </c>
      <c r="C325" t="s">
        <v>6346</v>
      </c>
      <c r="D325" t="s">
        <v>6339</v>
      </c>
      <c r="E325" s="15">
        <v>74378887</v>
      </c>
      <c r="F325" s="15" t="s">
        <v>6339</v>
      </c>
      <c r="G325">
        <v>2</v>
      </c>
      <c r="H325" t="s">
        <v>6340</v>
      </c>
      <c r="I325" t="str">
        <f t="shared" si="5"/>
        <v>Insert Into cliente_zona(id_clientezona,id_cliente,id_zona) values (NULL,74378887,2);</v>
      </c>
    </row>
    <row r="326" spans="1:9" x14ac:dyDescent="0.25">
      <c r="A326">
        <v>10010953</v>
      </c>
      <c r="B326" t="s">
        <v>6345</v>
      </c>
      <c r="C326" t="s">
        <v>6346</v>
      </c>
      <c r="D326" t="s">
        <v>6339</v>
      </c>
      <c r="E326" s="15">
        <v>74439231</v>
      </c>
      <c r="F326" s="15" t="s">
        <v>6339</v>
      </c>
      <c r="G326">
        <v>2</v>
      </c>
      <c r="H326" t="s">
        <v>6340</v>
      </c>
      <c r="I326" t="str">
        <f t="shared" si="5"/>
        <v>Insert Into cliente_zona(id_clientezona,id_cliente,id_zona) values (NULL,74439231,2);</v>
      </c>
    </row>
    <row r="327" spans="1:9" x14ac:dyDescent="0.25">
      <c r="A327">
        <v>10010961</v>
      </c>
      <c r="B327" t="s">
        <v>6345</v>
      </c>
      <c r="C327" t="s">
        <v>6346</v>
      </c>
      <c r="D327" t="s">
        <v>6339</v>
      </c>
      <c r="E327" s="15">
        <v>80295477</v>
      </c>
      <c r="F327" s="15" t="s">
        <v>6339</v>
      </c>
      <c r="G327">
        <v>2</v>
      </c>
      <c r="H327" t="s">
        <v>6340</v>
      </c>
      <c r="I327" t="str">
        <f t="shared" si="5"/>
        <v>Insert Into cliente_zona(id_clientezona,id_cliente,id_zona) values (NULL,80295477,2);</v>
      </c>
    </row>
    <row r="328" spans="1:9" x14ac:dyDescent="0.25">
      <c r="A328">
        <v>10011285</v>
      </c>
      <c r="B328" t="s">
        <v>6345</v>
      </c>
      <c r="C328" t="s">
        <v>6346</v>
      </c>
      <c r="D328" t="s">
        <v>6339</v>
      </c>
      <c r="E328" s="15">
        <v>804664130</v>
      </c>
      <c r="F328" s="15" t="s">
        <v>6339</v>
      </c>
      <c r="G328">
        <v>2</v>
      </c>
      <c r="H328" t="s">
        <v>6340</v>
      </c>
      <c r="I328" t="str">
        <f t="shared" si="5"/>
        <v>Insert Into cliente_zona(id_clientezona,id_cliente,id_zona) values (NULL,804664130,2);</v>
      </c>
    </row>
    <row r="329" spans="1:9" x14ac:dyDescent="0.25">
      <c r="A329">
        <v>10011392</v>
      </c>
      <c r="B329" t="s">
        <v>6345</v>
      </c>
      <c r="C329" t="s">
        <v>6346</v>
      </c>
      <c r="D329" t="s">
        <v>6339</v>
      </c>
      <c r="E329" s="15">
        <v>820003266</v>
      </c>
      <c r="F329" s="15" t="s">
        <v>6339</v>
      </c>
      <c r="G329">
        <v>2</v>
      </c>
      <c r="H329" t="s">
        <v>6340</v>
      </c>
      <c r="I329" t="str">
        <f t="shared" si="5"/>
        <v>Insert Into cliente_zona(id_clientezona,id_cliente,id_zona) values (NULL,820003266,2);</v>
      </c>
    </row>
    <row r="330" spans="1:9" x14ac:dyDescent="0.25">
      <c r="A330">
        <v>10011555</v>
      </c>
      <c r="B330" t="s">
        <v>6345</v>
      </c>
      <c r="C330" t="s">
        <v>6346</v>
      </c>
      <c r="D330" t="s">
        <v>6339</v>
      </c>
      <c r="E330" s="15">
        <v>820004891</v>
      </c>
      <c r="F330" s="15" t="s">
        <v>6339</v>
      </c>
      <c r="G330">
        <v>2</v>
      </c>
      <c r="H330" t="s">
        <v>6340</v>
      </c>
      <c r="I330" t="str">
        <f t="shared" si="5"/>
        <v>Insert Into cliente_zona(id_clientezona,id_cliente,id_zona) values (NULL,820004891,2);</v>
      </c>
    </row>
    <row r="331" spans="1:9" x14ac:dyDescent="0.25">
      <c r="A331">
        <v>10011556</v>
      </c>
      <c r="B331" t="s">
        <v>6345</v>
      </c>
      <c r="C331" t="s">
        <v>6346</v>
      </c>
      <c r="D331" t="s">
        <v>6339</v>
      </c>
      <c r="E331" s="15">
        <v>900034026</v>
      </c>
      <c r="F331" s="15" t="s">
        <v>6339</v>
      </c>
      <c r="G331">
        <v>2</v>
      </c>
      <c r="H331" t="s">
        <v>6340</v>
      </c>
      <c r="I331" t="str">
        <f t="shared" si="5"/>
        <v>Insert Into cliente_zona(id_clientezona,id_cliente,id_zona) values (NULL,900034026,2);</v>
      </c>
    </row>
    <row r="332" spans="1:9" x14ac:dyDescent="0.25">
      <c r="A332">
        <v>10011829</v>
      </c>
      <c r="B332" t="s">
        <v>6345</v>
      </c>
      <c r="C332" t="s">
        <v>6346</v>
      </c>
      <c r="D332" t="s">
        <v>6339</v>
      </c>
      <c r="E332" s="15">
        <v>900144317</v>
      </c>
      <c r="F332" s="15" t="s">
        <v>6339</v>
      </c>
      <c r="G332">
        <v>2</v>
      </c>
      <c r="H332" t="s">
        <v>6340</v>
      </c>
      <c r="I332" t="str">
        <f t="shared" si="5"/>
        <v>Insert Into cliente_zona(id_clientezona,id_cliente,id_zona) values (NULL,900144317,2);</v>
      </c>
    </row>
    <row r="333" spans="1:9" x14ac:dyDescent="0.25">
      <c r="A333">
        <v>10011872</v>
      </c>
      <c r="B333" t="s">
        <v>6345</v>
      </c>
      <c r="C333" t="s">
        <v>6346</v>
      </c>
      <c r="D333" t="s">
        <v>6339</v>
      </c>
      <c r="E333" s="15">
        <v>900161445</v>
      </c>
      <c r="F333" s="15" t="s">
        <v>6339</v>
      </c>
      <c r="G333">
        <v>2</v>
      </c>
      <c r="H333" t="s">
        <v>6340</v>
      </c>
      <c r="I333" t="str">
        <f t="shared" si="5"/>
        <v>Insert Into cliente_zona(id_clientezona,id_cliente,id_zona) values (NULL,900161445,2);</v>
      </c>
    </row>
    <row r="334" spans="1:9" x14ac:dyDescent="0.25">
      <c r="A334">
        <v>10011878</v>
      </c>
      <c r="B334" t="s">
        <v>6345</v>
      </c>
      <c r="C334" t="s">
        <v>6346</v>
      </c>
      <c r="D334" t="s">
        <v>6339</v>
      </c>
      <c r="E334" s="15">
        <v>900201541</v>
      </c>
      <c r="F334" s="15" t="s">
        <v>6339</v>
      </c>
      <c r="G334">
        <v>2</v>
      </c>
      <c r="H334" t="s">
        <v>6340</v>
      </c>
      <c r="I334" t="str">
        <f t="shared" si="5"/>
        <v>Insert Into cliente_zona(id_clientezona,id_cliente,id_zona) values (NULL,900201541,2);</v>
      </c>
    </row>
    <row r="335" spans="1:9" x14ac:dyDescent="0.25">
      <c r="A335">
        <v>10011890</v>
      </c>
      <c r="B335" t="s">
        <v>6345</v>
      </c>
      <c r="C335" t="s">
        <v>6346</v>
      </c>
      <c r="D335" t="s">
        <v>6339</v>
      </c>
      <c r="E335" s="15">
        <v>900369584</v>
      </c>
      <c r="F335" s="15" t="s">
        <v>6339</v>
      </c>
      <c r="G335">
        <v>2</v>
      </c>
      <c r="H335" t="s">
        <v>6340</v>
      </c>
      <c r="I335" t="str">
        <f t="shared" si="5"/>
        <v>Insert Into cliente_zona(id_clientezona,id_cliente,id_zona) values (NULL,900369584,2);</v>
      </c>
    </row>
    <row r="336" spans="1:9" x14ac:dyDescent="0.25">
      <c r="A336">
        <v>10011943</v>
      </c>
      <c r="B336" t="s">
        <v>6345</v>
      </c>
      <c r="C336" t="s">
        <v>6346</v>
      </c>
      <c r="D336" t="s">
        <v>6339</v>
      </c>
      <c r="E336" s="15">
        <v>900385242</v>
      </c>
      <c r="F336" s="15" t="s">
        <v>6339</v>
      </c>
      <c r="G336">
        <v>2</v>
      </c>
      <c r="H336" t="s">
        <v>6340</v>
      </c>
      <c r="I336" t="str">
        <f t="shared" si="5"/>
        <v>Insert Into cliente_zona(id_clientezona,id_cliente,id_zona) values (NULL,900385242,2);</v>
      </c>
    </row>
    <row r="337" spans="1:9" x14ac:dyDescent="0.25">
      <c r="A337">
        <v>10011950</v>
      </c>
      <c r="B337" t="s">
        <v>6345</v>
      </c>
      <c r="C337" t="s">
        <v>6346</v>
      </c>
      <c r="D337" t="s">
        <v>6339</v>
      </c>
      <c r="E337" s="15">
        <v>900405205</v>
      </c>
      <c r="F337" s="15" t="s">
        <v>6339</v>
      </c>
      <c r="G337">
        <v>2</v>
      </c>
      <c r="H337" t="s">
        <v>6340</v>
      </c>
      <c r="I337" t="str">
        <f t="shared" si="5"/>
        <v>Insert Into cliente_zona(id_clientezona,id_cliente,id_zona) values (NULL,900405205,2);</v>
      </c>
    </row>
    <row r="338" spans="1:9" x14ac:dyDescent="0.25">
      <c r="A338">
        <v>10011957</v>
      </c>
      <c r="B338" t="s">
        <v>6345</v>
      </c>
      <c r="C338" t="s">
        <v>6346</v>
      </c>
      <c r="D338" t="s">
        <v>6339</v>
      </c>
      <c r="E338" s="15">
        <v>900407457</v>
      </c>
      <c r="F338" s="15" t="s">
        <v>6339</v>
      </c>
      <c r="G338">
        <v>2</v>
      </c>
      <c r="H338" t="s">
        <v>6340</v>
      </c>
      <c r="I338" t="str">
        <f t="shared" si="5"/>
        <v>Insert Into cliente_zona(id_clientezona,id_cliente,id_zona) values (NULL,900407457,2);</v>
      </c>
    </row>
    <row r="339" spans="1:9" x14ac:dyDescent="0.25">
      <c r="A339">
        <v>10011960</v>
      </c>
      <c r="B339" t="s">
        <v>6345</v>
      </c>
      <c r="C339" t="s">
        <v>6346</v>
      </c>
      <c r="D339" t="s">
        <v>6339</v>
      </c>
      <c r="E339" s="15">
        <v>900414986</v>
      </c>
      <c r="F339" s="15" t="s">
        <v>6339</v>
      </c>
      <c r="G339">
        <v>2</v>
      </c>
      <c r="H339" t="s">
        <v>6340</v>
      </c>
      <c r="I339" t="str">
        <f t="shared" si="5"/>
        <v>Insert Into cliente_zona(id_clientezona,id_cliente,id_zona) values (NULL,900414986,2);</v>
      </c>
    </row>
    <row r="340" spans="1:9" x14ac:dyDescent="0.25">
      <c r="A340">
        <v>10011966</v>
      </c>
      <c r="B340" t="s">
        <v>6345</v>
      </c>
      <c r="C340" t="s">
        <v>6346</v>
      </c>
      <c r="D340" t="s">
        <v>6339</v>
      </c>
      <c r="E340" s="15">
        <v>900432694</v>
      </c>
      <c r="F340" s="15" t="s">
        <v>6339</v>
      </c>
      <c r="G340">
        <v>2</v>
      </c>
      <c r="H340" t="s">
        <v>6340</v>
      </c>
      <c r="I340" t="str">
        <f t="shared" si="5"/>
        <v>Insert Into cliente_zona(id_clientezona,id_cliente,id_zona) values (NULL,900432694,2);</v>
      </c>
    </row>
    <row r="341" spans="1:9" x14ac:dyDescent="0.25">
      <c r="A341">
        <v>10011976</v>
      </c>
      <c r="B341" t="s">
        <v>6345</v>
      </c>
      <c r="C341" t="s">
        <v>6346</v>
      </c>
      <c r="D341" t="s">
        <v>6339</v>
      </c>
      <c r="E341" s="15">
        <v>900440825</v>
      </c>
      <c r="F341" s="15" t="s">
        <v>6339</v>
      </c>
      <c r="G341">
        <v>2</v>
      </c>
      <c r="H341" t="s">
        <v>6340</v>
      </c>
      <c r="I341" t="str">
        <f t="shared" si="5"/>
        <v>Insert Into cliente_zona(id_clientezona,id_cliente,id_zona) values (NULL,900440825,2);</v>
      </c>
    </row>
    <row r="342" spans="1:9" x14ac:dyDescent="0.25">
      <c r="A342">
        <v>10011980</v>
      </c>
      <c r="B342" t="s">
        <v>6345</v>
      </c>
      <c r="C342" t="s">
        <v>6346</v>
      </c>
      <c r="D342" t="s">
        <v>6339</v>
      </c>
      <c r="E342" s="15">
        <v>9320094</v>
      </c>
      <c r="F342" s="15" t="s">
        <v>6339</v>
      </c>
      <c r="G342">
        <v>2</v>
      </c>
      <c r="H342" t="s">
        <v>6340</v>
      </c>
      <c r="I342" t="str">
        <f t="shared" si="5"/>
        <v>Insert Into cliente_zona(id_clientezona,id_cliente,id_zona) values (NULL,9320094,2);</v>
      </c>
    </row>
    <row r="343" spans="1:9" x14ac:dyDescent="0.25">
      <c r="A343">
        <v>10012046</v>
      </c>
      <c r="B343" t="s">
        <v>6345</v>
      </c>
      <c r="C343" t="s">
        <v>6346</v>
      </c>
      <c r="D343" t="s">
        <v>6339</v>
      </c>
      <c r="E343" s="15">
        <v>9533314</v>
      </c>
      <c r="F343" s="15" t="s">
        <v>6339</v>
      </c>
      <c r="G343">
        <v>2</v>
      </c>
      <c r="H343" t="s">
        <v>6340</v>
      </c>
      <c r="I343" t="str">
        <f t="shared" si="5"/>
        <v>Insert Into cliente_zona(id_clientezona,id_cliente,id_zona) values (NULL,9533314,2);</v>
      </c>
    </row>
    <row r="344" spans="1:9" x14ac:dyDescent="0.25">
      <c r="A344">
        <v>10012156</v>
      </c>
      <c r="B344" t="s">
        <v>6345</v>
      </c>
      <c r="C344" t="s">
        <v>6346</v>
      </c>
      <c r="D344" t="s">
        <v>6339</v>
      </c>
      <c r="E344" s="15">
        <v>9535541</v>
      </c>
      <c r="F344" s="15" t="s">
        <v>6339</v>
      </c>
      <c r="G344">
        <v>2</v>
      </c>
      <c r="H344" t="s">
        <v>6340</v>
      </c>
      <c r="I344" t="str">
        <f t="shared" si="5"/>
        <v>Insert Into cliente_zona(id_clientezona,id_cliente,id_zona) values (NULL,9535541,2);</v>
      </c>
    </row>
    <row r="345" spans="1:9" x14ac:dyDescent="0.25">
      <c r="A345">
        <v>10012164</v>
      </c>
      <c r="B345" t="s">
        <v>6345</v>
      </c>
      <c r="C345" t="s">
        <v>6346</v>
      </c>
      <c r="D345" t="s">
        <v>6339</v>
      </c>
      <c r="E345" s="15">
        <v>79451108</v>
      </c>
      <c r="F345" s="15" t="s">
        <v>6339</v>
      </c>
      <c r="G345">
        <v>2</v>
      </c>
      <c r="H345" t="s">
        <v>6340</v>
      </c>
      <c r="I345" t="str">
        <f t="shared" si="5"/>
        <v>Insert Into cliente_zona(id_clientezona,id_cliente,id_zona) values (NULL,79451108,2);</v>
      </c>
    </row>
    <row r="346" spans="1:9" x14ac:dyDescent="0.25">
      <c r="A346">
        <v>10012472</v>
      </c>
      <c r="B346" t="s">
        <v>6345</v>
      </c>
      <c r="C346" t="s">
        <v>6346</v>
      </c>
      <c r="D346" t="s">
        <v>6339</v>
      </c>
      <c r="E346" s="15">
        <v>4060790</v>
      </c>
      <c r="F346" s="15" t="s">
        <v>6339</v>
      </c>
      <c r="G346">
        <v>2</v>
      </c>
      <c r="H346" t="s">
        <v>6340</v>
      </c>
      <c r="I346" t="str">
        <f t="shared" si="5"/>
        <v>Insert Into cliente_zona(id_clientezona,id_cliente,id_zona) values (NULL,4060790,2);</v>
      </c>
    </row>
    <row r="347" spans="1:9" x14ac:dyDescent="0.25">
      <c r="A347">
        <v>10013221</v>
      </c>
      <c r="B347" t="s">
        <v>6345</v>
      </c>
      <c r="C347" t="s">
        <v>6346</v>
      </c>
      <c r="D347" t="s">
        <v>6339</v>
      </c>
      <c r="E347" s="15">
        <v>1057214047</v>
      </c>
      <c r="F347" s="15" t="s">
        <v>6339</v>
      </c>
      <c r="G347">
        <v>2</v>
      </c>
      <c r="H347" t="s">
        <v>6340</v>
      </c>
      <c r="I347" t="str">
        <f t="shared" si="5"/>
        <v>Insert Into cliente_zona(id_clientezona,id_cliente,id_zona) values (NULL,1057214047,2);</v>
      </c>
    </row>
    <row r="348" spans="1:9" x14ac:dyDescent="0.25">
      <c r="A348">
        <v>10013438</v>
      </c>
      <c r="B348" t="s">
        <v>6345</v>
      </c>
      <c r="C348" t="s">
        <v>6346</v>
      </c>
      <c r="D348" t="s">
        <v>6339</v>
      </c>
      <c r="E348" s="15">
        <v>23474792</v>
      </c>
      <c r="F348" s="15" t="s">
        <v>6339</v>
      </c>
      <c r="G348">
        <v>2</v>
      </c>
      <c r="H348" t="s">
        <v>6340</v>
      </c>
      <c r="I348" t="str">
        <f t="shared" si="5"/>
        <v>Insert Into cliente_zona(id_clientezona,id_cliente,id_zona) values (NULL,23474792,2);</v>
      </c>
    </row>
    <row r="349" spans="1:9" x14ac:dyDescent="0.25">
      <c r="A349">
        <v>10013462</v>
      </c>
      <c r="B349" t="s">
        <v>6345</v>
      </c>
      <c r="C349" t="s">
        <v>6346</v>
      </c>
      <c r="D349" t="s">
        <v>6339</v>
      </c>
      <c r="E349" s="15">
        <v>900571240</v>
      </c>
      <c r="F349" s="15" t="s">
        <v>6339</v>
      </c>
      <c r="G349">
        <v>2</v>
      </c>
      <c r="H349" t="s">
        <v>6340</v>
      </c>
      <c r="I349" t="str">
        <f t="shared" si="5"/>
        <v>Insert Into cliente_zona(id_clientezona,id_cliente,id_zona) values (NULL,900571240,2);</v>
      </c>
    </row>
    <row r="350" spans="1:9" x14ac:dyDescent="0.25">
      <c r="A350">
        <v>10013548</v>
      </c>
      <c r="B350" t="s">
        <v>6345</v>
      </c>
      <c r="C350" t="s">
        <v>6346</v>
      </c>
      <c r="D350" t="s">
        <v>6339</v>
      </c>
      <c r="E350" s="15">
        <v>900306424</v>
      </c>
      <c r="F350" s="15" t="s">
        <v>6339</v>
      </c>
      <c r="G350">
        <v>2</v>
      </c>
      <c r="H350" t="s">
        <v>6340</v>
      </c>
      <c r="I350" t="str">
        <f t="shared" si="5"/>
        <v>Insert Into cliente_zona(id_clientezona,id_cliente,id_zona) values (NULL,900306424,2);</v>
      </c>
    </row>
    <row r="351" spans="1:9" x14ac:dyDescent="0.25">
      <c r="A351">
        <v>10014038</v>
      </c>
      <c r="B351" t="s">
        <v>6345</v>
      </c>
      <c r="C351" t="s">
        <v>6346</v>
      </c>
      <c r="D351" t="s">
        <v>6339</v>
      </c>
      <c r="E351" s="15">
        <v>7170215</v>
      </c>
      <c r="F351" s="15" t="s">
        <v>6339</v>
      </c>
      <c r="G351">
        <v>2</v>
      </c>
      <c r="H351" t="s">
        <v>6340</v>
      </c>
      <c r="I351" t="str">
        <f t="shared" si="5"/>
        <v>Insert Into cliente_zona(id_clientezona,id_cliente,id_zona) values (NULL,7170215,2);</v>
      </c>
    </row>
    <row r="352" spans="1:9" x14ac:dyDescent="0.25">
      <c r="A352">
        <v>10014065</v>
      </c>
      <c r="B352" t="s">
        <v>6345</v>
      </c>
      <c r="C352" t="s">
        <v>6346</v>
      </c>
      <c r="D352" t="s">
        <v>6339</v>
      </c>
      <c r="E352" s="15">
        <v>1051475761</v>
      </c>
      <c r="F352" s="15" t="s">
        <v>6339</v>
      </c>
      <c r="G352">
        <v>2</v>
      </c>
      <c r="H352" t="s">
        <v>6340</v>
      </c>
      <c r="I352" t="str">
        <f t="shared" si="5"/>
        <v>Insert Into cliente_zona(id_clientezona,id_cliente,id_zona) values (NULL,1051475761,2);</v>
      </c>
    </row>
    <row r="353" spans="1:9" x14ac:dyDescent="0.25">
      <c r="A353">
        <v>10014198</v>
      </c>
      <c r="B353" t="s">
        <v>6345</v>
      </c>
      <c r="C353" t="s">
        <v>6346</v>
      </c>
      <c r="D353" t="s">
        <v>6339</v>
      </c>
      <c r="E353" s="15">
        <v>6764643</v>
      </c>
      <c r="F353" s="15" t="s">
        <v>6339</v>
      </c>
      <c r="G353">
        <v>2</v>
      </c>
      <c r="H353" t="s">
        <v>6340</v>
      </c>
      <c r="I353" t="str">
        <f t="shared" si="5"/>
        <v>Insert Into cliente_zona(id_clientezona,id_cliente,id_zona) values (NULL,6764643,2);</v>
      </c>
    </row>
    <row r="354" spans="1:9" x14ac:dyDescent="0.25">
      <c r="A354">
        <v>10014627</v>
      </c>
      <c r="B354" t="s">
        <v>6345</v>
      </c>
      <c r="C354" t="s">
        <v>6346</v>
      </c>
      <c r="D354" t="s">
        <v>6339</v>
      </c>
      <c r="E354" s="15">
        <v>74364561</v>
      </c>
      <c r="F354" s="15" t="s">
        <v>6339</v>
      </c>
      <c r="G354">
        <v>2</v>
      </c>
      <c r="H354" t="s">
        <v>6340</v>
      </c>
      <c r="I354" t="str">
        <f t="shared" si="5"/>
        <v>Insert Into cliente_zona(id_clientezona,id_cliente,id_zona) values (NULL,74364561,2);</v>
      </c>
    </row>
    <row r="355" spans="1:9" x14ac:dyDescent="0.25">
      <c r="A355">
        <v>10014681</v>
      </c>
      <c r="B355" t="s">
        <v>6345</v>
      </c>
      <c r="C355" t="s">
        <v>6346</v>
      </c>
      <c r="D355" t="s">
        <v>6339</v>
      </c>
      <c r="E355" s="15">
        <v>1049642512</v>
      </c>
      <c r="F355" s="15" t="s">
        <v>6339</v>
      </c>
      <c r="G355">
        <v>2</v>
      </c>
      <c r="H355" t="s">
        <v>6340</v>
      </c>
      <c r="I355" t="str">
        <f t="shared" si="5"/>
        <v>Insert Into cliente_zona(id_clientezona,id_cliente,id_zona) values (NULL,1049642512,2);</v>
      </c>
    </row>
    <row r="356" spans="1:9" x14ac:dyDescent="0.25">
      <c r="A356">
        <v>10014823</v>
      </c>
      <c r="B356" t="s">
        <v>6345</v>
      </c>
      <c r="C356" t="s">
        <v>6346</v>
      </c>
      <c r="D356" t="s">
        <v>6339</v>
      </c>
      <c r="E356" s="15">
        <v>24219165</v>
      </c>
      <c r="F356" s="15" t="s">
        <v>6339</v>
      </c>
      <c r="G356">
        <v>2</v>
      </c>
      <c r="H356" t="s">
        <v>6340</v>
      </c>
      <c r="I356" t="str">
        <f t="shared" si="5"/>
        <v>Insert Into cliente_zona(id_clientezona,id_cliente,id_zona) values (NULL,24219165,2);</v>
      </c>
    </row>
    <row r="357" spans="1:9" x14ac:dyDescent="0.25">
      <c r="A357">
        <v>10015142</v>
      </c>
      <c r="B357" t="s">
        <v>6345</v>
      </c>
      <c r="C357" t="s">
        <v>6346</v>
      </c>
      <c r="D357" t="s">
        <v>6339</v>
      </c>
      <c r="E357" s="15">
        <v>1056954866</v>
      </c>
      <c r="F357" s="15" t="s">
        <v>6339</v>
      </c>
      <c r="G357">
        <v>2</v>
      </c>
      <c r="H357" t="s">
        <v>6340</v>
      </c>
      <c r="I357" t="str">
        <f t="shared" si="5"/>
        <v>Insert Into cliente_zona(id_clientezona,id_cliente,id_zona) values (NULL,1056954866,2);</v>
      </c>
    </row>
    <row r="358" spans="1:9" x14ac:dyDescent="0.25">
      <c r="A358">
        <v>10015176</v>
      </c>
      <c r="B358" t="s">
        <v>6345</v>
      </c>
      <c r="C358" t="s">
        <v>6346</v>
      </c>
      <c r="D358" t="s">
        <v>6339</v>
      </c>
      <c r="E358" s="15">
        <v>72325090</v>
      </c>
      <c r="F358" s="15" t="s">
        <v>6339</v>
      </c>
      <c r="G358">
        <v>2</v>
      </c>
      <c r="H358" t="s">
        <v>6340</v>
      </c>
      <c r="I358" t="str">
        <f t="shared" si="5"/>
        <v>Insert Into cliente_zona(id_clientezona,id_cliente,id_zona) values (NULL,72325090,2);</v>
      </c>
    </row>
    <row r="359" spans="1:9" x14ac:dyDescent="0.25">
      <c r="A359">
        <v>10015279</v>
      </c>
      <c r="B359" t="s">
        <v>6345</v>
      </c>
      <c r="C359" t="s">
        <v>6346</v>
      </c>
      <c r="D359" t="s">
        <v>6339</v>
      </c>
      <c r="E359" s="15">
        <v>7128002</v>
      </c>
      <c r="F359" s="15" t="s">
        <v>6339</v>
      </c>
      <c r="G359">
        <v>2</v>
      </c>
      <c r="H359" t="s">
        <v>6340</v>
      </c>
      <c r="I359" t="str">
        <f t="shared" si="5"/>
        <v>Insert Into cliente_zona(id_clientezona,id_cliente,id_zona) values (NULL,7128002,2);</v>
      </c>
    </row>
    <row r="360" spans="1:9" x14ac:dyDescent="0.25">
      <c r="A360">
        <v>10015308</v>
      </c>
      <c r="B360" t="s">
        <v>6345</v>
      </c>
      <c r="C360" t="s">
        <v>6346</v>
      </c>
      <c r="D360" t="s">
        <v>6339</v>
      </c>
      <c r="E360" s="15">
        <v>1056482062</v>
      </c>
      <c r="F360" s="15" t="s">
        <v>6339</v>
      </c>
      <c r="G360">
        <v>2</v>
      </c>
      <c r="H360" t="s">
        <v>6340</v>
      </c>
      <c r="I360" t="str">
        <f t="shared" si="5"/>
        <v>Insert Into cliente_zona(id_clientezona,id_cliente,id_zona) values (NULL,1056482062,2);</v>
      </c>
    </row>
    <row r="361" spans="1:9" x14ac:dyDescent="0.25">
      <c r="A361">
        <v>10015472</v>
      </c>
      <c r="B361" t="s">
        <v>6345</v>
      </c>
      <c r="C361" t="s">
        <v>6346</v>
      </c>
      <c r="D361" t="s">
        <v>6339</v>
      </c>
      <c r="E361" s="15">
        <v>900803721</v>
      </c>
      <c r="F361" s="15" t="s">
        <v>6339</v>
      </c>
      <c r="G361">
        <v>2</v>
      </c>
      <c r="H361" t="s">
        <v>6340</v>
      </c>
      <c r="I361" t="str">
        <f t="shared" si="5"/>
        <v>Insert Into cliente_zona(id_clientezona,id_cliente,id_zona) values (NULL,900803721,2);</v>
      </c>
    </row>
    <row r="362" spans="1:9" x14ac:dyDescent="0.25">
      <c r="A362">
        <v>10015529</v>
      </c>
      <c r="B362" t="s">
        <v>6345</v>
      </c>
      <c r="C362" t="s">
        <v>6346</v>
      </c>
      <c r="D362" t="s">
        <v>6339</v>
      </c>
      <c r="E362" s="15">
        <v>33367879</v>
      </c>
      <c r="F362" s="15" t="s">
        <v>6339</v>
      </c>
      <c r="G362">
        <v>2</v>
      </c>
      <c r="H362" t="s">
        <v>6340</v>
      </c>
      <c r="I362" t="str">
        <f t="shared" si="5"/>
        <v>Insert Into cliente_zona(id_clientezona,id_cliente,id_zona) values (NULL,33367879,2);</v>
      </c>
    </row>
    <row r="363" spans="1:9" x14ac:dyDescent="0.25">
      <c r="A363">
        <v>10015532</v>
      </c>
      <c r="B363" t="s">
        <v>6345</v>
      </c>
      <c r="C363" t="s">
        <v>6346</v>
      </c>
      <c r="D363" t="s">
        <v>6339</v>
      </c>
      <c r="E363" s="15">
        <v>900749866</v>
      </c>
      <c r="F363" s="15" t="s">
        <v>6339</v>
      </c>
      <c r="G363">
        <v>2</v>
      </c>
      <c r="H363" t="s">
        <v>6340</v>
      </c>
      <c r="I363" t="str">
        <f t="shared" si="5"/>
        <v>Insert Into cliente_zona(id_clientezona,id_cliente,id_zona) values (NULL,900749866,2);</v>
      </c>
    </row>
    <row r="364" spans="1:9" x14ac:dyDescent="0.25">
      <c r="A364">
        <v>10015545</v>
      </c>
      <c r="B364" t="s">
        <v>6345</v>
      </c>
      <c r="C364" t="s">
        <v>6346</v>
      </c>
      <c r="D364" t="s">
        <v>6339</v>
      </c>
      <c r="E364" s="15">
        <v>900775482</v>
      </c>
      <c r="F364" s="15" t="s">
        <v>6339</v>
      </c>
      <c r="G364">
        <v>2</v>
      </c>
      <c r="H364" t="s">
        <v>6340</v>
      </c>
      <c r="I364" t="str">
        <f t="shared" si="5"/>
        <v>Insert Into cliente_zona(id_clientezona,id_cliente,id_zona) values (NULL,900775482,2);</v>
      </c>
    </row>
    <row r="365" spans="1:9" x14ac:dyDescent="0.25">
      <c r="A365">
        <v>10015549</v>
      </c>
      <c r="B365" t="s">
        <v>6345</v>
      </c>
      <c r="C365" t="s">
        <v>6346</v>
      </c>
      <c r="D365" t="s">
        <v>6339</v>
      </c>
      <c r="E365" s="15">
        <v>40042418</v>
      </c>
      <c r="F365" s="15" t="s">
        <v>6339</v>
      </c>
      <c r="G365">
        <v>2</v>
      </c>
      <c r="H365" t="s">
        <v>6340</v>
      </c>
      <c r="I365" t="str">
        <f t="shared" si="5"/>
        <v>Insert Into cliente_zona(id_clientezona,id_cliente,id_zona) values (NULL,40042418,2);</v>
      </c>
    </row>
    <row r="366" spans="1:9" x14ac:dyDescent="0.25">
      <c r="A366">
        <v>10015714</v>
      </c>
      <c r="B366" t="s">
        <v>6345</v>
      </c>
      <c r="C366" t="s">
        <v>6346</v>
      </c>
      <c r="D366" t="s">
        <v>6339</v>
      </c>
      <c r="E366" s="15">
        <v>9535249</v>
      </c>
      <c r="F366" s="15" t="s">
        <v>6339</v>
      </c>
      <c r="G366">
        <v>2</v>
      </c>
      <c r="H366" t="s">
        <v>6340</v>
      </c>
      <c r="I366" t="str">
        <f t="shared" si="5"/>
        <v>Insert Into cliente_zona(id_clientezona,id_cliente,id_zona) values (NULL,9535249,2);</v>
      </c>
    </row>
    <row r="367" spans="1:9" x14ac:dyDescent="0.25">
      <c r="A367">
        <v>10015761</v>
      </c>
      <c r="B367" t="s">
        <v>6345</v>
      </c>
      <c r="C367" t="s">
        <v>6346</v>
      </c>
      <c r="D367" t="s">
        <v>6339</v>
      </c>
      <c r="E367" s="15">
        <v>1055670192</v>
      </c>
      <c r="F367" s="15" t="s">
        <v>6339</v>
      </c>
      <c r="G367">
        <v>2</v>
      </c>
      <c r="H367" t="s">
        <v>6340</v>
      </c>
      <c r="I367" t="str">
        <f t="shared" si="5"/>
        <v>Insert Into cliente_zona(id_clientezona,id_cliente,id_zona) values (NULL,1055670192,2);</v>
      </c>
    </row>
    <row r="368" spans="1:9" x14ac:dyDescent="0.25">
      <c r="A368">
        <v>10016116</v>
      </c>
      <c r="B368" t="s">
        <v>6345</v>
      </c>
      <c r="C368" t="s">
        <v>6346</v>
      </c>
      <c r="D368" t="s">
        <v>6339</v>
      </c>
      <c r="E368" s="15">
        <v>4188436</v>
      </c>
      <c r="F368" s="15" t="s">
        <v>6339</v>
      </c>
      <c r="G368">
        <v>2</v>
      </c>
      <c r="H368" t="s">
        <v>6340</v>
      </c>
      <c r="I368" t="str">
        <f t="shared" si="5"/>
        <v>Insert Into cliente_zona(id_clientezona,id_cliente,id_zona) values (NULL,4188436,2);</v>
      </c>
    </row>
    <row r="369" spans="1:9" x14ac:dyDescent="0.25">
      <c r="A369">
        <v>10016233</v>
      </c>
      <c r="B369" t="s">
        <v>6345</v>
      </c>
      <c r="C369" t="s">
        <v>6346</v>
      </c>
      <c r="D369" t="s">
        <v>6339</v>
      </c>
      <c r="E369" s="15">
        <v>4211865</v>
      </c>
      <c r="F369" s="15" t="s">
        <v>6339</v>
      </c>
      <c r="G369">
        <v>2</v>
      </c>
      <c r="H369" t="s">
        <v>6340</v>
      </c>
      <c r="I369" t="str">
        <f t="shared" si="5"/>
        <v>Insert Into cliente_zona(id_clientezona,id_cliente,id_zona) values (NULL,4211865,2);</v>
      </c>
    </row>
    <row r="370" spans="1:9" x14ac:dyDescent="0.25">
      <c r="A370">
        <v>10016239</v>
      </c>
      <c r="B370" t="s">
        <v>6345</v>
      </c>
      <c r="C370" t="s">
        <v>6346</v>
      </c>
      <c r="D370" t="s">
        <v>6339</v>
      </c>
      <c r="E370" s="15">
        <v>40037679</v>
      </c>
      <c r="F370" s="15" t="s">
        <v>6339</v>
      </c>
      <c r="G370">
        <v>2</v>
      </c>
      <c r="H370" t="s">
        <v>6340</v>
      </c>
      <c r="I370" t="str">
        <f t="shared" si="5"/>
        <v>Insert Into cliente_zona(id_clientezona,id_cliente,id_zona) values (NULL,40037679,2);</v>
      </c>
    </row>
    <row r="371" spans="1:9" x14ac:dyDescent="0.25">
      <c r="A371">
        <v>10016483</v>
      </c>
      <c r="B371" t="s">
        <v>6345</v>
      </c>
      <c r="C371" t="s">
        <v>6346</v>
      </c>
      <c r="D371" t="s">
        <v>6339</v>
      </c>
      <c r="E371" s="15">
        <v>1051240521</v>
      </c>
      <c r="F371" s="15" t="s">
        <v>6339</v>
      </c>
      <c r="G371">
        <v>2</v>
      </c>
      <c r="H371" t="s">
        <v>6340</v>
      </c>
      <c r="I371" t="str">
        <f t="shared" si="5"/>
        <v>Insert Into cliente_zona(id_clientezona,id_cliente,id_zona) values (NULL,1051240521,2);</v>
      </c>
    </row>
    <row r="372" spans="1:9" x14ac:dyDescent="0.25">
      <c r="A372">
        <v>10016556</v>
      </c>
      <c r="B372" t="s">
        <v>6345</v>
      </c>
      <c r="C372" t="s">
        <v>6346</v>
      </c>
      <c r="D372" t="s">
        <v>6339</v>
      </c>
      <c r="E372" s="15">
        <v>7172821</v>
      </c>
      <c r="F372" s="15" t="s">
        <v>6339</v>
      </c>
      <c r="G372">
        <v>2</v>
      </c>
      <c r="H372" t="s">
        <v>6340</v>
      </c>
      <c r="I372" t="str">
        <f t="shared" si="5"/>
        <v>Insert Into cliente_zona(id_clientezona,id_cliente,id_zona) values (NULL,7172821,2);</v>
      </c>
    </row>
    <row r="373" spans="1:9" x14ac:dyDescent="0.25">
      <c r="A373">
        <v>10016607</v>
      </c>
      <c r="B373" t="s">
        <v>6345</v>
      </c>
      <c r="C373" t="s">
        <v>6346</v>
      </c>
      <c r="D373" t="s">
        <v>6339</v>
      </c>
      <c r="E373" s="15">
        <v>1057185738</v>
      </c>
      <c r="F373" s="15" t="s">
        <v>6339</v>
      </c>
      <c r="G373">
        <v>2</v>
      </c>
      <c r="H373" t="s">
        <v>6340</v>
      </c>
      <c r="I373" t="str">
        <f t="shared" si="5"/>
        <v>Insert Into cliente_zona(id_clientezona,id_cliente,id_zona) values (NULL,1057185738,2);</v>
      </c>
    </row>
    <row r="374" spans="1:9" x14ac:dyDescent="0.25">
      <c r="A374">
        <v>10016611</v>
      </c>
      <c r="B374" t="s">
        <v>6345</v>
      </c>
      <c r="C374" t="s">
        <v>6346</v>
      </c>
      <c r="D374" t="s">
        <v>6339</v>
      </c>
      <c r="E374" s="15">
        <v>74362683</v>
      </c>
      <c r="F374" s="15" t="s">
        <v>6339</v>
      </c>
      <c r="G374">
        <v>2</v>
      </c>
      <c r="H374" t="s">
        <v>6340</v>
      </c>
      <c r="I374" t="str">
        <f t="shared" si="5"/>
        <v>Insert Into cliente_zona(id_clientezona,id_cliente,id_zona) values (NULL,74362683,2);</v>
      </c>
    </row>
    <row r="375" spans="1:9" x14ac:dyDescent="0.25">
      <c r="A375">
        <v>10016895</v>
      </c>
      <c r="B375" t="s">
        <v>6345</v>
      </c>
      <c r="C375" t="s">
        <v>6346</v>
      </c>
      <c r="D375" t="s">
        <v>6339</v>
      </c>
      <c r="E375" s="15">
        <v>46457571</v>
      </c>
      <c r="F375" s="15" t="s">
        <v>6339</v>
      </c>
      <c r="G375">
        <v>2</v>
      </c>
      <c r="H375" t="s">
        <v>6340</v>
      </c>
      <c r="I375" t="str">
        <f t="shared" si="5"/>
        <v>Insert Into cliente_zona(id_clientezona,id_cliente,id_zona) values (NULL,46457571,2);</v>
      </c>
    </row>
    <row r="376" spans="1:9" x14ac:dyDescent="0.25">
      <c r="A376">
        <v>10017042</v>
      </c>
      <c r="B376" t="s">
        <v>6345</v>
      </c>
      <c r="C376" t="s">
        <v>6346</v>
      </c>
      <c r="D376" t="s">
        <v>6339</v>
      </c>
      <c r="E376" s="15">
        <v>900926508</v>
      </c>
      <c r="F376" s="15" t="s">
        <v>6339</v>
      </c>
      <c r="G376">
        <v>2</v>
      </c>
      <c r="H376" t="s">
        <v>6340</v>
      </c>
      <c r="I376" t="str">
        <f t="shared" si="5"/>
        <v>Insert Into cliente_zona(id_clientezona,id_cliente,id_zona) values (NULL,900926508,2);</v>
      </c>
    </row>
    <row r="377" spans="1:9" x14ac:dyDescent="0.25">
      <c r="A377">
        <v>10017108</v>
      </c>
      <c r="B377" t="s">
        <v>6345</v>
      </c>
      <c r="C377" t="s">
        <v>6346</v>
      </c>
      <c r="D377" t="s">
        <v>6339</v>
      </c>
      <c r="E377" s="15">
        <v>4252882</v>
      </c>
      <c r="F377" s="15" t="s">
        <v>6339</v>
      </c>
      <c r="G377">
        <v>2</v>
      </c>
      <c r="H377" t="s">
        <v>6340</v>
      </c>
      <c r="I377" t="str">
        <f t="shared" si="5"/>
        <v>Insert Into cliente_zona(id_clientezona,id_cliente,id_zona) values (NULL,4252882,2);</v>
      </c>
    </row>
    <row r="378" spans="1:9" x14ac:dyDescent="0.25">
      <c r="A378">
        <v>10017183</v>
      </c>
      <c r="B378" t="s">
        <v>6345</v>
      </c>
      <c r="C378" t="s">
        <v>6346</v>
      </c>
      <c r="D378" t="s">
        <v>6339</v>
      </c>
      <c r="E378" s="15">
        <v>40029678</v>
      </c>
      <c r="F378" s="15" t="s">
        <v>6339</v>
      </c>
      <c r="G378">
        <v>2</v>
      </c>
      <c r="H378" t="s">
        <v>6340</v>
      </c>
      <c r="I378" t="str">
        <f t="shared" si="5"/>
        <v>Insert Into cliente_zona(id_clientezona,id_cliente,id_zona) values (NULL,40029678,2);</v>
      </c>
    </row>
    <row r="379" spans="1:9" x14ac:dyDescent="0.25">
      <c r="A379">
        <v>10017184</v>
      </c>
      <c r="B379" t="s">
        <v>6345</v>
      </c>
      <c r="C379" t="s">
        <v>6346</v>
      </c>
      <c r="D379" t="s">
        <v>6339</v>
      </c>
      <c r="E379" s="15">
        <v>4291322</v>
      </c>
      <c r="F379" s="15" t="s">
        <v>6339</v>
      </c>
      <c r="G379">
        <v>2</v>
      </c>
      <c r="H379" t="s">
        <v>6340</v>
      </c>
      <c r="I379" t="str">
        <f t="shared" si="5"/>
        <v>Insert Into cliente_zona(id_clientezona,id_cliente,id_zona) values (NULL,4291322,2);</v>
      </c>
    </row>
    <row r="380" spans="1:9" x14ac:dyDescent="0.25">
      <c r="A380">
        <v>10017290</v>
      </c>
      <c r="B380" t="s">
        <v>6345</v>
      </c>
      <c r="C380" t="s">
        <v>6346</v>
      </c>
      <c r="D380" t="s">
        <v>6339</v>
      </c>
      <c r="E380" s="15">
        <v>1056954289</v>
      </c>
      <c r="F380" s="15" t="s">
        <v>6339</v>
      </c>
      <c r="G380">
        <v>2</v>
      </c>
      <c r="H380" t="s">
        <v>6340</v>
      </c>
      <c r="I380" t="str">
        <f t="shared" si="5"/>
        <v>Insert Into cliente_zona(id_clientezona,id_cliente,id_zona) values (NULL,1056954289,2);</v>
      </c>
    </row>
    <row r="381" spans="1:9" x14ac:dyDescent="0.25">
      <c r="A381">
        <v>10017496</v>
      </c>
      <c r="B381" t="s">
        <v>6345</v>
      </c>
      <c r="C381" t="s">
        <v>6346</v>
      </c>
      <c r="D381" t="s">
        <v>6339</v>
      </c>
      <c r="E381" s="15">
        <v>40028657</v>
      </c>
      <c r="F381" s="15" t="s">
        <v>6339</v>
      </c>
      <c r="G381">
        <v>2</v>
      </c>
      <c r="H381" t="s">
        <v>6340</v>
      </c>
      <c r="I381" t="str">
        <f t="shared" si="5"/>
        <v>Insert Into cliente_zona(id_clientezona,id_cliente,id_zona) values (NULL,40028657,2);</v>
      </c>
    </row>
    <row r="382" spans="1:9" x14ac:dyDescent="0.25">
      <c r="A382">
        <v>10017498</v>
      </c>
      <c r="B382" t="s">
        <v>6345</v>
      </c>
      <c r="C382" t="s">
        <v>6346</v>
      </c>
      <c r="D382" t="s">
        <v>6339</v>
      </c>
      <c r="E382" s="15">
        <v>24070039</v>
      </c>
      <c r="F382" s="15" t="s">
        <v>6339</v>
      </c>
      <c r="G382">
        <v>2</v>
      </c>
      <c r="H382" t="s">
        <v>6340</v>
      </c>
      <c r="I382" t="str">
        <f t="shared" si="5"/>
        <v>Insert Into cliente_zona(id_clientezona,id_cliente,id_zona) values (NULL,24070039,2);</v>
      </c>
    </row>
    <row r="383" spans="1:9" x14ac:dyDescent="0.25">
      <c r="A383">
        <v>10017535</v>
      </c>
      <c r="B383" t="s">
        <v>6345</v>
      </c>
      <c r="C383" t="s">
        <v>6346</v>
      </c>
      <c r="D383" t="s">
        <v>6339</v>
      </c>
      <c r="E383" s="15">
        <v>1052312192</v>
      </c>
      <c r="F383" s="15" t="s">
        <v>6339</v>
      </c>
      <c r="G383">
        <v>2</v>
      </c>
      <c r="H383" t="s">
        <v>6340</v>
      </c>
      <c r="I383" t="str">
        <f t="shared" si="5"/>
        <v>Insert Into cliente_zona(id_clientezona,id_cliente,id_zona) values (NULL,1052312192,2);</v>
      </c>
    </row>
    <row r="384" spans="1:9" x14ac:dyDescent="0.25">
      <c r="A384">
        <v>10017553</v>
      </c>
      <c r="B384" t="s">
        <v>6345</v>
      </c>
      <c r="C384" t="s">
        <v>6346</v>
      </c>
      <c r="D384" t="s">
        <v>6339</v>
      </c>
      <c r="E384" s="15">
        <v>7182530</v>
      </c>
      <c r="F384" s="15" t="s">
        <v>6339</v>
      </c>
      <c r="G384">
        <v>2</v>
      </c>
      <c r="H384" t="s">
        <v>6340</v>
      </c>
      <c r="I384" t="str">
        <f t="shared" si="5"/>
        <v>Insert Into cliente_zona(id_clientezona,id_cliente,id_zona) values (NULL,7182530,2);</v>
      </c>
    </row>
    <row r="385" spans="1:9" x14ac:dyDescent="0.25">
      <c r="A385">
        <v>10017555</v>
      </c>
      <c r="B385" t="s">
        <v>6345</v>
      </c>
      <c r="C385" t="s">
        <v>6346</v>
      </c>
      <c r="D385" t="s">
        <v>6339</v>
      </c>
      <c r="E385" s="15">
        <v>19499776</v>
      </c>
      <c r="F385" s="15" t="s">
        <v>6339</v>
      </c>
      <c r="G385">
        <v>2</v>
      </c>
      <c r="H385" t="s">
        <v>6340</v>
      </c>
      <c r="I385" t="str">
        <f t="shared" si="5"/>
        <v>Insert Into cliente_zona(id_clientezona,id_cliente,id_zona) values (NULL,19499776,2);</v>
      </c>
    </row>
    <row r="386" spans="1:9" x14ac:dyDescent="0.25">
      <c r="A386">
        <v>10017593</v>
      </c>
      <c r="B386" t="s">
        <v>6345</v>
      </c>
      <c r="C386" t="s">
        <v>6346</v>
      </c>
      <c r="D386" t="s">
        <v>6339</v>
      </c>
      <c r="E386" s="15">
        <v>4250908</v>
      </c>
      <c r="F386" s="15" t="s">
        <v>6339</v>
      </c>
      <c r="G386">
        <v>2</v>
      </c>
      <c r="H386" t="s">
        <v>6340</v>
      </c>
      <c r="I386" t="str">
        <f t="shared" si="5"/>
        <v>Insert Into cliente_zona(id_clientezona,id_cliente,id_zona) values (NULL,4250908,2);</v>
      </c>
    </row>
    <row r="387" spans="1:9" x14ac:dyDescent="0.25">
      <c r="A387">
        <v>10017597</v>
      </c>
      <c r="B387" t="s">
        <v>6345</v>
      </c>
      <c r="C387" t="s">
        <v>6346</v>
      </c>
      <c r="D387" t="s">
        <v>6339</v>
      </c>
      <c r="E387" s="15">
        <v>7185676</v>
      </c>
      <c r="F387" s="15" t="s">
        <v>6339</v>
      </c>
      <c r="G387">
        <v>2</v>
      </c>
      <c r="H387" t="s">
        <v>6340</v>
      </c>
      <c r="I387" t="str">
        <f t="shared" ref="I387:I450" si="6">_xlfn.CONCAT(B387,C387,D387,E387,F387,G387,H387)</f>
        <v>Insert Into cliente_zona(id_clientezona,id_cliente,id_zona) values (NULL,7185676,2);</v>
      </c>
    </row>
    <row r="388" spans="1:9" x14ac:dyDescent="0.25">
      <c r="A388">
        <v>10017600</v>
      </c>
      <c r="B388" t="s">
        <v>6345</v>
      </c>
      <c r="C388" t="s">
        <v>6346</v>
      </c>
      <c r="D388" t="s">
        <v>6339</v>
      </c>
      <c r="E388" s="15">
        <v>24187529</v>
      </c>
      <c r="F388" s="15" t="s">
        <v>6339</v>
      </c>
      <c r="G388">
        <v>2</v>
      </c>
      <c r="H388" t="s">
        <v>6340</v>
      </c>
      <c r="I388" t="str">
        <f t="shared" si="6"/>
        <v>Insert Into cliente_zona(id_clientezona,id_cliente,id_zona) values (NULL,24187529,2);</v>
      </c>
    </row>
    <row r="389" spans="1:9" x14ac:dyDescent="0.25">
      <c r="A389">
        <v>10018058</v>
      </c>
      <c r="B389" t="s">
        <v>6345</v>
      </c>
      <c r="C389" t="s">
        <v>6346</v>
      </c>
      <c r="D389" t="s">
        <v>6339</v>
      </c>
      <c r="E389" s="15">
        <v>74334661</v>
      </c>
      <c r="F389" s="15" t="s">
        <v>6339</v>
      </c>
      <c r="G389">
        <v>2</v>
      </c>
      <c r="H389" t="s">
        <v>6340</v>
      </c>
      <c r="I389" t="str">
        <f t="shared" si="6"/>
        <v>Insert Into cliente_zona(id_clientezona,id_cliente,id_zona) values (NULL,74334661,2);</v>
      </c>
    </row>
    <row r="390" spans="1:9" x14ac:dyDescent="0.25">
      <c r="A390">
        <v>10018060</v>
      </c>
      <c r="B390" t="s">
        <v>6345</v>
      </c>
      <c r="C390" t="s">
        <v>6346</v>
      </c>
      <c r="D390" t="s">
        <v>6339</v>
      </c>
      <c r="E390" s="15">
        <v>1049617702</v>
      </c>
      <c r="F390" s="15" t="s">
        <v>6339</v>
      </c>
      <c r="G390">
        <v>2</v>
      </c>
      <c r="H390" t="s">
        <v>6340</v>
      </c>
      <c r="I390" t="str">
        <f t="shared" si="6"/>
        <v>Insert Into cliente_zona(id_clientezona,id_cliente,id_zona) values (NULL,1049617702,2);</v>
      </c>
    </row>
    <row r="391" spans="1:9" x14ac:dyDescent="0.25">
      <c r="A391">
        <v>10018063</v>
      </c>
      <c r="B391" t="s">
        <v>6345</v>
      </c>
      <c r="C391" t="s">
        <v>6346</v>
      </c>
      <c r="D391" t="s">
        <v>6339</v>
      </c>
      <c r="E391" s="15">
        <v>1054372977</v>
      </c>
      <c r="F391" s="15" t="s">
        <v>6339</v>
      </c>
      <c r="G391">
        <v>2</v>
      </c>
      <c r="H391" t="s">
        <v>6340</v>
      </c>
      <c r="I391" t="str">
        <f t="shared" si="6"/>
        <v>Insert Into cliente_zona(id_clientezona,id_cliente,id_zona) values (NULL,1054372977,2);</v>
      </c>
    </row>
    <row r="392" spans="1:9" x14ac:dyDescent="0.25">
      <c r="A392">
        <v>10018066</v>
      </c>
      <c r="B392" t="s">
        <v>6345</v>
      </c>
      <c r="C392" t="s">
        <v>6346</v>
      </c>
      <c r="D392" t="s">
        <v>6339</v>
      </c>
      <c r="E392" s="15">
        <v>23583076</v>
      </c>
      <c r="F392" s="15" t="s">
        <v>6339</v>
      </c>
      <c r="G392">
        <v>2</v>
      </c>
      <c r="H392" t="s">
        <v>6340</v>
      </c>
      <c r="I392" t="str">
        <f t="shared" si="6"/>
        <v>Insert Into cliente_zona(id_clientezona,id_cliente,id_zona) values (NULL,23583076,2);</v>
      </c>
    </row>
    <row r="393" spans="1:9" x14ac:dyDescent="0.25">
      <c r="A393">
        <v>10018067</v>
      </c>
      <c r="B393" t="s">
        <v>6345</v>
      </c>
      <c r="C393" t="s">
        <v>6346</v>
      </c>
      <c r="D393" t="s">
        <v>6339</v>
      </c>
      <c r="E393" s="15">
        <v>19412643</v>
      </c>
      <c r="F393" s="15" t="s">
        <v>6339</v>
      </c>
      <c r="G393">
        <v>2</v>
      </c>
      <c r="H393" t="s">
        <v>6340</v>
      </c>
      <c r="I393" t="str">
        <f t="shared" si="6"/>
        <v>Insert Into cliente_zona(id_clientezona,id_cliente,id_zona) values (NULL,19412643,2);</v>
      </c>
    </row>
    <row r="394" spans="1:9" x14ac:dyDescent="0.25">
      <c r="A394">
        <v>10018068</v>
      </c>
      <c r="B394" t="s">
        <v>6345</v>
      </c>
      <c r="C394" t="s">
        <v>6346</v>
      </c>
      <c r="D394" t="s">
        <v>6339</v>
      </c>
      <c r="E394" s="15">
        <v>7172890</v>
      </c>
      <c r="F394" s="15" t="s">
        <v>6339</v>
      </c>
      <c r="G394">
        <v>2</v>
      </c>
      <c r="H394" t="s">
        <v>6340</v>
      </c>
      <c r="I394" t="str">
        <f t="shared" si="6"/>
        <v>Insert Into cliente_zona(id_clientezona,id_cliente,id_zona) values (NULL,7172890,2);</v>
      </c>
    </row>
    <row r="395" spans="1:9" x14ac:dyDescent="0.25">
      <c r="A395">
        <v>10018069</v>
      </c>
      <c r="B395" t="s">
        <v>6345</v>
      </c>
      <c r="C395" t="s">
        <v>6346</v>
      </c>
      <c r="D395" t="s">
        <v>6339</v>
      </c>
      <c r="E395" s="15">
        <v>1049631078</v>
      </c>
      <c r="F395" s="15" t="s">
        <v>6339</v>
      </c>
      <c r="G395">
        <v>2</v>
      </c>
      <c r="H395" t="s">
        <v>6340</v>
      </c>
      <c r="I395" t="str">
        <f t="shared" si="6"/>
        <v>Insert Into cliente_zona(id_clientezona,id_cliente,id_zona) values (NULL,1049631078,2);</v>
      </c>
    </row>
    <row r="396" spans="1:9" x14ac:dyDescent="0.25">
      <c r="A396">
        <v>10018070</v>
      </c>
      <c r="B396" t="s">
        <v>6345</v>
      </c>
      <c r="C396" t="s">
        <v>6346</v>
      </c>
      <c r="D396" t="s">
        <v>6339</v>
      </c>
      <c r="E396" s="15">
        <v>800166277</v>
      </c>
      <c r="F396" s="15" t="s">
        <v>6339</v>
      </c>
      <c r="G396">
        <v>7</v>
      </c>
      <c r="H396" t="s">
        <v>6340</v>
      </c>
      <c r="I396" t="str">
        <f t="shared" si="6"/>
        <v>Insert Into cliente_zona(id_clientezona,id_cliente,id_zona) values (NULL,800166277,7);</v>
      </c>
    </row>
    <row r="397" spans="1:9" x14ac:dyDescent="0.25">
      <c r="A397">
        <v>10013810</v>
      </c>
      <c r="B397" t="s">
        <v>6345</v>
      </c>
      <c r="C397" t="s">
        <v>6346</v>
      </c>
      <c r="D397" t="s">
        <v>6339</v>
      </c>
      <c r="E397" s="15">
        <v>34545468</v>
      </c>
      <c r="F397" s="15" t="s">
        <v>6339</v>
      </c>
      <c r="G397">
        <v>7</v>
      </c>
      <c r="H397" t="s">
        <v>6340</v>
      </c>
      <c r="I397" t="str">
        <f t="shared" si="6"/>
        <v>Insert Into cliente_zona(id_clientezona,id_cliente,id_zona) values (NULL,34545468,7);</v>
      </c>
    </row>
    <row r="398" spans="1:9" x14ac:dyDescent="0.25">
      <c r="A398">
        <v>10014846</v>
      </c>
      <c r="B398" t="s">
        <v>6345</v>
      </c>
      <c r="C398" t="s">
        <v>6346</v>
      </c>
      <c r="D398" t="s">
        <v>6339</v>
      </c>
      <c r="E398" s="15">
        <v>10295450</v>
      </c>
      <c r="F398" s="15" t="s">
        <v>6339</v>
      </c>
      <c r="G398">
        <v>3</v>
      </c>
      <c r="H398" t="s">
        <v>6340</v>
      </c>
      <c r="I398" t="str">
        <f t="shared" si="6"/>
        <v>Insert Into cliente_zona(id_clientezona,id_cliente,id_zona) values (NULL,10295450,3);</v>
      </c>
    </row>
    <row r="399" spans="1:9" x14ac:dyDescent="0.25">
      <c r="A399">
        <v>10008422</v>
      </c>
      <c r="B399" t="s">
        <v>6345</v>
      </c>
      <c r="C399" t="s">
        <v>6346</v>
      </c>
      <c r="D399" t="s">
        <v>6339</v>
      </c>
      <c r="E399" s="15">
        <v>1068952210</v>
      </c>
      <c r="F399" s="15" t="s">
        <v>6339</v>
      </c>
      <c r="G399">
        <v>3</v>
      </c>
      <c r="H399" t="s">
        <v>6340</v>
      </c>
      <c r="I399" t="str">
        <f t="shared" si="6"/>
        <v>Insert Into cliente_zona(id_clientezona,id_cliente,id_zona) values (NULL,1068952210,3);</v>
      </c>
    </row>
    <row r="400" spans="1:9" x14ac:dyDescent="0.25">
      <c r="A400">
        <v>10008516</v>
      </c>
      <c r="B400" t="s">
        <v>6345</v>
      </c>
      <c r="C400" t="s">
        <v>6346</v>
      </c>
      <c r="D400" t="s">
        <v>6339</v>
      </c>
      <c r="E400" s="15">
        <v>10741321840</v>
      </c>
      <c r="F400" s="15" t="s">
        <v>6339</v>
      </c>
      <c r="G400">
        <v>3</v>
      </c>
      <c r="H400" t="s">
        <v>6340</v>
      </c>
      <c r="I400" t="str">
        <f t="shared" si="6"/>
        <v>Insert Into cliente_zona(id_clientezona,id_cliente,id_zona) values (NULL,10741321840,3);</v>
      </c>
    </row>
    <row r="401" spans="1:9" x14ac:dyDescent="0.25">
      <c r="A401">
        <v>10008573</v>
      </c>
      <c r="B401" t="s">
        <v>6345</v>
      </c>
      <c r="C401" t="s">
        <v>6346</v>
      </c>
      <c r="D401" t="s">
        <v>6339</v>
      </c>
      <c r="E401" s="15">
        <v>1049618272</v>
      </c>
      <c r="F401" s="15" t="s">
        <v>6339</v>
      </c>
      <c r="G401">
        <v>3</v>
      </c>
      <c r="H401" t="s">
        <v>6340</v>
      </c>
      <c r="I401" t="str">
        <f t="shared" si="6"/>
        <v>Insert Into cliente_zona(id_clientezona,id_cliente,id_zona) values (NULL,1049618272,3);</v>
      </c>
    </row>
    <row r="402" spans="1:9" x14ac:dyDescent="0.25">
      <c r="A402">
        <v>10008611</v>
      </c>
      <c r="B402" t="s">
        <v>6345</v>
      </c>
      <c r="C402" t="s">
        <v>6346</v>
      </c>
      <c r="D402" t="s">
        <v>6339</v>
      </c>
      <c r="E402" s="15">
        <v>11325215</v>
      </c>
      <c r="F402" s="15" t="s">
        <v>6339</v>
      </c>
      <c r="G402">
        <v>3</v>
      </c>
      <c r="H402" t="s">
        <v>6340</v>
      </c>
      <c r="I402" t="str">
        <f t="shared" si="6"/>
        <v>Insert Into cliente_zona(id_clientezona,id_cliente,id_zona) values (NULL,11325215,3);</v>
      </c>
    </row>
    <row r="403" spans="1:9" x14ac:dyDescent="0.25">
      <c r="A403">
        <v>10008673</v>
      </c>
      <c r="B403" t="s">
        <v>6345</v>
      </c>
      <c r="C403" t="s">
        <v>6346</v>
      </c>
      <c r="D403" t="s">
        <v>6339</v>
      </c>
      <c r="E403" s="15">
        <v>11333168</v>
      </c>
      <c r="F403" s="15" t="s">
        <v>6339</v>
      </c>
      <c r="G403">
        <v>3</v>
      </c>
      <c r="H403" t="s">
        <v>6340</v>
      </c>
      <c r="I403" t="str">
        <f t="shared" si="6"/>
        <v>Insert Into cliente_zona(id_clientezona,id_cliente,id_zona) values (NULL,11333168,3);</v>
      </c>
    </row>
    <row r="404" spans="1:9" x14ac:dyDescent="0.25">
      <c r="A404">
        <v>10008690</v>
      </c>
      <c r="B404" t="s">
        <v>6345</v>
      </c>
      <c r="C404" t="s">
        <v>6346</v>
      </c>
      <c r="D404" t="s">
        <v>6339</v>
      </c>
      <c r="E404" s="15">
        <v>11383908</v>
      </c>
      <c r="F404" s="15" t="s">
        <v>6339</v>
      </c>
      <c r="G404">
        <v>3</v>
      </c>
      <c r="H404" t="s">
        <v>6340</v>
      </c>
      <c r="I404" t="str">
        <f t="shared" si="6"/>
        <v>Insert Into cliente_zona(id_clientezona,id_cliente,id_zona) values (NULL,11383908,3);</v>
      </c>
    </row>
    <row r="405" spans="1:9" x14ac:dyDescent="0.25">
      <c r="A405">
        <v>10008743</v>
      </c>
      <c r="B405" t="s">
        <v>6345</v>
      </c>
      <c r="C405" t="s">
        <v>6346</v>
      </c>
      <c r="D405" t="s">
        <v>6339</v>
      </c>
      <c r="E405" s="15">
        <v>11384873</v>
      </c>
      <c r="F405" s="15" t="s">
        <v>6339</v>
      </c>
      <c r="G405">
        <v>3</v>
      </c>
      <c r="H405" t="s">
        <v>6340</v>
      </c>
      <c r="I405" t="str">
        <f t="shared" si="6"/>
        <v>Insert Into cliente_zona(id_clientezona,id_cliente,id_zona) values (NULL,11384873,3);</v>
      </c>
    </row>
    <row r="406" spans="1:9" x14ac:dyDescent="0.25">
      <c r="A406">
        <v>10008747</v>
      </c>
      <c r="B406" t="s">
        <v>6345</v>
      </c>
      <c r="C406" t="s">
        <v>6346</v>
      </c>
      <c r="D406" t="s">
        <v>6339</v>
      </c>
      <c r="E406" s="15">
        <v>11385530</v>
      </c>
      <c r="F406" s="15" t="s">
        <v>6339</v>
      </c>
      <c r="G406">
        <v>3</v>
      </c>
      <c r="H406" t="s">
        <v>6340</v>
      </c>
      <c r="I406" t="str">
        <f t="shared" si="6"/>
        <v>Insert Into cliente_zona(id_clientezona,id_cliente,id_zona) values (NULL,11385530,3);</v>
      </c>
    </row>
    <row r="407" spans="1:9" x14ac:dyDescent="0.25">
      <c r="A407">
        <v>10008749</v>
      </c>
      <c r="B407" t="s">
        <v>6345</v>
      </c>
      <c r="C407" t="s">
        <v>6346</v>
      </c>
      <c r="D407" t="s">
        <v>6339</v>
      </c>
      <c r="E407" s="15">
        <v>11405203</v>
      </c>
      <c r="F407" s="15" t="s">
        <v>6339</v>
      </c>
      <c r="G407">
        <v>3</v>
      </c>
      <c r="H407" t="s">
        <v>6340</v>
      </c>
      <c r="I407" t="str">
        <f t="shared" si="6"/>
        <v>Insert Into cliente_zona(id_clientezona,id_cliente,id_zona) values (NULL,11405203,3);</v>
      </c>
    </row>
    <row r="408" spans="1:9" x14ac:dyDescent="0.25">
      <c r="A408">
        <v>10008757</v>
      </c>
      <c r="B408" t="s">
        <v>6345</v>
      </c>
      <c r="C408" t="s">
        <v>6346</v>
      </c>
      <c r="D408" t="s">
        <v>6339</v>
      </c>
      <c r="E408" s="15">
        <v>11406708</v>
      </c>
      <c r="F408" s="15" t="s">
        <v>6339</v>
      </c>
      <c r="G408">
        <v>3</v>
      </c>
      <c r="H408" t="s">
        <v>6340</v>
      </c>
      <c r="I408" t="str">
        <f t="shared" si="6"/>
        <v>Insert Into cliente_zona(id_clientezona,id_cliente,id_zona) values (NULL,11406708,3);</v>
      </c>
    </row>
    <row r="409" spans="1:9" x14ac:dyDescent="0.25">
      <c r="A409">
        <v>10008758</v>
      </c>
      <c r="B409" t="s">
        <v>6345</v>
      </c>
      <c r="C409" t="s">
        <v>6346</v>
      </c>
      <c r="D409" t="s">
        <v>6339</v>
      </c>
      <c r="E409" s="15">
        <v>11409358</v>
      </c>
      <c r="F409" s="15" t="s">
        <v>6339</v>
      </c>
      <c r="G409">
        <v>3</v>
      </c>
      <c r="H409" t="s">
        <v>6340</v>
      </c>
      <c r="I409" t="str">
        <f t="shared" si="6"/>
        <v>Insert Into cliente_zona(id_clientezona,id_cliente,id_zona) values (NULL,11409358,3);</v>
      </c>
    </row>
    <row r="410" spans="1:9" x14ac:dyDescent="0.25">
      <c r="A410">
        <v>10008760</v>
      </c>
      <c r="B410" t="s">
        <v>6345</v>
      </c>
      <c r="C410" t="s">
        <v>6346</v>
      </c>
      <c r="D410" t="s">
        <v>6339</v>
      </c>
      <c r="E410" s="15">
        <v>11510798</v>
      </c>
      <c r="F410" s="15" t="s">
        <v>6339</v>
      </c>
      <c r="G410">
        <v>3</v>
      </c>
      <c r="H410" t="s">
        <v>6340</v>
      </c>
      <c r="I410" t="str">
        <f t="shared" si="6"/>
        <v>Insert Into cliente_zona(id_clientezona,id_cliente,id_zona) values (NULL,11510798,3);</v>
      </c>
    </row>
    <row r="411" spans="1:9" x14ac:dyDescent="0.25">
      <c r="A411">
        <v>10008777</v>
      </c>
      <c r="B411" t="s">
        <v>6345</v>
      </c>
      <c r="C411" t="s">
        <v>6346</v>
      </c>
      <c r="D411" t="s">
        <v>6339</v>
      </c>
      <c r="E411" s="15">
        <v>11518196</v>
      </c>
      <c r="F411" s="15" t="s">
        <v>6339</v>
      </c>
      <c r="G411">
        <v>3</v>
      </c>
      <c r="H411" t="s">
        <v>6340</v>
      </c>
      <c r="I411" t="str">
        <f t="shared" si="6"/>
        <v>Insert Into cliente_zona(id_clientezona,id_cliente,id_zona) values (NULL,11518196,3);</v>
      </c>
    </row>
    <row r="412" spans="1:9" x14ac:dyDescent="0.25">
      <c r="A412">
        <v>10008780</v>
      </c>
      <c r="B412" t="s">
        <v>6345</v>
      </c>
      <c r="C412" t="s">
        <v>6346</v>
      </c>
      <c r="D412" t="s">
        <v>6339</v>
      </c>
      <c r="E412" s="15">
        <v>19056254</v>
      </c>
      <c r="F412" s="15" t="s">
        <v>6339</v>
      </c>
      <c r="G412">
        <v>3</v>
      </c>
      <c r="H412" t="s">
        <v>6340</v>
      </c>
      <c r="I412" t="str">
        <f t="shared" si="6"/>
        <v>Insert Into cliente_zona(id_clientezona,id_cliente,id_zona) values (NULL,19056254,3);</v>
      </c>
    </row>
    <row r="413" spans="1:9" x14ac:dyDescent="0.25">
      <c r="A413">
        <v>10009000</v>
      </c>
      <c r="B413" t="s">
        <v>6345</v>
      </c>
      <c r="C413" t="s">
        <v>6346</v>
      </c>
      <c r="D413" t="s">
        <v>6339</v>
      </c>
      <c r="E413" s="15">
        <v>19189213</v>
      </c>
      <c r="F413" s="15" t="s">
        <v>6339</v>
      </c>
      <c r="G413">
        <v>3</v>
      </c>
      <c r="H413" t="s">
        <v>6340</v>
      </c>
      <c r="I413" t="str">
        <f t="shared" si="6"/>
        <v>Insert Into cliente_zona(id_clientezona,id_cliente,id_zona) values (NULL,19189213,3);</v>
      </c>
    </row>
    <row r="414" spans="1:9" x14ac:dyDescent="0.25">
      <c r="A414">
        <v>10009030</v>
      </c>
      <c r="B414" t="s">
        <v>6345</v>
      </c>
      <c r="C414" t="s">
        <v>6346</v>
      </c>
      <c r="D414" t="s">
        <v>6339</v>
      </c>
      <c r="E414" s="15">
        <v>1933650</v>
      </c>
      <c r="F414" s="15" t="s">
        <v>6339</v>
      </c>
      <c r="G414">
        <v>3</v>
      </c>
      <c r="H414" t="s">
        <v>6340</v>
      </c>
      <c r="I414" t="str">
        <f t="shared" si="6"/>
        <v>Insert Into cliente_zona(id_clientezona,id_cliente,id_zona) values (NULL,1933650,3);</v>
      </c>
    </row>
    <row r="415" spans="1:9" x14ac:dyDescent="0.25">
      <c r="A415">
        <v>10009044</v>
      </c>
      <c r="B415" t="s">
        <v>6345</v>
      </c>
      <c r="C415" t="s">
        <v>6346</v>
      </c>
      <c r="D415" t="s">
        <v>6339</v>
      </c>
      <c r="E415" s="15">
        <v>203206</v>
      </c>
      <c r="F415" s="15" t="s">
        <v>6339</v>
      </c>
      <c r="G415">
        <v>3</v>
      </c>
      <c r="H415" t="s">
        <v>6340</v>
      </c>
      <c r="I415" t="str">
        <f t="shared" si="6"/>
        <v>Insert Into cliente_zona(id_clientezona,id_cliente,id_zona) values (NULL,203206,3);</v>
      </c>
    </row>
    <row r="416" spans="1:9" x14ac:dyDescent="0.25">
      <c r="A416">
        <v>10009060</v>
      </c>
      <c r="B416" t="s">
        <v>6345</v>
      </c>
      <c r="C416" t="s">
        <v>6346</v>
      </c>
      <c r="D416" t="s">
        <v>6339</v>
      </c>
      <c r="E416" s="15">
        <v>20368813</v>
      </c>
      <c r="F416" s="15" t="s">
        <v>6339</v>
      </c>
      <c r="G416">
        <v>3</v>
      </c>
      <c r="H416" t="s">
        <v>6340</v>
      </c>
      <c r="I416" t="str">
        <f t="shared" si="6"/>
        <v>Insert Into cliente_zona(id_clientezona,id_cliente,id_zona) values (NULL,20368813,3);</v>
      </c>
    </row>
    <row r="417" spans="1:9" x14ac:dyDescent="0.25">
      <c r="A417">
        <v>10009062</v>
      </c>
      <c r="B417" t="s">
        <v>6345</v>
      </c>
      <c r="C417" t="s">
        <v>6346</v>
      </c>
      <c r="D417" t="s">
        <v>6339</v>
      </c>
      <c r="E417" s="15">
        <v>20564950</v>
      </c>
      <c r="F417" s="15" t="s">
        <v>6339</v>
      </c>
      <c r="G417">
        <v>3</v>
      </c>
      <c r="H417" t="s">
        <v>6340</v>
      </c>
      <c r="I417" t="str">
        <f t="shared" si="6"/>
        <v>Insert Into cliente_zona(id_clientezona,id_cliente,id_zona) values (NULL,20564950,3);</v>
      </c>
    </row>
    <row r="418" spans="1:9" x14ac:dyDescent="0.25">
      <c r="A418">
        <v>10009070</v>
      </c>
      <c r="B418" t="s">
        <v>6345</v>
      </c>
      <c r="C418" t="s">
        <v>6346</v>
      </c>
      <c r="D418" t="s">
        <v>6339</v>
      </c>
      <c r="E418" s="15">
        <v>20753345</v>
      </c>
      <c r="F418" s="15" t="s">
        <v>6339</v>
      </c>
      <c r="G418">
        <v>3</v>
      </c>
      <c r="H418" t="s">
        <v>6340</v>
      </c>
      <c r="I418" t="str">
        <f t="shared" si="6"/>
        <v>Insert Into cliente_zona(id_clientezona,id_cliente,id_zona) values (NULL,20753345,3);</v>
      </c>
    </row>
    <row r="419" spans="1:9" x14ac:dyDescent="0.25">
      <c r="A419">
        <v>10009079</v>
      </c>
      <c r="B419" t="s">
        <v>6345</v>
      </c>
      <c r="C419" t="s">
        <v>6346</v>
      </c>
      <c r="D419" t="s">
        <v>6339</v>
      </c>
      <c r="E419" s="15">
        <v>20885500</v>
      </c>
      <c r="F419" s="15" t="s">
        <v>6339</v>
      </c>
      <c r="G419">
        <v>3</v>
      </c>
      <c r="H419" t="s">
        <v>6340</v>
      </c>
      <c r="I419" t="str">
        <f t="shared" si="6"/>
        <v>Insert Into cliente_zona(id_clientezona,id_cliente,id_zona) values (NULL,20885500,3);</v>
      </c>
    </row>
    <row r="420" spans="1:9" x14ac:dyDescent="0.25">
      <c r="A420">
        <v>10009094</v>
      </c>
      <c r="B420" t="s">
        <v>6345</v>
      </c>
      <c r="C420" t="s">
        <v>6346</v>
      </c>
      <c r="D420" t="s">
        <v>6339</v>
      </c>
      <c r="E420" s="15">
        <v>20887025</v>
      </c>
      <c r="F420" s="15" t="s">
        <v>6339</v>
      </c>
      <c r="G420">
        <v>3</v>
      </c>
      <c r="H420" t="s">
        <v>6340</v>
      </c>
      <c r="I420" t="str">
        <f t="shared" si="6"/>
        <v>Insert Into cliente_zona(id_clientezona,id_cliente,id_zona) values (NULL,20887025,3);</v>
      </c>
    </row>
    <row r="421" spans="1:9" x14ac:dyDescent="0.25">
      <c r="A421">
        <v>10009096</v>
      </c>
      <c r="B421" t="s">
        <v>6345</v>
      </c>
      <c r="C421" t="s">
        <v>6346</v>
      </c>
      <c r="D421" t="s">
        <v>6339</v>
      </c>
      <c r="E421" s="15">
        <v>21061347</v>
      </c>
      <c r="F421" s="15" t="s">
        <v>6339</v>
      </c>
      <c r="G421">
        <v>3</v>
      </c>
      <c r="H421" t="s">
        <v>6340</v>
      </c>
      <c r="I421" t="str">
        <f t="shared" si="6"/>
        <v>Insert Into cliente_zona(id_clientezona,id_cliente,id_zona) values (NULL,21061347,3);</v>
      </c>
    </row>
    <row r="422" spans="1:9" x14ac:dyDescent="0.25">
      <c r="A422">
        <v>10009109</v>
      </c>
      <c r="B422" t="s">
        <v>6345</v>
      </c>
      <c r="C422" t="s">
        <v>6346</v>
      </c>
      <c r="D422" t="s">
        <v>6339</v>
      </c>
      <c r="E422" s="15">
        <v>21061587</v>
      </c>
      <c r="F422" s="15" t="s">
        <v>6339</v>
      </c>
      <c r="G422">
        <v>3</v>
      </c>
      <c r="H422" t="s">
        <v>6340</v>
      </c>
      <c r="I422" t="str">
        <f t="shared" si="6"/>
        <v>Insert Into cliente_zona(id_clientezona,id_cliente,id_zona) values (NULL,21061587,3);</v>
      </c>
    </row>
    <row r="423" spans="1:9" x14ac:dyDescent="0.25">
      <c r="A423">
        <v>10009110</v>
      </c>
      <c r="B423" t="s">
        <v>6345</v>
      </c>
      <c r="C423" t="s">
        <v>6346</v>
      </c>
      <c r="D423" t="s">
        <v>6339</v>
      </c>
      <c r="E423" s="15">
        <v>21103422</v>
      </c>
      <c r="F423" s="15" t="s">
        <v>6339</v>
      </c>
      <c r="G423">
        <v>3</v>
      </c>
      <c r="H423" t="s">
        <v>6340</v>
      </c>
      <c r="I423" t="str">
        <f t="shared" si="6"/>
        <v>Insert Into cliente_zona(id_clientezona,id_cliente,id_zona) values (NULL,21103422,3);</v>
      </c>
    </row>
    <row r="424" spans="1:9" x14ac:dyDescent="0.25">
      <c r="A424">
        <v>10009116</v>
      </c>
      <c r="B424" t="s">
        <v>6345</v>
      </c>
      <c r="C424" t="s">
        <v>6346</v>
      </c>
      <c r="D424" t="s">
        <v>6339</v>
      </c>
      <c r="E424" s="15">
        <v>21074199</v>
      </c>
      <c r="F424" s="15" t="s">
        <v>6339</v>
      </c>
      <c r="G424">
        <v>3</v>
      </c>
      <c r="H424" t="s">
        <v>6340</v>
      </c>
      <c r="I424" t="str">
        <f t="shared" si="6"/>
        <v>Insert Into cliente_zona(id_clientezona,id_cliente,id_zona) values (NULL,21074199,3);</v>
      </c>
    </row>
    <row r="425" spans="1:9" x14ac:dyDescent="0.25">
      <c r="A425">
        <v>10009127</v>
      </c>
      <c r="B425" t="s">
        <v>6345</v>
      </c>
      <c r="C425" t="s">
        <v>6346</v>
      </c>
      <c r="D425" t="s">
        <v>6339</v>
      </c>
      <c r="E425" s="15">
        <v>217721</v>
      </c>
      <c r="F425" s="15" t="s">
        <v>6339</v>
      </c>
      <c r="G425">
        <v>3</v>
      </c>
      <c r="H425" t="s">
        <v>6340</v>
      </c>
      <c r="I425" t="str">
        <f t="shared" si="6"/>
        <v>Insert Into cliente_zona(id_clientezona,id_cliente,id_zona) values (NULL,217721,3);</v>
      </c>
    </row>
    <row r="426" spans="1:9" x14ac:dyDescent="0.25">
      <c r="A426">
        <v>10009128</v>
      </c>
      <c r="B426" t="s">
        <v>6345</v>
      </c>
      <c r="C426" t="s">
        <v>6346</v>
      </c>
      <c r="D426" t="s">
        <v>6339</v>
      </c>
      <c r="E426" s="15">
        <v>28788394</v>
      </c>
      <c r="F426" s="15" t="s">
        <v>6339</v>
      </c>
      <c r="G426">
        <v>3</v>
      </c>
      <c r="H426" t="s">
        <v>6340</v>
      </c>
      <c r="I426" t="str">
        <f t="shared" si="6"/>
        <v>Insert Into cliente_zona(id_clientezona,id_cliente,id_zona) values (NULL,28788394,3);</v>
      </c>
    </row>
    <row r="427" spans="1:9" x14ac:dyDescent="0.25">
      <c r="A427">
        <v>10009259</v>
      </c>
      <c r="B427" t="s">
        <v>6345</v>
      </c>
      <c r="C427" t="s">
        <v>6346</v>
      </c>
      <c r="D427" t="s">
        <v>6339</v>
      </c>
      <c r="E427" s="15">
        <v>2984847</v>
      </c>
      <c r="F427" s="15" t="s">
        <v>6339</v>
      </c>
      <c r="G427">
        <v>3</v>
      </c>
      <c r="H427" t="s">
        <v>6340</v>
      </c>
      <c r="I427" t="str">
        <f t="shared" si="6"/>
        <v>Insert Into cliente_zona(id_clientezona,id_cliente,id_zona) values (NULL,2984847,3);</v>
      </c>
    </row>
    <row r="428" spans="1:9" x14ac:dyDescent="0.25">
      <c r="A428">
        <v>10009323</v>
      </c>
      <c r="B428" t="s">
        <v>6345</v>
      </c>
      <c r="C428" t="s">
        <v>6346</v>
      </c>
      <c r="D428" t="s">
        <v>6339</v>
      </c>
      <c r="E428" s="15">
        <v>3003158</v>
      </c>
      <c r="F428" s="15" t="s">
        <v>6339</v>
      </c>
      <c r="G428">
        <v>3</v>
      </c>
      <c r="H428" t="s">
        <v>6340</v>
      </c>
      <c r="I428" t="str">
        <f t="shared" si="6"/>
        <v>Insert Into cliente_zona(id_clientezona,id_cliente,id_zona) values (NULL,3003158,3);</v>
      </c>
    </row>
    <row r="429" spans="1:9" x14ac:dyDescent="0.25">
      <c r="A429">
        <v>10009415</v>
      </c>
      <c r="B429" t="s">
        <v>6345</v>
      </c>
      <c r="C429" t="s">
        <v>6346</v>
      </c>
      <c r="D429" t="s">
        <v>6339</v>
      </c>
      <c r="E429" s="15">
        <v>3022802</v>
      </c>
      <c r="F429" s="15" t="s">
        <v>6339</v>
      </c>
      <c r="G429">
        <v>3</v>
      </c>
      <c r="H429" t="s">
        <v>6340</v>
      </c>
      <c r="I429" t="str">
        <f t="shared" si="6"/>
        <v>Insert Into cliente_zona(id_clientezona,id_cliente,id_zona) values (NULL,3022802,3);</v>
      </c>
    </row>
    <row r="430" spans="1:9" x14ac:dyDescent="0.25">
      <c r="A430">
        <v>10009424</v>
      </c>
      <c r="B430" t="s">
        <v>6345</v>
      </c>
      <c r="C430" t="s">
        <v>6346</v>
      </c>
      <c r="D430" t="s">
        <v>6339</v>
      </c>
      <c r="E430" s="15">
        <v>3091276</v>
      </c>
      <c r="F430" s="15" t="s">
        <v>6339</v>
      </c>
      <c r="G430">
        <v>3</v>
      </c>
      <c r="H430" t="s">
        <v>6340</v>
      </c>
      <c r="I430" t="str">
        <f t="shared" si="6"/>
        <v>Insert Into cliente_zona(id_clientezona,id_cliente,id_zona) values (NULL,3091276,3);</v>
      </c>
    </row>
    <row r="431" spans="1:9" x14ac:dyDescent="0.25">
      <c r="A431">
        <v>10009433</v>
      </c>
      <c r="B431" t="s">
        <v>6345</v>
      </c>
      <c r="C431" t="s">
        <v>6346</v>
      </c>
      <c r="D431" t="s">
        <v>6339</v>
      </c>
      <c r="E431" s="15">
        <v>3100345</v>
      </c>
      <c r="F431" s="15" t="s">
        <v>6339</v>
      </c>
      <c r="G431">
        <v>3</v>
      </c>
      <c r="H431" t="s">
        <v>6340</v>
      </c>
      <c r="I431" t="str">
        <f t="shared" si="6"/>
        <v>Insert Into cliente_zona(id_clientezona,id_cliente,id_zona) values (NULL,3100345,3);</v>
      </c>
    </row>
    <row r="432" spans="1:9" x14ac:dyDescent="0.25">
      <c r="A432">
        <v>10009438</v>
      </c>
      <c r="B432" t="s">
        <v>6345</v>
      </c>
      <c r="C432" t="s">
        <v>6346</v>
      </c>
      <c r="D432" t="s">
        <v>6339</v>
      </c>
      <c r="E432" s="15">
        <v>3151999</v>
      </c>
      <c r="F432" s="15" t="s">
        <v>6339</v>
      </c>
      <c r="G432">
        <v>3</v>
      </c>
      <c r="H432" t="s">
        <v>6340</v>
      </c>
      <c r="I432" t="str">
        <f t="shared" si="6"/>
        <v>Insert Into cliente_zona(id_clientezona,id_cliente,id_zona) values (NULL,3151999,3);</v>
      </c>
    </row>
    <row r="433" spans="1:9" x14ac:dyDescent="0.25">
      <c r="A433">
        <v>10009492</v>
      </c>
      <c r="B433" t="s">
        <v>6345</v>
      </c>
      <c r="C433" t="s">
        <v>6346</v>
      </c>
      <c r="D433" t="s">
        <v>6339</v>
      </c>
      <c r="E433" s="15">
        <v>3165733</v>
      </c>
      <c r="F433" s="15" t="s">
        <v>6339</v>
      </c>
      <c r="G433">
        <v>3</v>
      </c>
      <c r="H433" t="s">
        <v>6340</v>
      </c>
      <c r="I433" t="str">
        <f t="shared" si="6"/>
        <v>Insert Into cliente_zona(id_clientezona,id_cliente,id_zona) values (NULL,3165733,3);</v>
      </c>
    </row>
    <row r="434" spans="1:9" x14ac:dyDescent="0.25">
      <c r="A434">
        <v>10009538</v>
      </c>
      <c r="B434" t="s">
        <v>6345</v>
      </c>
      <c r="C434" t="s">
        <v>6346</v>
      </c>
      <c r="D434" t="s">
        <v>6339</v>
      </c>
      <c r="E434" s="15">
        <v>3169205</v>
      </c>
      <c r="F434" s="15" t="s">
        <v>6339</v>
      </c>
      <c r="G434">
        <v>3</v>
      </c>
      <c r="H434" t="s">
        <v>6340</v>
      </c>
      <c r="I434" t="str">
        <f t="shared" si="6"/>
        <v>Insert Into cliente_zona(id_clientezona,id_cliente,id_zona) values (NULL,3169205,3);</v>
      </c>
    </row>
    <row r="435" spans="1:9" x14ac:dyDescent="0.25">
      <c r="A435">
        <v>10009539</v>
      </c>
      <c r="B435" t="s">
        <v>6345</v>
      </c>
      <c r="C435" t="s">
        <v>6346</v>
      </c>
      <c r="D435" t="s">
        <v>6339</v>
      </c>
      <c r="E435" s="15">
        <v>3169700</v>
      </c>
      <c r="F435" s="15" t="s">
        <v>6339</v>
      </c>
      <c r="G435">
        <v>3</v>
      </c>
      <c r="H435" t="s">
        <v>6340</v>
      </c>
      <c r="I435" t="str">
        <f t="shared" si="6"/>
        <v>Insert Into cliente_zona(id_clientezona,id_cliente,id_zona) values (NULL,3169700,3);</v>
      </c>
    </row>
    <row r="436" spans="1:9" x14ac:dyDescent="0.25">
      <c r="A436">
        <v>10009540</v>
      </c>
      <c r="B436" t="s">
        <v>6345</v>
      </c>
      <c r="C436" t="s">
        <v>6346</v>
      </c>
      <c r="D436" t="s">
        <v>6339</v>
      </c>
      <c r="E436" s="15">
        <v>3195434</v>
      </c>
      <c r="F436" s="15" t="s">
        <v>6339</v>
      </c>
      <c r="G436">
        <v>3</v>
      </c>
      <c r="H436" t="s">
        <v>6340</v>
      </c>
      <c r="I436" t="str">
        <f t="shared" si="6"/>
        <v>Insert Into cliente_zona(id_clientezona,id_cliente,id_zona) values (NULL,3195434,3);</v>
      </c>
    </row>
    <row r="437" spans="1:9" x14ac:dyDescent="0.25">
      <c r="A437">
        <v>10009586</v>
      </c>
      <c r="B437" t="s">
        <v>6345</v>
      </c>
      <c r="C437" t="s">
        <v>6346</v>
      </c>
      <c r="D437" t="s">
        <v>6339</v>
      </c>
      <c r="E437" s="15">
        <v>3220712</v>
      </c>
      <c r="F437" s="15" t="s">
        <v>6339</v>
      </c>
      <c r="G437">
        <v>3</v>
      </c>
      <c r="H437" t="s">
        <v>6340</v>
      </c>
      <c r="I437" t="str">
        <f t="shared" si="6"/>
        <v>Insert Into cliente_zona(id_clientezona,id_cliente,id_zona) values (NULL,3220712,3);</v>
      </c>
    </row>
    <row r="438" spans="1:9" x14ac:dyDescent="0.25">
      <c r="A438">
        <v>10009615</v>
      </c>
      <c r="B438" t="s">
        <v>6345</v>
      </c>
      <c r="C438" t="s">
        <v>6346</v>
      </c>
      <c r="D438" t="s">
        <v>6339</v>
      </c>
      <c r="E438" s="15">
        <v>32209356</v>
      </c>
      <c r="F438" s="15" t="s">
        <v>6339</v>
      </c>
      <c r="G438">
        <v>3</v>
      </c>
      <c r="H438" t="s">
        <v>6340</v>
      </c>
      <c r="I438" t="str">
        <f t="shared" si="6"/>
        <v>Insert Into cliente_zona(id_clientezona,id_cliente,id_zona) values (NULL,32209356,3);</v>
      </c>
    </row>
    <row r="439" spans="1:9" x14ac:dyDescent="0.25">
      <c r="A439">
        <v>10009616</v>
      </c>
      <c r="B439" t="s">
        <v>6345</v>
      </c>
      <c r="C439" t="s">
        <v>6346</v>
      </c>
      <c r="D439" t="s">
        <v>6339</v>
      </c>
      <c r="E439" s="15">
        <v>3226153</v>
      </c>
      <c r="F439" s="15" t="s">
        <v>6339</v>
      </c>
      <c r="G439">
        <v>3</v>
      </c>
      <c r="H439" t="s">
        <v>6340</v>
      </c>
      <c r="I439" t="str">
        <f t="shared" si="6"/>
        <v>Insert Into cliente_zona(id_clientezona,id_cliente,id_zona) values (NULL,3226153,3);</v>
      </c>
    </row>
    <row r="440" spans="1:9" x14ac:dyDescent="0.25">
      <c r="A440">
        <v>10009640</v>
      </c>
      <c r="B440" t="s">
        <v>6345</v>
      </c>
      <c r="C440" t="s">
        <v>6346</v>
      </c>
      <c r="D440" t="s">
        <v>6339</v>
      </c>
      <c r="E440" s="15">
        <v>3240770</v>
      </c>
      <c r="F440" s="15" t="s">
        <v>6339</v>
      </c>
      <c r="G440">
        <v>3</v>
      </c>
      <c r="H440" t="s">
        <v>6340</v>
      </c>
      <c r="I440" t="str">
        <f t="shared" si="6"/>
        <v>Insert Into cliente_zona(id_clientezona,id_cliente,id_zona) values (NULL,3240770,3);</v>
      </c>
    </row>
    <row r="441" spans="1:9" x14ac:dyDescent="0.25">
      <c r="A441">
        <v>10009658</v>
      </c>
      <c r="B441" t="s">
        <v>6345</v>
      </c>
      <c r="C441" t="s">
        <v>6346</v>
      </c>
      <c r="D441" t="s">
        <v>6339</v>
      </c>
      <c r="E441" s="15">
        <v>3242238</v>
      </c>
      <c r="F441" s="15" t="s">
        <v>6339</v>
      </c>
      <c r="G441">
        <v>3</v>
      </c>
      <c r="H441" t="s">
        <v>6340</v>
      </c>
      <c r="I441" t="str">
        <f t="shared" si="6"/>
        <v>Insert Into cliente_zona(id_clientezona,id_cliente,id_zona) values (NULL,3242238,3);</v>
      </c>
    </row>
    <row r="442" spans="1:9" x14ac:dyDescent="0.25">
      <c r="A442">
        <v>10009697</v>
      </c>
      <c r="B442" t="s">
        <v>6345</v>
      </c>
      <c r="C442" t="s">
        <v>6346</v>
      </c>
      <c r="D442" t="s">
        <v>6339</v>
      </c>
      <c r="E442" s="15">
        <v>3242673</v>
      </c>
      <c r="F442" s="15" t="s">
        <v>6339</v>
      </c>
      <c r="G442">
        <v>3</v>
      </c>
      <c r="H442" t="s">
        <v>6340</v>
      </c>
      <c r="I442" t="str">
        <f t="shared" si="6"/>
        <v>Insert Into cliente_zona(id_clientezona,id_cliente,id_zona) values (NULL,3242673,3);</v>
      </c>
    </row>
    <row r="443" spans="1:9" x14ac:dyDescent="0.25">
      <c r="A443">
        <v>10009707</v>
      </c>
      <c r="B443" t="s">
        <v>6345</v>
      </c>
      <c r="C443" t="s">
        <v>6346</v>
      </c>
      <c r="D443" t="s">
        <v>6339</v>
      </c>
      <c r="E443" s="15">
        <v>3242934</v>
      </c>
      <c r="F443" s="15" t="s">
        <v>6339</v>
      </c>
      <c r="G443">
        <v>3</v>
      </c>
      <c r="H443" t="s">
        <v>6340</v>
      </c>
      <c r="I443" t="str">
        <f t="shared" si="6"/>
        <v>Insert Into cliente_zona(id_clientezona,id_cliente,id_zona) values (NULL,3242934,3);</v>
      </c>
    </row>
    <row r="444" spans="1:9" x14ac:dyDescent="0.25">
      <c r="A444">
        <v>10009720</v>
      </c>
      <c r="B444" t="s">
        <v>6345</v>
      </c>
      <c r="C444" t="s">
        <v>6346</v>
      </c>
      <c r="D444" t="s">
        <v>6339</v>
      </c>
      <c r="E444" s="15">
        <v>35375316</v>
      </c>
      <c r="F444" s="15" t="s">
        <v>6339</v>
      </c>
      <c r="G444">
        <v>3</v>
      </c>
      <c r="H444" t="s">
        <v>6340</v>
      </c>
      <c r="I444" t="str">
        <f t="shared" si="6"/>
        <v>Insert Into cliente_zona(id_clientezona,id_cliente,id_zona) values (NULL,35375316,3);</v>
      </c>
    </row>
    <row r="445" spans="1:9" x14ac:dyDescent="0.25">
      <c r="A445">
        <v>10009773</v>
      </c>
      <c r="B445" t="s">
        <v>6345</v>
      </c>
      <c r="C445" t="s">
        <v>6346</v>
      </c>
      <c r="D445" t="s">
        <v>6339</v>
      </c>
      <c r="E445" s="15">
        <v>35513900</v>
      </c>
      <c r="F445" s="15" t="s">
        <v>6339</v>
      </c>
      <c r="G445">
        <v>3</v>
      </c>
      <c r="H445" t="s">
        <v>6340</v>
      </c>
      <c r="I445" t="str">
        <f t="shared" si="6"/>
        <v>Insert Into cliente_zona(id_clientezona,id_cliente,id_zona) values (NULL,35513900,3);</v>
      </c>
    </row>
    <row r="446" spans="1:9" x14ac:dyDescent="0.25">
      <c r="A446">
        <v>10009782</v>
      </c>
      <c r="B446" t="s">
        <v>6345</v>
      </c>
      <c r="C446" t="s">
        <v>6346</v>
      </c>
      <c r="D446" t="s">
        <v>6339</v>
      </c>
      <c r="E446" s="15">
        <v>38246039</v>
      </c>
      <c r="F446" s="15" t="s">
        <v>6339</v>
      </c>
      <c r="G446">
        <v>3</v>
      </c>
      <c r="H446" t="s">
        <v>6340</v>
      </c>
      <c r="I446" t="str">
        <f t="shared" si="6"/>
        <v>Insert Into cliente_zona(id_clientezona,id_cliente,id_zona) values (NULL,38246039,3);</v>
      </c>
    </row>
    <row r="447" spans="1:9" x14ac:dyDescent="0.25">
      <c r="A447">
        <v>10009803</v>
      </c>
      <c r="B447" t="s">
        <v>6345</v>
      </c>
      <c r="C447" t="s">
        <v>6346</v>
      </c>
      <c r="D447" t="s">
        <v>6339</v>
      </c>
      <c r="E447" s="15">
        <v>39611509</v>
      </c>
      <c r="F447" s="15" t="s">
        <v>6339</v>
      </c>
      <c r="G447">
        <v>3</v>
      </c>
      <c r="H447" t="s">
        <v>6340</v>
      </c>
      <c r="I447" t="str">
        <f t="shared" si="6"/>
        <v>Insert Into cliente_zona(id_clientezona,id_cliente,id_zona) values (NULL,39611509,3);</v>
      </c>
    </row>
    <row r="448" spans="1:9" x14ac:dyDescent="0.25">
      <c r="A448">
        <v>10009818</v>
      </c>
      <c r="B448" t="s">
        <v>6345</v>
      </c>
      <c r="C448" t="s">
        <v>6346</v>
      </c>
      <c r="D448" t="s">
        <v>6339</v>
      </c>
      <c r="E448" s="15">
        <v>39725342</v>
      </c>
      <c r="F448" s="15" t="s">
        <v>6339</v>
      </c>
      <c r="G448">
        <v>3</v>
      </c>
      <c r="H448" t="s">
        <v>6340</v>
      </c>
      <c r="I448" t="str">
        <f t="shared" si="6"/>
        <v>Insert Into cliente_zona(id_clientezona,id_cliente,id_zona) values (NULL,39725342,3);</v>
      </c>
    </row>
    <row r="449" spans="1:9" x14ac:dyDescent="0.25">
      <c r="A449">
        <v>10009826</v>
      </c>
      <c r="B449" t="s">
        <v>6345</v>
      </c>
      <c r="C449" t="s">
        <v>6346</v>
      </c>
      <c r="D449" t="s">
        <v>6339</v>
      </c>
      <c r="E449" s="15">
        <v>40412434</v>
      </c>
      <c r="F449" s="15" t="s">
        <v>6339</v>
      </c>
      <c r="G449">
        <v>3</v>
      </c>
      <c r="H449" t="s">
        <v>6340</v>
      </c>
      <c r="I449" t="str">
        <f t="shared" si="6"/>
        <v>Insert Into cliente_zona(id_clientezona,id_cliente,id_zona) values (NULL,40412434,3);</v>
      </c>
    </row>
    <row r="450" spans="1:9" x14ac:dyDescent="0.25">
      <c r="A450">
        <v>10009859</v>
      </c>
      <c r="B450" t="s">
        <v>6345</v>
      </c>
      <c r="C450" t="s">
        <v>6346</v>
      </c>
      <c r="D450" t="s">
        <v>6339</v>
      </c>
      <c r="E450" s="15">
        <v>406956</v>
      </c>
      <c r="F450" s="15" t="s">
        <v>6339</v>
      </c>
      <c r="G450">
        <v>3</v>
      </c>
      <c r="H450" t="s">
        <v>6340</v>
      </c>
      <c r="I450" t="str">
        <f t="shared" si="6"/>
        <v>Insert Into cliente_zona(id_clientezona,id_cliente,id_zona) values (NULL,406956,3);</v>
      </c>
    </row>
    <row r="451" spans="1:9" x14ac:dyDescent="0.25">
      <c r="A451">
        <v>10009919</v>
      </c>
      <c r="B451" t="s">
        <v>6345</v>
      </c>
      <c r="C451" t="s">
        <v>6346</v>
      </c>
      <c r="D451" t="s">
        <v>6339</v>
      </c>
      <c r="E451" s="15">
        <v>412379</v>
      </c>
      <c r="F451" s="15" t="s">
        <v>6339</v>
      </c>
      <c r="G451">
        <v>3</v>
      </c>
      <c r="H451" t="s">
        <v>6340</v>
      </c>
      <c r="I451" t="str">
        <f t="shared" ref="I451:I514" si="7">_xlfn.CONCAT(B451,C451,D451,E451,F451,G451,H451)</f>
        <v>Insert Into cliente_zona(id_clientezona,id_cliente,id_zona) values (NULL,412379,3);</v>
      </c>
    </row>
    <row r="452" spans="1:9" x14ac:dyDescent="0.25">
      <c r="A452">
        <v>10009937</v>
      </c>
      <c r="B452" t="s">
        <v>6345</v>
      </c>
      <c r="C452" t="s">
        <v>6346</v>
      </c>
      <c r="D452" t="s">
        <v>6339</v>
      </c>
      <c r="E452" s="15">
        <v>41389125</v>
      </c>
      <c r="F452" s="15" t="s">
        <v>6339</v>
      </c>
      <c r="G452">
        <v>3</v>
      </c>
      <c r="H452" t="s">
        <v>6340</v>
      </c>
      <c r="I452" t="str">
        <f t="shared" si="7"/>
        <v>Insert Into cliente_zona(id_clientezona,id_cliente,id_zona) values (NULL,41389125,3);</v>
      </c>
    </row>
    <row r="453" spans="1:9" x14ac:dyDescent="0.25">
      <c r="A453">
        <v>10009945</v>
      </c>
      <c r="B453" t="s">
        <v>6345</v>
      </c>
      <c r="C453" t="s">
        <v>6346</v>
      </c>
      <c r="D453" t="s">
        <v>6339</v>
      </c>
      <c r="E453" s="15">
        <v>41578295</v>
      </c>
      <c r="F453" s="15" t="s">
        <v>6339</v>
      </c>
      <c r="G453">
        <v>3</v>
      </c>
      <c r="H453" t="s">
        <v>6340</v>
      </c>
      <c r="I453" t="str">
        <f t="shared" si="7"/>
        <v>Insert Into cliente_zona(id_clientezona,id_cliente,id_zona) values (NULL,41578295,3);</v>
      </c>
    </row>
    <row r="454" spans="1:9" x14ac:dyDescent="0.25">
      <c r="A454">
        <v>10009953</v>
      </c>
      <c r="B454" t="s">
        <v>6345</v>
      </c>
      <c r="C454" t="s">
        <v>6346</v>
      </c>
      <c r="D454" t="s">
        <v>6339</v>
      </c>
      <c r="E454" s="15">
        <v>4215889</v>
      </c>
      <c r="F454" s="15" t="s">
        <v>6339</v>
      </c>
      <c r="G454">
        <v>3</v>
      </c>
      <c r="H454" t="s">
        <v>6340</v>
      </c>
      <c r="I454" t="str">
        <f t="shared" si="7"/>
        <v>Insert Into cliente_zona(id_clientezona,id_cliente,id_zona) values (NULL,4215889,3);</v>
      </c>
    </row>
    <row r="455" spans="1:9" x14ac:dyDescent="0.25">
      <c r="A455">
        <v>10009983</v>
      </c>
      <c r="B455" t="s">
        <v>6345</v>
      </c>
      <c r="C455" t="s">
        <v>6346</v>
      </c>
      <c r="D455" t="s">
        <v>6339</v>
      </c>
      <c r="E455" s="15">
        <v>518018972</v>
      </c>
      <c r="F455" s="15" t="s">
        <v>6339</v>
      </c>
      <c r="G455">
        <v>3</v>
      </c>
      <c r="H455" t="s">
        <v>6340</v>
      </c>
      <c r="I455" t="str">
        <f t="shared" si="7"/>
        <v>Insert Into cliente_zona(id_clientezona,id_cliente,id_zona) values (NULL,518018972,3);</v>
      </c>
    </row>
    <row r="456" spans="1:9" x14ac:dyDescent="0.25">
      <c r="A456">
        <v>10010274</v>
      </c>
      <c r="B456" t="s">
        <v>6345</v>
      </c>
      <c r="C456" t="s">
        <v>6346</v>
      </c>
      <c r="D456" t="s">
        <v>6339</v>
      </c>
      <c r="E456" s="15">
        <v>5767701</v>
      </c>
      <c r="F456" s="15" t="s">
        <v>6339</v>
      </c>
      <c r="G456">
        <v>3</v>
      </c>
      <c r="H456" t="s">
        <v>6340</v>
      </c>
      <c r="I456" t="str">
        <f t="shared" si="7"/>
        <v>Insert Into cliente_zona(id_clientezona,id_cliente,id_zona) values (NULL,5767701,3);</v>
      </c>
    </row>
    <row r="457" spans="1:9" x14ac:dyDescent="0.25">
      <c r="A457">
        <v>10010297</v>
      </c>
      <c r="B457" t="s">
        <v>6345</v>
      </c>
      <c r="C457" t="s">
        <v>6346</v>
      </c>
      <c r="D457" t="s">
        <v>6339</v>
      </c>
      <c r="E457" s="15">
        <v>60346986</v>
      </c>
      <c r="F457" s="15" t="s">
        <v>6339</v>
      </c>
      <c r="G457">
        <v>3</v>
      </c>
      <c r="H457" t="s">
        <v>6340</v>
      </c>
      <c r="I457" t="str">
        <f t="shared" si="7"/>
        <v>Insert Into cliente_zona(id_clientezona,id_cliente,id_zona) values (NULL,60346986,3);</v>
      </c>
    </row>
    <row r="458" spans="1:9" x14ac:dyDescent="0.25">
      <c r="A458">
        <v>10010380</v>
      </c>
      <c r="B458" t="s">
        <v>6345</v>
      </c>
      <c r="C458" t="s">
        <v>6346</v>
      </c>
      <c r="D458" t="s">
        <v>6339</v>
      </c>
      <c r="E458" s="15">
        <v>6763130</v>
      </c>
      <c r="F458" s="15" t="s">
        <v>6339</v>
      </c>
      <c r="G458">
        <v>3</v>
      </c>
      <c r="H458" t="s">
        <v>6340</v>
      </c>
      <c r="I458" t="str">
        <f t="shared" si="7"/>
        <v>Insert Into cliente_zona(id_clientezona,id_cliente,id_zona) values (NULL,6763130,3);</v>
      </c>
    </row>
    <row r="459" spans="1:9" x14ac:dyDescent="0.25">
      <c r="A459">
        <v>10010455</v>
      </c>
      <c r="B459" t="s">
        <v>6345</v>
      </c>
      <c r="C459" t="s">
        <v>6346</v>
      </c>
      <c r="D459" t="s">
        <v>6339</v>
      </c>
      <c r="E459" s="15">
        <v>74364229</v>
      </c>
      <c r="F459" s="15" t="s">
        <v>6339</v>
      </c>
      <c r="G459">
        <v>3</v>
      </c>
      <c r="H459" t="s">
        <v>6340</v>
      </c>
      <c r="I459" t="str">
        <f t="shared" si="7"/>
        <v>Insert Into cliente_zona(id_clientezona,id_cliente,id_zona) values (NULL,74364229,3);</v>
      </c>
    </row>
    <row r="460" spans="1:9" x14ac:dyDescent="0.25">
      <c r="A460">
        <v>10010931</v>
      </c>
      <c r="B460" t="s">
        <v>6345</v>
      </c>
      <c r="C460" t="s">
        <v>6346</v>
      </c>
      <c r="D460" t="s">
        <v>6339</v>
      </c>
      <c r="E460" s="15">
        <v>79136418</v>
      </c>
      <c r="F460" s="15" t="s">
        <v>6339</v>
      </c>
      <c r="G460">
        <v>3</v>
      </c>
      <c r="H460" t="s">
        <v>6340</v>
      </c>
      <c r="I460" t="str">
        <f t="shared" si="7"/>
        <v>Insert Into cliente_zona(id_clientezona,id_cliente,id_zona) values (NULL,79136418,3);</v>
      </c>
    </row>
    <row r="461" spans="1:9" x14ac:dyDescent="0.25">
      <c r="A461">
        <v>10010989</v>
      </c>
      <c r="B461" t="s">
        <v>6345</v>
      </c>
      <c r="C461" t="s">
        <v>6346</v>
      </c>
      <c r="D461" t="s">
        <v>6339</v>
      </c>
      <c r="E461" s="15">
        <v>80725697</v>
      </c>
      <c r="F461" s="15" t="s">
        <v>6339</v>
      </c>
      <c r="G461">
        <v>3</v>
      </c>
      <c r="H461" t="s">
        <v>6340</v>
      </c>
      <c r="I461" t="str">
        <f t="shared" si="7"/>
        <v>Insert Into cliente_zona(id_clientezona,id_cliente,id_zona) values (NULL,80725697,3);</v>
      </c>
    </row>
    <row r="462" spans="1:9" x14ac:dyDescent="0.25">
      <c r="A462">
        <v>10011028</v>
      </c>
      <c r="B462" t="s">
        <v>6345</v>
      </c>
      <c r="C462" t="s">
        <v>6346</v>
      </c>
      <c r="D462" t="s">
        <v>6339</v>
      </c>
      <c r="E462" s="15">
        <v>79184573</v>
      </c>
      <c r="F462" s="15" t="s">
        <v>6339</v>
      </c>
      <c r="G462">
        <v>3</v>
      </c>
      <c r="H462" t="s">
        <v>6340</v>
      </c>
      <c r="I462" t="str">
        <f t="shared" si="7"/>
        <v>Insert Into cliente_zona(id_clientezona,id_cliente,id_zona) values (NULL,79184573,3);</v>
      </c>
    </row>
    <row r="463" spans="1:9" x14ac:dyDescent="0.25">
      <c r="A463">
        <v>10011056</v>
      </c>
      <c r="B463" t="s">
        <v>6345</v>
      </c>
      <c r="C463" t="s">
        <v>6346</v>
      </c>
      <c r="D463" t="s">
        <v>6339</v>
      </c>
      <c r="E463" s="15">
        <v>79319507</v>
      </c>
      <c r="F463" s="15" t="s">
        <v>6339</v>
      </c>
      <c r="G463">
        <v>3</v>
      </c>
      <c r="H463" t="s">
        <v>6340</v>
      </c>
      <c r="I463" t="str">
        <f t="shared" si="7"/>
        <v>Insert Into cliente_zona(id_clientezona,id_cliente,id_zona) values (NULL,79319507,3);</v>
      </c>
    </row>
    <row r="464" spans="1:9" x14ac:dyDescent="0.25">
      <c r="A464">
        <v>10011105</v>
      </c>
      <c r="B464" t="s">
        <v>6345</v>
      </c>
      <c r="C464" t="s">
        <v>6346</v>
      </c>
      <c r="D464" t="s">
        <v>6339</v>
      </c>
      <c r="E464" s="15">
        <v>79654721</v>
      </c>
      <c r="F464" s="15" t="s">
        <v>6339</v>
      </c>
      <c r="G464">
        <v>3</v>
      </c>
      <c r="H464" t="s">
        <v>6340</v>
      </c>
      <c r="I464" t="str">
        <f t="shared" si="7"/>
        <v>Insert Into cliente_zona(id_clientezona,id_cliente,id_zona) values (NULL,79654721,3);</v>
      </c>
    </row>
    <row r="465" spans="1:9" x14ac:dyDescent="0.25">
      <c r="A465">
        <v>10011141</v>
      </c>
      <c r="B465" t="s">
        <v>6345</v>
      </c>
      <c r="C465" t="s">
        <v>6346</v>
      </c>
      <c r="D465" t="s">
        <v>6339</v>
      </c>
      <c r="E465" s="15">
        <v>79664387</v>
      </c>
      <c r="F465" s="15" t="s">
        <v>6339</v>
      </c>
      <c r="G465">
        <v>3</v>
      </c>
      <c r="H465" t="s">
        <v>6340</v>
      </c>
      <c r="I465" t="str">
        <f t="shared" si="7"/>
        <v>Insert Into cliente_zona(id_clientezona,id_cliente,id_zona) values (NULL,79664387,3);</v>
      </c>
    </row>
    <row r="466" spans="1:9" x14ac:dyDescent="0.25">
      <c r="A466">
        <v>10011142</v>
      </c>
      <c r="B466" t="s">
        <v>6345</v>
      </c>
      <c r="C466" t="s">
        <v>6346</v>
      </c>
      <c r="D466" t="s">
        <v>6339</v>
      </c>
      <c r="E466" s="15">
        <v>79905889</v>
      </c>
      <c r="F466" s="15" t="s">
        <v>6339</v>
      </c>
      <c r="G466">
        <v>3</v>
      </c>
      <c r="H466" t="s">
        <v>6340</v>
      </c>
      <c r="I466" t="str">
        <f t="shared" si="7"/>
        <v>Insert Into cliente_zona(id_clientezona,id_cliente,id_zona) values (NULL,79905889,3);</v>
      </c>
    </row>
    <row r="467" spans="1:9" x14ac:dyDescent="0.25">
      <c r="A467">
        <v>10011163</v>
      </c>
      <c r="B467" t="s">
        <v>6345</v>
      </c>
      <c r="C467" t="s">
        <v>6346</v>
      </c>
      <c r="D467" t="s">
        <v>6339</v>
      </c>
      <c r="E467" s="15">
        <v>79959195</v>
      </c>
      <c r="F467" s="15" t="s">
        <v>6339</v>
      </c>
      <c r="G467">
        <v>3</v>
      </c>
      <c r="H467" t="s">
        <v>6340</v>
      </c>
      <c r="I467" t="str">
        <f t="shared" si="7"/>
        <v>Insert Into cliente_zona(id_clientezona,id_cliente,id_zona) values (NULL,79959195,3);</v>
      </c>
    </row>
    <row r="468" spans="1:9" x14ac:dyDescent="0.25">
      <c r="A468">
        <v>10011168</v>
      </c>
      <c r="B468" t="s">
        <v>6345</v>
      </c>
      <c r="C468" t="s">
        <v>6346</v>
      </c>
      <c r="D468" t="s">
        <v>6339</v>
      </c>
      <c r="E468" s="15">
        <v>800159028</v>
      </c>
      <c r="F468" s="15" t="s">
        <v>6339</v>
      </c>
      <c r="G468">
        <v>3</v>
      </c>
      <c r="H468" t="s">
        <v>6340</v>
      </c>
      <c r="I468" t="str">
        <f t="shared" si="7"/>
        <v>Insert Into cliente_zona(id_clientezona,id_cliente,id_zona) values (NULL,800159028,3);</v>
      </c>
    </row>
    <row r="469" spans="1:9" x14ac:dyDescent="0.25">
      <c r="A469">
        <v>10011250</v>
      </c>
      <c r="B469" t="s">
        <v>6345</v>
      </c>
      <c r="C469" t="s">
        <v>6346</v>
      </c>
      <c r="D469" t="s">
        <v>6339</v>
      </c>
      <c r="E469" s="15">
        <v>800223743</v>
      </c>
      <c r="F469" s="15" t="s">
        <v>6339</v>
      </c>
      <c r="G469">
        <v>3</v>
      </c>
      <c r="H469" t="s">
        <v>6340</v>
      </c>
      <c r="I469" t="str">
        <f t="shared" si="7"/>
        <v>Insert Into cliente_zona(id_clientezona,id_cliente,id_zona) values (NULL,800223743,3);</v>
      </c>
    </row>
    <row r="470" spans="1:9" x14ac:dyDescent="0.25">
      <c r="A470">
        <v>10011265</v>
      </c>
      <c r="B470" t="s">
        <v>6345</v>
      </c>
      <c r="C470" t="s">
        <v>6346</v>
      </c>
      <c r="D470" t="s">
        <v>6339</v>
      </c>
      <c r="E470" s="15">
        <v>80063350</v>
      </c>
      <c r="F470" s="15" t="s">
        <v>6339</v>
      </c>
      <c r="G470">
        <v>3</v>
      </c>
      <c r="H470" t="s">
        <v>6340</v>
      </c>
      <c r="I470" t="str">
        <f t="shared" si="7"/>
        <v>Insert Into cliente_zona(id_clientezona,id_cliente,id_zona) values (NULL,80063350,3);</v>
      </c>
    </row>
    <row r="471" spans="1:9" x14ac:dyDescent="0.25">
      <c r="A471">
        <v>10011271</v>
      </c>
      <c r="B471" t="s">
        <v>6345</v>
      </c>
      <c r="C471" t="s">
        <v>6346</v>
      </c>
      <c r="D471" t="s">
        <v>6339</v>
      </c>
      <c r="E471" s="15">
        <v>80108138</v>
      </c>
      <c r="F471" s="15" t="s">
        <v>6339</v>
      </c>
      <c r="G471">
        <v>3</v>
      </c>
      <c r="H471" t="s">
        <v>6340</v>
      </c>
      <c r="I471" t="str">
        <f t="shared" si="7"/>
        <v>Insert Into cliente_zona(id_clientezona,id_cliente,id_zona) values (NULL,80108138,3);</v>
      </c>
    </row>
    <row r="472" spans="1:9" x14ac:dyDescent="0.25">
      <c r="A472">
        <v>10011274</v>
      </c>
      <c r="B472" t="s">
        <v>6345</v>
      </c>
      <c r="C472" t="s">
        <v>6346</v>
      </c>
      <c r="D472" t="s">
        <v>6339</v>
      </c>
      <c r="E472" s="15">
        <v>803402500</v>
      </c>
      <c r="F472" s="15" t="s">
        <v>6339</v>
      </c>
      <c r="G472">
        <v>3</v>
      </c>
      <c r="H472" t="s">
        <v>6340</v>
      </c>
      <c r="I472" t="str">
        <f t="shared" si="7"/>
        <v>Insert Into cliente_zona(id_clientezona,id_cliente,id_zona) values (NULL,803402500,3);</v>
      </c>
    </row>
    <row r="473" spans="1:9" x14ac:dyDescent="0.25">
      <c r="A473">
        <v>10011294</v>
      </c>
      <c r="B473" t="s">
        <v>6345</v>
      </c>
      <c r="C473" t="s">
        <v>6346</v>
      </c>
      <c r="D473" t="s">
        <v>6339</v>
      </c>
      <c r="E473" s="15">
        <v>80353254</v>
      </c>
      <c r="F473" s="15" t="s">
        <v>6339</v>
      </c>
      <c r="G473">
        <v>3</v>
      </c>
      <c r="H473" t="s">
        <v>6340</v>
      </c>
      <c r="I473" t="str">
        <f t="shared" si="7"/>
        <v>Insert Into cliente_zona(id_clientezona,id_cliente,id_zona) values (NULL,80353254,3);</v>
      </c>
    </row>
    <row r="474" spans="1:9" x14ac:dyDescent="0.25">
      <c r="A474">
        <v>10011296</v>
      </c>
      <c r="B474" t="s">
        <v>6345</v>
      </c>
      <c r="C474" t="s">
        <v>6346</v>
      </c>
      <c r="D474" t="s">
        <v>6339</v>
      </c>
      <c r="E474" s="15">
        <v>80380666</v>
      </c>
      <c r="F474" s="15" t="s">
        <v>6339</v>
      </c>
      <c r="G474">
        <v>3</v>
      </c>
      <c r="H474" t="s">
        <v>6340</v>
      </c>
      <c r="I474" t="str">
        <f t="shared" si="7"/>
        <v>Insert Into cliente_zona(id_clientezona,id_cliente,id_zona) values (NULL,80380666,3);</v>
      </c>
    </row>
    <row r="475" spans="1:9" x14ac:dyDescent="0.25">
      <c r="A475">
        <v>10011300</v>
      </c>
      <c r="B475" t="s">
        <v>6345</v>
      </c>
      <c r="C475" t="s">
        <v>6346</v>
      </c>
      <c r="D475" t="s">
        <v>6339</v>
      </c>
      <c r="E475" s="15">
        <v>80391480</v>
      </c>
      <c r="F475" s="15" t="s">
        <v>6339</v>
      </c>
      <c r="G475">
        <v>3</v>
      </c>
      <c r="H475" t="s">
        <v>6340</v>
      </c>
      <c r="I475" t="str">
        <f t="shared" si="7"/>
        <v>Insert Into cliente_zona(id_clientezona,id_cliente,id_zona) values (NULL,80391480,3);</v>
      </c>
    </row>
    <row r="476" spans="1:9" x14ac:dyDescent="0.25">
      <c r="A476">
        <v>10011307</v>
      </c>
      <c r="B476" t="s">
        <v>6345</v>
      </c>
      <c r="C476" t="s">
        <v>6346</v>
      </c>
      <c r="D476" t="s">
        <v>6339</v>
      </c>
      <c r="E476" s="15">
        <v>80393166</v>
      </c>
      <c r="F476" s="15" t="s">
        <v>6339</v>
      </c>
      <c r="G476">
        <v>3</v>
      </c>
      <c r="H476" t="s">
        <v>6340</v>
      </c>
      <c r="I476" t="str">
        <f t="shared" si="7"/>
        <v>Insert Into cliente_zona(id_clientezona,id_cliente,id_zona) values (NULL,80393166,3);</v>
      </c>
    </row>
    <row r="477" spans="1:9" x14ac:dyDescent="0.25">
      <c r="A477">
        <v>10011310</v>
      </c>
      <c r="B477" t="s">
        <v>6345</v>
      </c>
      <c r="C477" t="s">
        <v>6346</v>
      </c>
      <c r="D477" t="s">
        <v>6339</v>
      </c>
      <c r="E477" s="15">
        <v>80393267</v>
      </c>
      <c r="F477" s="15" t="s">
        <v>6339</v>
      </c>
      <c r="G477">
        <v>3</v>
      </c>
      <c r="H477" t="s">
        <v>6340</v>
      </c>
      <c r="I477" t="str">
        <f t="shared" si="7"/>
        <v>Insert Into cliente_zona(id_clientezona,id_cliente,id_zona) values (NULL,80393267,3);</v>
      </c>
    </row>
    <row r="478" spans="1:9" x14ac:dyDescent="0.25">
      <c r="A478">
        <v>10011311</v>
      </c>
      <c r="B478" t="s">
        <v>6345</v>
      </c>
      <c r="C478" t="s">
        <v>6346</v>
      </c>
      <c r="D478" t="s">
        <v>6339</v>
      </c>
      <c r="E478" s="15">
        <v>80393638</v>
      </c>
      <c r="F478" s="15" t="s">
        <v>6339</v>
      </c>
      <c r="G478">
        <v>3</v>
      </c>
      <c r="H478" t="s">
        <v>6340</v>
      </c>
      <c r="I478" t="str">
        <f t="shared" si="7"/>
        <v>Insert Into cliente_zona(id_clientezona,id_cliente,id_zona) values (NULL,80393638,3);</v>
      </c>
    </row>
    <row r="479" spans="1:9" x14ac:dyDescent="0.25">
      <c r="A479">
        <v>10011314</v>
      </c>
      <c r="B479" t="s">
        <v>6345</v>
      </c>
      <c r="C479" t="s">
        <v>6346</v>
      </c>
      <c r="D479" t="s">
        <v>6339</v>
      </c>
      <c r="E479" s="15">
        <v>80396713</v>
      </c>
      <c r="F479" s="15" t="s">
        <v>6339</v>
      </c>
      <c r="G479">
        <v>3</v>
      </c>
      <c r="H479" t="s">
        <v>6340</v>
      </c>
      <c r="I479" t="str">
        <f t="shared" si="7"/>
        <v>Insert Into cliente_zona(id_clientezona,id_cliente,id_zona) values (NULL,80396713,3);</v>
      </c>
    </row>
    <row r="480" spans="1:9" x14ac:dyDescent="0.25">
      <c r="A480">
        <v>10011352</v>
      </c>
      <c r="B480" t="s">
        <v>6345</v>
      </c>
      <c r="C480" t="s">
        <v>6346</v>
      </c>
      <c r="D480" t="s">
        <v>6339</v>
      </c>
      <c r="E480" s="15">
        <v>80397141</v>
      </c>
      <c r="F480" s="15" t="s">
        <v>6339</v>
      </c>
      <c r="G480">
        <v>3</v>
      </c>
      <c r="H480" t="s">
        <v>6340</v>
      </c>
      <c r="I480" t="str">
        <f t="shared" si="7"/>
        <v>Insert Into cliente_zona(id_clientezona,id_cliente,id_zona) values (NULL,80397141,3);</v>
      </c>
    </row>
    <row r="481" spans="1:9" x14ac:dyDescent="0.25">
      <c r="A481">
        <v>10011358</v>
      </c>
      <c r="B481" t="s">
        <v>6345</v>
      </c>
      <c r="C481" t="s">
        <v>6346</v>
      </c>
      <c r="D481" t="s">
        <v>6339</v>
      </c>
      <c r="E481" s="15">
        <v>80398002</v>
      </c>
      <c r="F481" s="15" t="s">
        <v>6339</v>
      </c>
      <c r="G481">
        <v>3</v>
      </c>
      <c r="H481" t="s">
        <v>6340</v>
      </c>
      <c r="I481" t="str">
        <f t="shared" si="7"/>
        <v>Insert Into cliente_zona(id_clientezona,id_cliente,id_zona) values (NULL,80398002,3);</v>
      </c>
    </row>
    <row r="482" spans="1:9" x14ac:dyDescent="0.25">
      <c r="A482">
        <v>10011366</v>
      </c>
      <c r="B482" t="s">
        <v>6345</v>
      </c>
      <c r="C482" t="s">
        <v>6346</v>
      </c>
      <c r="D482" t="s">
        <v>6339</v>
      </c>
      <c r="E482" s="15">
        <v>80450140</v>
      </c>
      <c r="F482" s="15" t="s">
        <v>6339</v>
      </c>
      <c r="G482">
        <v>3</v>
      </c>
      <c r="H482" t="s">
        <v>6340</v>
      </c>
      <c r="I482" t="str">
        <f t="shared" si="7"/>
        <v>Insert Into cliente_zona(id_clientezona,id_cliente,id_zona) values (NULL,80450140,3);</v>
      </c>
    </row>
    <row r="483" spans="1:9" x14ac:dyDescent="0.25">
      <c r="A483">
        <v>10011379</v>
      </c>
      <c r="B483" t="s">
        <v>6345</v>
      </c>
      <c r="C483" t="s">
        <v>6346</v>
      </c>
      <c r="D483" t="s">
        <v>6339</v>
      </c>
      <c r="E483" s="15">
        <v>80450272</v>
      </c>
      <c r="F483" s="15" t="s">
        <v>6339</v>
      </c>
      <c r="G483">
        <v>3</v>
      </c>
      <c r="H483" t="s">
        <v>6340</v>
      </c>
      <c r="I483" t="str">
        <f t="shared" si="7"/>
        <v>Insert Into cliente_zona(id_clientezona,id_cliente,id_zona) values (NULL,80450272,3);</v>
      </c>
    </row>
    <row r="484" spans="1:9" x14ac:dyDescent="0.25">
      <c r="A484">
        <v>10011380</v>
      </c>
      <c r="B484" t="s">
        <v>6345</v>
      </c>
      <c r="C484" t="s">
        <v>6346</v>
      </c>
      <c r="D484" t="s">
        <v>6339</v>
      </c>
      <c r="E484" s="15">
        <v>80466710</v>
      </c>
      <c r="F484" s="15" t="s">
        <v>6339</v>
      </c>
      <c r="G484">
        <v>3</v>
      </c>
      <c r="H484" t="s">
        <v>6340</v>
      </c>
      <c r="I484" t="str">
        <f t="shared" si="7"/>
        <v>Insert Into cliente_zona(id_clientezona,id_cliente,id_zona) values (NULL,80466710,3);</v>
      </c>
    </row>
    <row r="485" spans="1:9" x14ac:dyDescent="0.25">
      <c r="A485">
        <v>10011401</v>
      </c>
      <c r="B485" t="s">
        <v>6345</v>
      </c>
      <c r="C485" t="s">
        <v>6346</v>
      </c>
      <c r="D485" t="s">
        <v>6339</v>
      </c>
      <c r="E485" s="15">
        <v>80467457</v>
      </c>
      <c r="F485" s="15" t="s">
        <v>6339</v>
      </c>
      <c r="G485">
        <v>3</v>
      </c>
      <c r="H485" t="s">
        <v>6340</v>
      </c>
      <c r="I485" t="str">
        <f t="shared" si="7"/>
        <v>Insert Into cliente_zona(id_clientezona,id_cliente,id_zona) values (NULL,80467457,3);</v>
      </c>
    </row>
    <row r="486" spans="1:9" x14ac:dyDescent="0.25">
      <c r="A486">
        <v>10011433</v>
      </c>
      <c r="B486" t="s">
        <v>6345</v>
      </c>
      <c r="C486" t="s">
        <v>6346</v>
      </c>
      <c r="D486" t="s">
        <v>6339</v>
      </c>
      <c r="E486" s="15">
        <v>804678740</v>
      </c>
      <c r="F486" s="15" t="s">
        <v>6339</v>
      </c>
      <c r="G486">
        <v>3</v>
      </c>
      <c r="H486" t="s">
        <v>6340</v>
      </c>
      <c r="I486" t="str">
        <f t="shared" si="7"/>
        <v>Insert Into cliente_zona(id_clientezona,id_cliente,id_zona) values (NULL,804678740,3);</v>
      </c>
    </row>
    <row r="487" spans="1:9" x14ac:dyDescent="0.25">
      <c r="A487">
        <v>10011447</v>
      </c>
      <c r="B487" t="s">
        <v>6345</v>
      </c>
      <c r="C487" t="s">
        <v>6346</v>
      </c>
      <c r="D487" t="s">
        <v>6339</v>
      </c>
      <c r="E487" s="15">
        <v>80468489</v>
      </c>
      <c r="F487" s="15" t="s">
        <v>6339</v>
      </c>
      <c r="G487">
        <v>3</v>
      </c>
      <c r="H487" t="s">
        <v>6340</v>
      </c>
      <c r="I487" t="str">
        <f t="shared" si="7"/>
        <v>Insert Into cliente_zona(id_clientezona,id_cliente,id_zona) values (NULL,80468489,3);</v>
      </c>
    </row>
    <row r="488" spans="1:9" x14ac:dyDescent="0.25">
      <c r="A488">
        <v>10011466</v>
      </c>
      <c r="B488" t="s">
        <v>6345</v>
      </c>
      <c r="C488" t="s">
        <v>6346</v>
      </c>
      <c r="D488" t="s">
        <v>6339</v>
      </c>
      <c r="E488" s="15">
        <v>80537752</v>
      </c>
      <c r="F488" s="15" t="s">
        <v>6339</v>
      </c>
      <c r="G488">
        <v>3</v>
      </c>
      <c r="H488" t="s">
        <v>6340</v>
      </c>
      <c r="I488" t="str">
        <f t="shared" si="7"/>
        <v>Insert Into cliente_zona(id_clientezona,id_cliente,id_zona) values (NULL,80537752,3);</v>
      </c>
    </row>
    <row r="489" spans="1:9" x14ac:dyDescent="0.25">
      <c r="A489">
        <v>10011472</v>
      </c>
      <c r="B489" t="s">
        <v>6345</v>
      </c>
      <c r="C489" t="s">
        <v>6346</v>
      </c>
      <c r="D489" t="s">
        <v>6339</v>
      </c>
      <c r="E489" s="15">
        <v>80537840</v>
      </c>
      <c r="F489" s="15" t="s">
        <v>6339</v>
      </c>
      <c r="G489">
        <v>3</v>
      </c>
      <c r="H489" t="s">
        <v>6340</v>
      </c>
      <c r="I489" t="str">
        <f t="shared" si="7"/>
        <v>Insert Into cliente_zona(id_clientezona,id_cliente,id_zona) values (NULL,80537840,3);</v>
      </c>
    </row>
    <row r="490" spans="1:9" x14ac:dyDescent="0.25">
      <c r="A490">
        <v>10011473</v>
      </c>
      <c r="B490" t="s">
        <v>6345</v>
      </c>
      <c r="C490" t="s">
        <v>6346</v>
      </c>
      <c r="D490" t="s">
        <v>6339</v>
      </c>
      <c r="E490" s="15">
        <v>808001639</v>
      </c>
      <c r="F490" s="15" t="s">
        <v>6339</v>
      </c>
      <c r="G490">
        <v>3</v>
      </c>
      <c r="H490" t="s">
        <v>6340</v>
      </c>
      <c r="I490" t="str">
        <f t="shared" si="7"/>
        <v>Insert Into cliente_zona(id_clientezona,id_cliente,id_zona) values (NULL,808001639,3);</v>
      </c>
    </row>
    <row r="491" spans="1:9" x14ac:dyDescent="0.25">
      <c r="A491">
        <v>10011499</v>
      </c>
      <c r="B491" t="s">
        <v>6345</v>
      </c>
      <c r="C491" t="s">
        <v>6346</v>
      </c>
      <c r="D491" t="s">
        <v>6339</v>
      </c>
      <c r="E491" s="15">
        <v>808003068</v>
      </c>
      <c r="F491" s="15" t="s">
        <v>6339</v>
      </c>
      <c r="G491">
        <v>3</v>
      </c>
      <c r="H491" t="s">
        <v>6340</v>
      </c>
      <c r="I491" t="str">
        <f t="shared" si="7"/>
        <v>Insert Into cliente_zona(id_clientezona,id_cliente,id_zona) values (NULL,808003068,3);</v>
      </c>
    </row>
    <row r="492" spans="1:9" x14ac:dyDescent="0.25">
      <c r="A492">
        <v>10011500</v>
      </c>
      <c r="B492" t="s">
        <v>6345</v>
      </c>
      <c r="C492" t="s">
        <v>6346</v>
      </c>
      <c r="D492" t="s">
        <v>6339</v>
      </c>
      <c r="E492" s="15">
        <v>82390977</v>
      </c>
      <c r="F492" s="15" t="s">
        <v>6339</v>
      </c>
      <c r="G492">
        <v>3</v>
      </c>
      <c r="H492" t="s">
        <v>6340</v>
      </c>
      <c r="I492" t="str">
        <f t="shared" si="7"/>
        <v>Insert Into cliente_zona(id_clientezona,id_cliente,id_zona) values (NULL,82390977,3);</v>
      </c>
    </row>
    <row r="493" spans="1:9" x14ac:dyDescent="0.25">
      <c r="A493">
        <v>10011559</v>
      </c>
      <c r="B493" t="s">
        <v>6345</v>
      </c>
      <c r="C493" t="s">
        <v>6346</v>
      </c>
      <c r="D493" t="s">
        <v>6339</v>
      </c>
      <c r="E493" s="15">
        <v>82392101</v>
      </c>
      <c r="F493" s="15" t="s">
        <v>6339</v>
      </c>
      <c r="G493">
        <v>3</v>
      </c>
      <c r="H493" t="s">
        <v>6340</v>
      </c>
      <c r="I493" t="str">
        <f t="shared" si="7"/>
        <v>Insert Into cliente_zona(id_clientezona,id_cliente,id_zona) values (NULL,82392101,3);</v>
      </c>
    </row>
    <row r="494" spans="1:9" x14ac:dyDescent="0.25">
      <c r="A494">
        <v>10011560</v>
      </c>
      <c r="B494" t="s">
        <v>6345</v>
      </c>
      <c r="C494" t="s">
        <v>6346</v>
      </c>
      <c r="D494" t="s">
        <v>6339</v>
      </c>
      <c r="E494" s="15">
        <v>830119428</v>
      </c>
      <c r="F494" s="15" t="s">
        <v>6339</v>
      </c>
      <c r="G494">
        <v>3</v>
      </c>
      <c r="H494" t="s">
        <v>6340</v>
      </c>
      <c r="I494" t="str">
        <f t="shared" si="7"/>
        <v>Insert Into cliente_zona(id_clientezona,id_cliente,id_zona) values (NULL,830119428,3);</v>
      </c>
    </row>
    <row r="495" spans="1:9" x14ac:dyDescent="0.25">
      <c r="A495">
        <v>10011624</v>
      </c>
      <c r="B495" t="s">
        <v>6345</v>
      </c>
      <c r="C495" t="s">
        <v>6346</v>
      </c>
      <c r="D495" t="s">
        <v>6339</v>
      </c>
      <c r="E495" s="15">
        <v>830123012</v>
      </c>
      <c r="F495" s="15" t="s">
        <v>6339</v>
      </c>
      <c r="G495">
        <v>3</v>
      </c>
      <c r="H495" t="s">
        <v>6340</v>
      </c>
      <c r="I495" t="str">
        <f t="shared" si="7"/>
        <v>Insert Into cliente_zona(id_clientezona,id_cliente,id_zona) values (NULL,830123012,3);</v>
      </c>
    </row>
    <row r="496" spans="1:9" x14ac:dyDescent="0.25">
      <c r="A496">
        <v>10011625</v>
      </c>
      <c r="B496" t="s">
        <v>6345</v>
      </c>
      <c r="C496" t="s">
        <v>6346</v>
      </c>
      <c r="D496" t="s">
        <v>6339</v>
      </c>
      <c r="E496" s="15">
        <v>830506344</v>
      </c>
      <c r="F496" s="15" t="s">
        <v>6339</v>
      </c>
      <c r="G496">
        <v>3</v>
      </c>
      <c r="H496" t="s">
        <v>6340</v>
      </c>
      <c r="I496" t="str">
        <f t="shared" si="7"/>
        <v>Insert Into cliente_zona(id_clientezona,id_cliente,id_zona) values (NULL,830506344,3);</v>
      </c>
    </row>
    <row r="497" spans="1:9" x14ac:dyDescent="0.25">
      <c r="A497">
        <v>10011657</v>
      </c>
      <c r="B497" t="s">
        <v>6345</v>
      </c>
      <c r="C497" t="s">
        <v>6346</v>
      </c>
      <c r="D497" t="s">
        <v>6339</v>
      </c>
      <c r="E497" s="15">
        <v>832002204</v>
      </c>
      <c r="F497" s="15" t="s">
        <v>6339</v>
      </c>
      <c r="G497">
        <v>3</v>
      </c>
      <c r="H497" t="s">
        <v>6340</v>
      </c>
      <c r="I497" t="str">
        <f t="shared" si="7"/>
        <v>Insert Into cliente_zona(id_clientezona,id_cliente,id_zona) values (NULL,832002204,3);</v>
      </c>
    </row>
    <row r="498" spans="1:9" x14ac:dyDescent="0.25">
      <c r="A498">
        <v>10011666</v>
      </c>
      <c r="B498" t="s">
        <v>6345</v>
      </c>
      <c r="C498" t="s">
        <v>6346</v>
      </c>
      <c r="D498" t="s">
        <v>6339</v>
      </c>
      <c r="E498" s="15">
        <v>832004593</v>
      </c>
      <c r="F498" s="15" t="s">
        <v>6339</v>
      </c>
      <c r="G498">
        <v>3</v>
      </c>
      <c r="H498" t="s">
        <v>6340</v>
      </c>
      <c r="I498" t="str">
        <f t="shared" si="7"/>
        <v>Insert Into cliente_zona(id_clientezona,id_cliente,id_zona) values (NULL,832004593,3);</v>
      </c>
    </row>
    <row r="499" spans="1:9" x14ac:dyDescent="0.25">
      <c r="A499">
        <v>10011669</v>
      </c>
      <c r="B499" t="s">
        <v>6345</v>
      </c>
      <c r="C499" t="s">
        <v>6346</v>
      </c>
      <c r="D499" t="s">
        <v>6339</v>
      </c>
      <c r="E499" s="15">
        <v>832006674</v>
      </c>
      <c r="F499" s="15" t="s">
        <v>6339</v>
      </c>
      <c r="G499">
        <v>3</v>
      </c>
      <c r="H499" t="s">
        <v>6340</v>
      </c>
      <c r="I499" t="str">
        <f t="shared" si="7"/>
        <v>Insert Into cliente_zona(id_clientezona,id_cliente,id_zona) values (NULL,832006674,3);</v>
      </c>
    </row>
    <row r="500" spans="1:9" x14ac:dyDescent="0.25">
      <c r="A500">
        <v>10011678</v>
      </c>
      <c r="B500" t="s">
        <v>6345</v>
      </c>
      <c r="C500" t="s">
        <v>6346</v>
      </c>
      <c r="D500" t="s">
        <v>6339</v>
      </c>
      <c r="E500" s="15">
        <v>832008547</v>
      </c>
      <c r="F500" s="15" t="s">
        <v>6339</v>
      </c>
      <c r="G500">
        <v>3</v>
      </c>
      <c r="H500" t="s">
        <v>6340</v>
      </c>
      <c r="I500" t="str">
        <f t="shared" si="7"/>
        <v>Insert Into cliente_zona(id_clientezona,id_cliente,id_zona) values (NULL,832008547,3);</v>
      </c>
    </row>
    <row r="501" spans="1:9" x14ac:dyDescent="0.25">
      <c r="A501">
        <v>10011681</v>
      </c>
      <c r="B501" t="s">
        <v>6345</v>
      </c>
      <c r="C501" t="s">
        <v>6346</v>
      </c>
      <c r="D501" t="s">
        <v>6339</v>
      </c>
      <c r="E501" s="15">
        <v>832009053</v>
      </c>
      <c r="F501" s="15" t="s">
        <v>6339</v>
      </c>
      <c r="G501">
        <v>3</v>
      </c>
      <c r="H501" t="s">
        <v>6340</v>
      </c>
      <c r="I501" t="str">
        <f t="shared" si="7"/>
        <v>Insert Into cliente_zona(id_clientezona,id_cliente,id_zona) values (NULL,832009053,3);</v>
      </c>
    </row>
    <row r="502" spans="1:9" x14ac:dyDescent="0.25">
      <c r="A502">
        <v>10011684</v>
      </c>
      <c r="B502" t="s">
        <v>6345</v>
      </c>
      <c r="C502" t="s">
        <v>6346</v>
      </c>
      <c r="D502" t="s">
        <v>6339</v>
      </c>
      <c r="E502" s="15">
        <v>832009355</v>
      </c>
      <c r="F502" s="15" t="s">
        <v>6339</v>
      </c>
      <c r="G502">
        <v>3</v>
      </c>
      <c r="H502" t="s">
        <v>6340</v>
      </c>
      <c r="I502" t="str">
        <f t="shared" si="7"/>
        <v>Insert Into cliente_zona(id_clientezona,id_cliente,id_zona) values (NULL,832009355,3);</v>
      </c>
    </row>
    <row r="503" spans="1:9" x14ac:dyDescent="0.25">
      <c r="A503">
        <v>10011685</v>
      </c>
      <c r="B503" t="s">
        <v>6345</v>
      </c>
      <c r="C503" t="s">
        <v>6346</v>
      </c>
      <c r="D503" t="s">
        <v>6339</v>
      </c>
      <c r="E503" s="15">
        <v>860046341</v>
      </c>
      <c r="F503" s="15" t="s">
        <v>6339</v>
      </c>
      <c r="G503">
        <v>3</v>
      </c>
      <c r="H503" t="s">
        <v>6340</v>
      </c>
      <c r="I503" t="str">
        <f t="shared" si="7"/>
        <v>Insert Into cliente_zona(id_clientezona,id_cliente,id_zona) values (NULL,860046341,3);</v>
      </c>
    </row>
    <row r="504" spans="1:9" x14ac:dyDescent="0.25">
      <c r="A504">
        <v>10011728</v>
      </c>
      <c r="B504" t="s">
        <v>6345</v>
      </c>
      <c r="C504" t="s">
        <v>6346</v>
      </c>
      <c r="D504" t="s">
        <v>6339</v>
      </c>
      <c r="E504" s="15">
        <v>860522063</v>
      </c>
      <c r="F504" s="15" t="s">
        <v>6339</v>
      </c>
      <c r="G504">
        <v>3</v>
      </c>
      <c r="H504" t="s">
        <v>6340</v>
      </c>
      <c r="I504" t="str">
        <f t="shared" si="7"/>
        <v>Insert Into cliente_zona(id_clientezona,id_cliente,id_zona) values (NULL,860522063,3);</v>
      </c>
    </row>
    <row r="505" spans="1:9" x14ac:dyDescent="0.25">
      <c r="A505">
        <v>10011774</v>
      </c>
      <c r="B505" t="s">
        <v>6345</v>
      </c>
      <c r="C505" t="s">
        <v>6346</v>
      </c>
      <c r="D505" t="s">
        <v>6339</v>
      </c>
      <c r="E505" s="15">
        <v>87571347</v>
      </c>
      <c r="F505" s="15" t="s">
        <v>6339</v>
      </c>
      <c r="G505">
        <v>3</v>
      </c>
      <c r="H505" t="s">
        <v>6340</v>
      </c>
      <c r="I505" t="str">
        <f t="shared" si="7"/>
        <v>Insert Into cliente_zona(id_clientezona,id_cliente,id_zona) values (NULL,87571347,3);</v>
      </c>
    </row>
    <row r="506" spans="1:9" x14ac:dyDescent="0.25">
      <c r="A506">
        <v>10011786</v>
      </c>
      <c r="B506" t="s">
        <v>6345</v>
      </c>
      <c r="C506" t="s">
        <v>6346</v>
      </c>
      <c r="D506" t="s">
        <v>6339</v>
      </c>
      <c r="E506" s="15">
        <v>900036777</v>
      </c>
      <c r="F506" s="15" t="s">
        <v>6339</v>
      </c>
      <c r="G506">
        <v>3</v>
      </c>
      <c r="H506" t="s">
        <v>6340</v>
      </c>
      <c r="I506" t="str">
        <f t="shared" si="7"/>
        <v>Insert Into cliente_zona(id_clientezona,id_cliente,id_zona) values (NULL,900036777,3);</v>
      </c>
    </row>
    <row r="507" spans="1:9" x14ac:dyDescent="0.25">
      <c r="A507">
        <v>10011831</v>
      </c>
      <c r="B507" t="s">
        <v>6345</v>
      </c>
      <c r="C507" t="s">
        <v>6346</v>
      </c>
      <c r="D507" t="s">
        <v>6339</v>
      </c>
      <c r="E507" s="15">
        <v>900123883</v>
      </c>
      <c r="F507" s="15" t="s">
        <v>6339</v>
      </c>
      <c r="G507">
        <v>3</v>
      </c>
      <c r="H507" t="s">
        <v>6340</v>
      </c>
      <c r="I507" t="str">
        <f t="shared" si="7"/>
        <v>Insert Into cliente_zona(id_clientezona,id_cliente,id_zona) values (NULL,900123883,3);</v>
      </c>
    </row>
    <row r="508" spans="1:9" x14ac:dyDescent="0.25">
      <c r="A508">
        <v>10011867</v>
      </c>
      <c r="B508" t="s">
        <v>6345</v>
      </c>
      <c r="C508" t="s">
        <v>6346</v>
      </c>
      <c r="D508" t="s">
        <v>6339</v>
      </c>
      <c r="E508" s="15">
        <v>900130013</v>
      </c>
      <c r="F508" s="15" t="s">
        <v>6339</v>
      </c>
      <c r="G508">
        <v>3</v>
      </c>
      <c r="H508" t="s">
        <v>6340</v>
      </c>
      <c r="I508" t="str">
        <f t="shared" si="7"/>
        <v>Insert Into cliente_zona(id_clientezona,id_cliente,id_zona) values (NULL,900130013,3);</v>
      </c>
    </row>
    <row r="509" spans="1:9" x14ac:dyDescent="0.25">
      <c r="A509">
        <v>10011868</v>
      </c>
      <c r="B509" t="s">
        <v>6345</v>
      </c>
      <c r="C509" t="s">
        <v>6346</v>
      </c>
      <c r="D509" t="s">
        <v>6339</v>
      </c>
      <c r="E509" s="15">
        <v>900260528</v>
      </c>
      <c r="F509" s="15" t="s">
        <v>6339</v>
      </c>
      <c r="G509">
        <v>3</v>
      </c>
      <c r="H509" t="s">
        <v>6340</v>
      </c>
      <c r="I509" t="str">
        <f t="shared" si="7"/>
        <v>Insert Into cliente_zona(id_clientezona,id_cliente,id_zona) values (NULL,900260528,3);</v>
      </c>
    </row>
    <row r="510" spans="1:9" x14ac:dyDescent="0.25">
      <c r="A510">
        <v>10011907</v>
      </c>
      <c r="B510" t="s">
        <v>6345</v>
      </c>
      <c r="C510" t="s">
        <v>6346</v>
      </c>
      <c r="D510" t="s">
        <v>6339</v>
      </c>
      <c r="E510" s="15">
        <v>900319437</v>
      </c>
      <c r="F510" s="15" t="s">
        <v>6339</v>
      </c>
      <c r="G510">
        <v>3</v>
      </c>
      <c r="H510" t="s">
        <v>6340</v>
      </c>
      <c r="I510" t="str">
        <f t="shared" si="7"/>
        <v>Insert Into cliente_zona(id_clientezona,id_cliente,id_zona) values (NULL,900319437,3);</v>
      </c>
    </row>
    <row r="511" spans="1:9" x14ac:dyDescent="0.25">
      <c r="A511">
        <v>10011923</v>
      </c>
      <c r="B511" t="s">
        <v>6345</v>
      </c>
      <c r="C511" t="s">
        <v>6346</v>
      </c>
      <c r="D511" t="s">
        <v>6339</v>
      </c>
      <c r="E511" s="15">
        <v>900342127</v>
      </c>
      <c r="F511" s="15" t="s">
        <v>6339</v>
      </c>
      <c r="G511">
        <v>3</v>
      </c>
      <c r="H511" t="s">
        <v>6340</v>
      </c>
      <c r="I511" t="str">
        <f t="shared" si="7"/>
        <v>Insert Into cliente_zona(id_clientezona,id_cliente,id_zona) values (NULL,900342127,3);</v>
      </c>
    </row>
    <row r="512" spans="1:9" x14ac:dyDescent="0.25">
      <c r="A512">
        <v>10011930</v>
      </c>
      <c r="B512" t="s">
        <v>6345</v>
      </c>
      <c r="C512" t="s">
        <v>6346</v>
      </c>
      <c r="D512" t="s">
        <v>6339</v>
      </c>
      <c r="E512" s="15">
        <v>900407253</v>
      </c>
      <c r="F512" s="15" t="s">
        <v>6339</v>
      </c>
      <c r="G512">
        <v>3</v>
      </c>
      <c r="H512" t="s">
        <v>6340</v>
      </c>
      <c r="I512" t="str">
        <f t="shared" si="7"/>
        <v>Insert Into cliente_zona(id_clientezona,id_cliente,id_zona) values (NULL,900407253,3);</v>
      </c>
    </row>
    <row r="513" spans="1:9" x14ac:dyDescent="0.25">
      <c r="A513">
        <v>10011959</v>
      </c>
      <c r="B513" t="s">
        <v>6345</v>
      </c>
      <c r="C513" t="s">
        <v>6346</v>
      </c>
      <c r="D513" t="s">
        <v>6339</v>
      </c>
      <c r="E513" s="15">
        <v>900408946</v>
      </c>
      <c r="F513" s="15" t="s">
        <v>6339</v>
      </c>
      <c r="G513">
        <v>3</v>
      </c>
      <c r="H513" t="s">
        <v>6340</v>
      </c>
      <c r="I513" t="str">
        <f t="shared" si="7"/>
        <v>Insert Into cliente_zona(id_clientezona,id_cliente,id_zona) values (NULL,900408946,3);</v>
      </c>
    </row>
    <row r="514" spans="1:9" x14ac:dyDescent="0.25">
      <c r="A514">
        <v>10011962</v>
      </c>
      <c r="B514" t="s">
        <v>6345</v>
      </c>
      <c r="C514" t="s">
        <v>6346</v>
      </c>
      <c r="D514" t="s">
        <v>6339</v>
      </c>
      <c r="E514" s="15">
        <v>900429519</v>
      </c>
      <c r="F514" s="15" t="s">
        <v>6339</v>
      </c>
      <c r="G514">
        <v>3</v>
      </c>
      <c r="H514" t="s">
        <v>6340</v>
      </c>
      <c r="I514" t="str">
        <f t="shared" si="7"/>
        <v>Insert Into cliente_zona(id_clientezona,id_cliente,id_zona) values (NULL,900429519,3);</v>
      </c>
    </row>
    <row r="515" spans="1:9" x14ac:dyDescent="0.25">
      <c r="A515">
        <v>10011975</v>
      </c>
      <c r="B515" t="s">
        <v>6345</v>
      </c>
      <c r="C515" t="s">
        <v>6346</v>
      </c>
      <c r="D515" t="s">
        <v>6339</v>
      </c>
      <c r="E515" s="15">
        <v>900433952</v>
      </c>
      <c r="F515" s="15" t="s">
        <v>6339</v>
      </c>
      <c r="G515">
        <v>3</v>
      </c>
      <c r="H515" t="s">
        <v>6340</v>
      </c>
      <c r="I515" t="str">
        <f t="shared" ref="I515:I578" si="8">_xlfn.CONCAT(B515,C515,D515,E515,F515,G515,H515)</f>
        <v>Insert Into cliente_zona(id_clientezona,id_cliente,id_zona) values (NULL,900433952,3);</v>
      </c>
    </row>
    <row r="516" spans="1:9" x14ac:dyDescent="0.25">
      <c r="A516">
        <v>10011978</v>
      </c>
      <c r="B516" t="s">
        <v>6345</v>
      </c>
      <c r="C516" t="s">
        <v>6346</v>
      </c>
      <c r="D516" t="s">
        <v>6339</v>
      </c>
      <c r="E516" s="15">
        <v>900471182</v>
      </c>
      <c r="F516" s="15" t="s">
        <v>6339</v>
      </c>
      <c r="G516">
        <v>3</v>
      </c>
      <c r="H516" t="s">
        <v>6340</v>
      </c>
      <c r="I516" t="str">
        <f t="shared" si="8"/>
        <v>Insert Into cliente_zona(id_clientezona,id_cliente,id_zona) values (NULL,900471182,3);</v>
      </c>
    </row>
    <row r="517" spans="1:9" x14ac:dyDescent="0.25">
      <c r="A517">
        <v>10011996</v>
      </c>
      <c r="B517" t="s">
        <v>6345</v>
      </c>
      <c r="C517" t="s">
        <v>6346</v>
      </c>
      <c r="D517" t="s">
        <v>6339</v>
      </c>
      <c r="E517" s="15">
        <v>900477132</v>
      </c>
      <c r="F517" s="15" t="s">
        <v>6339</v>
      </c>
      <c r="G517">
        <v>3</v>
      </c>
      <c r="H517" t="s">
        <v>6340</v>
      </c>
      <c r="I517" t="str">
        <f t="shared" si="8"/>
        <v>Insert Into cliente_zona(id_clientezona,id_cliente,id_zona) values (NULL,900477132,3);</v>
      </c>
    </row>
    <row r="518" spans="1:9" x14ac:dyDescent="0.25">
      <c r="A518">
        <v>10011997</v>
      </c>
      <c r="B518" t="s">
        <v>6345</v>
      </c>
      <c r="C518" t="s">
        <v>6346</v>
      </c>
      <c r="D518" t="s">
        <v>6339</v>
      </c>
      <c r="E518" s="15">
        <v>900482836</v>
      </c>
      <c r="F518" s="15" t="s">
        <v>6339</v>
      </c>
      <c r="G518">
        <v>3</v>
      </c>
      <c r="H518" t="s">
        <v>6340</v>
      </c>
      <c r="I518" t="str">
        <f t="shared" si="8"/>
        <v>Insert Into cliente_zona(id_clientezona,id_cliente,id_zona) values (NULL,900482836,3);</v>
      </c>
    </row>
    <row r="519" spans="1:9" x14ac:dyDescent="0.25">
      <c r="A519">
        <v>10012000</v>
      </c>
      <c r="B519" t="s">
        <v>6345</v>
      </c>
      <c r="C519" t="s">
        <v>6346</v>
      </c>
      <c r="D519" t="s">
        <v>6339</v>
      </c>
      <c r="E519" s="15">
        <v>900556152</v>
      </c>
      <c r="F519" s="15" t="s">
        <v>6339</v>
      </c>
      <c r="G519">
        <v>3</v>
      </c>
      <c r="H519" t="s">
        <v>6340</v>
      </c>
      <c r="I519" t="str">
        <f t="shared" si="8"/>
        <v>Insert Into cliente_zona(id_clientezona,id_cliente,id_zona) values (NULL,900556152,3);</v>
      </c>
    </row>
    <row r="520" spans="1:9" x14ac:dyDescent="0.25">
      <c r="A520">
        <v>10012024</v>
      </c>
      <c r="B520" t="s">
        <v>6345</v>
      </c>
      <c r="C520" t="s">
        <v>6346</v>
      </c>
      <c r="D520" t="s">
        <v>6339</v>
      </c>
      <c r="E520" s="15">
        <v>91218371</v>
      </c>
      <c r="F520" s="15" t="s">
        <v>6339</v>
      </c>
      <c r="G520">
        <v>3</v>
      </c>
      <c r="H520" t="s">
        <v>6340</v>
      </c>
      <c r="I520" t="str">
        <f t="shared" si="8"/>
        <v>Insert Into cliente_zona(id_clientezona,id_cliente,id_zona) values (NULL,91218371,3);</v>
      </c>
    </row>
    <row r="521" spans="1:9" x14ac:dyDescent="0.25">
      <c r="A521">
        <v>10012028</v>
      </c>
      <c r="B521" t="s">
        <v>6345</v>
      </c>
      <c r="C521" t="s">
        <v>6346</v>
      </c>
      <c r="D521" t="s">
        <v>6339</v>
      </c>
      <c r="E521" s="15">
        <v>3262542</v>
      </c>
      <c r="F521" s="15" t="s">
        <v>6339</v>
      </c>
      <c r="G521">
        <v>3</v>
      </c>
      <c r="H521" t="s">
        <v>6340</v>
      </c>
      <c r="I521" t="str">
        <f t="shared" si="8"/>
        <v>Insert Into cliente_zona(id_clientezona,id_cliente,id_zona) values (NULL,3262542,3);</v>
      </c>
    </row>
    <row r="522" spans="1:9" x14ac:dyDescent="0.25">
      <c r="A522">
        <v>10012061</v>
      </c>
      <c r="B522" t="s">
        <v>6345</v>
      </c>
      <c r="C522" t="s">
        <v>6346</v>
      </c>
      <c r="D522" t="s">
        <v>6339</v>
      </c>
      <c r="E522" s="15">
        <v>93349815</v>
      </c>
      <c r="F522" s="15" t="s">
        <v>6339</v>
      </c>
      <c r="G522">
        <v>3</v>
      </c>
      <c r="H522" t="s">
        <v>6340</v>
      </c>
      <c r="I522" t="str">
        <f t="shared" si="8"/>
        <v>Insert Into cliente_zona(id_clientezona,id_cliente,id_zona) values (NULL,93349815,3);</v>
      </c>
    </row>
    <row r="523" spans="1:9" x14ac:dyDescent="0.25">
      <c r="A523">
        <v>10012076</v>
      </c>
      <c r="B523" t="s">
        <v>6345</v>
      </c>
      <c r="C523" t="s">
        <v>6346</v>
      </c>
      <c r="D523" t="s">
        <v>6339</v>
      </c>
      <c r="E523" s="15">
        <v>93366147</v>
      </c>
      <c r="F523" s="15" t="s">
        <v>6339</v>
      </c>
      <c r="G523">
        <v>3</v>
      </c>
      <c r="H523" t="s">
        <v>6340</v>
      </c>
      <c r="I523" t="str">
        <f t="shared" si="8"/>
        <v>Insert Into cliente_zona(id_clientezona,id_cliente,id_zona) values (NULL,93366147,3);</v>
      </c>
    </row>
    <row r="524" spans="1:9" x14ac:dyDescent="0.25">
      <c r="A524">
        <v>10012077</v>
      </c>
      <c r="B524" t="s">
        <v>6345</v>
      </c>
      <c r="C524" t="s">
        <v>6346</v>
      </c>
      <c r="D524" t="s">
        <v>6339</v>
      </c>
      <c r="E524" s="15">
        <v>3151916</v>
      </c>
      <c r="F524" s="15" t="s">
        <v>6339</v>
      </c>
      <c r="G524">
        <v>3</v>
      </c>
      <c r="H524" t="s">
        <v>6340</v>
      </c>
      <c r="I524" t="str">
        <f t="shared" si="8"/>
        <v>Insert Into cliente_zona(id_clientezona,id_cliente,id_zona) values (NULL,3151916,3);</v>
      </c>
    </row>
    <row r="525" spans="1:9" x14ac:dyDescent="0.25">
      <c r="A525">
        <v>10012276</v>
      </c>
      <c r="B525" t="s">
        <v>6345</v>
      </c>
      <c r="C525" t="s">
        <v>6346</v>
      </c>
      <c r="D525" t="s">
        <v>6339</v>
      </c>
      <c r="E525" s="15">
        <v>3186164</v>
      </c>
      <c r="F525" s="15" t="s">
        <v>6339</v>
      </c>
      <c r="G525">
        <v>3</v>
      </c>
      <c r="H525" t="s">
        <v>6340</v>
      </c>
      <c r="I525" t="str">
        <f t="shared" si="8"/>
        <v>Insert Into cliente_zona(id_clientezona,id_cliente,id_zona) values (NULL,3186164,3);</v>
      </c>
    </row>
    <row r="526" spans="1:9" x14ac:dyDescent="0.25">
      <c r="A526">
        <v>10012396</v>
      </c>
      <c r="B526" t="s">
        <v>6345</v>
      </c>
      <c r="C526" t="s">
        <v>6346</v>
      </c>
      <c r="D526" t="s">
        <v>6339</v>
      </c>
      <c r="E526" s="15">
        <v>900034616</v>
      </c>
      <c r="F526" s="15" t="s">
        <v>6339</v>
      </c>
      <c r="G526">
        <v>3</v>
      </c>
      <c r="H526" t="s">
        <v>6340</v>
      </c>
      <c r="I526" t="str">
        <f t="shared" si="8"/>
        <v>Insert Into cliente_zona(id_clientezona,id_cliente,id_zona) values (NULL,900034616,3);</v>
      </c>
    </row>
    <row r="527" spans="1:9" x14ac:dyDescent="0.25">
      <c r="A527">
        <v>10012459</v>
      </c>
      <c r="B527" t="s">
        <v>6345</v>
      </c>
      <c r="C527" t="s">
        <v>6346</v>
      </c>
      <c r="D527" t="s">
        <v>6339</v>
      </c>
      <c r="E527" s="15">
        <v>900084568</v>
      </c>
      <c r="F527" s="15" t="s">
        <v>6339</v>
      </c>
      <c r="G527">
        <v>3</v>
      </c>
      <c r="H527" t="s">
        <v>6340</v>
      </c>
      <c r="I527" t="str">
        <f t="shared" si="8"/>
        <v>Insert Into cliente_zona(id_clientezona,id_cliente,id_zona) values (NULL,900084568,3);</v>
      </c>
    </row>
    <row r="528" spans="1:9" x14ac:dyDescent="0.25">
      <c r="A528">
        <v>10012469</v>
      </c>
      <c r="B528" t="s">
        <v>6345</v>
      </c>
      <c r="C528" t="s">
        <v>6346</v>
      </c>
      <c r="D528" t="s">
        <v>6339</v>
      </c>
      <c r="E528" s="15">
        <v>80450058</v>
      </c>
      <c r="F528" s="15" t="s">
        <v>6339</v>
      </c>
      <c r="G528">
        <v>3</v>
      </c>
      <c r="H528" t="s">
        <v>6340</v>
      </c>
      <c r="I528" t="str">
        <f t="shared" si="8"/>
        <v>Insert Into cliente_zona(id_clientezona,id_cliente,id_zona) values (NULL,80450058,3);</v>
      </c>
    </row>
    <row r="529" spans="1:9" x14ac:dyDescent="0.25">
      <c r="A529">
        <v>10012542</v>
      </c>
      <c r="B529" t="s">
        <v>6345</v>
      </c>
      <c r="C529" t="s">
        <v>6346</v>
      </c>
      <c r="D529" t="s">
        <v>6339</v>
      </c>
      <c r="E529" s="15">
        <v>51889263</v>
      </c>
      <c r="F529" s="15" t="s">
        <v>6339</v>
      </c>
      <c r="G529">
        <v>3</v>
      </c>
      <c r="H529" t="s">
        <v>6340</v>
      </c>
      <c r="I529" t="str">
        <f t="shared" si="8"/>
        <v>Insert Into cliente_zona(id_clientezona,id_cliente,id_zona) values (NULL,51889263,3);</v>
      </c>
    </row>
    <row r="530" spans="1:9" x14ac:dyDescent="0.25">
      <c r="A530">
        <v>10012652</v>
      </c>
      <c r="B530" t="s">
        <v>6345</v>
      </c>
      <c r="C530" t="s">
        <v>6346</v>
      </c>
      <c r="D530" t="s">
        <v>6339</v>
      </c>
      <c r="E530" s="15">
        <v>79182560</v>
      </c>
      <c r="F530" s="15" t="s">
        <v>6339</v>
      </c>
      <c r="G530">
        <v>3</v>
      </c>
      <c r="H530" t="s">
        <v>6340</v>
      </c>
      <c r="I530" t="str">
        <f t="shared" si="8"/>
        <v>Insert Into cliente_zona(id_clientezona,id_cliente,id_zona) values (NULL,79182560,3);</v>
      </c>
    </row>
    <row r="531" spans="1:9" x14ac:dyDescent="0.25">
      <c r="A531">
        <v>10012673</v>
      </c>
      <c r="B531" t="s">
        <v>6345</v>
      </c>
      <c r="C531" t="s">
        <v>6346</v>
      </c>
      <c r="D531" t="s">
        <v>6339</v>
      </c>
      <c r="E531" s="15">
        <v>40764082</v>
      </c>
      <c r="F531" s="15" t="s">
        <v>6339</v>
      </c>
      <c r="G531">
        <v>3</v>
      </c>
      <c r="H531" t="s">
        <v>6340</v>
      </c>
      <c r="I531" t="str">
        <f t="shared" si="8"/>
        <v>Insert Into cliente_zona(id_clientezona,id_cliente,id_zona) values (NULL,40764082,3);</v>
      </c>
    </row>
    <row r="532" spans="1:9" x14ac:dyDescent="0.25">
      <c r="A532">
        <v>10012679</v>
      </c>
      <c r="B532" t="s">
        <v>6345</v>
      </c>
      <c r="C532" t="s">
        <v>6346</v>
      </c>
      <c r="D532" t="s">
        <v>6339</v>
      </c>
      <c r="E532" s="15">
        <v>900599976</v>
      </c>
      <c r="F532" s="15" t="s">
        <v>6339</v>
      </c>
      <c r="G532">
        <v>3</v>
      </c>
      <c r="H532" t="s">
        <v>6340</v>
      </c>
      <c r="I532" t="str">
        <f t="shared" si="8"/>
        <v>Insert Into cliente_zona(id_clientezona,id_cliente,id_zona) values (NULL,900599976,3);</v>
      </c>
    </row>
    <row r="533" spans="1:9" x14ac:dyDescent="0.25">
      <c r="A533">
        <v>10012686</v>
      </c>
      <c r="B533" t="s">
        <v>6345</v>
      </c>
      <c r="C533" t="s">
        <v>6346</v>
      </c>
      <c r="D533" t="s">
        <v>6339</v>
      </c>
      <c r="E533" s="15">
        <v>79448707</v>
      </c>
      <c r="F533" s="15" t="s">
        <v>6339</v>
      </c>
      <c r="G533">
        <v>3</v>
      </c>
      <c r="H533" t="s">
        <v>6340</v>
      </c>
      <c r="I533" t="str">
        <f t="shared" si="8"/>
        <v>Insert Into cliente_zona(id_clientezona,id_cliente,id_zona) values (NULL,79448707,3);</v>
      </c>
    </row>
    <row r="534" spans="1:9" x14ac:dyDescent="0.25">
      <c r="A534">
        <v>10012739</v>
      </c>
      <c r="B534" t="s">
        <v>6345</v>
      </c>
      <c r="C534" t="s">
        <v>6346</v>
      </c>
      <c r="D534" t="s">
        <v>6339</v>
      </c>
      <c r="E534" s="15">
        <v>900611017</v>
      </c>
      <c r="F534" s="15" t="s">
        <v>6339</v>
      </c>
      <c r="G534">
        <v>3</v>
      </c>
      <c r="H534" t="s">
        <v>6340</v>
      </c>
      <c r="I534" t="str">
        <f t="shared" si="8"/>
        <v>Insert Into cliente_zona(id_clientezona,id_cliente,id_zona) values (NULL,900611017,3);</v>
      </c>
    </row>
    <row r="535" spans="1:9" x14ac:dyDescent="0.25">
      <c r="A535">
        <v>10012761</v>
      </c>
      <c r="B535" t="s">
        <v>6345</v>
      </c>
      <c r="C535" t="s">
        <v>6346</v>
      </c>
      <c r="D535" t="s">
        <v>6339</v>
      </c>
      <c r="E535" s="15">
        <v>16608198</v>
      </c>
      <c r="F535" s="15" t="s">
        <v>6339</v>
      </c>
      <c r="G535">
        <v>3</v>
      </c>
      <c r="H535" t="s">
        <v>6340</v>
      </c>
      <c r="I535" t="str">
        <f t="shared" si="8"/>
        <v>Insert Into cliente_zona(id_clientezona,id_cliente,id_zona) values (NULL,16608198,3);</v>
      </c>
    </row>
    <row r="536" spans="1:9" x14ac:dyDescent="0.25">
      <c r="A536">
        <v>10012780</v>
      </c>
      <c r="B536" t="s">
        <v>6345</v>
      </c>
      <c r="C536" t="s">
        <v>6346</v>
      </c>
      <c r="D536" t="s">
        <v>6339</v>
      </c>
      <c r="E536" s="15">
        <v>900294698</v>
      </c>
      <c r="F536" s="15" t="s">
        <v>6339</v>
      </c>
      <c r="G536">
        <v>3</v>
      </c>
      <c r="H536" t="s">
        <v>6340</v>
      </c>
      <c r="I536" t="str">
        <f t="shared" si="8"/>
        <v>Insert Into cliente_zona(id_clientezona,id_cliente,id_zona) values (NULL,900294698,3);</v>
      </c>
    </row>
    <row r="537" spans="1:9" x14ac:dyDescent="0.25">
      <c r="A537">
        <v>10012900</v>
      </c>
      <c r="B537" t="s">
        <v>6345</v>
      </c>
      <c r="C537" t="s">
        <v>6346</v>
      </c>
      <c r="D537" t="s">
        <v>6339</v>
      </c>
      <c r="E537" s="15">
        <v>20646076</v>
      </c>
      <c r="F537" s="15" t="s">
        <v>6339</v>
      </c>
      <c r="G537">
        <v>3</v>
      </c>
      <c r="H537" t="s">
        <v>6340</v>
      </c>
      <c r="I537" t="str">
        <f t="shared" si="8"/>
        <v>Insert Into cliente_zona(id_clientezona,id_cliente,id_zona) values (NULL,20646076,3);</v>
      </c>
    </row>
    <row r="538" spans="1:9" x14ac:dyDescent="0.25">
      <c r="A538">
        <v>10012918</v>
      </c>
      <c r="B538" t="s">
        <v>6345</v>
      </c>
      <c r="C538" t="s">
        <v>6346</v>
      </c>
      <c r="D538" t="s">
        <v>6339</v>
      </c>
      <c r="E538" s="15">
        <v>20564505</v>
      </c>
      <c r="F538" s="15" t="s">
        <v>6339</v>
      </c>
      <c r="G538">
        <v>3</v>
      </c>
      <c r="H538" t="s">
        <v>6340</v>
      </c>
      <c r="I538" t="str">
        <f t="shared" si="8"/>
        <v>Insert Into cliente_zona(id_clientezona,id_cliente,id_zona) values (NULL,20564505,3);</v>
      </c>
    </row>
    <row r="539" spans="1:9" x14ac:dyDescent="0.25">
      <c r="A539">
        <v>10012994</v>
      </c>
      <c r="B539" t="s">
        <v>6345</v>
      </c>
      <c r="C539" t="s">
        <v>6346</v>
      </c>
      <c r="D539" t="s">
        <v>6339</v>
      </c>
      <c r="E539" s="15">
        <v>1070752706</v>
      </c>
      <c r="F539" s="15" t="s">
        <v>6339</v>
      </c>
      <c r="G539">
        <v>3</v>
      </c>
      <c r="H539" t="s">
        <v>6340</v>
      </c>
      <c r="I539" t="str">
        <f t="shared" si="8"/>
        <v>Insert Into cliente_zona(id_clientezona,id_cliente,id_zona) values (NULL,1070752706,3);</v>
      </c>
    </row>
    <row r="540" spans="1:9" x14ac:dyDescent="0.25">
      <c r="A540">
        <v>10013035</v>
      </c>
      <c r="B540" t="s">
        <v>6345</v>
      </c>
      <c r="C540" t="s">
        <v>6346</v>
      </c>
      <c r="D540" t="s">
        <v>6339</v>
      </c>
      <c r="E540" s="15">
        <v>1022954189</v>
      </c>
      <c r="F540" s="15" t="s">
        <v>6339</v>
      </c>
      <c r="G540">
        <v>3</v>
      </c>
      <c r="H540" t="s">
        <v>6340</v>
      </c>
      <c r="I540" t="str">
        <f t="shared" si="8"/>
        <v>Insert Into cliente_zona(id_clientezona,id_cliente,id_zona) values (NULL,1022954189,3);</v>
      </c>
    </row>
    <row r="541" spans="1:9" x14ac:dyDescent="0.25">
      <c r="A541">
        <v>10013103</v>
      </c>
      <c r="B541" t="s">
        <v>6345</v>
      </c>
      <c r="C541" t="s">
        <v>6346</v>
      </c>
      <c r="D541" t="s">
        <v>6339</v>
      </c>
      <c r="E541" s="15">
        <v>39622668</v>
      </c>
      <c r="F541" s="15" t="s">
        <v>6339</v>
      </c>
      <c r="G541">
        <v>3</v>
      </c>
      <c r="H541" t="s">
        <v>6340</v>
      </c>
      <c r="I541" t="str">
        <f t="shared" si="8"/>
        <v>Insert Into cliente_zona(id_clientezona,id_cliente,id_zona) values (NULL,39622668,3);</v>
      </c>
    </row>
    <row r="542" spans="1:9" x14ac:dyDescent="0.25">
      <c r="A542">
        <v>10013164</v>
      </c>
      <c r="B542" t="s">
        <v>6345</v>
      </c>
      <c r="C542" t="s">
        <v>6346</v>
      </c>
      <c r="D542" t="s">
        <v>6339</v>
      </c>
      <c r="E542" s="15">
        <v>10337754000</v>
      </c>
      <c r="F542" s="15" t="s">
        <v>6339</v>
      </c>
      <c r="G542">
        <v>3</v>
      </c>
      <c r="H542" t="s">
        <v>6340</v>
      </c>
      <c r="I542" t="str">
        <f t="shared" si="8"/>
        <v>Insert Into cliente_zona(id_clientezona,id_cliente,id_zona) values (NULL,10337754000,3);</v>
      </c>
    </row>
    <row r="543" spans="1:9" x14ac:dyDescent="0.25">
      <c r="A543">
        <v>10013172</v>
      </c>
      <c r="B543" t="s">
        <v>6345</v>
      </c>
      <c r="C543" t="s">
        <v>6346</v>
      </c>
      <c r="D543" t="s">
        <v>6339</v>
      </c>
      <c r="E543" s="15">
        <v>900617159</v>
      </c>
      <c r="F543" s="15" t="s">
        <v>6339</v>
      </c>
      <c r="G543">
        <v>3</v>
      </c>
      <c r="H543" t="s">
        <v>6340</v>
      </c>
      <c r="I543" t="str">
        <f t="shared" si="8"/>
        <v>Insert Into cliente_zona(id_clientezona,id_cliente,id_zona) values (NULL,900617159,3);</v>
      </c>
    </row>
    <row r="544" spans="1:9" x14ac:dyDescent="0.25">
      <c r="A544">
        <v>10013175</v>
      </c>
      <c r="B544" t="s">
        <v>6345</v>
      </c>
      <c r="C544" t="s">
        <v>6346</v>
      </c>
      <c r="D544" t="s">
        <v>6339</v>
      </c>
      <c r="E544" s="15">
        <v>1077145788</v>
      </c>
      <c r="F544" s="15" t="s">
        <v>6339</v>
      </c>
      <c r="G544">
        <v>3</v>
      </c>
      <c r="H544" t="s">
        <v>6340</v>
      </c>
      <c r="I544" t="str">
        <f t="shared" si="8"/>
        <v>Insert Into cliente_zona(id_clientezona,id_cliente,id_zona) values (NULL,1077145788,3);</v>
      </c>
    </row>
    <row r="545" spans="1:9" x14ac:dyDescent="0.25">
      <c r="A545">
        <v>10013197</v>
      </c>
      <c r="B545" t="s">
        <v>6345</v>
      </c>
      <c r="C545" t="s">
        <v>6346</v>
      </c>
      <c r="D545" t="s">
        <v>6339</v>
      </c>
      <c r="E545" s="15">
        <v>900075256</v>
      </c>
      <c r="F545" s="15" t="s">
        <v>6339</v>
      </c>
      <c r="G545">
        <v>3</v>
      </c>
      <c r="H545" t="s">
        <v>6340</v>
      </c>
      <c r="I545" t="str">
        <f t="shared" si="8"/>
        <v>Insert Into cliente_zona(id_clientezona,id_cliente,id_zona) values (NULL,900075256,3);</v>
      </c>
    </row>
    <row r="546" spans="1:9" x14ac:dyDescent="0.25">
      <c r="A546">
        <v>10013198</v>
      </c>
      <c r="B546" t="s">
        <v>6345</v>
      </c>
      <c r="C546" t="s">
        <v>6346</v>
      </c>
      <c r="D546" t="s">
        <v>6339</v>
      </c>
      <c r="E546" s="15">
        <v>900475031</v>
      </c>
      <c r="F546" s="15" t="s">
        <v>6339</v>
      </c>
      <c r="G546">
        <v>3</v>
      </c>
      <c r="H546" t="s">
        <v>6340</v>
      </c>
      <c r="I546" t="str">
        <f t="shared" si="8"/>
        <v>Insert Into cliente_zona(id_clientezona,id_cliente,id_zona) values (NULL,900475031,3);</v>
      </c>
    </row>
    <row r="547" spans="1:9" x14ac:dyDescent="0.25">
      <c r="A547">
        <v>10013386</v>
      </c>
      <c r="B547" t="s">
        <v>6345</v>
      </c>
      <c r="C547" t="s">
        <v>6346</v>
      </c>
      <c r="D547" t="s">
        <v>6339</v>
      </c>
      <c r="E547" s="15">
        <v>3091263</v>
      </c>
      <c r="F547" s="15" t="s">
        <v>6339</v>
      </c>
      <c r="G547">
        <v>3</v>
      </c>
      <c r="H547" t="s">
        <v>6340</v>
      </c>
      <c r="I547" t="str">
        <f t="shared" si="8"/>
        <v>Insert Into cliente_zona(id_clientezona,id_cliente,id_zona) values (NULL,3091263,3);</v>
      </c>
    </row>
    <row r="548" spans="1:9" x14ac:dyDescent="0.25">
      <c r="A548">
        <v>10013490</v>
      </c>
      <c r="B548" t="s">
        <v>6345</v>
      </c>
      <c r="C548" t="s">
        <v>6346</v>
      </c>
      <c r="D548" t="s">
        <v>6339</v>
      </c>
      <c r="E548" s="15">
        <v>800239996</v>
      </c>
      <c r="F548" s="15" t="s">
        <v>6339</v>
      </c>
      <c r="G548">
        <v>3</v>
      </c>
      <c r="H548" t="s">
        <v>6340</v>
      </c>
      <c r="I548" t="str">
        <f t="shared" si="8"/>
        <v>Insert Into cliente_zona(id_clientezona,id_cliente,id_zona) values (NULL,800239996,3);</v>
      </c>
    </row>
    <row r="549" spans="1:9" x14ac:dyDescent="0.25">
      <c r="A549">
        <v>10013666</v>
      </c>
      <c r="B549" t="s">
        <v>6345</v>
      </c>
      <c r="C549" t="s">
        <v>6346</v>
      </c>
      <c r="D549" t="s">
        <v>6339</v>
      </c>
      <c r="E549" s="15">
        <v>900613466</v>
      </c>
      <c r="F549" s="15" t="s">
        <v>6339</v>
      </c>
      <c r="G549">
        <v>3</v>
      </c>
      <c r="H549" t="s">
        <v>6340</v>
      </c>
      <c r="I549" t="str">
        <f t="shared" si="8"/>
        <v>Insert Into cliente_zona(id_clientezona,id_cliente,id_zona) values (NULL,900613466,3);</v>
      </c>
    </row>
    <row r="550" spans="1:9" x14ac:dyDescent="0.25">
      <c r="A550">
        <v>10013805</v>
      </c>
      <c r="B550" t="s">
        <v>6345</v>
      </c>
      <c r="C550" t="s">
        <v>6346</v>
      </c>
      <c r="D550" t="s">
        <v>6339</v>
      </c>
      <c r="E550" s="15">
        <v>900539182</v>
      </c>
      <c r="F550" s="15" t="s">
        <v>6339</v>
      </c>
      <c r="G550">
        <v>3</v>
      </c>
      <c r="H550" t="s">
        <v>6340</v>
      </c>
      <c r="I550" t="str">
        <f t="shared" si="8"/>
        <v>Insert Into cliente_zona(id_clientezona,id_cliente,id_zona) values (NULL,900539182,3);</v>
      </c>
    </row>
    <row r="551" spans="1:9" x14ac:dyDescent="0.25">
      <c r="A551">
        <v>10013833</v>
      </c>
      <c r="B551" t="s">
        <v>6345</v>
      </c>
      <c r="C551" t="s">
        <v>6346</v>
      </c>
      <c r="D551" t="s">
        <v>6339</v>
      </c>
      <c r="E551" s="15">
        <v>900676919</v>
      </c>
      <c r="F551" s="15" t="s">
        <v>6339</v>
      </c>
      <c r="G551">
        <v>3</v>
      </c>
      <c r="H551" t="s">
        <v>6340</v>
      </c>
      <c r="I551" t="str">
        <f t="shared" si="8"/>
        <v>Insert Into cliente_zona(id_clientezona,id_cliente,id_zona) values (NULL,900676919,3);</v>
      </c>
    </row>
    <row r="552" spans="1:9" x14ac:dyDescent="0.25">
      <c r="A552">
        <v>10013964</v>
      </c>
      <c r="B552" t="s">
        <v>6345</v>
      </c>
      <c r="C552" t="s">
        <v>6346</v>
      </c>
      <c r="D552" t="s">
        <v>6339</v>
      </c>
      <c r="E552" s="15">
        <v>11431130</v>
      </c>
      <c r="F552" s="15" t="s">
        <v>6339</v>
      </c>
      <c r="G552">
        <v>3</v>
      </c>
      <c r="H552" t="s">
        <v>6340</v>
      </c>
      <c r="I552" t="str">
        <f t="shared" si="8"/>
        <v>Insert Into cliente_zona(id_clientezona,id_cliente,id_zona) values (NULL,11431130,3);</v>
      </c>
    </row>
    <row r="553" spans="1:9" x14ac:dyDescent="0.25">
      <c r="A553">
        <v>10013971</v>
      </c>
      <c r="B553" t="s">
        <v>6345</v>
      </c>
      <c r="C553" t="s">
        <v>6346</v>
      </c>
      <c r="D553" t="s">
        <v>6339</v>
      </c>
      <c r="E553" s="15">
        <v>79739521</v>
      </c>
      <c r="F553" s="15" t="s">
        <v>6339</v>
      </c>
      <c r="G553">
        <v>3</v>
      </c>
      <c r="H553" t="s">
        <v>6340</v>
      </c>
      <c r="I553" t="str">
        <f t="shared" si="8"/>
        <v>Insert Into cliente_zona(id_clientezona,id_cliente,id_zona) values (NULL,79739521,3);</v>
      </c>
    </row>
    <row r="554" spans="1:9" x14ac:dyDescent="0.25">
      <c r="A554">
        <v>10013978</v>
      </c>
      <c r="B554" t="s">
        <v>6345</v>
      </c>
      <c r="C554" t="s">
        <v>6346</v>
      </c>
      <c r="D554" t="s">
        <v>6339</v>
      </c>
      <c r="E554" s="15">
        <v>840001061</v>
      </c>
      <c r="F554" s="15" t="s">
        <v>6339</v>
      </c>
      <c r="G554">
        <v>3</v>
      </c>
      <c r="H554" t="s">
        <v>6340</v>
      </c>
      <c r="I554" t="str">
        <f t="shared" si="8"/>
        <v>Insert Into cliente_zona(id_clientezona,id_cliente,id_zona) values (NULL,840001061,3);</v>
      </c>
    </row>
    <row r="555" spans="1:9" x14ac:dyDescent="0.25">
      <c r="A555">
        <v>10014090</v>
      </c>
      <c r="B555" t="s">
        <v>6345</v>
      </c>
      <c r="C555" t="s">
        <v>6346</v>
      </c>
      <c r="D555" t="s">
        <v>6339</v>
      </c>
      <c r="E555" s="15">
        <v>52087264</v>
      </c>
      <c r="F555" s="15" t="s">
        <v>6339</v>
      </c>
      <c r="G555">
        <v>3</v>
      </c>
      <c r="H555" t="s">
        <v>6340</v>
      </c>
      <c r="I555" t="str">
        <f t="shared" si="8"/>
        <v>Insert Into cliente_zona(id_clientezona,id_cliente,id_zona) values (NULL,52087264,3);</v>
      </c>
    </row>
    <row r="556" spans="1:9" x14ac:dyDescent="0.25">
      <c r="A556">
        <v>10014102</v>
      </c>
      <c r="B556" t="s">
        <v>6345</v>
      </c>
      <c r="C556" t="s">
        <v>6346</v>
      </c>
      <c r="D556" t="s">
        <v>6339</v>
      </c>
      <c r="E556" s="15">
        <v>900704967</v>
      </c>
      <c r="F556" s="15" t="s">
        <v>6339</v>
      </c>
      <c r="G556">
        <v>3</v>
      </c>
      <c r="H556" t="s">
        <v>6340</v>
      </c>
      <c r="I556" t="str">
        <f t="shared" si="8"/>
        <v>Insert Into cliente_zona(id_clientezona,id_cliente,id_zona) values (NULL,900704967,3);</v>
      </c>
    </row>
    <row r="557" spans="1:9" x14ac:dyDescent="0.25">
      <c r="A557">
        <v>10014120</v>
      </c>
      <c r="B557" t="s">
        <v>6345</v>
      </c>
      <c r="C557" t="s">
        <v>6346</v>
      </c>
      <c r="D557" t="s">
        <v>6339</v>
      </c>
      <c r="E557" s="15">
        <v>900705480</v>
      </c>
      <c r="F557" s="15" t="s">
        <v>6339</v>
      </c>
      <c r="G557">
        <v>3</v>
      </c>
      <c r="H557" t="s">
        <v>6340</v>
      </c>
      <c r="I557" t="str">
        <f t="shared" si="8"/>
        <v>Insert Into cliente_zona(id_clientezona,id_cliente,id_zona) values (NULL,900705480,3);</v>
      </c>
    </row>
    <row r="558" spans="1:9" x14ac:dyDescent="0.25">
      <c r="A558">
        <v>10014121</v>
      </c>
      <c r="B558" t="s">
        <v>6345</v>
      </c>
      <c r="C558" t="s">
        <v>6346</v>
      </c>
      <c r="D558" t="s">
        <v>6339</v>
      </c>
      <c r="E558" s="15">
        <v>21103504</v>
      </c>
      <c r="F558" s="15" t="s">
        <v>6339</v>
      </c>
      <c r="G558">
        <v>3</v>
      </c>
      <c r="H558" t="s">
        <v>6340</v>
      </c>
      <c r="I558" t="str">
        <f t="shared" si="8"/>
        <v>Insert Into cliente_zona(id_clientezona,id_cliente,id_zona) values (NULL,21103504,3);</v>
      </c>
    </row>
    <row r="559" spans="1:9" x14ac:dyDescent="0.25">
      <c r="A559">
        <v>10014162</v>
      </c>
      <c r="B559" t="s">
        <v>6345</v>
      </c>
      <c r="C559" t="s">
        <v>6346</v>
      </c>
      <c r="D559" t="s">
        <v>6339</v>
      </c>
      <c r="E559" s="15">
        <v>900714708</v>
      </c>
      <c r="F559" s="15" t="s">
        <v>6339</v>
      </c>
      <c r="G559">
        <v>3</v>
      </c>
      <c r="H559" t="s">
        <v>6340</v>
      </c>
      <c r="I559" t="str">
        <f t="shared" si="8"/>
        <v>Insert Into cliente_zona(id_clientezona,id_cliente,id_zona) values (NULL,900714708,3);</v>
      </c>
    </row>
    <row r="560" spans="1:9" x14ac:dyDescent="0.25">
      <c r="A560">
        <v>10014225</v>
      </c>
      <c r="B560" t="s">
        <v>6345</v>
      </c>
      <c r="C560" t="s">
        <v>6346</v>
      </c>
      <c r="D560" t="s">
        <v>6339</v>
      </c>
      <c r="E560" s="15">
        <v>3110903</v>
      </c>
      <c r="F560" s="15" t="s">
        <v>6339</v>
      </c>
      <c r="G560">
        <v>3</v>
      </c>
      <c r="H560" t="s">
        <v>6340</v>
      </c>
      <c r="I560" t="str">
        <f t="shared" si="8"/>
        <v>Insert Into cliente_zona(id_clientezona,id_cliente,id_zona) values (NULL,3110903,3);</v>
      </c>
    </row>
    <row r="561" spans="1:9" x14ac:dyDescent="0.25">
      <c r="A561">
        <v>10014250</v>
      </c>
      <c r="B561" t="s">
        <v>6345</v>
      </c>
      <c r="C561" t="s">
        <v>6346</v>
      </c>
      <c r="D561" t="s">
        <v>6339</v>
      </c>
      <c r="E561" s="15">
        <v>11255509</v>
      </c>
      <c r="F561" s="15" t="s">
        <v>6339</v>
      </c>
      <c r="G561">
        <v>3</v>
      </c>
      <c r="H561" t="s">
        <v>6340</v>
      </c>
      <c r="I561" t="str">
        <f t="shared" si="8"/>
        <v>Insert Into cliente_zona(id_clientezona,id_cliente,id_zona) values (NULL,11255509,3);</v>
      </c>
    </row>
    <row r="562" spans="1:9" x14ac:dyDescent="0.25">
      <c r="A562">
        <v>10014425</v>
      </c>
      <c r="B562" t="s">
        <v>6345</v>
      </c>
      <c r="C562" t="s">
        <v>6346</v>
      </c>
      <c r="D562" t="s">
        <v>6339</v>
      </c>
      <c r="E562" s="15">
        <v>20484925</v>
      </c>
      <c r="F562" s="15" t="s">
        <v>6339</v>
      </c>
      <c r="G562">
        <v>3</v>
      </c>
      <c r="H562" t="s">
        <v>6340</v>
      </c>
      <c r="I562" t="str">
        <f t="shared" si="8"/>
        <v>Insert Into cliente_zona(id_clientezona,id_cliente,id_zona) values (NULL,20484925,3);</v>
      </c>
    </row>
    <row r="563" spans="1:9" x14ac:dyDescent="0.25">
      <c r="A563">
        <v>10014506</v>
      </c>
      <c r="B563" t="s">
        <v>6345</v>
      </c>
      <c r="C563" t="s">
        <v>6346</v>
      </c>
      <c r="D563" t="s">
        <v>6339</v>
      </c>
      <c r="E563" s="15">
        <v>808003435</v>
      </c>
      <c r="F563" s="15" t="s">
        <v>6339</v>
      </c>
      <c r="G563">
        <v>3</v>
      </c>
      <c r="H563" t="s">
        <v>6340</v>
      </c>
      <c r="I563" t="str">
        <f t="shared" si="8"/>
        <v>Insert Into cliente_zona(id_clientezona,id_cliente,id_zona) values (NULL,808003435,3);</v>
      </c>
    </row>
    <row r="564" spans="1:9" x14ac:dyDescent="0.25">
      <c r="A564">
        <v>10014648</v>
      </c>
      <c r="B564" t="s">
        <v>6345</v>
      </c>
      <c r="C564" t="s">
        <v>6346</v>
      </c>
      <c r="D564" t="s">
        <v>6339</v>
      </c>
      <c r="E564" s="15">
        <v>52289350</v>
      </c>
      <c r="F564" s="15" t="s">
        <v>6339</v>
      </c>
      <c r="G564">
        <v>3</v>
      </c>
      <c r="H564" t="s">
        <v>6340</v>
      </c>
      <c r="I564" t="str">
        <f t="shared" si="8"/>
        <v>Insert Into cliente_zona(id_clientezona,id_cliente,id_zona) values (NULL,52289350,3);</v>
      </c>
    </row>
    <row r="565" spans="1:9" x14ac:dyDescent="0.25">
      <c r="A565">
        <v>10014763</v>
      </c>
      <c r="B565" t="s">
        <v>6345</v>
      </c>
      <c r="C565" t="s">
        <v>6346</v>
      </c>
      <c r="D565" t="s">
        <v>6339</v>
      </c>
      <c r="E565" s="15">
        <v>900500932</v>
      </c>
      <c r="F565" s="15" t="s">
        <v>6339</v>
      </c>
      <c r="G565">
        <v>3</v>
      </c>
      <c r="H565" t="s">
        <v>6340</v>
      </c>
      <c r="I565" t="str">
        <f t="shared" si="8"/>
        <v>Insert Into cliente_zona(id_clientezona,id_cliente,id_zona) values (NULL,900500932,3);</v>
      </c>
    </row>
    <row r="566" spans="1:9" x14ac:dyDescent="0.25">
      <c r="A566">
        <v>10014890</v>
      </c>
      <c r="B566" t="s">
        <v>6345</v>
      </c>
      <c r="C566" t="s">
        <v>6346</v>
      </c>
      <c r="D566" t="s">
        <v>6339</v>
      </c>
      <c r="E566" s="15">
        <v>1097394083</v>
      </c>
      <c r="F566" s="15" t="s">
        <v>6339</v>
      </c>
      <c r="G566">
        <v>3</v>
      </c>
      <c r="H566" t="s">
        <v>6340</v>
      </c>
      <c r="I566" t="str">
        <f t="shared" si="8"/>
        <v>Insert Into cliente_zona(id_clientezona,id_cliente,id_zona) values (NULL,1097394083,3);</v>
      </c>
    </row>
    <row r="567" spans="1:9" x14ac:dyDescent="0.25">
      <c r="A567">
        <v>10015066</v>
      </c>
      <c r="B567" t="s">
        <v>6345</v>
      </c>
      <c r="C567" t="s">
        <v>6346</v>
      </c>
      <c r="D567" t="s">
        <v>6339</v>
      </c>
      <c r="E567" s="15">
        <v>6017727</v>
      </c>
      <c r="F567" s="15" t="s">
        <v>6339</v>
      </c>
      <c r="G567">
        <v>3</v>
      </c>
      <c r="H567" t="s">
        <v>6340</v>
      </c>
      <c r="I567" t="str">
        <f t="shared" si="8"/>
        <v>Insert Into cliente_zona(id_clientezona,id_cliente,id_zona) values (NULL,6017727,3);</v>
      </c>
    </row>
    <row r="568" spans="1:9" x14ac:dyDescent="0.25">
      <c r="A568">
        <v>10015380</v>
      </c>
      <c r="B568" t="s">
        <v>6345</v>
      </c>
      <c r="C568" t="s">
        <v>6346</v>
      </c>
      <c r="D568" t="s">
        <v>6339</v>
      </c>
      <c r="E568" s="15">
        <v>52888194</v>
      </c>
      <c r="F568" s="15" t="s">
        <v>6339</v>
      </c>
      <c r="G568">
        <v>3</v>
      </c>
      <c r="H568" t="s">
        <v>6340</v>
      </c>
      <c r="I568" t="str">
        <f t="shared" si="8"/>
        <v>Insert Into cliente_zona(id_clientezona,id_cliente,id_zona) values (NULL,52888194,3);</v>
      </c>
    </row>
    <row r="569" spans="1:9" x14ac:dyDescent="0.25">
      <c r="A569">
        <v>10015647</v>
      </c>
      <c r="B569" t="s">
        <v>6345</v>
      </c>
      <c r="C569" t="s">
        <v>6346</v>
      </c>
      <c r="D569" t="s">
        <v>6339</v>
      </c>
      <c r="E569" s="15">
        <v>11448163</v>
      </c>
      <c r="F569" s="15" t="s">
        <v>6339</v>
      </c>
      <c r="G569">
        <v>3</v>
      </c>
      <c r="H569" t="s">
        <v>6340</v>
      </c>
      <c r="I569" t="str">
        <f t="shared" si="8"/>
        <v>Insert Into cliente_zona(id_clientezona,id_cliente,id_zona) values (NULL,11448163,3);</v>
      </c>
    </row>
    <row r="570" spans="1:9" x14ac:dyDescent="0.25">
      <c r="A570">
        <v>10015700</v>
      </c>
      <c r="B570" t="s">
        <v>6345</v>
      </c>
      <c r="C570" t="s">
        <v>6346</v>
      </c>
      <c r="D570" t="s">
        <v>6339</v>
      </c>
      <c r="E570" s="15">
        <v>800225340</v>
      </c>
      <c r="F570" s="15" t="s">
        <v>6339</v>
      </c>
      <c r="G570">
        <v>3</v>
      </c>
      <c r="H570" t="s">
        <v>6340</v>
      </c>
      <c r="I570" t="str">
        <f t="shared" si="8"/>
        <v>Insert Into cliente_zona(id_clientezona,id_cliente,id_zona) values (NULL,800225340,3);</v>
      </c>
    </row>
    <row r="571" spans="1:9" x14ac:dyDescent="0.25">
      <c r="A571">
        <v>10015705</v>
      </c>
      <c r="B571" t="s">
        <v>6345</v>
      </c>
      <c r="C571" t="s">
        <v>6346</v>
      </c>
      <c r="D571" t="s">
        <v>6339</v>
      </c>
      <c r="E571" s="15">
        <v>80525942</v>
      </c>
      <c r="F571" s="15" t="s">
        <v>6339</v>
      </c>
      <c r="G571">
        <v>3</v>
      </c>
      <c r="H571" t="s">
        <v>6340</v>
      </c>
      <c r="I571" t="str">
        <f t="shared" si="8"/>
        <v>Insert Into cliente_zona(id_clientezona,id_cliente,id_zona) values (NULL,80525942,3);</v>
      </c>
    </row>
    <row r="572" spans="1:9" x14ac:dyDescent="0.25">
      <c r="A572">
        <v>10015858</v>
      </c>
      <c r="B572" t="s">
        <v>6345</v>
      </c>
      <c r="C572" t="s">
        <v>6346</v>
      </c>
      <c r="D572" t="s">
        <v>6339</v>
      </c>
      <c r="E572" s="15">
        <v>900820066</v>
      </c>
      <c r="F572" s="15" t="s">
        <v>6339</v>
      </c>
      <c r="G572">
        <v>3</v>
      </c>
      <c r="H572" t="s">
        <v>6340</v>
      </c>
      <c r="I572" t="str">
        <f t="shared" si="8"/>
        <v>Insert Into cliente_zona(id_clientezona,id_cliente,id_zona) values (NULL,900820066,3);</v>
      </c>
    </row>
    <row r="573" spans="1:9" x14ac:dyDescent="0.25">
      <c r="A573">
        <v>10015983</v>
      </c>
      <c r="B573" t="s">
        <v>6345</v>
      </c>
      <c r="C573" t="s">
        <v>6346</v>
      </c>
      <c r="D573" t="s">
        <v>6339</v>
      </c>
      <c r="E573" s="15">
        <v>900847995</v>
      </c>
      <c r="F573" s="15" t="s">
        <v>6339</v>
      </c>
      <c r="G573">
        <v>3</v>
      </c>
      <c r="H573" t="s">
        <v>6340</v>
      </c>
      <c r="I573" t="str">
        <f t="shared" si="8"/>
        <v>Insert Into cliente_zona(id_clientezona,id_cliente,id_zona) values (NULL,900847995,3);</v>
      </c>
    </row>
    <row r="574" spans="1:9" x14ac:dyDescent="0.25">
      <c r="A574">
        <v>10016111</v>
      </c>
      <c r="B574" t="s">
        <v>6345</v>
      </c>
      <c r="C574" t="s">
        <v>6346</v>
      </c>
      <c r="D574" t="s">
        <v>6339</v>
      </c>
      <c r="E574" s="15">
        <v>79814159</v>
      </c>
      <c r="F574" s="15" t="s">
        <v>6339</v>
      </c>
      <c r="G574">
        <v>3</v>
      </c>
      <c r="H574" t="s">
        <v>6340</v>
      </c>
      <c r="I574" t="str">
        <f t="shared" si="8"/>
        <v>Insert Into cliente_zona(id_clientezona,id_cliente,id_zona) values (NULL,79814159,3);</v>
      </c>
    </row>
    <row r="575" spans="1:9" x14ac:dyDescent="0.25">
      <c r="A575">
        <v>10016225</v>
      </c>
      <c r="B575" t="s">
        <v>6345</v>
      </c>
      <c r="C575" t="s">
        <v>6346</v>
      </c>
      <c r="D575" t="s">
        <v>6339</v>
      </c>
      <c r="E575" s="15">
        <v>1020735555</v>
      </c>
      <c r="F575" s="15" t="s">
        <v>6339</v>
      </c>
      <c r="G575">
        <v>3</v>
      </c>
      <c r="H575" t="s">
        <v>6340</v>
      </c>
      <c r="I575" t="str">
        <f t="shared" si="8"/>
        <v>Insert Into cliente_zona(id_clientezona,id_cliente,id_zona) values (NULL,1020735555,3);</v>
      </c>
    </row>
    <row r="576" spans="1:9" x14ac:dyDescent="0.25">
      <c r="A576">
        <v>10016525</v>
      </c>
      <c r="B576" t="s">
        <v>6345</v>
      </c>
      <c r="C576" t="s">
        <v>6346</v>
      </c>
      <c r="D576" t="s">
        <v>6339</v>
      </c>
      <c r="E576" s="15">
        <v>900408676</v>
      </c>
      <c r="F576" s="15" t="s">
        <v>6339</v>
      </c>
      <c r="G576">
        <v>3</v>
      </c>
      <c r="H576" t="s">
        <v>6340</v>
      </c>
      <c r="I576" t="str">
        <f t="shared" si="8"/>
        <v>Insert Into cliente_zona(id_clientezona,id_cliente,id_zona) values (NULL,900408676,3);</v>
      </c>
    </row>
    <row r="577" spans="1:9" x14ac:dyDescent="0.25">
      <c r="A577">
        <v>10016661</v>
      </c>
      <c r="B577" t="s">
        <v>6345</v>
      </c>
      <c r="C577" t="s">
        <v>6346</v>
      </c>
      <c r="D577" t="s">
        <v>6339</v>
      </c>
      <c r="E577" s="15">
        <v>900769104</v>
      </c>
      <c r="F577" s="15" t="s">
        <v>6339</v>
      </c>
      <c r="G577">
        <v>3</v>
      </c>
      <c r="H577" t="s">
        <v>6340</v>
      </c>
      <c r="I577" t="str">
        <f t="shared" si="8"/>
        <v>Insert Into cliente_zona(id_clientezona,id_cliente,id_zona) values (NULL,900769104,3);</v>
      </c>
    </row>
    <row r="578" spans="1:9" x14ac:dyDescent="0.25">
      <c r="A578">
        <v>10016891</v>
      </c>
      <c r="B578" t="s">
        <v>6345</v>
      </c>
      <c r="C578" t="s">
        <v>6346</v>
      </c>
      <c r="D578" t="s">
        <v>6339</v>
      </c>
      <c r="E578" s="15">
        <v>900889093</v>
      </c>
      <c r="F578" s="15" t="s">
        <v>6339</v>
      </c>
      <c r="G578">
        <v>3</v>
      </c>
      <c r="H578" t="s">
        <v>6340</v>
      </c>
      <c r="I578" t="str">
        <f t="shared" si="8"/>
        <v>Insert Into cliente_zona(id_clientezona,id_cliente,id_zona) values (NULL,900889093,3);</v>
      </c>
    </row>
    <row r="579" spans="1:9" x14ac:dyDescent="0.25">
      <c r="A579">
        <v>10016962</v>
      </c>
      <c r="B579" t="s">
        <v>6345</v>
      </c>
      <c r="C579" t="s">
        <v>6346</v>
      </c>
      <c r="D579" t="s">
        <v>6339</v>
      </c>
      <c r="E579" s="15">
        <v>900057744</v>
      </c>
      <c r="F579" s="15" t="s">
        <v>6339</v>
      </c>
      <c r="G579">
        <v>3</v>
      </c>
      <c r="H579" t="s">
        <v>6340</v>
      </c>
      <c r="I579" t="str">
        <f t="shared" ref="I579:I642" si="9">_xlfn.CONCAT(B579,C579,D579,E579,F579,G579,H579)</f>
        <v>Insert Into cliente_zona(id_clientezona,id_cliente,id_zona) values (NULL,900057744,3);</v>
      </c>
    </row>
    <row r="580" spans="1:9" x14ac:dyDescent="0.25">
      <c r="A580">
        <v>10017080</v>
      </c>
      <c r="B580" t="s">
        <v>6345</v>
      </c>
      <c r="C580" t="s">
        <v>6346</v>
      </c>
      <c r="D580" t="s">
        <v>6339</v>
      </c>
      <c r="E580" s="15">
        <v>900385322</v>
      </c>
      <c r="F580" s="15" t="s">
        <v>6339</v>
      </c>
      <c r="G580">
        <v>3</v>
      </c>
      <c r="H580" t="s">
        <v>6340</v>
      </c>
      <c r="I580" t="str">
        <f t="shared" si="9"/>
        <v>Insert Into cliente_zona(id_clientezona,id_cliente,id_zona) values (NULL,900385322,3);</v>
      </c>
    </row>
    <row r="581" spans="1:9" x14ac:dyDescent="0.25">
      <c r="A581">
        <v>10017110</v>
      </c>
      <c r="B581" t="s">
        <v>6345</v>
      </c>
      <c r="C581" t="s">
        <v>6346</v>
      </c>
      <c r="D581" t="s">
        <v>6339</v>
      </c>
      <c r="E581" s="15">
        <v>20546138</v>
      </c>
      <c r="F581" s="15" t="s">
        <v>6339</v>
      </c>
      <c r="G581">
        <v>3</v>
      </c>
      <c r="H581" t="s">
        <v>6340</v>
      </c>
      <c r="I581" t="str">
        <f t="shared" si="9"/>
        <v>Insert Into cliente_zona(id_clientezona,id_cliente,id_zona) values (NULL,20546138,3);</v>
      </c>
    </row>
    <row r="582" spans="1:9" x14ac:dyDescent="0.25">
      <c r="A582">
        <v>10017139</v>
      </c>
      <c r="B582" t="s">
        <v>6345</v>
      </c>
      <c r="C582" t="s">
        <v>6346</v>
      </c>
      <c r="D582" t="s">
        <v>6339</v>
      </c>
      <c r="E582" s="15">
        <v>80466062</v>
      </c>
      <c r="F582" s="15" t="s">
        <v>6339</v>
      </c>
      <c r="G582">
        <v>3</v>
      </c>
      <c r="H582" t="s">
        <v>6340</v>
      </c>
      <c r="I582" t="str">
        <f t="shared" si="9"/>
        <v>Insert Into cliente_zona(id_clientezona,id_cliente,id_zona) values (NULL,80466062,3);</v>
      </c>
    </row>
    <row r="583" spans="1:9" x14ac:dyDescent="0.25">
      <c r="A583">
        <v>10017246</v>
      </c>
      <c r="B583" t="s">
        <v>6345</v>
      </c>
      <c r="C583" t="s">
        <v>6346</v>
      </c>
      <c r="D583" t="s">
        <v>6339</v>
      </c>
      <c r="E583" s="15">
        <v>3100576</v>
      </c>
      <c r="F583" s="15" t="s">
        <v>6339</v>
      </c>
      <c r="G583">
        <v>3</v>
      </c>
      <c r="H583" t="s">
        <v>6340</v>
      </c>
      <c r="I583" t="str">
        <f t="shared" si="9"/>
        <v>Insert Into cliente_zona(id_clientezona,id_cliente,id_zona) values (NULL,3100576,3);</v>
      </c>
    </row>
    <row r="584" spans="1:9" x14ac:dyDescent="0.25">
      <c r="A584">
        <v>10017285</v>
      </c>
      <c r="B584" t="s">
        <v>6345</v>
      </c>
      <c r="C584" t="s">
        <v>6346</v>
      </c>
      <c r="D584" t="s">
        <v>6339</v>
      </c>
      <c r="E584" s="15">
        <v>900527565</v>
      </c>
      <c r="F584" s="15" t="s">
        <v>6339</v>
      </c>
      <c r="G584">
        <v>3</v>
      </c>
      <c r="H584" t="s">
        <v>6340</v>
      </c>
      <c r="I584" t="str">
        <f t="shared" si="9"/>
        <v>Insert Into cliente_zona(id_clientezona,id_cliente,id_zona) values (NULL,900527565,3);</v>
      </c>
    </row>
    <row r="585" spans="1:9" x14ac:dyDescent="0.25">
      <c r="A585">
        <v>10017287</v>
      </c>
      <c r="B585" t="s">
        <v>6345</v>
      </c>
      <c r="C585" t="s">
        <v>6346</v>
      </c>
      <c r="D585" t="s">
        <v>6339</v>
      </c>
      <c r="E585" s="15">
        <v>80664178</v>
      </c>
      <c r="F585" s="15" t="s">
        <v>6339</v>
      </c>
      <c r="G585">
        <v>3</v>
      </c>
      <c r="H585" t="s">
        <v>6340</v>
      </c>
      <c r="I585" t="str">
        <f t="shared" si="9"/>
        <v>Insert Into cliente_zona(id_clientezona,id_cliente,id_zona) values (NULL,80664178,3);</v>
      </c>
    </row>
    <row r="586" spans="1:9" x14ac:dyDescent="0.25">
      <c r="A586">
        <v>10017295</v>
      </c>
      <c r="B586" t="s">
        <v>6345</v>
      </c>
      <c r="C586" t="s">
        <v>6346</v>
      </c>
      <c r="D586" t="s">
        <v>6339</v>
      </c>
      <c r="E586" s="15">
        <v>4248581</v>
      </c>
      <c r="F586" s="15" t="s">
        <v>6339</v>
      </c>
      <c r="G586">
        <v>3</v>
      </c>
      <c r="H586" t="s">
        <v>6340</v>
      </c>
      <c r="I586" t="str">
        <f t="shared" si="9"/>
        <v>Insert Into cliente_zona(id_clientezona,id_cliente,id_zona) values (NULL,4248581,3);</v>
      </c>
    </row>
    <row r="587" spans="1:9" x14ac:dyDescent="0.25">
      <c r="A587">
        <v>10017599</v>
      </c>
      <c r="B587" t="s">
        <v>6345</v>
      </c>
      <c r="C587" t="s">
        <v>6346</v>
      </c>
      <c r="D587" t="s">
        <v>6339</v>
      </c>
      <c r="E587" s="15">
        <v>19491115</v>
      </c>
      <c r="F587" s="15" t="s">
        <v>6339</v>
      </c>
      <c r="G587">
        <v>3</v>
      </c>
      <c r="H587" t="s">
        <v>6340</v>
      </c>
      <c r="I587" t="str">
        <f t="shared" si="9"/>
        <v>Insert Into cliente_zona(id_clientezona,id_cliente,id_zona) values (NULL,19491115,3);</v>
      </c>
    </row>
    <row r="588" spans="1:9" x14ac:dyDescent="0.25">
      <c r="A588">
        <v>10017661</v>
      </c>
      <c r="B588" t="s">
        <v>6345</v>
      </c>
      <c r="C588" t="s">
        <v>6346</v>
      </c>
      <c r="D588" t="s">
        <v>6339</v>
      </c>
      <c r="E588" s="15">
        <v>830060622</v>
      </c>
      <c r="F588" s="15" t="s">
        <v>6339</v>
      </c>
      <c r="G588">
        <v>3</v>
      </c>
      <c r="H588" t="s">
        <v>6340</v>
      </c>
      <c r="I588" t="str">
        <f t="shared" si="9"/>
        <v>Insert Into cliente_zona(id_clientezona,id_cliente,id_zona) values (NULL,830060622,3);</v>
      </c>
    </row>
    <row r="589" spans="1:9" x14ac:dyDescent="0.25">
      <c r="A589">
        <v>10017709</v>
      </c>
      <c r="B589" t="s">
        <v>6345</v>
      </c>
      <c r="C589" t="s">
        <v>6346</v>
      </c>
      <c r="D589" t="s">
        <v>6339</v>
      </c>
      <c r="E589" s="15">
        <v>832007489</v>
      </c>
      <c r="F589" s="15" t="s">
        <v>6339</v>
      </c>
      <c r="G589">
        <v>3</v>
      </c>
      <c r="H589" t="s">
        <v>6340</v>
      </c>
      <c r="I589" t="str">
        <f t="shared" si="9"/>
        <v>Insert Into cliente_zona(id_clientezona,id_cliente,id_zona) values (NULL,832007489,3);</v>
      </c>
    </row>
    <row r="590" spans="1:9" x14ac:dyDescent="0.25">
      <c r="A590">
        <v>10017789</v>
      </c>
      <c r="B590" t="s">
        <v>6345</v>
      </c>
      <c r="C590" t="s">
        <v>6346</v>
      </c>
      <c r="D590" t="s">
        <v>6339</v>
      </c>
      <c r="E590" s="15">
        <v>900983749</v>
      </c>
      <c r="F590" s="15" t="s">
        <v>6339</v>
      </c>
      <c r="G590">
        <v>3</v>
      </c>
      <c r="H590" t="s">
        <v>6340</v>
      </c>
      <c r="I590" t="str">
        <f t="shared" si="9"/>
        <v>Insert Into cliente_zona(id_clientezona,id_cliente,id_zona) values (NULL,900983749,3);</v>
      </c>
    </row>
    <row r="591" spans="1:9" x14ac:dyDescent="0.25">
      <c r="A591">
        <v>10017832</v>
      </c>
      <c r="B591" t="s">
        <v>6345</v>
      </c>
      <c r="C591" t="s">
        <v>6346</v>
      </c>
      <c r="D591" t="s">
        <v>6339</v>
      </c>
      <c r="E591" s="15">
        <v>80311250</v>
      </c>
      <c r="F591" s="15" t="s">
        <v>6339</v>
      </c>
      <c r="G591">
        <v>3</v>
      </c>
      <c r="H591" t="s">
        <v>6340</v>
      </c>
      <c r="I591" t="str">
        <f t="shared" si="9"/>
        <v>Insert Into cliente_zona(id_clientezona,id_cliente,id_zona) values (NULL,80311250,3);</v>
      </c>
    </row>
    <row r="592" spans="1:9" x14ac:dyDescent="0.25">
      <c r="A592">
        <v>10017889</v>
      </c>
      <c r="B592" t="s">
        <v>6345</v>
      </c>
      <c r="C592" t="s">
        <v>6346</v>
      </c>
      <c r="D592" t="s">
        <v>6339</v>
      </c>
      <c r="E592" s="15">
        <v>80450108</v>
      </c>
      <c r="F592" s="15" t="s">
        <v>6339</v>
      </c>
      <c r="G592">
        <v>3</v>
      </c>
      <c r="H592" t="s">
        <v>6340</v>
      </c>
      <c r="I592" t="str">
        <f t="shared" si="9"/>
        <v>Insert Into cliente_zona(id_clientezona,id_cliente,id_zona) values (NULL,80450108,3);</v>
      </c>
    </row>
    <row r="593" spans="1:9" x14ac:dyDescent="0.25">
      <c r="A593">
        <v>10018059</v>
      </c>
      <c r="B593" t="s">
        <v>6345</v>
      </c>
      <c r="C593" t="s">
        <v>6346</v>
      </c>
      <c r="D593" t="s">
        <v>6339</v>
      </c>
      <c r="E593" s="15">
        <v>41955417</v>
      </c>
      <c r="F593" s="15" t="s">
        <v>6339</v>
      </c>
      <c r="G593">
        <v>3</v>
      </c>
      <c r="H593" t="s">
        <v>6340</v>
      </c>
      <c r="I593" t="str">
        <f t="shared" si="9"/>
        <v>Insert Into cliente_zona(id_clientezona,id_cliente,id_zona) values (NULL,41955417,3);</v>
      </c>
    </row>
    <row r="594" spans="1:9" x14ac:dyDescent="0.25">
      <c r="A594">
        <v>10018061</v>
      </c>
      <c r="B594" t="s">
        <v>6345</v>
      </c>
      <c r="C594" t="s">
        <v>6346</v>
      </c>
      <c r="D594" t="s">
        <v>6339</v>
      </c>
      <c r="E594" s="15">
        <v>900486564</v>
      </c>
      <c r="F594" s="15" t="s">
        <v>6339</v>
      </c>
      <c r="G594">
        <v>3</v>
      </c>
      <c r="H594" t="s">
        <v>6340</v>
      </c>
      <c r="I594" t="str">
        <f t="shared" si="9"/>
        <v>Insert Into cliente_zona(id_clientezona,id_cliente,id_zona) values (NULL,900486564,3);</v>
      </c>
    </row>
    <row r="595" spans="1:9" x14ac:dyDescent="0.25">
      <c r="A595">
        <v>10018062</v>
      </c>
      <c r="B595" t="s">
        <v>6345</v>
      </c>
      <c r="C595" t="s">
        <v>6346</v>
      </c>
      <c r="D595" t="s">
        <v>6339</v>
      </c>
      <c r="E595" s="15">
        <v>900104515</v>
      </c>
      <c r="F595" s="15" t="s">
        <v>6339</v>
      </c>
      <c r="G595">
        <v>4</v>
      </c>
      <c r="H595" t="s">
        <v>6340</v>
      </c>
      <c r="I595" t="str">
        <f t="shared" si="9"/>
        <v>Insert Into cliente_zona(id_clientezona,id_cliente,id_zona) values (NULL,900104515,4);</v>
      </c>
    </row>
    <row r="596" spans="1:9" x14ac:dyDescent="0.25">
      <c r="A596">
        <v>10011853</v>
      </c>
      <c r="B596" t="s">
        <v>6345</v>
      </c>
      <c r="C596" t="s">
        <v>6346</v>
      </c>
      <c r="D596" t="s">
        <v>6339</v>
      </c>
      <c r="E596" s="15">
        <v>900781944</v>
      </c>
      <c r="F596" s="15" t="s">
        <v>6339</v>
      </c>
      <c r="G596">
        <v>4</v>
      </c>
      <c r="H596" t="s">
        <v>6340</v>
      </c>
      <c r="I596" t="str">
        <f t="shared" si="9"/>
        <v>Insert Into cliente_zona(id_clientezona,id_cliente,id_zona) values (NULL,900781944,4);</v>
      </c>
    </row>
    <row r="597" spans="1:9" x14ac:dyDescent="0.25">
      <c r="A597">
        <v>10011955</v>
      </c>
      <c r="B597" t="s">
        <v>6345</v>
      </c>
      <c r="C597" t="s">
        <v>6346</v>
      </c>
      <c r="D597" t="s">
        <v>6339</v>
      </c>
      <c r="E597" s="15">
        <v>900456277</v>
      </c>
      <c r="F597" s="15" t="s">
        <v>6339</v>
      </c>
      <c r="G597">
        <v>4</v>
      </c>
      <c r="H597" t="s">
        <v>6340</v>
      </c>
      <c r="I597" t="str">
        <f t="shared" si="9"/>
        <v>Insert Into cliente_zona(id_clientezona,id_cliente,id_zona) values (NULL,900456277,4);</v>
      </c>
    </row>
    <row r="598" spans="1:9" x14ac:dyDescent="0.25">
      <c r="A598">
        <v>10013163</v>
      </c>
      <c r="B598" t="s">
        <v>6345</v>
      </c>
      <c r="C598" t="s">
        <v>6346</v>
      </c>
      <c r="D598" t="s">
        <v>6339</v>
      </c>
      <c r="E598" s="15">
        <v>900075982</v>
      </c>
      <c r="F598" s="15" t="s">
        <v>6339</v>
      </c>
      <c r="G598">
        <v>4</v>
      </c>
      <c r="H598" t="s">
        <v>6340</v>
      </c>
      <c r="I598" t="str">
        <f t="shared" si="9"/>
        <v>Insert Into cliente_zona(id_clientezona,id_cliente,id_zona) values (NULL,900075982,4);</v>
      </c>
    </row>
    <row r="599" spans="1:9" x14ac:dyDescent="0.25">
      <c r="A599">
        <v>10013439</v>
      </c>
      <c r="B599" t="s">
        <v>6345</v>
      </c>
      <c r="C599" t="s">
        <v>6346</v>
      </c>
      <c r="D599" t="s">
        <v>6339</v>
      </c>
      <c r="E599" s="15">
        <v>805020771</v>
      </c>
      <c r="F599" s="15" t="s">
        <v>6339</v>
      </c>
      <c r="G599">
        <v>4</v>
      </c>
      <c r="H599" t="s">
        <v>6340</v>
      </c>
      <c r="I599" t="str">
        <f t="shared" si="9"/>
        <v>Insert Into cliente_zona(id_clientezona,id_cliente,id_zona) values (NULL,805020771,4);</v>
      </c>
    </row>
    <row r="600" spans="1:9" x14ac:dyDescent="0.25">
      <c r="A600">
        <v>10013804</v>
      </c>
      <c r="B600" t="s">
        <v>6345</v>
      </c>
      <c r="C600" t="s">
        <v>6346</v>
      </c>
      <c r="D600" t="s">
        <v>6339</v>
      </c>
      <c r="E600" s="15">
        <v>75085027</v>
      </c>
      <c r="F600" s="15" t="s">
        <v>6339</v>
      </c>
      <c r="G600">
        <v>4</v>
      </c>
      <c r="H600" t="s">
        <v>6340</v>
      </c>
      <c r="I600" t="str">
        <f t="shared" si="9"/>
        <v>Insert Into cliente_zona(id_clientezona,id_cliente,id_zona) values (NULL,75085027,4);</v>
      </c>
    </row>
    <row r="601" spans="1:9" x14ac:dyDescent="0.25">
      <c r="A601">
        <v>10014619</v>
      </c>
      <c r="B601" t="s">
        <v>6345</v>
      </c>
      <c r="C601" t="s">
        <v>6346</v>
      </c>
      <c r="D601" t="s">
        <v>6339</v>
      </c>
      <c r="E601" s="15">
        <v>900299708</v>
      </c>
      <c r="F601" s="15" t="s">
        <v>6339</v>
      </c>
      <c r="G601">
        <v>4</v>
      </c>
      <c r="H601" t="s">
        <v>6340</v>
      </c>
      <c r="I601" t="str">
        <f t="shared" si="9"/>
        <v>Insert Into cliente_zona(id_clientezona,id_cliente,id_zona) values (NULL,900299708,4);</v>
      </c>
    </row>
    <row r="602" spans="1:9" x14ac:dyDescent="0.25">
      <c r="A602">
        <v>10015072</v>
      </c>
      <c r="B602" t="s">
        <v>6345</v>
      </c>
      <c r="C602" t="s">
        <v>6346</v>
      </c>
      <c r="D602" t="s">
        <v>6339</v>
      </c>
      <c r="E602" s="15">
        <v>102645150</v>
      </c>
      <c r="F602" s="15" t="s">
        <v>6339</v>
      </c>
      <c r="G602">
        <v>4</v>
      </c>
      <c r="H602" t="s">
        <v>6340</v>
      </c>
      <c r="I602" t="str">
        <f t="shared" si="9"/>
        <v>Insert Into cliente_zona(id_clientezona,id_cliente,id_zona) values (NULL,102645150,4);</v>
      </c>
    </row>
    <row r="603" spans="1:9" x14ac:dyDescent="0.25">
      <c r="A603">
        <v>10015189</v>
      </c>
      <c r="B603" t="s">
        <v>6345</v>
      </c>
      <c r="C603" t="s">
        <v>6346</v>
      </c>
      <c r="D603" t="s">
        <v>6339</v>
      </c>
      <c r="E603" s="15">
        <v>75073570</v>
      </c>
      <c r="F603" s="15" t="s">
        <v>6339</v>
      </c>
      <c r="G603">
        <v>4</v>
      </c>
      <c r="H603" t="s">
        <v>6340</v>
      </c>
      <c r="I603" t="str">
        <f t="shared" si="9"/>
        <v>Insert Into cliente_zona(id_clientezona,id_cliente,id_zona) values (NULL,75073570,4);</v>
      </c>
    </row>
    <row r="604" spans="1:9" x14ac:dyDescent="0.25">
      <c r="A604">
        <v>10015190</v>
      </c>
      <c r="B604" t="s">
        <v>6345</v>
      </c>
      <c r="C604" t="s">
        <v>6346</v>
      </c>
      <c r="D604" t="s">
        <v>6339</v>
      </c>
      <c r="E604" s="15">
        <v>900766077</v>
      </c>
      <c r="F604" s="15" t="s">
        <v>6339</v>
      </c>
      <c r="G604">
        <v>4</v>
      </c>
      <c r="H604" t="s">
        <v>6340</v>
      </c>
      <c r="I604" t="str">
        <f t="shared" si="9"/>
        <v>Insert Into cliente_zona(id_clientezona,id_cliente,id_zona) values (NULL,900766077,4);</v>
      </c>
    </row>
    <row r="605" spans="1:9" x14ac:dyDescent="0.25">
      <c r="A605">
        <v>10015191</v>
      </c>
      <c r="B605" t="s">
        <v>6345</v>
      </c>
      <c r="C605" t="s">
        <v>6346</v>
      </c>
      <c r="D605" t="s">
        <v>6339</v>
      </c>
      <c r="E605" s="15">
        <v>10273627</v>
      </c>
      <c r="F605" s="15" t="s">
        <v>6339</v>
      </c>
      <c r="G605">
        <v>4</v>
      </c>
      <c r="H605" t="s">
        <v>6340</v>
      </c>
      <c r="I605" t="str">
        <f t="shared" si="9"/>
        <v>Insert Into cliente_zona(id_clientezona,id_cliente,id_zona) values (NULL,10273627,4);</v>
      </c>
    </row>
    <row r="606" spans="1:9" x14ac:dyDescent="0.25">
      <c r="A606">
        <v>10015192</v>
      </c>
      <c r="B606" t="s">
        <v>6345</v>
      </c>
      <c r="C606" t="s">
        <v>6346</v>
      </c>
      <c r="D606" t="s">
        <v>6339</v>
      </c>
      <c r="E606" s="15">
        <v>16245888</v>
      </c>
      <c r="F606" s="15" t="s">
        <v>6339</v>
      </c>
      <c r="G606">
        <v>4</v>
      </c>
      <c r="H606" t="s">
        <v>6340</v>
      </c>
      <c r="I606" t="str">
        <f t="shared" si="9"/>
        <v>Insert Into cliente_zona(id_clientezona,id_cliente,id_zona) values (NULL,16245888,4);</v>
      </c>
    </row>
    <row r="607" spans="1:9" x14ac:dyDescent="0.25">
      <c r="A607">
        <v>10015200</v>
      </c>
      <c r="B607" t="s">
        <v>6345</v>
      </c>
      <c r="C607" t="s">
        <v>6346</v>
      </c>
      <c r="D607" t="s">
        <v>6339</v>
      </c>
      <c r="E607" s="15">
        <v>900485201</v>
      </c>
      <c r="F607" s="15" t="s">
        <v>6339</v>
      </c>
      <c r="G607">
        <v>4</v>
      </c>
      <c r="H607" t="s">
        <v>6340</v>
      </c>
      <c r="I607" t="str">
        <f t="shared" si="9"/>
        <v>Insert Into cliente_zona(id_clientezona,id_cliente,id_zona) values (NULL,900485201,4);</v>
      </c>
    </row>
    <row r="608" spans="1:9" x14ac:dyDescent="0.25">
      <c r="A608">
        <v>10015201</v>
      </c>
      <c r="B608" t="s">
        <v>6345</v>
      </c>
      <c r="C608" t="s">
        <v>6346</v>
      </c>
      <c r="D608" t="s">
        <v>6339</v>
      </c>
      <c r="E608" s="15">
        <v>815001258</v>
      </c>
      <c r="F608" s="15" t="s">
        <v>6339</v>
      </c>
      <c r="G608">
        <v>4</v>
      </c>
      <c r="H608" t="s">
        <v>6340</v>
      </c>
      <c r="I608" t="str">
        <f t="shared" si="9"/>
        <v>Insert Into cliente_zona(id_clientezona,id_cliente,id_zona) values (NULL,815001258,4);</v>
      </c>
    </row>
    <row r="609" spans="1:9" x14ac:dyDescent="0.25">
      <c r="A609">
        <v>10015202</v>
      </c>
      <c r="B609" t="s">
        <v>6345</v>
      </c>
      <c r="C609" t="s">
        <v>6346</v>
      </c>
      <c r="D609" t="s">
        <v>6339</v>
      </c>
      <c r="E609" s="15">
        <v>890305174</v>
      </c>
      <c r="F609" s="15" t="s">
        <v>6339</v>
      </c>
      <c r="G609">
        <v>4</v>
      </c>
      <c r="H609" t="s">
        <v>6340</v>
      </c>
      <c r="I609" t="str">
        <f t="shared" si="9"/>
        <v>Insert Into cliente_zona(id_clientezona,id_cliente,id_zona) values (NULL,890305174,4);</v>
      </c>
    </row>
    <row r="610" spans="1:9" x14ac:dyDescent="0.25">
      <c r="A610">
        <v>10015203</v>
      </c>
      <c r="B610" t="s">
        <v>6345</v>
      </c>
      <c r="C610" t="s">
        <v>6346</v>
      </c>
      <c r="D610" t="s">
        <v>6339</v>
      </c>
      <c r="E610" s="15">
        <v>41890814</v>
      </c>
      <c r="F610" s="15" t="s">
        <v>6339</v>
      </c>
      <c r="G610">
        <v>4</v>
      </c>
      <c r="H610" t="s">
        <v>6340</v>
      </c>
      <c r="I610" t="str">
        <f t="shared" si="9"/>
        <v>Insert Into cliente_zona(id_clientezona,id_cliente,id_zona) values (NULL,41890814,4);</v>
      </c>
    </row>
    <row r="611" spans="1:9" x14ac:dyDescent="0.25">
      <c r="A611">
        <v>10015205</v>
      </c>
      <c r="B611" t="s">
        <v>6345</v>
      </c>
      <c r="C611" t="s">
        <v>6346</v>
      </c>
      <c r="D611" t="s">
        <v>6339</v>
      </c>
      <c r="E611" s="15">
        <v>900132411</v>
      </c>
      <c r="F611" s="15" t="s">
        <v>6339</v>
      </c>
      <c r="G611">
        <v>4</v>
      </c>
      <c r="H611" t="s">
        <v>6340</v>
      </c>
      <c r="I611" t="str">
        <f t="shared" si="9"/>
        <v>Insert Into cliente_zona(id_clientezona,id_cliente,id_zona) values (NULL,900132411,4);</v>
      </c>
    </row>
    <row r="612" spans="1:9" x14ac:dyDescent="0.25">
      <c r="A612">
        <v>10015209</v>
      </c>
      <c r="B612" t="s">
        <v>6345</v>
      </c>
      <c r="C612" t="s">
        <v>6346</v>
      </c>
      <c r="D612" t="s">
        <v>6339</v>
      </c>
      <c r="E612" s="15">
        <v>900642394</v>
      </c>
      <c r="F612" s="15" t="s">
        <v>6339</v>
      </c>
      <c r="G612">
        <v>4</v>
      </c>
      <c r="H612" t="s">
        <v>6340</v>
      </c>
      <c r="I612" t="str">
        <f t="shared" si="9"/>
        <v>Insert Into cliente_zona(id_clientezona,id_cliente,id_zona) values (NULL,900642394,4);</v>
      </c>
    </row>
    <row r="613" spans="1:9" x14ac:dyDescent="0.25">
      <c r="A613">
        <v>10015210</v>
      </c>
      <c r="B613" t="s">
        <v>6345</v>
      </c>
      <c r="C613" t="s">
        <v>6346</v>
      </c>
      <c r="D613" t="s">
        <v>6339</v>
      </c>
      <c r="E613" s="15">
        <v>7520758</v>
      </c>
      <c r="F613" s="15" t="s">
        <v>6339</v>
      </c>
      <c r="G613">
        <v>4</v>
      </c>
      <c r="H613" t="s">
        <v>6340</v>
      </c>
      <c r="I613" t="str">
        <f t="shared" si="9"/>
        <v>Insert Into cliente_zona(id_clientezona,id_cliente,id_zona) values (NULL,7520758,4);</v>
      </c>
    </row>
    <row r="614" spans="1:9" x14ac:dyDescent="0.25">
      <c r="A614">
        <v>10015211</v>
      </c>
      <c r="B614" t="s">
        <v>6345</v>
      </c>
      <c r="C614" t="s">
        <v>6346</v>
      </c>
      <c r="D614" t="s">
        <v>6339</v>
      </c>
      <c r="E614" s="15">
        <v>891401093</v>
      </c>
      <c r="F614" s="15" t="s">
        <v>6339</v>
      </c>
      <c r="G614">
        <v>4</v>
      </c>
      <c r="H614" t="s">
        <v>6340</v>
      </c>
      <c r="I614" t="str">
        <f t="shared" si="9"/>
        <v>Insert Into cliente_zona(id_clientezona,id_cliente,id_zona) values (NULL,891401093,4);</v>
      </c>
    </row>
    <row r="615" spans="1:9" x14ac:dyDescent="0.25">
      <c r="A615">
        <v>10015214</v>
      </c>
      <c r="B615" t="s">
        <v>6345</v>
      </c>
      <c r="C615" t="s">
        <v>6346</v>
      </c>
      <c r="D615" t="s">
        <v>6339</v>
      </c>
      <c r="E615" s="15">
        <v>15906888</v>
      </c>
      <c r="F615" s="15" t="s">
        <v>6339</v>
      </c>
      <c r="G615">
        <v>4</v>
      </c>
      <c r="H615" t="s">
        <v>6340</v>
      </c>
      <c r="I615" t="str">
        <f t="shared" si="9"/>
        <v>Insert Into cliente_zona(id_clientezona,id_cliente,id_zona) values (NULL,15906888,4);</v>
      </c>
    </row>
    <row r="616" spans="1:9" x14ac:dyDescent="0.25">
      <c r="A616">
        <v>10015215</v>
      </c>
      <c r="B616" t="s">
        <v>6345</v>
      </c>
      <c r="C616" t="s">
        <v>6346</v>
      </c>
      <c r="D616" t="s">
        <v>6339</v>
      </c>
      <c r="E616" s="15">
        <v>900131512</v>
      </c>
      <c r="F616" s="15" t="s">
        <v>6339</v>
      </c>
      <c r="G616">
        <v>4</v>
      </c>
      <c r="H616" t="s">
        <v>6340</v>
      </c>
      <c r="I616" t="str">
        <f t="shared" si="9"/>
        <v>Insert Into cliente_zona(id_clientezona,id_cliente,id_zona) values (NULL,900131512,4);</v>
      </c>
    </row>
    <row r="617" spans="1:9" x14ac:dyDescent="0.25">
      <c r="A617">
        <v>10015218</v>
      </c>
      <c r="B617" t="s">
        <v>6345</v>
      </c>
      <c r="C617" t="s">
        <v>6346</v>
      </c>
      <c r="D617" t="s">
        <v>6339</v>
      </c>
      <c r="E617" s="15">
        <v>900308138</v>
      </c>
      <c r="F617" s="15" t="s">
        <v>6339</v>
      </c>
      <c r="G617">
        <v>4</v>
      </c>
      <c r="H617" t="s">
        <v>6340</v>
      </c>
      <c r="I617" t="str">
        <f t="shared" si="9"/>
        <v>Insert Into cliente_zona(id_clientezona,id_cliente,id_zona) values (NULL,900308138,4);</v>
      </c>
    </row>
    <row r="618" spans="1:9" x14ac:dyDescent="0.25">
      <c r="A618">
        <v>10015220</v>
      </c>
      <c r="B618" t="s">
        <v>6345</v>
      </c>
      <c r="C618" t="s">
        <v>6346</v>
      </c>
      <c r="D618" t="s">
        <v>6339</v>
      </c>
      <c r="E618" s="15">
        <v>900785534</v>
      </c>
      <c r="F618" s="15" t="s">
        <v>6339</v>
      </c>
      <c r="G618">
        <v>4</v>
      </c>
      <c r="H618" t="s">
        <v>6340</v>
      </c>
      <c r="I618" t="str">
        <f t="shared" si="9"/>
        <v>Insert Into cliente_zona(id_clientezona,id_cliente,id_zona) values (NULL,900785534,4);</v>
      </c>
    </row>
    <row r="619" spans="1:9" x14ac:dyDescent="0.25">
      <c r="A619">
        <v>10015222</v>
      </c>
      <c r="B619" t="s">
        <v>6345</v>
      </c>
      <c r="C619" t="s">
        <v>6346</v>
      </c>
      <c r="D619" t="s">
        <v>6339</v>
      </c>
      <c r="E619" s="15">
        <v>900710484</v>
      </c>
      <c r="F619" s="15" t="s">
        <v>6339</v>
      </c>
      <c r="G619">
        <v>4</v>
      </c>
      <c r="H619" t="s">
        <v>6340</v>
      </c>
      <c r="I619" t="str">
        <f t="shared" si="9"/>
        <v>Insert Into cliente_zona(id_clientezona,id_cliente,id_zona) values (NULL,900710484,4);</v>
      </c>
    </row>
    <row r="620" spans="1:9" x14ac:dyDescent="0.25">
      <c r="A620">
        <v>10015280</v>
      </c>
      <c r="B620" t="s">
        <v>6345</v>
      </c>
      <c r="C620" t="s">
        <v>6346</v>
      </c>
      <c r="D620" t="s">
        <v>6339</v>
      </c>
      <c r="E620" s="15">
        <v>860007538</v>
      </c>
      <c r="F620" s="15" t="s">
        <v>6339</v>
      </c>
      <c r="G620">
        <v>4</v>
      </c>
      <c r="H620" t="s">
        <v>6340</v>
      </c>
      <c r="I620" t="str">
        <f t="shared" si="9"/>
        <v>Insert Into cliente_zona(id_clientezona,id_cliente,id_zona) values (NULL,860007538,4);</v>
      </c>
    </row>
    <row r="621" spans="1:9" x14ac:dyDescent="0.25">
      <c r="A621">
        <v>10015281</v>
      </c>
      <c r="B621" t="s">
        <v>6345</v>
      </c>
      <c r="C621" t="s">
        <v>6346</v>
      </c>
      <c r="D621" t="s">
        <v>6339</v>
      </c>
      <c r="E621" s="15">
        <v>25016809</v>
      </c>
      <c r="F621" s="15" t="s">
        <v>6339</v>
      </c>
      <c r="G621">
        <v>4</v>
      </c>
      <c r="H621" t="s">
        <v>6340</v>
      </c>
      <c r="I621" t="str">
        <f t="shared" si="9"/>
        <v>Insert Into cliente_zona(id_clientezona,id_cliente,id_zona) values (NULL,25016809,4);</v>
      </c>
    </row>
    <row r="622" spans="1:9" x14ac:dyDescent="0.25">
      <c r="A622">
        <v>10015282</v>
      </c>
      <c r="B622" t="s">
        <v>6345</v>
      </c>
      <c r="C622" t="s">
        <v>6346</v>
      </c>
      <c r="D622" t="s">
        <v>6339</v>
      </c>
      <c r="E622" s="15">
        <v>7508676</v>
      </c>
      <c r="F622" s="15" t="s">
        <v>6339</v>
      </c>
      <c r="G622">
        <v>4</v>
      </c>
      <c r="H622" t="s">
        <v>6340</v>
      </c>
      <c r="I622" t="str">
        <f t="shared" si="9"/>
        <v>Insert Into cliente_zona(id_clientezona,id_cliente,id_zona) values (NULL,7508676,4);</v>
      </c>
    </row>
    <row r="623" spans="1:9" x14ac:dyDescent="0.25">
      <c r="A623">
        <v>10015295</v>
      </c>
      <c r="B623" t="s">
        <v>6345</v>
      </c>
      <c r="C623" t="s">
        <v>6346</v>
      </c>
      <c r="D623" t="s">
        <v>6339</v>
      </c>
      <c r="E623" s="15">
        <v>18392425</v>
      </c>
      <c r="F623" s="15" t="s">
        <v>6339</v>
      </c>
      <c r="G623">
        <v>4</v>
      </c>
      <c r="H623" t="s">
        <v>6340</v>
      </c>
      <c r="I623" t="str">
        <f t="shared" si="9"/>
        <v>Insert Into cliente_zona(id_clientezona,id_cliente,id_zona) values (NULL,18392425,4);</v>
      </c>
    </row>
    <row r="624" spans="1:9" x14ac:dyDescent="0.25">
      <c r="A624">
        <v>10015300</v>
      </c>
      <c r="B624" t="s">
        <v>6345</v>
      </c>
      <c r="C624" t="s">
        <v>6346</v>
      </c>
      <c r="D624" t="s">
        <v>6339</v>
      </c>
      <c r="E624" s="15">
        <v>94273705</v>
      </c>
      <c r="F624" s="15" t="s">
        <v>6339</v>
      </c>
      <c r="G624">
        <v>4</v>
      </c>
      <c r="H624" t="s">
        <v>6340</v>
      </c>
      <c r="I624" t="str">
        <f t="shared" si="9"/>
        <v>Insert Into cliente_zona(id_clientezona,id_cliente,id_zona) values (NULL,94273705,4);</v>
      </c>
    </row>
    <row r="625" spans="1:9" x14ac:dyDescent="0.25">
      <c r="A625">
        <v>10015310</v>
      </c>
      <c r="B625" t="s">
        <v>6345</v>
      </c>
      <c r="C625" t="s">
        <v>6346</v>
      </c>
      <c r="D625" t="s">
        <v>6339</v>
      </c>
      <c r="E625" s="15">
        <v>6342159</v>
      </c>
      <c r="F625" s="15" t="s">
        <v>6339</v>
      </c>
      <c r="G625">
        <v>4</v>
      </c>
      <c r="H625" t="s">
        <v>6340</v>
      </c>
      <c r="I625" t="str">
        <f t="shared" si="9"/>
        <v>Insert Into cliente_zona(id_clientezona,id_cliente,id_zona) values (NULL,6342159,4);</v>
      </c>
    </row>
    <row r="626" spans="1:9" x14ac:dyDescent="0.25">
      <c r="A626">
        <v>10015311</v>
      </c>
      <c r="B626" t="s">
        <v>6345</v>
      </c>
      <c r="C626" t="s">
        <v>6346</v>
      </c>
      <c r="D626" t="s">
        <v>6339</v>
      </c>
      <c r="E626" s="15">
        <v>900511074</v>
      </c>
      <c r="F626" s="15" t="s">
        <v>6339</v>
      </c>
      <c r="G626">
        <v>4</v>
      </c>
      <c r="H626" t="s">
        <v>6340</v>
      </c>
      <c r="I626" t="str">
        <f t="shared" si="9"/>
        <v>Insert Into cliente_zona(id_clientezona,id_cliente,id_zona) values (NULL,900511074,4);</v>
      </c>
    </row>
    <row r="627" spans="1:9" x14ac:dyDescent="0.25">
      <c r="A627">
        <v>10015312</v>
      </c>
      <c r="B627" t="s">
        <v>6345</v>
      </c>
      <c r="C627" t="s">
        <v>6346</v>
      </c>
      <c r="D627" t="s">
        <v>6339</v>
      </c>
      <c r="E627" s="15">
        <v>6247572</v>
      </c>
      <c r="F627" s="15" t="s">
        <v>6339</v>
      </c>
      <c r="G627">
        <v>4</v>
      </c>
      <c r="H627" t="s">
        <v>6340</v>
      </c>
      <c r="I627" t="str">
        <f t="shared" si="9"/>
        <v>Insert Into cliente_zona(id_clientezona,id_cliente,id_zona) values (NULL,6247572,4);</v>
      </c>
    </row>
    <row r="628" spans="1:9" x14ac:dyDescent="0.25">
      <c r="A628">
        <v>10015325</v>
      </c>
      <c r="B628" t="s">
        <v>6345</v>
      </c>
      <c r="C628" t="s">
        <v>6346</v>
      </c>
      <c r="D628" t="s">
        <v>6339</v>
      </c>
      <c r="E628" s="15">
        <v>810006056</v>
      </c>
      <c r="F628" s="15" t="s">
        <v>6339</v>
      </c>
      <c r="G628">
        <v>4</v>
      </c>
      <c r="H628" t="s">
        <v>6340</v>
      </c>
      <c r="I628" t="str">
        <f t="shared" si="9"/>
        <v>Insert Into cliente_zona(id_clientezona,id_cliente,id_zona) values (NULL,810006056,4);</v>
      </c>
    </row>
    <row r="629" spans="1:9" x14ac:dyDescent="0.25">
      <c r="A629">
        <v>10015326</v>
      </c>
      <c r="B629" t="s">
        <v>6345</v>
      </c>
      <c r="C629" t="s">
        <v>6346</v>
      </c>
      <c r="D629" t="s">
        <v>6339</v>
      </c>
      <c r="E629" s="15">
        <v>900109722</v>
      </c>
      <c r="F629" s="15" t="s">
        <v>6339</v>
      </c>
      <c r="G629">
        <v>4</v>
      </c>
      <c r="H629" t="s">
        <v>6340</v>
      </c>
      <c r="I629" t="str">
        <f t="shared" si="9"/>
        <v>Insert Into cliente_zona(id_clientezona,id_cliente,id_zona) values (NULL,900109722,4);</v>
      </c>
    </row>
    <row r="630" spans="1:9" x14ac:dyDescent="0.25">
      <c r="A630">
        <v>10015327</v>
      </c>
      <c r="B630" t="s">
        <v>6345</v>
      </c>
      <c r="C630" t="s">
        <v>6346</v>
      </c>
      <c r="D630" t="s">
        <v>6339</v>
      </c>
      <c r="E630" s="15">
        <v>29665896</v>
      </c>
      <c r="F630" s="15" t="s">
        <v>6339</v>
      </c>
      <c r="G630">
        <v>4</v>
      </c>
      <c r="H630" t="s">
        <v>6340</v>
      </c>
      <c r="I630" t="str">
        <f t="shared" si="9"/>
        <v>Insert Into cliente_zona(id_clientezona,id_cliente,id_zona) values (NULL,29665896,4);</v>
      </c>
    </row>
    <row r="631" spans="1:9" x14ac:dyDescent="0.25">
      <c r="A631">
        <v>10015329</v>
      </c>
      <c r="B631" t="s">
        <v>6345</v>
      </c>
      <c r="C631" t="s">
        <v>6346</v>
      </c>
      <c r="D631" t="s">
        <v>6339</v>
      </c>
      <c r="E631" s="15">
        <v>891900475</v>
      </c>
      <c r="F631" s="15" t="s">
        <v>6339</v>
      </c>
      <c r="G631">
        <v>4</v>
      </c>
      <c r="H631" t="s">
        <v>6340</v>
      </c>
      <c r="I631" t="str">
        <f t="shared" si="9"/>
        <v>Insert Into cliente_zona(id_clientezona,id_cliente,id_zona) values (NULL,891900475,4);</v>
      </c>
    </row>
    <row r="632" spans="1:9" x14ac:dyDescent="0.25">
      <c r="A632">
        <v>10015330</v>
      </c>
      <c r="B632" t="s">
        <v>6345</v>
      </c>
      <c r="C632" t="s">
        <v>6346</v>
      </c>
      <c r="D632" t="s">
        <v>6339</v>
      </c>
      <c r="E632" s="15">
        <v>41579043</v>
      </c>
      <c r="F632" s="15" t="s">
        <v>6339</v>
      </c>
      <c r="G632">
        <v>4</v>
      </c>
      <c r="H632" t="s">
        <v>6340</v>
      </c>
      <c r="I632" t="str">
        <f t="shared" si="9"/>
        <v>Insert Into cliente_zona(id_clientezona,id_cliente,id_zona) values (NULL,41579043,4);</v>
      </c>
    </row>
    <row r="633" spans="1:9" x14ac:dyDescent="0.25">
      <c r="A633">
        <v>10015336</v>
      </c>
      <c r="B633" t="s">
        <v>6345</v>
      </c>
      <c r="C633" t="s">
        <v>6346</v>
      </c>
      <c r="D633" t="s">
        <v>6339</v>
      </c>
      <c r="E633" s="15">
        <v>9817403</v>
      </c>
      <c r="F633" s="15" t="s">
        <v>6339</v>
      </c>
      <c r="G633">
        <v>4</v>
      </c>
      <c r="H633" t="s">
        <v>6340</v>
      </c>
      <c r="I633" t="str">
        <f t="shared" si="9"/>
        <v>Insert Into cliente_zona(id_clientezona,id_cliente,id_zona) values (NULL,9817403,4);</v>
      </c>
    </row>
    <row r="634" spans="1:9" x14ac:dyDescent="0.25">
      <c r="A634">
        <v>10015353</v>
      </c>
      <c r="B634" t="s">
        <v>6345</v>
      </c>
      <c r="C634" t="s">
        <v>6346</v>
      </c>
      <c r="D634" t="s">
        <v>6339</v>
      </c>
      <c r="E634" s="15">
        <v>6247862</v>
      </c>
      <c r="F634" s="15" t="s">
        <v>6339</v>
      </c>
      <c r="G634">
        <v>4</v>
      </c>
      <c r="H634" t="s">
        <v>6340</v>
      </c>
      <c r="I634" t="str">
        <f t="shared" si="9"/>
        <v>Insert Into cliente_zona(id_clientezona,id_cliente,id_zona) values (NULL,6247862,4);</v>
      </c>
    </row>
    <row r="635" spans="1:9" x14ac:dyDescent="0.25">
      <c r="A635">
        <v>10015354</v>
      </c>
      <c r="B635" t="s">
        <v>6345</v>
      </c>
      <c r="C635" t="s">
        <v>6346</v>
      </c>
      <c r="D635" t="s">
        <v>6339</v>
      </c>
      <c r="E635" s="15">
        <v>98334454</v>
      </c>
      <c r="F635" s="15" t="s">
        <v>6339</v>
      </c>
      <c r="G635">
        <v>4</v>
      </c>
      <c r="H635" t="s">
        <v>6340</v>
      </c>
      <c r="I635" t="str">
        <f t="shared" si="9"/>
        <v>Insert Into cliente_zona(id_clientezona,id_cliente,id_zona) values (NULL,98334454,4);</v>
      </c>
    </row>
    <row r="636" spans="1:9" x14ac:dyDescent="0.25">
      <c r="A636">
        <v>10015355</v>
      </c>
      <c r="B636" t="s">
        <v>6345</v>
      </c>
      <c r="C636" t="s">
        <v>6346</v>
      </c>
      <c r="D636" t="s">
        <v>6339</v>
      </c>
      <c r="E636" s="15">
        <v>94407443</v>
      </c>
      <c r="F636" s="15" t="s">
        <v>6339</v>
      </c>
      <c r="G636">
        <v>4</v>
      </c>
      <c r="H636" t="s">
        <v>6340</v>
      </c>
      <c r="I636" t="str">
        <f t="shared" si="9"/>
        <v>Insert Into cliente_zona(id_clientezona,id_cliente,id_zona) values (NULL,94407443,4);</v>
      </c>
    </row>
    <row r="637" spans="1:9" x14ac:dyDescent="0.25">
      <c r="A637">
        <v>10015367</v>
      </c>
      <c r="B637" t="s">
        <v>6345</v>
      </c>
      <c r="C637" t="s">
        <v>6346</v>
      </c>
      <c r="D637" t="s">
        <v>6339</v>
      </c>
      <c r="E637" s="15">
        <v>900473544</v>
      </c>
      <c r="F637" s="15" t="s">
        <v>6339</v>
      </c>
      <c r="G637">
        <v>4</v>
      </c>
      <c r="H637" t="s">
        <v>6340</v>
      </c>
      <c r="I637" t="str">
        <f t="shared" si="9"/>
        <v>Insert Into cliente_zona(id_clientezona,id_cliente,id_zona) values (NULL,900473544,4);</v>
      </c>
    </row>
    <row r="638" spans="1:9" x14ac:dyDescent="0.25">
      <c r="A638">
        <v>10015407</v>
      </c>
      <c r="B638" t="s">
        <v>6345</v>
      </c>
      <c r="C638" t="s">
        <v>6346</v>
      </c>
      <c r="D638" t="s">
        <v>6339</v>
      </c>
      <c r="E638" s="15">
        <v>16894373</v>
      </c>
      <c r="F638" s="15" t="s">
        <v>6339</v>
      </c>
      <c r="G638">
        <v>4</v>
      </c>
      <c r="H638" t="s">
        <v>6340</v>
      </c>
      <c r="I638" t="str">
        <f t="shared" si="9"/>
        <v>Insert Into cliente_zona(id_clientezona,id_cliente,id_zona) values (NULL,16894373,4);</v>
      </c>
    </row>
    <row r="639" spans="1:9" x14ac:dyDescent="0.25">
      <c r="A639">
        <v>10015408</v>
      </c>
      <c r="B639" t="s">
        <v>6345</v>
      </c>
      <c r="C639" t="s">
        <v>6346</v>
      </c>
      <c r="D639" t="s">
        <v>6339</v>
      </c>
      <c r="E639" s="15">
        <v>900149535</v>
      </c>
      <c r="F639" s="15" t="s">
        <v>6339</v>
      </c>
      <c r="G639">
        <v>4</v>
      </c>
      <c r="H639" t="s">
        <v>6340</v>
      </c>
      <c r="I639" t="str">
        <f t="shared" si="9"/>
        <v>Insert Into cliente_zona(id_clientezona,id_cliente,id_zona) values (NULL,900149535,4);</v>
      </c>
    </row>
    <row r="640" spans="1:9" x14ac:dyDescent="0.25">
      <c r="A640">
        <v>10015409</v>
      </c>
      <c r="B640" t="s">
        <v>6345</v>
      </c>
      <c r="C640" t="s">
        <v>6346</v>
      </c>
      <c r="D640" t="s">
        <v>6339</v>
      </c>
      <c r="E640" s="15">
        <v>891900391</v>
      </c>
      <c r="F640" s="15" t="s">
        <v>6339</v>
      </c>
      <c r="G640">
        <v>4</v>
      </c>
      <c r="H640" t="s">
        <v>6340</v>
      </c>
      <c r="I640" t="str">
        <f t="shared" si="9"/>
        <v>Insert Into cliente_zona(id_clientezona,id_cliente,id_zona) values (NULL,891900391,4);</v>
      </c>
    </row>
    <row r="641" spans="1:9" x14ac:dyDescent="0.25">
      <c r="A641">
        <v>10015410</v>
      </c>
      <c r="B641" t="s">
        <v>6345</v>
      </c>
      <c r="C641" t="s">
        <v>6346</v>
      </c>
      <c r="D641" t="s">
        <v>6339</v>
      </c>
      <c r="E641" s="15">
        <v>891900487</v>
      </c>
      <c r="F641" s="15" t="s">
        <v>6339</v>
      </c>
      <c r="G641">
        <v>4</v>
      </c>
      <c r="H641" t="s">
        <v>6340</v>
      </c>
      <c r="I641" t="str">
        <f t="shared" si="9"/>
        <v>Insert Into cliente_zona(id_clientezona,id_cliente,id_zona) values (NULL,891900487,4);</v>
      </c>
    </row>
    <row r="642" spans="1:9" x14ac:dyDescent="0.25">
      <c r="A642">
        <v>10015411</v>
      </c>
      <c r="B642" t="s">
        <v>6345</v>
      </c>
      <c r="C642" t="s">
        <v>6346</v>
      </c>
      <c r="D642" t="s">
        <v>6339</v>
      </c>
      <c r="E642" s="15">
        <v>900741284</v>
      </c>
      <c r="F642" s="15" t="s">
        <v>6339</v>
      </c>
      <c r="G642">
        <v>4</v>
      </c>
      <c r="H642" t="s">
        <v>6340</v>
      </c>
      <c r="I642" t="str">
        <f t="shared" si="9"/>
        <v>Insert Into cliente_zona(id_clientezona,id_cliente,id_zona) values (NULL,900741284,4);</v>
      </c>
    </row>
    <row r="643" spans="1:9" x14ac:dyDescent="0.25">
      <c r="A643">
        <v>10015412</v>
      </c>
      <c r="B643" t="s">
        <v>6345</v>
      </c>
      <c r="C643" t="s">
        <v>6346</v>
      </c>
      <c r="D643" t="s">
        <v>6339</v>
      </c>
      <c r="E643" s="15">
        <v>830515183</v>
      </c>
      <c r="F643" s="15" t="s">
        <v>6339</v>
      </c>
      <c r="G643">
        <v>4</v>
      </c>
      <c r="H643" t="s">
        <v>6340</v>
      </c>
      <c r="I643" t="str">
        <f t="shared" ref="I643:I706" si="10">_xlfn.CONCAT(B643,C643,D643,E643,F643,G643,H643)</f>
        <v>Insert Into cliente_zona(id_clientezona,id_cliente,id_zona) values (NULL,830515183,4);</v>
      </c>
    </row>
    <row r="644" spans="1:9" x14ac:dyDescent="0.25">
      <c r="A644">
        <v>10015413</v>
      </c>
      <c r="B644" t="s">
        <v>6345</v>
      </c>
      <c r="C644" t="s">
        <v>6346</v>
      </c>
      <c r="D644" t="s">
        <v>6339</v>
      </c>
      <c r="E644" s="15">
        <v>900583164</v>
      </c>
      <c r="F644" s="15" t="s">
        <v>6339</v>
      </c>
      <c r="G644">
        <v>4</v>
      </c>
      <c r="H644" t="s">
        <v>6340</v>
      </c>
      <c r="I644" t="str">
        <f t="shared" si="10"/>
        <v>Insert Into cliente_zona(id_clientezona,id_cliente,id_zona) values (NULL,900583164,4);</v>
      </c>
    </row>
    <row r="645" spans="1:9" x14ac:dyDescent="0.25">
      <c r="A645">
        <v>10015414</v>
      </c>
      <c r="B645" t="s">
        <v>6345</v>
      </c>
      <c r="C645" t="s">
        <v>6346</v>
      </c>
      <c r="D645" t="s">
        <v>6339</v>
      </c>
      <c r="E645" s="15">
        <v>800096422</v>
      </c>
      <c r="F645" s="15" t="s">
        <v>6339</v>
      </c>
      <c r="G645">
        <v>4</v>
      </c>
      <c r="H645" t="s">
        <v>6340</v>
      </c>
      <c r="I645" t="str">
        <f t="shared" si="10"/>
        <v>Insert Into cliente_zona(id_clientezona,id_cliente,id_zona) values (NULL,800096422,4);</v>
      </c>
    </row>
    <row r="646" spans="1:9" x14ac:dyDescent="0.25">
      <c r="A646">
        <v>10015442</v>
      </c>
      <c r="B646" t="s">
        <v>6345</v>
      </c>
      <c r="C646" t="s">
        <v>6346</v>
      </c>
      <c r="D646" t="s">
        <v>6339</v>
      </c>
      <c r="E646" s="15">
        <v>42091267</v>
      </c>
      <c r="F646" s="15" t="s">
        <v>6339</v>
      </c>
      <c r="G646">
        <v>4</v>
      </c>
      <c r="H646" t="s">
        <v>6340</v>
      </c>
      <c r="I646" t="str">
        <f t="shared" si="10"/>
        <v>Insert Into cliente_zona(id_clientezona,id_cliente,id_zona) values (NULL,42091267,4);</v>
      </c>
    </row>
    <row r="647" spans="1:9" x14ac:dyDescent="0.25">
      <c r="A647">
        <v>10015443</v>
      </c>
      <c r="B647" t="s">
        <v>6345</v>
      </c>
      <c r="C647" t="s">
        <v>6346</v>
      </c>
      <c r="D647" t="s">
        <v>6339</v>
      </c>
      <c r="E647" s="15">
        <v>38893609</v>
      </c>
      <c r="F647" s="15" t="s">
        <v>6339</v>
      </c>
      <c r="G647">
        <v>4</v>
      </c>
      <c r="H647" t="s">
        <v>6340</v>
      </c>
      <c r="I647" t="str">
        <f t="shared" si="10"/>
        <v>Insert Into cliente_zona(id_clientezona,id_cliente,id_zona) values (NULL,38893609,4);</v>
      </c>
    </row>
    <row r="648" spans="1:9" x14ac:dyDescent="0.25">
      <c r="A648">
        <v>10015444</v>
      </c>
      <c r="B648" t="s">
        <v>6345</v>
      </c>
      <c r="C648" t="s">
        <v>6346</v>
      </c>
      <c r="D648" t="s">
        <v>6339</v>
      </c>
      <c r="E648" s="15">
        <v>800193348</v>
      </c>
      <c r="F648" s="15" t="s">
        <v>6339</v>
      </c>
      <c r="G648">
        <v>4</v>
      </c>
      <c r="H648" t="s">
        <v>6340</v>
      </c>
      <c r="I648" t="str">
        <f t="shared" si="10"/>
        <v>Insert Into cliente_zona(id_clientezona,id_cliente,id_zona) values (NULL,800193348,4);</v>
      </c>
    </row>
    <row r="649" spans="1:9" x14ac:dyDescent="0.25">
      <c r="A649">
        <v>10015445</v>
      </c>
      <c r="B649" t="s">
        <v>6345</v>
      </c>
      <c r="C649" t="s">
        <v>6346</v>
      </c>
      <c r="D649" t="s">
        <v>6339</v>
      </c>
      <c r="E649" s="15">
        <v>891900236</v>
      </c>
      <c r="F649" s="15" t="s">
        <v>6339</v>
      </c>
      <c r="G649">
        <v>4</v>
      </c>
      <c r="H649" t="s">
        <v>6340</v>
      </c>
      <c r="I649" t="str">
        <f t="shared" si="10"/>
        <v>Insert Into cliente_zona(id_clientezona,id_cliente,id_zona) values (NULL,891900236,4);</v>
      </c>
    </row>
    <row r="650" spans="1:9" x14ac:dyDescent="0.25">
      <c r="A650">
        <v>10015446</v>
      </c>
      <c r="B650" t="s">
        <v>6345</v>
      </c>
      <c r="C650" t="s">
        <v>6346</v>
      </c>
      <c r="D650" t="s">
        <v>6339</v>
      </c>
      <c r="E650" s="15">
        <v>16366170</v>
      </c>
      <c r="F650" s="15" t="s">
        <v>6339</v>
      </c>
      <c r="G650">
        <v>4</v>
      </c>
      <c r="H650" t="s">
        <v>6340</v>
      </c>
      <c r="I650" t="str">
        <f t="shared" si="10"/>
        <v>Insert Into cliente_zona(id_clientezona,id_cliente,id_zona) values (NULL,16366170,4);</v>
      </c>
    </row>
    <row r="651" spans="1:9" x14ac:dyDescent="0.25">
      <c r="A651">
        <v>10015506</v>
      </c>
      <c r="B651" t="s">
        <v>6345</v>
      </c>
      <c r="C651" t="s">
        <v>6346</v>
      </c>
      <c r="D651" t="s">
        <v>6339</v>
      </c>
      <c r="E651" s="15">
        <v>900765464</v>
      </c>
      <c r="F651" s="15" t="s">
        <v>6339</v>
      </c>
      <c r="G651">
        <v>4</v>
      </c>
      <c r="H651" t="s">
        <v>6340</v>
      </c>
      <c r="I651" t="str">
        <f t="shared" si="10"/>
        <v>Insert Into cliente_zona(id_clientezona,id_cliente,id_zona) values (NULL,900765464,4);</v>
      </c>
    </row>
    <row r="652" spans="1:9" x14ac:dyDescent="0.25">
      <c r="A652">
        <v>10015507</v>
      </c>
      <c r="B652" t="s">
        <v>6345</v>
      </c>
      <c r="C652" t="s">
        <v>6346</v>
      </c>
      <c r="D652" t="s">
        <v>6339</v>
      </c>
      <c r="E652" s="15">
        <v>900539592</v>
      </c>
      <c r="F652" s="15" t="s">
        <v>6339</v>
      </c>
      <c r="G652">
        <v>4</v>
      </c>
      <c r="H652" t="s">
        <v>6340</v>
      </c>
      <c r="I652" t="str">
        <f t="shared" si="10"/>
        <v>Insert Into cliente_zona(id_clientezona,id_cliente,id_zona) values (NULL,900539592,4);</v>
      </c>
    </row>
    <row r="653" spans="1:9" x14ac:dyDescent="0.25">
      <c r="A653">
        <v>10015509</v>
      </c>
      <c r="B653" t="s">
        <v>6345</v>
      </c>
      <c r="C653" t="s">
        <v>6346</v>
      </c>
      <c r="D653" t="s">
        <v>6339</v>
      </c>
      <c r="E653" s="15">
        <v>75065538</v>
      </c>
      <c r="F653" s="15" t="s">
        <v>6339</v>
      </c>
      <c r="G653">
        <v>4</v>
      </c>
      <c r="H653" t="s">
        <v>6340</v>
      </c>
      <c r="I653" t="str">
        <f t="shared" si="10"/>
        <v>Insert Into cliente_zona(id_clientezona,id_cliente,id_zona) values (NULL,75065538,4);</v>
      </c>
    </row>
    <row r="654" spans="1:9" x14ac:dyDescent="0.25">
      <c r="A654">
        <v>10015522</v>
      </c>
      <c r="B654" t="s">
        <v>6345</v>
      </c>
      <c r="C654" t="s">
        <v>6346</v>
      </c>
      <c r="D654" t="s">
        <v>6339</v>
      </c>
      <c r="E654" s="15">
        <v>891400088</v>
      </c>
      <c r="F654" s="15" t="s">
        <v>6339</v>
      </c>
      <c r="G654">
        <v>4</v>
      </c>
      <c r="H654" t="s">
        <v>6340</v>
      </c>
      <c r="I654" t="str">
        <f t="shared" si="10"/>
        <v>Insert Into cliente_zona(id_clientezona,id_cliente,id_zona) values (NULL,891400088,4);</v>
      </c>
    </row>
    <row r="655" spans="1:9" x14ac:dyDescent="0.25">
      <c r="A655">
        <v>10015524</v>
      </c>
      <c r="B655" t="s">
        <v>6345</v>
      </c>
      <c r="C655" t="s">
        <v>6346</v>
      </c>
      <c r="D655" t="s">
        <v>6339</v>
      </c>
      <c r="E655" s="15">
        <v>94193035</v>
      </c>
      <c r="F655" s="15" t="s">
        <v>6339</v>
      </c>
      <c r="G655">
        <v>4</v>
      </c>
      <c r="H655" t="s">
        <v>6340</v>
      </c>
      <c r="I655" t="str">
        <f t="shared" si="10"/>
        <v>Insert Into cliente_zona(id_clientezona,id_cliente,id_zona) values (NULL,94193035,4);</v>
      </c>
    </row>
    <row r="656" spans="1:9" x14ac:dyDescent="0.25">
      <c r="A656">
        <v>10015539</v>
      </c>
      <c r="B656" t="s">
        <v>6345</v>
      </c>
      <c r="C656" t="s">
        <v>6346</v>
      </c>
      <c r="D656" t="s">
        <v>6339</v>
      </c>
      <c r="E656" s="15">
        <v>6318177</v>
      </c>
      <c r="F656" s="15" t="s">
        <v>6339</v>
      </c>
      <c r="G656">
        <v>4</v>
      </c>
      <c r="H656" t="s">
        <v>6340</v>
      </c>
      <c r="I656" t="str">
        <f t="shared" si="10"/>
        <v>Insert Into cliente_zona(id_clientezona,id_cliente,id_zona) values (NULL,6318177,4);</v>
      </c>
    </row>
    <row r="657" spans="1:9" x14ac:dyDescent="0.25">
      <c r="A657">
        <v>10015571</v>
      </c>
      <c r="B657" t="s">
        <v>6345</v>
      </c>
      <c r="C657" t="s">
        <v>6346</v>
      </c>
      <c r="D657" t="s">
        <v>6339</v>
      </c>
      <c r="E657" s="15">
        <v>815003648</v>
      </c>
      <c r="F657" s="15" t="s">
        <v>6339</v>
      </c>
      <c r="G657">
        <v>4</v>
      </c>
      <c r="H657" t="s">
        <v>6340</v>
      </c>
      <c r="I657" t="str">
        <f t="shared" si="10"/>
        <v>Insert Into cliente_zona(id_clientezona,id_cliente,id_zona) values (NULL,815003648,4);</v>
      </c>
    </row>
    <row r="658" spans="1:9" x14ac:dyDescent="0.25">
      <c r="A658">
        <v>10015580</v>
      </c>
      <c r="B658" t="s">
        <v>6345</v>
      </c>
      <c r="C658" t="s">
        <v>6346</v>
      </c>
      <c r="D658" t="s">
        <v>6339</v>
      </c>
      <c r="E658" s="15">
        <v>9807051</v>
      </c>
      <c r="F658" s="15" t="s">
        <v>6339</v>
      </c>
      <c r="G658">
        <v>4</v>
      </c>
      <c r="H658" t="s">
        <v>6340</v>
      </c>
      <c r="I658" t="str">
        <f t="shared" si="10"/>
        <v>Insert Into cliente_zona(id_clientezona,id_cliente,id_zona) values (NULL,9807051,4);</v>
      </c>
    </row>
    <row r="659" spans="1:9" x14ac:dyDescent="0.25">
      <c r="A659">
        <v>10015584</v>
      </c>
      <c r="B659" t="s">
        <v>6345</v>
      </c>
      <c r="C659" t="s">
        <v>6346</v>
      </c>
      <c r="D659" t="s">
        <v>6339</v>
      </c>
      <c r="E659" s="15">
        <v>900321419</v>
      </c>
      <c r="F659" s="15" t="s">
        <v>6339</v>
      </c>
      <c r="G659">
        <v>4</v>
      </c>
      <c r="H659" t="s">
        <v>6340</v>
      </c>
      <c r="I659" t="str">
        <f t="shared" si="10"/>
        <v>Insert Into cliente_zona(id_clientezona,id_cliente,id_zona) values (NULL,900321419,4);</v>
      </c>
    </row>
    <row r="660" spans="1:9" x14ac:dyDescent="0.25">
      <c r="A660">
        <v>10015588</v>
      </c>
      <c r="B660" t="s">
        <v>6345</v>
      </c>
      <c r="C660" t="s">
        <v>6346</v>
      </c>
      <c r="D660" t="s">
        <v>6339</v>
      </c>
      <c r="E660" s="15">
        <v>9957626</v>
      </c>
      <c r="F660" s="15" t="s">
        <v>6339</v>
      </c>
      <c r="G660">
        <v>4</v>
      </c>
      <c r="H660" t="s">
        <v>6340</v>
      </c>
      <c r="I660" t="str">
        <f t="shared" si="10"/>
        <v>Insert Into cliente_zona(id_clientezona,id_cliente,id_zona) values (NULL,9957626,4);</v>
      </c>
    </row>
    <row r="661" spans="1:9" x14ac:dyDescent="0.25">
      <c r="A661">
        <v>10015589</v>
      </c>
      <c r="B661" t="s">
        <v>6345</v>
      </c>
      <c r="C661" t="s">
        <v>6346</v>
      </c>
      <c r="D661" t="s">
        <v>6339</v>
      </c>
      <c r="E661" s="15">
        <v>900137473</v>
      </c>
      <c r="F661" s="15" t="s">
        <v>6339</v>
      </c>
      <c r="G661">
        <v>4</v>
      </c>
      <c r="H661" t="s">
        <v>6340</v>
      </c>
      <c r="I661" t="str">
        <f t="shared" si="10"/>
        <v>Insert Into cliente_zona(id_clientezona,id_cliente,id_zona) values (NULL,900137473,4);</v>
      </c>
    </row>
    <row r="662" spans="1:9" x14ac:dyDescent="0.25">
      <c r="A662">
        <v>10015590</v>
      </c>
      <c r="B662" t="s">
        <v>6345</v>
      </c>
      <c r="C662" t="s">
        <v>6346</v>
      </c>
      <c r="D662" t="s">
        <v>6339</v>
      </c>
      <c r="E662" s="15">
        <v>1130625032</v>
      </c>
      <c r="F662" s="15" t="s">
        <v>6339</v>
      </c>
      <c r="G662">
        <v>4</v>
      </c>
      <c r="H662" t="s">
        <v>6340</v>
      </c>
      <c r="I662" t="str">
        <f t="shared" si="10"/>
        <v>Insert Into cliente_zona(id_clientezona,id_cliente,id_zona) values (NULL,1130625032,4);</v>
      </c>
    </row>
    <row r="663" spans="1:9" x14ac:dyDescent="0.25">
      <c r="A663">
        <v>10015591</v>
      </c>
      <c r="B663" t="s">
        <v>6345</v>
      </c>
      <c r="C663" t="s">
        <v>6346</v>
      </c>
      <c r="D663" t="s">
        <v>6339</v>
      </c>
      <c r="E663" s="15">
        <v>836000548</v>
      </c>
      <c r="F663" s="15" t="s">
        <v>6339</v>
      </c>
      <c r="G663">
        <v>4</v>
      </c>
      <c r="H663" t="s">
        <v>6340</v>
      </c>
      <c r="I663" t="str">
        <f t="shared" si="10"/>
        <v>Insert Into cliente_zona(id_clientezona,id_cliente,id_zona) values (NULL,836000548,4);</v>
      </c>
    </row>
    <row r="664" spans="1:9" x14ac:dyDescent="0.25">
      <c r="A664">
        <v>10015598</v>
      </c>
      <c r="B664" t="s">
        <v>6345</v>
      </c>
      <c r="C664" t="s">
        <v>6346</v>
      </c>
      <c r="D664" t="s">
        <v>6339</v>
      </c>
      <c r="E664" s="15">
        <v>1144062795</v>
      </c>
      <c r="F664" s="15" t="s">
        <v>6339</v>
      </c>
      <c r="G664">
        <v>4</v>
      </c>
      <c r="H664" t="s">
        <v>6340</v>
      </c>
      <c r="I664" t="str">
        <f t="shared" si="10"/>
        <v>Insert Into cliente_zona(id_clientezona,id_cliente,id_zona) values (NULL,1144062795,4);</v>
      </c>
    </row>
    <row r="665" spans="1:9" x14ac:dyDescent="0.25">
      <c r="A665">
        <v>10015600</v>
      </c>
      <c r="B665" t="s">
        <v>6345</v>
      </c>
      <c r="C665" t="s">
        <v>6346</v>
      </c>
      <c r="D665" t="s">
        <v>6339</v>
      </c>
      <c r="E665" s="15">
        <v>10238804</v>
      </c>
      <c r="F665" s="15" t="s">
        <v>6339</v>
      </c>
      <c r="G665">
        <v>4</v>
      </c>
      <c r="H665" t="s">
        <v>6340</v>
      </c>
      <c r="I665" t="str">
        <f t="shared" si="10"/>
        <v>Insert Into cliente_zona(id_clientezona,id_cliente,id_zona) values (NULL,10238804,4);</v>
      </c>
    </row>
    <row r="666" spans="1:9" x14ac:dyDescent="0.25">
      <c r="A666">
        <v>10015703</v>
      </c>
      <c r="B666" t="s">
        <v>6345</v>
      </c>
      <c r="C666" t="s">
        <v>6346</v>
      </c>
      <c r="D666" t="s">
        <v>6339</v>
      </c>
      <c r="E666" s="15">
        <v>810002448</v>
      </c>
      <c r="F666" s="15" t="s">
        <v>6339</v>
      </c>
      <c r="G666">
        <v>4</v>
      </c>
      <c r="H666" t="s">
        <v>6340</v>
      </c>
      <c r="I666" t="str">
        <f t="shared" si="10"/>
        <v>Insert Into cliente_zona(id_clientezona,id_cliente,id_zona) values (NULL,810002448,4);</v>
      </c>
    </row>
    <row r="667" spans="1:9" x14ac:dyDescent="0.25">
      <c r="A667">
        <v>10015709</v>
      </c>
      <c r="B667" t="s">
        <v>6345</v>
      </c>
      <c r="C667" t="s">
        <v>6346</v>
      </c>
      <c r="D667" t="s">
        <v>6339</v>
      </c>
      <c r="E667" s="15">
        <v>810002407</v>
      </c>
      <c r="F667" s="15" t="s">
        <v>6339</v>
      </c>
      <c r="G667">
        <v>4</v>
      </c>
      <c r="H667" t="s">
        <v>6340</v>
      </c>
      <c r="I667" t="str">
        <f t="shared" si="10"/>
        <v>Insert Into cliente_zona(id_clientezona,id_cliente,id_zona) values (NULL,810002407,4);</v>
      </c>
    </row>
    <row r="668" spans="1:9" x14ac:dyDescent="0.25">
      <c r="A668">
        <v>10015710</v>
      </c>
      <c r="B668" t="s">
        <v>6345</v>
      </c>
      <c r="C668" t="s">
        <v>6346</v>
      </c>
      <c r="D668" t="s">
        <v>6339</v>
      </c>
      <c r="E668" s="15">
        <v>810004072</v>
      </c>
      <c r="F668" s="15" t="s">
        <v>6339</v>
      </c>
      <c r="G668">
        <v>4</v>
      </c>
      <c r="H668" t="s">
        <v>6340</v>
      </c>
      <c r="I668" t="str">
        <f t="shared" si="10"/>
        <v>Insert Into cliente_zona(id_clientezona,id_cliente,id_zona) values (NULL,810004072,4);</v>
      </c>
    </row>
    <row r="669" spans="1:9" x14ac:dyDescent="0.25">
      <c r="A669">
        <v>10015711</v>
      </c>
      <c r="B669" t="s">
        <v>6345</v>
      </c>
      <c r="C669" t="s">
        <v>6346</v>
      </c>
      <c r="D669" t="s">
        <v>6339</v>
      </c>
      <c r="E669" s="15">
        <v>900208066</v>
      </c>
      <c r="F669" s="15" t="s">
        <v>6339</v>
      </c>
      <c r="G669">
        <v>4</v>
      </c>
      <c r="H669" t="s">
        <v>6340</v>
      </c>
      <c r="I669" t="str">
        <f t="shared" si="10"/>
        <v>Insert Into cliente_zona(id_clientezona,id_cliente,id_zona) values (NULL,900208066,4);</v>
      </c>
    </row>
    <row r="670" spans="1:9" x14ac:dyDescent="0.25">
      <c r="A670">
        <v>10015712</v>
      </c>
      <c r="B670" t="s">
        <v>6345</v>
      </c>
      <c r="C670" t="s">
        <v>6346</v>
      </c>
      <c r="D670" t="s">
        <v>6339</v>
      </c>
      <c r="E670" s="15">
        <v>800047367</v>
      </c>
      <c r="F670" s="15" t="s">
        <v>6339</v>
      </c>
      <c r="G670">
        <v>4</v>
      </c>
      <c r="H670" t="s">
        <v>6340</v>
      </c>
      <c r="I670" t="str">
        <f t="shared" si="10"/>
        <v>Insert Into cliente_zona(id_clientezona,id_cliente,id_zona) values (NULL,800047367,4);</v>
      </c>
    </row>
    <row r="671" spans="1:9" x14ac:dyDescent="0.25">
      <c r="A671">
        <v>10015713</v>
      </c>
      <c r="B671" t="s">
        <v>6345</v>
      </c>
      <c r="C671" t="s">
        <v>6346</v>
      </c>
      <c r="D671" t="s">
        <v>6339</v>
      </c>
      <c r="E671" s="15">
        <v>816006464</v>
      </c>
      <c r="F671" s="15" t="s">
        <v>6339</v>
      </c>
      <c r="G671">
        <v>4</v>
      </c>
      <c r="H671" t="s">
        <v>6340</v>
      </c>
      <c r="I671" t="str">
        <f t="shared" si="10"/>
        <v>Insert Into cliente_zona(id_clientezona,id_cliente,id_zona) values (NULL,816006464,4);</v>
      </c>
    </row>
    <row r="672" spans="1:9" x14ac:dyDescent="0.25">
      <c r="A672">
        <v>10015716</v>
      </c>
      <c r="B672" t="s">
        <v>6345</v>
      </c>
      <c r="C672" t="s">
        <v>6346</v>
      </c>
      <c r="D672" t="s">
        <v>6339</v>
      </c>
      <c r="E672" s="15">
        <v>4340961</v>
      </c>
      <c r="F672" s="15" t="s">
        <v>6339</v>
      </c>
      <c r="G672">
        <v>4</v>
      </c>
      <c r="H672" t="s">
        <v>6340</v>
      </c>
      <c r="I672" t="str">
        <f t="shared" si="10"/>
        <v>Insert Into cliente_zona(id_clientezona,id_cliente,id_zona) values (NULL,4340961,4);</v>
      </c>
    </row>
    <row r="673" spans="1:9" x14ac:dyDescent="0.25">
      <c r="A673">
        <v>10015719</v>
      </c>
      <c r="B673" t="s">
        <v>6345</v>
      </c>
      <c r="C673" t="s">
        <v>6346</v>
      </c>
      <c r="D673" t="s">
        <v>6339</v>
      </c>
      <c r="E673" s="15">
        <v>24683880</v>
      </c>
      <c r="F673" s="15" t="s">
        <v>6339</v>
      </c>
      <c r="G673">
        <v>4</v>
      </c>
      <c r="H673" t="s">
        <v>6340</v>
      </c>
      <c r="I673" t="str">
        <f t="shared" si="10"/>
        <v>Insert Into cliente_zona(id_clientezona,id_cliente,id_zona) values (NULL,24683880,4);</v>
      </c>
    </row>
    <row r="674" spans="1:9" x14ac:dyDescent="0.25">
      <c r="A674">
        <v>10015720</v>
      </c>
      <c r="B674" t="s">
        <v>6345</v>
      </c>
      <c r="C674" t="s">
        <v>6346</v>
      </c>
      <c r="D674" t="s">
        <v>6339</v>
      </c>
      <c r="E674" s="15">
        <v>7521032</v>
      </c>
      <c r="F674" s="15" t="s">
        <v>6339</v>
      </c>
      <c r="G674">
        <v>4</v>
      </c>
      <c r="H674" t="s">
        <v>6340</v>
      </c>
      <c r="I674" t="str">
        <f t="shared" si="10"/>
        <v>Insert Into cliente_zona(id_clientezona,id_cliente,id_zona) values (NULL,7521032,4);</v>
      </c>
    </row>
    <row r="675" spans="1:9" x14ac:dyDescent="0.25">
      <c r="A675">
        <v>10015723</v>
      </c>
      <c r="B675" t="s">
        <v>6345</v>
      </c>
      <c r="C675" t="s">
        <v>6346</v>
      </c>
      <c r="D675" t="s">
        <v>6339</v>
      </c>
      <c r="E675" s="15">
        <v>900581167</v>
      </c>
      <c r="F675" s="15" t="s">
        <v>6339</v>
      </c>
      <c r="G675">
        <v>4</v>
      </c>
      <c r="H675" t="s">
        <v>6340</v>
      </c>
      <c r="I675" t="str">
        <f t="shared" si="10"/>
        <v>Insert Into cliente_zona(id_clientezona,id_cliente,id_zona) values (NULL,900581167,4);</v>
      </c>
    </row>
    <row r="676" spans="1:9" x14ac:dyDescent="0.25">
      <c r="A676">
        <v>10015725</v>
      </c>
      <c r="B676" t="s">
        <v>6345</v>
      </c>
      <c r="C676" t="s">
        <v>6346</v>
      </c>
      <c r="D676" t="s">
        <v>6339</v>
      </c>
      <c r="E676" s="15">
        <v>890306231</v>
      </c>
      <c r="F676" s="15" t="s">
        <v>6339</v>
      </c>
      <c r="G676">
        <v>4</v>
      </c>
      <c r="H676" t="s">
        <v>6340</v>
      </c>
      <c r="I676" t="str">
        <f t="shared" si="10"/>
        <v>Insert Into cliente_zona(id_clientezona,id_cliente,id_zona) values (NULL,890306231,4);</v>
      </c>
    </row>
    <row r="677" spans="1:9" x14ac:dyDescent="0.25">
      <c r="A677">
        <v>10015728</v>
      </c>
      <c r="B677" t="s">
        <v>6345</v>
      </c>
      <c r="C677" t="s">
        <v>6346</v>
      </c>
      <c r="D677" t="s">
        <v>6339</v>
      </c>
      <c r="E677" s="15">
        <v>900301797</v>
      </c>
      <c r="F677" s="15" t="s">
        <v>6339</v>
      </c>
      <c r="G677">
        <v>4</v>
      </c>
      <c r="H677" t="s">
        <v>6340</v>
      </c>
      <c r="I677" t="str">
        <f t="shared" si="10"/>
        <v>Insert Into cliente_zona(id_clientezona,id_cliente,id_zona) values (NULL,900301797,4);</v>
      </c>
    </row>
    <row r="678" spans="1:9" x14ac:dyDescent="0.25">
      <c r="A678">
        <v>10015757</v>
      </c>
      <c r="B678" t="s">
        <v>6345</v>
      </c>
      <c r="C678" t="s">
        <v>6346</v>
      </c>
      <c r="D678" t="s">
        <v>6339</v>
      </c>
      <c r="E678" s="15">
        <v>24763747</v>
      </c>
      <c r="F678" s="15" t="s">
        <v>6339</v>
      </c>
      <c r="G678">
        <v>4</v>
      </c>
      <c r="H678" t="s">
        <v>6340</v>
      </c>
      <c r="I678" t="str">
        <f t="shared" si="10"/>
        <v>Insert Into cliente_zona(id_clientezona,id_cliente,id_zona) values (NULL,24763747,4);</v>
      </c>
    </row>
    <row r="679" spans="1:9" x14ac:dyDescent="0.25">
      <c r="A679">
        <v>10015787</v>
      </c>
      <c r="B679" t="s">
        <v>6345</v>
      </c>
      <c r="C679" t="s">
        <v>6346</v>
      </c>
      <c r="D679" t="s">
        <v>6339</v>
      </c>
      <c r="E679" s="15">
        <v>16798404</v>
      </c>
      <c r="F679" s="15" t="s">
        <v>6339</v>
      </c>
      <c r="G679">
        <v>4</v>
      </c>
      <c r="H679" t="s">
        <v>6340</v>
      </c>
      <c r="I679" t="str">
        <f t="shared" si="10"/>
        <v>Insert Into cliente_zona(id_clientezona,id_cliente,id_zona) values (NULL,16798404,4);</v>
      </c>
    </row>
    <row r="680" spans="1:9" x14ac:dyDescent="0.25">
      <c r="A680">
        <v>10015796</v>
      </c>
      <c r="B680" t="s">
        <v>6345</v>
      </c>
      <c r="C680" t="s">
        <v>6346</v>
      </c>
      <c r="D680" t="s">
        <v>6339</v>
      </c>
      <c r="E680" s="15">
        <v>1053792313</v>
      </c>
      <c r="F680" s="15" t="s">
        <v>6339</v>
      </c>
      <c r="G680">
        <v>4</v>
      </c>
      <c r="H680" t="s">
        <v>6340</v>
      </c>
      <c r="I680" t="str">
        <f t="shared" si="10"/>
        <v>Insert Into cliente_zona(id_clientezona,id_cliente,id_zona) values (NULL,1053792313,4);</v>
      </c>
    </row>
    <row r="681" spans="1:9" x14ac:dyDescent="0.25">
      <c r="A681">
        <v>10015797</v>
      </c>
      <c r="B681" t="s">
        <v>6345</v>
      </c>
      <c r="C681" t="s">
        <v>6346</v>
      </c>
      <c r="D681" t="s">
        <v>6339</v>
      </c>
      <c r="E681" s="15">
        <v>66857054</v>
      </c>
      <c r="F681" s="15" t="s">
        <v>6339</v>
      </c>
      <c r="G681">
        <v>4</v>
      </c>
      <c r="H681" t="s">
        <v>6340</v>
      </c>
      <c r="I681" t="str">
        <f t="shared" si="10"/>
        <v>Insert Into cliente_zona(id_clientezona,id_cliente,id_zona) values (NULL,66857054,4);</v>
      </c>
    </row>
    <row r="682" spans="1:9" x14ac:dyDescent="0.25">
      <c r="A682">
        <v>10015798</v>
      </c>
      <c r="B682" t="s">
        <v>6345</v>
      </c>
      <c r="C682" t="s">
        <v>6346</v>
      </c>
      <c r="D682" t="s">
        <v>6339</v>
      </c>
      <c r="E682" s="15">
        <v>75142855</v>
      </c>
      <c r="F682" s="15" t="s">
        <v>6339</v>
      </c>
      <c r="G682">
        <v>4</v>
      </c>
      <c r="H682" t="s">
        <v>6340</v>
      </c>
      <c r="I682" t="str">
        <f t="shared" si="10"/>
        <v>Insert Into cliente_zona(id_clientezona,id_cliente,id_zona) values (NULL,75142855,4);</v>
      </c>
    </row>
    <row r="683" spans="1:9" x14ac:dyDescent="0.25">
      <c r="A683">
        <v>10015799</v>
      </c>
      <c r="B683" t="s">
        <v>6345</v>
      </c>
      <c r="C683" t="s">
        <v>6346</v>
      </c>
      <c r="D683" t="s">
        <v>6339</v>
      </c>
      <c r="E683" s="15">
        <v>900349569</v>
      </c>
      <c r="F683" s="15" t="s">
        <v>6339</v>
      </c>
      <c r="G683">
        <v>4</v>
      </c>
      <c r="H683" t="s">
        <v>6340</v>
      </c>
      <c r="I683" t="str">
        <f t="shared" si="10"/>
        <v>Insert Into cliente_zona(id_clientezona,id_cliente,id_zona) values (NULL,900349569,4);</v>
      </c>
    </row>
    <row r="684" spans="1:9" x14ac:dyDescent="0.25">
      <c r="A684">
        <v>10015803</v>
      </c>
      <c r="B684" t="s">
        <v>6345</v>
      </c>
      <c r="C684" t="s">
        <v>6346</v>
      </c>
      <c r="D684" t="s">
        <v>6339</v>
      </c>
      <c r="E684" s="15">
        <v>16356127</v>
      </c>
      <c r="F684" s="15" t="s">
        <v>6339</v>
      </c>
      <c r="G684">
        <v>4</v>
      </c>
      <c r="H684" t="s">
        <v>6340</v>
      </c>
      <c r="I684" t="str">
        <f t="shared" si="10"/>
        <v>Insert Into cliente_zona(id_clientezona,id_cliente,id_zona) values (NULL,16356127,4);</v>
      </c>
    </row>
    <row r="685" spans="1:9" x14ac:dyDescent="0.25">
      <c r="A685">
        <v>10015828</v>
      </c>
      <c r="B685" t="s">
        <v>6345</v>
      </c>
      <c r="C685" t="s">
        <v>6346</v>
      </c>
      <c r="D685" t="s">
        <v>6339</v>
      </c>
      <c r="E685" s="15">
        <v>24370790</v>
      </c>
      <c r="F685" s="15" t="s">
        <v>6339</v>
      </c>
      <c r="G685">
        <v>4</v>
      </c>
      <c r="H685" t="s">
        <v>6340</v>
      </c>
      <c r="I685" t="str">
        <f t="shared" si="10"/>
        <v>Insert Into cliente_zona(id_clientezona,id_cliente,id_zona) values (NULL,24370790,4);</v>
      </c>
    </row>
    <row r="686" spans="1:9" x14ac:dyDescent="0.25">
      <c r="A686">
        <v>10015844</v>
      </c>
      <c r="B686" t="s">
        <v>6345</v>
      </c>
      <c r="C686" t="s">
        <v>6346</v>
      </c>
      <c r="D686" t="s">
        <v>6339</v>
      </c>
      <c r="E686" s="15">
        <v>6268622</v>
      </c>
      <c r="F686" s="15" t="s">
        <v>6339</v>
      </c>
      <c r="G686">
        <v>4</v>
      </c>
      <c r="H686" t="s">
        <v>6340</v>
      </c>
      <c r="I686" t="str">
        <f t="shared" si="10"/>
        <v>Insert Into cliente_zona(id_clientezona,id_cliente,id_zona) values (NULL,6268622,4);</v>
      </c>
    </row>
    <row r="687" spans="1:9" x14ac:dyDescent="0.25">
      <c r="A687">
        <v>10015845</v>
      </c>
      <c r="B687" t="s">
        <v>6345</v>
      </c>
      <c r="C687" t="s">
        <v>6346</v>
      </c>
      <c r="D687" t="s">
        <v>6339</v>
      </c>
      <c r="E687" s="15">
        <v>66887792</v>
      </c>
      <c r="F687" s="15" t="s">
        <v>6339</v>
      </c>
      <c r="G687">
        <v>4</v>
      </c>
      <c r="H687" t="s">
        <v>6340</v>
      </c>
      <c r="I687" t="str">
        <f t="shared" si="10"/>
        <v>Insert Into cliente_zona(id_clientezona,id_cliente,id_zona) values (NULL,66887792,4);</v>
      </c>
    </row>
    <row r="688" spans="1:9" x14ac:dyDescent="0.25">
      <c r="A688">
        <v>10015846</v>
      </c>
      <c r="B688" t="s">
        <v>6345</v>
      </c>
      <c r="C688" t="s">
        <v>6346</v>
      </c>
      <c r="D688" t="s">
        <v>6339</v>
      </c>
      <c r="E688" s="15">
        <v>900813710</v>
      </c>
      <c r="F688" s="15" t="s">
        <v>6339</v>
      </c>
      <c r="G688">
        <v>4</v>
      </c>
      <c r="H688" t="s">
        <v>6340</v>
      </c>
      <c r="I688" t="str">
        <f t="shared" si="10"/>
        <v>Insert Into cliente_zona(id_clientezona,id_cliente,id_zona) values (NULL,900813710,4);</v>
      </c>
    </row>
    <row r="689" spans="1:9" x14ac:dyDescent="0.25">
      <c r="A689">
        <v>10015848</v>
      </c>
      <c r="B689" t="s">
        <v>6345</v>
      </c>
      <c r="C689" t="s">
        <v>6346</v>
      </c>
      <c r="D689" t="s">
        <v>6339</v>
      </c>
      <c r="E689" s="15">
        <v>900391494</v>
      </c>
      <c r="F689" s="15" t="s">
        <v>6339</v>
      </c>
      <c r="G689">
        <v>4</v>
      </c>
      <c r="H689" t="s">
        <v>6340</v>
      </c>
      <c r="I689" t="str">
        <f t="shared" si="10"/>
        <v>Insert Into cliente_zona(id_clientezona,id_cliente,id_zona) values (NULL,900391494,4);</v>
      </c>
    </row>
    <row r="690" spans="1:9" x14ac:dyDescent="0.25">
      <c r="A690">
        <v>10015850</v>
      </c>
      <c r="B690" t="s">
        <v>6345</v>
      </c>
      <c r="C690" t="s">
        <v>6346</v>
      </c>
      <c r="D690" t="s">
        <v>6339</v>
      </c>
      <c r="E690" s="15">
        <v>25160213</v>
      </c>
      <c r="F690" s="15" t="s">
        <v>6339</v>
      </c>
      <c r="G690">
        <v>4</v>
      </c>
      <c r="H690" t="s">
        <v>6340</v>
      </c>
      <c r="I690" t="str">
        <f t="shared" si="10"/>
        <v>Insert Into cliente_zona(id_clientezona,id_cliente,id_zona) values (NULL,25160213,4);</v>
      </c>
    </row>
    <row r="691" spans="1:9" x14ac:dyDescent="0.25">
      <c r="A691">
        <v>10015851</v>
      </c>
      <c r="B691" t="s">
        <v>6345</v>
      </c>
      <c r="C691" t="s">
        <v>6346</v>
      </c>
      <c r="D691" t="s">
        <v>6339</v>
      </c>
      <c r="E691" s="15">
        <v>76313433</v>
      </c>
      <c r="F691" s="15" t="s">
        <v>6339</v>
      </c>
      <c r="G691">
        <v>4</v>
      </c>
      <c r="H691" t="s">
        <v>6340</v>
      </c>
      <c r="I691" t="str">
        <f t="shared" si="10"/>
        <v>Insert Into cliente_zona(id_clientezona,id_cliente,id_zona) values (NULL,76313433,4);</v>
      </c>
    </row>
    <row r="692" spans="1:9" x14ac:dyDescent="0.25">
      <c r="A692">
        <v>10015856</v>
      </c>
      <c r="B692" t="s">
        <v>6345</v>
      </c>
      <c r="C692" t="s">
        <v>6346</v>
      </c>
      <c r="D692" t="s">
        <v>6339</v>
      </c>
      <c r="E692" s="15">
        <v>815002075</v>
      </c>
      <c r="F692" s="15" t="s">
        <v>6339</v>
      </c>
      <c r="G692">
        <v>4</v>
      </c>
      <c r="H692" t="s">
        <v>6340</v>
      </c>
      <c r="I692" t="str">
        <f t="shared" si="10"/>
        <v>Insert Into cliente_zona(id_clientezona,id_cliente,id_zona) values (NULL,815002075,4);</v>
      </c>
    </row>
    <row r="693" spans="1:9" x14ac:dyDescent="0.25">
      <c r="A693">
        <v>10015884</v>
      </c>
      <c r="B693" t="s">
        <v>6345</v>
      </c>
      <c r="C693" t="s">
        <v>6346</v>
      </c>
      <c r="D693" t="s">
        <v>6339</v>
      </c>
      <c r="E693" s="15">
        <v>19247303</v>
      </c>
      <c r="F693" s="15" t="s">
        <v>6339</v>
      </c>
      <c r="G693">
        <v>4</v>
      </c>
      <c r="H693" t="s">
        <v>6340</v>
      </c>
      <c r="I693" t="str">
        <f t="shared" si="10"/>
        <v>Insert Into cliente_zona(id_clientezona,id_cliente,id_zona) values (NULL,19247303,4);</v>
      </c>
    </row>
    <row r="694" spans="1:9" x14ac:dyDescent="0.25">
      <c r="A694">
        <v>10015893</v>
      </c>
      <c r="B694" t="s">
        <v>6345</v>
      </c>
      <c r="C694" t="s">
        <v>6346</v>
      </c>
      <c r="D694" t="s">
        <v>6339</v>
      </c>
      <c r="E694" s="15">
        <v>6423266</v>
      </c>
      <c r="F694" s="15" t="s">
        <v>6339</v>
      </c>
      <c r="G694">
        <v>4</v>
      </c>
      <c r="H694" t="s">
        <v>6340</v>
      </c>
      <c r="I694" t="str">
        <f t="shared" si="10"/>
        <v>Insert Into cliente_zona(id_clientezona,id_cliente,id_zona) values (NULL,6423266,4);</v>
      </c>
    </row>
    <row r="695" spans="1:9" x14ac:dyDescent="0.25">
      <c r="A695">
        <v>10015894</v>
      </c>
      <c r="B695" t="s">
        <v>6345</v>
      </c>
      <c r="C695" t="s">
        <v>6346</v>
      </c>
      <c r="D695" t="s">
        <v>6339</v>
      </c>
      <c r="E695" s="15">
        <v>900539144</v>
      </c>
      <c r="F695" s="15" t="s">
        <v>6339</v>
      </c>
      <c r="G695">
        <v>4</v>
      </c>
      <c r="H695" t="s">
        <v>6340</v>
      </c>
      <c r="I695" t="str">
        <f t="shared" si="10"/>
        <v>Insert Into cliente_zona(id_clientezona,id_cliente,id_zona) values (NULL,900539144,4);</v>
      </c>
    </row>
    <row r="696" spans="1:9" x14ac:dyDescent="0.25">
      <c r="A696">
        <v>10015952</v>
      </c>
      <c r="B696" t="s">
        <v>6345</v>
      </c>
      <c r="C696" t="s">
        <v>6346</v>
      </c>
      <c r="D696" t="s">
        <v>6339</v>
      </c>
      <c r="E696" s="15">
        <v>75072439</v>
      </c>
      <c r="F696" s="15" t="s">
        <v>6339</v>
      </c>
      <c r="G696">
        <v>4</v>
      </c>
      <c r="H696" t="s">
        <v>6340</v>
      </c>
      <c r="I696" t="str">
        <f t="shared" si="10"/>
        <v>Insert Into cliente_zona(id_clientezona,id_cliente,id_zona) values (NULL,75072439,4);</v>
      </c>
    </row>
    <row r="697" spans="1:9" x14ac:dyDescent="0.25">
      <c r="A697">
        <v>10016004</v>
      </c>
      <c r="B697" t="s">
        <v>6345</v>
      </c>
      <c r="C697" t="s">
        <v>6346</v>
      </c>
      <c r="D697" t="s">
        <v>6339</v>
      </c>
      <c r="E697" s="15">
        <v>816004287</v>
      </c>
      <c r="F697" s="15" t="s">
        <v>6339</v>
      </c>
      <c r="G697">
        <v>4</v>
      </c>
      <c r="H697" t="s">
        <v>6340</v>
      </c>
      <c r="I697" t="str">
        <f t="shared" si="10"/>
        <v>Insert Into cliente_zona(id_clientezona,id_cliente,id_zona) values (NULL,816004287,4);</v>
      </c>
    </row>
    <row r="698" spans="1:9" x14ac:dyDescent="0.25">
      <c r="A698">
        <v>10016005</v>
      </c>
      <c r="B698" t="s">
        <v>6345</v>
      </c>
      <c r="C698" t="s">
        <v>6346</v>
      </c>
      <c r="D698" t="s">
        <v>6339</v>
      </c>
      <c r="E698" s="15">
        <v>18500116</v>
      </c>
      <c r="F698" s="15" t="s">
        <v>6339</v>
      </c>
      <c r="G698">
        <v>4</v>
      </c>
      <c r="H698" t="s">
        <v>6340</v>
      </c>
      <c r="I698" t="str">
        <f t="shared" si="10"/>
        <v>Insert Into cliente_zona(id_clientezona,id_cliente,id_zona) values (NULL,18500116,4);</v>
      </c>
    </row>
    <row r="699" spans="1:9" x14ac:dyDescent="0.25">
      <c r="A699">
        <v>10016006</v>
      </c>
      <c r="B699" t="s">
        <v>6345</v>
      </c>
      <c r="C699" t="s">
        <v>6346</v>
      </c>
      <c r="D699" t="s">
        <v>6339</v>
      </c>
      <c r="E699" s="15">
        <v>14884881</v>
      </c>
      <c r="F699" s="15" t="s">
        <v>6339</v>
      </c>
      <c r="G699">
        <v>4</v>
      </c>
      <c r="H699" t="s">
        <v>6340</v>
      </c>
      <c r="I699" t="str">
        <f t="shared" si="10"/>
        <v>Insert Into cliente_zona(id_clientezona,id_cliente,id_zona) values (NULL,14884881,4);</v>
      </c>
    </row>
    <row r="700" spans="1:9" x14ac:dyDescent="0.25">
      <c r="A700">
        <v>10016022</v>
      </c>
      <c r="B700" t="s">
        <v>6345</v>
      </c>
      <c r="C700" t="s">
        <v>6346</v>
      </c>
      <c r="D700" t="s">
        <v>6339</v>
      </c>
      <c r="E700" s="15">
        <v>75066375</v>
      </c>
      <c r="F700" s="15" t="s">
        <v>6339</v>
      </c>
      <c r="G700">
        <v>4</v>
      </c>
      <c r="H700" t="s">
        <v>6340</v>
      </c>
      <c r="I700" t="str">
        <f t="shared" si="10"/>
        <v>Insert Into cliente_zona(id_clientezona,id_cliente,id_zona) values (NULL,75066375,4);</v>
      </c>
    </row>
    <row r="701" spans="1:9" x14ac:dyDescent="0.25">
      <c r="A701">
        <v>10016110</v>
      </c>
      <c r="B701" t="s">
        <v>6345</v>
      </c>
      <c r="C701" t="s">
        <v>6346</v>
      </c>
      <c r="D701" t="s">
        <v>6339</v>
      </c>
      <c r="E701" s="15">
        <v>1059786244</v>
      </c>
      <c r="F701" s="15" t="s">
        <v>6339</v>
      </c>
      <c r="G701">
        <v>4</v>
      </c>
      <c r="H701" t="s">
        <v>6340</v>
      </c>
      <c r="I701" t="str">
        <f t="shared" si="10"/>
        <v>Insert Into cliente_zona(id_clientezona,id_cliente,id_zona) values (NULL,1059786244,4);</v>
      </c>
    </row>
    <row r="702" spans="1:9" x14ac:dyDescent="0.25">
      <c r="A702">
        <v>10016146</v>
      </c>
      <c r="B702" t="s">
        <v>6345</v>
      </c>
      <c r="C702" t="s">
        <v>6346</v>
      </c>
      <c r="D702" t="s">
        <v>6339</v>
      </c>
      <c r="E702" s="15">
        <v>4453873</v>
      </c>
      <c r="F702" s="15" t="s">
        <v>6339</v>
      </c>
      <c r="G702">
        <v>4</v>
      </c>
      <c r="H702" t="s">
        <v>6340</v>
      </c>
      <c r="I702" t="str">
        <f t="shared" si="10"/>
        <v>Insert Into cliente_zona(id_clientezona,id_cliente,id_zona) values (NULL,4453873,4);</v>
      </c>
    </row>
    <row r="703" spans="1:9" x14ac:dyDescent="0.25">
      <c r="A703">
        <v>10016188</v>
      </c>
      <c r="B703" t="s">
        <v>6345</v>
      </c>
      <c r="C703" t="s">
        <v>6346</v>
      </c>
      <c r="D703" t="s">
        <v>6339</v>
      </c>
      <c r="E703" s="15">
        <v>16489789</v>
      </c>
      <c r="F703" s="15" t="s">
        <v>6339</v>
      </c>
      <c r="G703">
        <v>4</v>
      </c>
      <c r="H703" t="s">
        <v>6340</v>
      </c>
      <c r="I703" t="str">
        <f t="shared" si="10"/>
        <v>Insert Into cliente_zona(id_clientezona,id_cliente,id_zona) values (NULL,16489789,4);</v>
      </c>
    </row>
    <row r="704" spans="1:9" x14ac:dyDescent="0.25">
      <c r="A704">
        <v>10016227</v>
      </c>
      <c r="B704" t="s">
        <v>6345</v>
      </c>
      <c r="C704" t="s">
        <v>6346</v>
      </c>
      <c r="D704" t="s">
        <v>6339</v>
      </c>
      <c r="E704" s="15">
        <v>900819311</v>
      </c>
      <c r="F704" s="15" t="s">
        <v>6339</v>
      </c>
      <c r="G704">
        <v>4</v>
      </c>
      <c r="H704" t="s">
        <v>6340</v>
      </c>
      <c r="I704" t="str">
        <f t="shared" si="10"/>
        <v>Insert Into cliente_zona(id_clientezona,id_cliente,id_zona) values (NULL,900819311,4);</v>
      </c>
    </row>
    <row r="705" spans="1:9" x14ac:dyDescent="0.25">
      <c r="A705">
        <v>10016232</v>
      </c>
      <c r="B705" t="s">
        <v>6345</v>
      </c>
      <c r="C705" t="s">
        <v>6346</v>
      </c>
      <c r="D705" t="s">
        <v>6339</v>
      </c>
      <c r="E705" s="15">
        <v>1089746017</v>
      </c>
      <c r="F705" s="15" t="s">
        <v>6339</v>
      </c>
      <c r="G705">
        <v>4</v>
      </c>
      <c r="H705" t="s">
        <v>6340</v>
      </c>
      <c r="I705" t="str">
        <f t="shared" si="10"/>
        <v>Insert Into cliente_zona(id_clientezona,id_cliente,id_zona) values (NULL,1089746017,4);</v>
      </c>
    </row>
    <row r="706" spans="1:9" x14ac:dyDescent="0.25">
      <c r="A706">
        <v>10016284</v>
      </c>
      <c r="B706" t="s">
        <v>6345</v>
      </c>
      <c r="C706" t="s">
        <v>6346</v>
      </c>
      <c r="D706" t="s">
        <v>6339</v>
      </c>
      <c r="E706" s="15">
        <v>890319806</v>
      </c>
      <c r="F706" s="15" t="s">
        <v>6339</v>
      </c>
      <c r="G706">
        <v>4</v>
      </c>
      <c r="H706" t="s">
        <v>6340</v>
      </c>
      <c r="I706" t="str">
        <f t="shared" si="10"/>
        <v>Insert Into cliente_zona(id_clientezona,id_cliente,id_zona) values (NULL,890319806,4);</v>
      </c>
    </row>
    <row r="707" spans="1:9" x14ac:dyDescent="0.25">
      <c r="A707">
        <v>10016349</v>
      </c>
      <c r="B707" t="s">
        <v>6345</v>
      </c>
      <c r="C707" t="s">
        <v>6346</v>
      </c>
      <c r="D707" t="s">
        <v>6339</v>
      </c>
      <c r="E707" s="15">
        <v>6248662</v>
      </c>
      <c r="F707" s="15" t="s">
        <v>6339</v>
      </c>
      <c r="G707">
        <v>4</v>
      </c>
      <c r="H707" t="s">
        <v>6340</v>
      </c>
      <c r="I707" t="str">
        <f t="shared" ref="I707:I770" si="11">_xlfn.CONCAT(B707,C707,D707,E707,F707,G707,H707)</f>
        <v>Insert Into cliente_zona(id_clientezona,id_cliente,id_zona) values (NULL,6248662,4);</v>
      </c>
    </row>
    <row r="708" spans="1:9" x14ac:dyDescent="0.25">
      <c r="A708">
        <v>10016351</v>
      </c>
      <c r="B708" t="s">
        <v>6345</v>
      </c>
      <c r="C708" t="s">
        <v>6346</v>
      </c>
      <c r="D708" t="s">
        <v>6339</v>
      </c>
      <c r="E708" s="15">
        <v>10129789</v>
      </c>
      <c r="F708" s="15" t="s">
        <v>6339</v>
      </c>
      <c r="G708">
        <v>4</v>
      </c>
      <c r="H708" t="s">
        <v>6340</v>
      </c>
      <c r="I708" t="str">
        <f t="shared" si="11"/>
        <v>Insert Into cliente_zona(id_clientezona,id_cliente,id_zona) values (NULL,10129789,4);</v>
      </c>
    </row>
    <row r="709" spans="1:9" x14ac:dyDescent="0.25">
      <c r="A709">
        <v>10016373</v>
      </c>
      <c r="B709" t="s">
        <v>6345</v>
      </c>
      <c r="C709" t="s">
        <v>6346</v>
      </c>
      <c r="D709" t="s">
        <v>6339</v>
      </c>
      <c r="E709" s="15">
        <v>24364504</v>
      </c>
      <c r="F709" s="15" t="s">
        <v>6339</v>
      </c>
      <c r="G709">
        <v>4</v>
      </c>
      <c r="H709" t="s">
        <v>6340</v>
      </c>
      <c r="I709" t="str">
        <f t="shared" si="11"/>
        <v>Insert Into cliente_zona(id_clientezona,id_cliente,id_zona) values (NULL,24364504,4);</v>
      </c>
    </row>
    <row r="710" spans="1:9" x14ac:dyDescent="0.25">
      <c r="A710">
        <v>10016375</v>
      </c>
      <c r="B710" t="s">
        <v>6345</v>
      </c>
      <c r="C710" t="s">
        <v>6346</v>
      </c>
      <c r="D710" t="s">
        <v>6339</v>
      </c>
      <c r="E710" s="15">
        <v>810005565</v>
      </c>
      <c r="F710" s="15" t="s">
        <v>6339</v>
      </c>
      <c r="G710">
        <v>4</v>
      </c>
      <c r="H710" t="s">
        <v>6340</v>
      </c>
      <c r="I710" t="str">
        <f t="shared" si="11"/>
        <v>Insert Into cliente_zona(id_clientezona,id_cliente,id_zona) values (NULL,810005565,4);</v>
      </c>
    </row>
    <row r="711" spans="1:9" x14ac:dyDescent="0.25">
      <c r="A711">
        <v>10016435</v>
      </c>
      <c r="B711" t="s">
        <v>6345</v>
      </c>
      <c r="C711" t="s">
        <v>6346</v>
      </c>
      <c r="D711" t="s">
        <v>6339</v>
      </c>
      <c r="E711" s="15">
        <v>890805963</v>
      </c>
      <c r="F711" s="15" t="s">
        <v>6339</v>
      </c>
      <c r="G711">
        <v>4</v>
      </c>
      <c r="H711" t="s">
        <v>6340</v>
      </c>
      <c r="I711" t="str">
        <f t="shared" si="11"/>
        <v>Insert Into cliente_zona(id_clientezona,id_cliente,id_zona) values (NULL,890805963,4);</v>
      </c>
    </row>
    <row r="712" spans="1:9" x14ac:dyDescent="0.25">
      <c r="A712">
        <v>10016436</v>
      </c>
      <c r="B712" t="s">
        <v>6345</v>
      </c>
      <c r="C712" t="s">
        <v>6346</v>
      </c>
      <c r="D712" t="s">
        <v>6339</v>
      </c>
      <c r="E712" s="15">
        <v>800019837</v>
      </c>
      <c r="F712" s="15" t="s">
        <v>6339</v>
      </c>
      <c r="G712">
        <v>4</v>
      </c>
      <c r="H712" t="s">
        <v>6340</v>
      </c>
      <c r="I712" t="str">
        <f t="shared" si="11"/>
        <v>Insert Into cliente_zona(id_clientezona,id_cliente,id_zona) values (NULL,800019837,4);</v>
      </c>
    </row>
    <row r="713" spans="1:9" x14ac:dyDescent="0.25">
      <c r="A713">
        <v>10016437</v>
      </c>
      <c r="B713" t="s">
        <v>6345</v>
      </c>
      <c r="C713" t="s">
        <v>6346</v>
      </c>
      <c r="D713" t="s">
        <v>6339</v>
      </c>
      <c r="E713" s="15">
        <v>900261676</v>
      </c>
      <c r="F713" s="15" t="s">
        <v>6339</v>
      </c>
      <c r="G713">
        <v>4</v>
      </c>
      <c r="H713" t="s">
        <v>6340</v>
      </c>
      <c r="I713" t="str">
        <f t="shared" si="11"/>
        <v>Insert Into cliente_zona(id_clientezona,id_cliente,id_zona) values (NULL,900261676,4);</v>
      </c>
    </row>
    <row r="714" spans="1:9" x14ac:dyDescent="0.25">
      <c r="A714">
        <v>10016510</v>
      </c>
      <c r="B714" t="s">
        <v>6345</v>
      </c>
      <c r="C714" t="s">
        <v>6346</v>
      </c>
      <c r="D714" t="s">
        <v>6339</v>
      </c>
      <c r="E714" s="15">
        <v>10212134</v>
      </c>
      <c r="F714" s="15" t="s">
        <v>6339</v>
      </c>
      <c r="G714">
        <v>4</v>
      </c>
      <c r="H714" t="s">
        <v>6340</v>
      </c>
      <c r="I714" t="str">
        <f t="shared" si="11"/>
        <v>Insert Into cliente_zona(id_clientezona,id_cliente,id_zona) values (NULL,10212134,4);</v>
      </c>
    </row>
    <row r="715" spans="1:9" x14ac:dyDescent="0.25">
      <c r="A715">
        <v>10016512</v>
      </c>
      <c r="B715" t="s">
        <v>6345</v>
      </c>
      <c r="C715" t="s">
        <v>6346</v>
      </c>
      <c r="D715" t="s">
        <v>6339</v>
      </c>
      <c r="E715" s="15">
        <v>900772522</v>
      </c>
      <c r="F715" s="15" t="s">
        <v>6339</v>
      </c>
      <c r="G715">
        <v>4</v>
      </c>
      <c r="H715" t="s">
        <v>6340</v>
      </c>
      <c r="I715" t="str">
        <f t="shared" si="11"/>
        <v>Insert Into cliente_zona(id_clientezona,id_cliente,id_zona) values (NULL,900772522,4);</v>
      </c>
    </row>
    <row r="716" spans="1:9" x14ac:dyDescent="0.25">
      <c r="A716">
        <v>10016553</v>
      </c>
      <c r="B716" t="s">
        <v>6345</v>
      </c>
      <c r="C716" t="s">
        <v>6346</v>
      </c>
      <c r="D716" t="s">
        <v>6339</v>
      </c>
      <c r="E716" s="15">
        <v>14893001</v>
      </c>
      <c r="F716" s="15" t="s">
        <v>6339</v>
      </c>
      <c r="G716">
        <v>4</v>
      </c>
      <c r="H716" t="s">
        <v>6340</v>
      </c>
      <c r="I716" t="str">
        <f t="shared" si="11"/>
        <v>Insert Into cliente_zona(id_clientezona,id_cliente,id_zona) values (NULL,14893001,4);</v>
      </c>
    </row>
    <row r="717" spans="1:9" x14ac:dyDescent="0.25">
      <c r="A717">
        <v>10016555</v>
      </c>
      <c r="B717" t="s">
        <v>6345</v>
      </c>
      <c r="C717" t="s">
        <v>6346</v>
      </c>
      <c r="D717" t="s">
        <v>6339</v>
      </c>
      <c r="E717" s="15">
        <v>890803981</v>
      </c>
      <c r="F717" s="15" t="s">
        <v>6339</v>
      </c>
      <c r="G717">
        <v>4</v>
      </c>
      <c r="H717" t="s">
        <v>6340</v>
      </c>
      <c r="I717" t="str">
        <f t="shared" si="11"/>
        <v>Insert Into cliente_zona(id_clientezona,id_cliente,id_zona) values (NULL,890803981,4);</v>
      </c>
    </row>
    <row r="718" spans="1:9" x14ac:dyDescent="0.25">
      <c r="A718">
        <v>10016557</v>
      </c>
      <c r="B718" t="s">
        <v>6345</v>
      </c>
      <c r="C718" t="s">
        <v>6346</v>
      </c>
      <c r="D718" t="s">
        <v>6339</v>
      </c>
      <c r="E718" s="15">
        <v>900878752</v>
      </c>
      <c r="F718" s="15" t="s">
        <v>6339</v>
      </c>
      <c r="G718">
        <v>4</v>
      </c>
      <c r="H718" t="s">
        <v>6340</v>
      </c>
      <c r="I718" t="str">
        <f t="shared" si="11"/>
        <v>Insert Into cliente_zona(id_clientezona,id_cliente,id_zona) values (NULL,900878752,4);</v>
      </c>
    </row>
    <row r="719" spans="1:9" x14ac:dyDescent="0.25">
      <c r="A719">
        <v>10016582</v>
      </c>
      <c r="B719" t="s">
        <v>6345</v>
      </c>
      <c r="C719" t="s">
        <v>6346</v>
      </c>
      <c r="D719" t="s">
        <v>6339</v>
      </c>
      <c r="E719" s="15">
        <v>900426094</v>
      </c>
      <c r="F719" s="15" t="s">
        <v>6339</v>
      </c>
      <c r="G719">
        <v>4</v>
      </c>
      <c r="H719" t="s">
        <v>6340</v>
      </c>
      <c r="I719" t="str">
        <f t="shared" si="11"/>
        <v>Insert Into cliente_zona(id_clientezona,id_cliente,id_zona) values (NULL,900426094,4);</v>
      </c>
    </row>
    <row r="720" spans="1:9" x14ac:dyDescent="0.25">
      <c r="A720">
        <v>10016649</v>
      </c>
      <c r="B720" t="s">
        <v>6345</v>
      </c>
      <c r="C720" t="s">
        <v>6346</v>
      </c>
      <c r="D720" t="s">
        <v>6339</v>
      </c>
      <c r="E720" s="15">
        <v>16548947</v>
      </c>
      <c r="F720" s="15" t="s">
        <v>6339</v>
      </c>
      <c r="G720">
        <v>4</v>
      </c>
      <c r="H720" t="s">
        <v>6340</v>
      </c>
      <c r="I720" t="str">
        <f t="shared" si="11"/>
        <v>Insert Into cliente_zona(id_clientezona,id_cliente,id_zona) values (NULL,16548947,4);</v>
      </c>
    </row>
    <row r="721" spans="1:9" x14ac:dyDescent="0.25">
      <c r="A721">
        <v>10016662</v>
      </c>
      <c r="B721" t="s">
        <v>6345</v>
      </c>
      <c r="C721" t="s">
        <v>6346</v>
      </c>
      <c r="D721" t="s">
        <v>6339</v>
      </c>
      <c r="E721" s="15">
        <v>24276253</v>
      </c>
      <c r="F721" s="15" t="s">
        <v>6339</v>
      </c>
      <c r="G721">
        <v>4</v>
      </c>
      <c r="H721" t="s">
        <v>6340</v>
      </c>
      <c r="I721" t="str">
        <f t="shared" si="11"/>
        <v>Insert Into cliente_zona(id_clientezona,id_cliente,id_zona) values (NULL,24276253,4);</v>
      </c>
    </row>
    <row r="722" spans="1:9" x14ac:dyDescent="0.25">
      <c r="A722">
        <v>10016708</v>
      </c>
      <c r="B722" t="s">
        <v>6345</v>
      </c>
      <c r="C722" t="s">
        <v>6346</v>
      </c>
      <c r="D722" t="s">
        <v>6339</v>
      </c>
      <c r="E722" s="15">
        <v>890806048</v>
      </c>
      <c r="F722" s="15" t="s">
        <v>6339</v>
      </c>
      <c r="G722">
        <v>4</v>
      </c>
      <c r="H722" t="s">
        <v>6340</v>
      </c>
      <c r="I722" t="str">
        <f t="shared" si="11"/>
        <v>Insert Into cliente_zona(id_clientezona,id_cliente,id_zona) values (NULL,890806048,4);</v>
      </c>
    </row>
    <row r="723" spans="1:9" x14ac:dyDescent="0.25">
      <c r="A723">
        <v>10016709</v>
      </c>
      <c r="B723" t="s">
        <v>6345</v>
      </c>
      <c r="C723" t="s">
        <v>6346</v>
      </c>
      <c r="D723" t="s">
        <v>6339</v>
      </c>
      <c r="E723" s="15">
        <v>900881439</v>
      </c>
      <c r="F723" s="15" t="s">
        <v>6339</v>
      </c>
      <c r="G723">
        <v>4</v>
      </c>
      <c r="H723" t="s">
        <v>6340</v>
      </c>
      <c r="I723" t="str">
        <f t="shared" si="11"/>
        <v>Insert Into cliente_zona(id_clientezona,id_cliente,id_zona) values (NULL,900881439,4);</v>
      </c>
    </row>
    <row r="724" spans="1:9" x14ac:dyDescent="0.25">
      <c r="A724">
        <v>10016711</v>
      </c>
      <c r="B724" t="s">
        <v>6345</v>
      </c>
      <c r="C724" t="s">
        <v>6346</v>
      </c>
      <c r="D724" t="s">
        <v>6339</v>
      </c>
      <c r="E724" s="15">
        <v>900506620</v>
      </c>
      <c r="F724" s="15" t="s">
        <v>6339</v>
      </c>
      <c r="G724">
        <v>4</v>
      </c>
      <c r="H724" t="s">
        <v>6340</v>
      </c>
      <c r="I724" t="str">
        <f t="shared" si="11"/>
        <v>Insert Into cliente_zona(id_clientezona,id_cliente,id_zona) values (NULL,900506620,4);</v>
      </c>
    </row>
    <row r="725" spans="1:9" x14ac:dyDescent="0.25">
      <c r="A725">
        <v>10016725</v>
      </c>
      <c r="B725" t="s">
        <v>6345</v>
      </c>
      <c r="C725" t="s">
        <v>6346</v>
      </c>
      <c r="D725" t="s">
        <v>6339</v>
      </c>
      <c r="E725" s="15">
        <v>24547660</v>
      </c>
      <c r="F725" s="15" t="s">
        <v>6339</v>
      </c>
      <c r="G725">
        <v>4</v>
      </c>
      <c r="H725" t="s">
        <v>6340</v>
      </c>
      <c r="I725" t="str">
        <f t="shared" si="11"/>
        <v>Insert Into cliente_zona(id_clientezona,id_cliente,id_zona) values (NULL,24547660,4);</v>
      </c>
    </row>
    <row r="726" spans="1:9" x14ac:dyDescent="0.25">
      <c r="A726">
        <v>10016732</v>
      </c>
      <c r="B726" t="s">
        <v>6345</v>
      </c>
      <c r="C726" t="s">
        <v>6346</v>
      </c>
      <c r="D726" t="s">
        <v>6339</v>
      </c>
      <c r="E726" s="15">
        <v>24310499</v>
      </c>
      <c r="F726" s="15" t="s">
        <v>6339</v>
      </c>
      <c r="G726">
        <v>4</v>
      </c>
      <c r="H726" t="s">
        <v>6340</v>
      </c>
      <c r="I726" t="str">
        <f t="shared" si="11"/>
        <v>Insert Into cliente_zona(id_clientezona,id_cliente,id_zona) values (NULL,24310499,4);</v>
      </c>
    </row>
    <row r="727" spans="1:9" x14ac:dyDescent="0.25">
      <c r="A727">
        <v>10016744</v>
      </c>
      <c r="B727" t="s">
        <v>6345</v>
      </c>
      <c r="C727" t="s">
        <v>6346</v>
      </c>
      <c r="D727" t="s">
        <v>6339</v>
      </c>
      <c r="E727" s="15">
        <v>810004405</v>
      </c>
      <c r="F727" s="15" t="s">
        <v>6339</v>
      </c>
      <c r="G727">
        <v>4</v>
      </c>
      <c r="H727" t="s">
        <v>6340</v>
      </c>
      <c r="I727" t="str">
        <f t="shared" si="11"/>
        <v>Insert Into cliente_zona(id_clientezona,id_cliente,id_zona) values (NULL,810004405,4);</v>
      </c>
    </row>
    <row r="728" spans="1:9" x14ac:dyDescent="0.25">
      <c r="A728">
        <v>10016763</v>
      </c>
      <c r="B728" t="s">
        <v>6345</v>
      </c>
      <c r="C728" t="s">
        <v>6346</v>
      </c>
      <c r="D728" t="s">
        <v>6339</v>
      </c>
      <c r="E728" s="15">
        <v>900483899</v>
      </c>
      <c r="F728" s="15" t="s">
        <v>6339</v>
      </c>
      <c r="G728">
        <v>4</v>
      </c>
      <c r="H728" t="s">
        <v>6340</v>
      </c>
      <c r="I728" t="str">
        <f t="shared" si="11"/>
        <v>Insert Into cliente_zona(id_clientezona,id_cliente,id_zona) values (NULL,900483899,4);</v>
      </c>
    </row>
    <row r="729" spans="1:9" x14ac:dyDescent="0.25">
      <c r="A729">
        <v>10016772</v>
      </c>
      <c r="B729" t="s">
        <v>6345</v>
      </c>
      <c r="C729" t="s">
        <v>6346</v>
      </c>
      <c r="D729" t="s">
        <v>6339</v>
      </c>
      <c r="E729" s="15">
        <v>800210882</v>
      </c>
      <c r="F729" s="15" t="s">
        <v>6339</v>
      </c>
      <c r="G729">
        <v>4</v>
      </c>
      <c r="H729" t="s">
        <v>6340</v>
      </c>
      <c r="I729" t="str">
        <f t="shared" si="11"/>
        <v>Insert Into cliente_zona(id_clientezona,id_cliente,id_zona) values (NULL,800210882,4);</v>
      </c>
    </row>
    <row r="730" spans="1:9" x14ac:dyDescent="0.25">
      <c r="A730">
        <v>10016780</v>
      </c>
      <c r="B730" t="s">
        <v>6345</v>
      </c>
      <c r="C730" t="s">
        <v>6346</v>
      </c>
      <c r="D730" t="s">
        <v>6339</v>
      </c>
      <c r="E730" s="15">
        <v>10280310</v>
      </c>
      <c r="F730" s="15" t="s">
        <v>6339</v>
      </c>
      <c r="G730">
        <v>4</v>
      </c>
      <c r="H730" t="s">
        <v>6340</v>
      </c>
      <c r="I730" t="str">
        <f t="shared" si="11"/>
        <v>Insert Into cliente_zona(id_clientezona,id_cliente,id_zona) values (NULL,10280310,4);</v>
      </c>
    </row>
    <row r="731" spans="1:9" x14ac:dyDescent="0.25">
      <c r="A731">
        <v>10016828</v>
      </c>
      <c r="B731" t="s">
        <v>6345</v>
      </c>
      <c r="C731" t="s">
        <v>6346</v>
      </c>
      <c r="D731" t="s">
        <v>6339</v>
      </c>
      <c r="E731" s="15">
        <v>900341299</v>
      </c>
      <c r="F731" s="15" t="s">
        <v>6339</v>
      </c>
      <c r="G731">
        <v>4</v>
      </c>
      <c r="H731" t="s">
        <v>6340</v>
      </c>
      <c r="I731" t="str">
        <f t="shared" si="11"/>
        <v>Insert Into cliente_zona(id_clientezona,id_cliente,id_zona) values (NULL,900341299,4);</v>
      </c>
    </row>
    <row r="732" spans="1:9" x14ac:dyDescent="0.25">
      <c r="A732">
        <v>10016829</v>
      </c>
      <c r="B732" t="s">
        <v>6345</v>
      </c>
      <c r="C732" t="s">
        <v>6346</v>
      </c>
      <c r="D732" t="s">
        <v>6339</v>
      </c>
      <c r="E732" s="15">
        <v>900493943</v>
      </c>
      <c r="F732" s="15" t="s">
        <v>6339</v>
      </c>
      <c r="G732">
        <v>4</v>
      </c>
      <c r="H732" t="s">
        <v>6340</v>
      </c>
      <c r="I732" t="str">
        <f t="shared" si="11"/>
        <v>Insert Into cliente_zona(id_clientezona,id_cliente,id_zona) values (NULL,900493943,4);</v>
      </c>
    </row>
    <row r="733" spans="1:9" x14ac:dyDescent="0.25">
      <c r="A733">
        <v>10016868</v>
      </c>
      <c r="B733" t="s">
        <v>6345</v>
      </c>
      <c r="C733" t="s">
        <v>6346</v>
      </c>
      <c r="D733" t="s">
        <v>6339</v>
      </c>
      <c r="E733" s="15">
        <v>30273370</v>
      </c>
      <c r="F733" s="15" t="s">
        <v>6339</v>
      </c>
      <c r="G733">
        <v>4</v>
      </c>
      <c r="H733" t="s">
        <v>6340</v>
      </c>
      <c r="I733" t="str">
        <f t="shared" si="11"/>
        <v>Insert Into cliente_zona(id_clientezona,id_cliente,id_zona) values (NULL,30273370,4);</v>
      </c>
    </row>
    <row r="734" spans="1:9" x14ac:dyDescent="0.25">
      <c r="A734">
        <v>10016872</v>
      </c>
      <c r="B734" t="s">
        <v>6345</v>
      </c>
      <c r="C734" t="s">
        <v>6346</v>
      </c>
      <c r="D734" t="s">
        <v>6339</v>
      </c>
      <c r="E734" s="15">
        <v>30325770</v>
      </c>
      <c r="F734" s="15" t="s">
        <v>6339</v>
      </c>
      <c r="G734">
        <v>4</v>
      </c>
      <c r="H734" t="s">
        <v>6340</v>
      </c>
      <c r="I734" t="str">
        <f t="shared" si="11"/>
        <v>Insert Into cliente_zona(id_clientezona,id_cliente,id_zona) values (NULL,30325770,4);</v>
      </c>
    </row>
    <row r="735" spans="1:9" x14ac:dyDescent="0.25">
      <c r="A735">
        <v>10016873</v>
      </c>
      <c r="B735" t="s">
        <v>6345</v>
      </c>
      <c r="C735" t="s">
        <v>6346</v>
      </c>
      <c r="D735" t="s">
        <v>6339</v>
      </c>
      <c r="E735" s="15">
        <v>4473819</v>
      </c>
      <c r="F735" s="15" t="s">
        <v>6339</v>
      </c>
      <c r="G735">
        <v>4</v>
      </c>
      <c r="H735" t="s">
        <v>6340</v>
      </c>
      <c r="I735" t="str">
        <f t="shared" si="11"/>
        <v>Insert Into cliente_zona(id_clientezona,id_cliente,id_zona) values (NULL,4473819,4);</v>
      </c>
    </row>
    <row r="736" spans="1:9" x14ac:dyDescent="0.25">
      <c r="A736">
        <v>10016874</v>
      </c>
      <c r="B736" t="s">
        <v>6345</v>
      </c>
      <c r="C736" t="s">
        <v>6346</v>
      </c>
      <c r="D736" t="s">
        <v>6339</v>
      </c>
      <c r="E736" s="15">
        <v>94419747</v>
      </c>
      <c r="F736" s="15" t="s">
        <v>6339</v>
      </c>
      <c r="G736">
        <v>4</v>
      </c>
      <c r="H736" t="s">
        <v>6340</v>
      </c>
      <c r="I736" t="str">
        <f t="shared" si="11"/>
        <v>Insert Into cliente_zona(id_clientezona,id_cliente,id_zona) values (NULL,94419747,4);</v>
      </c>
    </row>
    <row r="737" spans="1:9" x14ac:dyDescent="0.25">
      <c r="A737">
        <v>10016980</v>
      </c>
      <c r="B737" t="s">
        <v>6345</v>
      </c>
      <c r="C737" t="s">
        <v>6346</v>
      </c>
      <c r="D737" t="s">
        <v>6339</v>
      </c>
      <c r="E737" s="15">
        <v>38892117</v>
      </c>
      <c r="F737" s="15" t="s">
        <v>6339</v>
      </c>
      <c r="G737">
        <v>4</v>
      </c>
      <c r="H737" t="s">
        <v>6340</v>
      </c>
      <c r="I737" t="str">
        <f t="shared" si="11"/>
        <v>Insert Into cliente_zona(id_clientezona,id_cliente,id_zona) values (NULL,38892117,4);</v>
      </c>
    </row>
    <row r="738" spans="1:9" x14ac:dyDescent="0.25">
      <c r="A738">
        <v>10017006</v>
      </c>
      <c r="B738" t="s">
        <v>6345</v>
      </c>
      <c r="C738" t="s">
        <v>6346</v>
      </c>
      <c r="D738" t="s">
        <v>6339</v>
      </c>
      <c r="E738" s="15">
        <v>1053795962</v>
      </c>
      <c r="F738" s="15" t="s">
        <v>6339</v>
      </c>
      <c r="G738">
        <v>4</v>
      </c>
      <c r="H738" t="s">
        <v>6340</v>
      </c>
      <c r="I738" t="str">
        <f t="shared" si="11"/>
        <v>Insert Into cliente_zona(id_clientezona,id_cliente,id_zona) values (NULL,1053795962,4);</v>
      </c>
    </row>
    <row r="739" spans="1:9" x14ac:dyDescent="0.25">
      <c r="A739">
        <v>10017011</v>
      </c>
      <c r="B739" t="s">
        <v>6345</v>
      </c>
      <c r="C739" t="s">
        <v>6346</v>
      </c>
      <c r="D739" t="s">
        <v>6339</v>
      </c>
      <c r="E739" s="15">
        <v>4336947</v>
      </c>
      <c r="F739" s="15" t="s">
        <v>6339</v>
      </c>
      <c r="G739">
        <v>4</v>
      </c>
      <c r="H739" t="s">
        <v>6340</v>
      </c>
      <c r="I739" t="str">
        <f t="shared" si="11"/>
        <v>Insert Into cliente_zona(id_clientezona,id_cliente,id_zona) values (NULL,4336947,4);</v>
      </c>
    </row>
    <row r="740" spans="1:9" x14ac:dyDescent="0.25">
      <c r="A740">
        <v>10017017</v>
      </c>
      <c r="B740" t="s">
        <v>6345</v>
      </c>
      <c r="C740" t="s">
        <v>6346</v>
      </c>
      <c r="D740" t="s">
        <v>6339</v>
      </c>
      <c r="E740" s="15">
        <v>25096646</v>
      </c>
      <c r="F740" s="15" t="s">
        <v>6339</v>
      </c>
      <c r="G740">
        <v>4</v>
      </c>
      <c r="H740" t="s">
        <v>6340</v>
      </c>
      <c r="I740" t="str">
        <f t="shared" si="11"/>
        <v>Insert Into cliente_zona(id_clientezona,id_cliente,id_zona) values (NULL,25096646,4);</v>
      </c>
    </row>
    <row r="741" spans="1:9" x14ac:dyDescent="0.25">
      <c r="A741">
        <v>10017029</v>
      </c>
      <c r="B741" t="s">
        <v>6345</v>
      </c>
      <c r="C741" t="s">
        <v>6346</v>
      </c>
      <c r="D741" t="s">
        <v>6339</v>
      </c>
      <c r="E741" s="15">
        <v>24319076</v>
      </c>
      <c r="F741" s="15" t="s">
        <v>6339</v>
      </c>
      <c r="G741">
        <v>4</v>
      </c>
      <c r="H741" t="s">
        <v>6340</v>
      </c>
      <c r="I741" t="str">
        <f t="shared" si="11"/>
        <v>Insert Into cliente_zona(id_clientezona,id_cliente,id_zona) values (NULL,24319076,4);</v>
      </c>
    </row>
    <row r="742" spans="1:9" x14ac:dyDescent="0.25">
      <c r="A742">
        <v>10017180</v>
      </c>
      <c r="B742" t="s">
        <v>6345</v>
      </c>
      <c r="C742" t="s">
        <v>6346</v>
      </c>
      <c r="D742" t="s">
        <v>6339</v>
      </c>
      <c r="E742" s="15">
        <v>7563577</v>
      </c>
      <c r="F742" s="15" t="s">
        <v>6339</v>
      </c>
      <c r="G742">
        <v>4</v>
      </c>
      <c r="H742" t="s">
        <v>6340</v>
      </c>
      <c r="I742" t="str">
        <f t="shared" si="11"/>
        <v>Insert Into cliente_zona(id_clientezona,id_cliente,id_zona) values (NULL,7563577,4);</v>
      </c>
    </row>
    <row r="743" spans="1:9" x14ac:dyDescent="0.25">
      <c r="A743">
        <v>10017181</v>
      </c>
      <c r="B743" t="s">
        <v>6345</v>
      </c>
      <c r="C743" t="s">
        <v>6346</v>
      </c>
      <c r="D743" t="s">
        <v>6339</v>
      </c>
      <c r="E743" s="15">
        <v>80380394</v>
      </c>
      <c r="F743" s="15" t="s">
        <v>6339</v>
      </c>
      <c r="G743">
        <v>4</v>
      </c>
      <c r="H743" t="s">
        <v>6340</v>
      </c>
      <c r="I743" t="str">
        <f t="shared" si="11"/>
        <v>Insert Into cliente_zona(id_clientezona,id_cliente,id_zona) values (NULL,80380394,4);</v>
      </c>
    </row>
    <row r="744" spans="1:9" x14ac:dyDescent="0.25">
      <c r="A744">
        <v>10017217</v>
      </c>
      <c r="B744" t="s">
        <v>6345</v>
      </c>
      <c r="C744" t="s">
        <v>6346</v>
      </c>
      <c r="D744" t="s">
        <v>6339</v>
      </c>
      <c r="E744" s="15">
        <v>900144428</v>
      </c>
      <c r="F744" s="15" t="s">
        <v>6339</v>
      </c>
      <c r="G744">
        <v>4</v>
      </c>
      <c r="H744" t="s">
        <v>6340</v>
      </c>
      <c r="I744" t="str">
        <f t="shared" si="11"/>
        <v>Insert Into cliente_zona(id_clientezona,id_cliente,id_zona) values (NULL,900144428,4);</v>
      </c>
    </row>
    <row r="745" spans="1:9" x14ac:dyDescent="0.25">
      <c r="A745">
        <v>10017219</v>
      </c>
      <c r="B745" t="s">
        <v>6345</v>
      </c>
      <c r="C745" t="s">
        <v>6346</v>
      </c>
      <c r="D745" t="s">
        <v>6339</v>
      </c>
      <c r="E745" s="15">
        <v>6497180</v>
      </c>
      <c r="F745" s="15" t="s">
        <v>6339</v>
      </c>
      <c r="G745">
        <v>4</v>
      </c>
      <c r="H745" t="s">
        <v>6340</v>
      </c>
      <c r="I745" t="str">
        <f t="shared" si="11"/>
        <v>Insert Into cliente_zona(id_clientezona,id_cliente,id_zona) values (NULL,6497180,4);</v>
      </c>
    </row>
    <row r="746" spans="1:9" x14ac:dyDescent="0.25">
      <c r="A746">
        <v>10017242</v>
      </c>
      <c r="B746" t="s">
        <v>6345</v>
      </c>
      <c r="C746" t="s">
        <v>6346</v>
      </c>
      <c r="D746" t="s">
        <v>6339</v>
      </c>
      <c r="E746" s="15">
        <v>900054092</v>
      </c>
      <c r="F746" s="15" t="s">
        <v>6339</v>
      </c>
      <c r="G746">
        <v>4</v>
      </c>
      <c r="H746" t="s">
        <v>6340</v>
      </c>
      <c r="I746" t="str">
        <f t="shared" si="11"/>
        <v>Insert Into cliente_zona(id_clientezona,id_cliente,id_zona) values (NULL,900054092,4);</v>
      </c>
    </row>
    <row r="747" spans="1:9" x14ac:dyDescent="0.25">
      <c r="A747">
        <v>10017254</v>
      </c>
      <c r="B747" t="s">
        <v>6345</v>
      </c>
      <c r="C747" t="s">
        <v>6346</v>
      </c>
      <c r="D747" t="s">
        <v>6339</v>
      </c>
      <c r="E747" s="15">
        <v>4611807</v>
      </c>
      <c r="F747" s="15" t="s">
        <v>6339</v>
      </c>
      <c r="G747">
        <v>4</v>
      </c>
      <c r="H747" t="s">
        <v>6340</v>
      </c>
      <c r="I747" t="str">
        <f t="shared" si="11"/>
        <v>Insert Into cliente_zona(id_clientezona,id_cliente,id_zona) values (NULL,4611807,4);</v>
      </c>
    </row>
    <row r="748" spans="1:9" x14ac:dyDescent="0.25">
      <c r="A748">
        <v>10017257</v>
      </c>
      <c r="B748" t="s">
        <v>6345</v>
      </c>
      <c r="C748" t="s">
        <v>6346</v>
      </c>
      <c r="D748" t="s">
        <v>6339</v>
      </c>
      <c r="E748" s="15">
        <v>6423282</v>
      </c>
      <c r="F748" s="15" t="s">
        <v>6339</v>
      </c>
      <c r="G748">
        <v>4</v>
      </c>
      <c r="H748" t="s">
        <v>6340</v>
      </c>
      <c r="I748" t="str">
        <f t="shared" si="11"/>
        <v>Insert Into cliente_zona(id_clientezona,id_cliente,id_zona) values (NULL,6423282,4);</v>
      </c>
    </row>
    <row r="749" spans="1:9" x14ac:dyDescent="0.25">
      <c r="A749">
        <v>10017263</v>
      </c>
      <c r="B749" t="s">
        <v>6345</v>
      </c>
      <c r="C749" t="s">
        <v>6346</v>
      </c>
      <c r="D749" t="s">
        <v>6339</v>
      </c>
      <c r="E749" s="15">
        <v>94471448</v>
      </c>
      <c r="F749" s="15" t="s">
        <v>6339</v>
      </c>
      <c r="G749">
        <v>4</v>
      </c>
      <c r="H749" t="s">
        <v>6340</v>
      </c>
      <c r="I749" t="str">
        <f t="shared" si="11"/>
        <v>Insert Into cliente_zona(id_clientezona,id_cliente,id_zona) values (NULL,94471448,4);</v>
      </c>
    </row>
    <row r="750" spans="1:9" x14ac:dyDescent="0.25">
      <c r="A750">
        <v>10017264</v>
      </c>
      <c r="B750" t="s">
        <v>6345</v>
      </c>
      <c r="C750" t="s">
        <v>6346</v>
      </c>
      <c r="D750" t="s">
        <v>6339</v>
      </c>
      <c r="E750" s="15">
        <v>51592128</v>
      </c>
      <c r="F750" s="15" t="s">
        <v>6339</v>
      </c>
      <c r="G750">
        <v>4</v>
      </c>
      <c r="H750" t="s">
        <v>6340</v>
      </c>
      <c r="I750" t="str">
        <f t="shared" si="11"/>
        <v>Insert Into cliente_zona(id_clientezona,id_cliente,id_zona) values (NULL,51592128,4);</v>
      </c>
    </row>
    <row r="751" spans="1:9" x14ac:dyDescent="0.25">
      <c r="A751">
        <v>10017344</v>
      </c>
      <c r="B751" t="s">
        <v>6345</v>
      </c>
      <c r="C751" t="s">
        <v>6346</v>
      </c>
      <c r="D751" t="s">
        <v>6339</v>
      </c>
      <c r="E751" s="15">
        <v>900452307</v>
      </c>
      <c r="F751" s="15" t="s">
        <v>6339</v>
      </c>
      <c r="G751">
        <v>4</v>
      </c>
      <c r="H751" t="s">
        <v>6340</v>
      </c>
      <c r="I751" t="str">
        <f t="shared" si="11"/>
        <v>Insert Into cliente_zona(id_clientezona,id_cliente,id_zona) values (NULL,900452307,4);</v>
      </c>
    </row>
    <row r="752" spans="1:9" x14ac:dyDescent="0.25">
      <c r="A752">
        <v>10017371</v>
      </c>
      <c r="B752" t="s">
        <v>6345</v>
      </c>
      <c r="C752" t="s">
        <v>6346</v>
      </c>
      <c r="D752" t="s">
        <v>6339</v>
      </c>
      <c r="E752" s="15">
        <v>817007055</v>
      </c>
      <c r="F752" s="15" t="s">
        <v>6339</v>
      </c>
      <c r="G752">
        <v>4</v>
      </c>
      <c r="H752" t="s">
        <v>6340</v>
      </c>
      <c r="I752" t="str">
        <f t="shared" si="11"/>
        <v>Insert Into cliente_zona(id_clientezona,id_cliente,id_zona) values (NULL,817007055,4);</v>
      </c>
    </row>
    <row r="753" spans="1:9" x14ac:dyDescent="0.25">
      <c r="A753">
        <v>10017419</v>
      </c>
      <c r="B753" t="s">
        <v>6345</v>
      </c>
      <c r="C753" t="s">
        <v>6346</v>
      </c>
      <c r="D753" t="s">
        <v>6339</v>
      </c>
      <c r="E753" s="15">
        <v>24395736</v>
      </c>
      <c r="F753" s="15" t="s">
        <v>6339</v>
      </c>
      <c r="G753">
        <v>4</v>
      </c>
      <c r="H753" t="s">
        <v>6340</v>
      </c>
      <c r="I753" t="str">
        <f t="shared" si="11"/>
        <v>Insert Into cliente_zona(id_clientezona,id_cliente,id_zona) values (NULL,24395736,4);</v>
      </c>
    </row>
    <row r="754" spans="1:9" x14ac:dyDescent="0.25">
      <c r="A754">
        <v>10017432</v>
      </c>
      <c r="B754" t="s">
        <v>6345</v>
      </c>
      <c r="C754" t="s">
        <v>6346</v>
      </c>
      <c r="D754" t="s">
        <v>6339</v>
      </c>
      <c r="E754" s="15">
        <v>900811082</v>
      </c>
      <c r="F754" s="15" t="s">
        <v>6339</v>
      </c>
      <c r="G754">
        <v>4</v>
      </c>
      <c r="H754" t="s">
        <v>6340</v>
      </c>
      <c r="I754" t="str">
        <f t="shared" si="11"/>
        <v>Insert Into cliente_zona(id_clientezona,id_cliente,id_zona) values (NULL,900811082,4);</v>
      </c>
    </row>
    <row r="755" spans="1:9" x14ac:dyDescent="0.25">
      <c r="A755">
        <v>10017494</v>
      </c>
      <c r="B755" t="s">
        <v>6345</v>
      </c>
      <c r="C755" t="s">
        <v>6346</v>
      </c>
      <c r="D755" t="s">
        <v>6339</v>
      </c>
      <c r="E755" s="15">
        <v>6436394</v>
      </c>
      <c r="F755" s="15" t="s">
        <v>6339</v>
      </c>
      <c r="G755">
        <v>4</v>
      </c>
      <c r="H755" t="s">
        <v>6340</v>
      </c>
      <c r="I755" t="str">
        <f t="shared" si="11"/>
        <v>Insert Into cliente_zona(id_clientezona,id_cliente,id_zona) values (NULL,6436394,4);</v>
      </c>
    </row>
    <row r="756" spans="1:9" x14ac:dyDescent="0.25">
      <c r="A756">
        <v>10017503</v>
      </c>
      <c r="B756" t="s">
        <v>6345</v>
      </c>
      <c r="C756" t="s">
        <v>6346</v>
      </c>
      <c r="D756" t="s">
        <v>6339</v>
      </c>
      <c r="E756" s="15">
        <v>10277745</v>
      </c>
      <c r="F756" s="15" t="s">
        <v>6339</v>
      </c>
      <c r="G756">
        <v>4</v>
      </c>
      <c r="H756" t="s">
        <v>6340</v>
      </c>
      <c r="I756" t="str">
        <f t="shared" si="11"/>
        <v>Insert Into cliente_zona(id_clientezona,id_cliente,id_zona) values (NULL,10277745,4);</v>
      </c>
    </row>
    <row r="757" spans="1:9" x14ac:dyDescent="0.25">
      <c r="A757">
        <v>10017533</v>
      </c>
      <c r="B757" t="s">
        <v>6345</v>
      </c>
      <c r="C757" t="s">
        <v>6346</v>
      </c>
      <c r="D757" t="s">
        <v>6339</v>
      </c>
      <c r="E757" s="15">
        <v>805019457</v>
      </c>
      <c r="F757" s="15" t="s">
        <v>6339</v>
      </c>
      <c r="G757">
        <v>4</v>
      </c>
      <c r="H757" t="s">
        <v>6340</v>
      </c>
      <c r="I757" t="str">
        <f t="shared" si="11"/>
        <v>Insert Into cliente_zona(id_clientezona,id_cliente,id_zona) values (NULL,805019457,4);</v>
      </c>
    </row>
    <row r="758" spans="1:9" x14ac:dyDescent="0.25">
      <c r="A758">
        <v>10017565</v>
      </c>
      <c r="B758" t="s">
        <v>6345</v>
      </c>
      <c r="C758" t="s">
        <v>6346</v>
      </c>
      <c r="D758" t="s">
        <v>6339</v>
      </c>
      <c r="E758" s="15">
        <v>29739519</v>
      </c>
      <c r="F758" s="15" t="s">
        <v>6339</v>
      </c>
      <c r="G758">
        <v>4</v>
      </c>
      <c r="H758" t="s">
        <v>6340</v>
      </c>
      <c r="I758" t="str">
        <f t="shared" si="11"/>
        <v>Insert Into cliente_zona(id_clientezona,id_cliente,id_zona) values (NULL,29739519,4);</v>
      </c>
    </row>
    <row r="759" spans="1:9" x14ac:dyDescent="0.25">
      <c r="A759">
        <v>10017573</v>
      </c>
      <c r="B759" t="s">
        <v>6345</v>
      </c>
      <c r="C759" t="s">
        <v>6346</v>
      </c>
      <c r="D759" t="s">
        <v>6339</v>
      </c>
      <c r="E759" s="15">
        <v>6316241</v>
      </c>
      <c r="F759" s="15" t="s">
        <v>6339</v>
      </c>
      <c r="G759">
        <v>4</v>
      </c>
      <c r="H759" t="s">
        <v>6340</v>
      </c>
      <c r="I759" t="str">
        <f t="shared" si="11"/>
        <v>Insert Into cliente_zona(id_clientezona,id_cliente,id_zona) values (NULL,6316241,4);</v>
      </c>
    </row>
    <row r="760" spans="1:9" x14ac:dyDescent="0.25">
      <c r="A760">
        <v>10017574</v>
      </c>
      <c r="B760" t="s">
        <v>6345</v>
      </c>
      <c r="C760" t="s">
        <v>6346</v>
      </c>
      <c r="D760" t="s">
        <v>6339</v>
      </c>
      <c r="E760" s="15">
        <v>816006092</v>
      </c>
      <c r="F760" s="15" t="s">
        <v>6339</v>
      </c>
      <c r="G760">
        <v>4</v>
      </c>
      <c r="H760" t="s">
        <v>6340</v>
      </c>
      <c r="I760" t="str">
        <f t="shared" si="11"/>
        <v>Insert Into cliente_zona(id_clientezona,id_cliente,id_zona) values (NULL,816006092,4);</v>
      </c>
    </row>
    <row r="761" spans="1:9" x14ac:dyDescent="0.25">
      <c r="A761">
        <v>10017609</v>
      </c>
      <c r="B761" t="s">
        <v>6345</v>
      </c>
      <c r="C761" t="s">
        <v>6346</v>
      </c>
      <c r="D761" t="s">
        <v>6339</v>
      </c>
      <c r="E761" s="15">
        <v>1053787524</v>
      </c>
      <c r="F761" s="15" t="s">
        <v>6339</v>
      </c>
      <c r="G761">
        <v>4</v>
      </c>
      <c r="H761" t="s">
        <v>6340</v>
      </c>
      <c r="I761" t="str">
        <f t="shared" si="11"/>
        <v>Insert Into cliente_zona(id_clientezona,id_cliente,id_zona) values (NULL,1053787524,4);</v>
      </c>
    </row>
    <row r="762" spans="1:9" x14ac:dyDescent="0.25">
      <c r="A762">
        <v>10017692</v>
      </c>
      <c r="B762" t="s">
        <v>6345</v>
      </c>
      <c r="C762" t="s">
        <v>6346</v>
      </c>
      <c r="D762" t="s">
        <v>6339</v>
      </c>
      <c r="E762" s="15">
        <v>16203858</v>
      </c>
      <c r="F762" s="15" t="s">
        <v>6339</v>
      </c>
      <c r="G762">
        <v>4</v>
      </c>
      <c r="H762" t="s">
        <v>6340</v>
      </c>
      <c r="I762" t="str">
        <f t="shared" si="11"/>
        <v>Insert Into cliente_zona(id_clientezona,id_cliente,id_zona) values (NULL,16203858,4);</v>
      </c>
    </row>
    <row r="763" spans="1:9" x14ac:dyDescent="0.25">
      <c r="A763">
        <v>10017775</v>
      </c>
      <c r="B763" t="s">
        <v>6345</v>
      </c>
      <c r="C763" t="s">
        <v>6346</v>
      </c>
      <c r="D763" t="s">
        <v>6339</v>
      </c>
      <c r="E763" s="15">
        <v>900656046</v>
      </c>
      <c r="F763" s="15" t="s">
        <v>6339</v>
      </c>
      <c r="G763">
        <v>4</v>
      </c>
      <c r="H763" t="s">
        <v>6340</v>
      </c>
      <c r="I763" t="str">
        <f t="shared" si="11"/>
        <v>Insert Into cliente_zona(id_clientezona,id_cliente,id_zona) values (NULL,900656046,4);</v>
      </c>
    </row>
    <row r="764" spans="1:9" x14ac:dyDescent="0.25">
      <c r="A764">
        <v>10017883</v>
      </c>
      <c r="B764" t="s">
        <v>6345</v>
      </c>
      <c r="C764" t="s">
        <v>6346</v>
      </c>
      <c r="D764" t="s">
        <v>6339</v>
      </c>
      <c r="E764" s="15">
        <v>29135323</v>
      </c>
      <c r="F764" s="15" t="s">
        <v>6339</v>
      </c>
      <c r="G764">
        <v>4</v>
      </c>
      <c r="H764" t="s">
        <v>6340</v>
      </c>
      <c r="I764" t="str">
        <f t="shared" si="11"/>
        <v>Insert Into cliente_zona(id_clientezona,id_cliente,id_zona) values (NULL,29135323,4);</v>
      </c>
    </row>
    <row r="765" spans="1:9" x14ac:dyDescent="0.25">
      <c r="A765">
        <v>10017892</v>
      </c>
      <c r="B765" t="s">
        <v>6345</v>
      </c>
      <c r="C765" t="s">
        <v>6346</v>
      </c>
      <c r="D765" t="s">
        <v>6339</v>
      </c>
      <c r="E765" s="15">
        <v>1130651771</v>
      </c>
      <c r="F765" s="15" t="s">
        <v>6339</v>
      </c>
      <c r="G765">
        <v>4</v>
      </c>
      <c r="H765" t="s">
        <v>6340</v>
      </c>
      <c r="I765" t="str">
        <f t="shared" si="11"/>
        <v>Insert Into cliente_zona(id_clientezona,id_cliente,id_zona) values (NULL,1130651771,4);</v>
      </c>
    </row>
    <row r="766" spans="1:9" x14ac:dyDescent="0.25">
      <c r="A766">
        <v>10017932</v>
      </c>
      <c r="B766" t="s">
        <v>6345</v>
      </c>
      <c r="C766" t="s">
        <v>6346</v>
      </c>
      <c r="D766" t="s">
        <v>6339</v>
      </c>
      <c r="E766" s="15">
        <v>900734207</v>
      </c>
      <c r="F766" s="15" t="s">
        <v>6339</v>
      </c>
      <c r="G766">
        <v>4</v>
      </c>
      <c r="H766" t="s">
        <v>6340</v>
      </c>
      <c r="I766" t="str">
        <f t="shared" si="11"/>
        <v>Insert Into cliente_zona(id_clientezona,id_cliente,id_zona) values (NULL,900734207,4);</v>
      </c>
    </row>
    <row r="767" spans="1:9" x14ac:dyDescent="0.25">
      <c r="A767">
        <v>10017976</v>
      </c>
      <c r="B767" t="s">
        <v>6345</v>
      </c>
      <c r="C767" t="s">
        <v>6346</v>
      </c>
      <c r="D767" t="s">
        <v>6339</v>
      </c>
      <c r="E767" s="15">
        <v>900661571</v>
      </c>
      <c r="F767" s="15" t="s">
        <v>6339</v>
      </c>
      <c r="G767">
        <v>4</v>
      </c>
      <c r="H767" t="s">
        <v>6340</v>
      </c>
      <c r="I767" t="str">
        <f t="shared" si="11"/>
        <v>Insert Into cliente_zona(id_clientezona,id_cliente,id_zona) values (NULL,900661571,4);</v>
      </c>
    </row>
    <row r="768" spans="1:9" x14ac:dyDescent="0.25">
      <c r="A768">
        <v>10018001</v>
      </c>
      <c r="B768" t="s">
        <v>6345</v>
      </c>
      <c r="C768" t="s">
        <v>6346</v>
      </c>
      <c r="D768" t="s">
        <v>6339</v>
      </c>
      <c r="E768" s="15">
        <v>891100321</v>
      </c>
      <c r="F768" s="15" t="s">
        <v>6339</v>
      </c>
      <c r="G768">
        <v>5</v>
      </c>
      <c r="H768" t="s">
        <v>6340</v>
      </c>
      <c r="I768" t="str">
        <f t="shared" si="11"/>
        <v>Insert Into cliente_zona(id_clientezona,id_cliente,id_zona) values (NULL,891100321,5);</v>
      </c>
    </row>
    <row r="769" spans="1:9" x14ac:dyDescent="0.25">
      <c r="A769">
        <v>10018002</v>
      </c>
      <c r="B769" t="s">
        <v>6345</v>
      </c>
      <c r="C769" t="s">
        <v>6346</v>
      </c>
      <c r="D769" t="s">
        <v>6339</v>
      </c>
      <c r="E769" s="15">
        <v>891102742</v>
      </c>
      <c r="F769" s="15" t="s">
        <v>6339</v>
      </c>
      <c r="G769">
        <v>5</v>
      </c>
      <c r="H769" t="s">
        <v>6340</v>
      </c>
      <c r="I769" t="str">
        <f t="shared" si="11"/>
        <v>Insert Into cliente_zona(id_clientezona,id_cliente,id_zona) values (NULL,891102742,5);</v>
      </c>
    </row>
    <row r="770" spans="1:9" x14ac:dyDescent="0.25">
      <c r="A770">
        <v>10013224</v>
      </c>
      <c r="B770" t="s">
        <v>6345</v>
      </c>
      <c r="C770" t="s">
        <v>6346</v>
      </c>
      <c r="D770" t="s">
        <v>6339</v>
      </c>
      <c r="E770" s="15">
        <v>800153144</v>
      </c>
      <c r="F770" s="15" t="s">
        <v>6339</v>
      </c>
      <c r="G770">
        <v>5</v>
      </c>
      <c r="H770" t="s">
        <v>6340</v>
      </c>
      <c r="I770" t="str">
        <f t="shared" si="11"/>
        <v>Insert Into cliente_zona(id_clientezona,id_cliente,id_zona) values (NULL,800153144,5);</v>
      </c>
    </row>
    <row r="771" spans="1:9" x14ac:dyDescent="0.25">
      <c r="A771">
        <v>10013226</v>
      </c>
      <c r="B771" t="s">
        <v>6345</v>
      </c>
      <c r="C771" t="s">
        <v>6346</v>
      </c>
      <c r="D771" t="s">
        <v>6339</v>
      </c>
      <c r="E771" s="15">
        <v>17641619</v>
      </c>
      <c r="F771" s="15" t="s">
        <v>6339</v>
      </c>
      <c r="G771">
        <v>5</v>
      </c>
      <c r="H771" t="s">
        <v>6340</v>
      </c>
      <c r="I771" t="str">
        <f t="shared" ref="I771:I834" si="12">_xlfn.CONCAT(B771,C771,D771,E771,F771,G771,H771)</f>
        <v>Insert Into cliente_zona(id_clientezona,id_cliente,id_zona) values (NULL,17641619,5);</v>
      </c>
    </row>
    <row r="772" spans="1:9" x14ac:dyDescent="0.25">
      <c r="A772">
        <v>10013803</v>
      </c>
      <c r="B772" t="s">
        <v>6345</v>
      </c>
      <c r="C772" t="s">
        <v>6346</v>
      </c>
      <c r="D772" t="s">
        <v>6339</v>
      </c>
      <c r="E772" s="15">
        <v>900315039</v>
      </c>
      <c r="F772" s="15" t="s">
        <v>6339</v>
      </c>
      <c r="G772">
        <v>5</v>
      </c>
      <c r="H772" t="s">
        <v>6340</v>
      </c>
      <c r="I772" t="str">
        <f t="shared" si="12"/>
        <v>Insert Into cliente_zona(id_clientezona,id_cliente,id_zona) values (NULL,900315039,5);</v>
      </c>
    </row>
    <row r="773" spans="1:9" x14ac:dyDescent="0.25">
      <c r="A773">
        <v>10013816</v>
      </c>
      <c r="B773" t="s">
        <v>6345</v>
      </c>
      <c r="C773" t="s">
        <v>6346</v>
      </c>
      <c r="D773" t="s">
        <v>6339</v>
      </c>
      <c r="E773" s="15">
        <v>900829016</v>
      </c>
      <c r="F773" s="15" t="s">
        <v>6339</v>
      </c>
      <c r="G773">
        <v>5</v>
      </c>
      <c r="H773" t="s">
        <v>6340</v>
      </c>
      <c r="I773" t="str">
        <f t="shared" si="12"/>
        <v>Insert Into cliente_zona(id_clientezona,id_cliente,id_zona) values (NULL,900829016,5);</v>
      </c>
    </row>
    <row r="774" spans="1:9" x14ac:dyDescent="0.25">
      <c r="A774">
        <v>10016378</v>
      </c>
      <c r="B774" t="s">
        <v>6345</v>
      </c>
      <c r="C774" t="s">
        <v>6346</v>
      </c>
      <c r="D774" t="s">
        <v>6339</v>
      </c>
      <c r="E774" s="15">
        <v>1083875491</v>
      </c>
      <c r="F774" s="15" t="s">
        <v>6339</v>
      </c>
      <c r="G774">
        <v>5</v>
      </c>
      <c r="H774" t="s">
        <v>6340</v>
      </c>
      <c r="I774" t="str">
        <f t="shared" si="12"/>
        <v>Insert Into cliente_zona(id_clientezona,id_cliente,id_zona) values (NULL,1083875491,5);</v>
      </c>
    </row>
    <row r="775" spans="1:9" x14ac:dyDescent="0.25">
      <c r="A775">
        <v>10016380</v>
      </c>
      <c r="B775" t="s">
        <v>6345</v>
      </c>
      <c r="C775" t="s">
        <v>6346</v>
      </c>
      <c r="D775" t="s">
        <v>6339</v>
      </c>
      <c r="E775" s="15">
        <v>55195001</v>
      </c>
      <c r="F775" s="15" t="s">
        <v>6339</v>
      </c>
      <c r="G775">
        <v>5</v>
      </c>
      <c r="H775" t="s">
        <v>6340</v>
      </c>
      <c r="I775" t="str">
        <f t="shared" si="12"/>
        <v>Insert Into cliente_zona(id_clientezona,id_cliente,id_zona) values (NULL,55195001,5);</v>
      </c>
    </row>
    <row r="776" spans="1:9" x14ac:dyDescent="0.25">
      <c r="A776">
        <v>10017415</v>
      </c>
      <c r="B776" t="s">
        <v>6345</v>
      </c>
      <c r="C776" t="s">
        <v>6346</v>
      </c>
      <c r="D776" t="s">
        <v>6339</v>
      </c>
      <c r="E776" s="15">
        <v>12227169</v>
      </c>
      <c r="F776" s="15" t="s">
        <v>6339</v>
      </c>
      <c r="G776">
        <v>5</v>
      </c>
      <c r="H776" t="s">
        <v>6340</v>
      </c>
      <c r="I776" t="str">
        <f t="shared" si="12"/>
        <v>Insert Into cliente_zona(id_clientezona,id_cliente,id_zona) values (NULL,12227169,5);</v>
      </c>
    </row>
    <row r="777" spans="1:9" x14ac:dyDescent="0.25">
      <c r="A777">
        <v>10017442</v>
      </c>
      <c r="B777" t="s">
        <v>6345</v>
      </c>
      <c r="C777" t="s">
        <v>6346</v>
      </c>
      <c r="D777" t="s">
        <v>6339</v>
      </c>
      <c r="E777" s="15">
        <v>1089076779</v>
      </c>
      <c r="F777" s="15" t="s">
        <v>6339</v>
      </c>
      <c r="G777">
        <v>5</v>
      </c>
      <c r="H777" t="s">
        <v>6340</v>
      </c>
      <c r="I777" t="str">
        <f t="shared" si="12"/>
        <v>Insert Into cliente_zona(id_clientezona,id_cliente,id_zona) values (NULL,1089076779,5);</v>
      </c>
    </row>
    <row r="778" spans="1:9" x14ac:dyDescent="0.25">
      <c r="A778">
        <v>10017459</v>
      </c>
      <c r="B778" t="s">
        <v>6345</v>
      </c>
      <c r="C778" t="s">
        <v>6346</v>
      </c>
      <c r="D778" t="s">
        <v>6339</v>
      </c>
      <c r="E778" s="15">
        <v>900609645</v>
      </c>
      <c r="F778" s="15" t="s">
        <v>6339</v>
      </c>
      <c r="G778">
        <v>5</v>
      </c>
      <c r="H778" t="s">
        <v>6340</v>
      </c>
      <c r="I778" t="str">
        <f t="shared" si="12"/>
        <v>Insert Into cliente_zona(id_clientezona,id_cliente,id_zona) values (NULL,900609645,5);</v>
      </c>
    </row>
    <row r="779" spans="1:9" x14ac:dyDescent="0.25">
      <c r="A779">
        <v>10017460</v>
      </c>
      <c r="B779" t="s">
        <v>6345</v>
      </c>
      <c r="C779" t="s">
        <v>6346</v>
      </c>
      <c r="D779" t="s">
        <v>6339</v>
      </c>
      <c r="E779" s="15">
        <v>900466824</v>
      </c>
      <c r="F779" s="15" t="s">
        <v>6339</v>
      </c>
      <c r="G779">
        <v>5</v>
      </c>
      <c r="H779" t="s">
        <v>6340</v>
      </c>
      <c r="I779" t="str">
        <f t="shared" si="12"/>
        <v>Insert Into cliente_zona(id_clientezona,id_cliente,id_zona) values (NULL,900466824,5);</v>
      </c>
    </row>
    <row r="780" spans="1:9" x14ac:dyDescent="0.25">
      <c r="A780">
        <v>10017461</v>
      </c>
      <c r="B780" t="s">
        <v>6345</v>
      </c>
      <c r="C780" t="s">
        <v>6346</v>
      </c>
      <c r="D780" t="s">
        <v>6339</v>
      </c>
      <c r="E780" s="15">
        <v>813008435</v>
      </c>
      <c r="F780" s="15" t="s">
        <v>6339</v>
      </c>
      <c r="G780">
        <v>5</v>
      </c>
      <c r="H780" t="s">
        <v>6340</v>
      </c>
      <c r="I780" t="str">
        <f t="shared" si="12"/>
        <v>Insert Into cliente_zona(id_clientezona,id_cliente,id_zona) values (NULL,813008435,5);</v>
      </c>
    </row>
    <row r="781" spans="1:9" x14ac:dyDescent="0.25">
      <c r="A781">
        <v>10017528</v>
      </c>
      <c r="B781" t="s">
        <v>6345</v>
      </c>
      <c r="C781" t="s">
        <v>6346</v>
      </c>
      <c r="D781" t="s">
        <v>6339</v>
      </c>
      <c r="E781" s="15">
        <v>4731061</v>
      </c>
      <c r="F781" s="15" t="s">
        <v>6339</v>
      </c>
      <c r="G781">
        <v>5</v>
      </c>
      <c r="H781" t="s">
        <v>6340</v>
      </c>
      <c r="I781" t="str">
        <f t="shared" si="12"/>
        <v>Insert Into cliente_zona(id_clientezona,id_cliente,id_zona) values (NULL,4731061,5);</v>
      </c>
    </row>
    <row r="782" spans="1:9" x14ac:dyDescent="0.25">
      <c r="A782">
        <v>10017529</v>
      </c>
      <c r="B782" t="s">
        <v>6345</v>
      </c>
      <c r="C782" t="s">
        <v>6346</v>
      </c>
      <c r="D782" t="s">
        <v>6339</v>
      </c>
      <c r="E782" s="15">
        <v>26427416</v>
      </c>
      <c r="F782" s="15" t="s">
        <v>6339</v>
      </c>
      <c r="G782">
        <v>5</v>
      </c>
      <c r="H782" t="s">
        <v>6340</v>
      </c>
      <c r="I782" t="str">
        <f t="shared" si="12"/>
        <v>Insert Into cliente_zona(id_clientezona,id_cliente,id_zona) values (NULL,26427416,5);</v>
      </c>
    </row>
    <row r="783" spans="1:9" x14ac:dyDescent="0.25">
      <c r="A783">
        <v>10017530</v>
      </c>
      <c r="B783" t="s">
        <v>6345</v>
      </c>
      <c r="C783" t="s">
        <v>6346</v>
      </c>
      <c r="D783" t="s">
        <v>6339</v>
      </c>
      <c r="E783" s="15">
        <v>900424341</v>
      </c>
      <c r="F783" s="15" t="s">
        <v>6339</v>
      </c>
      <c r="G783">
        <v>5</v>
      </c>
      <c r="H783" t="s">
        <v>6340</v>
      </c>
      <c r="I783" t="str">
        <f t="shared" si="12"/>
        <v>Insert Into cliente_zona(id_clientezona,id_cliente,id_zona) values (NULL,900424341,5);</v>
      </c>
    </row>
    <row r="784" spans="1:9" x14ac:dyDescent="0.25">
      <c r="A784">
        <v>10017532</v>
      </c>
      <c r="B784" t="s">
        <v>6345</v>
      </c>
      <c r="C784" t="s">
        <v>6346</v>
      </c>
      <c r="D784" t="s">
        <v>6339</v>
      </c>
      <c r="E784" s="15">
        <v>1083887435</v>
      </c>
      <c r="F784" s="15" t="s">
        <v>6339</v>
      </c>
      <c r="G784">
        <v>5</v>
      </c>
      <c r="H784" t="s">
        <v>6340</v>
      </c>
      <c r="I784" t="str">
        <f t="shared" si="12"/>
        <v>Insert Into cliente_zona(id_clientezona,id_cliente,id_zona) values (NULL,1083887435,5);</v>
      </c>
    </row>
    <row r="785" spans="1:9" x14ac:dyDescent="0.25">
      <c r="A785">
        <v>10017544</v>
      </c>
      <c r="B785" t="s">
        <v>6345</v>
      </c>
      <c r="C785" t="s">
        <v>6346</v>
      </c>
      <c r="D785" t="s">
        <v>6339</v>
      </c>
      <c r="E785" s="15">
        <v>36280480</v>
      </c>
      <c r="F785" s="15" t="s">
        <v>6339</v>
      </c>
      <c r="G785">
        <v>5</v>
      </c>
      <c r="H785" t="s">
        <v>6340</v>
      </c>
      <c r="I785" t="str">
        <f t="shared" si="12"/>
        <v>Insert Into cliente_zona(id_clientezona,id_cliente,id_zona) values (NULL,36280480,5);</v>
      </c>
    </row>
    <row r="786" spans="1:9" x14ac:dyDescent="0.25">
      <c r="A786">
        <v>10017551</v>
      </c>
      <c r="B786" t="s">
        <v>6345</v>
      </c>
      <c r="C786" t="s">
        <v>6346</v>
      </c>
      <c r="D786" t="s">
        <v>6339</v>
      </c>
      <c r="E786" s="15">
        <v>83041305</v>
      </c>
      <c r="F786" s="15" t="s">
        <v>6339</v>
      </c>
      <c r="G786">
        <v>5</v>
      </c>
      <c r="H786" t="s">
        <v>6340</v>
      </c>
      <c r="I786" t="str">
        <f t="shared" si="12"/>
        <v>Insert Into cliente_zona(id_clientezona,id_cliente,id_zona) values (NULL,83041305,5);</v>
      </c>
    </row>
    <row r="787" spans="1:9" x14ac:dyDescent="0.25">
      <c r="A787">
        <v>10017575</v>
      </c>
      <c r="B787" t="s">
        <v>6345</v>
      </c>
      <c r="C787" t="s">
        <v>6346</v>
      </c>
      <c r="D787" t="s">
        <v>6339</v>
      </c>
      <c r="E787" s="15">
        <v>900454452</v>
      </c>
      <c r="F787" s="15" t="s">
        <v>6339</v>
      </c>
      <c r="G787">
        <v>5</v>
      </c>
      <c r="H787" t="s">
        <v>6340</v>
      </c>
      <c r="I787" t="str">
        <f t="shared" si="12"/>
        <v>Insert Into cliente_zona(id_clientezona,id_cliente,id_zona) values (NULL,900454452,5);</v>
      </c>
    </row>
    <row r="788" spans="1:9" x14ac:dyDescent="0.25">
      <c r="A788">
        <v>10017576</v>
      </c>
      <c r="B788" t="s">
        <v>6345</v>
      </c>
      <c r="C788" t="s">
        <v>6346</v>
      </c>
      <c r="D788" t="s">
        <v>6339</v>
      </c>
      <c r="E788" s="15">
        <v>80209045</v>
      </c>
      <c r="F788" s="15" t="s">
        <v>6339</v>
      </c>
      <c r="G788">
        <v>5</v>
      </c>
      <c r="H788" t="s">
        <v>6340</v>
      </c>
      <c r="I788" t="str">
        <f t="shared" si="12"/>
        <v>Insert Into cliente_zona(id_clientezona,id_cliente,id_zona) values (NULL,80209045,5);</v>
      </c>
    </row>
    <row r="789" spans="1:9" x14ac:dyDescent="0.25">
      <c r="A789">
        <v>10017577</v>
      </c>
      <c r="B789" t="s">
        <v>6345</v>
      </c>
      <c r="C789" t="s">
        <v>6346</v>
      </c>
      <c r="D789" t="s">
        <v>6339</v>
      </c>
      <c r="E789" s="15">
        <v>12210327</v>
      </c>
      <c r="F789" s="15" t="s">
        <v>6339</v>
      </c>
      <c r="G789">
        <v>5</v>
      </c>
      <c r="H789" t="s">
        <v>6340</v>
      </c>
      <c r="I789" t="str">
        <f t="shared" si="12"/>
        <v>Insert Into cliente_zona(id_clientezona,id_cliente,id_zona) values (NULL,12210327,5);</v>
      </c>
    </row>
    <row r="790" spans="1:9" x14ac:dyDescent="0.25">
      <c r="A790">
        <v>10017578</v>
      </c>
      <c r="B790" t="s">
        <v>6345</v>
      </c>
      <c r="C790" t="s">
        <v>6346</v>
      </c>
      <c r="D790" t="s">
        <v>6339</v>
      </c>
      <c r="E790" s="15">
        <v>12233957</v>
      </c>
      <c r="F790" s="15" t="s">
        <v>6339</v>
      </c>
      <c r="G790">
        <v>5</v>
      </c>
      <c r="H790" t="s">
        <v>6340</v>
      </c>
      <c r="I790" t="str">
        <f t="shared" si="12"/>
        <v>Insert Into cliente_zona(id_clientezona,id_cliente,id_zona) values (NULL,12233957,5);</v>
      </c>
    </row>
    <row r="791" spans="1:9" x14ac:dyDescent="0.25">
      <c r="A791">
        <v>10017580</v>
      </c>
      <c r="B791" t="s">
        <v>6345</v>
      </c>
      <c r="C791" t="s">
        <v>6346</v>
      </c>
      <c r="D791" t="s">
        <v>6339</v>
      </c>
      <c r="E791" s="15">
        <v>17704890</v>
      </c>
      <c r="F791" s="15" t="s">
        <v>6339</v>
      </c>
      <c r="G791">
        <v>5</v>
      </c>
      <c r="H791" t="s">
        <v>6340</v>
      </c>
      <c r="I791" t="str">
        <f t="shared" si="12"/>
        <v>Insert Into cliente_zona(id_clientezona,id_cliente,id_zona) values (NULL,17704890,5);</v>
      </c>
    </row>
    <row r="792" spans="1:9" x14ac:dyDescent="0.25">
      <c r="A792">
        <v>10017584</v>
      </c>
      <c r="B792" t="s">
        <v>6345</v>
      </c>
      <c r="C792" t="s">
        <v>6346</v>
      </c>
      <c r="D792" t="s">
        <v>6339</v>
      </c>
      <c r="E792" s="15">
        <v>12201285</v>
      </c>
      <c r="F792" s="15" t="s">
        <v>6339</v>
      </c>
      <c r="G792">
        <v>5</v>
      </c>
      <c r="H792" t="s">
        <v>6340</v>
      </c>
      <c r="I792" t="str">
        <f t="shared" si="12"/>
        <v>Insert Into cliente_zona(id_clientezona,id_cliente,id_zona) values (NULL,12201285,5);</v>
      </c>
    </row>
    <row r="793" spans="1:9" x14ac:dyDescent="0.25">
      <c r="A793">
        <v>10017601</v>
      </c>
      <c r="B793" t="s">
        <v>6345</v>
      </c>
      <c r="C793" t="s">
        <v>6346</v>
      </c>
      <c r="D793" t="s">
        <v>6339</v>
      </c>
      <c r="E793" s="15">
        <v>12189856</v>
      </c>
      <c r="F793" s="15" t="s">
        <v>6339</v>
      </c>
      <c r="G793">
        <v>5</v>
      </c>
      <c r="H793" t="s">
        <v>6340</v>
      </c>
      <c r="I793" t="str">
        <f t="shared" si="12"/>
        <v>Insert Into cliente_zona(id_clientezona,id_cliente,id_zona) values (NULL,12189856,5);</v>
      </c>
    </row>
    <row r="794" spans="1:9" x14ac:dyDescent="0.25">
      <c r="A794">
        <v>10017693</v>
      </c>
      <c r="B794" t="s">
        <v>6345</v>
      </c>
      <c r="C794" t="s">
        <v>6346</v>
      </c>
      <c r="D794" t="s">
        <v>6339</v>
      </c>
      <c r="E794" s="15">
        <v>12168957</v>
      </c>
      <c r="F794" s="15" t="s">
        <v>6339</v>
      </c>
      <c r="G794">
        <v>5</v>
      </c>
      <c r="H794" t="s">
        <v>6340</v>
      </c>
      <c r="I794" t="str">
        <f t="shared" si="12"/>
        <v>Insert Into cliente_zona(id_clientezona,id_cliente,id_zona) values (NULL,12168957,5);</v>
      </c>
    </row>
    <row r="795" spans="1:9" x14ac:dyDescent="0.25">
      <c r="A795">
        <v>10017705</v>
      </c>
      <c r="B795" t="s">
        <v>6345</v>
      </c>
      <c r="C795" t="s">
        <v>6346</v>
      </c>
      <c r="D795" t="s">
        <v>6339</v>
      </c>
      <c r="E795" s="15">
        <v>12208074</v>
      </c>
      <c r="F795" s="15" t="s">
        <v>6339</v>
      </c>
      <c r="G795">
        <v>5</v>
      </c>
      <c r="H795" t="s">
        <v>6340</v>
      </c>
      <c r="I795" t="str">
        <f t="shared" si="12"/>
        <v>Insert Into cliente_zona(id_clientezona,id_cliente,id_zona) values (NULL,12208074,5);</v>
      </c>
    </row>
    <row r="796" spans="1:9" x14ac:dyDescent="0.25">
      <c r="A796">
        <v>10017768</v>
      </c>
      <c r="B796" t="s">
        <v>6345</v>
      </c>
      <c r="C796" t="s">
        <v>6346</v>
      </c>
      <c r="D796" t="s">
        <v>6339</v>
      </c>
      <c r="E796" s="15">
        <v>76357945</v>
      </c>
      <c r="F796" s="15" t="s">
        <v>6339</v>
      </c>
      <c r="G796">
        <v>5</v>
      </c>
      <c r="H796" t="s">
        <v>6340</v>
      </c>
      <c r="I796" t="str">
        <f t="shared" si="12"/>
        <v>Insert Into cliente_zona(id_clientezona,id_cliente,id_zona) values (NULL,76357945,5);</v>
      </c>
    </row>
    <row r="797" spans="1:9" x14ac:dyDescent="0.25">
      <c r="A797">
        <v>10017769</v>
      </c>
      <c r="B797" t="s">
        <v>6345</v>
      </c>
      <c r="C797" t="s">
        <v>6346</v>
      </c>
      <c r="D797" t="s">
        <v>6339</v>
      </c>
      <c r="E797" s="15">
        <v>4730180</v>
      </c>
      <c r="F797" s="15" t="s">
        <v>6339</v>
      </c>
      <c r="G797">
        <v>5</v>
      </c>
      <c r="H797" t="s">
        <v>6340</v>
      </c>
      <c r="I797" t="str">
        <f t="shared" si="12"/>
        <v>Insert Into cliente_zona(id_clientezona,id_cliente,id_zona) values (NULL,4730180,5);</v>
      </c>
    </row>
    <row r="798" spans="1:9" x14ac:dyDescent="0.25">
      <c r="A798">
        <v>10017778</v>
      </c>
      <c r="B798" t="s">
        <v>6345</v>
      </c>
      <c r="C798" t="s">
        <v>6346</v>
      </c>
      <c r="D798" t="s">
        <v>6339</v>
      </c>
      <c r="E798" s="15">
        <v>79788666</v>
      </c>
      <c r="F798" s="15" t="s">
        <v>6339</v>
      </c>
      <c r="G798">
        <v>5</v>
      </c>
      <c r="H798" t="s">
        <v>6340</v>
      </c>
      <c r="I798" t="str">
        <f t="shared" si="12"/>
        <v>Insert Into cliente_zona(id_clientezona,id_cliente,id_zona) values (NULL,79788666,5);</v>
      </c>
    </row>
    <row r="799" spans="1:9" x14ac:dyDescent="0.25">
      <c r="A799">
        <v>10017779</v>
      </c>
      <c r="B799" t="s">
        <v>6345</v>
      </c>
      <c r="C799" t="s">
        <v>6346</v>
      </c>
      <c r="D799" t="s">
        <v>6339</v>
      </c>
      <c r="E799" s="15">
        <v>891101158</v>
      </c>
      <c r="F799" s="15" t="s">
        <v>6339</v>
      </c>
      <c r="G799">
        <v>5</v>
      </c>
      <c r="H799" t="s">
        <v>6340</v>
      </c>
      <c r="I799" t="str">
        <f t="shared" si="12"/>
        <v>Insert Into cliente_zona(id_clientezona,id_cliente,id_zona) values (NULL,891101158,5);</v>
      </c>
    </row>
    <row r="800" spans="1:9" x14ac:dyDescent="0.25">
      <c r="A800">
        <v>10017791</v>
      </c>
      <c r="B800" t="s">
        <v>6345</v>
      </c>
      <c r="C800" t="s">
        <v>6346</v>
      </c>
      <c r="D800" t="s">
        <v>6339</v>
      </c>
      <c r="E800" s="15">
        <v>7697050</v>
      </c>
      <c r="F800" s="15" t="s">
        <v>6339</v>
      </c>
      <c r="G800">
        <v>5</v>
      </c>
      <c r="H800" t="s">
        <v>6340</v>
      </c>
      <c r="I800" t="str">
        <f t="shared" si="12"/>
        <v>Insert Into cliente_zona(id_clientezona,id_cliente,id_zona) values (NULL,7697050,5);</v>
      </c>
    </row>
    <row r="801" spans="1:9" x14ac:dyDescent="0.25">
      <c r="A801">
        <v>10017815</v>
      </c>
      <c r="B801" t="s">
        <v>6345</v>
      </c>
      <c r="C801" t="s">
        <v>6346</v>
      </c>
      <c r="D801" t="s">
        <v>6339</v>
      </c>
      <c r="E801" s="15">
        <v>12188274</v>
      </c>
      <c r="F801" s="15" t="s">
        <v>6339</v>
      </c>
      <c r="G801">
        <v>5</v>
      </c>
      <c r="H801" t="s">
        <v>6340</v>
      </c>
      <c r="I801" t="str">
        <f t="shared" si="12"/>
        <v>Insert Into cliente_zona(id_clientezona,id_cliente,id_zona) values (NULL,12188274,5);</v>
      </c>
    </row>
    <row r="802" spans="1:9" x14ac:dyDescent="0.25">
      <c r="A802">
        <v>10017816</v>
      </c>
      <c r="B802" t="s">
        <v>6345</v>
      </c>
      <c r="C802" t="s">
        <v>6346</v>
      </c>
      <c r="D802" t="s">
        <v>6339</v>
      </c>
      <c r="E802" s="15">
        <v>12194660</v>
      </c>
      <c r="F802" s="15" t="s">
        <v>6339</v>
      </c>
      <c r="G802">
        <v>5</v>
      </c>
      <c r="H802" t="s">
        <v>6340</v>
      </c>
      <c r="I802" t="str">
        <f t="shared" si="12"/>
        <v>Insert Into cliente_zona(id_clientezona,id_cliente,id_zona) values (NULL,12194660,5);</v>
      </c>
    </row>
    <row r="803" spans="1:9" x14ac:dyDescent="0.25">
      <c r="A803">
        <v>10017817</v>
      </c>
      <c r="B803" t="s">
        <v>6345</v>
      </c>
      <c r="C803" t="s">
        <v>6346</v>
      </c>
      <c r="D803" t="s">
        <v>6339</v>
      </c>
      <c r="E803" s="15">
        <v>5311653</v>
      </c>
      <c r="F803" s="15" t="s">
        <v>6339</v>
      </c>
      <c r="G803">
        <v>5</v>
      </c>
      <c r="H803" t="s">
        <v>6340</v>
      </c>
      <c r="I803" t="str">
        <f t="shared" si="12"/>
        <v>Insert Into cliente_zona(id_clientezona,id_cliente,id_zona) values (NULL,5311653,5);</v>
      </c>
    </row>
    <row r="804" spans="1:9" x14ac:dyDescent="0.25">
      <c r="A804">
        <v>10017818</v>
      </c>
      <c r="B804" t="s">
        <v>6345</v>
      </c>
      <c r="C804" t="s">
        <v>6346</v>
      </c>
      <c r="D804" t="s">
        <v>6339</v>
      </c>
      <c r="E804" s="15">
        <v>36089572</v>
      </c>
      <c r="F804" s="15" t="s">
        <v>6339</v>
      </c>
      <c r="G804">
        <v>5</v>
      </c>
      <c r="H804" t="s">
        <v>6340</v>
      </c>
      <c r="I804" t="str">
        <f t="shared" si="12"/>
        <v>Insert Into cliente_zona(id_clientezona,id_cliente,id_zona) values (NULL,36089572,5);</v>
      </c>
    </row>
    <row r="805" spans="1:9" x14ac:dyDescent="0.25">
      <c r="A805">
        <v>10017848</v>
      </c>
      <c r="B805" t="s">
        <v>6345</v>
      </c>
      <c r="C805" t="s">
        <v>6346</v>
      </c>
      <c r="D805" t="s">
        <v>6339</v>
      </c>
      <c r="E805" s="15">
        <v>36089274</v>
      </c>
      <c r="F805" s="15" t="s">
        <v>6339</v>
      </c>
      <c r="G805">
        <v>5</v>
      </c>
      <c r="H805" t="s">
        <v>6340</v>
      </c>
      <c r="I805" t="str">
        <f t="shared" si="12"/>
        <v>Insert Into cliente_zona(id_clientezona,id_cliente,id_zona) values (NULL,36089274,5);</v>
      </c>
    </row>
    <row r="806" spans="1:9" x14ac:dyDescent="0.25">
      <c r="A806">
        <v>10017966</v>
      </c>
      <c r="B806" t="s">
        <v>6345</v>
      </c>
      <c r="C806" t="s">
        <v>6346</v>
      </c>
      <c r="D806" t="s">
        <v>6339</v>
      </c>
      <c r="E806" s="15">
        <v>12135921</v>
      </c>
      <c r="F806" s="15" t="s">
        <v>6339</v>
      </c>
      <c r="G806">
        <v>5</v>
      </c>
      <c r="H806" t="s">
        <v>6340</v>
      </c>
      <c r="I806" t="str">
        <f t="shared" si="12"/>
        <v>Insert Into cliente_zona(id_clientezona,id_cliente,id_zona) values (NULL,12135921,5);</v>
      </c>
    </row>
    <row r="807" spans="1:9" x14ac:dyDescent="0.25">
      <c r="A807">
        <v>10017970</v>
      </c>
      <c r="B807" t="s">
        <v>6345</v>
      </c>
      <c r="C807" t="s">
        <v>6346</v>
      </c>
      <c r="D807" t="s">
        <v>6339</v>
      </c>
      <c r="E807" s="15">
        <v>900951704</v>
      </c>
      <c r="F807" s="15" t="s">
        <v>6339</v>
      </c>
      <c r="G807">
        <v>5</v>
      </c>
      <c r="H807" t="s">
        <v>6340</v>
      </c>
      <c r="I807" t="str">
        <f t="shared" si="12"/>
        <v>Insert Into cliente_zona(id_clientezona,id_cliente,id_zona) values (NULL,900951704,5);</v>
      </c>
    </row>
    <row r="808" spans="1:9" x14ac:dyDescent="0.25">
      <c r="A808">
        <v>10017994</v>
      </c>
      <c r="B808" t="s">
        <v>6345</v>
      </c>
      <c r="C808" t="s">
        <v>6346</v>
      </c>
      <c r="D808" t="s">
        <v>6339</v>
      </c>
      <c r="E808" s="15">
        <v>12209233</v>
      </c>
      <c r="F808" s="15" t="s">
        <v>6339</v>
      </c>
      <c r="G808">
        <v>5</v>
      </c>
      <c r="H808" t="s">
        <v>6340</v>
      </c>
      <c r="I808" t="str">
        <f t="shared" si="12"/>
        <v>Insert Into cliente_zona(id_clientezona,id_cliente,id_zona) values (NULL,12209233,5);</v>
      </c>
    </row>
    <row r="809" spans="1:9" x14ac:dyDescent="0.25">
      <c r="A809">
        <v>10017995</v>
      </c>
      <c r="B809" t="s">
        <v>6345</v>
      </c>
      <c r="C809" t="s">
        <v>6346</v>
      </c>
      <c r="D809" t="s">
        <v>6339</v>
      </c>
      <c r="E809" s="15">
        <v>900416225</v>
      </c>
      <c r="F809" s="15" t="s">
        <v>6339</v>
      </c>
      <c r="G809">
        <v>10</v>
      </c>
      <c r="H809" t="s">
        <v>6340</v>
      </c>
      <c r="I809" t="str">
        <f t="shared" si="12"/>
        <v>Insert Into cliente_zona(id_clientezona,id_cliente,id_zona) values (NULL,900416225,10);</v>
      </c>
    </row>
    <row r="810" spans="1:9" x14ac:dyDescent="0.25">
      <c r="A810">
        <v>10017999</v>
      </c>
      <c r="B810" t="s">
        <v>6345</v>
      </c>
      <c r="C810" t="s">
        <v>6346</v>
      </c>
      <c r="D810" t="s">
        <v>6339</v>
      </c>
      <c r="E810" s="15">
        <v>891100445</v>
      </c>
      <c r="F810" s="15" t="s">
        <v>6339</v>
      </c>
      <c r="G810">
        <v>10</v>
      </c>
      <c r="H810" t="s">
        <v>6340</v>
      </c>
      <c r="I810" t="str">
        <f t="shared" si="12"/>
        <v>Insert Into cliente_zona(id_clientezona,id_cliente,id_zona) values (NULL,891100445,10);</v>
      </c>
    </row>
    <row r="811" spans="1:9" x14ac:dyDescent="0.25">
      <c r="A811">
        <v>10011967</v>
      </c>
      <c r="B811" t="s">
        <v>6345</v>
      </c>
      <c r="C811" t="s">
        <v>6346</v>
      </c>
      <c r="D811" t="s">
        <v>6339</v>
      </c>
      <c r="E811" s="15">
        <v>3293930</v>
      </c>
      <c r="F811" s="15" t="s">
        <v>6339</v>
      </c>
      <c r="G811">
        <v>10</v>
      </c>
      <c r="H811" t="s">
        <v>6340</v>
      </c>
      <c r="I811" t="str">
        <f t="shared" si="12"/>
        <v>Insert Into cliente_zona(id_clientezona,id_cliente,id_zona) values (NULL,3293930,10);</v>
      </c>
    </row>
    <row r="812" spans="1:9" x14ac:dyDescent="0.25">
      <c r="A812">
        <v>10013218</v>
      </c>
      <c r="B812" t="s">
        <v>6345</v>
      </c>
      <c r="C812" t="s">
        <v>6346</v>
      </c>
      <c r="D812" t="s">
        <v>6339</v>
      </c>
      <c r="E812" s="15">
        <v>844003151</v>
      </c>
      <c r="F812" s="15" t="s">
        <v>6339</v>
      </c>
      <c r="G812">
        <v>10</v>
      </c>
      <c r="H812" t="s">
        <v>6340</v>
      </c>
      <c r="I812" t="str">
        <f t="shared" si="12"/>
        <v>Insert Into cliente_zona(id_clientezona,id_cliente,id_zona) values (NULL,844003151,10);</v>
      </c>
    </row>
    <row r="813" spans="1:9" x14ac:dyDescent="0.25">
      <c r="A813">
        <v>10014300</v>
      </c>
      <c r="B813" t="s">
        <v>6345</v>
      </c>
      <c r="C813" t="s">
        <v>6346</v>
      </c>
      <c r="D813" t="s">
        <v>6339</v>
      </c>
      <c r="E813" s="15">
        <v>14895602</v>
      </c>
      <c r="F813" s="15" t="s">
        <v>6339</v>
      </c>
      <c r="G813">
        <v>10</v>
      </c>
      <c r="H813" t="s">
        <v>6340</v>
      </c>
      <c r="I813" t="str">
        <f t="shared" si="12"/>
        <v>Insert Into cliente_zona(id_clientezona,id_cliente,id_zona) values (NULL,14895602,10);</v>
      </c>
    </row>
    <row r="814" spans="1:9" x14ac:dyDescent="0.25">
      <c r="A814">
        <v>10014362</v>
      </c>
      <c r="B814" t="s">
        <v>6345</v>
      </c>
      <c r="C814" t="s">
        <v>6346</v>
      </c>
      <c r="D814" t="s">
        <v>6339</v>
      </c>
      <c r="E814" s="15">
        <v>79781425</v>
      </c>
      <c r="F814" s="15" t="s">
        <v>6339</v>
      </c>
      <c r="G814">
        <v>10</v>
      </c>
      <c r="H814" t="s">
        <v>6340</v>
      </c>
      <c r="I814" t="str">
        <f t="shared" si="12"/>
        <v>Insert Into cliente_zona(id_clientezona,id_cliente,id_zona) values (NULL,79781425,10);</v>
      </c>
    </row>
    <row r="815" spans="1:9" x14ac:dyDescent="0.25">
      <c r="A815">
        <v>10014530</v>
      </c>
      <c r="B815" t="s">
        <v>6345</v>
      </c>
      <c r="C815" t="s">
        <v>6346</v>
      </c>
      <c r="D815" t="s">
        <v>6339</v>
      </c>
      <c r="E815" s="15">
        <v>900528742</v>
      </c>
      <c r="F815" s="15" t="s">
        <v>6339</v>
      </c>
      <c r="G815">
        <v>10</v>
      </c>
      <c r="H815" t="s">
        <v>6340</v>
      </c>
      <c r="I815" t="str">
        <f t="shared" si="12"/>
        <v>Insert Into cliente_zona(id_clientezona,id_cliente,id_zona) values (NULL,900528742,10);</v>
      </c>
    </row>
    <row r="816" spans="1:9" x14ac:dyDescent="0.25">
      <c r="A816">
        <v>10014850</v>
      </c>
      <c r="B816" t="s">
        <v>6345</v>
      </c>
      <c r="C816" t="s">
        <v>6346</v>
      </c>
      <c r="D816" t="s">
        <v>6339</v>
      </c>
      <c r="E816" s="15">
        <v>900087414</v>
      </c>
      <c r="F816" s="15" t="s">
        <v>6339</v>
      </c>
      <c r="G816">
        <v>10</v>
      </c>
      <c r="H816" t="s">
        <v>6340</v>
      </c>
      <c r="I816" t="str">
        <f t="shared" si="12"/>
        <v>Insert Into cliente_zona(id_clientezona,id_cliente,id_zona) values (NULL,900087414,10);</v>
      </c>
    </row>
    <row r="817" spans="1:9" x14ac:dyDescent="0.25">
      <c r="A817">
        <v>10015418</v>
      </c>
      <c r="B817" t="s">
        <v>6345</v>
      </c>
      <c r="C817" t="s">
        <v>6346</v>
      </c>
      <c r="D817" t="s">
        <v>6339</v>
      </c>
      <c r="E817" s="15">
        <v>40396175</v>
      </c>
      <c r="F817" s="15" t="s">
        <v>6339</v>
      </c>
      <c r="G817">
        <v>10</v>
      </c>
      <c r="H817" t="s">
        <v>6340</v>
      </c>
      <c r="I817" t="str">
        <f t="shared" si="12"/>
        <v>Insert Into cliente_zona(id_clientezona,id_cliente,id_zona) values (NULL,40396175,10);</v>
      </c>
    </row>
    <row r="818" spans="1:9" x14ac:dyDescent="0.25">
      <c r="A818">
        <v>10015495</v>
      </c>
      <c r="B818" t="s">
        <v>6345</v>
      </c>
      <c r="C818" t="s">
        <v>6346</v>
      </c>
      <c r="D818" t="s">
        <v>6339</v>
      </c>
      <c r="E818" s="15">
        <v>900474780</v>
      </c>
      <c r="F818" s="15" t="s">
        <v>6339</v>
      </c>
      <c r="G818">
        <v>10</v>
      </c>
      <c r="H818" t="s">
        <v>6340</v>
      </c>
      <c r="I818" t="str">
        <f t="shared" si="12"/>
        <v>Insert Into cliente_zona(id_clientezona,id_cliente,id_zona) values (NULL,900474780,10);</v>
      </c>
    </row>
    <row r="819" spans="1:9" x14ac:dyDescent="0.25">
      <c r="A819">
        <v>10015615</v>
      </c>
      <c r="B819" t="s">
        <v>6345</v>
      </c>
      <c r="C819" t="s">
        <v>6346</v>
      </c>
      <c r="D819" t="s">
        <v>6339</v>
      </c>
      <c r="E819" s="15">
        <v>900168533</v>
      </c>
      <c r="F819" s="15" t="s">
        <v>6339</v>
      </c>
      <c r="G819">
        <v>10</v>
      </c>
      <c r="H819" t="s">
        <v>6340</v>
      </c>
      <c r="I819" t="str">
        <f t="shared" si="12"/>
        <v>Insert Into cliente_zona(id_clientezona,id_cliente,id_zona) values (NULL,900168533,10);</v>
      </c>
    </row>
    <row r="820" spans="1:9" x14ac:dyDescent="0.25">
      <c r="A820">
        <v>10015833</v>
      </c>
      <c r="B820" t="s">
        <v>6345</v>
      </c>
      <c r="C820" t="s">
        <v>6346</v>
      </c>
      <c r="D820" t="s">
        <v>6339</v>
      </c>
      <c r="E820" s="15">
        <v>900335836</v>
      </c>
      <c r="F820" s="15" t="s">
        <v>6339</v>
      </c>
      <c r="G820">
        <v>10</v>
      </c>
      <c r="H820" t="s">
        <v>6340</v>
      </c>
      <c r="I820" t="str">
        <f t="shared" si="12"/>
        <v>Insert Into cliente_zona(id_clientezona,id_cliente,id_zona) values (NULL,900335836,10);</v>
      </c>
    </row>
    <row r="821" spans="1:9" x14ac:dyDescent="0.25">
      <c r="A821">
        <v>10015834</v>
      </c>
      <c r="B821" t="s">
        <v>6345</v>
      </c>
      <c r="C821" t="s">
        <v>6346</v>
      </c>
      <c r="D821" t="s">
        <v>6339</v>
      </c>
      <c r="E821" s="15">
        <v>79295560</v>
      </c>
      <c r="F821" s="15" t="s">
        <v>6339</v>
      </c>
      <c r="G821">
        <v>10</v>
      </c>
      <c r="H821" t="s">
        <v>6340</v>
      </c>
      <c r="I821" t="str">
        <f t="shared" si="12"/>
        <v>Insert Into cliente_zona(id_clientezona,id_cliente,id_zona) values (NULL,79295560,10);</v>
      </c>
    </row>
    <row r="822" spans="1:9" x14ac:dyDescent="0.25">
      <c r="A822">
        <v>10015892</v>
      </c>
      <c r="B822" t="s">
        <v>6345</v>
      </c>
      <c r="C822" t="s">
        <v>6346</v>
      </c>
      <c r="D822" t="s">
        <v>6339</v>
      </c>
      <c r="E822" s="15">
        <v>890207037</v>
      </c>
      <c r="F822" s="15" t="s">
        <v>6339</v>
      </c>
      <c r="G822">
        <v>10</v>
      </c>
      <c r="H822" t="s">
        <v>6340</v>
      </c>
      <c r="I822" t="str">
        <f t="shared" si="12"/>
        <v>Insert Into cliente_zona(id_clientezona,id_cliente,id_zona) values (NULL,890207037,10);</v>
      </c>
    </row>
    <row r="823" spans="1:9" x14ac:dyDescent="0.25">
      <c r="A823">
        <v>10016586</v>
      </c>
      <c r="B823" t="s">
        <v>6345</v>
      </c>
      <c r="C823" t="s">
        <v>6346</v>
      </c>
      <c r="D823" t="s">
        <v>6339</v>
      </c>
      <c r="E823" s="15">
        <v>900404036</v>
      </c>
      <c r="F823" s="15" t="s">
        <v>6339</v>
      </c>
      <c r="G823">
        <v>10</v>
      </c>
      <c r="H823" t="s">
        <v>6340</v>
      </c>
      <c r="I823" t="str">
        <f t="shared" si="12"/>
        <v>Insert Into cliente_zona(id_clientezona,id_cliente,id_zona) values (NULL,900404036,10);</v>
      </c>
    </row>
    <row r="824" spans="1:9" x14ac:dyDescent="0.25">
      <c r="A824">
        <v>10016589</v>
      </c>
      <c r="B824" t="s">
        <v>6345</v>
      </c>
      <c r="C824" t="s">
        <v>6346</v>
      </c>
      <c r="D824" t="s">
        <v>6339</v>
      </c>
      <c r="E824" s="15">
        <v>1061791292</v>
      </c>
      <c r="F824" s="15" t="s">
        <v>6339</v>
      </c>
      <c r="G824">
        <v>6</v>
      </c>
      <c r="H824" t="s">
        <v>6340</v>
      </c>
      <c r="I824" t="str">
        <f t="shared" si="12"/>
        <v>Insert Into cliente_zona(id_clientezona,id_cliente,id_zona) values (NULL,1061791292,6);</v>
      </c>
    </row>
    <row r="825" spans="1:9" x14ac:dyDescent="0.25">
      <c r="A825">
        <v>10017188</v>
      </c>
      <c r="B825" t="s">
        <v>6345</v>
      </c>
      <c r="C825" t="s">
        <v>6346</v>
      </c>
      <c r="D825" t="s">
        <v>6339</v>
      </c>
      <c r="E825" s="15">
        <v>900347116</v>
      </c>
      <c r="F825" s="15" t="s">
        <v>6339</v>
      </c>
      <c r="G825">
        <v>8</v>
      </c>
      <c r="H825" t="s">
        <v>6340</v>
      </c>
      <c r="I825" t="str">
        <f t="shared" si="12"/>
        <v>Insert Into cliente_zona(id_clientezona,id_cliente,id_zona) values (NULL,900347116,8);</v>
      </c>
    </row>
    <row r="826" spans="1:9" x14ac:dyDescent="0.25">
      <c r="A826">
        <v>10017777</v>
      </c>
      <c r="B826" t="s">
        <v>6345</v>
      </c>
      <c r="C826" t="s">
        <v>6346</v>
      </c>
      <c r="D826" t="s">
        <v>6339</v>
      </c>
      <c r="E826" s="15">
        <v>63360426</v>
      </c>
      <c r="F826" s="15" t="s">
        <v>6339</v>
      </c>
      <c r="G826">
        <v>8</v>
      </c>
      <c r="H826" t="s">
        <v>6340</v>
      </c>
      <c r="I826" t="str">
        <f t="shared" si="12"/>
        <v>Insert Into cliente_zona(id_clientezona,id_cliente,id_zona) values (NULL,63360426,8);</v>
      </c>
    </row>
    <row r="827" spans="1:9" x14ac:dyDescent="0.25">
      <c r="A827">
        <v>10017449</v>
      </c>
      <c r="B827" t="s">
        <v>6345</v>
      </c>
      <c r="C827" t="s">
        <v>6346</v>
      </c>
      <c r="D827" t="s">
        <v>6339</v>
      </c>
      <c r="E827" s="15">
        <v>809012928</v>
      </c>
      <c r="F827" s="15" t="s">
        <v>6339</v>
      </c>
      <c r="G827">
        <v>9</v>
      </c>
      <c r="H827" t="s">
        <v>6340</v>
      </c>
      <c r="I827" t="str">
        <f t="shared" si="12"/>
        <v>Insert Into cliente_zona(id_clientezona,id_cliente,id_zona) values (NULL,809012928,9);</v>
      </c>
    </row>
    <row r="828" spans="1:9" x14ac:dyDescent="0.25">
      <c r="A828">
        <v>10018026</v>
      </c>
      <c r="B828" t="s">
        <v>6345</v>
      </c>
      <c r="C828" t="s">
        <v>6346</v>
      </c>
      <c r="D828" t="s">
        <v>6339</v>
      </c>
      <c r="E828" s="15">
        <v>890707192</v>
      </c>
      <c r="F828" s="15" t="s">
        <v>6339</v>
      </c>
      <c r="G828">
        <v>9</v>
      </c>
      <c r="H828" t="s">
        <v>6340</v>
      </c>
      <c r="I828" t="str">
        <f t="shared" si="12"/>
        <v>Insert Into cliente_zona(id_clientezona,id_cliente,id_zona) values (NULL,890707192,9);</v>
      </c>
    </row>
    <row r="829" spans="1:9" x14ac:dyDescent="0.25">
      <c r="A829">
        <v>10011505</v>
      </c>
      <c r="B829" t="s">
        <v>6345</v>
      </c>
      <c r="C829" t="s">
        <v>6346</v>
      </c>
      <c r="D829" t="s">
        <v>6339</v>
      </c>
      <c r="E829" s="15">
        <v>890704021</v>
      </c>
      <c r="F829" s="15" t="s">
        <v>6339</v>
      </c>
      <c r="G829">
        <v>9</v>
      </c>
      <c r="H829" t="s">
        <v>6340</v>
      </c>
      <c r="I829" t="str">
        <f t="shared" si="12"/>
        <v>Insert Into cliente_zona(id_clientezona,id_cliente,id_zona) values (NULL,890704021,9);</v>
      </c>
    </row>
    <row r="830" spans="1:9" x14ac:dyDescent="0.25">
      <c r="A830">
        <v>10013074</v>
      </c>
      <c r="B830" t="s">
        <v>6345</v>
      </c>
      <c r="C830" t="s">
        <v>6346</v>
      </c>
      <c r="D830" t="s">
        <v>6339</v>
      </c>
      <c r="E830" s="15">
        <v>1110460337</v>
      </c>
      <c r="F830" s="15" t="s">
        <v>6339</v>
      </c>
      <c r="G830">
        <v>9</v>
      </c>
      <c r="H830" t="s">
        <v>6340</v>
      </c>
      <c r="I830" t="str">
        <f t="shared" si="12"/>
        <v>Insert Into cliente_zona(id_clientezona,id_cliente,id_zona) values (NULL,1110460337,9);</v>
      </c>
    </row>
    <row r="831" spans="1:9" x14ac:dyDescent="0.25">
      <c r="A831">
        <v>10013090</v>
      </c>
      <c r="B831" t="s">
        <v>6345</v>
      </c>
      <c r="C831" t="s">
        <v>6346</v>
      </c>
      <c r="D831" t="s">
        <v>6339</v>
      </c>
      <c r="E831" s="15">
        <v>809008658</v>
      </c>
      <c r="F831" s="15" t="s">
        <v>6339</v>
      </c>
      <c r="G831">
        <v>9</v>
      </c>
      <c r="H831" t="s">
        <v>6340</v>
      </c>
      <c r="I831" t="str">
        <f t="shared" si="12"/>
        <v>Insert Into cliente_zona(id_clientezona,id_cliente,id_zona) values (NULL,809008658,9);</v>
      </c>
    </row>
    <row r="832" spans="1:9" x14ac:dyDescent="0.25">
      <c r="A832">
        <v>10013145</v>
      </c>
      <c r="B832" t="s">
        <v>6345</v>
      </c>
      <c r="C832" t="s">
        <v>6346</v>
      </c>
      <c r="D832" t="s">
        <v>6339</v>
      </c>
      <c r="E832" s="15">
        <v>900162468</v>
      </c>
      <c r="F832" s="15" t="s">
        <v>6339</v>
      </c>
      <c r="G832">
        <v>9</v>
      </c>
      <c r="H832" t="s">
        <v>6340</v>
      </c>
      <c r="I832" t="str">
        <f t="shared" si="12"/>
        <v>Insert Into cliente_zona(id_clientezona,id_cliente,id_zona) values (NULL,900162468,9);</v>
      </c>
    </row>
    <row r="833" spans="1:9" x14ac:dyDescent="0.25">
      <c r="A833">
        <v>10013146</v>
      </c>
      <c r="B833" t="s">
        <v>6345</v>
      </c>
      <c r="C833" t="s">
        <v>6346</v>
      </c>
      <c r="D833" t="s">
        <v>6339</v>
      </c>
      <c r="E833" s="15">
        <v>890700058</v>
      </c>
      <c r="F833" s="15" t="s">
        <v>6339</v>
      </c>
      <c r="G833">
        <v>9</v>
      </c>
      <c r="H833" t="s">
        <v>6340</v>
      </c>
      <c r="I833" t="str">
        <f t="shared" si="12"/>
        <v>Insert Into cliente_zona(id_clientezona,id_cliente,id_zona) values (NULL,890700058,9);</v>
      </c>
    </row>
    <row r="834" spans="1:9" x14ac:dyDescent="0.25">
      <c r="A834">
        <v>10013199</v>
      </c>
      <c r="B834" t="s">
        <v>6345</v>
      </c>
      <c r="C834" t="s">
        <v>6346</v>
      </c>
      <c r="D834" t="s">
        <v>6339</v>
      </c>
      <c r="E834" s="15">
        <v>809005667</v>
      </c>
      <c r="F834" s="15" t="s">
        <v>6339</v>
      </c>
      <c r="G834">
        <v>9</v>
      </c>
      <c r="H834" t="s">
        <v>6340</v>
      </c>
      <c r="I834" t="str">
        <f t="shared" si="12"/>
        <v>Insert Into cliente_zona(id_clientezona,id_cliente,id_zona) values (NULL,809005667,9);</v>
      </c>
    </row>
    <row r="835" spans="1:9" x14ac:dyDescent="0.25">
      <c r="A835">
        <v>10013213</v>
      </c>
      <c r="B835" t="s">
        <v>6345</v>
      </c>
      <c r="C835" t="s">
        <v>6346</v>
      </c>
      <c r="D835" t="s">
        <v>6339</v>
      </c>
      <c r="E835" s="15">
        <v>809000555</v>
      </c>
      <c r="F835" s="15" t="s">
        <v>6339</v>
      </c>
      <c r="G835">
        <v>9</v>
      </c>
      <c r="H835" t="s">
        <v>6340</v>
      </c>
      <c r="I835" t="str">
        <f t="shared" ref="I835:I851" si="13">_xlfn.CONCAT(B835,C835,D835,E835,F835,G835,H835)</f>
        <v>Insert Into cliente_zona(id_clientezona,id_cliente,id_zona) values (NULL,809000555,9);</v>
      </c>
    </row>
    <row r="836" spans="1:9" x14ac:dyDescent="0.25">
      <c r="A836">
        <v>10013217</v>
      </c>
      <c r="B836" t="s">
        <v>6345</v>
      </c>
      <c r="C836" t="s">
        <v>6346</v>
      </c>
      <c r="D836" t="s">
        <v>6339</v>
      </c>
      <c r="E836" s="15">
        <v>890701355</v>
      </c>
      <c r="F836" s="15" t="s">
        <v>6339</v>
      </c>
      <c r="G836">
        <v>9</v>
      </c>
      <c r="H836" t="s">
        <v>6340</v>
      </c>
      <c r="I836" t="str">
        <f t="shared" si="13"/>
        <v>Insert Into cliente_zona(id_clientezona,id_cliente,id_zona) values (NULL,890701355,9);</v>
      </c>
    </row>
    <row r="837" spans="1:9" x14ac:dyDescent="0.25">
      <c r="A837">
        <v>10013222</v>
      </c>
      <c r="B837" t="s">
        <v>6345</v>
      </c>
      <c r="C837" t="s">
        <v>6346</v>
      </c>
      <c r="D837" t="s">
        <v>6339</v>
      </c>
      <c r="E837" s="15">
        <v>900495397</v>
      </c>
      <c r="F837" s="15" t="s">
        <v>6339</v>
      </c>
      <c r="G837">
        <v>9</v>
      </c>
      <c r="H837" t="s">
        <v>6340</v>
      </c>
      <c r="I837" t="str">
        <f t="shared" si="13"/>
        <v>Insert Into cliente_zona(id_clientezona,id_cliente,id_zona) values (NULL,900495397,9);</v>
      </c>
    </row>
    <row r="838" spans="1:9" x14ac:dyDescent="0.25">
      <c r="A838">
        <v>10013223</v>
      </c>
      <c r="B838" t="s">
        <v>6345</v>
      </c>
      <c r="C838" t="s">
        <v>6346</v>
      </c>
      <c r="D838" t="s">
        <v>6339</v>
      </c>
      <c r="E838" s="15">
        <v>900505360</v>
      </c>
      <c r="F838" s="15" t="s">
        <v>6339</v>
      </c>
      <c r="G838">
        <v>9</v>
      </c>
      <c r="H838" t="s">
        <v>6340</v>
      </c>
      <c r="I838" t="str">
        <f t="shared" si="13"/>
        <v>Insert Into cliente_zona(id_clientezona,id_cliente,id_zona) values (NULL,900505360,9);</v>
      </c>
    </row>
    <row r="839" spans="1:9" x14ac:dyDescent="0.25">
      <c r="A839">
        <v>10013227</v>
      </c>
      <c r="B839" t="s">
        <v>6345</v>
      </c>
      <c r="C839" t="s">
        <v>6346</v>
      </c>
      <c r="D839" t="s">
        <v>6339</v>
      </c>
      <c r="E839" s="15">
        <v>900065578</v>
      </c>
      <c r="F839" s="15" t="s">
        <v>6339</v>
      </c>
      <c r="G839">
        <v>9</v>
      </c>
      <c r="H839" t="s">
        <v>6340</v>
      </c>
      <c r="I839" t="str">
        <f t="shared" si="13"/>
        <v>Insert Into cliente_zona(id_clientezona,id_cliente,id_zona) values (NULL,900065578,9);</v>
      </c>
    </row>
    <row r="840" spans="1:9" x14ac:dyDescent="0.25">
      <c r="A840">
        <v>10013327</v>
      </c>
      <c r="B840" t="s">
        <v>6345</v>
      </c>
      <c r="C840" t="s">
        <v>6346</v>
      </c>
      <c r="D840" t="s">
        <v>6339</v>
      </c>
      <c r="E840" s="15">
        <v>890702966</v>
      </c>
      <c r="F840" s="15" t="s">
        <v>6339</v>
      </c>
      <c r="G840">
        <v>9</v>
      </c>
      <c r="H840" t="s">
        <v>6340</v>
      </c>
      <c r="I840" t="str">
        <f t="shared" si="13"/>
        <v>Insert Into cliente_zona(id_clientezona,id_cliente,id_zona) values (NULL,890702966,9);</v>
      </c>
    </row>
    <row r="841" spans="1:9" x14ac:dyDescent="0.25">
      <c r="A841">
        <v>10013464</v>
      </c>
      <c r="B841" t="s">
        <v>6345</v>
      </c>
      <c r="C841" t="s">
        <v>6346</v>
      </c>
      <c r="D841" t="s">
        <v>6339</v>
      </c>
      <c r="E841" s="15">
        <v>900400049</v>
      </c>
      <c r="F841" s="15" t="s">
        <v>6339</v>
      </c>
      <c r="G841">
        <v>9</v>
      </c>
      <c r="H841" t="s">
        <v>6340</v>
      </c>
      <c r="I841" t="str">
        <f t="shared" si="13"/>
        <v>Insert Into cliente_zona(id_clientezona,id_cliente,id_zona) values (NULL,900400049,9);</v>
      </c>
    </row>
    <row r="842" spans="1:9" x14ac:dyDescent="0.25">
      <c r="A842">
        <v>10013526</v>
      </c>
      <c r="B842" t="s">
        <v>6345</v>
      </c>
      <c r="C842" t="s">
        <v>6346</v>
      </c>
      <c r="D842" t="s">
        <v>6339</v>
      </c>
      <c r="E842" s="15">
        <v>93371158</v>
      </c>
      <c r="F842" s="15" t="s">
        <v>6339</v>
      </c>
      <c r="G842">
        <v>9</v>
      </c>
      <c r="H842" t="s">
        <v>6340</v>
      </c>
      <c r="I842" t="str">
        <f t="shared" si="13"/>
        <v>Insert Into cliente_zona(id_clientezona,id_cliente,id_zona) values (NULL,93371158,9);</v>
      </c>
    </row>
    <row r="843" spans="1:9" x14ac:dyDescent="0.25">
      <c r="A843">
        <v>10013536</v>
      </c>
      <c r="B843" t="s">
        <v>6345</v>
      </c>
      <c r="C843" t="s">
        <v>6346</v>
      </c>
      <c r="D843" t="s">
        <v>6339</v>
      </c>
      <c r="E843" s="15">
        <v>860000698</v>
      </c>
      <c r="F843" s="15" t="s">
        <v>6339</v>
      </c>
      <c r="G843">
        <v>9</v>
      </c>
      <c r="H843" t="s">
        <v>6340</v>
      </c>
      <c r="I843" t="str">
        <f t="shared" si="13"/>
        <v>Insert Into cliente_zona(id_clientezona,id_cliente,id_zona) values (NULL,860000698,9);</v>
      </c>
    </row>
    <row r="844" spans="1:9" x14ac:dyDescent="0.25">
      <c r="A844">
        <v>10015007</v>
      </c>
      <c r="B844" t="s">
        <v>6345</v>
      </c>
      <c r="C844" t="s">
        <v>6346</v>
      </c>
      <c r="D844" t="s">
        <v>6339</v>
      </c>
      <c r="E844" s="15">
        <v>93150692</v>
      </c>
      <c r="F844" s="15" t="s">
        <v>6339</v>
      </c>
      <c r="G844">
        <v>9</v>
      </c>
      <c r="H844" t="s">
        <v>6340</v>
      </c>
      <c r="I844" t="str">
        <f t="shared" si="13"/>
        <v>Insert Into cliente_zona(id_clientezona,id_cliente,id_zona) values (NULL,93150692,9);</v>
      </c>
    </row>
    <row r="845" spans="1:9" x14ac:dyDescent="0.25">
      <c r="A845">
        <v>10015175</v>
      </c>
      <c r="B845" t="s">
        <v>6345</v>
      </c>
      <c r="C845" t="s">
        <v>6346</v>
      </c>
      <c r="D845" t="s">
        <v>6339</v>
      </c>
      <c r="E845" s="15">
        <v>900598481</v>
      </c>
      <c r="F845" s="15" t="s">
        <v>6339</v>
      </c>
      <c r="G845">
        <v>9</v>
      </c>
      <c r="H845" t="s">
        <v>6340</v>
      </c>
      <c r="I845" t="str">
        <f t="shared" si="13"/>
        <v>Insert Into cliente_zona(id_clientezona,id_cliente,id_zona) values (NULL,900598481,9);</v>
      </c>
    </row>
    <row r="846" spans="1:9" x14ac:dyDescent="0.25">
      <c r="A846">
        <v>10015432</v>
      </c>
      <c r="B846" t="s">
        <v>6345</v>
      </c>
      <c r="C846" t="s">
        <v>6346</v>
      </c>
      <c r="D846" t="s">
        <v>6339</v>
      </c>
      <c r="E846" s="15">
        <v>21203075</v>
      </c>
      <c r="F846" s="15" t="s">
        <v>6339</v>
      </c>
      <c r="G846">
        <v>9</v>
      </c>
      <c r="H846" t="s">
        <v>6340</v>
      </c>
      <c r="I846" t="str">
        <f t="shared" si="13"/>
        <v>Insert Into cliente_zona(id_clientezona,id_cliente,id_zona) values (NULL,21203075,9);</v>
      </c>
    </row>
    <row r="847" spans="1:9" x14ac:dyDescent="0.25">
      <c r="A847">
        <v>10015891</v>
      </c>
      <c r="B847" t="s">
        <v>6345</v>
      </c>
      <c r="C847" t="s">
        <v>6346</v>
      </c>
      <c r="D847" t="s">
        <v>6339</v>
      </c>
      <c r="E847" s="15">
        <v>900346992</v>
      </c>
      <c r="F847" s="15" t="s">
        <v>6339</v>
      </c>
      <c r="G847">
        <v>9</v>
      </c>
      <c r="H847" t="s">
        <v>6340</v>
      </c>
      <c r="I847" t="str">
        <f t="shared" si="13"/>
        <v>Insert Into cliente_zona(id_clientezona,id_cliente,id_zona) values (NULL,900346992,9);</v>
      </c>
    </row>
    <row r="848" spans="1:9" x14ac:dyDescent="0.25">
      <c r="A848">
        <v>10016092</v>
      </c>
      <c r="B848" t="s">
        <v>6345</v>
      </c>
      <c r="C848" t="s">
        <v>6346</v>
      </c>
      <c r="D848" t="s">
        <v>6339</v>
      </c>
      <c r="E848" s="15">
        <v>900815808</v>
      </c>
      <c r="F848" s="15" t="s">
        <v>6339</v>
      </c>
      <c r="G848">
        <v>9</v>
      </c>
      <c r="H848" t="s">
        <v>6340</v>
      </c>
      <c r="I848" t="str">
        <f t="shared" si="13"/>
        <v>Insert Into cliente_zona(id_clientezona,id_cliente,id_zona) values (NULL,900815808,9);</v>
      </c>
    </row>
    <row r="849" spans="1:9" x14ac:dyDescent="0.25">
      <c r="A849">
        <v>10016238</v>
      </c>
      <c r="B849" t="s">
        <v>6345</v>
      </c>
      <c r="C849" t="s">
        <v>6346</v>
      </c>
      <c r="D849" t="s">
        <v>6339</v>
      </c>
      <c r="E849" s="15">
        <v>822003732</v>
      </c>
      <c r="F849" s="15" t="s">
        <v>6339</v>
      </c>
      <c r="G849">
        <v>9</v>
      </c>
      <c r="H849" t="s">
        <v>6340</v>
      </c>
      <c r="I849" t="str">
        <f t="shared" si="13"/>
        <v>Insert Into cliente_zona(id_clientezona,id_cliente,id_zona) values (NULL,822003732,9);</v>
      </c>
    </row>
    <row r="850" spans="1:9" x14ac:dyDescent="0.25">
      <c r="A850">
        <v>10016371</v>
      </c>
      <c r="B850" t="s">
        <v>6345</v>
      </c>
      <c r="C850" t="s">
        <v>6346</v>
      </c>
      <c r="D850" t="s">
        <v>6339</v>
      </c>
      <c r="E850" s="15">
        <v>809001395</v>
      </c>
      <c r="F850" s="15" t="s">
        <v>6339</v>
      </c>
      <c r="G850">
        <v>9</v>
      </c>
      <c r="H850" t="s">
        <v>6340</v>
      </c>
      <c r="I850" t="str">
        <f t="shared" si="13"/>
        <v>Insert Into cliente_zona(id_clientezona,id_cliente,id_zona) values (NULL,809001395,9);</v>
      </c>
    </row>
    <row r="851" spans="1:9" x14ac:dyDescent="0.25">
      <c r="A851">
        <v>10016372</v>
      </c>
      <c r="B851" t="s">
        <v>6345</v>
      </c>
      <c r="C851" t="s">
        <v>6346</v>
      </c>
      <c r="D851" t="s">
        <v>6339</v>
      </c>
      <c r="E851" s="15">
        <v>900835915</v>
      </c>
      <c r="F851" s="15" t="s">
        <v>6339</v>
      </c>
      <c r="G851">
        <v>9</v>
      </c>
      <c r="H851" t="s">
        <v>6340</v>
      </c>
      <c r="I851" t="str">
        <f t="shared" si="13"/>
        <v>Insert Into cliente_zona(id_clientezona,id_cliente,id_zona) values (NULL,900835915,9);</v>
      </c>
    </row>
  </sheetData>
  <autoFilter ref="A1:G853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5"/>
  </sheetPr>
  <dimension ref="A1:O851"/>
  <sheetViews>
    <sheetView topLeftCell="J1" workbookViewId="0">
      <selection activeCell="O2" sqref="O2:O851"/>
    </sheetView>
  </sheetViews>
  <sheetFormatPr baseColWidth="10" defaultRowHeight="15" x14ac:dyDescent="0.25"/>
  <cols>
    <col min="1" max="1" width="0" hidden="1" customWidth="1"/>
    <col min="4" max="4" width="1.5703125" bestFit="1" customWidth="1"/>
    <col min="6" max="6" width="1.5703125" bestFit="1" customWidth="1"/>
    <col min="7" max="7" width="8.42578125" bestFit="1" customWidth="1"/>
    <col min="8" max="8" width="1.5703125" bestFit="1" customWidth="1"/>
    <col min="9" max="9" width="8.42578125" customWidth="1"/>
    <col min="10" max="10" width="1.5703125" bestFit="1" customWidth="1"/>
    <col min="11" max="11" width="12.5703125" customWidth="1"/>
    <col min="12" max="12" width="1.5703125" bestFit="1" customWidth="1"/>
    <col min="13" max="13" width="11.42578125" customWidth="1"/>
    <col min="14" max="14" width="8.42578125" customWidth="1"/>
  </cols>
  <sheetData>
    <row r="1" spans="1:15" x14ac:dyDescent="0.25">
      <c r="A1" s="14" t="s">
        <v>5316</v>
      </c>
      <c r="B1" s="14"/>
      <c r="C1" s="14"/>
      <c r="D1" s="14"/>
      <c r="E1" s="14" t="s">
        <v>6333</v>
      </c>
      <c r="F1" s="14"/>
      <c r="G1" s="14" t="s">
        <v>6335</v>
      </c>
      <c r="H1" s="14"/>
      <c r="I1" s="14" t="s">
        <v>6399</v>
      </c>
      <c r="J1" s="14"/>
      <c r="K1" s="14" t="s">
        <v>6401</v>
      </c>
      <c r="L1" s="14"/>
      <c r="M1" s="14" t="s">
        <v>6402</v>
      </c>
      <c r="N1" s="14"/>
    </row>
    <row r="2" spans="1:15" x14ac:dyDescent="0.25">
      <c r="A2">
        <v>10008434</v>
      </c>
      <c r="B2" t="s">
        <v>6403</v>
      </c>
      <c r="C2" t="s">
        <v>6346</v>
      </c>
      <c r="D2" t="s">
        <v>6339</v>
      </c>
      <c r="E2" s="15">
        <v>1038409756</v>
      </c>
      <c r="F2" s="15" t="s">
        <v>6339</v>
      </c>
      <c r="G2">
        <v>1</v>
      </c>
      <c r="H2" t="s">
        <v>6339</v>
      </c>
      <c r="I2" t="s">
        <v>6400</v>
      </c>
      <c r="J2" t="s">
        <v>6339</v>
      </c>
      <c r="K2" s="29">
        <v>42654</v>
      </c>
      <c r="L2" s="29" t="s">
        <v>6339</v>
      </c>
      <c r="M2" s="29" t="s">
        <v>6397</v>
      </c>
      <c r="N2" t="s">
        <v>6340</v>
      </c>
      <c r="O2" t="str">
        <f>_xlfn.CONCAT(B2,C2,D2,E2,F2,G2,H2,"'",I2,"'",J2,TEXT(K2,"yyyy-mm-dd"),L2,"'",M2,"'",N2)</f>
        <v>Insert Into cliente_cultivo(id_clientecultivo,id_cliente,id_cultivo,tiporeg_clientecultivo,freg_clientecultivo,usureg_clientecultivo) values (NULL,1038409756,1,'R',2016-10-11,'dzambrano');</v>
      </c>
    </row>
    <row r="3" spans="1:15" x14ac:dyDescent="0.25">
      <c r="A3">
        <v>10008435</v>
      </c>
      <c r="B3" t="s">
        <v>6403</v>
      </c>
      <c r="C3" t="s">
        <v>6346</v>
      </c>
      <c r="D3" t="s">
        <v>6339</v>
      </c>
      <c r="E3" s="15">
        <v>900574149</v>
      </c>
      <c r="F3" s="15" t="s">
        <v>6339</v>
      </c>
      <c r="G3">
        <v>1</v>
      </c>
      <c r="H3" t="s">
        <v>6339</v>
      </c>
      <c r="I3" t="s">
        <v>6400</v>
      </c>
      <c r="J3" t="s">
        <v>6339</v>
      </c>
      <c r="K3" s="29">
        <v>42654</v>
      </c>
      <c r="L3" s="29" t="s">
        <v>6339</v>
      </c>
      <c r="M3" s="29" t="s">
        <v>6397</v>
      </c>
      <c r="N3" t="s">
        <v>6340</v>
      </c>
      <c r="O3" t="str">
        <f t="shared" ref="O3:O66" si="0">_xlfn.CONCAT(B3,C3,D3,E3,F3,G3,H3,"'",I3,"'",J3,TEXT(K3,"yyyy-mm-dd"),L3,"'",M3,"'",N3)</f>
        <v>Insert Into cliente_cultivo(id_clientecultivo,id_cliente,id_cultivo,tiporeg_clientecultivo,freg_clientecultivo,usureg_clientecultivo) values (NULL,900574149,1,'R',2016-10-11,'dzambrano');</v>
      </c>
    </row>
    <row r="4" spans="1:15" x14ac:dyDescent="0.25">
      <c r="A4">
        <v>10008817</v>
      </c>
      <c r="B4" t="s">
        <v>6403</v>
      </c>
      <c r="C4" t="s">
        <v>6346</v>
      </c>
      <c r="D4" t="s">
        <v>6339</v>
      </c>
      <c r="E4" s="15">
        <v>15295909</v>
      </c>
      <c r="F4" s="15" t="s">
        <v>6339</v>
      </c>
      <c r="G4">
        <v>1</v>
      </c>
      <c r="H4" t="s">
        <v>6339</v>
      </c>
      <c r="I4" t="s">
        <v>6400</v>
      </c>
      <c r="J4" t="s">
        <v>6339</v>
      </c>
      <c r="K4" s="29">
        <v>42654</v>
      </c>
      <c r="L4" s="29" t="s">
        <v>6339</v>
      </c>
      <c r="M4" s="29" t="s">
        <v>6397</v>
      </c>
      <c r="N4" t="s">
        <v>6340</v>
      </c>
      <c r="O4" t="str">
        <f t="shared" si="0"/>
        <v>Insert Into cliente_cultivo(id_clientecultivo,id_cliente,id_cultivo,tiporeg_clientecultivo,freg_clientecultivo,usureg_clientecultivo) values (NULL,15295909,1,'R',2016-10-11,'dzambrano');</v>
      </c>
    </row>
    <row r="5" spans="1:15" x14ac:dyDescent="0.25">
      <c r="A5">
        <v>10008818</v>
      </c>
      <c r="B5" t="s">
        <v>6403</v>
      </c>
      <c r="C5" t="s">
        <v>6346</v>
      </c>
      <c r="D5" t="s">
        <v>6339</v>
      </c>
      <c r="E5" s="15">
        <v>15309233</v>
      </c>
      <c r="F5" s="15" t="s">
        <v>6339</v>
      </c>
      <c r="G5">
        <v>1</v>
      </c>
      <c r="H5" t="s">
        <v>6339</v>
      </c>
      <c r="I5" t="s">
        <v>6400</v>
      </c>
      <c r="J5" t="s">
        <v>6339</v>
      </c>
      <c r="K5" s="29">
        <v>42654</v>
      </c>
      <c r="L5" s="29" t="s">
        <v>6339</v>
      </c>
      <c r="M5" s="29" t="s">
        <v>6397</v>
      </c>
      <c r="N5" t="s">
        <v>6340</v>
      </c>
      <c r="O5" t="str">
        <f t="shared" si="0"/>
        <v>Insert Into cliente_cultivo(id_clientecultivo,id_cliente,id_cultivo,tiporeg_clientecultivo,freg_clientecultivo,usureg_clientecultivo) values (NULL,15309233,1,'R',2016-10-11,'dzambrano');</v>
      </c>
    </row>
    <row r="6" spans="1:15" x14ac:dyDescent="0.25">
      <c r="A6">
        <v>10008819</v>
      </c>
      <c r="B6" t="s">
        <v>6403</v>
      </c>
      <c r="C6" t="s">
        <v>6346</v>
      </c>
      <c r="D6" t="s">
        <v>6339</v>
      </c>
      <c r="E6" s="15">
        <v>15324361</v>
      </c>
      <c r="F6" s="15" t="s">
        <v>6339</v>
      </c>
      <c r="G6">
        <v>1</v>
      </c>
      <c r="H6" t="s">
        <v>6339</v>
      </c>
      <c r="I6" t="s">
        <v>6400</v>
      </c>
      <c r="J6" t="s">
        <v>6339</v>
      </c>
      <c r="K6" s="29">
        <v>42654</v>
      </c>
      <c r="L6" s="29" t="s">
        <v>6339</v>
      </c>
      <c r="M6" s="29" t="s">
        <v>6397</v>
      </c>
      <c r="N6" t="s">
        <v>6340</v>
      </c>
      <c r="O6" t="str">
        <f t="shared" si="0"/>
        <v>Insert Into cliente_cultivo(id_clientecultivo,id_cliente,id_cultivo,tiporeg_clientecultivo,freg_clientecultivo,usureg_clientecultivo) values (NULL,15324361,1,'R',2016-10-11,'dzambrano');</v>
      </c>
    </row>
    <row r="7" spans="1:15" x14ac:dyDescent="0.25">
      <c r="A7">
        <v>10008820</v>
      </c>
      <c r="B7" t="s">
        <v>6403</v>
      </c>
      <c r="C7" t="s">
        <v>6346</v>
      </c>
      <c r="D7" t="s">
        <v>6339</v>
      </c>
      <c r="E7" s="15">
        <v>15327999</v>
      </c>
      <c r="F7" s="15" t="s">
        <v>6339</v>
      </c>
      <c r="G7">
        <v>1</v>
      </c>
      <c r="H7" t="s">
        <v>6339</v>
      </c>
      <c r="I7" t="s">
        <v>6400</v>
      </c>
      <c r="J7" t="s">
        <v>6339</v>
      </c>
      <c r="K7" s="29">
        <v>42654</v>
      </c>
      <c r="L7" s="29" t="s">
        <v>6339</v>
      </c>
      <c r="M7" s="29" t="s">
        <v>6397</v>
      </c>
      <c r="N7" t="s">
        <v>6340</v>
      </c>
      <c r="O7" t="str">
        <f t="shared" si="0"/>
        <v>Insert Into cliente_cultivo(id_clientecultivo,id_cliente,id_cultivo,tiporeg_clientecultivo,freg_clientecultivo,usureg_clientecultivo) values (NULL,15327999,1,'R',2016-10-11,'dzambrano');</v>
      </c>
    </row>
    <row r="8" spans="1:15" x14ac:dyDescent="0.25">
      <c r="A8">
        <v>10008821</v>
      </c>
      <c r="B8" t="s">
        <v>6403</v>
      </c>
      <c r="C8" t="s">
        <v>6346</v>
      </c>
      <c r="D8" t="s">
        <v>6339</v>
      </c>
      <c r="E8" s="15">
        <v>15328906</v>
      </c>
      <c r="F8" s="15" t="s">
        <v>6339</v>
      </c>
      <c r="G8">
        <v>1</v>
      </c>
      <c r="H8" t="s">
        <v>6339</v>
      </c>
      <c r="I8" t="s">
        <v>6400</v>
      </c>
      <c r="J8" t="s">
        <v>6339</v>
      </c>
      <c r="K8" s="29">
        <v>42654</v>
      </c>
      <c r="L8" s="29" t="s">
        <v>6339</v>
      </c>
      <c r="M8" s="29" t="s">
        <v>6397</v>
      </c>
      <c r="N8" t="s">
        <v>6340</v>
      </c>
      <c r="O8" t="str">
        <f t="shared" si="0"/>
        <v>Insert Into cliente_cultivo(id_clientecultivo,id_cliente,id_cultivo,tiporeg_clientecultivo,freg_clientecultivo,usureg_clientecultivo) values (NULL,15328906,1,'R',2016-10-11,'dzambrano');</v>
      </c>
    </row>
    <row r="9" spans="1:15" x14ac:dyDescent="0.25">
      <c r="A9">
        <v>10008822</v>
      </c>
      <c r="B9" t="s">
        <v>6403</v>
      </c>
      <c r="C9" t="s">
        <v>6346</v>
      </c>
      <c r="D9" t="s">
        <v>6339</v>
      </c>
      <c r="E9" s="15">
        <v>15329135</v>
      </c>
      <c r="F9" s="15" t="s">
        <v>6339</v>
      </c>
      <c r="G9">
        <v>1</v>
      </c>
      <c r="H9" t="s">
        <v>6339</v>
      </c>
      <c r="I9" t="s">
        <v>6400</v>
      </c>
      <c r="J9" t="s">
        <v>6339</v>
      </c>
      <c r="K9" s="29">
        <v>42654</v>
      </c>
      <c r="L9" s="29" t="s">
        <v>6339</v>
      </c>
      <c r="M9" s="29" t="s">
        <v>6397</v>
      </c>
      <c r="N9" t="s">
        <v>6340</v>
      </c>
      <c r="O9" t="str">
        <f t="shared" si="0"/>
        <v>Insert Into cliente_cultivo(id_clientecultivo,id_cliente,id_cultivo,tiporeg_clientecultivo,freg_clientecultivo,usureg_clientecultivo) values (NULL,15329135,1,'R',2016-10-11,'dzambrano');</v>
      </c>
    </row>
    <row r="10" spans="1:15" x14ac:dyDescent="0.25">
      <c r="A10">
        <v>10008856</v>
      </c>
      <c r="B10" t="s">
        <v>6403</v>
      </c>
      <c r="C10" t="s">
        <v>6346</v>
      </c>
      <c r="D10" t="s">
        <v>6339</v>
      </c>
      <c r="E10" s="15">
        <v>15353515</v>
      </c>
      <c r="F10" s="15" t="s">
        <v>6339</v>
      </c>
      <c r="G10">
        <v>1</v>
      </c>
      <c r="H10" t="s">
        <v>6339</v>
      </c>
      <c r="I10" t="s">
        <v>6400</v>
      </c>
      <c r="J10" t="s">
        <v>6339</v>
      </c>
      <c r="K10" s="29">
        <v>42654</v>
      </c>
      <c r="L10" s="29" t="s">
        <v>6339</v>
      </c>
      <c r="M10" s="29" t="s">
        <v>6397</v>
      </c>
      <c r="N10" t="s">
        <v>6340</v>
      </c>
      <c r="O10" t="str">
        <f t="shared" si="0"/>
        <v>Insert Into cliente_cultivo(id_clientecultivo,id_cliente,id_cultivo,tiporeg_clientecultivo,freg_clientecultivo,usureg_clientecultivo) values (NULL,15353515,1,'R',2016-10-11,'dzambrano');</v>
      </c>
    </row>
    <row r="11" spans="1:15" x14ac:dyDescent="0.25">
      <c r="A11">
        <v>10008860</v>
      </c>
      <c r="B11" t="s">
        <v>6403</v>
      </c>
      <c r="C11" t="s">
        <v>6346</v>
      </c>
      <c r="D11" t="s">
        <v>6339</v>
      </c>
      <c r="E11" s="15">
        <v>15353731</v>
      </c>
      <c r="F11" s="15" t="s">
        <v>6339</v>
      </c>
      <c r="G11">
        <v>1</v>
      </c>
      <c r="H11" t="s">
        <v>6339</v>
      </c>
      <c r="I11" t="s">
        <v>6400</v>
      </c>
      <c r="J11" t="s">
        <v>6339</v>
      </c>
      <c r="K11" s="29">
        <v>42654</v>
      </c>
      <c r="L11" s="29" t="s">
        <v>6339</v>
      </c>
      <c r="M11" s="29" t="s">
        <v>6397</v>
      </c>
      <c r="N11" t="s">
        <v>6340</v>
      </c>
      <c r="O11" t="str">
        <f t="shared" si="0"/>
        <v>Insert Into cliente_cultivo(id_clientecultivo,id_cliente,id_cultivo,tiporeg_clientecultivo,freg_clientecultivo,usureg_clientecultivo) values (NULL,15353731,1,'R',2016-10-11,'dzambrano');</v>
      </c>
    </row>
    <row r="12" spans="1:15" x14ac:dyDescent="0.25">
      <c r="A12">
        <v>10008884</v>
      </c>
      <c r="B12" t="s">
        <v>6403</v>
      </c>
      <c r="C12" t="s">
        <v>6346</v>
      </c>
      <c r="D12" t="s">
        <v>6339</v>
      </c>
      <c r="E12" s="15">
        <v>15355919</v>
      </c>
      <c r="F12" s="15" t="s">
        <v>6339</v>
      </c>
      <c r="G12">
        <v>1</v>
      </c>
      <c r="H12" t="s">
        <v>6339</v>
      </c>
      <c r="I12" t="s">
        <v>6400</v>
      </c>
      <c r="J12" t="s">
        <v>6339</v>
      </c>
      <c r="K12" s="29">
        <v>42654</v>
      </c>
      <c r="L12" s="29" t="s">
        <v>6339</v>
      </c>
      <c r="M12" s="29" t="s">
        <v>6397</v>
      </c>
      <c r="N12" t="s">
        <v>6340</v>
      </c>
      <c r="O12" t="str">
        <f t="shared" si="0"/>
        <v>Insert Into cliente_cultivo(id_clientecultivo,id_cliente,id_cultivo,tiporeg_clientecultivo,freg_clientecultivo,usureg_clientecultivo) values (NULL,15355919,1,'R',2016-10-11,'dzambrano');</v>
      </c>
    </row>
    <row r="13" spans="1:15" x14ac:dyDescent="0.25">
      <c r="A13">
        <v>10008895</v>
      </c>
      <c r="B13" t="s">
        <v>6403</v>
      </c>
      <c r="C13" t="s">
        <v>6346</v>
      </c>
      <c r="D13" t="s">
        <v>6339</v>
      </c>
      <c r="E13" s="15">
        <v>15379617</v>
      </c>
      <c r="F13" s="15" t="s">
        <v>6339</v>
      </c>
      <c r="G13">
        <v>1</v>
      </c>
      <c r="H13" t="s">
        <v>6339</v>
      </c>
      <c r="I13" t="s">
        <v>6400</v>
      </c>
      <c r="J13" t="s">
        <v>6339</v>
      </c>
      <c r="K13" s="29">
        <v>42654</v>
      </c>
      <c r="L13" s="29" t="s">
        <v>6339</v>
      </c>
      <c r="M13" s="29" t="s">
        <v>6397</v>
      </c>
      <c r="N13" t="s">
        <v>6340</v>
      </c>
      <c r="O13" t="str">
        <f t="shared" si="0"/>
        <v>Insert Into cliente_cultivo(id_clientecultivo,id_cliente,id_cultivo,tiporeg_clientecultivo,freg_clientecultivo,usureg_clientecultivo) values (NULL,15379617,1,'R',2016-10-11,'dzambrano');</v>
      </c>
    </row>
    <row r="14" spans="1:15" x14ac:dyDescent="0.25">
      <c r="A14">
        <v>10008930</v>
      </c>
      <c r="B14" t="s">
        <v>6403</v>
      </c>
      <c r="C14" t="s">
        <v>6346</v>
      </c>
      <c r="D14" t="s">
        <v>6339</v>
      </c>
      <c r="E14" s="15">
        <v>15427415</v>
      </c>
      <c r="F14" s="15" t="s">
        <v>6339</v>
      </c>
      <c r="G14">
        <v>1</v>
      </c>
      <c r="H14" t="s">
        <v>6339</v>
      </c>
      <c r="I14" t="s">
        <v>6400</v>
      </c>
      <c r="J14" t="s">
        <v>6339</v>
      </c>
      <c r="K14" s="29">
        <v>42654</v>
      </c>
      <c r="L14" s="29" t="s">
        <v>6339</v>
      </c>
      <c r="M14" s="29" t="s">
        <v>6397</v>
      </c>
      <c r="N14" t="s">
        <v>6340</v>
      </c>
      <c r="O14" t="str">
        <f t="shared" si="0"/>
        <v>Insert Into cliente_cultivo(id_clientecultivo,id_cliente,id_cultivo,tiporeg_clientecultivo,freg_clientecultivo,usureg_clientecultivo) values (NULL,15427415,1,'R',2016-10-11,'dzambrano');</v>
      </c>
    </row>
    <row r="15" spans="1:15" x14ac:dyDescent="0.25">
      <c r="A15">
        <v>10008937</v>
      </c>
      <c r="B15" t="s">
        <v>6403</v>
      </c>
      <c r="C15" t="s">
        <v>6346</v>
      </c>
      <c r="D15" t="s">
        <v>6339</v>
      </c>
      <c r="E15" s="15">
        <v>15483509</v>
      </c>
      <c r="F15" s="15" t="s">
        <v>6339</v>
      </c>
      <c r="G15">
        <v>1</v>
      </c>
      <c r="H15" t="s">
        <v>6339</v>
      </c>
      <c r="I15" t="s">
        <v>6400</v>
      </c>
      <c r="J15" t="s">
        <v>6339</v>
      </c>
      <c r="K15" s="29">
        <v>42654</v>
      </c>
      <c r="L15" s="29" t="s">
        <v>6339</v>
      </c>
      <c r="M15" s="29" t="s">
        <v>6397</v>
      </c>
      <c r="N15" t="s">
        <v>6340</v>
      </c>
      <c r="O15" t="str">
        <f t="shared" si="0"/>
        <v>Insert Into cliente_cultivo(id_clientecultivo,id_cliente,id_cultivo,tiporeg_clientecultivo,freg_clientecultivo,usureg_clientecultivo) values (NULL,15483509,1,'R',2016-10-11,'dzambrano');</v>
      </c>
    </row>
    <row r="16" spans="1:15" x14ac:dyDescent="0.25">
      <c r="A16">
        <v>10008938</v>
      </c>
      <c r="B16" t="s">
        <v>6403</v>
      </c>
      <c r="C16" t="s">
        <v>6346</v>
      </c>
      <c r="D16" t="s">
        <v>6339</v>
      </c>
      <c r="E16" s="15">
        <v>15484795</v>
      </c>
      <c r="F16" s="15" t="s">
        <v>6339</v>
      </c>
      <c r="G16">
        <v>1</v>
      </c>
      <c r="H16" t="s">
        <v>6339</v>
      </c>
      <c r="I16" t="s">
        <v>6400</v>
      </c>
      <c r="J16" t="s">
        <v>6339</v>
      </c>
      <c r="K16" s="29">
        <v>42654</v>
      </c>
      <c r="L16" s="29" t="s">
        <v>6339</v>
      </c>
      <c r="M16" s="29" t="s">
        <v>6397</v>
      </c>
      <c r="N16" t="s">
        <v>6340</v>
      </c>
      <c r="O16" t="str">
        <f t="shared" si="0"/>
        <v>Insert Into cliente_cultivo(id_clientecultivo,id_cliente,id_cultivo,tiporeg_clientecultivo,freg_clientecultivo,usureg_clientecultivo) values (NULL,15484795,1,'R',2016-10-11,'dzambrano');</v>
      </c>
    </row>
    <row r="17" spans="1:15" x14ac:dyDescent="0.25">
      <c r="A17">
        <v>10008939</v>
      </c>
      <c r="B17" t="s">
        <v>6403</v>
      </c>
      <c r="C17" t="s">
        <v>6346</v>
      </c>
      <c r="D17" t="s">
        <v>6339</v>
      </c>
      <c r="E17" s="15">
        <v>15526575</v>
      </c>
      <c r="F17" s="15" t="s">
        <v>6339</v>
      </c>
      <c r="G17">
        <v>1</v>
      </c>
      <c r="H17" t="s">
        <v>6339</v>
      </c>
      <c r="I17" t="s">
        <v>6400</v>
      </c>
      <c r="J17" t="s">
        <v>6339</v>
      </c>
      <c r="K17" s="29">
        <v>42654</v>
      </c>
      <c r="L17" s="29" t="s">
        <v>6339</v>
      </c>
      <c r="M17" s="29" t="s">
        <v>6397</v>
      </c>
      <c r="N17" t="s">
        <v>6340</v>
      </c>
      <c r="O17" t="str">
        <f t="shared" si="0"/>
        <v>Insert Into cliente_cultivo(id_clientecultivo,id_cliente,id_cultivo,tiporeg_clientecultivo,freg_clientecultivo,usureg_clientecultivo) values (NULL,15526575,1,'R',2016-10-11,'dzambrano');</v>
      </c>
    </row>
    <row r="18" spans="1:15" x14ac:dyDescent="0.25">
      <c r="A18">
        <v>10009033</v>
      </c>
      <c r="B18" t="s">
        <v>6403</v>
      </c>
      <c r="C18" t="s">
        <v>6346</v>
      </c>
      <c r="D18" t="s">
        <v>6339</v>
      </c>
      <c r="E18" s="15">
        <v>19273493</v>
      </c>
      <c r="F18" s="15" t="s">
        <v>6339</v>
      </c>
      <c r="G18">
        <v>1</v>
      </c>
      <c r="H18" t="s">
        <v>6339</v>
      </c>
      <c r="I18" t="s">
        <v>6400</v>
      </c>
      <c r="J18" t="s">
        <v>6339</v>
      </c>
      <c r="K18" s="29">
        <v>42654</v>
      </c>
      <c r="L18" s="29" t="s">
        <v>6339</v>
      </c>
      <c r="M18" s="29" t="s">
        <v>6397</v>
      </c>
      <c r="N18" t="s">
        <v>6340</v>
      </c>
      <c r="O18" t="str">
        <f t="shared" si="0"/>
        <v>Insert Into cliente_cultivo(id_clientecultivo,id_cliente,id_cultivo,tiporeg_clientecultivo,freg_clientecultivo,usureg_clientecultivo) values (NULL,19273493,1,'R',2016-10-11,'dzambrano');</v>
      </c>
    </row>
    <row r="19" spans="1:15" x14ac:dyDescent="0.25">
      <c r="A19">
        <v>10009123</v>
      </c>
      <c r="B19" t="s">
        <v>6403</v>
      </c>
      <c r="C19" t="s">
        <v>6346</v>
      </c>
      <c r="D19" t="s">
        <v>6339</v>
      </c>
      <c r="E19" s="15">
        <v>21470738</v>
      </c>
      <c r="F19" s="15" t="s">
        <v>6339</v>
      </c>
      <c r="G19">
        <v>1</v>
      </c>
      <c r="H19" t="s">
        <v>6339</v>
      </c>
      <c r="I19" t="s">
        <v>6400</v>
      </c>
      <c r="J19" t="s">
        <v>6339</v>
      </c>
      <c r="K19" s="29">
        <v>42654</v>
      </c>
      <c r="L19" s="29" t="s">
        <v>6339</v>
      </c>
      <c r="M19" s="29" t="s">
        <v>6397</v>
      </c>
      <c r="N19" t="s">
        <v>6340</v>
      </c>
      <c r="O19" t="str">
        <f t="shared" si="0"/>
        <v>Insert Into cliente_cultivo(id_clientecultivo,id_cliente,id_cultivo,tiporeg_clientecultivo,freg_clientecultivo,usureg_clientecultivo) values (NULL,21470738,1,'R',2016-10-11,'dzambrano');</v>
      </c>
    </row>
    <row r="20" spans="1:15" x14ac:dyDescent="0.25">
      <c r="A20">
        <v>10009124</v>
      </c>
      <c r="B20" t="s">
        <v>6403</v>
      </c>
      <c r="C20" t="s">
        <v>6346</v>
      </c>
      <c r="D20" t="s">
        <v>6339</v>
      </c>
      <c r="E20" s="15">
        <v>21481889</v>
      </c>
      <c r="F20" s="15" t="s">
        <v>6339</v>
      </c>
      <c r="G20">
        <v>1</v>
      </c>
      <c r="H20" t="s">
        <v>6339</v>
      </c>
      <c r="I20" t="s">
        <v>6400</v>
      </c>
      <c r="J20" t="s">
        <v>6339</v>
      </c>
      <c r="K20" s="29">
        <v>42654</v>
      </c>
      <c r="L20" s="29" t="s">
        <v>6339</v>
      </c>
      <c r="M20" s="29" t="s">
        <v>6397</v>
      </c>
      <c r="N20" t="s">
        <v>6340</v>
      </c>
      <c r="O20" t="str">
        <f t="shared" si="0"/>
        <v>Insert Into cliente_cultivo(id_clientecultivo,id_cliente,id_cultivo,tiporeg_clientecultivo,freg_clientecultivo,usureg_clientecultivo) values (NULL,21481889,1,'R',2016-10-11,'dzambrano');</v>
      </c>
    </row>
    <row r="21" spans="1:15" x14ac:dyDescent="0.25">
      <c r="A21">
        <v>10009126</v>
      </c>
      <c r="B21" t="s">
        <v>6403</v>
      </c>
      <c r="C21" t="s">
        <v>6346</v>
      </c>
      <c r="D21" t="s">
        <v>6339</v>
      </c>
      <c r="E21" s="15">
        <v>21702295</v>
      </c>
      <c r="F21" s="15" t="s">
        <v>6339</v>
      </c>
      <c r="G21">
        <v>1</v>
      </c>
      <c r="H21" t="s">
        <v>6339</v>
      </c>
      <c r="I21" t="s">
        <v>6400</v>
      </c>
      <c r="J21" t="s">
        <v>6339</v>
      </c>
      <c r="K21" s="29">
        <v>42654</v>
      </c>
      <c r="L21" s="29" t="s">
        <v>6339</v>
      </c>
      <c r="M21" s="29" t="s">
        <v>6397</v>
      </c>
      <c r="N21" t="s">
        <v>6340</v>
      </c>
      <c r="O21" t="str">
        <f t="shared" si="0"/>
        <v>Insert Into cliente_cultivo(id_clientecultivo,id_cliente,id_cultivo,tiporeg_clientecultivo,freg_clientecultivo,usureg_clientecultivo) values (NULL,21702295,1,'R',2016-10-11,'dzambrano');</v>
      </c>
    </row>
    <row r="22" spans="1:15" x14ac:dyDescent="0.25">
      <c r="A22">
        <v>10009129</v>
      </c>
      <c r="B22" t="s">
        <v>6403</v>
      </c>
      <c r="C22" t="s">
        <v>6346</v>
      </c>
      <c r="D22" t="s">
        <v>6339</v>
      </c>
      <c r="E22" s="15">
        <v>21835269</v>
      </c>
      <c r="F22" s="15" t="s">
        <v>6339</v>
      </c>
      <c r="G22">
        <v>1</v>
      </c>
      <c r="H22" t="s">
        <v>6339</v>
      </c>
      <c r="I22" t="s">
        <v>6400</v>
      </c>
      <c r="J22" t="s">
        <v>6339</v>
      </c>
      <c r="K22" s="29">
        <v>42654</v>
      </c>
      <c r="L22" s="29" t="s">
        <v>6339</v>
      </c>
      <c r="M22" s="29" t="s">
        <v>6397</v>
      </c>
      <c r="N22" t="s">
        <v>6340</v>
      </c>
      <c r="O22" t="str">
        <f t="shared" si="0"/>
        <v>Insert Into cliente_cultivo(id_clientecultivo,id_cliente,id_cultivo,tiporeg_clientecultivo,freg_clientecultivo,usureg_clientecultivo) values (NULL,21835269,1,'R',2016-10-11,'dzambrano');</v>
      </c>
    </row>
    <row r="23" spans="1:15" x14ac:dyDescent="0.25">
      <c r="A23">
        <v>10009131</v>
      </c>
      <c r="B23" t="s">
        <v>6403</v>
      </c>
      <c r="C23" t="s">
        <v>6346</v>
      </c>
      <c r="D23" t="s">
        <v>6339</v>
      </c>
      <c r="E23" s="15">
        <v>21846981</v>
      </c>
      <c r="F23" s="15" t="s">
        <v>6339</v>
      </c>
      <c r="G23">
        <v>1</v>
      </c>
      <c r="H23" t="s">
        <v>6339</v>
      </c>
      <c r="I23" t="s">
        <v>6400</v>
      </c>
      <c r="J23" t="s">
        <v>6339</v>
      </c>
      <c r="K23" s="29">
        <v>42654</v>
      </c>
      <c r="L23" s="29" t="s">
        <v>6339</v>
      </c>
      <c r="M23" s="29" t="s">
        <v>6397</v>
      </c>
      <c r="N23" t="s">
        <v>6340</v>
      </c>
      <c r="O23" t="str">
        <f t="shared" si="0"/>
        <v>Insert Into cliente_cultivo(id_clientecultivo,id_cliente,id_cultivo,tiporeg_clientecultivo,freg_clientecultivo,usureg_clientecultivo) values (NULL,21846981,1,'R',2016-10-11,'dzambrano');</v>
      </c>
    </row>
    <row r="24" spans="1:15" x14ac:dyDescent="0.25">
      <c r="A24">
        <v>10009133</v>
      </c>
      <c r="B24" t="s">
        <v>6403</v>
      </c>
      <c r="C24" t="s">
        <v>6346</v>
      </c>
      <c r="D24" t="s">
        <v>6339</v>
      </c>
      <c r="E24" s="15">
        <v>21905799</v>
      </c>
      <c r="F24" s="15" t="s">
        <v>6339</v>
      </c>
      <c r="G24">
        <v>1</v>
      </c>
      <c r="H24" t="s">
        <v>6339</v>
      </c>
      <c r="I24" t="s">
        <v>6400</v>
      </c>
      <c r="J24" t="s">
        <v>6339</v>
      </c>
      <c r="K24" s="29">
        <v>42654</v>
      </c>
      <c r="L24" s="29" t="s">
        <v>6339</v>
      </c>
      <c r="M24" s="29" t="s">
        <v>6397</v>
      </c>
      <c r="N24" t="s">
        <v>6340</v>
      </c>
      <c r="O24" t="str">
        <f t="shared" si="0"/>
        <v>Insert Into cliente_cultivo(id_clientecultivo,id_cliente,id_cultivo,tiporeg_clientecultivo,freg_clientecultivo,usureg_clientecultivo) values (NULL,21905799,1,'R',2016-10-11,'dzambrano');</v>
      </c>
    </row>
    <row r="25" spans="1:15" x14ac:dyDescent="0.25">
      <c r="A25">
        <v>10009135</v>
      </c>
      <c r="B25" t="s">
        <v>6403</v>
      </c>
      <c r="C25" t="s">
        <v>6346</v>
      </c>
      <c r="D25" t="s">
        <v>6339</v>
      </c>
      <c r="E25" s="15">
        <v>22101201</v>
      </c>
      <c r="F25" s="15" t="s">
        <v>6339</v>
      </c>
      <c r="G25">
        <v>1</v>
      </c>
      <c r="H25" t="s">
        <v>6339</v>
      </c>
      <c r="I25" t="s">
        <v>6400</v>
      </c>
      <c r="J25" t="s">
        <v>6339</v>
      </c>
      <c r="K25" s="29">
        <v>42654</v>
      </c>
      <c r="L25" s="29" t="s">
        <v>6339</v>
      </c>
      <c r="M25" s="29" t="s">
        <v>6397</v>
      </c>
      <c r="N25" t="s">
        <v>6340</v>
      </c>
      <c r="O25" t="str">
        <f t="shared" si="0"/>
        <v>Insert Into cliente_cultivo(id_clientecultivo,id_cliente,id_cultivo,tiporeg_clientecultivo,freg_clientecultivo,usureg_clientecultivo) values (NULL,22101201,1,'R',2016-10-11,'dzambrano');</v>
      </c>
    </row>
    <row r="26" spans="1:15" x14ac:dyDescent="0.25">
      <c r="A26">
        <v>10009138</v>
      </c>
      <c r="B26" t="s">
        <v>6403</v>
      </c>
      <c r="C26" t="s">
        <v>6346</v>
      </c>
      <c r="D26" t="s">
        <v>6339</v>
      </c>
      <c r="E26" s="15">
        <v>22188318</v>
      </c>
      <c r="F26" s="15" t="s">
        <v>6339</v>
      </c>
      <c r="G26">
        <v>1</v>
      </c>
      <c r="H26" t="s">
        <v>6339</v>
      </c>
      <c r="I26" t="s">
        <v>6400</v>
      </c>
      <c r="J26" t="s">
        <v>6339</v>
      </c>
      <c r="K26" s="29">
        <v>42654</v>
      </c>
      <c r="L26" s="29" t="s">
        <v>6339</v>
      </c>
      <c r="M26" s="29" t="s">
        <v>6397</v>
      </c>
      <c r="N26" t="s">
        <v>6340</v>
      </c>
      <c r="O26" t="str">
        <f t="shared" si="0"/>
        <v>Insert Into cliente_cultivo(id_clientecultivo,id_cliente,id_cultivo,tiporeg_clientecultivo,freg_clientecultivo,usureg_clientecultivo) values (NULL,22188318,1,'R',2016-10-11,'dzambrano');</v>
      </c>
    </row>
    <row r="27" spans="1:15" x14ac:dyDescent="0.25">
      <c r="A27">
        <v>10009725</v>
      </c>
      <c r="B27" t="s">
        <v>6403</v>
      </c>
      <c r="C27" t="s">
        <v>6346</v>
      </c>
      <c r="D27" t="s">
        <v>6339</v>
      </c>
      <c r="E27" s="15">
        <v>32562984</v>
      </c>
      <c r="F27" s="15" t="s">
        <v>6339</v>
      </c>
      <c r="G27">
        <v>1</v>
      </c>
      <c r="H27" t="s">
        <v>6339</v>
      </c>
      <c r="I27" t="s">
        <v>6400</v>
      </c>
      <c r="J27" t="s">
        <v>6339</v>
      </c>
      <c r="K27" s="29">
        <v>42654</v>
      </c>
      <c r="L27" s="29" t="s">
        <v>6339</v>
      </c>
      <c r="M27" s="29" t="s">
        <v>6397</v>
      </c>
      <c r="N27" t="s">
        <v>6340</v>
      </c>
      <c r="O27" t="str">
        <f t="shared" si="0"/>
        <v>Insert Into cliente_cultivo(id_clientecultivo,id_cliente,id_cultivo,tiporeg_clientecultivo,freg_clientecultivo,usureg_clientecultivo) values (NULL,32562984,1,'R',2016-10-11,'dzambrano');</v>
      </c>
    </row>
    <row r="28" spans="1:15" x14ac:dyDescent="0.25">
      <c r="A28">
        <v>10009749</v>
      </c>
      <c r="B28" t="s">
        <v>6403</v>
      </c>
      <c r="C28" t="s">
        <v>6346</v>
      </c>
      <c r="D28" t="s">
        <v>6339</v>
      </c>
      <c r="E28" s="15">
        <v>3469883</v>
      </c>
      <c r="F28" s="15" t="s">
        <v>6339</v>
      </c>
      <c r="G28">
        <v>1</v>
      </c>
      <c r="H28" t="s">
        <v>6339</v>
      </c>
      <c r="I28" t="s">
        <v>6400</v>
      </c>
      <c r="J28" t="s">
        <v>6339</v>
      </c>
      <c r="K28" s="29">
        <v>42654</v>
      </c>
      <c r="L28" s="29" t="s">
        <v>6339</v>
      </c>
      <c r="M28" s="29" t="s">
        <v>6397</v>
      </c>
      <c r="N28" t="s">
        <v>6340</v>
      </c>
      <c r="O28" t="str">
        <f t="shared" si="0"/>
        <v>Insert Into cliente_cultivo(id_clientecultivo,id_cliente,id_cultivo,tiporeg_clientecultivo,freg_clientecultivo,usureg_clientecultivo) values (NULL,3469883,1,'R',2016-10-11,'dzambrano');</v>
      </c>
    </row>
    <row r="29" spans="1:15" x14ac:dyDescent="0.25">
      <c r="A29">
        <v>10009752</v>
      </c>
      <c r="B29" t="s">
        <v>6403</v>
      </c>
      <c r="C29" t="s">
        <v>6346</v>
      </c>
      <c r="D29" t="s">
        <v>6339</v>
      </c>
      <c r="E29" s="15">
        <v>3496338</v>
      </c>
      <c r="F29" s="15" t="s">
        <v>6339</v>
      </c>
      <c r="G29">
        <v>1</v>
      </c>
      <c r="H29" t="s">
        <v>6339</v>
      </c>
      <c r="I29" t="s">
        <v>6400</v>
      </c>
      <c r="J29" t="s">
        <v>6339</v>
      </c>
      <c r="K29" s="29">
        <v>42654</v>
      </c>
      <c r="L29" s="29" t="s">
        <v>6339</v>
      </c>
      <c r="M29" s="29" t="s">
        <v>6397</v>
      </c>
      <c r="N29" t="s">
        <v>6340</v>
      </c>
      <c r="O29" t="str">
        <f t="shared" si="0"/>
        <v>Insert Into cliente_cultivo(id_clientecultivo,id_cliente,id_cultivo,tiporeg_clientecultivo,freg_clientecultivo,usureg_clientecultivo) values (NULL,3496338,1,'R',2016-10-11,'dzambrano');</v>
      </c>
    </row>
    <row r="30" spans="1:15" x14ac:dyDescent="0.25">
      <c r="A30">
        <v>10009815</v>
      </c>
      <c r="B30" t="s">
        <v>6403</v>
      </c>
      <c r="C30" t="s">
        <v>6346</v>
      </c>
      <c r="D30" t="s">
        <v>6339</v>
      </c>
      <c r="E30" s="15">
        <v>39450147</v>
      </c>
      <c r="F30" s="15" t="s">
        <v>6339</v>
      </c>
      <c r="G30">
        <v>1</v>
      </c>
      <c r="H30" t="s">
        <v>6339</v>
      </c>
      <c r="I30" t="s">
        <v>6400</v>
      </c>
      <c r="J30" t="s">
        <v>6339</v>
      </c>
      <c r="K30" s="29">
        <v>42654</v>
      </c>
      <c r="L30" s="29" t="s">
        <v>6339</v>
      </c>
      <c r="M30" s="29" t="s">
        <v>6397</v>
      </c>
      <c r="N30" t="s">
        <v>6340</v>
      </c>
      <c r="O30" t="str">
        <f t="shared" si="0"/>
        <v>Insert Into cliente_cultivo(id_clientecultivo,id_cliente,id_cultivo,tiporeg_clientecultivo,freg_clientecultivo,usureg_clientecultivo) values (NULL,39450147,1,'R',2016-10-11,'dzambrano');</v>
      </c>
    </row>
    <row r="31" spans="1:15" x14ac:dyDescent="0.25">
      <c r="A31">
        <v>10010104</v>
      </c>
      <c r="B31" t="s">
        <v>6403</v>
      </c>
      <c r="C31" t="s">
        <v>6346</v>
      </c>
      <c r="D31" t="s">
        <v>6339</v>
      </c>
      <c r="E31" s="15">
        <v>42843853</v>
      </c>
      <c r="F31" s="15" t="s">
        <v>6339</v>
      </c>
      <c r="G31">
        <v>1</v>
      </c>
      <c r="H31" t="s">
        <v>6339</v>
      </c>
      <c r="I31" t="s">
        <v>6400</v>
      </c>
      <c r="J31" t="s">
        <v>6339</v>
      </c>
      <c r="K31" s="29">
        <v>42654</v>
      </c>
      <c r="L31" s="29" t="s">
        <v>6339</v>
      </c>
      <c r="M31" s="29" t="s">
        <v>6397</v>
      </c>
      <c r="N31" t="s">
        <v>6340</v>
      </c>
      <c r="O31" t="str">
        <f t="shared" si="0"/>
        <v>Insert Into cliente_cultivo(id_clientecultivo,id_cliente,id_cultivo,tiporeg_clientecultivo,freg_clientecultivo,usureg_clientecultivo) values (NULL,42843853,1,'R',2016-10-11,'dzambrano');</v>
      </c>
    </row>
    <row r="32" spans="1:15" x14ac:dyDescent="0.25">
      <c r="A32">
        <v>10010154</v>
      </c>
      <c r="B32" t="s">
        <v>6403</v>
      </c>
      <c r="C32" t="s">
        <v>6346</v>
      </c>
      <c r="D32" t="s">
        <v>6339</v>
      </c>
      <c r="E32" s="15">
        <v>42901108</v>
      </c>
      <c r="F32" s="15" t="s">
        <v>6339</v>
      </c>
      <c r="G32">
        <v>1</v>
      </c>
      <c r="H32" t="s">
        <v>6339</v>
      </c>
      <c r="I32" t="s">
        <v>6400</v>
      </c>
      <c r="J32" t="s">
        <v>6339</v>
      </c>
      <c r="K32" s="29">
        <v>42654</v>
      </c>
      <c r="L32" s="29" t="s">
        <v>6339</v>
      </c>
      <c r="M32" s="29" t="s">
        <v>6397</v>
      </c>
      <c r="N32" t="s">
        <v>6340</v>
      </c>
      <c r="O32" t="str">
        <f t="shared" si="0"/>
        <v>Insert Into cliente_cultivo(id_clientecultivo,id_cliente,id_cultivo,tiporeg_clientecultivo,freg_clientecultivo,usureg_clientecultivo) values (NULL,42901108,1,'R',2016-10-11,'dzambrano');</v>
      </c>
    </row>
    <row r="33" spans="1:15" x14ac:dyDescent="0.25">
      <c r="A33">
        <v>10010223</v>
      </c>
      <c r="B33" t="s">
        <v>6403</v>
      </c>
      <c r="C33" t="s">
        <v>6346</v>
      </c>
      <c r="D33" t="s">
        <v>6339</v>
      </c>
      <c r="E33" s="15">
        <v>43362813</v>
      </c>
      <c r="F33" s="15" t="s">
        <v>6339</v>
      </c>
      <c r="G33">
        <v>1</v>
      </c>
      <c r="H33" t="s">
        <v>6339</v>
      </c>
      <c r="I33" t="s">
        <v>6400</v>
      </c>
      <c r="J33" t="s">
        <v>6339</v>
      </c>
      <c r="K33" s="29">
        <v>42654</v>
      </c>
      <c r="L33" s="29" t="s">
        <v>6339</v>
      </c>
      <c r="M33" s="29" t="s">
        <v>6397</v>
      </c>
      <c r="N33" t="s">
        <v>6340</v>
      </c>
      <c r="O33" t="str">
        <f t="shared" si="0"/>
        <v>Insert Into cliente_cultivo(id_clientecultivo,id_cliente,id_cultivo,tiporeg_clientecultivo,freg_clientecultivo,usureg_clientecultivo) values (NULL,43362813,1,'R',2016-10-11,'dzambrano');</v>
      </c>
    </row>
    <row r="34" spans="1:15" x14ac:dyDescent="0.25">
      <c r="A34">
        <v>10010228</v>
      </c>
      <c r="B34" t="s">
        <v>6403</v>
      </c>
      <c r="C34" t="s">
        <v>6346</v>
      </c>
      <c r="D34" t="s">
        <v>6339</v>
      </c>
      <c r="E34" s="15">
        <v>43456639</v>
      </c>
      <c r="F34" s="15" t="s">
        <v>6339</v>
      </c>
      <c r="G34">
        <v>1</v>
      </c>
      <c r="H34" t="s">
        <v>6339</v>
      </c>
      <c r="I34" t="s">
        <v>6400</v>
      </c>
      <c r="J34" t="s">
        <v>6339</v>
      </c>
      <c r="K34" s="29">
        <v>42654</v>
      </c>
      <c r="L34" s="29" t="s">
        <v>6339</v>
      </c>
      <c r="M34" s="29" t="s">
        <v>6397</v>
      </c>
      <c r="N34" t="s">
        <v>6340</v>
      </c>
      <c r="O34" t="str">
        <f t="shared" si="0"/>
        <v>Insert Into cliente_cultivo(id_clientecultivo,id_cliente,id_cultivo,tiporeg_clientecultivo,freg_clientecultivo,usureg_clientecultivo) values (NULL,43456639,1,'R',2016-10-11,'dzambrano');</v>
      </c>
    </row>
    <row r="35" spans="1:15" x14ac:dyDescent="0.25">
      <c r="A35">
        <v>10010229</v>
      </c>
      <c r="B35" t="s">
        <v>6403</v>
      </c>
      <c r="C35" t="s">
        <v>6346</v>
      </c>
      <c r="D35" t="s">
        <v>6339</v>
      </c>
      <c r="E35" s="15">
        <v>4346503</v>
      </c>
      <c r="F35" s="15" t="s">
        <v>6339</v>
      </c>
      <c r="G35">
        <v>1</v>
      </c>
      <c r="H35" t="s">
        <v>6339</v>
      </c>
      <c r="I35" t="s">
        <v>6400</v>
      </c>
      <c r="J35" t="s">
        <v>6339</v>
      </c>
      <c r="K35" s="29">
        <v>42654</v>
      </c>
      <c r="L35" s="29" t="s">
        <v>6339</v>
      </c>
      <c r="M35" s="29" t="s">
        <v>6397</v>
      </c>
      <c r="N35" t="s">
        <v>6340</v>
      </c>
      <c r="O35" t="str">
        <f t="shared" si="0"/>
        <v>Insert Into cliente_cultivo(id_clientecultivo,id_cliente,id_cultivo,tiporeg_clientecultivo,freg_clientecultivo,usureg_clientecultivo) values (NULL,4346503,1,'R',2016-10-11,'dzambrano');</v>
      </c>
    </row>
    <row r="36" spans="1:15" x14ac:dyDescent="0.25">
      <c r="A36">
        <v>10010231</v>
      </c>
      <c r="B36" t="s">
        <v>6403</v>
      </c>
      <c r="C36" t="s">
        <v>6346</v>
      </c>
      <c r="D36" t="s">
        <v>6339</v>
      </c>
      <c r="E36" s="15">
        <v>43467133</v>
      </c>
      <c r="F36" s="15" t="s">
        <v>6339</v>
      </c>
      <c r="G36">
        <v>1</v>
      </c>
      <c r="H36" t="s">
        <v>6339</v>
      </c>
      <c r="I36" t="s">
        <v>6400</v>
      </c>
      <c r="J36" t="s">
        <v>6339</v>
      </c>
      <c r="K36" s="29">
        <v>42654</v>
      </c>
      <c r="L36" s="29" t="s">
        <v>6339</v>
      </c>
      <c r="M36" s="29" t="s">
        <v>6397</v>
      </c>
      <c r="N36" t="s">
        <v>6340</v>
      </c>
      <c r="O36" t="str">
        <f t="shared" si="0"/>
        <v>Insert Into cliente_cultivo(id_clientecultivo,id_cliente,id_cultivo,tiporeg_clientecultivo,freg_clientecultivo,usureg_clientecultivo) values (NULL,43467133,1,'R',2016-10-11,'dzambrano');</v>
      </c>
    </row>
    <row r="37" spans="1:15" x14ac:dyDescent="0.25">
      <c r="A37">
        <v>10010387</v>
      </c>
      <c r="B37" t="s">
        <v>6403</v>
      </c>
      <c r="C37" t="s">
        <v>6346</v>
      </c>
      <c r="D37" t="s">
        <v>6339</v>
      </c>
      <c r="E37" s="15">
        <v>6445660</v>
      </c>
      <c r="F37" s="15" t="s">
        <v>6339</v>
      </c>
      <c r="G37">
        <v>1</v>
      </c>
      <c r="H37" t="s">
        <v>6339</v>
      </c>
      <c r="I37" t="s">
        <v>6400</v>
      </c>
      <c r="J37" t="s">
        <v>6339</v>
      </c>
      <c r="K37" s="29">
        <v>42654</v>
      </c>
      <c r="L37" s="29" t="s">
        <v>6339</v>
      </c>
      <c r="M37" s="29" t="s">
        <v>6397</v>
      </c>
      <c r="N37" t="s">
        <v>6340</v>
      </c>
      <c r="O37" t="str">
        <f t="shared" si="0"/>
        <v>Insert Into cliente_cultivo(id_clientecultivo,id_cliente,id_cultivo,tiporeg_clientecultivo,freg_clientecultivo,usureg_clientecultivo) values (NULL,6445660,1,'R',2016-10-11,'dzambrano');</v>
      </c>
    </row>
    <row r="38" spans="1:15" x14ac:dyDescent="0.25">
      <c r="A38">
        <v>10010490</v>
      </c>
      <c r="B38" t="s">
        <v>6403</v>
      </c>
      <c r="C38" t="s">
        <v>6346</v>
      </c>
      <c r="D38" t="s">
        <v>6339</v>
      </c>
      <c r="E38" s="15">
        <v>70036340</v>
      </c>
      <c r="F38" s="15" t="s">
        <v>6339</v>
      </c>
      <c r="G38">
        <v>1</v>
      </c>
      <c r="H38" t="s">
        <v>6339</v>
      </c>
      <c r="I38" t="s">
        <v>6400</v>
      </c>
      <c r="J38" t="s">
        <v>6339</v>
      </c>
      <c r="K38" s="29">
        <v>42654</v>
      </c>
      <c r="L38" s="29" t="s">
        <v>6339</v>
      </c>
      <c r="M38" s="29" t="s">
        <v>6397</v>
      </c>
      <c r="N38" t="s">
        <v>6340</v>
      </c>
      <c r="O38" t="str">
        <f t="shared" si="0"/>
        <v>Insert Into cliente_cultivo(id_clientecultivo,id_cliente,id_cultivo,tiporeg_clientecultivo,freg_clientecultivo,usureg_clientecultivo) values (NULL,70036340,1,'R',2016-10-11,'dzambrano');</v>
      </c>
    </row>
    <row r="39" spans="1:15" x14ac:dyDescent="0.25">
      <c r="A39">
        <v>10010501</v>
      </c>
      <c r="B39" t="s">
        <v>6403</v>
      </c>
      <c r="C39" t="s">
        <v>6346</v>
      </c>
      <c r="D39" t="s">
        <v>6339</v>
      </c>
      <c r="E39" s="15">
        <v>70193491</v>
      </c>
      <c r="F39" s="15" t="s">
        <v>6339</v>
      </c>
      <c r="G39">
        <v>1</v>
      </c>
      <c r="H39" t="s">
        <v>6339</v>
      </c>
      <c r="I39" t="s">
        <v>6400</v>
      </c>
      <c r="J39" t="s">
        <v>6339</v>
      </c>
      <c r="K39" s="29">
        <v>42654</v>
      </c>
      <c r="L39" s="29" t="s">
        <v>6339</v>
      </c>
      <c r="M39" s="29" t="s">
        <v>6397</v>
      </c>
      <c r="N39" t="s">
        <v>6340</v>
      </c>
      <c r="O39" t="str">
        <f t="shared" si="0"/>
        <v>Insert Into cliente_cultivo(id_clientecultivo,id_cliente,id_cultivo,tiporeg_clientecultivo,freg_clientecultivo,usureg_clientecultivo) values (NULL,70193491,1,'R',2016-10-11,'dzambrano');</v>
      </c>
    </row>
    <row r="40" spans="1:15" x14ac:dyDescent="0.25">
      <c r="A40">
        <v>10010502</v>
      </c>
      <c r="B40" t="s">
        <v>6403</v>
      </c>
      <c r="C40" t="s">
        <v>6346</v>
      </c>
      <c r="D40" t="s">
        <v>6339</v>
      </c>
      <c r="E40" s="15">
        <v>70194482</v>
      </c>
      <c r="F40" s="15" t="s">
        <v>6339</v>
      </c>
      <c r="G40">
        <v>1</v>
      </c>
      <c r="H40" t="s">
        <v>6339</v>
      </c>
      <c r="I40" t="s">
        <v>6400</v>
      </c>
      <c r="J40" t="s">
        <v>6339</v>
      </c>
      <c r="K40" s="29">
        <v>42654</v>
      </c>
      <c r="L40" s="29" t="s">
        <v>6339</v>
      </c>
      <c r="M40" s="29" t="s">
        <v>6397</v>
      </c>
      <c r="N40" t="s">
        <v>6340</v>
      </c>
      <c r="O40" t="str">
        <f t="shared" si="0"/>
        <v>Insert Into cliente_cultivo(id_clientecultivo,id_cliente,id_cultivo,tiporeg_clientecultivo,freg_clientecultivo,usureg_clientecultivo) values (NULL,70194482,1,'R',2016-10-11,'dzambrano');</v>
      </c>
    </row>
    <row r="41" spans="1:15" x14ac:dyDescent="0.25">
      <c r="A41">
        <v>10010503</v>
      </c>
      <c r="B41" t="s">
        <v>6403</v>
      </c>
      <c r="C41" t="s">
        <v>6346</v>
      </c>
      <c r="D41" t="s">
        <v>6339</v>
      </c>
      <c r="E41" s="15">
        <v>70286618</v>
      </c>
      <c r="F41" s="15" t="s">
        <v>6339</v>
      </c>
      <c r="G41">
        <v>1</v>
      </c>
      <c r="H41" t="s">
        <v>6339</v>
      </c>
      <c r="I41" t="s">
        <v>6400</v>
      </c>
      <c r="J41" t="s">
        <v>6339</v>
      </c>
      <c r="K41" s="29">
        <v>42654</v>
      </c>
      <c r="L41" s="29" t="s">
        <v>6339</v>
      </c>
      <c r="M41" s="29" t="s">
        <v>6397</v>
      </c>
      <c r="N41" t="s">
        <v>6340</v>
      </c>
      <c r="O41" t="str">
        <f t="shared" si="0"/>
        <v>Insert Into cliente_cultivo(id_clientecultivo,id_cliente,id_cultivo,tiporeg_clientecultivo,freg_clientecultivo,usureg_clientecultivo) values (NULL,70286618,1,'R',2016-10-11,'dzambrano');</v>
      </c>
    </row>
    <row r="42" spans="1:15" x14ac:dyDescent="0.25">
      <c r="A42">
        <v>10010506</v>
      </c>
      <c r="B42" t="s">
        <v>6403</v>
      </c>
      <c r="C42" t="s">
        <v>6346</v>
      </c>
      <c r="D42" t="s">
        <v>6339</v>
      </c>
      <c r="E42" s="15">
        <v>70288508</v>
      </c>
      <c r="F42" s="15" t="s">
        <v>6339</v>
      </c>
      <c r="G42">
        <v>1</v>
      </c>
      <c r="H42" t="s">
        <v>6339</v>
      </c>
      <c r="I42" t="s">
        <v>6400</v>
      </c>
      <c r="J42" t="s">
        <v>6339</v>
      </c>
      <c r="K42" s="29">
        <v>42654</v>
      </c>
      <c r="L42" s="29" t="s">
        <v>6339</v>
      </c>
      <c r="M42" s="29" t="s">
        <v>6397</v>
      </c>
      <c r="N42" t="s">
        <v>6340</v>
      </c>
      <c r="O42" t="str">
        <f t="shared" si="0"/>
        <v>Insert Into cliente_cultivo(id_clientecultivo,id_cliente,id_cultivo,tiporeg_clientecultivo,freg_clientecultivo,usureg_clientecultivo) values (NULL,70288508,1,'R',2016-10-11,'dzambrano');</v>
      </c>
    </row>
    <row r="43" spans="1:15" x14ac:dyDescent="0.25">
      <c r="A43">
        <v>10010511</v>
      </c>
      <c r="B43" t="s">
        <v>6403</v>
      </c>
      <c r="C43" t="s">
        <v>6346</v>
      </c>
      <c r="D43" t="s">
        <v>6339</v>
      </c>
      <c r="E43" s="15">
        <v>70415650</v>
      </c>
      <c r="F43" s="15" t="s">
        <v>6339</v>
      </c>
      <c r="G43">
        <v>1</v>
      </c>
      <c r="H43" t="s">
        <v>6339</v>
      </c>
      <c r="I43" t="s">
        <v>6400</v>
      </c>
      <c r="J43" t="s">
        <v>6339</v>
      </c>
      <c r="K43" s="29">
        <v>42654</v>
      </c>
      <c r="L43" s="29" t="s">
        <v>6339</v>
      </c>
      <c r="M43" s="29" t="s">
        <v>6397</v>
      </c>
      <c r="N43" t="s">
        <v>6340</v>
      </c>
      <c r="O43" t="str">
        <f t="shared" si="0"/>
        <v>Insert Into cliente_cultivo(id_clientecultivo,id_cliente,id_cultivo,tiporeg_clientecultivo,freg_clientecultivo,usureg_clientecultivo) values (NULL,70415650,1,'R',2016-10-11,'dzambrano');</v>
      </c>
    </row>
    <row r="44" spans="1:15" x14ac:dyDescent="0.25">
      <c r="A44">
        <v>10010512</v>
      </c>
      <c r="B44" t="s">
        <v>6403</v>
      </c>
      <c r="C44" t="s">
        <v>6346</v>
      </c>
      <c r="D44" t="s">
        <v>6339</v>
      </c>
      <c r="E44" s="15">
        <v>70415970</v>
      </c>
      <c r="F44" s="15" t="s">
        <v>6339</v>
      </c>
      <c r="G44">
        <v>1</v>
      </c>
      <c r="H44" t="s">
        <v>6339</v>
      </c>
      <c r="I44" t="s">
        <v>6400</v>
      </c>
      <c r="J44" t="s">
        <v>6339</v>
      </c>
      <c r="K44" s="29">
        <v>42654</v>
      </c>
      <c r="L44" s="29" t="s">
        <v>6339</v>
      </c>
      <c r="M44" s="29" t="s">
        <v>6397</v>
      </c>
      <c r="N44" t="s">
        <v>6340</v>
      </c>
      <c r="O44" t="str">
        <f t="shared" si="0"/>
        <v>Insert Into cliente_cultivo(id_clientecultivo,id_cliente,id_cultivo,tiporeg_clientecultivo,freg_clientecultivo,usureg_clientecultivo) values (NULL,70415970,1,'R',2016-10-11,'dzambrano');</v>
      </c>
    </row>
    <row r="45" spans="1:15" x14ac:dyDescent="0.25">
      <c r="A45">
        <v>10010513</v>
      </c>
      <c r="B45" t="s">
        <v>6403</v>
      </c>
      <c r="C45" t="s">
        <v>6346</v>
      </c>
      <c r="D45" t="s">
        <v>6339</v>
      </c>
      <c r="E45" s="15">
        <v>70421526</v>
      </c>
      <c r="F45" s="15" t="s">
        <v>6339</v>
      </c>
      <c r="G45">
        <v>1</v>
      </c>
      <c r="H45" t="s">
        <v>6339</v>
      </c>
      <c r="I45" t="s">
        <v>6400</v>
      </c>
      <c r="J45" t="s">
        <v>6339</v>
      </c>
      <c r="K45" s="29">
        <v>42654</v>
      </c>
      <c r="L45" s="29" t="s">
        <v>6339</v>
      </c>
      <c r="M45" s="29" t="s">
        <v>6397</v>
      </c>
      <c r="N45" t="s">
        <v>6340</v>
      </c>
      <c r="O45" t="str">
        <f t="shared" si="0"/>
        <v>Insert Into cliente_cultivo(id_clientecultivo,id_cliente,id_cultivo,tiporeg_clientecultivo,freg_clientecultivo,usureg_clientecultivo) values (NULL,70421526,1,'R',2016-10-11,'dzambrano');</v>
      </c>
    </row>
    <row r="46" spans="1:15" x14ac:dyDescent="0.25">
      <c r="A46">
        <v>10010517</v>
      </c>
      <c r="B46" t="s">
        <v>6403</v>
      </c>
      <c r="C46" t="s">
        <v>6346</v>
      </c>
      <c r="D46" t="s">
        <v>6339</v>
      </c>
      <c r="E46" s="15">
        <v>70556122</v>
      </c>
      <c r="F46" s="15" t="s">
        <v>6339</v>
      </c>
      <c r="G46">
        <v>1</v>
      </c>
      <c r="H46" t="s">
        <v>6339</v>
      </c>
      <c r="I46" t="s">
        <v>6400</v>
      </c>
      <c r="J46" t="s">
        <v>6339</v>
      </c>
      <c r="K46" s="29">
        <v>42654</v>
      </c>
      <c r="L46" s="29" t="s">
        <v>6339</v>
      </c>
      <c r="M46" s="29" t="s">
        <v>6397</v>
      </c>
      <c r="N46" t="s">
        <v>6340</v>
      </c>
      <c r="O46" t="str">
        <f t="shared" si="0"/>
        <v>Insert Into cliente_cultivo(id_clientecultivo,id_cliente,id_cultivo,tiporeg_clientecultivo,freg_clientecultivo,usureg_clientecultivo) values (NULL,70556122,1,'R',2016-10-11,'dzambrano');</v>
      </c>
    </row>
    <row r="47" spans="1:15" x14ac:dyDescent="0.25">
      <c r="A47">
        <v>10010520</v>
      </c>
      <c r="B47" t="s">
        <v>6403</v>
      </c>
      <c r="C47" t="s">
        <v>6346</v>
      </c>
      <c r="D47" t="s">
        <v>6339</v>
      </c>
      <c r="E47" s="15">
        <v>70561298</v>
      </c>
      <c r="F47" s="15" t="s">
        <v>6339</v>
      </c>
      <c r="G47">
        <v>1</v>
      </c>
      <c r="H47" t="s">
        <v>6339</v>
      </c>
      <c r="I47" t="s">
        <v>6400</v>
      </c>
      <c r="J47" t="s">
        <v>6339</v>
      </c>
      <c r="K47" s="29">
        <v>42654</v>
      </c>
      <c r="L47" s="29" t="s">
        <v>6339</v>
      </c>
      <c r="M47" s="29" t="s">
        <v>6397</v>
      </c>
      <c r="N47" t="s">
        <v>6340</v>
      </c>
      <c r="O47" t="str">
        <f t="shared" si="0"/>
        <v>Insert Into cliente_cultivo(id_clientecultivo,id_cliente,id_cultivo,tiporeg_clientecultivo,freg_clientecultivo,usureg_clientecultivo) values (NULL,70561298,1,'R',2016-10-11,'dzambrano');</v>
      </c>
    </row>
    <row r="48" spans="1:15" x14ac:dyDescent="0.25">
      <c r="A48">
        <v>10010521</v>
      </c>
      <c r="B48" t="s">
        <v>6403</v>
      </c>
      <c r="C48" t="s">
        <v>6346</v>
      </c>
      <c r="D48" t="s">
        <v>6339</v>
      </c>
      <c r="E48" s="15">
        <v>70562742</v>
      </c>
      <c r="F48" s="15" t="s">
        <v>6339</v>
      </c>
      <c r="G48">
        <v>1</v>
      </c>
      <c r="H48" t="s">
        <v>6339</v>
      </c>
      <c r="I48" t="s">
        <v>6400</v>
      </c>
      <c r="J48" t="s">
        <v>6339</v>
      </c>
      <c r="K48" s="29">
        <v>42654</v>
      </c>
      <c r="L48" s="29" t="s">
        <v>6339</v>
      </c>
      <c r="M48" s="29" t="s">
        <v>6397</v>
      </c>
      <c r="N48" t="s">
        <v>6340</v>
      </c>
      <c r="O48" t="str">
        <f t="shared" si="0"/>
        <v>Insert Into cliente_cultivo(id_clientecultivo,id_cliente,id_cultivo,tiporeg_clientecultivo,freg_clientecultivo,usureg_clientecultivo) values (NULL,70562742,1,'R',2016-10-11,'dzambrano');</v>
      </c>
    </row>
    <row r="49" spans="1:15" x14ac:dyDescent="0.25">
      <c r="A49">
        <v>10010525</v>
      </c>
      <c r="B49" t="s">
        <v>6403</v>
      </c>
      <c r="C49" t="s">
        <v>6346</v>
      </c>
      <c r="D49" t="s">
        <v>6339</v>
      </c>
      <c r="E49" s="15">
        <v>70696427</v>
      </c>
      <c r="F49" s="15" t="s">
        <v>6339</v>
      </c>
      <c r="G49">
        <v>1</v>
      </c>
      <c r="H49" t="s">
        <v>6339</v>
      </c>
      <c r="I49" t="s">
        <v>6400</v>
      </c>
      <c r="J49" t="s">
        <v>6339</v>
      </c>
      <c r="K49" s="29">
        <v>42654</v>
      </c>
      <c r="L49" s="29" t="s">
        <v>6339</v>
      </c>
      <c r="M49" s="29" t="s">
        <v>6397</v>
      </c>
      <c r="N49" t="s">
        <v>6340</v>
      </c>
      <c r="O49" t="str">
        <f t="shared" si="0"/>
        <v>Insert Into cliente_cultivo(id_clientecultivo,id_cliente,id_cultivo,tiporeg_clientecultivo,freg_clientecultivo,usureg_clientecultivo) values (NULL,70696427,1,'R',2016-10-11,'dzambrano');</v>
      </c>
    </row>
    <row r="50" spans="1:15" x14ac:dyDescent="0.25">
      <c r="A50">
        <v>10010547</v>
      </c>
      <c r="B50" t="s">
        <v>6403</v>
      </c>
      <c r="C50" t="s">
        <v>6346</v>
      </c>
      <c r="D50" t="s">
        <v>6339</v>
      </c>
      <c r="E50" s="15">
        <v>70953633</v>
      </c>
      <c r="F50" s="15" t="s">
        <v>6339</v>
      </c>
      <c r="G50">
        <v>1</v>
      </c>
      <c r="H50" t="s">
        <v>6339</v>
      </c>
      <c r="I50" t="s">
        <v>6400</v>
      </c>
      <c r="J50" t="s">
        <v>6339</v>
      </c>
      <c r="K50" s="29">
        <v>42654</v>
      </c>
      <c r="L50" s="29" t="s">
        <v>6339</v>
      </c>
      <c r="M50" s="29" t="s">
        <v>6397</v>
      </c>
      <c r="N50" t="s">
        <v>6340</v>
      </c>
      <c r="O50" t="str">
        <f t="shared" si="0"/>
        <v>Insert Into cliente_cultivo(id_clientecultivo,id_cliente,id_cultivo,tiporeg_clientecultivo,freg_clientecultivo,usureg_clientecultivo) values (NULL,70953633,1,'R',2016-10-11,'dzambrano');</v>
      </c>
    </row>
    <row r="51" spans="1:15" x14ac:dyDescent="0.25">
      <c r="A51">
        <v>10010549</v>
      </c>
      <c r="B51" t="s">
        <v>6403</v>
      </c>
      <c r="C51" t="s">
        <v>6346</v>
      </c>
      <c r="D51" t="s">
        <v>6339</v>
      </c>
      <c r="E51" s="15">
        <v>70976925</v>
      </c>
      <c r="F51" s="15" t="s">
        <v>6339</v>
      </c>
      <c r="G51">
        <v>1</v>
      </c>
      <c r="H51" t="s">
        <v>6339</v>
      </c>
      <c r="I51" t="s">
        <v>6400</v>
      </c>
      <c r="J51" t="s">
        <v>6339</v>
      </c>
      <c r="K51" s="29">
        <v>42654</v>
      </c>
      <c r="L51" s="29" t="s">
        <v>6339</v>
      </c>
      <c r="M51" s="29" t="s">
        <v>6397</v>
      </c>
      <c r="N51" t="s">
        <v>6340</v>
      </c>
      <c r="O51" t="str">
        <f t="shared" si="0"/>
        <v>Insert Into cliente_cultivo(id_clientecultivo,id_cliente,id_cultivo,tiporeg_clientecultivo,freg_clientecultivo,usureg_clientecultivo) values (NULL,70976925,1,'R',2016-10-11,'dzambrano');</v>
      </c>
    </row>
    <row r="52" spans="1:15" x14ac:dyDescent="0.25">
      <c r="A52">
        <v>10010550</v>
      </c>
      <c r="B52" t="s">
        <v>6403</v>
      </c>
      <c r="C52" t="s">
        <v>6346</v>
      </c>
      <c r="D52" t="s">
        <v>6339</v>
      </c>
      <c r="E52" s="15">
        <v>71111314</v>
      </c>
      <c r="F52" s="15" t="s">
        <v>6339</v>
      </c>
      <c r="G52">
        <v>1</v>
      </c>
      <c r="H52" t="s">
        <v>6339</v>
      </c>
      <c r="I52" t="s">
        <v>6400</v>
      </c>
      <c r="J52" t="s">
        <v>6339</v>
      </c>
      <c r="K52" s="29">
        <v>42654</v>
      </c>
      <c r="L52" s="29" t="s">
        <v>6339</v>
      </c>
      <c r="M52" s="29" t="s">
        <v>6397</v>
      </c>
      <c r="N52" t="s">
        <v>6340</v>
      </c>
      <c r="O52" t="str">
        <f t="shared" si="0"/>
        <v>Insert Into cliente_cultivo(id_clientecultivo,id_cliente,id_cultivo,tiporeg_clientecultivo,freg_clientecultivo,usureg_clientecultivo) values (NULL,71111314,1,'R',2016-10-11,'dzambrano');</v>
      </c>
    </row>
    <row r="53" spans="1:15" x14ac:dyDescent="0.25">
      <c r="A53">
        <v>10010554</v>
      </c>
      <c r="B53" t="s">
        <v>6403</v>
      </c>
      <c r="C53" t="s">
        <v>6346</v>
      </c>
      <c r="D53" t="s">
        <v>6339</v>
      </c>
      <c r="E53" s="15">
        <v>71117018</v>
      </c>
      <c r="F53" s="15" t="s">
        <v>6339</v>
      </c>
      <c r="G53">
        <v>1</v>
      </c>
      <c r="H53" t="s">
        <v>6339</v>
      </c>
      <c r="I53" t="s">
        <v>6400</v>
      </c>
      <c r="J53" t="s">
        <v>6339</v>
      </c>
      <c r="K53" s="29">
        <v>42654</v>
      </c>
      <c r="L53" s="29" t="s">
        <v>6339</v>
      </c>
      <c r="M53" s="29" t="s">
        <v>6397</v>
      </c>
      <c r="N53" t="s">
        <v>6340</v>
      </c>
      <c r="O53" t="str">
        <f t="shared" si="0"/>
        <v>Insert Into cliente_cultivo(id_clientecultivo,id_cliente,id_cultivo,tiporeg_clientecultivo,freg_clientecultivo,usureg_clientecultivo) values (NULL,71117018,1,'R',2016-10-11,'dzambrano');</v>
      </c>
    </row>
    <row r="54" spans="1:15" x14ac:dyDescent="0.25">
      <c r="A54">
        <v>10010555</v>
      </c>
      <c r="B54" t="s">
        <v>6403</v>
      </c>
      <c r="C54" t="s">
        <v>6346</v>
      </c>
      <c r="D54" t="s">
        <v>6339</v>
      </c>
      <c r="E54" s="15">
        <v>71117450</v>
      </c>
      <c r="F54" s="15" t="s">
        <v>6339</v>
      </c>
      <c r="G54">
        <v>1</v>
      </c>
      <c r="H54" t="s">
        <v>6339</v>
      </c>
      <c r="I54" t="s">
        <v>6400</v>
      </c>
      <c r="J54" t="s">
        <v>6339</v>
      </c>
      <c r="K54" s="29">
        <v>42654</v>
      </c>
      <c r="L54" s="29" t="s">
        <v>6339</v>
      </c>
      <c r="M54" s="29" t="s">
        <v>6397</v>
      </c>
      <c r="N54" t="s">
        <v>6340</v>
      </c>
      <c r="O54" t="str">
        <f t="shared" si="0"/>
        <v>Insert Into cliente_cultivo(id_clientecultivo,id_cliente,id_cultivo,tiporeg_clientecultivo,freg_clientecultivo,usureg_clientecultivo) values (NULL,71117450,1,'R',2016-10-11,'dzambrano');</v>
      </c>
    </row>
    <row r="55" spans="1:15" x14ac:dyDescent="0.25">
      <c r="A55">
        <v>10010666</v>
      </c>
      <c r="B55" t="s">
        <v>6403</v>
      </c>
      <c r="C55" t="s">
        <v>6346</v>
      </c>
      <c r="D55" t="s">
        <v>6339</v>
      </c>
      <c r="E55" s="15">
        <v>71689936</v>
      </c>
      <c r="F55" s="15" t="s">
        <v>6339</v>
      </c>
      <c r="G55">
        <v>1</v>
      </c>
      <c r="H55" t="s">
        <v>6339</v>
      </c>
      <c r="I55" t="s">
        <v>6400</v>
      </c>
      <c r="J55" t="s">
        <v>6339</v>
      </c>
      <c r="K55" s="29">
        <v>42654</v>
      </c>
      <c r="L55" s="29" t="s">
        <v>6339</v>
      </c>
      <c r="M55" s="29" t="s">
        <v>6397</v>
      </c>
      <c r="N55" t="s">
        <v>6340</v>
      </c>
      <c r="O55" t="str">
        <f t="shared" si="0"/>
        <v>Insert Into cliente_cultivo(id_clientecultivo,id_cliente,id_cultivo,tiporeg_clientecultivo,freg_clientecultivo,usureg_clientecultivo) values (NULL,71689936,1,'R',2016-10-11,'dzambrano');</v>
      </c>
    </row>
    <row r="56" spans="1:15" x14ac:dyDescent="0.25">
      <c r="A56">
        <v>10010668</v>
      </c>
      <c r="B56" t="s">
        <v>6403</v>
      </c>
      <c r="C56" t="s">
        <v>6346</v>
      </c>
      <c r="D56" t="s">
        <v>6339</v>
      </c>
      <c r="E56" s="15">
        <v>71691865</v>
      </c>
      <c r="F56" s="15" t="s">
        <v>6339</v>
      </c>
      <c r="G56">
        <v>1</v>
      </c>
      <c r="H56" t="s">
        <v>6339</v>
      </c>
      <c r="I56" t="s">
        <v>6400</v>
      </c>
      <c r="J56" t="s">
        <v>6339</v>
      </c>
      <c r="K56" s="29">
        <v>42654</v>
      </c>
      <c r="L56" s="29" t="s">
        <v>6339</v>
      </c>
      <c r="M56" s="29" t="s">
        <v>6397</v>
      </c>
      <c r="N56" t="s">
        <v>6340</v>
      </c>
      <c r="O56" t="str">
        <f t="shared" si="0"/>
        <v>Insert Into cliente_cultivo(id_clientecultivo,id_cliente,id_cultivo,tiporeg_clientecultivo,freg_clientecultivo,usureg_clientecultivo) values (NULL,71691865,1,'R',2016-10-11,'dzambrano');</v>
      </c>
    </row>
    <row r="57" spans="1:15" x14ac:dyDescent="0.25">
      <c r="A57">
        <v>10010698</v>
      </c>
      <c r="B57" t="s">
        <v>6403</v>
      </c>
      <c r="C57" t="s">
        <v>6346</v>
      </c>
      <c r="D57" t="s">
        <v>6339</v>
      </c>
      <c r="E57" s="15">
        <v>71777659</v>
      </c>
      <c r="F57" s="15" t="s">
        <v>6339</v>
      </c>
      <c r="G57">
        <v>1</v>
      </c>
      <c r="H57" t="s">
        <v>6339</v>
      </c>
      <c r="I57" t="s">
        <v>6400</v>
      </c>
      <c r="J57" t="s">
        <v>6339</v>
      </c>
      <c r="K57" s="29">
        <v>42654</v>
      </c>
      <c r="L57" s="29" t="s">
        <v>6339</v>
      </c>
      <c r="M57" s="29" t="s">
        <v>6397</v>
      </c>
      <c r="N57" t="s">
        <v>6340</v>
      </c>
      <c r="O57" t="str">
        <f t="shared" si="0"/>
        <v>Insert Into cliente_cultivo(id_clientecultivo,id_cliente,id_cultivo,tiporeg_clientecultivo,freg_clientecultivo,usureg_clientecultivo) values (NULL,71777659,1,'R',2016-10-11,'dzambrano');</v>
      </c>
    </row>
    <row r="58" spans="1:15" x14ac:dyDescent="0.25">
      <c r="A58">
        <v>10010711</v>
      </c>
      <c r="B58" t="s">
        <v>6403</v>
      </c>
      <c r="C58" t="s">
        <v>6346</v>
      </c>
      <c r="D58" t="s">
        <v>6339</v>
      </c>
      <c r="E58" s="15">
        <v>71905054</v>
      </c>
      <c r="F58" s="15" t="s">
        <v>6339</v>
      </c>
      <c r="G58">
        <v>1</v>
      </c>
      <c r="H58" t="s">
        <v>6339</v>
      </c>
      <c r="I58" t="s">
        <v>6400</v>
      </c>
      <c r="J58" t="s">
        <v>6339</v>
      </c>
      <c r="K58" s="29">
        <v>42654</v>
      </c>
      <c r="L58" s="29" t="s">
        <v>6339</v>
      </c>
      <c r="M58" s="29" t="s">
        <v>6397</v>
      </c>
      <c r="N58" t="s">
        <v>6340</v>
      </c>
      <c r="O58" t="str">
        <f t="shared" si="0"/>
        <v>Insert Into cliente_cultivo(id_clientecultivo,id_cliente,id_cultivo,tiporeg_clientecultivo,freg_clientecultivo,usureg_clientecultivo) values (NULL,71905054,1,'R',2016-10-11,'dzambrano');</v>
      </c>
    </row>
    <row r="59" spans="1:15" x14ac:dyDescent="0.25">
      <c r="A59">
        <v>10010712</v>
      </c>
      <c r="B59" t="s">
        <v>6403</v>
      </c>
      <c r="C59" t="s">
        <v>6346</v>
      </c>
      <c r="D59" t="s">
        <v>6339</v>
      </c>
      <c r="E59" s="15">
        <v>71905745</v>
      </c>
      <c r="F59" s="15" t="s">
        <v>6339</v>
      </c>
      <c r="G59">
        <v>1</v>
      </c>
      <c r="H59" t="s">
        <v>6339</v>
      </c>
      <c r="I59" t="s">
        <v>6400</v>
      </c>
      <c r="J59" t="s">
        <v>6339</v>
      </c>
      <c r="K59" s="29">
        <v>42654</v>
      </c>
      <c r="L59" s="29" t="s">
        <v>6339</v>
      </c>
      <c r="M59" s="29" t="s">
        <v>6397</v>
      </c>
      <c r="N59" t="s">
        <v>6340</v>
      </c>
      <c r="O59" t="str">
        <f t="shared" si="0"/>
        <v>Insert Into cliente_cultivo(id_clientecultivo,id_cliente,id_cultivo,tiporeg_clientecultivo,freg_clientecultivo,usureg_clientecultivo) values (NULL,71905745,1,'R',2016-10-11,'dzambrano');</v>
      </c>
    </row>
    <row r="60" spans="1:15" x14ac:dyDescent="0.25">
      <c r="A60">
        <v>10010963</v>
      </c>
      <c r="B60" t="s">
        <v>6403</v>
      </c>
      <c r="C60" t="s">
        <v>6346</v>
      </c>
      <c r="D60" t="s">
        <v>6339</v>
      </c>
      <c r="E60" s="15">
        <v>7459121</v>
      </c>
      <c r="F60" s="15" t="s">
        <v>6339</v>
      </c>
      <c r="G60">
        <v>1</v>
      </c>
      <c r="H60" t="s">
        <v>6339</v>
      </c>
      <c r="I60" t="s">
        <v>6400</v>
      </c>
      <c r="J60" t="s">
        <v>6339</v>
      </c>
      <c r="K60" s="29">
        <v>42654</v>
      </c>
      <c r="L60" s="29" t="s">
        <v>6339</v>
      </c>
      <c r="M60" s="29" t="s">
        <v>6397</v>
      </c>
      <c r="N60" t="s">
        <v>6340</v>
      </c>
      <c r="O60" t="str">
        <f t="shared" si="0"/>
        <v>Insert Into cliente_cultivo(id_clientecultivo,id_cliente,id_cultivo,tiporeg_clientecultivo,freg_clientecultivo,usureg_clientecultivo) values (NULL,7459121,1,'R',2016-10-11,'dzambrano');</v>
      </c>
    </row>
    <row r="61" spans="1:15" x14ac:dyDescent="0.25">
      <c r="A61">
        <v>10011173</v>
      </c>
      <c r="B61" t="s">
        <v>6403</v>
      </c>
      <c r="C61" t="s">
        <v>6346</v>
      </c>
      <c r="D61" t="s">
        <v>6339</v>
      </c>
      <c r="E61" s="15">
        <v>800010950</v>
      </c>
      <c r="F61" s="15" t="s">
        <v>6339</v>
      </c>
      <c r="G61">
        <v>1</v>
      </c>
      <c r="H61" t="s">
        <v>6339</v>
      </c>
      <c r="I61" t="s">
        <v>6400</v>
      </c>
      <c r="J61" t="s">
        <v>6339</v>
      </c>
      <c r="K61" s="29">
        <v>42654</v>
      </c>
      <c r="L61" s="29" t="s">
        <v>6339</v>
      </c>
      <c r="M61" s="29" t="s">
        <v>6397</v>
      </c>
      <c r="N61" t="s">
        <v>6340</v>
      </c>
      <c r="O61" t="str">
        <f t="shared" si="0"/>
        <v>Insert Into cliente_cultivo(id_clientecultivo,id_cliente,id_cultivo,tiporeg_clientecultivo,freg_clientecultivo,usureg_clientecultivo) values (NULL,800010950,1,'R',2016-10-11,'dzambrano');</v>
      </c>
    </row>
    <row r="62" spans="1:15" x14ac:dyDescent="0.25">
      <c r="A62">
        <v>10011509</v>
      </c>
      <c r="B62" t="s">
        <v>6403</v>
      </c>
      <c r="C62" t="s">
        <v>6346</v>
      </c>
      <c r="D62" t="s">
        <v>6339</v>
      </c>
      <c r="E62" s="15">
        <v>811006580</v>
      </c>
      <c r="F62" s="15" t="s">
        <v>6339</v>
      </c>
      <c r="G62">
        <v>1</v>
      </c>
      <c r="H62" t="s">
        <v>6339</v>
      </c>
      <c r="I62" t="s">
        <v>6400</v>
      </c>
      <c r="J62" t="s">
        <v>6339</v>
      </c>
      <c r="K62" s="29">
        <v>42654</v>
      </c>
      <c r="L62" s="29" t="s">
        <v>6339</v>
      </c>
      <c r="M62" s="29" t="s">
        <v>6397</v>
      </c>
      <c r="N62" t="s">
        <v>6340</v>
      </c>
      <c r="O62" t="str">
        <f t="shared" si="0"/>
        <v>Insert Into cliente_cultivo(id_clientecultivo,id_cliente,id_cultivo,tiporeg_clientecultivo,freg_clientecultivo,usureg_clientecultivo) values (NULL,811006580,1,'R',2016-10-11,'dzambrano');</v>
      </c>
    </row>
    <row r="63" spans="1:15" x14ac:dyDescent="0.25">
      <c r="A63">
        <v>10011512</v>
      </c>
      <c r="B63" t="s">
        <v>6403</v>
      </c>
      <c r="C63" t="s">
        <v>6346</v>
      </c>
      <c r="D63" t="s">
        <v>6339</v>
      </c>
      <c r="E63" s="15">
        <v>811010512</v>
      </c>
      <c r="F63" s="15" t="s">
        <v>6339</v>
      </c>
      <c r="G63">
        <v>1</v>
      </c>
      <c r="H63" t="s">
        <v>6339</v>
      </c>
      <c r="I63" t="s">
        <v>6400</v>
      </c>
      <c r="J63" t="s">
        <v>6339</v>
      </c>
      <c r="K63" s="29">
        <v>42654</v>
      </c>
      <c r="L63" s="29" t="s">
        <v>6339</v>
      </c>
      <c r="M63" s="29" t="s">
        <v>6397</v>
      </c>
      <c r="N63" t="s">
        <v>6340</v>
      </c>
      <c r="O63" t="str">
        <f t="shared" si="0"/>
        <v>Insert Into cliente_cultivo(id_clientecultivo,id_cliente,id_cultivo,tiporeg_clientecultivo,freg_clientecultivo,usureg_clientecultivo) values (NULL,811010512,1,'R',2016-10-11,'dzambrano');</v>
      </c>
    </row>
    <row r="64" spans="1:15" x14ac:dyDescent="0.25">
      <c r="A64">
        <v>10011514</v>
      </c>
      <c r="B64" t="s">
        <v>6403</v>
      </c>
      <c r="C64" t="s">
        <v>6346</v>
      </c>
      <c r="D64" t="s">
        <v>6339</v>
      </c>
      <c r="E64" s="15">
        <v>811015568</v>
      </c>
      <c r="F64" s="15" t="s">
        <v>6339</v>
      </c>
      <c r="G64">
        <v>1</v>
      </c>
      <c r="H64" t="s">
        <v>6339</v>
      </c>
      <c r="I64" t="s">
        <v>6400</v>
      </c>
      <c r="J64" t="s">
        <v>6339</v>
      </c>
      <c r="K64" s="29">
        <v>42654</v>
      </c>
      <c r="L64" s="29" t="s">
        <v>6339</v>
      </c>
      <c r="M64" s="29" t="s">
        <v>6397</v>
      </c>
      <c r="N64" t="s">
        <v>6340</v>
      </c>
      <c r="O64" t="str">
        <f t="shared" si="0"/>
        <v>Insert Into cliente_cultivo(id_clientecultivo,id_cliente,id_cultivo,tiporeg_clientecultivo,freg_clientecultivo,usureg_clientecultivo) values (NULL,811015568,1,'R',2016-10-11,'dzambrano');</v>
      </c>
    </row>
    <row r="65" spans="1:15" x14ac:dyDescent="0.25">
      <c r="A65">
        <v>10011529</v>
      </c>
      <c r="B65" t="s">
        <v>6403</v>
      </c>
      <c r="C65" t="s">
        <v>6346</v>
      </c>
      <c r="D65" t="s">
        <v>6339</v>
      </c>
      <c r="E65" s="15">
        <v>811034694</v>
      </c>
      <c r="F65" s="15" t="s">
        <v>6339</v>
      </c>
      <c r="G65">
        <v>1</v>
      </c>
      <c r="H65" t="s">
        <v>6339</v>
      </c>
      <c r="I65" t="s">
        <v>6400</v>
      </c>
      <c r="J65" t="s">
        <v>6339</v>
      </c>
      <c r="K65" s="29">
        <v>42654</v>
      </c>
      <c r="L65" s="29" t="s">
        <v>6339</v>
      </c>
      <c r="M65" s="29" t="s">
        <v>6397</v>
      </c>
      <c r="N65" t="s">
        <v>6340</v>
      </c>
      <c r="O65" t="str">
        <f t="shared" si="0"/>
        <v>Insert Into cliente_cultivo(id_clientecultivo,id_cliente,id_cultivo,tiporeg_clientecultivo,freg_clientecultivo,usureg_clientecultivo) values (NULL,811034694,1,'R',2016-10-11,'dzambrano');</v>
      </c>
    </row>
    <row r="66" spans="1:15" x14ac:dyDescent="0.25">
      <c r="A66">
        <v>10011532</v>
      </c>
      <c r="B66" t="s">
        <v>6403</v>
      </c>
      <c r="C66" t="s">
        <v>6346</v>
      </c>
      <c r="D66" t="s">
        <v>6339</v>
      </c>
      <c r="E66" s="15">
        <v>811037075</v>
      </c>
      <c r="F66" s="15" t="s">
        <v>6339</v>
      </c>
      <c r="G66">
        <v>1</v>
      </c>
      <c r="H66" t="s">
        <v>6339</v>
      </c>
      <c r="I66" t="s">
        <v>6400</v>
      </c>
      <c r="J66" t="s">
        <v>6339</v>
      </c>
      <c r="K66" s="29">
        <v>42654</v>
      </c>
      <c r="L66" s="29" t="s">
        <v>6339</v>
      </c>
      <c r="M66" s="29" t="s">
        <v>6397</v>
      </c>
      <c r="N66" t="s">
        <v>6340</v>
      </c>
      <c r="O66" t="str">
        <f t="shared" si="0"/>
        <v>Insert Into cliente_cultivo(id_clientecultivo,id_cliente,id_cultivo,tiporeg_clientecultivo,freg_clientecultivo,usureg_clientecultivo) values (NULL,811037075,1,'R',2016-10-11,'dzambrano');</v>
      </c>
    </row>
    <row r="67" spans="1:15" x14ac:dyDescent="0.25">
      <c r="A67">
        <v>10011540</v>
      </c>
      <c r="B67" t="s">
        <v>6403</v>
      </c>
      <c r="C67" t="s">
        <v>6346</v>
      </c>
      <c r="D67" t="s">
        <v>6339</v>
      </c>
      <c r="E67" s="15">
        <v>811043038</v>
      </c>
      <c r="F67" s="15" t="s">
        <v>6339</v>
      </c>
      <c r="G67">
        <v>1</v>
      </c>
      <c r="H67" t="s">
        <v>6339</v>
      </c>
      <c r="I67" t="s">
        <v>6400</v>
      </c>
      <c r="J67" t="s">
        <v>6339</v>
      </c>
      <c r="K67" s="29">
        <v>42654</v>
      </c>
      <c r="L67" s="29" t="s">
        <v>6339</v>
      </c>
      <c r="M67" s="29" t="s">
        <v>6397</v>
      </c>
      <c r="N67" t="s">
        <v>6340</v>
      </c>
      <c r="O67" t="str">
        <f t="shared" ref="O67:O130" si="1">_xlfn.CONCAT(B67,C67,D67,E67,F67,G67,H67,"'",I67,"'",J67,TEXT(K67,"yyyy-mm-dd"),L67,"'",M67,"'",N67)</f>
        <v>Insert Into cliente_cultivo(id_clientecultivo,id_cliente,id_cultivo,tiporeg_clientecultivo,freg_clientecultivo,usureg_clientecultivo) values (NULL,811043038,1,'R',2016-10-11,'dzambrano');</v>
      </c>
    </row>
    <row r="68" spans="1:15" x14ac:dyDescent="0.25">
      <c r="A68">
        <v>10011565</v>
      </c>
      <c r="B68" t="s">
        <v>6403</v>
      </c>
      <c r="C68" t="s">
        <v>6346</v>
      </c>
      <c r="D68" t="s">
        <v>6339</v>
      </c>
      <c r="E68" s="15">
        <v>8244359</v>
      </c>
      <c r="F68" s="15" t="s">
        <v>6339</v>
      </c>
      <c r="G68">
        <v>1</v>
      </c>
      <c r="H68" t="s">
        <v>6339</v>
      </c>
      <c r="I68" t="s">
        <v>6400</v>
      </c>
      <c r="J68" t="s">
        <v>6339</v>
      </c>
      <c r="K68" s="29">
        <v>42654</v>
      </c>
      <c r="L68" s="29" t="s">
        <v>6339</v>
      </c>
      <c r="M68" s="29" t="s">
        <v>6397</v>
      </c>
      <c r="N68" t="s">
        <v>6340</v>
      </c>
      <c r="O68" t="str">
        <f t="shared" si="1"/>
        <v>Insert Into cliente_cultivo(id_clientecultivo,id_cliente,id_cultivo,tiporeg_clientecultivo,freg_clientecultivo,usureg_clientecultivo) values (NULL,8244359,1,'R',2016-10-11,'dzambrano');</v>
      </c>
    </row>
    <row r="69" spans="1:15" x14ac:dyDescent="0.25">
      <c r="A69">
        <v>10011700</v>
      </c>
      <c r="B69" t="s">
        <v>6403</v>
      </c>
      <c r="C69" t="s">
        <v>6346</v>
      </c>
      <c r="D69" t="s">
        <v>6339</v>
      </c>
      <c r="E69" s="15">
        <v>8354928</v>
      </c>
      <c r="F69" s="15" t="s">
        <v>6339</v>
      </c>
      <c r="G69">
        <v>1</v>
      </c>
      <c r="H69" t="s">
        <v>6339</v>
      </c>
      <c r="I69" t="s">
        <v>6400</v>
      </c>
      <c r="J69" t="s">
        <v>6339</v>
      </c>
      <c r="K69" s="29">
        <v>42654</v>
      </c>
      <c r="L69" s="29" t="s">
        <v>6339</v>
      </c>
      <c r="M69" s="29" t="s">
        <v>6397</v>
      </c>
      <c r="N69" t="s">
        <v>6340</v>
      </c>
      <c r="O69" t="str">
        <f t="shared" si="1"/>
        <v>Insert Into cliente_cultivo(id_clientecultivo,id_cliente,id_cultivo,tiporeg_clientecultivo,freg_clientecultivo,usureg_clientecultivo) values (NULL,8354928,1,'R',2016-10-11,'dzambrano');</v>
      </c>
    </row>
    <row r="70" spans="1:15" x14ac:dyDescent="0.25">
      <c r="A70">
        <v>10011702</v>
      </c>
      <c r="B70" t="s">
        <v>6403</v>
      </c>
      <c r="C70" t="s">
        <v>6346</v>
      </c>
      <c r="D70" t="s">
        <v>6339</v>
      </c>
      <c r="E70" s="15">
        <v>8417234</v>
      </c>
      <c r="F70" s="15" t="s">
        <v>6339</v>
      </c>
      <c r="G70">
        <v>1</v>
      </c>
      <c r="H70" t="s">
        <v>6339</v>
      </c>
      <c r="I70" t="s">
        <v>6400</v>
      </c>
      <c r="J70" t="s">
        <v>6339</v>
      </c>
      <c r="K70" s="29">
        <v>42654</v>
      </c>
      <c r="L70" s="29" t="s">
        <v>6339</v>
      </c>
      <c r="M70" s="29" t="s">
        <v>6397</v>
      </c>
      <c r="N70" t="s">
        <v>6340</v>
      </c>
      <c r="O70" t="str">
        <f t="shared" si="1"/>
        <v>Insert Into cliente_cultivo(id_clientecultivo,id_cliente,id_cultivo,tiporeg_clientecultivo,freg_clientecultivo,usureg_clientecultivo) values (NULL,8417234,1,'R',2016-10-11,'dzambrano');</v>
      </c>
    </row>
    <row r="71" spans="1:15" x14ac:dyDescent="0.25">
      <c r="A71">
        <v>10011794</v>
      </c>
      <c r="B71" t="s">
        <v>6403</v>
      </c>
      <c r="C71" t="s">
        <v>6346</v>
      </c>
      <c r="D71" t="s">
        <v>6339</v>
      </c>
      <c r="E71" s="15">
        <v>890904224</v>
      </c>
      <c r="F71" s="15" t="s">
        <v>6339</v>
      </c>
      <c r="G71">
        <v>1</v>
      </c>
      <c r="H71" t="s">
        <v>6339</v>
      </c>
      <c r="I71" t="s">
        <v>6400</v>
      </c>
      <c r="J71" t="s">
        <v>6339</v>
      </c>
      <c r="K71" s="29">
        <v>42654</v>
      </c>
      <c r="L71" s="29" t="s">
        <v>6339</v>
      </c>
      <c r="M71" s="29" t="s">
        <v>6397</v>
      </c>
      <c r="N71" t="s">
        <v>6340</v>
      </c>
      <c r="O71" t="str">
        <f t="shared" si="1"/>
        <v>Insert Into cliente_cultivo(id_clientecultivo,id_cliente,id_cultivo,tiporeg_clientecultivo,freg_clientecultivo,usureg_clientecultivo) values (NULL,890904224,1,'R',2016-10-11,'dzambrano');</v>
      </c>
    </row>
    <row r="72" spans="1:15" x14ac:dyDescent="0.25">
      <c r="A72">
        <v>10011795</v>
      </c>
      <c r="B72" t="s">
        <v>6403</v>
      </c>
      <c r="C72" t="s">
        <v>6346</v>
      </c>
      <c r="D72" t="s">
        <v>6339</v>
      </c>
      <c r="E72" s="15">
        <v>890904478</v>
      </c>
      <c r="F72" s="15" t="s">
        <v>6339</v>
      </c>
      <c r="G72">
        <v>1</v>
      </c>
      <c r="H72" t="s">
        <v>6339</v>
      </c>
      <c r="I72" t="s">
        <v>6400</v>
      </c>
      <c r="J72" t="s">
        <v>6339</v>
      </c>
      <c r="K72" s="29">
        <v>42654</v>
      </c>
      <c r="L72" s="29" t="s">
        <v>6339</v>
      </c>
      <c r="M72" s="29" t="s">
        <v>6397</v>
      </c>
      <c r="N72" t="s">
        <v>6340</v>
      </c>
      <c r="O72" t="str">
        <f t="shared" si="1"/>
        <v>Insert Into cliente_cultivo(id_clientecultivo,id_cliente,id_cultivo,tiporeg_clientecultivo,freg_clientecultivo,usureg_clientecultivo) values (NULL,890904478,1,'R',2016-10-11,'dzambrano');</v>
      </c>
    </row>
    <row r="73" spans="1:15" x14ac:dyDescent="0.25">
      <c r="A73">
        <v>10011796</v>
      </c>
      <c r="B73" t="s">
        <v>6403</v>
      </c>
      <c r="C73" t="s">
        <v>6346</v>
      </c>
      <c r="D73" t="s">
        <v>6339</v>
      </c>
      <c r="E73" s="15">
        <v>890904867</v>
      </c>
      <c r="F73" s="15" t="s">
        <v>6339</v>
      </c>
      <c r="G73">
        <v>1</v>
      </c>
      <c r="H73" t="s">
        <v>6339</v>
      </c>
      <c r="I73" t="s">
        <v>6400</v>
      </c>
      <c r="J73" t="s">
        <v>6339</v>
      </c>
      <c r="K73" s="29">
        <v>42654</v>
      </c>
      <c r="L73" s="29" t="s">
        <v>6339</v>
      </c>
      <c r="M73" s="29" t="s">
        <v>6397</v>
      </c>
      <c r="N73" t="s">
        <v>6340</v>
      </c>
      <c r="O73" t="str">
        <f t="shared" si="1"/>
        <v>Insert Into cliente_cultivo(id_clientecultivo,id_cliente,id_cultivo,tiporeg_clientecultivo,freg_clientecultivo,usureg_clientecultivo) values (NULL,890904867,1,'R',2016-10-11,'dzambrano');</v>
      </c>
    </row>
    <row r="74" spans="1:15" x14ac:dyDescent="0.25">
      <c r="A74">
        <v>10011797</v>
      </c>
      <c r="B74" t="s">
        <v>6403</v>
      </c>
      <c r="C74" t="s">
        <v>6346</v>
      </c>
      <c r="D74" t="s">
        <v>6339</v>
      </c>
      <c r="E74" s="15">
        <v>890907245</v>
      </c>
      <c r="F74" s="15" t="s">
        <v>6339</v>
      </c>
      <c r="G74">
        <v>1</v>
      </c>
      <c r="H74" t="s">
        <v>6339</v>
      </c>
      <c r="I74" t="s">
        <v>6400</v>
      </c>
      <c r="J74" t="s">
        <v>6339</v>
      </c>
      <c r="K74" s="29">
        <v>42654</v>
      </c>
      <c r="L74" s="29" t="s">
        <v>6339</v>
      </c>
      <c r="M74" s="29" t="s">
        <v>6397</v>
      </c>
      <c r="N74" t="s">
        <v>6340</v>
      </c>
      <c r="O74" t="str">
        <f t="shared" si="1"/>
        <v>Insert Into cliente_cultivo(id_clientecultivo,id_cliente,id_cultivo,tiporeg_clientecultivo,freg_clientecultivo,usureg_clientecultivo) values (NULL,890907245,1,'R',2016-10-11,'dzambrano');</v>
      </c>
    </row>
    <row r="75" spans="1:15" x14ac:dyDescent="0.25">
      <c r="A75">
        <v>10011798</v>
      </c>
      <c r="B75" t="s">
        <v>6403</v>
      </c>
      <c r="C75" t="s">
        <v>6346</v>
      </c>
      <c r="D75" t="s">
        <v>6339</v>
      </c>
      <c r="E75" s="15">
        <v>890907638</v>
      </c>
      <c r="F75" s="15" t="s">
        <v>6339</v>
      </c>
      <c r="G75">
        <v>1</v>
      </c>
      <c r="H75" t="s">
        <v>6339</v>
      </c>
      <c r="I75" t="s">
        <v>6400</v>
      </c>
      <c r="J75" t="s">
        <v>6339</v>
      </c>
      <c r="K75" s="29">
        <v>42654</v>
      </c>
      <c r="L75" s="29" t="s">
        <v>6339</v>
      </c>
      <c r="M75" s="29" t="s">
        <v>6397</v>
      </c>
      <c r="N75" t="s">
        <v>6340</v>
      </c>
      <c r="O75" t="str">
        <f t="shared" si="1"/>
        <v>Insert Into cliente_cultivo(id_clientecultivo,id_cliente,id_cultivo,tiporeg_clientecultivo,freg_clientecultivo,usureg_clientecultivo) values (NULL,890907638,1,'R',2016-10-11,'dzambrano');</v>
      </c>
    </row>
    <row r="76" spans="1:15" x14ac:dyDescent="0.25">
      <c r="A76">
        <v>10011801</v>
      </c>
      <c r="B76" t="s">
        <v>6403</v>
      </c>
      <c r="C76" t="s">
        <v>6346</v>
      </c>
      <c r="D76" t="s">
        <v>6339</v>
      </c>
      <c r="E76" s="15">
        <v>890912426</v>
      </c>
      <c r="F76" s="15" t="s">
        <v>6339</v>
      </c>
      <c r="G76">
        <v>1</v>
      </c>
      <c r="H76" t="s">
        <v>6339</v>
      </c>
      <c r="I76" t="s">
        <v>6400</v>
      </c>
      <c r="J76" t="s">
        <v>6339</v>
      </c>
      <c r="K76" s="29">
        <v>42654</v>
      </c>
      <c r="L76" s="29" t="s">
        <v>6339</v>
      </c>
      <c r="M76" s="29" t="s">
        <v>6397</v>
      </c>
      <c r="N76" t="s">
        <v>6340</v>
      </c>
      <c r="O76" t="str">
        <f t="shared" si="1"/>
        <v>Insert Into cliente_cultivo(id_clientecultivo,id_cliente,id_cultivo,tiporeg_clientecultivo,freg_clientecultivo,usureg_clientecultivo) values (NULL,890912426,1,'R',2016-10-11,'dzambrano');</v>
      </c>
    </row>
    <row r="77" spans="1:15" x14ac:dyDescent="0.25">
      <c r="A77">
        <v>10011803</v>
      </c>
      <c r="B77" t="s">
        <v>6403</v>
      </c>
      <c r="C77" t="s">
        <v>6346</v>
      </c>
      <c r="D77" t="s">
        <v>6339</v>
      </c>
      <c r="E77" s="15">
        <v>890916557</v>
      </c>
      <c r="F77" s="15" t="s">
        <v>6339</v>
      </c>
      <c r="G77">
        <v>1</v>
      </c>
      <c r="H77" t="s">
        <v>6339</v>
      </c>
      <c r="I77" t="s">
        <v>6400</v>
      </c>
      <c r="J77" t="s">
        <v>6339</v>
      </c>
      <c r="K77" s="29">
        <v>42654</v>
      </c>
      <c r="L77" s="29" t="s">
        <v>6339</v>
      </c>
      <c r="M77" s="29" t="s">
        <v>6397</v>
      </c>
      <c r="N77" t="s">
        <v>6340</v>
      </c>
      <c r="O77" t="str">
        <f t="shared" si="1"/>
        <v>Insert Into cliente_cultivo(id_clientecultivo,id_cliente,id_cultivo,tiporeg_clientecultivo,freg_clientecultivo,usureg_clientecultivo) values (NULL,890916557,1,'R',2016-10-11,'dzambrano');</v>
      </c>
    </row>
    <row r="78" spans="1:15" x14ac:dyDescent="0.25">
      <c r="A78">
        <v>10011804</v>
      </c>
      <c r="B78" t="s">
        <v>6403</v>
      </c>
      <c r="C78" t="s">
        <v>6346</v>
      </c>
      <c r="D78" t="s">
        <v>6339</v>
      </c>
      <c r="E78" s="15">
        <v>890917018</v>
      </c>
      <c r="F78" s="15" t="s">
        <v>6339</v>
      </c>
      <c r="G78">
        <v>1</v>
      </c>
      <c r="H78" t="s">
        <v>6339</v>
      </c>
      <c r="I78" t="s">
        <v>6400</v>
      </c>
      <c r="J78" t="s">
        <v>6339</v>
      </c>
      <c r="K78" s="29">
        <v>42654</v>
      </c>
      <c r="L78" s="29" t="s">
        <v>6339</v>
      </c>
      <c r="M78" s="29" t="s">
        <v>6397</v>
      </c>
      <c r="N78" t="s">
        <v>6340</v>
      </c>
      <c r="O78" t="str">
        <f t="shared" si="1"/>
        <v>Insert Into cliente_cultivo(id_clientecultivo,id_cliente,id_cultivo,tiporeg_clientecultivo,freg_clientecultivo,usureg_clientecultivo) values (NULL,890917018,1,'R',2016-10-11,'dzambrano');</v>
      </c>
    </row>
    <row r="79" spans="1:15" x14ac:dyDescent="0.25">
      <c r="A79">
        <v>10011805</v>
      </c>
      <c r="B79" t="s">
        <v>6403</v>
      </c>
      <c r="C79" t="s">
        <v>6346</v>
      </c>
      <c r="D79" t="s">
        <v>6339</v>
      </c>
      <c r="E79" s="15">
        <v>890918965</v>
      </c>
      <c r="F79" s="15" t="s">
        <v>6339</v>
      </c>
      <c r="G79">
        <v>1</v>
      </c>
      <c r="H79" t="s">
        <v>6339</v>
      </c>
      <c r="I79" t="s">
        <v>6400</v>
      </c>
      <c r="J79" t="s">
        <v>6339</v>
      </c>
      <c r="K79" s="29">
        <v>42654</v>
      </c>
      <c r="L79" s="29" t="s">
        <v>6339</v>
      </c>
      <c r="M79" s="29" t="s">
        <v>6397</v>
      </c>
      <c r="N79" t="s">
        <v>6340</v>
      </c>
      <c r="O79" t="str">
        <f t="shared" si="1"/>
        <v>Insert Into cliente_cultivo(id_clientecultivo,id_cliente,id_cultivo,tiporeg_clientecultivo,freg_clientecultivo,usureg_clientecultivo) values (NULL,890918965,1,'R',2016-10-11,'dzambrano');</v>
      </c>
    </row>
    <row r="80" spans="1:15" x14ac:dyDescent="0.25">
      <c r="A80">
        <v>10011809</v>
      </c>
      <c r="B80" t="s">
        <v>6403</v>
      </c>
      <c r="C80" t="s">
        <v>6346</v>
      </c>
      <c r="D80" t="s">
        <v>6339</v>
      </c>
      <c r="E80" s="15">
        <v>890926766</v>
      </c>
      <c r="F80" s="15" t="s">
        <v>6339</v>
      </c>
      <c r="G80">
        <v>1</v>
      </c>
      <c r="H80" t="s">
        <v>6339</v>
      </c>
      <c r="I80" t="s">
        <v>6400</v>
      </c>
      <c r="J80" t="s">
        <v>6339</v>
      </c>
      <c r="K80" s="29">
        <v>42654</v>
      </c>
      <c r="L80" s="29" t="s">
        <v>6339</v>
      </c>
      <c r="M80" s="29" t="s">
        <v>6397</v>
      </c>
      <c r="N80" t="s">
        <v>6340</v>
      </c>
      <c r="O80" t="str">
        <f t="shared" si="1"/>
        <v>Insert Into cliente_cultivo(id_clientecultivo,id_cliente,id_cultivo,tiporeg_clientecultivo,freg_clientecultivo,usureg_clientecultivo) values (NULL,890926766,1,'R',2016-10-11,'dzambrano');</v>
      </c>
    </row>
    <row r="81" spans="1:15" x14ac:dyDescent="0.25">
      <c r="A81">
        <v>10011810</v>
      </c>
      <c r="B81" t="s">
        <v>6403</v>
      </c>
      <c r="C81" t="s">
        <v>6346</v>
      </c>
      <c r="D81" t="s">
        <v>6339</v>
      </c>
      <c r="E81" s="15">
        <v>890927513</v>
      </c>
      <c r="F81" s="15" t="s">
        <v>6339</v>
      </c>
      <c r="G81">
        <v>1</v>
      </c>
      <c r="H81" t="s">
        <v>6339</v>
      </c>
      <c r="I81" t="s">
        <v>6400</v>
      </c>
      <c r="J81" t="s">
        <v>6339</v>
      </c>
      <c r="K81" s="29">
        <v>42654</v>
      </c>
      <c r="L81" s="29" t="s">
        <v>6339</v>
      </c>
      <c r="M81" s="29" t="s">
        <v>6397</v>
      </c>
      <c r="N81" t="s">
        <v>6340</v>
      </c>
      <c r="O81" t="str">
        <f t="shared" si="1"/>
        <v>Insert Into cliente_cultivo(id_clientecultivo,id_cliente,id_cultivo,tiporeg_clientecultivo,freg_clientecultivo,usureg_clientecultivo) values (NULL,890927513,1,'R',2016-10-11,'dzambrano');</v>
      </c>
    </row>
    <row r="82" spans="1:15" x14ac:dyDescent="0.25">
      <c r="A82">
        <v>10011813</v>
      </c>
      <c r="B82" t="s">
        <v>6403</v>
      </c>
      <c r="C82" t="s">
        <v>6346</v>
      </c>
      <c r="D82" t="s">
        <v>6339</v>
      </c>
      <c r="E82" s="15">
        <v>890938750</v>
      </c>
      <c r="F82" s="15" t="s">
        <v>6339</v>
      </c>
      <c r="G82">
        <v>1</v>
      </c>
      <c r="H82" t="s">
        <v>6339</v>
      </c>
      <c r="I82" t="s">
        <v>6400</v>
      </c>
      <c r="J82" t="s">
        <v>6339</v>
      </c>
      <c r="K82" s="29">
        <v>42654</v>
      </c>
      <c r="L82" s="29" t="s">
        <v>6339</v>
      </c>
      <c r="M82" s="29" t="s">
        <v>6397</v>
      </c>
      <c r="N82" t="s">
        <v>6340</v>
      </c>
      <c r="O82" t="str">
        <f t="shared" si="1"/>
        <v>Insert Into cliente_cultivo(id_clientecultivo,id_cliente,id_cultivo,tiporeg_clientecultivo,freg_clientecultivo,usureg_clientecultivo) values (NULL,890938750,1,'R',2016-10-11,'dzambrano');</v>
      </c>
    </row>
    <row r="83" spans="1:15" x14ac:dyDescent="0.25">
      <c r="A83">
        <v>10011819</v>
      </c>
      <c r="B83" t="s">
        <v>6403</v>
      </c>
      <c r="C83" t="s">
        <v>6346</v>
      </c>
      <c r="D83" t="s">
        <v>6339</v>
      </c>
      <c r="E83" s="15">
        <v>890982515</v>
      </c>
      <c r="F83" s="15" t="s">
        <v>6339</v>
      </c>
      <c r="G83">
        <v>1</v>
      </c>
      <c r="H83" t="s">
        <v>6339</v>
      </c>
      <c r="I83" t="s">
        <v>6400</v>
      </c>
      <c r="J83" t="s">
        <v>6339</v>
      </c>
      <c r="K83" s="29">
        <v>42654</v>
      </c>
      <c r="L83" s="29" t="s">
        <v>6339</v>
      </c>
      <c r="M83" s="29" t="s">
        <v>6397</v>
      </c>
      <c r="N83" t="s">
        <v>6340</v>
      </c>
      <c r="O83" t="str">
        <f t="shared" si="1"/>
        <v>Insert Into cliente_cultivo(id_clientecultivo,id_cliente,id_cultivo,tiporeg_clientecultivo,freg_clientecultivo,usureg_clientecultivo) values (NULL,890982515,1,'R',2016-10-11,'dzambrano');</v>
      </c>
    </row>
    <row r="84" spans="1:15" x14ac:dyDescent="0.25">
      <c r="A84">
        <v>10011823</v>
      </c>
      <c r="B84" t="s">
        <v>6403</v>
      </c>
      <c r="C84" t="s">
        <v>6346</v>
      </c>
      <c r="D84" t="s">
        <v>6339</v>
      </c>
      <c r="E84" s="15">
        <v>900010429</v>
      </c>
      <c r="F84" s="15" t="s">
        <v>6339</v>
      </c>
      <c r="G84">
        <v>1</v>
      </c>
      <c r="H84" t="s">
        <v>6339</v>
      </c>
      <c r="I84" t="s">
        <v>6400</v>
      </c>
      <c r="J84" t="s">
        <v>6339</v>
      </c>
      <c r="K84" s="29">
        <v>42654</v>
      </c>
      <c r="L84" s="29" t="s">
        <v>6339</v>
      </c>
      <c r="M84" s="29" t="s">
        <v>6397</v>
      </c>
      <c r="N84" t="s">
        <v>6340</v>
      </c>
      <c r="O84" t="str">
        <f t="shared" si="1"/>
        <v>Insert Into cliente_cultivo(id_clientecultivo,id_cliente,id_cultivo,tiporeg_clientecultivo,freg_clientecultivo,usureg_clientecultivo) values (NULL,900010429,1,'R',2016-10-11,'dzambrano');</v>
      </c>
    </row>
    <row r="85" spans="1:15" x14ac:dyDescent="0.25">
      <c r="A85">
        <v>10011824</v>
      </c>
      <c r="B85" t="s">
        <v>6403</v>
      </c>
      <c r="C85" t="s">
        <v>6346</v>
      </c>
      <c r="D85" t="s">
        <v>6339</v>
      </c>
      <c r="E85" s="15">
        <v>900010430</v>
      </c>
      <c r="F85" s="15" t="s">
        <v>6339</v>
      </c>
      <c r="G85">
        <v>1</v>
      </c>
      <c r="H85" t="s">
        <v>6339</v>
      </c>
      <c r="I85" t="s">
        <v>6400</v>
      </c>
      <c r="J85" t="s">
        <v>6339</v>
      </c>
      <c r="K85" s="29">
        <v>42654</v>
      </c>
      <c r="L85" s="29" t="s">
        <v>6339</v>
      </c>
      <c r="M85" s="29" t="s">
        <v>6397</v>
      </c>
      <c r="N85" t="s">
        <v>6340</v>
      </c>
      <c r="O85" t="str">
        <f t="shared" si="1"/>
        <v>Insert Into cliente_cultivo(id_clientecultivo,id_cliente,id_cultivo,tiporeg_clientecultivo,freg_clientecultivo,usureg_clientecultivo) values (NULL,900010430,1,'R',2016-10-11,'dzambrano');</v>
      </c>
    </row>
    <row r="86" spans="1:15" x14ac:dyDescent="0.25">
      <c r="A86">
        <v>10011841</v>
      </c>
      <c r="B86" t="s">
        <v>6403</v>
      </c>
      <c r="C86" t="s">
        <v>6346</v>
      </c>
      <c r="D86" t="s">
        <v>6339</v>
      </c>
      <c r="E86" s="15">
        <v>900068296</v>
      </c>
      <c r="F86" s="15" t="s">
        <v>6339</v>
      </c>
      <c r="G86">
        <v>1</v>
      </c>
      <c r="H86" t="s">
        <v>6339</v>
      </c>
      <c r="I86" t="s">
        <v>6400</v>
      </c>
      <c r="J86" t="s">
        <v>6339</v>
      </c>
      <c r="K86" s="29">
        <v>42654</v>
      </c>
      <c r="L86" s="29" t="s">
        <v>6339</v>
      </c>
      <c r="M86" s="29" t="s">
        <v>6397</v>
      </c>
      <c r="N86" t="s">
        <v>6340</v>
      </c>
      <c r="O86" t="str">
        <f t="shared" si="1"/>
        <v>Insert Into cliente_cultivo(id_clientecultivo,id_cliente,id_cultivo,tiporeg_clientecultivo,freg_clientecultivo,usureg_clientecultivo) values (NULL,900068296,1,'R',2016-10-11,'dzambrano');</v>
      </c>
    </row>
    <row r="87" spans="1:15" x14ac:dyDescent="0.25">
      <c r="A87">
        <v>10011845</v>
      </c>
      <c r="B87" t="s">
        <v>6403</v>
      </c>
      <c r="C87" t="s">
        <v>6346</v>
      </c>
      <c r="D87" t="s">
        <v>6339</v>
      </c>
      <c r="E87" s="15">
        <v>900088916</v>
      </c>
      <c r="F87" s="15" t="s">
        <v>6339</v>
      </c>
      <c r="G87">
        <v>1</v>
      </c>
      <c r="H87" t="s">
        <v>6339</v>
      </c>
      <c r="I87" t="s">
        <v>6400</v>
      </c>
      <c r="J87" t="s">
        <v>6339</v>
      </c>
      <c r="K87" s="29">
        <v>42654</v>
      </c>
      <c r="L87" s="29" t="s">
        <v>6339</v>
      </c>
      <c r="M87" s="29" t="s">
        <v>6397</v>
      </c>
      <c r="N87" t="s">
        <v>6340</v>
      </c>
      <c r="O87" t="str">
        <f t="shared" si="1"/>
        <v>Insert Into cliente_cultivo(id_clientecultivo,id_cliente,id_cultivo,tiporeg_clientecultivo,freg_clientecultivo,usureg_clientecultivo) values (NULL,900088916,1,'R',2016-10-11,'dzambrano');</v>
      </c>
    </row>
    <row r="88" spans="1:15" x14ac:dyDescent="0.25">
      <c r="A88">
        <v>10011847</v>
      </c>
      <c r="B88" t="s">
        <v>6403</v>
      </c>
      <c r="C88" t="s">
        <v>6346</v>
      </c>
      <c r="D88" t="s">
        <v>6339</v>
      </c>
      <c r="E88" s="15">
        <v>900089324</v>
      </c>
      <c r="F88" s="15" t="s">
        <v>6339</v>
      </c>
      <c r="G88">
        <v>1</v>
      </c>
      <c r="H88" t="s">
        <v>6339</v>
      </c>
      <c r="I88" t="s">
        <v>6400</v>
      </c>
      <c r="J88" t="s">
        <v>6339</v>
      </c>
      <c r="K88" s="29">
        <v>42654</v>
      </c>
      <c r="L88" s="29" t="s">
        <v>6339</v>
      </c>
      <c r="M88" s="29" t="s">
        <v>6397</v>
      </c>
      <c r="N88" t="s">
        <v>6340</v>
      </c>
      <c r="O88" t="str">
        <f t="shared" si="1"/>
        <v>Insert Into cliente_cultivo(id_clientecultivo,id_cliente,id_cultivo,tiporeg_clientecultivo,freg_clientecultivo,usureg_clientecultivo) values (NULL,900089324,1,'R',2016-10-11,'dzambrano');</v>
      </c>
    </row>
    <row r="89" spans="1:15" x14ac:dyDescent="0.25">
      <c r="A89">
        <v>10011863</v>
      </c>
      <c r="B89" t="s">
        <v>6403</v>
      </c>
      <c r="C89" t="s">
        <v>6346</v>
      </c>
      <c r="D89" t="s">
        <v>6339</v>
      </c>
      <c r="E89" s="15">
        <v>43717110</v>
      </c>
      <c r="F89" s="15" t="s">
        <v>6339</v>
      </c>
      <c r="G89">
        <v>1</v>
      </c>
      <c r="H89" t="s">
        <v>6339</v>
      </c>
      <c r="I89" t="s">
        <v>6400</v>
      </c>
      <c r="J89" t="s">
        <v>6339</v>
      </c>
      <c r="K89" s="29">
        <v>42654</v>
      </c>
      <c r="L89" s="29" t="s">
        <v>6339</v>
      </c>
      <c r="M89" s="29" t="s">
        <v>6397</v>
      </c>
      <c r="N89" t="s">
        <v>6340</v>
      </c>
      <c r="O89" t="str">
        <f t="shared" si="1"/>
        <v>Insert Into cliente_cultivo(id_clientecultivo,id_cliente,id_cultivo,tiporeg_clientecultivo,freg_clientecultivo,usureg_clientecultivo) values (NULL,43717110,1,'R',2016-10-11,'dzambrano');</v>
      </c>
    </row>
    <row r="90" spans="1:15" x14ac:dyDescent="0.25">
      <c r="A90">
        <v>10011865</v>
      </c>
      <c r="B90" t="s">
        <v>6403</v>
      </c>
      <c r="C90" t="s">
        <v>6346</v>
      </c>
      <c r="D90" t="s">
        <v>6339</v>
      </c>
      <c r="E90" s="15">
        <v>900122755</v>
      </c>
      <c r="F90" s="15" t="s">
        <v>6339</v>
      </c>
      <c r="G90">
        <v>1</v>
      </c>
      <c r="H90" t="s">
        <v>6339</v>
      </c>
      <c r="I90" t="s">
        <v>6400</v>
      </c>
      <c r="J90" t="s">
        <v>6339</v>
      </c>
      <c r="K90" s="29">
        <v>42654</v>
      </c>
      <c r="L90" s="29" t="s">
        <v>6339</v>
      </c>
      <c r="M90" s="29" t="s">
        <v>6397</v>
      </c>
      <c r="N90" t="s">
        <v>6340</v>
      </c>
      <c r="O90" t="str">
        <f t="shared" si="1"/>
        <v>Insert Into cliente_cultivo(id_clientecultivo,id_cliente,id_cultivo,tiporeg_clientecultivo,freg_clientecultivo,usureg_clientecultivo) values (NULL,900122755,1,'R',2016-10-11,'dzambrano');</v>
      </c>
    </row>
    <row r="91" spans="1:15" x14ac:dyDescent="0.25">
      <c r="A91">
        <v>10011879</v>
      </c>
      <c r="B91" t="s">
        <v>6403</v>
      </c>
      <c r="C91" t="s">
        <v>6346</v>
      </c>
      <c r="D91" t="s">
        <v>6339</v>
      </c>
      <c r="E91" s="15">
        <v>900162495</v>
      </c>
      <c r="F91" s="15" t="s">
        <v>6339</v>
      </c>
      <c r="G91">
        <v>1</v>
      </c>
      <c r="H91" t="s">
        <v>6339</v>
      </c>
      <c r="I91" t="s">
        <v>6400</v>
      </c>
      <c r="J91" t="s">
        <v>6339</v>
      </c>
      <c r="K91" s="29">
        <v>42654</v>
      </c>
      <c r="L91" s="29" t="s">
        <v>6339</v>
      </c>
      <c r="M91" s="29" t="s">
        <v>6397</v>
      </c>
      <c r="N91" t="s">
        <v>6340</v>
      </c>
      <c r="O91" t="str">
        <f t="shared" si="1"/>
        <v>Insert Into cliente_cultivo(id_clientecultivo,id_cliente,id_cultivo,tiporeg_clientecultivo,freg_clientecultivo,usureg_clientecultivo) values (NULL,900162495,1,'R',2016-10-11,'dzambrano');</v>
      </c>
    </row>
    <row r="92" spans="1:15" x14ac:dyDescent="0.25">
      <c r="A92">
        <v>10011897</v>
      </c>
      <c r="B92" t="s">
        <v>6403</v>
      </c>
      <c r="C92" t="s">
        <v>6346</v>
      </c>
      <c r="D92" t="s">
        <v>6339</v>
      </c>
      <c r="E92" s="15">
        <v>900232366</v>
      </c>
      <c r="F92" s="15" t="s">
        <v>6339</v>
      </c>
      <c r="G92">
        <v>1</v>
      </c>
      <c r="H92" t="s">
        <v>6339</v>
      </c>
      <c r="I92" t="s">
        <v>6400</v>
      </c>
      <c r="J92" t="s">
        <v>6339</v>
      </c>
      <c r="K92" s="29">
        <v>42654</v>
      </c>
      <c r="L92" s="29" t="s">
        <v>6339</v>
      </c>
      <c r="M92" s="29" t="s">
        <v>6397</v>
      </c>
      <c r="N92" t="s">
        <v>6340</v>
      </c>
      <c r="O92" t="str">
        <f t="shared" si="1"/>
        <v>Insert Into cliente_cultivo(id_clientecultivo,id_cliente,id_cultivo,tiporeg_clientecultivo,freg_clientecultivo,usureg_clientecultivo) values (NULL,900232366,1,'R',2016-10-11,'dzambrano');</v>
      </c>
    </row>
    <row r="93" spans="1:15" x14ac:dyDescent="0.25">
      <c r="A93">
        <v>10011899</v>
      </c>
      <c r="B93" t="s">
        <v>6403</v>
      </c>
      <c r="C93" t="s">
        <v>6346</v>
      </c>
      <c r="D93" t="s">
        <v>6339</v>
      </c>
      <c r="E93" s="15">
        <v>900234294</v>
      </c>
      <c r="F93" s="15" t="s">
        <v>6339</v>
      </c>
      <c r="G93">
        <v>1</v>
      </c>
      <c r="H93" t="s">
        <v>6339</v>
      </c>
      <c r="I93" t="s">
        <v>6400</v>
      </c>
      <c r="J93" t="s">
        <v>6339</v>
      </c>
      <c r="K93" s="29">
        <v>42654</v>
      </c>
      <c r="L93" s="29" t="s">
        <v>6339</v>
      </c>
      <c r="M93" s="29" t="s">
        <v>6397</v>
      </c>
      <c r="N93" t="s">
        <v>6340</v>
      </c>
      <c r="O93" t="str">
        <f t="shared" si="1"/>
        <v>Insert Into cliente_cultivo(id_clientecultivo,id_cliente,id_cultivo,tiporeg_clientecultivo,freg_clientecultivo,usureg_clientecultivo) values (NULL,900234294,1,'R',2016-10-11,'dzambrano');</v>
      </c>
    </row>
    <row r="94" spans="1:15" x14ac:dyDescent="0.25">
      <c r="A94">
        <v>10011918</v>
      </c>
      <c r="B94" t="s">
        <v>6403</v>
      </c>
      <c r="C94" t="s">
        <v>6346</v>
      </c>
      <c r="D94" t="s">
        <v>6339</v>
      </c>
      <c r="E94" s="15">
        <v>900302458</v>
      </c>
      <c r="F94" s="15" t="s">
        <v>6339</v>
      </c>
      <c r="G94">
        <v>1</v>
      </c>
      <c r="H94" t="s">
        <v>6339</v>
      </c>
      <c r="I94" t="s">
        <v>6400</v>
      </c>
      <c r="J94" t="s">
        <v>6339</v>
      </c>
      <c r="K94" s="29">
        <v>42654</v>
      </c>
      <c r="L94" s="29" t="s">
        <v>6339</v>
      </c>
      <c r="M94" s="29" t="s">
        <v>6397</v>
      </c>
      <c r="N94" t="s">
        <v>6340</v>
      </c>
      <c r="O94" t="str">
        <f t="shared" si="1"/>
        <v>Insert Into cliente_cultivo(id_clientecultivo,id_cliente,id_cultivo,tiporeg_clientecultivo,freg_clientecultivo,usureg_clientecultivo) values (NULL,900302458,1,'R',2016-10-11,'dzambrano');</v>
      </c>
    </row>
    <row r="95" spans="1:15" x14ac:dyDescent="0.25">
      <c r="A95">
        <v>10011919</v>
      </c>
      <c r="B95" t="s">
        <v>6403</v>
      </c>
      <c r="C95" t="s">
        <v>6346</v>
      </c>
      <c r="D95" t="s">
        <v>6339</v>
      </c>
      <c r="E95" s="15">
        <v>900308111</v>
      </c>
      <c r="F95" s="15" t="s">
        <v>6339</v>
      </c>
      <c r="G95">
        <v>1</v>
      </c>
      <c r="H95" t="s">
        <v>6339</v>
      </c>
      <c r="I95" t="s">
        <v>6400</v>
      </c>
      <c r="J95" t="s">
        <v>6339</v>
      </c>
      <c r="K95" s="29">
        <v>42654</v>
      </c>
      <c r="L95" s="29" t="s">
        <v>6339</v>
      </c>
      <c r="M95" s="29" t="s">
        <v>6397</v>
      </c>
      <c r="N95" t="s">
        <v>6340</v>
      </c>
      <c r="O95" t="str">
        <f t="shared" si="1"/>
        <v>Insert Into cliente_cultivo(id_clientecultivo,id_cliente,id_cultivo,tiporeg_clientecultivo,freg_clientecultivo,usureg_clientecultivo) values (NULL,900308111,1,'R',2016-10-11,'dzambrano');</v>
      </c>
    </row>
    <row r="96" spans="1:15" x14ac:dyDescent="0.25">
      <c r="A96">
        <v>10011924</v>
      </c>
      <c r="B96" t="s">
        <v>6403</v>
      </c>
      <c r="C96" t="s">
        <v>6346</v>
      </c>
      <c r="D96" t="s">
        <v>6339</v>
      </c>
      <c r="E96" s="15">
        <v>900324122</v>
      </c>
      <c r="F96" s="15" t="s">
        <v>6339</v>
      </c>
      <c r="G96">
        <v>1</v>
      </c>
      <c r="H96" t="s">
        <v>6339</v>
      </c>
      <c r="I96" t="s">
        <v>6400</v>
      </c>
      <c r="J96" t="s">
        <v>6339</v>
      </c>
      <c r="K96" s="29">
        <v>42654</v>
      </c>
      <c r="L96" s="29" t="s">
        <v>6339</v>
      </c>
      <c r="M96" s="29" t="s">
        <v>6397</v>
      </c>
      <c r="N96" t="s">
        <v>6340</v>
      </c>
      <c r="O96" t="str">
        <f t="shared" si="1"/>
        <v>Insert Into cliente_cultivo(id_clientecultivo,id_cliente,id_cultivo,tiporeg_clientecultivo,freg_clientecultivo,usureg_clientecultivo) values (NULL,900324122,1,'R',2016-10-11,'dzambrano');</v>
      </c>
    </row>
    <row r="97" spans="1:15" x14ac:dyDescent="0.25">
      <c r="A97">
        <v>10011956</v>
      </c>
      <c r="B97" t="s">
        <v>6403</v>
      </c>
      <c r="C97" t="s">
        <v>6346</v>
      </c>
      <c r="D97" t="s">
        <v>6339</v>
      </c>
      <c r="E97" s="15">
        <v>900398085</v>
      </c>
      <c r="F97" s="15" t="s">
        <v>6339</v>
      </c>
      <c r="G97">
        <v>1</v>
      </c>
      <c r="H97" t="s">
        <v>6339</v>
      </c>
      <c r="I97" t="s">
        <v>6400</v>
      </c>
      <c r="J97" t="s">
        <v>6339</v>
      </c>
      <c r="K97" s="29">
        <v>42654</v>
      </c>
      <c r="L97" s="29" t="s">
        <v>6339</v>
      </c>
      <c r="M97" s="29" t="s">
        <v>6397</v>
      </c>
      <c r="N97" t="s">
        <v>6340</v>
      </c>
      <c r="O97" t="str">
        <f t="shared" si="1"/>
        <v>Insert Into cliente_cultivo(id_clientecultivo,id_cliente,id_cultivo,tiporeg_clientecultivo,freg_clientecultivo,usureg_clientecultivo) values (NULL,900398085,1,'R',2016-10-11,'dzambrano');</v>
      </c>
    </row>
    <row r="98" spans="1:15" x14ac:dyDescent="0.25">
      <c r="A98">
        <v>10011958</v>
      </c>
      <c r="B98" t="s">
        <v>6403</v>
      </c>
      <c r="C98" t="s">
        <v>6346</v>
      </c>
      <c r="D98" t="s">
        <v>6339</v>
      </c>
      <c r="E98" s="15">
        <v>900405749</v>
      </c>
      <c r="F98" s="15" t="s">
        <v>6339</v>
      </c>
      <c r="G98">
        <v>1</v>
      </c>
      <c r="H98" t="s">
        <v>6339</v>
      </c>
      <c r="I98" t="s">
        <v>6400</v>
      </c>
      <c r="J98" t="s">
        <v>6339</v>
      </c>
      <c r="K98" s="29">
        <v>42654</v>
      </c>
      <c r="L98" s="29" t="s">
        <v>6339</v>
      </c>
      <c r="M98" s="29" t="s">
        <v>6397</v>
      </c>
      <c r="N98" t="s">
        <v>6340</v>
      </c>
      <c r="O98" t="str">
        <f t="shared" si="1"/>
        <v>Insert Into cliente_cultivo(id_clientecultivo,id_cliente,id_cultivo,tiporeg_clientecultivo,freg_clientecultivo,usureg_clientecultivo) values (NULL,900405749,1,'R',2016-10-11,'dzambrano');</v>
      </c>
    </row>
    <row r="99" spans="1:15" x14ac:dyDescent="0.25">
      <c r="A99">
        <v>10011968</v>
      </c>
      <c r="B99" t="s">
        <v>6403</v>
      </c>
      <c r="C99" t="s">
        <v>6346</v>
      </c>
      <c r="D99" t="s">
        <v>6339</v>
      </c>
      <c r="E99" s="15">
        <v>900418420</v>
      </c>
      <c r="F99" s="15" t="s">
        <v>6339</v>
      </c>
      <c r="G99">
        <v>1</v>
      </c>
      <c r="H99" t="s">
        <v>6339</v>
      </c>
      <c r="I99" t="s">
        <v>6400</v>
      </c>
      <c r="J99" t="s">
        <v>6339</v>
      </c>
      <c r="K99" s="29">
        <v>42654</v>
      </c>
      <c r="L99" s="29" t="s">
        <v>6339</v>
      </c>
      <c r="M99" s="29" t="s">
        <v>6397</v>
      </c>
      <c r="N99" t="s">
        <v>6340</v>
      </c>
      <c r="O99" t="str">
        <f t="shared" si="1"/>
        <v>Insert Into cliente_cultivo(id_clientecultivo,id_cliente,id_cultivo,tiporeg_clientecultivo,freg_clientecultivo,usureg_clientecultivo) values (NULL,900418420,1,'R',2016-10-11,'dzambrano');</v>
      </c>
    </row>
    <row r="100" spans="1:15" x14ac:dyDescent="0.25">
      <c r="A100">
        <v>10011985</v>
      </c>
      <c r="B100" t="s">
        <v>6403</v>
      </c>
      <c r="C100" t="s">
        <v>6346</v>
      </c>
      <c r="D100" t="s">
        <v>6339</v>
      </c>
      <c r="E100" s="15">
        <v>900450073</v>
      </c>
      <c r="F100" s="15" t="s">
        <v>6339</v>
      </c>
      <c r="G100">
        <v>1</v>
      </c>
      <c r="H100" t="s">
        <v>6339</v>
      </c>
      <c r="I100" t="s">
        <v>6400</v>
      </c>
      <c r="J100" t="s">
        <v>6339</v>
      </c>
      <c r="K100" s="29">
        <v>42654</v>
      </c>
      <c r="L100" s="29" t="s">
        <v>6339</v>
      </c>
      <c r="M100" s="29" t="s">
        <v>6397</v>
      </c>
      <c r="N100" t="s">
        <v>6340</v>
      </c>
      <c r="O100" t="str">
        <f t="shared" si="1"/>
        <v>Insert Into cliente_cultivo(id_clientecultivo,id_cliente,id_cultivo,tiporeg_clientecultivo,freg_clientecultivo,usureg_clientecultivo) values (NULL,900450073,1,'R',2016-10-11,'dzambrano');</v>
      </c>
    </row>
    <row r="101" spans="1:15" x14ac:dyDescent="0.25">
      <c r="A101">
        <v>10011988</v>
      </c>
      <c r="B101" t="s">
        <v>6403</v>
      </c>
      <c r="C101" t="s">
        <v>6346</v>
      </c>
      <c r="D101" t="s">
        <v>6339</v>
      </c>
      <c r="E101" s="15">
        <v>900452111</v>
      </c>
      <c r="F101" s="15" t="s">
        <v>6339</v>
      </c>
      <c r="G101">
        <v>1</v>
      </c>
      <c r="H101" t="s">
        <v>6339</v>
      </c>
      <c r="I101" t="s">
        <v>6400</v>
      </c>
      <c r="J101" t="s">
        <v>6339</v>
      </c>
      <c r="K101" s="29">
        <v>42654</v>
      </c>
      <c r="L101" s="29" t="s">
        <v>6339</v>
      </c>
      <c r="M101" s="29" t="s">
        <v>6397</v>
      </c>
      <c r="N101" t="s">
        <v>6340</v>
      </c>
      <c r="O101" t="str">
        <f t="shared" si="1"/>
        <v>Insert Into cliente_cultivo(id_clientecultivo,id_cliente,id_cultivo,tiporeg_clientecultivo,freg_clientecultivo,usureg_clientecultivo) values (NULL,900452111,1,'R',2016-10-11,'dzambrano');</v>
      </c>
    </row>
    <row r="102" spans="1:15" x14ac:dyDescent="0.25">
      <c r="A102">
        <v>10011990</v>
      </c>
      <c r="B102" t="s">
        <v>6403</v>
      </c>
      <c r="C102" t="s">
        <v>6346</v>
      </c>
      <c r="D102" t="s">
        <v>6339</v>
      </c>
      <c r="E102" s="15">
        <v>900458508</v>
      </c>
      <c r="F102" s="15" t="s">
        <v>6339</v>
      </c>
      <c r="G102">
        <v>1</v>
      </c>
      <c r="H102" t="s">
        <v>6339</v>
      </c>
      <c r="I102" t="s">
        <v>6400</v>
      </c>
      <c r="J102" t="s">
        <v>6339</v>
      </c>
      <c r="K102" s="29">
        <v>42654</v>
      </c>
      <c r="L102" s="29" t="s">
        <v>6339</v>
      </c>
      <c r="M102" s="29" t="s">
        <v>6397</v>
      </c>
      <c r="N102" t="s">
        <v>6340</v>
      </c>
      <c r="O102" t="str">
        <f t="shared" si="1"/>
        <v>Insert Into cliente_cultivo(id_clientecultivo,id_cliente,id_cultivo,tiporeg_clientecultivo,freg_clientecultivo,usureg_clientecultivo) values (NULL,900458508,1,'R',2016-10-11,'dzambrano');</v>
      </c>
    </row>
    <row r="103" spans="1:15" x14ac:dyDescent="0.25">
      <c r="A103">
        <v>10011998</v>
      </c>
      <c r="B103" t="s">
        <v>6403</v>
      </c>
      <c r="C103" t="s">
        <v>6346</v>
      </c>
      <c r="D103" t="s">
        <v>6339</v>
      </c>
      <c r="E103" s="15">
        <v>900478724</v>
      </c>
      <c r="F103" s="15" t="s">
        <v>6339</v>
      </c>
      <c r="G103">
        <v>1</v>
      </c>
      <c r="H103" t="s">
        <v>6339</v>
      </c>
      <c r="I103" t="s">
        <v>6400</v>
      </c>
      <c r="J103" t="s">
        <v>6339</v>
      </c>
      <c r="K103" s="29">
        <v>42654</v>
      </c>
      <c r="L103" s="29" t="s">
        <v>6339</v>
      </c>
      <c r="M103" s="29" t="s">
        <v>6397</v>
      </c>
      <c r="N103" t="s">
        <v>6340</v>
      </c>
      <c r="O103" t="str">
        <f t="shared" si="1"/>
        <v>Insert Into cliente_cultivo(id_clientecultivo,id_cliente,id_cultivo,tiporeg_clientecultivo,freg_clientecultivo,usureg_clientecultivo) values (NULL,900478724,1,'R',2016-10-11,'dzambrano');</v>
      </c>
    </row>
    <row r="104" spans="1:15" x14ac:dyDescent="0.25">
      <c r="A104">
        <v>10012001</v>
      </c>
      <c r="B104" t="s">
        <v>6403</v>
      </c>
      <c r="C104" t="s">
        <v>6346</v>
      </c>
      <c r="D104" t="s">
        <v>6339</v>
      </c>
      <c r="E104" s="15">
        <v>900485008</v>
      </c>
      <c r="F104" s="15" t="s">
        <v>6339</v>
      </c>
      <c r="G104">
        <v>1</v>
      </c>
      <c r="H104" t="s">
        <v>6339</v>
      </c>
      <c r="I104" t="s">
        <v>6400</v>
      </c>
      <c r="J104" t="s">
        <v>6339</v>
      </c>
      <c r="K104" s="29">
        <v>42654</v>
      </c>
      <c r="L104" s="29" t="s">
        <v>6339</v>
      </c>
      <c r="M104" s="29" t="s">
        <v>6397</v>
      </c>
      <c r="N104" t="s">
        <v>6340</v>
      </c>
      <c r="O104" t="str">
        <f t="shared" si="1"/>
        <v>Insert Into cliente_cultivo(id_clientecultivo,id_cliente,id_cultivo,tiporeg_clientecultivo,freg_clientecultivo,usureg_clientecultivo) values (NULL,900485008,1,'R',2016-10-11,'dzambrano');</v>
      </c>
    </row>
    <row r="105" spans="1:15" x14ac:dyDescent="0.25">
      <c r="A105">
        <v>10012016</v>
      </c>
      <c r="B105" t="s">
        <v>6403</v>
      </c>
      <c r="C105" t="s">
        <v>6346</v>
      </c>
      <c r="D105" t="s">
        <v>6339</v>
      </c>
      <c r="E105" s="15">
        <v>900522265</v>
      </c>
      <c r="F105" s="15" t="s">
        <v>6339</v>
      </c>
      <c r="G105">
        <v>1</v>
      </c>
      <c r="H105" t="s">
        <v>6339</v>
      </c>
      <c r="I105" t="s">
        <v>6400</v>
      </c>
      <c r="J105" t="s">
        <v>6339</v>
      </c>
      <c r="K105" s="29">
        <v>42654</v>
      </c>
      <c r="L105" s="29" t="s">
        <v>6339</v>
      </c>
      <c r="M105" s="29" t="s">
        <v>6397</v>
      </c>
      <c r="N105" t="s">
        <v>6340</v>
      </c>
      <c r="O105" t="str">
        <f t="shared" si="1"/>
        <v>Insert Into cliente_cultivo(id_clientecultivo,id_cliente,id_cultivo,tiporeg_clientecultivo,freg_clientecultivo,usureg_clientecultivo) values (NULL,900522265,1,'R',2016-10-11,'dzambrano');</v>
      </c>
    </row>
    <row r="106" spans="1:15" x14ac:dyDescent="0.25">
      <c r="A106">
        <v>10012022</v>
      </c>
      <c r="B106" t="s">
        <v>6403</v>
      </c>
      <c r="C106" t="s">
        <v>6346</v>
      </c>
      <c r="D106" t="s">
        <v>6339</v>
      </c>
      <c r="E106" s="15">
        <v>900550536</v>
      </c>
      <c r="F106" s="15" t="s">
        <v>6339</v>
      </c>
      <c r="G106">
        <v>1</v>
      </c>
      <c r="H106" t="s">
        <v>6339</v>
      </c>
      <c r="I106" t="s">
        <v>6400</v>
      </c>
      <c r="J106" t="s">
        <v>6339</v>
      </c>
      <c r="K106" s="29">
        <v>42654</v>
      </c>
      <c r="L106" s="29" t="s">
        <v>6339</v>
      </c>
      <c r="M106" s="29" t="s">
        <v>6397</v>
      </c>
      <c r="N106" t="s">
        <v>6340</v>
      </c>
      <c r="O106" t="str">
        <f t="shared" si="1"/>
        <v>Insert Into cliente_cultivo(id_clientecultivo,id_cliente,id_cultivo,tiporeg_clientecultivo,freg_clientecultivo,usureg_clientecultivo) values (NULL,900550536,1,'R',2016-10-11,'dzambrano');</v>
      </c>
    </row>
    <row r="107" spans="1:15" x14ac:dyDescent="0.25">
      <c r="A107">
        <v>10012023</v>
      </c>
      <c r="B107" t="s">
        <v>6403</v>
      </c>
      <c r="C107" t="s">
        <v>6346</v>
      </c>
      <c r="D107" t="s">
        <v>6339</v>
      </c>
      <c r="E107" s="15">
        <v>900551620</v>
      </c>
      <c r="F107" s="15" t="s">
        <v>6339</v>
      </c>
      <c r="G107">
        <v>1</v>
      </c>
      <c r="H107" t="s">
        <v>6339</v>
      </c>
      <c r="I107" t="s">
        <v>6400</v>
      </c>
      <c r="J107" t="s">
        <v>6339</v>
      </c>
      <c r="K107" s="29">
        <v>42654</v>
      </c>
      <c r="L107" s="29" t="s">
        <v>6339</v>
      </c>
      <c r="M107" s="29" t="s">
        <v>6397</v>
      </c>
      <c r="N107" t="s">
        <v>6340</v>
      </c>
      <c r="O107" t="str">
        <f t="shared" si="1"/>
        <v>Insert Into cliente_cultivo(id_clientecultivo,id_cliente,id_cultivo,tiporeg_clientecultivo,freg_clientecultivo,usureg_clientecultivo) values (NULL,900551620,1,'R',2016-10-11,'dzambrano');</v>
      </c>
    </row>
    <row r="108" spans="1:15" x14ac:dyDescent="0.25">
      <c r="A108">
        <v>10012177</v>
      </c>
      <c r="B108" t="s">
        <v>6403</v>
      </c>
      <c r="C108" t="s">
        <v>6346</v>
      </c>
      <c r="D108" t="s">
        <v>6339</v>
      </c>
      <c r="E108" s="15">
        <v>98497212</v>
      </c>
      <c r="F108" s="15" t="s">
        <v>6339</v>
      </c>
      <c r="G108">
        <v>1</v>
      </c>
      <c r="H108" t="s">
        <v>6339</v>
      </c>
      <c r="I108" t="s">
        <v>6400</v>
      </c>
      <c r="J108" t="s">
        <v>6339</v>
      </c>
      <c r="K108" s="29">
        <v>42654</v>
      </c>
      <c r="L108" s="29" t="s">
        <v>6339</v>
      </c>
      <c r="M108" s="29" t="s">
        <v>6397</v>
      </c>
      <c r="N108" t="s">
        <v>6340</v>
      </c>
      <c r="O108" t="str">
        <f t="shared" si="1"/>
        <v>Insert Into cliente_cultivo(id_clientecultivo,id_cliente,id_cultivo,tiporeg_clientecultivo,freg_clientecultivo,usureg_clientecultivo) values (NULL,98497212,1,'R',2016-10-11,'dzambrano');</v>
      </c>
    </row>
    <row r="109" spans="1:15" x14ac:dyDescent="0.25">
      <c r="A109">
        <v>10012262</v>
      </c>
      <c r="B109" t="s">
        <v>6403</v>
      </c>
      <c r="C109" t="s">
        <v>6346</v>
      </c>
      <c r="D109" t="s">
        <v>6339</v>
      </c>
      <c r="E109" s="15">
        <v>3469254</v>
      </c>
      <c r="F109" s="15" t="s">
        <v>6339</v>
      </c>
      <c r="G109">
        <v>1</v>
      </c>
      <c r="H109" t="s">
        <v>6339</v>
      </c>
      <c r="I109" t="s">
        <v>6400</v>
      </c>
      <c r="J109" t="s">
        <v>6339</v>
      </c>
      <c r="K109" s="29">
        <v>42654</v>
      </c>
      <c r="L109" s="29" t="s">
        <v>6339</v>
      </c>
      <c r="M109" s="29" t="s">
        <v>6397</v>
      </c>
      <c r="N109" t="s">
        <v>6340</v>
      </c>
      <c r="O109" t="str">
        <f t="shared" si="1"/>
        <v>Insert Into cliente_cultivo(id_clientecultivo,id_cliente,id_cultivo,tiporeg_clientecultivo,freg_clientecultivo,usureg_clientecultivo) values (NULL,3469254,1,'R',2016-10-11,'dzambrano');</v>
      </c>
    </row>
    <row r="110" spans="1:15" x14ac:dyDescent="0.25">
      <c r="A110">
        <v>10012292</v>
      </c>
      <c r="B110" t="s">
        <v>6403</v>
      </c>
      <c r="C110" t="s">
        <v>6346</v>
      </c>
      <c r="D110" t="s">
        <v>6339</v>
      </c>
      <c r="E110" s="15">
        <v>71490179</v>
      </c>
      <c r="F110" s="15" t="s">
        <v>6339</v>
      </c>
      <c r="G110">
        <v>1</v>
      </c>
      <c r="H110" t="s">
        <v>6339</v>
      </c>
      <c r="I110" t="s">
        <v>6400</v>
      </c>
      <c r="J110" t="s">
        <v>6339</v>
      </c>
      <c r="K110" s="29">
        <v>42654</v>
      </c>
      <c r="L110" s="29" t="s">
        <v>6339</v>
      </c>
      <c r="M110" s="29" t="s">
        <v>6397</v>
      </c>
      <c r="N110" t="s">
        <v>6340</v>
      </c>
      <c r="O110" t="str">
        <f t="shared" si="1"/>
        <v>Insert Into cliente_cultivo(id_clientecultivo,id_cliente,id_cultivo,tiporeg_clientecultivo,freg_clientecultivo,usureg_clientecultivo) values (NULL,71490179,1,'R',2016-10-11,'dzambrano');</v>
      </c>
    </row>
    <row r="111" spans="1:15" x14ac:dyDescent="0.25">
      <c r="A111">
        <v>10012298</v>
      </c>
      <c r="B111" t="s">
        <v>6403</v>
      </c>
      <c r="C111" t="s">
        <v>6346</v>
      </c>
      <c r="D111" t="s">
        <v>6339</v>
      </c>
      <c r="E111" s="15">
        <v>900520255</v>
      </c>
      <c r="F111" s="15" t="s">
        <v>6339</v>
      </c>
      <c r="G111">
        <v>1</v>
      </c>
      <c r="H111" t="s">
        <v>6339</v>
      </c>
      <c r="I111" t="s">
        <v>6400</v>
      </c>
      <c r="J111" t="s">
        <v>6339</v>
      </c>
      <c r="K111" s="29">
        <v>42654</v>
      </c>
      <c r="L111" s="29" t="s">
        <v>6339</v>
      </c>
      <c r="M111" s="29" t="s">
        <v>6397</v>
      </c>
      <c r="N111" t="s">
        <v>6340</v>
      </c>
      <c r="O111" t="str">
        <f t="shared" si="1"/>
        <v>Insert Into cliente_cultivo(id_clientecultivo,id_cliente,id_cultivo,tiporeg_clientecultivo,freg_clientecultivo,usureg_clientecultivo) values (NULL,900520255,1,'R',2016-10-11,'dzambrano');</v>
      </c>
    </row>
    <row r="112" spans="1:15" x14ac:dyDescent="0.25">
      <c r="A112">
        <v>10012307</v>
      </c>
      <c r="B112" t="s">
        <v>6403</v>
      </c>
      <c r="C112" t="s">
        <v>6346</v>
      </c>
      <c r="D112" t="s">
        <v>6339</v>
      </c>
      <c r="E112" s="15">
        <v>34694270</v>
      </c>
      <c r="F112" s="15" t="s">
        <v>6339</v>
      </c>
      <c r="G112">
        <v>1</v>
      </c>
      <c r="H112" t="s">
        <v>6339</v>
      </c>
      <c r="I112" t="s">
        <v>6400</v>
      </c>
      <c r="J112" t="s">
        <v>6339</v>
      </c>
      <c r="K112" s="29">
        <v>42654</v>
      </c>
      <c r="L112" s="29" t="s">
        <v>6339</v>
      </c>
      <c r="M112" s="29" t="s">
        <v>6397</v>
      </c>
      <c r="N112" t="s">
        <v>6340</v>
      </c>
      <c r="O112" t="str">
        <f t="shared" si="1"/>
        <v>Insert Into cliente_cultivo(id_clientecultivo,id_cliente,id_cultivo,tiporeg_clientecultivo,freg_clientecultivo,usureg_clientecultivo) values (NULL,34694270,1,'R',2016-10-11,'dzambrano');</v>
      </c>
    </row>
    <row r="113" spans="1:15" x14ac:dyDescent="0.25">
      <c r="A113">
        <v>10012325</v>
      </c>
      <c r="B113" t="s">
        <v>6403</v>
      </c>
      <c r="C113" t="s">
        <v>6346</v>
      </c>
      <c r="D113" t="s">
        <v>6339</v>
      </c>
      <c r="E113" s="15">
        <v>900076699</v>
      </c>
      <c r="F113" s="15" t="s">
        <v>6339</v>
      </c>
      <c r="G113">
        <v>1</v>
      </c>
      <c r="H113" t="s">
        <v>6339</v>
      </c>
      <c r="I113" t="s">
        <v>6400</v>
      </c>
      <c r="J113" t="s">
        <v>6339</v>
      </c>
      <c r="K113" s="29">
        <v>42654</v>
      </c>
      <c r="L113" s="29" t="s">
        <v>6339</v>
      </c>
      <c r="M113" s="29" t="s">
        <v>6397</v>
      </c>
      <c r="N113" t="s">
        <v>6340</v>
      </c>
      <c r="O113" t="str">
        <f t="shared" si="1"/>
        <v>Insert Into cliente_cultivo(id_clientecultivo,id_cliente,id_cultivo,tiporeg_clientecultivo,freg_clientecultivo,usureg_clientecultivo) values (NULL,900076699,1,'R',2016-10-11,'dzambrano');</v>
      </c>
    </row>
    <row r="114" spans="1:15" x14ac:dyDescent="0.25">
      <c r="A114">
        <v>10012329</v>
      </c>
      <c r="B114" t="s">
        <v>6403</v>
      </c>
      <c r="C114" t="s">
        <v>6346</v>
      </c>
      <c r="D114" t="s">
        <v>6339</v>
      </c>
      <c r="E114" s="15">
        <v>32447938</v>
      </c>
      <c r="F114" s="15" t="s">
        <v>6339</v>
      </c>
      <c r="G114">
        <v>1</v>
      </c>
      <c r="H114" t="s">
        <v>6339</v>
      </c>
      <c r="I114" t="s">
        <v>6400</v>
      </c>
      <c r="J114" t="s">
        <v>6339</v>
      </c>
      <c r="K114" s="29">
        <v>42654</v>
      </c>
      <c r="L114" s="29" t="s">
        <v>6339</v>
      </c>
      <c r="M114" s="29" t="s">
        <v>6397</v>
      </c>
      <c r="N114" t="s">
        <v>6340</v>
      </c>
      <c r="O114" t="str">
        <f t="shared" si="1"/>
        <v>Insert Into cliente_cultivo(id_clientecultivo,id_cliente,id_cultivo,tiporeg_clientecultivo,freg_clientecultivo,usureg_clientecultivo) values (NULL,32447938,1,'R',2016-10-11,'dzambrano');</v>
      </c>
    </row>
    <row r="115" spans="1:15" x14ac:dyDescent="0.25">
      <c r="A115">
        <v>10012669</v>
      </c>
      <c r="B115" t="s">
        <v>6403</v>
      </c>
      <c r="C115" t="s">
        <v>6346</v>
      </c>
      <c r="D115" t="s">
        <v>6339</v>
      </c>
      <c r="E115" s="15">
        <v>21870714</v>
      </c>
      <c r="F115" s="15" t="s">
        <v>6339</v>
      </c>
      <c r="G115">
        <v>1</v>
      </c>
      <c r="H115" t="s">
        <v>6339</v>
      </c>
      <c r="I115" t="s">
        <v>6400</v>
      </c>
      <c r="J115" t="s">
        <v>6339</v>
      </c>
      <c r="K115" s="29">
        <v>42654</v>
      </c>
      <c r="L115" s="29" t="s">
        <v>6339</v>
      </c>
      <c r="M115" s="29" t="s">
        <v>6397</v>
      </c>
      <c r="N115" t="s">
        <v>6340</v>
      </c>
      <c r="O115" t="str">
        <f t="shared" si="1"/>
        <v>Insert Into cliente_cultivo(id_clientecultivo,id_cliente,id_cultivo,tiporeg_clientecultivo,freg_clientecultivo,usureg_clientecultivo) values (NULL,21870714,1,'R',2016-10-11,'dzambrano');</v>
      </c>
    </row>
    <row r="116" spans="1:15" x14ac:dyDescent="0.25">
      <c r="A116">
        <v>10012675</v>
      </c>
      <c r="B116" t="s">
        <v>6403</v>
      </c>
      <c r="C116" t="s">
        <v>6346</v>
      </c>
      <c r="D116" t="s">
        <v>6339</v>
      </c>
      <c r="E116" s="15">
        <v>900223393</v>
      </c>
      <c r="F116" s="15" t="s">
        <v>6339</v>
      </c>
      <c r="G116">
        <v>1</v>
      </c>
      <c r="H116" t="s">
        <v>6339</v>
      </c>
      <c r="I116" t="s">
        <v>6400</v>
      </c>
      <c r="J116" t="s">
        <v>6339</v>
      </c>
      <c r="K116" s="29">
        <v>42654</v>
      </c>
      <c r="L116" s="29" t="s">
        <v>6339</v>
      </c>
      <c r="M116" s="29" t="s">
        <v>6397</v>
      </c>
      <c r="N116" t="s">
        <v>6340</v>
      </c>
      <c r="O116" t="str">
        <f t="shared" si="1"/>
        <v>Insert Into cliente_cultivo(id_clientecultivo,id_cliente,id_cultivo,tiporeg_clientecultivo,freg_clientecultivo,usureg_clientecultivo) values (NULL,900223393,1,'R',2016-10-11,'dzambrano');</v>
      </c>
    </row>
    <row r="117" spans="1:15" x14ac:dyDescent="0.25">
      <c r="A117">
        <v>10012980</v>
      </c>
      <c r="B117" t="s">
        <v>6403</v>
      </c>
      <c r="C117" t="s">
        <v>6346</v>
      </c>
      <c r="D117" t="s">
        <v>6339</v>
      </c>
      <c r="E117" s="15">
        <v>900078950</v>
      </c>
      <c r="F117" s="15" t="s">
        <v>6339</v>
      </c>
      <c r="G117">
        <v>1</v>
      </c>
      <c r="H117" t="s">
        <v>6339</v>
      </c>
      <c r="I117" t="s">
        <v>6400</v>
      </c>
      <c r="J117" t="s">
        <v>6339</v>
      </c>
      <c r="K117" s="29">
        <v>42654</v>
      </c>
      <c r="L117" s="29" t="s">
        <v>6339</v>
      </c>
      <c r="M117" s="29" t="s">
        <v>6397</v>
      </c>
      <c r="N117" t="s">
        <v>6340</v>
      </c>
      <c r="O117" t="str">
        <f t="shared" si="1"/>
        <v>Insert Into cliente_cultivo(id_clientecultivo,id_cliente,id_cultivo,tiporeg_clientecultivo,freg_clientecultivo,usureg_clientecultivo) values (NULL,900078950,1,'R',2016-10-11,'dzambrano');</v>
      </c>
    </row>
    <row r="118" spans="1:15" x14ac:dyDescent="0.25">
      <c r="A118">
        <v>10012986</v>
      </c>
      <c r="B118" t="s">
        <v>6403</v>
      </c>
      <c r="C118" t="s">
        <v>6346</v>
      </c>
      <c r="D118" t="s">
        <v>6339</v>
      </c>
      <c r="E118" s="15">
        <v>900396502</v>
      </c>
      <c r="F118" s="15" t="s">
        <v>6339</v>
      </c>
      <c r="G118">
        <v>1</v>
      </c>
      <c r="H118" t="s">
        <v>6339</v>
      </c>
      <c r="I118" t="s">
        <v>6400</v>
      </c>
      <c r="J118" t="s">
        <v>6339</v>
      </c>
      <c r="K118" s="29">
        <v>42654</v>
      </c>
      <c r="L118" s="29" t="s">
        <v>6339</v>
      </c>
      <c r="M118" s="29" t="s">
        <v>6397</v>
      </c>
      <c r="N118" t="s">
        <v>6340</v>
      </c>
      <c r="O118" t="str">
        <f t="shared" si="1"/>
        <v>Insert Into cliente_cultivo(id_clientecultivo,id_cliente,id_cultivo,tiporeg_clientecultivo,freg_clientecultivo,usureg_clientecultivo) values (NULL,900396502,1,'R',2016-10-11,'dzambrano');</v>
      </c>
    </row>
    <row r="119" spans="1:15" x14ac:dyDescent="0.25">
      <c r="A119">
        <v>10012998</v>
      </c>
      <c r="B119" t="s">
        <v>6403</v>
      </c>
      <c r="C119" t="s">
        <v>6346</v>
      </c>
      <c r="D119" t="s">
        <v>6339</v>
      </c>
      <c r="E119" s="15">
        <v>3626061</v>
      </c>
      <c r="F119" s="15" t="s">
        <v>6339</v>
      </c>
      <c r="G119">
        <v>1</v>
      </c>
      <c r="H119" t="s">
        <v>6339</v>
      </c>
      <c r="I119" t="s">
        <v>6400</v>
      </c>
      <c r="J119" t="s">
        <v>6339</v>
      </c>
      <c r="K119" s="29">
        <v>42654</v>
      </c>
      <c r="L119" s="29" t="s">
        <v>6339</v>
      </c>
      <c r="M119" s="29" t="s">
        <v>6397</v>
      </c>
      <c r="N119" t="s">
        <v>6340</v>
      </c>
      <c r="O119" t="str">
        <f t="shared" si="1"/>
        <v>Insert Into cliente_cultivo(id_clientecultivo,id_cliente,id_cultivo,tiporeg_clientecultivo,freg_clientecultivo,usureg_clientecultivo) values (NULL,3626061,1,'R',2016-10-11,'dzambrano');</v>
      </c>
    </row>
    <row r="120" spans="1:15" x14ac:dyDescent="0.25">
      <c r="A120">
        <v>10013061</v>
      </c>
      <c r="B120" t="s">
        <v>6403</v>
      </c>
      <c r="C120" t="s">
        <v>6346</v>
      </c>
      <c r="D120" t="s">
        <v>6339</v>
      </c>
      <c r="E120" s="15">
        <v>900120015</v>
      </c>
      <c r="F120" s="15" t="s">
        <v>6339</v>
      </c>
      <c r="G120">
        <v>1</v>
      </c>
      <c r="H120" t="s">
        <v>6339</v>
      </c>
      <c r="I120" t="s">
        <v>6400</v>
      </c>
      <c r="J120" t="s">
        <v>6339</v>
      </c>
      <c r="K120" s="29">
        <v>42654</v>
      </c>
      <c r="L120" s="29" t="s">
        <v>6339</v>
      </c>
      <c r="M120" s="29" t="s">
        <v>6397</v>
      </c>
      <c r="N120" t="s">
        <v>6340</v>
      </c>
      <c r="O120" t="str">
        <f t="shared" si="1"/>
        <v>Insert Into cliente_cultivo(id_clientecultivo,id_cliente,id_cultivo,tiporeg_clientecultivo,freg_clientecultivo,usureg_clientecultivo) values (NULL,900120015,1,'R',2016-10-11,'dzambrano');</v>
      </c>
    </row>
    <row r="121" spans="1:15" x14ac:dyDescent="0.25">
      <c r="A121">
        <v>10013062</v>
      </c>
      <c r="B121" t="s">
        <v>6403</v>
      </c>
      <c r="C121" t="s">
        <v>6346</v>
      </c>
      <c r="D121" t="s">
        <v>6339</v>
      </c>
      <c r="E121" s="15">
        <v>70784815</v>
      </c>
      <c r="F121" s="15" t="s">
        <v>6339</v>
      </c>
      <c r="G121">
        <v>1</v>
      </c>
      <c r="H121" t="s">
        <v>6339</v>
      </c>
      <c r="I121" t="s">
        <v>6400</v>
      </c>
      <c r="J121" t="s">
        <v>6339</v>
      </c>
      <c r="K121" s="29">
        <v>42654</v>
      </c>
      <c r="L121" s="29" t="s">
        <v>6339</v>
      </c>
      <c r="M121" s="29" t="s">
        <v>6397</v>
      </c>
      <c r="N121" t="s">
        <v>6340</v>
      </c>
      <c r="O121" t="str">
        <f t="shared" si="1"/>
        <v>Insert Into cliente_cultivo(id_clientecultivo,id_cliente,id_cultivo,tiporeg_clientecultivo,freg_clientecultivo,usureg_clientecultivo) values (NULL,70784815,1,'R',2016-10-11,'dzambrano');</v>
      </c>
    </row>
    <row r="122" spans="1:15" x14ac:dyDescent="0.25">
      <c r="A122">
        <v>10013068</v>
      </c>
      <c r="B122" t="s">
        <v>6403</v>
      </c>
      <c r="C122" t="s">
        <v>6346</v>
      </c>
      <c r="D122" t="s">
        <v>6339</v>
      </c>
      <c r="E122" s="15">
        <v>900306213</v>
      </c>
      <c r="F122" s="15" t="s">
        <v>6339</v>
      </c>
      <c r="G122">
        <v>1</v>
      </c>
      <c r="H122" t="s">
        <v>6339</v>
      </c>
      <c r="I122" t="s">
        <v>6400</v>
      </c>
      <c r="J122" t="s">
        <v>6339</v>
      </c>
      <c r="K122" s="29">
        <v>42654</v>
      </c>
      <c r="L122" s="29" t="s">
        <v>6339</v>
      </c>
      <c r="M122" s="29" t="s">
        <v>6397</v>
      </c>
      <c r="N122" t="s">
        <v>6340</v>
      </c>
      <c r="O122" t="str">
        <f t="shared" si="1"/>
        <v>Insert Into cliente_cultivo(id_clientecultivo,id_cliente,id_cultivo,tiporeg_clientecultivo,freg_clientecultivo,usureg_clientecultivo) values (NULL,900306213,1,'R',2016-10-11,'dzambrano');</v>
      </c>
    </row>
    <row r="123" spans="1:15" x14ac:dyDescent="0.25">
      <c r="A123">
        <v>10013107</v>
      </c>
      <c r="B123" t="s">
        <v>6403</v>
      </c>
      <c r="C123" t="s">
        <v>6346</v>
      </c>
      <c r="D123" t="s">
        <v>6339</v>
      </c>
      <c r="E123" s="15">
        <v>42421092</v>
      </c>
      <c r="F123" s="15" t="s">
        <v>6339</v>
      </c>
      <c r="G123">
        <v>1</v>
      </c>
      <c r="H123" t="s">
        <v>6339</v>
      </c>
      <c r="I123" t="s">
        <v>6400</v>
      </c>
      <c r="J123" t="s">
        <v>6339</v>
      </c>
      <c r="K123" s="29">
        <v>42654</v>
      </c>
      <c r="L123" s="29" t="s">
        <v>6339</v>
      </c>
      <c r="M123" s="29" t="s">
        <v>6397</v>
      </c>
      <c r="N123" t="s">
        <v>6340</v>
      </c>
      <c r="O123" t="str">
        <f t="shared" si="1"/>
        <v>Insert Into cliente_cultivo(id_clientecultivo,id_cliente,id_cultivo,tiporeg_clientecultivo,freg_clientecultivo,usureg_clientecultivo) values (NULL,42421092,1,'R',2016-10-11,'dzambrano');</v>
      </c>
    </row>
    <row r="124" spans="1:15" x14ac:dyDescent="0.25">
      <c r="A124">
        <v>10013201</v>
      </c>
      <c r="B124" t="s">
        <v>6403</v>
      </c>
      <c r="C124" t="s">
        <v>6346</v>
      </c>
      <c r="D124" t="s">
        <v>6339</v>
      </c>
      <c r="E124" s="15">
        <v>900031088</v>
      </c>
      <c r="F124" s="15" t="s">
        <v>6339</v>
      </c>
      <c r="G124">
        <v>1</v>
      </c>
      <c r="H124" t="s">
        <v>6339</v>
      </c>
      <c r="I124" t="s">
        <v>6400</v>
      </c>
      <c r="J124" t="s">
        <v>6339</v>
      </c>
      <c r="K124" s="29">
        <v>42654</v>
      </c>
      <c r="L124" s="29" t="s">
        <v>6339</v>
      </c>
      <c r="M124" s="29" t="s">
        <v>6397</v>
      </c>
      <c r="N124" t="s">
        <v>6340</v>
      </c>
      <c r="O124" t="str">
        <f t="shared" si="1"/>
        <v>Insert Into cliente_cultivo(id_clientecultivo,id_cliente,id_cultivo,tiporeg_clientecultivo,freg_clientecultivo,usureg_clientecultivo) values (NULL,900031088,1,'R',2016-10-11,'dzambrano');</v>
      </c>
    </row>
    <row r="125" spans="1:15" x14ac:dyDescent="0.25">
      <c r="A125">
        <v>10013241</v>
      </c>
      <c r="B125" t="s">
        <v>6403</v>
      </c>
      <c r="C125" t="s">
        <v>6346</v>
      </c>
      <c r="D125" t="s">
        <v>6339</v>
      </c>
      <c r="E125" s="15">
        <v>811029042</v>
      </c>
      <c r="F125" s="15" t="s">
        <v>6339</v>
      </c>
      <c r="G125">
        <v>1</v>
      </c>
      <c r="H125" t="s">
        <v>6339</v>
      </c>
      <c r="I125" t="s">
        <v>6400</v>
      </c>
      <c r="J125" t="s">
        <v>6339</v>
      </c>
      <c r="K125" s="29">
        <v>42654</v>
      </c>
      <c r="L125" s="29" t="s">
        <v>6339</v>
      </c>
      <c r="M125" s="29" t="s">
        <v>6397</v>
      </c>
      <c r="N125" t="s">
        <v>6340</v>
      </c>
      <c r="O125" t="str">
        <f t="shared" si="1"/>
        <v>Insert Into cliente_cultivo(id_clientecultivo,id_cliente,id_cultivo,tiporeg_clientecultivo,freg_clientecultivo,usureg_clientecultivo) values (NULL,811029042,1,'R',2016-10-11,'dzambrano');</v>
      </c>
    </row>
    <row r="126" spans="1:15" x14ac:dyDescent="0.25">
      <c r="A126">
        <v>10013278</v>
      </c>
      <c r="B126" t="s">
        <v>6403</v>
      </c>
      <c r="C126" t="s">
        <v>6346</v>
      </c>
      <c r="D126" t="s">
        <v>6339</v>
      </c>
      <c r="E126" s="15">
        <v>98569114</v>
      </c>
      <c r="F126" s="15" t="s">
        <v>6339</v>
      </c>
      <c r="G126">
        <v>1</v>
      </c>
      <c r="H126" t="s">
        <v>6339</v>
      </c>
      <c r="I126" t="s">
        <v>6400</v>
      </c>
      <c r="J126" t="s">
        <v>6339</v>
      </c>
      <c r="K126" s="29">
        <v>42654</v>
      </c>
      <c r="L126" s="29" t="s">
        <v>6339</v>
      </c>
      <c r="M126" s="29" t="s">
        <v>6397</v>
      </c>
      <c r="N126" t="s">
        <v>6340</v>
      </c>
      <c r="O126" t="str">
        <f t="shared" si="1"/>
        <v>Insert Into cliente_cultivo(id_clientecultivo,id_cliente,id_cultivo,tiporeg_clientecultivo,freg_clientecultivo,usureg_clientecultivo) values (NULL,98569114,1,'R',2016-10-11,'dzambrano');</v>
      </c>
    </row>
    <row r="127" spans="1:15" x14ac:dyDescent="0.25">
      <c r="A127">
        <v>10013278</v>
      </c>
      <c r="B127" t="s">
        <v>6403</v>
      </c>
      <c r="C127" t="s">
        <v>6346</v>
      </c>
      <c r="D127" t="s">
        <v>6339</v>
      </c>
      <c r="E127" s="15">
        <v>890907323</v>
      </c>
      <c r="F127" s="15" t="s">
        <v>6339</v>
      </c>
      <c r="G127">
        <v>1</v>
      </c>
      <c r="H127" t="s">
        <v>6339</v>
      </c>
      <c r="I127" t="s">
        <v>6400</v>
      </c>
      <c r="J127" t="s">
        <v>6339</v>
      </c>
      <c r="K127" s="29">
        <v>42654</v>
      </c>
      <c r="L127" s="29" t="s">
        <v>6339</v>
      </c>
      <c r="M127" s="29" t="s">
        <v>6397</v>
      </c>
      <c r="N127" t="s">
        <v>6340</v>
      </c>
      <c r="O127" t="str">
        <f t="shared" si="1"/>
        <v>Insert Into cliente_cultivo(id_clientecultivo,id_cliente,id_cultivo,tiporeg_clientecultivo,freg_clientecultivo,usureg_clientecultivo) values (NULL,890907323,1,'R',2016-10-11,'dzambrano');</v>
      </c>
    </row>
    <row r="128" spans="1:15" x14ac:dyDescent="0.25">
      <c r="A128">
        <v>10013328</v>
      </c>
      <c r="B128" t="s">
        <v>6403</v>
      </c>
      <c r="C128" t="s">
        <v>6346</v>
      </c>
      <c r="D128" t="s">
        <v>6339</v>
      </c>
      <c r="E128" s="15">
        <v>15354016</v>
      </c>
      <c r="F128" s="15" t="s">
        <v>6339</v>
      </c>
      <c r="G128">
        <v>1</v>
      </c>
      <c r="H128" t="s">
        <v>6339</v>
      </c>
      <c r="I128" t="s">
        <v>6400</v>
      </c>
      <c r="J128" t="s">
        <v>6339</v>
      </c>
      <c r="K128" s="29">
        <v>42654</v>
      </c>
      <c r="L128" s="29" t="s">
        <v>6339</v>
      </c>
      <c r="M128" s="29" t="s">
        <v>6397</v>
      </c>
      <c r="N128" t="s">
        <v>6340</v>
      </c>
      <c r="O128" t="str">
        <f t="shared" si="1"/>
        <v>Insert Into cliente_cultivo(id_clientecultivo,id_cliente,id_cultivo,tiporeg_clientecultivo,freg_clientecultivo,usureg_clientecultivo) values (NULL,15354016,1,'R',2016-10-11,'dzambrano');</v>
      </c>
    </row>
    <row r="129" spans="1:15" x14ac:dyDescent="0.25">
      <c r="A129">
        <v>10013329</v>
      </c>
      <c r="B129" t="s">
        <v>6403</v>
      </c>
      <c r="C129" t="s">
        <v>6346</v>
      </c>
      <c r="D129" t="s">
        <v>6339</v>
      </c>
      <c r="E129" s="15">
        <v>3469820</v>
      </c>
      <c r="F129" s="15" t="s">
        <v>6339</v>
      </c>
      <c r="G129">
        <v>1</v>
      </c>
      <c r="H129" t="s">
        <v>6339</v>
      </c>
      <c r="I129" t="s">
        <v>6400</v>
      </c>
      <c r="J129" t="s">
        <v>6339</v>
      </c>
      <c r="K129" s="29">
        <v>42654</v>
      </c>
      <c r="L129" s="29" t="s">
        <v>6339</v>
      </c>
      <c r="M129" s="29" t="s">
        <v>6397</v>
      </c>
      <c r="N129" t="s">
        <v>6340</v>
      </c>
      <c r="O129" t="str">
        <f t="shared" si="1"/>
        <v>Insert Into cliente_cultivo(id_clientecultivo,id_cliente,id_cultivo,tiporeg_clientecultivo,freg_clientecultivo,usureg_clientecultivo) values (NULL,3469820,1,'R',2016-10-11,'dzambrano');</v>
      </c>
    </row>
    <row r="130" spans="1:15" x14ac:dyDescent="0.25">
      <c r="A130">
        <v>10013481</v>
      </c>
      <c r="B130" t="s">
        <v>6403</v>
      </c>
      <c r="C130" t="s">
        <v>6346</v>
      </c>
      <c r="D130" t="s">
        <v>6339</v>
      </c>
      <c r="E130" s="15">
        <v>900306990</v>
      </c>
      <c r="F130" s="15" t="s">
        <v>6339</v>
      </c>
      <c r="G130">
        <v>1</v>
      </c>
      <c r="H130" t="s">
        <v>6339</v>
      </c>
      <c r="I130" t="s">
        <v>6400</v>
      </c>
      <c r="J130" t="s">
        <v>6339</v>
      </c>
      <c r="K130" s="29">
        <v>42654</v>
      </c>
      <c r="L130" s="29" t="s">
        <v>6339</v>
      </c>
      <c r="M130" s="29" t="s">
        <v>6397</v>
      </c>
      <c r="N130" t="s">
        <v>6340</v>
      </c>
      <c r="O130" t="str">
        <f t="shared" si="1"/>
        <v>Insert Into cliente_cultivo(id_clientecultivo,id_cliente,id_cultivo,tiporeg_clientecultivo,freg_clientecultivo,usureg_clientecultivo) values (NULL,900306990,1,'R',2016-10-11,'dzambrano');</v>
      </c>
    </row>
    <row r="131" spans="1:15" x14ac:dyDescent="0.25">
      <c r="A131">
        <v>10013497</v>
      </c>
      <c r="B131" t="s">
        <v>6403</v>
      </c>
      <c r="C131" t="s">
        <v>6346</v>
      </c>
      <c r="D131" t="s">
        <v>6339</v>
      </c>
      <c r="E131" s="15">
        <v>811009524</v>
      </c>
      <c r="F131" s="15" t="s">
        <v>6339</v>
      </c>
      <c r="G131">
        <v>1</v>
      </c>
      <c r="H131" t="s">
        <v>6339</v>
      </c>
      <c r="I131" t="s">
        <v>6400</v>
      </c>
      <c r="J131" t="s">
        <v>6339</v>
      </c>
      <c r="K131" s="29">
        <v>42654</v>
      </c>
      <c r="L131" s="29" t="s">
        <v>6339</v>
      </c>
      <c r="M131" s="29" t="s">
        <v>6397</v>
      </c>
      <c r="N131" t="s">
        <v>6340</v>
      </c>
      <c r="O131" t="str">
        <f t="shared" ref="O131:O194" si="2">_xlfn.CONCAT(B131,C131,D131,E131,F131,G131,H131,"'",I131,"'",J131,TEXT(K131,"yyyy-mm-dd"),L131,"'",M131,"'",N131)</f>
        <v>Insert Into cliente_cultivo(id_clientecultivo,id_cliente,id_cultivo,tiporeg_clientecultivo,freg_clientecultivo,usureg_clientecultivo) values (NULL,811009524,1,'R',2016-10-11,'dzambrano');</v>
      </c>
    </row>
    <row r="132" spans="1:15" x14ac:dyDescent="0.25">
      <c r="A132">
        <v>10013545</v>
      </c>
      <c r="B132" t="s">
        <v>6403</v>
      </c>
      <c r="C132" t="s">
        <v>6346</v>
      </c>
      <c r="D132" t="s">
        <v>6339</v>
      </c>
      <c r="E132" s="15">
        <v>900561996</v>
      </c>
      <c r="F132" s="15" t="s">
        <v>6339</v>
      </c>
      <c r="G132">
        <v>1</v>
      </c>
      <c r="H132" t="s">
        <v>6339</v>
      </c>
      <c r="I132" t="s">
        <v>6400</v>
      </c>
      <c r="J132" t="s">
        <v>6339</v>
      </c>
      <c r="K132" s="29">
        <v>42654</v>
      </c>
      <c r="L132" s="29" t="s">
        <v>6339</v>
      </c>
      <c r="M132" s="29" t="s">
        <v>6397</v>
      </c>
      <c r="N132" t="s">
        <v>6340</v>
      </c>
      <c r="O132" t="str">
        <f t="shared" si="2"/>
        <v>Insert Into cliente_cultivo(id_clientecultivo,id_cliente,id_cultivo,tiporeg_clientecultivo,freg_clientecultivo,usureg_clientecultivo) values (NULL,900561996,1,'R',2016-10-11,'dzambrano');</v>
      </c>
    </row>
    <row r="133" spans="1:15" x14ac:dyDescent="0.25">
      <c r="A133">
        <v>10013558</v>
      </c>
      <c r="B133" t="s">
        <v>6403</v>
      </c>
      <c r="C133" t="s">
        <v>6346</v>
      </c>
      <c r="D133" t="s">
        <v>6339</v>
      </c>
      <c r="E133" s="15">
        <v>900623146</v>
      </c>
      <c r="F133" s="15" t="s">
        <v>6339</v>
      </c>
      <c r="G133">
        <v>1</v>
      </c>
      <c r="H133" t="s">
        <v>6339</v>
      </c>
      <c r="I133" t="s">
        <v>6400</v>
      </c>
      <c r="J133" t="s">
        <v>6339</v>
      </c>
      <c r="K133" s="29">
        <v>42654</v>
      </c>
      <c r="L133" s="29" t="s">
        <v>6339</v>
      </c>
      <c r="M133" s="29" t="s">
        <v>6397</v>
      </c>
      <c r="N133" t="s">
        <v>6340</v>
      </c>
      <c r="O133" t="str">
        <f t="shared" si="2"/>
        <v>Insert Into cliente_cultivo(id_clientecultivo,id_cliente,id_cultivo,tiporeg_clientecultivo,freg_clientecultivo,usureg_clientecultivo) values (NULL,900623146,1,'R',2016-10-11,'dzambrano');</v>
      </c>
    </row>
    <row r="134" spans="1:15" x14ac:dyDescent="0.25">
      <c r="A134">
        <v>10013559</v>
      </c>
      <c r="B134" t="s">
        <v>6403</v>
      </c>
      <c r="C134" t="s">
        <v>6346</v>
      </c>
      <c r="D134" t="s">
        <v>6339</v>
      </c>
      <c r="E134" s="15">
        <v>900351474</v>
      </c>
      <c r="F134" s="15" t="s">
        <v>6339</v>
      </c>
      <c r="G134">
        <v>1</v>
      </c>
      <c r="H134" t="s">
        <v>6339</v>
      </c>
      <c r="I134" t="s">
        <v>6400</v>
      </c>
      <c r="J134" t="s">
        <v>6339</v>
      </c>
      <c r="K134" s="29">
        <v>42654</v>
      </c>
      <c r="L134" s="29" t="s">
        <v>6339</v>
      </c>
      <c r="M134" s="29" t="s">
        <v>6397</v>
      </c>
      <c r="N134" t="s">
        <v>6340</v>
      </c>
      <c r="O134" t="str">
        <f t="shared" si="2"/>
        <v>Insert Into cliente_cultivo(id_clientecultivo,id_cliente,id_cultivo,tiporeg_clientecultivo,freg_clientecultivo,usureg_clientecultivo) values (NULL,900351474,1,'R',2016-10-11,'dzambrano');</v>
      </c>
    </row>
    <row r="135" spans="1:15" x14ac:dyDescent="0.25">
      <c r="A135">
        <v>10013591</v>
      </c>
      <c r="B135" t="s">
        <v>6403</v>
      </c>
      <c r="C135" t="s">
        <v>6346</v>
      </c>
      <c r="D135" t="s">
        <v>6339</v>
      </c>
      <c r="E135" s="15">
        <v>890900043</v>
      </c>
      <c r="F135" s="15" t="s">
        <v>6339</v>
      </c>
      <c r="G135">
        <v>1</v>
      </c>
      <c r="H135" t="s">
        <v>6339</v>
      </c>
      <c r="I135" t="s">
        <v>6400</v>
      </c>
      <c r="J135" t="s">
        <v>6339</v>
      </c>
      <c r="K135" s="29">
        <v>42654</v>
      </c>
      <c r="L135" s="29" t="s">
        <v>6339</v>
      </c>
      <c r="M135" s="29" t="s">
        <v>6397</v>
      </c>
      <c r="N135" t="s">
        <v>6340</v>
      </c>
      <c r="O135" t="str">
        <f t="shared" si="2"/>
        <v>Insert Into cliente_cultivo(id_clientecultivo,id_cliente,id_cultivo,tiporeg_clientecultivo,freg_clientecultivo,usureg_clientecultivo) values (NULL,890900043,1,'R',2016-10-11,'dzambrano');</v>
      </c>
    </row>
    <row r="136" spans="1:15" x14ac:dyDescent="0.25">
      <c r="A136">
        <v>10013862</v>
      </c>
      <c r="B136" t="s">
        <v>6403</v>
      </c>
      <c r="C136" t="s">
        <v>6346</v>
      </c>
      <c r="D136" t="s">
        <v>6339</v>
      </c>
      <c r="E136" s="15">
        <v>71991096</v>
      </c>
      <c r="F136" s="15" t="s">
        <v>6339</v>
      </c>
      <c r="G136">
        <v>1</v>
      </c>
      <c r="H136" t="s">
        <v>6339</v>
      </c>
      <c r="I136" t="s">
        <v>6400</v>
      </c>
      <c r="J136" t="s">
        <v>6339</v>
      </c>
      <c r="K136" s="29">
        <v>42654</v>
      </c>
      <c r="L136" s="29" t="s">
        <v>6339</v>
      </c>
      <c r="M136" s="29" t="s">
        <v>6397</v>
      </c>
      <c r="N136" t="s">
        <v>6340</v>
      </c>
      <c r="O136" t="str">
        <f t="shared" si="2"/>
        <v>Insert Into cliente_cultivo(id_clientecultivo,id_cliente,id_cultivo,tiporeg_clientecultivo,freg_clientecultivo,usureg_clientecultivo) values (NULL,71991096,1,'R',2016-10-11,'dzambrano');</v>
      </c>
    </row>
    <row r="137" spans="1:15" x14ac:dyDescent="0.25">
      <c r="A137">
        <v>10013872</v>
      </c>
      <c r="B137" t="s">
        <v>6403</v>
      </c>
      <c r="C137" t="s">
        <v>6346</v>
      </c>
      <c r="D137" t="s">
        <v>6339</v>
      </c>
      <c r="E137" s="15">
        <v>3469916</v>
      </c>
      <c r="F137" s="15" t="s">
        <v>6339</v>
      </c>
      <c r="G137">
        <v>1</v>
      </c>
      <c r="H137" t="s">
        <v>6339</v>
      </c>
      <c r="I137" t="s">
        <v>6400</v>
      </c>
      <c r="J137" t="s">
        <v>6339</v>
      </c>
      <c r="K137" s="29">
        <v>42654</v>
      </c>
      <c r="L137" s="29" t="s">
        <v>6339</v>
      </c>
      <c r="M137" s="29" t="s">
        <v>6397</v>
      </c>
      <c r="N137" t="s">
        <v>6340</v>
      </c>
      <c r="O137" t="str">
        <f t="shared" si="2"/>
        <v>Insert Into cliente_cultivo(id_clientecultivo,id_cliente,id_cultivo,tiporeg_clientecultivo,freg_clientecultivo,usureg_clientecultivo) values (NULL,3469916,1,'R',2016-10-11,'dzambrano');</v>
      </c>
    </row>
    <row r="138" spans="1:15" x14ac:dyDescent="0.25">
      <c r="A138">
        <v>10013941</v>
      </c>
      <c r="B138" t="s">
        <v>6403</v>
      </c>
      <c r="C138" t="s">
        <v>6346</v>
      </c>
      <c r="D138" t="s">
        <v>6339</v>
      </c>
      <c r="E138" s="15">
        <v>15437955</v>
      </c>
      <c r="F138" s="15" t="s">
        <v>6339</v>
      </c>
      <c r="G138">
        <v>1</v>
      </c>
      <c r="H138" t="s">
        <v>6339</v>
      </c>
      <c r="I138" t="s">
        <v>6400</v>
      </c>
      <c r="J138" t="s">
        <v>6339</v>
      </c>
      <c r="K138" s="29">
        <v>42654</v>
      </c>
      <c r="L138" s="29" t="s">
        <v>6339</v>
      </c>
      <c r="M138" s="29" t="s">
        <v>6397</v>
      </c>
      <c r="N138" t="s">
        <v>6340</v>
      </c>
      <c r="O138" t="str">
        <f t="shared" si="2"/>
        <v>Insert Into cliente_cultivo(id_clientecultivo,id_cliente,id_cultivo,tiporeg_clientecultivo,freg_clientecultivo,usureg_clientecultivo) values (NULL,15437955,1,'R',2016-10-11,'dzambrano');</v>
      </c>
    </row>
    <row r="139" spans="1:15" x14ac:dyDescent="0.25">
      <c r="A139">
        <v>10013995</v>
      </c>
      <c r="B139" t="s">
        <v>6403</v>
      </c>
      <c r="C139" t="s">
        <v>6346</v>
      </c>
      <c r="D139" t="s">
        <v>6339</v>
      </c>
      <c r="E139" s="15">
        <v>70191100</v>
      </c>
      <c r="F139" s="15" t="s">
        <v>6339</v>
      </c>
      <c r="G139">
        <v>1</v>
      </c>
      <c r="H139" t="s">
        <v>6339</v>
      </c>
      <c r="I139" t="s">
        <v>6400</v>
      </c>
      <c r="J139" t="s">
        <v>6339</v>
      </c>
      <c r="K139" s="29">
        <v>42654</v>
      </c>
      <c r="L139" s="29" t="s">
        <v>6339</v>
      </c>
      <c r="M139" s="29" t="s">
        <v>6397</v>
      </c>
      <c r="N139" t="s">
        <v>6340</v>
      </c>
      <c r="O139" t="str">
        <f t="shared" si="2"/>
        <v>Insert Into cliente_cultivo(id_clientecultivo,id_cliente,id_cultivo,tiporeg_clientecultivo,freg_clientecultivo,usureg_clientecultivo) values (NULL,70191100,1,'R',2016-10-11,'dzambrano');</v>
      </c>
    </row>
    <row r="140" spans="1:15" x14ac:dyDescent="0.25">
      <c r="A140">
        <v>10014067</v>
      </c>
      <c r="B140" t="s">
        <v>6403</v>
      </c>
      <c r="C140" t="s">
        <v>6346</v>
      </c>
      <c r="D140" t="s">
        <v>6339</v>
      </c>
      <c r="E140" s="15">
        <v>15328549</v>
      </c>
      <c r="F140" s="15" t="s">
        <v>6339</v>
      </c>
      <c r="G140">
        <v>1</v>
      </c>
      <c r="H140" t="s">
        <v>6339</v>
      </c>
      <c r="I140" t="s">
        <v>6400</v>
      </c>
      <c r="J140" t="s">
        <v>6339</v>
      </c>
      <c r="K140" s="29">
        <v>42654</v>
      </c>
      <c r="L140" s="29" t="s">
        <v>6339</v>
      </c>
      <c r="M140" s="29" t="s">
        <v>6397</v>
      </c>
      <c r="N140" t="s">
        <v>6340</v>
      </c>
      <c r="O140" t="str">
        <f t="shared" si="2"/>
        <v>Insert Into cliente_cultivo(id_clientecultivo,id_cliente,id_cultivo,tiporeg_clientecultivo,freg_clientecultivo,usureg_clientecultivo) values (NULL,15328549,1,'R',2016-10-11,'dzambrano');</v>
      </c>
    </row>
    <row r="141" spans="1:15" x14ac:dyDescent="0.25">
      <c r="A141">
        <v>10014068</v>
      </c>
      <c r="B141" t="s">
        <v>6403</v>
      </c>
      <c r="C141" t="s">
        <v>6346</v>
      </c>
      <c r="D141" t="s">
        <v>6339</v>
      </c>
      <c r="E141" s="15">
        <v>892200648</v>
      </c>
      <c r="F141" s="15" t="s">
        <v>6339</v>
      </c>
      <c r="G141">
        <v>1</v>
      </c>
      <c r="H141" t="s">
        <v>6339</v>
      </c>
      <c r="I141" t="s">
        <v>6400</v>
      </c>
      <c r="J141" t="s">
        <v>6339</v>
      </c>
      <c r="K141" s="29">
        <v>42654</v>
      </c>
      <c r="L141" s="29" t="s">
        <v>6339</v>
      </c>
      <c r="M141" s="29" t="s">
        <v>6397</v>
      </c>
      <c r="N141" t="s">
        <v>6340</v>
      </c>
      <c r="O141" t="str">
        <f t="shared" si="2"/>
        <v>Insert Into cliente_cultivo(id_clientecultivo,id_cliente,id_cultivo,tiporeg_clientecultivo,freg_clientecultivo,usureg_clientecultivo) values (NULL,892200648,1,'R',2016-10-11,'dzambrano');</v>
      </c>
    </row>
    <row r="142" spans="1:15" x14ac:dyDescent="0.25">
      <c r="A142">
        <v>10014151</v>
      </c>
      <c r="B142" t="s">
        <v>6403</v>
      </c>
      <c r="C142" t="s">
        <v>6346</v>
      </c>
      <c r="D142" t="s">
        <v>6339</v>
      </c>
      <c r="E142" s="15">
        <v>900646181</v>
      </c>
      <c r="F142" s="15" t="s">
        <v>6339</v>
      </c>
      <c r="G142">
        <v>1</v>
      </c>
      <c r="H142" t="s">
        <v>6339</v>
      </c>
      <c r="I142" t="s">
        <v>6400</v>
      </c>
      <c r="J142" t="s">
        <v>6339</v>
      </c>
      <c r="K142" s="29">
        <v>42654</v>
      </c>
      <c r="L142" s="29" t="s">
        <v>6339</v>
      </c>
      <c r="M142" s="29" t="s">
        <v>6397</v>
      </c>
      <c r="N142" t="s">
        <v>6340</v>
      </c>
      <c r="O142" t="str">
        <f t="shared" si="2"/>
        <v>Insert Into cliente_cultivo(id_clientecultivo,id_cliente,id_cultivo,tiporeg_clientecultivo,freg_clientecultivo,usureg_clientecultivo) values (NULL,900646181,1,'R',2016-10-11,'dzambrano');</v>
      </c>
    </row>
    <row r="143" spans="1:15" x14ac:dyDescent="0.25">
      <c r="A143">
        <v>10014330</v>
      </c>
      <c r="B143" t="s">
        <v>6403</v>
      </c>
      <c r="C143" t="s">
        <v>6346</v>
      </c>
      <c r="D143" t="s">
        <v>6339</v>
      </c>
      <c r="E143" s="15">
        <v>900155227</v>
      </c>
      <c r="F143" s="15" t="s">
        <v>6339</v>
      </c>
      <c r="G143">
        <v>1</v>
      </c>
      <c r="H143" t="s">
        <v>6339</v>
      </c>
      <c r="I143" t="s">
        <v>6400</v>
      </c>
      <c r="J143" t="s">
        <v>6339</v>
      </c>
      <c r="K143" s="29">
        <v>42654</v>
      </c>
      <c r="L143" s="29" t="s">
        <v>6339</v>
      </c>
      <c r="M143" s="29" t="s">
        <v>6397</v>
      </c>
      <c r="N143" t="s">
        <v>6340</v>
      </c>
      <c r="O143" t="str">
        <f t="shared" si="2"/>
        <v>Insert Into cliente_cultivo(id_clientecultivo,id_cliente,id_cultivo,tiporeg_clientecultivo,freg_clientecultivo,usureg_clientecultivo) values (NULL,900155227,1,'R',2016-10-11,'dzambrano');</v>
      </c>
    </row>
    <row r="144" spans="1:15" x14ac:dyDescent="0.25">
      <c r="A144">
        <v>10014331</v>
      </c>
      <c r="B144" t="s">
        <v>6403</v>
      </c>
      <c r="C144" t="s">
        <v>6346</v>
      </c>
      <c r="D144" t="s">
        <v>6339</v>
      </c>
      <c r="E144" s="15">
        <v>800014656</v>
      </c>
      <c r="F144" s="15" t="s">
        <v>6339</v>
      </c>
      <c r="G144">
        <v>1</v>
      </c>
      <c r="H144" t="s">
        <v>6339</v>
      </c>
      <c r="I144" t="s">
        <v>6400</v>
      </c>
      <c r="J144" t="s">
        <v>6339</v>
      </c>
      <c r="K144" s="29">
        <v>42654</v>
      </c>
      <c r="L144" s="29" t="s">
        <v>6339</v>
      </c>
      <c r="M144" s="29" t="s">
        <v>6397</v>
      </c>
      <c r="N144" t="s">
        <v>6340</v>
      </c>
      <c r="O144" t="str">
        <f t="shared" si="2"/>
        <v>Insert Into cliente_cultivo(id_clientecultivo,id_cliente,id_cultivo,tiporeg_clientecultivo,freg_clientecultivo,usureg_clientecultivo) values (NULL,800014656,1,'R',2016-10-11,'dzambrano');</v>
      </c>
    </row>
    <row r="145" spans="1:15" x14ac:dyDescent="0.25">
      <c r="A145">
        <v>10014381</v>
      </c>
      <c r="B145" t="s">
        <v>6403</v>
      </c>
      <c r="C145" t="s">
        <v>6346</v>
      </c>
      <c r="D145" t="s">
        <v>6339</v>
      </c>
      <c r="E145" s="15">
        <v>42902541</v>
      </c>
      <c r="F145" s="15" t="s">
        <v>6339</v>
      </c>
      <c r="G145">
        <v>1</v>
      </c>
      <c r="H145" t="s">
        <v>6339</v>
      </c>
      <c r="I145" t="s">
        <v>6400</v>
      </c>
      <c r="J145" t="s">
        <v>6339</v>
      </c>
      <c r="K145" s="29">
        <v>42654</v>
      </c>
      <c r="L145" s="29" t="s">
        <v>6339</v>
      </c>
      <c r="M145" s="29" t="s">
        <v>6397</v>
      </c>
      <c r="N145" t="s">
        <v>6340</v>
      </c>
      <c r="O145" t="str">
        <f t="shared" si="2"/>
        <v>Insert Into cliente_cultivo(id_clientecultivo,id_cliente,id_cultivo,tiporeg_clientecultivo,freg_clientecultivo,usureg_clientecultivo) values (NULL,42902541,1,'R',2016-10-11,'dzambrano');</v>
      </c>
    </row>
    <row r="146" spans="1:15" x14ac:dyDescent="0.25">
      <c r="A146">
        <v>10014440</v>
      </c>
      <c r="B146" t="s">
        <v>6403</v>
      </c>
      <c r="C146" t="s">
        <v>6346</v>
      </c>
      <c r="D146" t="s">
        <v>6339</v>
      </c>
      <c r="E146" s="15">
        <v>890940649</v>
      </c>
      <c r="F146" s="15" t="s">
        <v>6339</v>
      </c>
      <c r="G146">
        <v>1</v>
      </c>
      <c r="H146" t="s">
        <v>6339</v>
      </c>
      <c r="I146" t="s">
        <v>6400</v>
      </c>
      <c r="J146" t="s">
        <v>6339</v>
      </c>
      <c r="K146" s="29">
        <v>42654</v>
      </c>
      <c r="L146" s="29" t="s">
        <v>6339</v>
      </c>
      <c r="M146" s="29" t="s">
        <v>6397</v>
      </c>
      <c r="N146" t="s">
        <v>6340</v>
      </c>
      <c r="O146" t="str">
        <f t="shared" si="2"/>
        <v>Insert Into cliente_cultivo(id_clientecultivo,id_cliente,id_cultivo,tiporeg_clientecultivo,freg_clientecultivo,usureg_clientecultivo) values (NULL,890940649,1,'R',2016-10-11,'dzambrano');</v>
      </c>
    </row>
    <row r="147" spans="1:15" x14ac:dyDescent="0.25">
      <c r="A147">
        <v>10014442</v>
      </c>
      <c r="B147" t="s">
        <v>6403</v>
      </c>
      <c r="C147" t="s">
        <v>6346</v>
      </c>
      <c r="D147" t="s">
        <v>6339</v>
      </c>
      <c r="E147" s="15">
        <v>900703597</v>
      </c>
      <c r="F147" s="15" t="s">
        <v>6339</v>
      </c>
      <c r="G147">
        <v>1</v>
      </c>
      <c r="H147" t="s">
        <v>6339</v>
      </c>
      <c r="I147" t="s">
        <v>6400</v>
      </c>
      <c r="J147" t="s">
        <v>6339</v>
      </c>
      <c r="K147" s="29">
        <v>42654</v>
      </c>
      <c r="L147" s="29" t="s">
        <v>6339</v>
      </c>
      <c r="M147" s="29" t="s">
        <v>6397</v>
      </c>
      <c r="N147" t="s">
        <v>6340</v>
      </c>
      <c r="O147" t="str">
        <f t="shared" si="2"/>
        <v>Insert Into cliente_cultivo(id_clientecultivo,id_cliente,id_cultivo,tiporeg_clientecultivo,freg_clientecultivo,usureg_clientecultivo) values (NULL,900703597,1,'R',2016-10-11,'dzambrano');</v>
      </c>
    </row>
    <row r="148" spans="1:15" x14ac:dyDescent="0.25">
      <c r="A148">
        <v>10014474</v>
      </c>
      <c r="B148" t="s">
        <v>6403</v>
      </c>
      <c r="C148" t="s">
        <v>6346</v>
      </c>
      <c r="D148" t="s">
        <v>6339</v>
      </c>
      <c r="E148" s="15">
        <v>8154510</v>
      </c>
      <c r="F148" s="15" t="s">
        <v>6339</v>
      </c>
      <c r="G148">
        <v>1</v>
      </c>
      <c r="H148" t="s">
        <v>6339</v>
      </c>
      <c r="I148" t="s">
        <v>6400</v>
      </c>
      <c r="J148" t="s">
        <v>6339</v>
      </c>
      <c r="K148" s="29">
        <v>42654</v>
      </c>
      <c r="L148" s="29" t="s">
        <v>6339</v>
      </c>
      <c r="M148" s="29" t="s">
        <v>6397</v>
      </c>
      <c r="N148" t="s">
        <v>6340</v>
      </c>
      <c r="O148" t="str">
        <f t="shared" si="2"/>
        <v>Insert Into cliente_cultivo(id_clientecultivo,id_cliente,id_cultivo,tiporeg_clientecultivo,freg_clientecultivo,usureg_clientecultivo) values (NULL,8154510,1,'R',2016-10-11,'dzambrano');</v>
      </c>
    </row>
    <row r="149" spans="1:15" x14ac:dyDescent="0.25">
      <c r="A149">
        <v>10014513</v>
      </c>
      <c r="B149" t="s">
        <v>6403</v>
      </c>
      <c r="C149" t="s">
        <v>6346</v>
      </c>
      <c r="D149" t="s">
        <v>6339</v>
      </c>
      <c r="E149" s="15">
        <v>98495090</v>
      </c>
      <c r="F149" s="15" t="s">
        <v>6339</v>
      </c>
      <c r="G149">
        <v>1</v>
      </c>
      <c r="H149" t="s">
        <v>6339</v>
      </c>
      <c r="I149" t="s">
        <v>6400</v>
      </c>
      <c r="J149" t="s">
        <v>6339</v>
      </c>
      <c r="K149" s="29">
        <v>42654</v>
      </c>
      <c r="L149" s="29" t="s">
        <v>6339</v>
      </c>
      <c r="M149" s="29" t="s">
        <v>6397</v>
      </c>
      <c r="N149" t="s">
        <v>6340</v>
      </c>
      <c r="O149" t="str">
        <f t="shared" si="2"/>
        <v>Insert Into cliente_cultivo(id_clientecultivo,id_cliente,id_cultivo,tiporeg_clientecultivo,freg_clientecultivo,usureg_clientecultivo) values (NULL,98495090,1,'R',2016-10-11,'dzambrano');</v>
      </c>
    </row>
    <row r="150" spans="1:15" x14ac:dyDescent="0.25">
      <c r="A150">
        <v>10014796</v>
      </c>
      <c r="B150" t="s">
        <v>6403</v>
      </c>
      <c r="C150" t="s">
        <v>6346</v>
      </c>
      <c r="D150" t="s">
        <v>6339</v>
      </c>
      <c r="E150" s="15">
        <v>70195946</v>
      </c>
      <c r="F150" s="15" t="s">
        <v>6339</v>
      </c>
      <c r="G150">
        <v>1</v>
      </c>
      <c r="H150" t="s">
        <v>6339</v>
      </c>
      <c r="I150" t="s">
        <v>6400</v>
      </c>
      <c r="J150" t="s">
        <v>6339</v>
      </c>
      <c r="K150" s="29">
        <v>42654</v>
      </c>
      <c r="L150" s="29" t="s">
        <v>6339</v>
      </c>
      <c r="M150" s="29" t="s">
        <v>6397</v>
      </c>
      <c r="N150" t="s">
        <v>6340</v>
      </c>
      <c r="O150" t="str">
        <f t="shared" si="2"/>
        <v>Insert Into cliente_cultivo(id_clientecultivo,id_cliente,id_cultivo,tiporeg_clientecultivo,freg_clientecultivo,usureg_clientecultivo) values (NULL,70195946,1,'R',2016-10-11,'dzambrano');</v>
      </c>
    </row>
    <row r="151" spans="1:15" x14ac:dyDescent="0.25">
      <c r="A151">
        <v>10014825</v>
      </c>
      <c r="B151" t="s">
        <v>6403</v>
      </c>
      <c r="C151" t="s">
        <v>6346</v>
      </c>
      <c r="D151" t="s">
        <v>6339</v>
      </c>
      <c r="E151" s="15">
        <v>42879572</v>
      </c>
      <c r="F151" s="15" t="s">
        <v>6339</v>
      </c>
      <c r="G151">
        <v>1</v>
      </c>
      <c r="H151" t="s">
        <v>6339</v>
      </c>
      <c r="I151" t="s">
        <v>6400</v>
      </c>
      <c r="J151" t="s">
        <v>6339</v>
      </c>
      <c r="K151" s="29">
        <v>42654</v>
      </c>
      <c r="L151" s="29" t="s">
        <v>6339</v>
      </c>
      <c r="M151" s="29" t="s">
        <v>6397</v>
      </c>
      <c r="N151" t="s">
        <v>6340</v>
      </c>
      <c r="O151" t="str">
        <f t="shared" si="2"/>
        <v>Insert Into cliente_cultivo(id_clientecultivo,id_cliente,id_cultivo,tiporeg_clientecultivo,freg_clientecultivo,usureg_clientecultivo) values (NULL,42879572,1,'R',2016-10-11,'dzambrano');</v>
      </c>
    </row>
    <row r="152" spans="1:15" x14ac:dyDescent="0.25">
      <c r="A152">
        <v>10014867</v>
      </c>
      <c r="B152" t="s">
        <v>6403</v>
      </c>
      <c r="C152" t="s">
        <v>6346</v>
      </c>
      <c r="D152" t="s">
        <v>6339</v>
      </c>
      <c r="E152" s="15">
        <v>71875583</v>
      </c>
      <c r="F152" s="15" t="s">
        <v>6339</v>
      </c>
      <c r="G152">
        <v>1</v>
      </c>
      <c r="H152" t="s">
        <v>6339</v>
      </c>
      <c r="I152" t="s">
        <v>6400</v>
      </c>
      <c r="J152" t="s">
        <v>6339</v>
      </c>
      <c r="K152" s="29">
        <v>42654</v>
      </c>
      <c r="L152" s="29" t="s">
        <v>6339</v>
      </c>
      <c r="M152" s="29" t="s">
        <v>6397</v>
      </c>
      <c r="N152" t="s">
        <v>6340</v>
      </c>
      <c r="O152" t="str">
        <f t="shared" si="2"/>
        <v>Insert Into cliente_cultivo(id_clientecultivo,id_cliente,id_cultivo,tiporeg_clientecultivo,freg_clientecultivo,usureg_clientecultivo) values (NULL,71875583,1,'R',2016-10-11,'dzambrano');</v>
      </c>
    </row>
    <row r="153" spans="1:15" x14ac:dyDescent="0.25">
      <c r="A153">
        <v>10015065</v>
      </c>
      <c r="B153" t="s">
        <v>6403</v>
      </c>
      <c r="C153" t="s">
        <v>6346</v>
      </c>
      <c r="D153" t="s">
        <v>6339</v>
      </c>
      <c r="E153" s="15">
        <v>890938691</v>
      </c>
      <c r="F153" s="15" t="s">
        <v>6339</v>
      </c>
      <c r="G153">
        <v>1</v>
      </c>
      <c r="H153" t="s">
        <v>6339</v>
      </c>
      <c r="I153" t="s">
        <v>6400</v>
      </c>
      <c r="J153" t="s">
        <v>6339</v>
      </c>
      <c r="K153" s="29">
        <v>42654</v>
      </c>
      <c r="L153" s="29" t="s">
        <v>6339</v>
      </c>
      <c r="M153" s="29" t="s">
        <v>6397</v>
      </c>
      <c r="N153" t="s">
        <v>6340</v>
      </c>
      <c r="O153" t="str">
        <f t="shared" si="2"/>
        <v>Insert Into cliente_cultivo(id_clientecultivo,id_cliente,id_cultivo,tiporeg_clientecultivo,freg_clientecultivo,usureg_clientecultivo) values (NULL,890938691,1,'R',2016-10-11,'dzambrano');</v>
      </c>
    </row>
    <row r="154" spans="1:15" x14ac:dyDescent="0.25">
      <c r="A154">
        <v>10015088</v>
      </c>
      <c r="B154" t="s">
        <v>6403</v>
      </c>
      <c r="C154" t="s">
        <v>6346</v>
      </c>
      <c r="D154" t="s">
        <v>6339</v>
      </c>
      <c r="E154" s="15">
        <v>811039709</v>
      </c>
      <c r="F154" s="15" t="s">
        <v>6339</v>
      </c>
      <c r="G154">
        <v>1</v>
      </c>
      <c r="H154" t="s">
        <v>6339</v>
      </c>
      <c r="I154" t="s">
        <v>6400</v>
      </c>
      <c r="J154" t="s">
        <v>6339</v>
      </c>
      <c r="K154" s="29">
        <v>42654</v>
      </c>
      <c r="L154" s="29" t="s">
        <v>6339</v>
      </c>
      <c r="M154" s="29" t="s">
        <v>6397</v>
      </c>
      <c r="N154" t="s">
        <v>6340</v>
      </c>
      <c r="O154" t="str">
        <f t="shared" si="2"/>
        <v>Insert Into cliente_cultivo(id_clientecultivo,id_cliente,id_cultivo,tiporeg_clientecultivo,freg_clientecultivo,usureg_clientecultivo) values (NULL,811039709,1,'R',2016-10-11,'dzambrano');</v>
      </c>
    </row>
    <row r="155" spans="1:15" x14ac:dyDescent="0.25">
      <c r="A155">
        <v>10015089</v>
      </c>
      <c r="B155" t="s">
        <v>6403</v>
      </c>
      <c r="C155" t="s">
        <v>6346</v>
      </c>
      <c r="D155" t="s">
        <v>6339</v>
      </c>
      <c r="E155" s="15">
        <v>890938692</v>
      </c>
      <c r="F155" s="15" t="s">
        <v>6339</v>
      </c>
      <c r="G155">
        <v>1</v>
      </c>
      <c r="H155" t="s">
        <v>6339</v>
      </c>
      <c r="I155" t="s">
        <v>6400</v>
      </c>
      <c r="J155" t="s">
        <v>6339</v>
      </c>
      <c r="K155" s="29">
        <v>42654</v>
      </c>
      <c r="L155" s="29" t="s">
        <v>6339</v>
      </c>
      <c r="M155" s="29" t="s">
        <v>6397</v>
      </c>
      <c r="N155" t="s">
        <v>6340</v>
      </c>
      <c r="O155" t="str">
        <f t="shared" si="2"/>
        <v>Insert Into cliente_cultivo(id_clientecultivo,id_cliente,id_cultivo,tiporeg_clientecultivo,freg_clientecultivo,usureg_clientecultivo) values (NULL,890938692,1,'R',2016-10-11,'dzambrano');</v>
      </c>
    </row>
    <row r="156" spans="1:15" x14ac:dyDescent="0.25">
      <c r="A156">
        <v>10015090</v>
      </c>
      <c r="B156" t="s">
        <v>6403</v>
      </c>
      <c r="C156" t="s">
        <v>6346</v>
      </c>
      <c r="D156" t="s">
        <v>6339</v>
      </c>
      <c r="E156" s="15">
        <v>811039710</v>
      </c>
      <c r="F156" s="15" t="s">
        <v>6339</v>
      </c>
      <c r="G156">
        <v>1</v>
      </c>
      <c r="H156" t="s">
        <v>6339</v>
      </c>
      <c r="I156" t="s">
        <v>6400</v>
      </c>
      <c r="J156" t="s">
        <v>6339</v>
      </c>
      <c r="K156" s="29">
        <v>42654</v>
      </c>
      <c r="L156" s="29" t="s">
        <v>6339</v>
      </c>
      <c r="M156" s="29" t="s">
        <v>6397</v>
      </c>
      <c r="N156" t="s">
        <v>6340</v>
      </c>
      <c r="O156" t="str">
        <f t="shared" si="2"/>
        <v>Insert Into cliente_cultivo(id_clientecultivo,id_cliente,id_cultivo,tiporeg_clientecultivo,freg_clientecultivo,usureg_clientecultivo) values (NULL,811039710,1,'R',2016-10-11,'dzambrano');</v>
      </c>
    </row>
    <row r="157" spans="1:15" x14ac:dyDescent="0.25">
      <c r="A157">
        <v>10015100</v>
      </c>
      <c r="B157" t="s">
        <v>6403</v>
      </c>
      <c r="C157" t="s">
        <v>6346</v>
      </c>
      <c r="D157" t="s">
        <v>6339</v>
      </c>
      <c r="E157" s="15">
        <v>900560496</v>
      </c>
      <c r="F157" s="15" t="s">
        <v>6339</v>
      </c>
      <c r="G157">
        <v>1</v>
      </c>
      <c r="H157" t="s">
        <v>6339</v>
      </c>
      <c r="I157" t="s">
        <v>6400</v>
      </c>
      <c r="J157" t="s">
        <v>6339</v>
      </c>
      <c r="K157" s="29">
        <v>42654</v>
      </c>
      <c r="L157" s="29" t="s">
        <v>6339</v>
      </c>
      <c r="M157" s="29" t="s">
        <v>6397</v>
      </c>
      <c r="N157" t="s">
        <v>6340</v>
      </c>
      <c r="O157" t="str">
        <f t="shared" si="2"/>
        <v>Insert Into cliente_cultivo(id_clientecultivo,id_cliente,id_cultivo,tiporeg_clientecultivo,freg_clientecultivo,usureg_clientecultivo) values (NULL,900560496,1,'R',2016-10-11,'dzambrano');</v>
      </c>
    </row>
    <row r="158" spans="1:15" x14ac:dyDescent="0.25">
      <c r="A158">
        <v>10015101</v>
      </c>
      <c r="B158" t="s">
        <v>6403</v>
      </c>
      <c r="C158" t="s">
        <v>6346</v>
      </c>
      <c r="D158" t="s">
        <v>6339</v>
      </c>
      <c r="E158" s="15">
        <v>900483131</v>
      </c>
      <c r="F158" s="15" t="s">
        <v>6339</v>
      </c>
      <c r="G158">
        <v>1</v>
      </c>
      <c r="H158" t="s">
        <v>6339</v>
      </c>
      <c r="I158" t="s">
        <v>6400</v>
      </c>
      <c r="J158" t="s">
        <v>6339</v>
      </c>
      <c r="K158" s="29">
        <v>42654</v>
      </c>
      <c r="L158" s="29" t="s">
        <v>6339</v>
      </c>
      <c r="M158" s="29" t="s">
        <v>6397</v>
      </c>
      <c r="N158" t="s">
        <v>6340</v>
      </c>
      <c r="O158" t="str">
        <f t="shared" si="2"/>
        <v>Insert Into cliente_cultivo(id_clientecultivo,id_cliente,id_cultivo,tiporeg_clientecultivo,freg_clientecultivo,usureg_clientecultivo) values (NULL,900483131,1,'R',2016-10-11,'dzambrano');</v>
      </c>
    </row>
    <row r="159" spans="1:15" x14ac:dyDescent="0.25">
      <c r="A159">
        <v>10015118</v>
      </c>
      <c r="B159" t="s">
        <v>6403</v>
      </c>
      <c r="C159" t="s">
        <v>6346</v>
      </c>
      <c r="D159" t="s">
        <v>6339</v>
      </c>
      <c r="E159" s="15">
        <v>900700594</v>
      </c>
      <c r="F159" s="15" t="s">
        <v>6339</v>
      </c>
      <c r="G159">
        <v>1</v>
      </c>
      <c r="H159" t="s">
        <v>6339</v>
      </c>
      <c r="I159" t="s">
        <v>6400</v>
      </c>
      <c r="J159" t="s">
        <v>6339</v>
      </c>
      <c r="K159" s="29">
        <v>42654</v>
      </c>
      <c r="L159" s="29" t="s">
        <v>6339</v>
      </c>
      <c r="M159" s="29" t="s">
        <v>6397</v>
      </c>
      <c r="N159" t="s">
        <v>6340</v>
      </c>
      <c r="O159" t="str">
        <f t="shared" si="2"/>
        <v>Insert Into cliente_cultivo(id_clientecultivo,id_cliente,id_cultivo,tiporeg_clientecultivo,freg_clientecultivo,usureg_clientecultivo) values (NULL,900700594,1,'R',2016-10-11,'dzambrano');</v>
      </c>
    </row>
    <row r="160" spans="1:15" x14ac:dyDescent="0.25">
      <c r="A160">
        <v>10015322</v>
      </c>
      <c r="B160" t="s">
        <v>6403</v>
      </c>
      <c r="C160" t="s">
        <v>6346</v>
      </c>
      <c r="D160" t="s">
        <v>6339</v>
      </c>
      <c r="E160" s="15">
        <v>15350225</v>
      </c>
      <c r="F160" s="15" t="s">
        <v>6339</v>
      </c>
      <c r="G160">
        <v>1</v>
      </c>
      <c r="H160" t="s">
        <v>6339</v>
      </c>
      <c r="I160" t="s">
        <v>6400</v>
      </c>
      <c r="J160" t="s">
        <v>6339</v>
      </c>
      <c r="K160" s="29">
        <v>42654</v>
      </c>
      <c r="L160" s="29" t="s">
        <v>6339</v>
      </c>
      <c r="M160" s="29" t="s">
        <v>6397</v>
      </c>
      <c r="N160" t="s">
        <v>6340</v>
      </c>
      <c r="O160" t="str">
        <f t="shared" si="2"/>
        <v>Insert Into cliente_cultivo(id_clientecultivo,id_cliente,id_cultivo,tiporeg_clientecultivo,freg_clientecultivo,usureg_clientecultivo) values (NULL,15350225,1,'R',2016-10-11,'dzambrano');</v>
      </c>
    </row>
    <row r="161" spans="1:15" x14ac:dyDescent="0.25">
      <c r="A161">
        <v>10015393</v>
      </c>
      <c r="B161" t="s">
        <v>6403</v>
      </c>
      <c r="C161" t="s">
        <v>6346</v>
      </c>
      <c r="D161" t="s">
        <v>6339</v>
      </c>
      <c r="E161" s="15">
        <v>900802908</v>
      </c>
      <c r="F161" s="15" t="s">
        <v>6339</v>
      </c>
      <c r="G161">
        <v>1</v>
      </c>
      <c r="H161" t="s">
        <v>6339</v>
      </c>
      <c r="I161" t="s">
        <v>6400</v>
      </c>
      <c r="J161" t="s">
        <v>6339</v>
      </c>
      <c r="K161" s="29">
        <v>42654</v>
      </c>
      <c r="L161" s="29" t="s">
        <v>6339</v>
      </c>
      <c r="M161" s="29" t="s">
        <v>6397</v>
      </c>
      <c r="N161" t="s">
        <v>6340</v>
      </c>
      <c r="O161" t="str">
        <f t="shared" si="2"/>
        <v>Insert Into cliente_cultivo(id_clientecultivo,id_cliente,id_cultivo,tiporeg_clientecultivo,freg_clientecultivo,usureg_clientecultivo) values (NULL,900802908,1,'R',2016-10-11,'dzambrano');</v>
      </c>
    </row>
    <row r="162" spans="1:15" x14ac:dyDescent="0.25">
      <c r="A162">
        <v>10015515</v>
      </c>
      <c r="B162" t="s">
        <v>6403</v>
      </c>
      <c r="C162" t="s">
        <v>6346</v>
      </c>
      <c r="D162" t="s">
        <v>6339</v>
      </c>
      <c r="E162" s="15">
        <v>15486804</v>
      </c>
      <c r="F162" s="15" t="s">
        <v>6339</v>
      </c>
      <c r="G162">
        <v>1</v>
      </c>
      <c r="H162" t="s">
        <v>6339</v>
      </c>
      <c r="I162" t="s">
        <v>6400</v>
      </c>
      <c r="J162" t="s">
        <v>6339</v>
      </c>
      <c r="K162" s="29">
        <v>42654</v>
      </c>
      <c r="L162" s="29" t="s">
        <v>6339</v>
      </c>
      <c r="M162" s="29" t="s">
        <v>6397</v>
      </c>
      <c r="N162" t="s">
        <v>6340</v>
      </c>
      <c r="O162" t="str">
        <f t="shared" si="2"/>
        <v>Insert Into cliente_cultivo(id_clientecultivo,id_cliente,id_cultivo,tiporeg_clientecultivo,freg_clientecultivo,usureg_clientecultivo) values (NULL,15486804,1,'R',2016-10-11,'dzambrano');</v>
      </c>
    </row>
    <row r="163" spans="1:15" x14ac:dyDescent="0.25">
      <c r="A163">
        <v>10015517</v>
      </c>
      <c r="B163" t="s">
        <v>6403</v>
      </c>
      <c r="C163" t="s">
        <v>6346</v>
      </c>
      <c r="D163" t="s">
        <v>6339</v>
      </c>
      <c r="E163" s="15">
        <v>43366080</v>
      </c>
      <c r="F163" s="15" t="s">
        <v>6339</v>
      </c>
      <c r="G163">
        <v>1</v>
      </c>
      <c r="H163" t="s">
        <v>6339</v>
      </c>
      <c r="I163" t="s">
        <v>6400</v>
      </c>
      <c r="J163" t="s">
        <v>6339</v>
      </c>
      <c r="K163" s="29">
        <v>42654</v>
      </c>
      <c r="L163" s="29" t="s">
        <v>6339</v>
      </c>
      <c r="M163" s="29" t="s">
        <v>6397</v>
      </c>
      <c r="N163" t="s">
        <v>6340</v>
      </c>
      <c r="O163" t="str">
        <f t="shared" si="2"/>
        <v>Insert Into cliente_cultivo(id_clientecultivo,id_cliente,id_cultivo,tiporeg_clientecultivo,freg_clientecultivo,usureg_clientecultivo) values (NULL,43366080,1,'R',2016-10-11,'dzambrano');</v>
      </c>
    </row>
    <row r="164" spans="1:15" x14ac:dyDescent="0.25">
      <c r="A164">
        <v>10015592</v>
      </c>
      <c r="B164" t="s">
        <v>6403</v>
      </c>
      <c r="C164" t="s">
        <v>6346</v>
      </c>
      <c r="D164" t="s">
        <v>6339</v>
      </c>
      <c r="E164" s="15">
        <v>43366346</v>
      </c>
      <c r="F164" s="15" t="s">
        <v>6339</v>
      </c>
      <c r="G164">
        <v>1</v>
      </c>
      <c r="H164" t="s">
        <v>6339</v>
      </c>
      <c r="I164" t="s">
        <v>6400</v>
      </c>
      <c r="J164" t="s">
        <v>6339</v>
      </c>
      <c r="K164" s="29">
        <v>42654</v>
      </c>
      <c r="L164" s="29" t="s">
        <v>6339</v>
      </c>
      <c r="M164" s="29" t="s">
        <v>6397</v>
      </c>
      <c r="N164" t="s">
        <v>6340</v>
      </c>
      <c r="O164" t="str">
        <f t="shared" si="2"/>
        <v>Insert Into cliente_cultivo(id_clientecultivo,id_cliente,id_cultivo,tiporeg_clientecultivo,freg_clientecultivo,usureg_clientecultivo) values (NULL,43366346,1,'R',2016-10-11,'dzambrano');</v>
      </c>
    </row>
    <row r="165" spans="1:15" x14ac:dyDescent="0.25">
      <c r="A165">
        <v>10015593</v>
      </c>
      <c r="B165" t="s">
        <v>6403</v>
      </c>
      <c r="C165" t="s">
        <v>6346</v>
      </c>
      <c r="D165" t="s">
        <v>6339</v>
      </c>
      <c r="E165" s="15">
        <v>900608308</v>
      </c>
      <c r="F165" s="15" t="s">
        <v>6339</v>
      </c>
      <c r="G165">
        <v>1</v>
      </c>
      <c r="H165" t="s">
        <v>6339</v>
      </c>
      <c r="I165" t="s">
        <v>6400</v>
      </c>
      <c r="J165" t="s">
        <v>6339</v>
      </c>
      <c r="K165" s="29">
        <v>42654</v>
      </c>
      <c r="L165" s="29" t="s">
        <v>6339</v>
      </c>
      <c r="M165" s="29" t="s">
        <v>6397</v>
      </c>
      <c r="N165" t="s">
        <v>6340</v>
      </c>
      <c r="O165" t="str">
        <f t="shared" si="2"/>
        <v>Insert Into cliente_cultivo(id_clientecultivo,id_cliente,id_cultivo,tiporeg_clientecultivo,freg_clientecultivo,usureg_clientecultivo) values (NULL,900608308,1,'R',2016-10-11,'dzambrano');</v>
      </c>
    </row>
    <row r="166" spans="1:15" x14ac:dyDescent="0.25">
      <c r="A166">
        <v>10015594</v>
      </c>
      <c r="B166" t="s">
        <v>6403</v>
      </c>
      <c r="C166" t="s">
        <v>6346</v>
      </c>
      <c r="D166" t="s">
        <v>6339</v>
      </c>
      <c r="E166" s="15">
        <v>811029497</v>
      </c>
      <c r="F166" s="15" t="s">
        <v>6339</v>
      </c>
      <c r="G166">
        <v>1</v>
      </c>
      <c r="H166" t="s">
        <v>6339</v>
      </c>
      <c r="I166" t="s">
        <v>6400</v>
      </c>
      <c r="J166" t="s">
        <v>6339</v>
      </c>
      <c r="K166" s="29">
        <v>42654</v>
      </c>
      <c r="L166" s="29" t="s">
        <v>6339</v>
      </c>
      <c r="M166" s="29" t="s">
        <v>6397</v>
      </c>
      <c r="N166" t="s">
        <v>6340</v>
      </c>
      <c r="O166" t="str">
        <f t="shared" si="2"/>
        <v>Insert Into cliente_cultivo(id_clientecultivo,id_cliente,id_cultivo,tiporeg_clientecultivo,freg_clientecultivo,usureg_clientecultivo) values (NULL,811029497,1,'R',2016-10-11,'dzambrano');</v>
      </c>
    </row>
    <row r="167" spans="1:15" x14ac:dyDescent="0.25">
      <c r="A167">
        <v>10015633</v>
      </c>
      <c r="B167" t="s">
        <v>6403</v>
      </c>
      <c r="C167" t="s">
        <v>6346</v>
      </c>
      <c r="D167" t="s">
        <v>6339</v>
      </c>
      <c r="E167" s="15">
        <v>71906062</v>
      </c>
      <c r="F167" s="15" t="s">
        <v>6339</v>
      </c>
      <c r="G167">
        <v>1</v>
      </c>
      <c r="H167" t="s">
        <v>6339</v>
      </c>
      <c r="I167" t="s">
        <v>6400</v>
      </c>
      <c r="J167" t="s">
        <v>6339</v>
      </c>
      <c r="K167" s="29">
        <v>42654</v>
      </c>
      <c r="L167" s="29" t="s">
        <v>6339</v>
      </c>
      <c r="M167" s="29" t="s">
        <v>6397</v>
      </c>
      <c r="N167" t="s">
        <v>6340</v>
      </c>
      <c r="O167" t="str">
        <f t="shared" si="2"/>
        <v>Insert Into cliente_cultivo(id_clientecultivo,id_cliente,id_cultivo,tiporeg_clientecultivo,freg_clientecultivo,usureg_clientecultivo) values (NULL,71906062,1,'R',2016-10-11,'dzambrano');</v>
      </c>
    </row>
    <row r="168" spans="1:15" x14ac:dyDescent="0.25">
      <c r="A168">
        <v>10015640</v>
      </c>
      <c r="B168" t="s">
        <v>6403</v>
      </c>
      <c r="C168" t="s">
        <v>6346</v>
      </c>
      <c r="D168" t="s">
        <v>6339</v>
      </c>
      <c r="E168" s="15">
        <v>15355154</v>
      </c>
      <c r="F168" s="15" t="s">
        <v>6339</v>
      </c>
      <c r="G168">
        <v>1</v>
      </c>
      <c r="H168" t="s">
        <v>6339</v>
      </c>
      <c r="I168" t="s">
        <v>6400</v>
      </c>
      <c r="J168" t="s">
        <v>6339</v>
      </c>
      <c r="K168" s="29">
        <v>42654</v>
      </c>
      <c r="L168" s="29" t="s">
        <v>6339</v>
      </c>
      <c r="M168" s="29" t="s">
        <v>6397</v>
      </c>
      <c r="N168" t="s">
        <v>6340</v>
      </c>
      <c r="O168" t="str">
        <f t="shared" si="2"/>
        <v>Insert Into cliente_cultivo(id_clientecultivo,id_cliente,id_cultivo,tiporeg_clientecultivo,freg_clientecultivo,usureg_clientecultivo) values (NULL,15355154,1,'R',2016-10-11,'dzambrano');</v>
      </c>
    </row>
    <row r="169" spans="1:15" x14ac:dyDescent="0.25">
      <c r="A169">
        <v>10015802</v>
      </c>
      <c r="B169" t="s">
        <v>6403</v>
      </c>
      <c r="C169" t="s">
        <v>6346</v>
      </c>
      <c r="D169" t="s">
        <v>6339</v>
      </c>
      <c r="E169" s="15">
        <v>900451935</v>
      </c>
      <c r="F169" s="15" t="s">
        <v>6339</v>
      </c>
      <c r="G169">
        <v>1</v>
      </c>
      <c r="H169" t="s">
        <v>6339</v>
      </c>
      <c r="I169" t="s">
        <v>6400</v>
      </c>
      <c r="J169" t="s">
        <v>6339</v>
      </c>
      <c r="K169" s="29">
        <v>42654</v>
      </c>
      <c r="L169" s="29" t="s">
        <v>6339</v>
      </c>
      <c r="M169" s="29" t="s">
        <v>6397</v>
      </c>
      <c r="N169" t="s">
        <v>6340</v>
      </c>
      <c r="O169" t="str">
        <f t="shared" si="2"/>
        <v>Insert Into cliente_cultivo(id_clientecultivo,id_cliente,id_cultivo,tiporeg_clientecultivo,freg_clientecultivo,usureg_clientecultivo) values (NULL,900451935,1,'R',2016-10-11,'dzambrano');</v>
      </c>
    </row>
    <row r="170" spans="1:15" x14ac:dyDescent="0.25">
      <c r="A170">
        <v>10015852</v>
      </c>
      <c r="B170" t="s">
        <v>6403</v>
      </c>
      <c r="C170" t="s">
        <v>6346</v>
      </c>
      <c r="D170" t="s">
        <v>6339</v>
      </c>
      <c r="E170" s="15">
        <v>900434094</v>
      </c>
      <c r="F170" s="15" t="s">
        <v>6339</v>
      </c>
      <c r="G170">
        <v>1</v>
      </c>
      <c r="H170" t="s">
        <v>6339</v>
      </c>
      <c r="I170" t="s">
        <v>6400</v>
      </c>
      <c r="J170" t="s">
        <v>6339</v>
      </c>
      <c r="K170" s="29">
        <v>42654</v>
      </c>
      <c r="L170" s="29" t="s">
        <v>6339</v>
      </c>
      <c r="M170" s="29" t="s">
        <v>6397</v>
      </c>
      <c r="N170" t="s">
        <v>6340</v>
      </c>
      <c r="O170" t="str">
        <f t="shared" si="2"/>
        <v>Insert Into cliente_cultivo(id_clientecultivo,id_cliente,id_cultivo,tiporeg_clientecultivo,freg_clientecultivo,usureg_clientecultivo) values (NULL,900434094,1,'R',2016-10-11,'dzambrano');</v>
      </c>
    </row>
    <row r="171" spans="1:15" x14ac:dyDescent="0.25">
      <c r="A171">
        <v>10015853</v>
      </c>
      <c r="B171" t="s">
        <v>6403</v>
      </c>
      <c r="C171" t="s">
        <v>6346</v>
      </c>
      <c r="D171" t="s">
        <v>6339</v>
      </c>
      <c r="E171" s="15">
        <v>900041685</v>
      </c>
      <c r="F171" s="15" t="s">
        <v>6339</v>
      </c>
      <c r="G171">
        <v>1</v>
      </c>
      <c r="H171" t="s">
        <v>6339</v>
      </c>
      <c r="I171" t="s">
        <v>6400</v>
      </c>
      <c r="J171" t="s">
        <v>6339</v>
      </c>
      <c r="K171" s="29">
        <v>42654</v>
      </c>
      <c r="L171" s="29" t="s">
        <v>6339</v>
      </c>
      <c r="M171" s="29" t="s">
        <v>6397</v>
      </c>
      <c r="N171" t="s">
        <v>6340</v>
      </c>
      <c r="O171" t="str">
        <f t="shared" si="2"/>
        <v>Insert Into cliente_cultivo(id_clientecultivo,id_cliente,id_cultivo,tiporeg_clientecultivo,freg_clientecultivo,usureg_clientecultivo) values (NULL,900041685,1,'R',2016-10-11,'dzambrano');</v>
      </c>
    </row>
    <row r="172" spans="1:15" x14ac:dyDescent="0.25">
      <c r="A172">
        <v>10015854</v>
      </c>
      <c r="B172" t="s">
        <v>6403</v>
      </c>
      <c r="C172" t="s">
        <v>6346</v>
      </c>
      <c r="D172" t="s">
        <v>6339</v>
      </c>
      <c r="E172" s="15">
        <v>900224099</v>
      </c>
      <c r="F172" s="15" t="s">
        <v>6339</v>
      </c>
      <c r="G172">
        <v>1</v>
      </c>
      <c r="H172" t="s">
        <v>6339</v>
      </c>
      <c r="I172" t="s">
        <v>6400</v>
      </c>
      <c r="J172" t="s">
        <v>6339</v>
      </c>
      <c r="K172" s="29">
        <v>42654</v>
      </c>
      <c r="L172" s="29" t="s">
        <v>6339</v>
      </c>
      <c r="M172" s="29" t="s">
        <v>6397</v>
      </c>
      <c r="N172" t="s">
        <v>6340</v>
      </c>
      <c r="O172" t="str">
        <f t="shared" si="2"/>
        <v>Insert Into cliente_cultivo(id_clientecultivo,id_cliente,id_cultivo,tiporeg_clientecultivo,freg_clientecultivo,usureg_clientecultivo) values (NULL,900224099,1,'R',2016-10-11,'dzambrano');</v>
      </c>
    </row>
    <row r="173" spans="1:15" x14ac:dyDescent="0.25">
      <c r="A173">
        <v>10016023</v>
      </c>
      <c r="B173" t="s">
        <v>6403</v>
      </c>
      <c r="C173" t="s">
        <v>6346</v>
      </c>
      <c r="D173" t="s">
        <v>6339</v>
      </c>
      <c r="E173" s="15">
        <v>98494100</v>
      </c>
      <c r="F173" s="15" t="s">
        <v>6339</v>
      </c>
      <c r="G173">
        <v>1</v>
      </c>
      <c r="H173" t="s">
        <v>6339</v>
      </c>
      <c r="I173" t="s">
        <v>6400</v>
      </c>
      <c r="J173" t="s">
        <v>6339</v>
      </c>
      <c r="K173" s="29">
        <v>42654</v>
      </c>
      <c r="L173" s="29" t="s">
        <v>6339</v>
      </c>
      <c r="M173" s="29" t="s">
        <v>6397</v>
      </c>
      <c r="N173" t="s">
        <v>6340</v>
      </c>
      <c r="O173" t="str">
        <f t="shared" si="2"/>
        <v>Insert Into cliente_cultivo(id_clientecultivo,id_cliente,id_cultivo,tiporeg_clientecultivo,freg_clientecultivo,usureg_clientecultivo) values (NULL,98494100,1,'R',2016-10-11,'dzambrano');</v>
      </c>
    </row>
    <row r="174" spans="1:15" x14ac:dyDescent="0.25">
      <c r="A174">
        <v>10016039</v>
      </c>
      <c r="B174" t="s">
        <v>6403</v>
      </c>
      <c r="C174" t="s">
        <v>6346</v>
      </c>
      <c r="D174" t="s">
        <v>6339</v>
      </c>
      <c r="E174" s="15">
        <v>1033653665</v>
      </c>
      <c r="F174" s="15" t="s">
        <v>6339</v>
      </c>
      <c r="G174">
        <v>1</v>
      </c>
      <c r="H174" t="s">
        <v>6339</v>
      </c>
      <c r="I174" t="s">
        <v>6400</v>
      </c>
      <c r="J174" t="s">
        <v>6339</v>
      </c>
      <c r="K174" s="29">
        <v>42654</v>
      </c>
      <c r="L174" s="29" t="s">
        <v>6339</v>
      </c>
      <c r="M174" s="29" t="s">
        <v>6397</v>
      </c>
      <c r="N174" t="s">
        <v>6340</v>
      </c>
      <c r="O174" t="str">
        <f t="shared" si="2"/>
        <v>Insert Into cliente_cultivo(id_clientecultivo,id_cliente,id_cultivo,tiporeg_clientecultivo,freg_clientecultivo,usureg_clientecultivo) values (NULL,1033653665,1,'R',2016-10-11,'dzambrano');</v>
      </c>
    </row>
    <row r="175" spans="1:15" x14ac:dyDescent="0.25">
      <c r="A175">
        <v>10016091</v>
      </c>
      <c r="B175" t="s">
        <v>6403</v>
      </c>
      <c r="C175" t="s">
        <v>6346</v>
      </c>
      <c r="D175" t="s">
        <v>6339</v>
      </c>
      <c r="E175" s="15">
        <v>900120457</v>
      </c>
      <c r="F175" s="15" t="s">
        <v>6339</v>
      </c>
      <c r="G175">
        <v>1</v>
      </c>
      <c r="H175" t="s">
        <v>6339</v>
      </c>
      <c r="I175" t="s">
        <v>6400</v>
      </c>
      <c r="J175" t="s">
        <v>6339</v>
      </c>
      <c r="K175" s="29">
        <v>42654</v>
      </c>
      <c r="L175" s="29" t="s">
        <v>6339</v>
      </c>
      <c r="M175" s="29" t="s">
        <v>6397</v>
      </c>
      <c r="N175" t="s">
        <v>6340</v>
      </c>
      <c r="O175" t="str">
        <f t="shared" si="2"/>
        <v>Insert Into cliente_cultivo(id_clientecultivo,id_cliente,id_cultivo,tiporeg_clientecultivo,freg_clientecultivo,usureg_clientecultivo) values (NULL,900120457,1,'R',2016-10-11,'dzambrano');</v>
      </c>
    </row>
    <row r="176" spans="1:15" x14ac:dyDescent="0.25">
      <c r="A176">
        <v>10016114</v>
      </c>
      <c r="B176" t="s">
        <v>6403</v>
      </c>
      <c r="C176" t="s">
        <v>6346</v>
      </c>
      <c r="D176" t="s">
        <v>6339</v>
      </c>
      <c r="E176" s="15">
        <v>900812952</v>
      </c>
      <c r="F176" s="15" t="s">
        <v>6339</v>
      </c>
      <c r="G176">
        <v>1</v>
      </c>
      <c r="H176" t="s">
        <v>6339</v>
      </c>
      <c r="I176" t="s">
        <v>6400</v>
      </c>
      <c r="J176" t="s">
        <v>6339</v>
      </c>
      <c r="K176" s="29">
        <v>42654</v>
      </c>
      <c r="L176" s="29" t="s">
        <v>6339</v>
      </c>
      <c r="M176" s="29" t="s">
        <v>6397</v>
      </c>
      <c r="N176" t="s">
        <v>6340</v>
      </c>
      <c r="O176" t="str">
        <f t="shared" si="2"/>
        <v>Insert Into cliente_cultivo(id_clientecultivo,id_cliente,id_cultivo,tiporeg_clientecultivo,freg_clientecultivo,usureg_clientecultivo) values (NULL,900812952,1,'R',2016-10-11,'dzambrano');</v>
      </c>
    </row>
    <row r="177" spans="1:15" x14ac:dyDescent="0.25">
      <c r="A177">
        <v>10016115</v>
      </c>
      <c r="B177" t="s">
        <v>6403</v>
      </c>
      <c r="C177" t="s">
        <v>6346</v>
      </c>
      <c r="D177" t="s">
        <v>6339</v>
      </c>
      <c r="E177" s="15">
        <v>900618127</v>
      </c>
      <c r="F177" s="15" t="s">
        <v>6339</v>
      </c>
      <c r="G177">
        <v>1</v>
      </c>
      <c r="H177" t="s">
        <v>6339</v>
      </c>
      <c r="I177" t="s">
        <v>6400</v>
      </c>
      <c r="J177" t="s">
        <v>6339</v>
      </c>
      <c r="K177" s="29">
        <v>42654</v>
      </c>
      <c r="L177" s="29" t="s">
        <v>6339</v>
      </c>
      <c r="M177" s="29" t="s">
        <v>6397</v>
      </c>
      <c r="N177" t="s">
        <v>6340</v>
      </c>
      <c r="O177" t="str">
        <f t="shared" si="2"/>
        <v>Insert Into cliente_cultivo(id_clientecultivo,id_cliente,id_cultivo,tiporeg_clientecultivo,freg_clientecultivo,usureg_clientecultivo) values (NULL,900618127,1,'R',2016-10-11,'dzambrano');</v>
      </c>
    </row>
    <row r="178" spans="1:15" x14ac:dyDescent="0.25">
      <c r="A178">
        <v>10016145</v>
      </c>
      <c r="B178" t="s">
        <v>6403</v>
      </c>
      <c r="C178" t="s">
        <v>6346</v>
      </c>
      <c r="D178" t="s">
        <v>6339</v>
      </c>
      <c r="E178" s="15">
        <v>900699198</v>
      </c>
      <c r="F178" s="15" t="s">
        <v>6339</v>
      </c>
      <c r="G178">
        <v>1</v>
      </c>
      <c r="H178" t="s">
        <v>6339</v>
      </c>
      <c r="I178" t="s">
        <v>6400</v>
      </c>
      <c r="J178" t="s">
        <v>6339</v>
      </c>
      <c r="K178" s="29">
        <v>42654</v>
      </c>
      <c r="L178" s="29" t="s">
        <v>6339</v>
      </c>
      <c r="M178" s="29" t="s">
        <v>6397</v>
      </c>
      <c r="N178" t="s">
        <v>6340</v>
      </c>
      <c r="O178" t="str">
        <f t="shared" si="2"/>
        <v>Insert Into cliente_cultivo(id_clientecultivo,id_cliente,id_cultivo,tiporeg_clientecultivo,freg_clientecultivo,usureg_clientecultivo) values (NULL,900699198,1,'R',2016-10-11,'dzambrano');</v>
      </c>
    </row>
    <row r="179" spans="1:15" x14ac:dyDescent="0.25">
      <c r="A179">
        <v>10016148</v>
      </c>
      <c r="B179" t="s">
        <v>6403</v>
      </c>
      <c r="C179" t="s">
        <v>6346</v>
      </c>
      <c r="D179" t="s">
        <v>6339</v>
      </c>
      <c r="E179" s="15">
        <v>900823750</v>
      </c>
      <c r="F179" s="15" t="s">
        <v>6339</v>
      </c>
      <c r="G179">
        <v>1</v>
      </c>
      <c r="H179" t="s">
        <v>6339</v>
      </c>
      <c r="I179" t="s">
        <v>6400</v>
      </c>
      <c r="J179" t="s">
        <v>6339</v>
      </c>
      <c r="K179" s="29">
        <v>42654</v>
      </c>
      <c r="L179" s="29" t="s">
        <v>6339</v>
      </c>
      <c r="M179" s="29" t="s">
        <v>6397</v>
      </c>
      <c r="N179" t="s">
        <v>6340</v>
      </c>
      <c r="O179" t="str">
        <f t="shared" si="2"/>
        <v>Insert Into cliente_cultivo(id_clientecultivo,id_cliente,id_cultivo,tiporeg_clientecultivo,freg_clientecultivo,usureg_clientecultivo) values (NULL,900823750,1,'R',2016-10-11,'dzambrano');</v>
      </c>
    </row>
    <row r="180" spans="1:15" x14ac:dyDescent="0.25">
      <c r="A180">
        <v>10016190</v>
      </c>
      <c r="B180" t="s">
        <v>6403</v>
      </c>
      <c r="C180" t="s">
        <v>6346</v>
      </c>
      <c r="D180" t="s">
        <v>6339</v>
      </c>
      <c r="E180" s="15">
        <v>811043716</v>
      </c>
      <c r="F180" s="15" t="s">
        <v>6339</v>
      </c>
      <c r="G180">
        <v>1</v>
      </c>
      <c r="H180" t="s">
        <v>6339</v>
      </c>
      <c r="I180" t="s">
        <v>6400</v>
      </c>
      <c r="J180" t="s">
        <v>6339</v>
      </c>
      <c r="K180" s="29">
        <v>42654</v>
      </c>
      <c r="L180" s="29" t="s">
        <v>6339</v>
      </c>
      <c r="M180" s="29" t="s">
        <v>6397</v>
      </c>
      <c r="N180" t="s">
        <v>6340</v>
      </c>
      <c r="O180" t="str">
        <f t="shared" si="2"/>
        <v>Insert Into cliente_cultivo(id_clientecultivo,id_cliente,id_cultivo,tiporeg_clientecultivo,freg_clientecultivo,usureg_clientecultivo) values (NULL,811043716,1,'R',2016-10-11,'dzambrano');</v>
      </c>
    </row>
    <row r="181" spans="1:15" x14ac:dyDescent="0.25">
      <c r="A181">
        <v>10016462</v>
      </c>
      <c r="B181" t="s">
        <v>6403</v>
      </c>
      <c r="C181" t="s">
        <v>6346</v>
      </c>
      <c r="D181" t="s">
        <v>6339</v>
      </c>
      <c r="E181" s="15">
        <v>890930847</v>
      </c>
      <c r="F181" s="15" t="s">
        <v>6339</v>
      </c>
      <c r="G181">
        <v>1</v>
      </c>
      <c r="H181" t="s">
        <v>6339</v>
      </c>
      <c r="I181" t="s">
        <v>6400</v>
      </c>
      <c r="J181" t="s">
        <v>6339</v>
      </c>
      <c r="K181" s="29">
        <v>42654</v>
      </c>
      <c r="L181" s="29" t="s">
        <v>6339</v>
      </c>
      <c r="M181" s="29" t="s">
        <v>6397</v>
      </c>
      <c r="N181" t="s">
        <v>6340</v>
      </c>
      <c r="O181" t="str">
        <f t="shared" si="2"/>
        <v>Insert Into cliente_cultivo(id_clientecultivo,id_cliente,id_cultivo,tiporeg_clientecultivo,freg_clientecultivo,usureg_clientecultivo) values (NULL,890930847,1,'R',2016-10-11,'dzambrano');</v>
      </c>
    </row>
    <row r="182" spans="1:15" x14ac:dyDescent="0.25">
      <c r="A182">
        <v>10016467</v>
      </c>
      <c r="B182" t="s">
        <v>6403</v>
      </c>
      <c r="C182" t="s">
        <v>6346</v>
      </c>
      <c r="D182" t="s">
        <v>6339</v>
      </c>
      <c r="E182" s="15">
        <v>900808640</v>
      </c>
      <c r="F182" s="15" t="s">
        <v>6339</v>
      </c>
      <c r="G182">
        <v>1</v>
      </c>
      <c r="H182" t="s">
        <v>6339</v>
      </c>
      <c r="I182" t="s">
        <v>6400</v>
      </c>
      <c r="J182" t="s">
        <v>6339</v>
      </c>
      <c r="K182" s="29">
        <v>42654</v>
      </c>
      <c r="L182" s="29" t="s">
        <v>6339</v>
      </c>
      <c r="M182" s="29" t="s">
        <v>6397</v>
      </c>
      <c r="N182" t="s">
        <v>6340</v>
      </c>
      <c r="O182" t="str">
        <f t="shared" si="2"/>
        <v>Insert Into cliente_cultivo(id_clientecultivo,id_cliente,id_cultivo,tiporeg_clientecultivo,freg_clientecultivo,usureg_clientecultivo) values (NULL,900808640,1,'R',2016-10-11,'dzambrano');</v>
      </c>
    </row>
    <row r="183" spans="1:15" x14ac:dyDescent="0.25">
      <c r="A183">
        <v>10016474</v>
      </c>
      <c r="B183" t="s">
        <v>6403</v>
      </c>
      <c r="C183" t="s">
        <v>6346</v>
      </c>
      <c r="D183" t="s">
        <v>6339</v>
      </c>
      <c r="E183" s="15">
        <v>71905891</v>
      </c>
      <c r="F183" s="15" t="s">
        <v>6339</v>
      </c>
      <c r="G183">
        <v>1</v>
      </c>
      <c r="H183" t="s">
        <v>6339</v>
      </c>
      <c r="I183" t="s">
        <v>6400</v>
      </c>
      <c r="J183" t="s">
        <v>6339</v>
      </c>
      <c r="K183" s="29">
        <v>42654</v>
      </c>
      <c r="L183" s="29" t="s">
        <v>6339</v>
      </c>
      <c r="M183" s="29" t="s">
        <v>6397</v>
      </c>
      <c r="N183" t="s">
        <v>6340</v>
      </c>
      <c r="O183" t="str">
        <f t="shared" si="2"/>
        <v>Insert Into cliente_cultivo(id_clientecultivo,id_cliente,id_cultivo,tiporeg_clientecultivo,freg_clientecultivo,usureg_clientecultivo) values (NULL,71905891,1,'R',2016-10-11,'dzambrano');</v>
      </c>
    </row>
    <row r="184" spans="1:15" x14ac:dyDescent="0.25">
      <c r="A184">
        <v>10016487</v>
      </c>
      <c r="B184" t="s">
        <v>6403</v>
      </c>
      <c r="C184" t="s">
        <v>6346</v>
      </c>
      <c r="D184" t="s">
        <v>6339</v>
      </c>
      <c r="E184" s="15">
        <v>21470883</v>
      </c>
      <c r="F184" s="15" t="s">
        <v>6339</v>
      </c>
      <c r="G184">
        <v>1</v>
      </c>
      <c r="H184" t="s">
        <v>6339</v>
      </c>
      <c r="I184" t="s">
        <v>6400</v>
      </c>
      <c r="J184" t="s">
        <v>6339</v>
      </c>
      <c r="K184" s="29">
        <v>42654</v>
      </c>
      <c r="L184" s="29" t="s">
        <v>6339</v>
      </c>
      <c r="M184" s="29" t="s">
        <v>6397</v>
      </c>
      <c r="N184" t="s">
        <v>6340</v>
      </c>
      <c r="O184" t="str">
        <f t="shared" si="2"/>
        <v>Insert Into cliente_cultivo(id_clientecultivo,id_cliente,id_cultivo,tiporeg_clientecultivo,freg_clientecultivo,usureg_clientecultivo) values (NULL,21470883,1,'R',2016-10-11,'dzambrano');</v>
      </c>
    </row>
    <row r="185" spans="1:15" x14ac:dyDescent="0.25">
      <c r="A185">
        <v>10016547</v>
      </c>
      <c r="B185" t="s">
        <v>6403</v>
      </c>
      <c r="C185" t="s">
        <v>6346</v>
      </c>
      <c r="D185" t="s">
        <v>6339</v>
      </c>
      <c r="E185" s="15">
        <v>800040534</v>
      </c>
      <c r="F185" s="15" t="s">
        <v>6339</v>
      </c>
      <c r="G185">
        <v>1</v>
      </c>
      <c r="H185" t="s">
        <v>6339</v>
      </c>
      <c r="I185" t="s">
        <v>6400</v>
      </c>
      <c r="J185" t="s">
        <v>6339</v>
      </c>
      <c r="K185" s="29">
        <v>42654</v>
      </c>
      <c r="L185" s="29" t="s">
        <v>6339</v>
      </c>
      <c r="M185" s="29" t="s">
        <v>6397</v>
      </c>
      <c r="N185" t="s">
        <v>6340</v>
      </c>
      <c r="O185" t="str">
        <f t="shared" si="2"/>
        <v>Insert Into cliente_cultivo(id_clientecultivo,id_cliente,id_cultivo,tiporeg_clientecultivo,freg_clientecultivo,usureg_clientecultivo) values (NULL,800040534,1,'R',2016-10-11,'dzambrano');</v>
      </c>
    </row>
    <row r="186" spans="1:15" x14ac:dyDescent="0.25">
      <c r="A186">
        <v>10016575</v>
      </c>
      <c r="B186" t="s">
        <v>6403</v>
      </c>
      <c r="C186" t="s">
        <v>6346</v>
      </c>
      <c r="D186" t="s">
        <v>6339</v>
      </c>
      <c r="E186" s="15">
        <v>900163815</v>
      </c>
      <c r="F186" s="15" t="s">
        <v>6339</v>
      </c>
      <c r="G186">
        <v>1</v>
      </c>
      <c r="H186" t="s">
        <v>6339</v>
      </c>
      <c r="I186" t="s">
        <v>6400</v>
      </c>
      <c r="J186" t="s">
        <v>6339</v>
      </c>
      <c r="K186" s="29">
        <v>42654</v>
      </c>
      <c r="L186" s="29" t="s">
        <v>6339</v>
      </c>
      <c r="M186" s="29" t="s">
        <v>6397</v>
      </c>
      <c r="N186" t="s">
        <v>6340</v>
      </c>
      <c r="O186" t="str">
        <f t="shared" si="2"/>
        <v>Insert Into cliente_cultivo(id_clientecultivo,id_cliente,id_cultivo,tiporeg_clientecultivo,freg_clientecultivo,usureg_clientecultivo) values (NULL,900163815,1,'R',2016-10-11,'dzambrano');</v>
      </c>
    </row>
    <row r="187" spans="1:15" x14ac:dyDescent="0.25">
      <c r="A187">
        <v>10016595</v>
      </c>
      <c r="B187" t="s">
        <v>6403</v>
      </c>
      <c r="C187" t="s">
        <v>6346</v>
      </c>
      <c r="D187" t="s">
        <v>6339</v>
      </c>
      <c r="E187" s="15">
        <v>70192838</v>
      </c>
      <c r="F187" s="15" t="s">
        <v>6339</v>
      </c>
      <c r="G187">
        <v>1</v>
      </c>
      <c r="H187" t="s">
        <v>6339</v>
      </c>
      <c r="I187" t="s">
        <v>6400</v>
      </c>
      <c r="J187" t="s">
        <v>6339</v>
      </c>
      <c r="K187" s="29">
        <v>42654</v>
      </c>
      <c r="L187" s="29" t="s">
        <v>6339</v>
      </c>
      <c r="M187" s="29" t="s">
        <v>6397</v>
      </c>
      <c r="N187" t="s">
        <v>6340</v>
      </c>
      <c r="O187" t="str">
        <f t="shared" si="2"/>
        <v>Insert Into cliente_cultivo(id_clientecultivo,id_cliente,id_cultivo,tiporeg_clientecultivo,freg_clientecultivo,usureg_clientecultivo) values (NULL,70192838,1,'R',2016-10-11,'dzambrano');</v>
      </c>
    </row>
    <row r="188" spans="1:15" x14ac:dyDescent="0.25">
      <c r="A188">
        <v>10016631</v>
      </c>
      <c r="B188" t="s">
        <v>6403</v>
      </c>
      <c r="C188" t="s">
        <v>6346</v>
      </c>
      <c r="D188" t="s">
        <v>6339</v>
      </c>
      <c r="E188" s="15">
        <v>900233284</v>
      </c>
      <c r="F188" s="15" t="s">
        <v>6339</v>
      </c>
      <c r="G188">
        <v>1</v>
      </c>
      <c r="H188" t="s">
        <v>6339</v>
      </c>
      <c r="I188" t="s">
        <v>6400</v>
      </c>
      <c r="J188" t="s">
        <v>6339</v>
      </c>
      <c r="K188" s="29">
        <v>42654</v>
      </c>
      <c r="L188" s="29" t="s">
        <v>6339</v>
      </c>
      <c r="M188" s="29" t="s">
        <v>6397</v>
      </c>
      <c r="N188" t="s">
        <v>6340</v>
      </c>
      <c r="O188" t="str">
        <f t="shared" si="2"/>
        <v>Insert Into cliente_cultivo(id_clientecultivo,id_cliente,id_cultivo,tiporeg_clientecultivo,freg_clientecultivo,usureg_clientecultivo) values (NULL,900233284,1,'R',2016-10-11,'dzambrano');</v>
      </c>
    </row>
    <row r="189" spans="1:15" x14ac:dyDescent="0.25">
      <c r="A189">
        <v>10016685</v>
      </c>
      <c r="B189" t="s">
        <v>6403</v>
      </c>
      <c r="C189" t="s">
        <v>6346</v>
      </c>
      <c r="D189" t="s">
        <v>6339</v>
      </c>
      <c r="E189" s="15">
        <v>800245275</v>
      </c>
      <c r="F189" s="15" t="s">
        <v>6339</v>
      </c>
      <c r="G189">
        <v>1</v>
      </c>
      <c r="H189" t="s">
        <v>6339</v>
      </c>
      <c r="I189" t="s">
        <v>6400</v>
      </c>
      <c r="J189" t="s">
        <v>6339</v>
      </c>
      <c r="K189" s="29">
        <v>42654</v>
      </c>
      <c r="L189" s="29" t="s">
        <v>6339</v>
      </c>
      <c r="M189" s="29" t="s">
        <v>6397</v>
      </c>
      <c r="N189" t="s">
        <v>6340</v>
      </c>
      <c r="O189" t="str">
        <f t="shared" si="2"/>
        <v>Insert Into cliente_cultivo(id_clientecultivo,id_cliente,id_cultivo,tiporeg_clientecultivo,freg_clientecultivo,usureg_clientecultivo) values (NULL,800245275,1,'R',2016-10-11,'dzambrano');</v>
      </c>
    </row>
    <row r="190" spans="1:15" x14ac:dyDescent="0.25">
      <c r="A190">
        <v>10016687</v>
      </c>
      <c r="B190" t="s">
        <v>6403</v>
      </c>
      <c r="C190" t="s">
        <v>6346</v>
      </c>
      <c r="D190" t="s">
        <v>6339</v>
      </c>
      <c r="E190" s="15">
        <v>800109363</v>
      </c>
      <c r="F190" s="15" t="s">
        <v>6339</v>
      </c>
      <c r="G190">
        <v>1</v>
      </c>
      <c r="H190" t="s">
        <v>6339</v>
      </c>
      <c r="I190" t="s">
        <v>6400</v>
      </c>
      <c r="J190" t="s">
        <v>6339</v>
      </c>
      <c r="K190" s="29">
        <v>42654</v>
      </c>
      <c r="L190" s="29" t="s">
        <v>6339</v>
      </c>
      <c r="M190" s="29" t="s">
        <v>6397</v>
      </c>
      <c r="N190" t="s">
        <v>6340</v>
      </c>
      <c r="O190" t="str">
        <f t="shared" si="2"/>
        <v>Insert Into cliente_cultivo(id_clientecultivo,id_cliente,id_cultivo,tiporeg_clientecultivo,freg_clientecultivo,usureg_clientecultivo) values (NULL,800109363,1,'R',2016-10-11,'dzambrano');</v>
      </c>
    </row>
    <row r="191" spans="1:15" x14ac:dyDescent="0.25">
      <c r="A191">
        <v>10016688</v>
      </c>
      <c r="B191" t="s">
        <v>6403</v>
      </c>
      <c r="C191" t="s">
        <v>6346</v>
      </c>
      <c r="D191" t="s">
        <v>6339</v>
      </c>
      <c r="E191" s="15">
        <v>811012468</v>
      </c>
      <c r="F191" s="15" t="s">
        <v>6339</v>
      </c>
      <c r="G191">
        <v>1</v>
      </c>
      <c r="H191" t="s">
        <v>6339</v>
      </c>
      <c r="I191" t="s">
        <v>6400</v>
      </c>
      <c r="J191" t="s">
        <v>6339</v>
      </c>
      <c r="K191" s="29">
        <v>42654</v>
      </c>
      <c r="L191" s="29" t="s">
        <v>6339</v>
      </c>
      <c r="M191" s="29" t="s">
        <v>6397</v>
      </c>
      <c r="N191" t="s">
        <v>6340</v>
      </c>
      <c r="O191" t="str">
        <f t="shared" si="2"/>
        <v>Insert Into cliente_cultivo(id_clientecultivo,id_cliente,id_cultivo,tiporeg_clientecultivo,freg_clientecultivo,usureg_clientecultivo) values (NULL,811012468,1,'R',2016-10-11,'dzambrano');</v>
      </c>
    </row>
    <row r="192" spans="1:15" x14ac:dyDescent="0.25">
      <c r="A192">
        <v>10016689</v>
      </c>
      <c r="B192" t="s">
        <v>6403</v>
      </c>
      <c r="C192" t="s">
        <v>6346</v>
      </c>
      <c r="D192" t="s">
        <v>6339</v>
      </c>
      <c r="E192" s="15">
        <v>811045043</v>
      </c>
      <c r="F192" s="15" t="s">
        <v>6339</v>
      </c>
      <c r="G192">
        <v>1</v>
      </c>
      <c r="H192" t="s">
        <v>6339</v>
      </c>
      <c r="I192" t="s">
        <v>6400</v>
      </c>
      <c r="J192" t="s">
        <v>6339</v>
      </c>
      <c r="K192" s="29">
        <v>42654</v>
      </c>
      <c r="L192" s="29" t="s">
        <v>6339</v>
      </c>
      <c r="M192" s="29" t="s">
        <v>6397</v>
      </c>
      <c r="N192" t="s">
        <v>6340</v>
      </c>
      <c r="O192" t="str">
        <f t="shared" si="2"/>
        <v>Insert Into cliente_cultivo(id_clientecultivo,id_cliente,id_cultivo,tiporeg_clientecultivo,freg_clientecultivo,usureg_clientecultivo) values (NULL,811045043,1,'R',2016-10-11,'dzambrano');</v>
      </c>
    </row>
    <row r="193" spans="1:15" x14ac:dyDescent="0.25">
      <c r="A193">
        <v>10016690</v>
      </c>
      <c r="B193" t="s">
        <v>6403</v>
      </c>
      <c r="C193" t="s">
        <v>6346</v>
      </c>
      <c r="D193" t="s">
        <v>6339</v>
      </c>
      <c r="E193" s="15">
        <v>811018266</v>
      </c>
      <c r="F193" s="15" t="s">
        <v>6339</v>
      </c>
      <c r="G193">
        <v>1</v>
      </c>
      <c r="H193" t="s">
        <v>6339</v>
      </c>
      <c r="I193" t="s">
        <v>6400</v>
      </c>
      <c r="J193" t="s">
        <v>6339</v>
      </c>
      <c r="K193" s="29">
        <v>42654</v>
      </c>
      <c r="L193" s="29" t="s">
        <v>6339</v>
      </c>
      <c r="M193" s="29" t="s">
        <v>6397</v>
      </c>
      <c r="N193" t="s">
        <v>6340</v>
      </c>
      <c r="O193" t="str">
        <f t="shared" si="2"/>
        <v>Insert Into cliente_cultivo(id_clientecultivo,id_cliente,id_cultivo,tiporeg_clientecultivo,freg_clientecultivo,usureg_clientecultivo) values (NULL,811018266,1,'R',2016-10-11,'dzambrano');</v>
      </c>
    </row>
    <row r="194" spans="1:15" x14ac:dyDescent="0.25">
      <c r="A194">
        <v>10016691</v>
      </c>
      <c r="B194" t="s">
        <v>6403</v>
      </c>
      <c r="C194" t="s">
        <v>6346</v>
      </c>
      <c r="D194" t="s">
        <v>6339</v>
      </c>
      <c r="E194" s="15">
        <v>900044503</v>
      </c>
      <c r="F194" s="15" t="s">
        <v>6339</v>
      </c>
      <c r="G194">
        <v>1</v>
      </c>
      <c r="H194" t="s">
        <v>6339</v>
      </c>
      <c r="I194" t="s">
        <v>6400</v>
      </c>
      <c r="J194" t="s">
        <v>6339</v>
      </c>
      <c r="K194" s="29">
        <v>42654</v>
      </c>
      <c r="L194" s="29" t="s">
        <v>6339</v>
      </c>
      <c r="M194" s="29" t="s">
        <v>6397</v>
      </c>
      <c r="N194" t="s">
        <v>6340</v>
      </c>
      <c r="O194" t="str">
        <f t="shared" si="2"/>
        <v>Insert Into cliente_cultivo(id_clientecultivo,id_cliente,id_cultivo,tiporeg_clientecultivo,freg_clientecultivo,usureg_clientecultivo) values (NULL,900044503,1,'R',2016-10-11,'dzambrano');</v>
      </c>
    </row>
    <row r="195" spans="1:15" x14ac:dyDescent="0.25">
      <c r="A195">
        <v>10016692</v>
      </c>
      <c r="B195" t="s">
        <v>6403</v>
      </c>
      <c r="C195" t="s">
        <v>6346</v>
      </c>
      <c r="D195" t="s">
        <v>6339</v>
      </c>
      <c r="E195" s="15">
        <v>900147530</v>
      </c>
      <c r="F195" s="15" t="s">
        <v>6339</v>
      </c>
      <c r="G195">
        <v>1</v>
      </c>
      <c r="H195" t="s">
        <v>6339</v>
      </c>
      <c r="I195" t="s">
        <v>6400</v>
      </c>
      <c r="J195" t="s">
        <v>6339</v>
      </c>
      <c r="K195" s="29">
        <v>42654</v>
      </c>
      <c r="L195" s="29" t="s">
        <v>6339</v>
      </c>
      <c r="M195" s="29" t="s">
        <v>6397</v>
      </c>
      <c r="N195" t="s">
        <v>6340</v>
      </c>
      <c r="O195" t="str">
        <f t="shared" ref="O195:O258" si="3">_xlfn.CONCAT(B195,C195,D195,E195,F195,G195,H195,"'",I195,"'",J195,TEXT(K195,"yyyy-mm-dd"),L195,"'",M195,"'",N195)</f>
        <v>Insert Into cliente_cultivo(id_clientecultivo,id_cliente,id_cultivo,tiporeg_clientecultivo,freg_clientecultivo,usureg_clientecultivo) values (NULL,900147530,1,'R',2016-10-11,'dzambrano');</v>
      </c>
    </row>
    <row r="196" spans="1:15" x14ac:dyDescent="0.25">
      <c r="A196">
        <v>10016693</v>
      </c>
      <c r="B196" t="s">
        <v>6403</v>
      </c>
      <c r="C196" t="s">
        <v>6346</v>
      </c>
      <c r="D196" t="s">
        <v>6339</v>
      </c>
      <c r="E196" s="15">
        <v>811036701</v>
      </c>
      <c r="F196" s="15" t="s">
        <v>6339</v>
      </c>
      <c r="G196">
        <v>1</v>
      </c>
      <c r="H196" t="s">
        <v>6339</v>
      </c>
      <c r="I196" t="s">
        <v>6400</v>
      </c>
      <c r="J196" t="s">
        <v>6339</v>
      </c>
      <c r="K196" s="29">
        <v>42654</v>
      </c>
      <c r="L196" s="29" t="s">
        <v>6339</v>
      </c>
      <c r="M196" s="29" t="s">
        <v>6397</v>
      </c>
      <c r="N196" t="s">
        <v>6340</v>
      </c>
      <c r="O196" t="str">
        <f t="shared" si="3"/>
        <v>Insert Into cliente_cultivo(id_clientecultivo,id_cliente,id_cultivo,tiporeg_clientecultivo,freg_clientecultivo,usureg_clientecultivo) values (NULL,811036701,1,'R',2016-10-11,'dzambrano');</v>
      </c>
    </row>
    <row r="197" spans="1:15" x14ac:dyDescent="0.25">
      <c r="A197">
        <v>10016695</v>
      </c>
      <c r="B197" t="s">
        <v>6403</v>
      </c>
      <c r="C197" t="s">
        <v>6346</v>
      </c>
      <c r="D197" t="s">
        <v>6339</v>
      </c>
      <c r="E197" s="15">
        <v>800142181</v>
      </c>
      <c r="F197" s="15" t="s">
        <v>6339</v>
      </c>
      <c r="G197">
        <v>1</v>
      </c>
      <c r="H197" t="s">
        <v>6339</v>
      </c>
      <c r="I197" t="s">
        <v>6400</v>
      </c>
      <c r="J197" t="s">
        <v>6339</v>
      </c>
      <c r="K197" s="29">
        <v>42654</v>
      </c>
      <c r="L197" s="29" t="s">
        <v>6339</v>
      </c>
      <c r="M197" s="29" t="s">
        <v>6397</v>
      </c>
      <c r="N197" t="s">
        <v>6340</v>
      </c>
      <c r="O197" t="str">
        <f t="shared" si="3"/>
        <v>Insert Into cliente_cultivo(id_clientecultivo,id_cliente,id_cultivo,tiporeg_clientecultivo,freg_clientecultivo,usureg_clientecultivo) values (NULL,800142181,1,'R',2016-10-11,'dzambrano');</v>
      </c>
    </row>
    <row r="198" spans="1:15" x14ac:dyDescent="0.25">
      <c r="A198">
        <v>10016696</v>
      </c>
      <c r="B198" t="s">
        <v>6403</v>
      </c>
      <c r="C198" t="s">
        <v>6346</v>
      </c>
      <c r="D198" t="s">
        <v>6339</v>
      </c>
      <c r="E198" s="15">
        <v>900583470</v>
      </c>
      <c r="F198" s="15" t="s">
        <v>6339</v>
      </c>
      <c r="G198">
        <v>1</v>
      </c>
      <c r="H198" t="s">
        <v>6339</v>
      </c>
      <c r="I198" t="s">
        <v>6400</v>
      </c>
      <c r="J198" t="s">
        <v>6339</v>
      </c>
      <c r="K198" s="29">
        <v>42654</v>
      </c>
      <c r="L198" s="29" t="s">
        <v>6339</v>
      </c>
      <c r="M198" s="29" t="s">
        <v>6397</v>
      </c>
      <c r="N198" t="s">
        <v>6340</v>
      </c>
      <c r="O198" t="str">
        <f t="shared" si="3"/>
        <v>Insert Into cliente_cultivo(id_clientecultivo,id_cliente,id_cultivo,tiporeg_clientecultivo,freg_clientecultivo,usureg_clientecultivo) values (NULL,900583470,1,'R',2016-10-11,'dzambrano');</v>
      </c>
    </row>
    <row r="199" spans="1:15" x14ac:dyDescent="0.25">
      <c r="A199">
        <v>10016697</v>
      </c>
      <c r="B199" t="s">
        <v>6403</v>
      </c>
      <c r="C199" t="s">
        <v>6346</v>
      </c>
      <c r="D199" t="s">
        <v>6339</v>
      </c>
      <c r="E199" s="15">
        <v>890901756</v>
      </c>
      <c r="F199" s="15" t="s">
        <v>6339</v>
      </c>
      <c r="G199">
        <v>1</v>
      </c>
      <c r="H199" t="s">
        <v>6339</v>
      </c>
      <c r="I199" t="s">
        <v>6400</v>
      </c>
      <c r="J199" t="s">
        <v>6339</v>
      </c>
      <c r="K199" s="29">
        <v>42654</v>
      </c>
      <c r="L199" s="29" t="s">
        <v>6339</v>
      </c>
      <c r="M199" s="29" t="s">
        <v>6397</v>
      </c>
      <c r="N199" t="s">
        <v>6340</v>
      </c>
      <c r="O199" t="str">
        <f t="shared" si="3"/>
        <v>Insert Into cliente_cultivo(id_clientecultivo,id_cliente,id_cultivo,tiporeg_clientecultivo,freg_clientecultivo,usureg_clientecultivo) values (NULL,890901756,1,'R',2016-10-11,'dzambrano');</v>
      </c>
    </row>
    <row r="200" spans="1:15" x14ac:dyDescent="0.25">
      <c r="A200">
        <v>10016698</v>
      </c>
      <c r="B200" t="s">
        <v>6403</v>
      </c>
      <c r="C200" t="s">
        <v>6346</v>
      </c>
      <c r="D200" t="s">
        <v>6339</v>
      </c>
      <c r="E200" s="15">
        <v>860011246</v>
      </c>
      <c r="F200" s="15" t="s">
        <v>6339</v>
      </c>
      <c r="G200">
        <v>1</v>
      </c>
      <c r="H200" t="s">
        <v>6339</v>
      </c>
      <c r="I200" t="s">
        <v>6400</v>
      </c>
      <c r="J200" t="s">
        <v>6339</v>
      </c>
      <c r="K200" s="29">
        <v>42654</v>
      </c>
      <c r="L200" s="29" t="s">
        <v>6339</v>
      </c>
      <c r="M200" s="29" t="s">
        <v>6397</v>
      </c>
      <c r="N200" t="s">
        <v>6340</v>
      </c>
      <c r="O200" t="str">
        <f t="shared" si="3"/>
        <v>Insert Into cliente_cultivo(id_clientecultivo,id_cliente,id_cultivo,tiporeg_clientecultivo,freg_clientecultivo,usureg_clientecultivo) values (NULL,860011246,1,'R',2016-10-11,'dzambrano');</v>
      </c>
    </row>
    <row r="201" spans="1:15" x14ac:dyDescent="0.25">
      <c r="A201">
        <v>10016718</v>
      </c>
      <c r="B201" t="s">
        <v>6403</v>
      </c>
      <c r="C201" t="s">
        <v>6346</v>
      </c>
      <c r="D201" t="s">
        <v>6339</v>
      </c>
      <c r="E201" s="15">
        <v>900840409</v>
      </c>
      <c r="F201" s="15" t="s">
        <v>6339</v>
      </c>
      <c r="G201">
        <v>1</v>
      </c>
      <c r="H201" t="s">
        <v>6339</v>
      </c>
      <c r="I201" t="s">
        <v>6400</v>
      </c>
      <c r="J201" t="s">
        <v>6339</v>
      </c>
      <c r="K201" s="29">
        <v>42654</v>
      </c>
      <c r="L201" s="29" t="s">
        <v>6339</v>
      </c>
      <c r="M201" s="29" t="s">
        <v>6397</v>
      </c>
      <c r="N201" t="s">
        <v>6340</v>
      </c>
      <c r="O201" t="str">
        <f t="shared" si="3"/>
        <v>Insert Into cliente_cultivo(id_clientecultivo,id_cliente,id_cultivo,tiporeg_clientecultivo,freg_clientecultivo,usureg_clientecultivo) values (NULL,900840409,1,'R',2016-10-11,'dzambrano');</v>
      </c>
    </row>
    <row r="202" spans="1:15" x14ac:dyDescent="0.25">
      <c r="A202">
        <v>10016773</v>
      </c>
      <c r="B202" t="s">
        <v>6403</v>
      </c>
      <c r="C202" t="s">
        <v>6346</v>
      </c>
      <c r="D202" t="s">
        <v>6339</v>
      </c>
      <c r="E202" s="15">
        <v>71577391</v>
      </c>
      <c r="F202" s="15" t="s">
        <v>6339</v>
      </c>
      <c r="G202">
        <v>1</v>
      </c>
      <c r="H202" t="s">
        <v>6339</v>
      </c>
      <c r="I202" t="s">
        <v>6400</v>
      </c>
      <c r="J202" t="s">
        <v>6339</v>
      </c>
      <c r="K202" s="29">
        <v>42654</v>
      </c>
      <c r="L202" s="29" t="s">
        <v>6339</v>
      </c>
      <c r="M202" s="29" t="s">
        <v>6397</v>
      </c>
      <c r="N202" t="s">
        <v>6340</v>
      </c>
      <c r="O202" t="str">
        <f t="shared" si="3"/>
        <v>Insert Into cliente_cultivo(id_clientecultivo,id_cliente,id_cultivo,tiporeg_clientecultivo,freg_clientecultivo,usureg_clientecultivo) values (NULL,71577391,1,'R',2016-10-11,'dzambrano');</v>
      </c>
    </row>
    <row r="203" spans="1:15" x14ac:dyDescent="0.25">
      <c r="A203">
        <v>10016786</v>
      </c>
      <c r="B203" t="s">
        <v>6403</v>
      </c>
      <c r="C203" t="s">
        <v>6346</v>
      </c>
      <c r="D203" t="s">
        <v>6339</v>
      </c>
      <c r="E203" s="15">
        <v>891001125</v>
      </c>
      <c r="F203" s="15" t="s">
        <v>6339</v>
      </c>
      <c r="G203">
        <v>1</v>
      </c>
      <c r="H203" t="s">
        <v>6339</v>
      </c>
      <c r="I203" t="s">
        <v>6400</v>
      </c>
      <c r="J203" t="s">
        <v>6339</v>
      </c>
      <c r="K203" s="29">
        <v>42654</v>
      </c>
      <c r="L203" s="29" t="s">
        <v>6339</v>
      </c>
      <c r="M203" s="29" t="s">
        <v>6397</v>
      </c>
      <c r="N203" t="s">
        <v>6340</v>
      </c>
      <c r="O203" t="str">
        <f t="shared" si="3"/>
        <v>Insert Into cliente_cultivo(id_clientecultivo,id_cliente,id_cultivo,tiporeg_clientecultivo,freg_clientecultivo,usureg_clientecultivo) values (NULL,891001125,1,'R',2016-10-11,'dzambrano');</v>
      </c>
    </row>
    <row r="204" spans="1:15" x14ac:dyDescent="0.25">
      <c r="A204">
        <v>10016801</v>
      </c>
      <c r="B204" t="s">
        <v>6403</v>
      </c>
      <c r="C204" t="s">
        <v>6346</v>
      </c>
      <c r="D204" t="s">
        <v>6339</v>
      </c>
      <c r="E204" s="15">
        <v>823002496</v>
      </c>
      <c r="F204" s="15" t="s">
        <v>6339</v>
      </c>
      <c r="G204">
        <v>1</v>
      </c>
      <c r="H204" t="s">
        <v>6339</v>
      </c>
      <c r="I204" t="s">
        <v>6400</v>
      </c>
      <c r="J204" t="s">
        <v>6339</v>
      </c>
      <c r="K204" s="29">
        <v>42654</v>
      </c>
      <c r="L204" s="29" t="s">
        <v>6339</v>
      </c>
      <c r="M204" s="29" t="s">
        <v>6397</v>
      </c>
      <c r="N204" t="s">
        <v>6340</v>
      </c>
      <c r="O204" t="str">
        <f t="shared" si="3"/>
        <v>Insert Into cliente_cultivo(id_clientecultivo,id_cliente,id_cultivo,tiporeg_clientecultivo,freg_clientecultivo,usureg_clientecultivo) values (NULL,823002496,1,'R',2016-10-11,'dzambrano');</v>
      </c>
    </row>
    <row r="205" spans="1:15" x14ac:dyDescent="0.25">
      <c r="A205">
        <v>10016830</v>
      </c>
      <c r="B205" t="s">
        <v>6403</v>
      </c>
      <c r="C205" t="s">
        <v>6346</v>
      </c>
      <c r="D205" t="s">
        <v>6339</v>
      </c>
      <c r="E205" s="15">
        <v>1017176525</v>
      </c>
      <c r="F205" s="15" t="s">
        <v>6339</v>
      </c>
      <c r="G205">
        <v>1</v>
      </c>
      <c r="H205" t="s">
        <v>6339</v>
      </c>
      <c r="I205" t="s">
        <v>6400</v>
      </c>
      <c r="J205" t="s">
        <v>6339</v>
      </c>
      <c r="K205" s="29">
        <v>42654</v>
      </c>
      <c r="L205" s="29" t="s">
        <v>6339</v>
      </c>
      <c r="M205" s="29" t="s">
        <v>6397</v>
      </c>
      <c r="N205" t="s">
        <v>6340</v>
      </c>
      <c r="O205" t="str">
        <f t="shared" si="3"/>
        <v>Insert Into cliente_cultivo(id_clientecultivo,id_cliente,id_cultivo,tiporeg_clientecultivo,freg_clientecultivo,usureg_clientecultivo) values (NULL,1017176525,1,'R',2016-10-11,'dzambrano');</v>
      </c>
    </row>
    <row r="206" spans="1:15" x14ac:dyDescent="0.25">
      <c r="A206">
        <v>10016875</v>
      </c>
      <c r="B206" t="s">
        <v>6403</v>
      </c>
      <c r="C206" t="s">
        <v>6346</v>
      </c>
      <c r="D206" t="s">
        <v>6339</v>
      </c>
      <c r="E206" s="15">
        <v>800076381</v>
      </c>
      <c r="F206" s="15" t="s">
        <v>6339</v>
      </c>
      <c r="G206">
        <v>1</v>
      </c>
      <c r="H206" t="s">
        <v>6339</v>
      </c>
      <c r="I206" t="s">
        <v>6400</v>
      </c>
      <c r="J206" t="s">
        <v>6339</v>
      </c>
      <c r="K206" s="29">
        <v>42654</v>
      </c>
      <c r="L206" s="29" t="s">
        <v>6339</v>
      </c>
      <c r="M206" s="29" t="s">
        <v>6397</v>
      </c>
      <c r="N206" t="s">
        <v>6340</v>
      </c>
      <c r="O206" t="str">
        <f t="shared" si="3"/>
        <v>Insert Into cliente_cultivo(id_clientecultivo,id_cliente,id_cultivo,tiporeg_clientecultivo,freg_clientecultivo,usureg_clientecultivo) values (NULL,800076381,1,'R',2016-10-11,'dzambrano');</v>
      </c>
    </row>
    <row r="207" spans="1:15" x14ac:dyDescent="0.25">
      <c r="A207">
        <v>10016883</v>
      </c>
      <c r="B207" t="s">
        <v>6403</v>
      </c>
      <c r="C207" t="s">
        <v>6346</v>
      </c>
      <c r="D207" t="s">
        <v>6339</v>
      </c>
      <c r="E207" s="15">
        <v>15352010</v>
      </c>
      <c r="F207" s="15" t="s">
        <v>6339</v>
      </c>
      <c r="G207">
        <v>1</v>
      </c>
      <c r="H207" t="s">
        <v>6339</v>
      </c>
      <c r="I207" t="s">
        <v>6400</v>
      </c>
      <c r="J207" t="s">
        <v>6339</v>
      </c>
      <c r="K207" s="29">
        <v>42654</v>
      </c>
      <c r="L207" s="29" t="s">
        <v>6339</v>
      </c>
      <c r="M207" s="29" t="s">
        <v>6397</v>
      </c>
      <c r="N207" t="s">
        <v>6340</v>
      </c>
      <c r="O207" t="str">
        <f t="shared" si="3"/>
        <v>Insert Into cliente_cultivo(id_clientecultivo,id_cliente,id_cultivo,tiporeg_clientecultivo,freg_clientecultivo,usureg_clientecultivo) values (NULL,15352010,1,'R',2016-10-11,'dzambrano');</v>
      </c>
    </row>
    <row r="208" spans="1:15" x14ac:dyDescent="0.25">
      <c r="A208">
        <v>10016884</v>
      </c>
      <c r="B208" t="s">
        <v>6403</v>
      </c>
      <c r="C208" t="s">
        <v>6346</v>
      </c>
      <c r="D208" t="s">
        <v>6339</v>
      </c>
      <c r="E208" s="15">
        <v>9001141453</v>
      </c>
      <c r="F208" s="15" t="s">
        <v>6339</v>
      </c>
      <c r="G208">
        <v>1</v>
      </c>
      <c r="H208" t="s">
        <v>6339</v>
      </c>
      <c r="I208" t="s">
        <v>6400</v>
      </c>
      <c r="J208" t="s">
        <v>6339</v>
      </c>
      <c r="K208" s="29">
        <v>42654</v>
      </c>
      <c r="L208" s="29" t="s">
        <v>6339</v>
      </c>
      <c r="M208" s="29" t="s">
        <v>6397</v>
      </c>
      <c r="N208" t="s">
        <v>6340</v>
      </c>
      <c r="O208" t="str">
        <f t="shared" si="3"/>
        <v>Insert Into cliente_cultivo(id_clientecultivo,id_cliente,id_cultivo,tiporeg_clientecultivo,freg_clientecultivo,usureg_clientecultivo) values (NULL,9001141453,1,'R',2016-10-11,'dzambrano');</v>
      </c>
    </row>
    <row r="209" spans="1:15" x14ac:dyDescent="0.25">
      <c r="A209">
        <v>10017039</v>
      </c>
      <c r="B209" t="s">
        <v>6403</v>
      </c>
      <c r="C209" t="s">
        <v>6346</v>
      </c>
      <c r="D209" t="s">
        <v>6339</v>
      </c>
      <c r="E209" s="15">
        <v>900758003</v>
      </c>
      <c r="F209" s="15" t="s">
        <v>6339</v>
      </c>
      <c r="G209">
        <v>1</v>
      </c>
      <c r="H209" t="s">
        <v>6339</v>
      </c>
      <c r="I209" t="s">
        <v>6400</v>
      </c>
      <c r="J209" t="s">
        <v>6339</v>
      </c>
      <c r="K209" s="29">
        <v>42654</v>
      </c>
      <c r="L209" s="29" t="s">
        <v>6339</v>
      </c>
      <c r="M209" s="29" t="s">
        <v>6397</v>
      </c>
      <c r="N209" t="s">
        <v>6340</v>
      </c>
      <c r="O209" t="str">
        <f t="shared" si="3"/>
        <v>Insert Into cliente_cultivo(id_clientecultivo,id_cliente,id_cultivo,tiporeg_clientecultivo,freg_clientecultivo,usureg_clientecultivo) values (NULL,900758003,1,'R',2016-10-11,'dzambrano');</v>
      </c>
    </row>
    <row r="210" spans="1:15" x14ac:dyDescent="0.25">
      <c r="A210">
        <v>10017040</v>
      </c>
      <c r="B210" t="s">
        <v>6403</v>
      </c>
      <c r="C210" t="s">
        <v>6346</v>
      </c>
      <c r="D210" t="s">
        <v>6339</v>
      </c>
      <c r="E210" s="15">
        <v>32465496</v>
      </c>
      <c r="F210" s="15" t="s">
        <v>6339</v>
      </c>
      <c r="G210">
        <v>1</v>
      </c>
      <c r="H210" t="s">
        <v>6339</v>
      </c>
      <c r="I210" t="s">
        <v>6400</v>
      </c>
      <c r="J210" t="s">
        <v>6339</v>
      </c>
      <c r="K210" s="29">
        <v>42654</v>
      </c>
      <c r="L210" s="29" t="s">
        <v>6339</v>
      </c>
      <c r="M210" s="29" t="s">
        <v>6397</v>
      </c>
      <c r="N210" t="s">
        <v>6340</v>
      </c>
      <c r="O210" t="str">
        <f t="shared" si="3"/>
        <v>Insert Into cliente_cultivo(id_clientecultivo,id_cliente,id_cultivo,tiporeg_clientecultivo,freg_clientecultivo,usureg_clientecultivo) values (NULL,32465496,1,'R',2016-10-11,'dzambrano');</v>
      </c>
    </row>
    <row r="211" spans="1:15" x14ac:dyDescent="0.25">
      <c r="A211">
        <v>10017051</v>
      </c>
      <c r="B211" t="s">
        <v>6403</v>
      </c>
      <c r="C211" t="s">
        <v>6346</v>
      </c>
      <c r="D211" t="s">
        <v>6339</v>
      </c>
      <c r="E211" s="15">
        <v>64560234</v>
      </c>
      <c r="F211" s="15" t="s">
        <v>6339</v>
      </c>
      <c r="G211">
        <v>1</v>
      </c>
      <c r="H211" t="s">
        <v>6339</v>
      </c>
      <c r="I211" t="s">
        <v>6400</v>
      </c>
      <c r="J211" t="s">
        <v>6339</v>
      </c>
      <c r="K211" s="29">
        <v>42654</v>
      </c>
      <c r="L211" s="29" t="s">
        <v>6339</v>
      </c>
      <c r="M211" s="29" t="s">
        <v>6397</v>
      </c>
      <c r="N211" t="s">
        <v>6340</v>
      </c>
      <c r="O211" t="str">
        <f t="shared" si="3"/>
        <v>Insert Into cliente_cultivo(id_clientecultivo,id_cliente,id_cultivo,tiporeg_clientecultivo,freg_clientecultivo,usureg_clientecultivo) values (NULL,64560234,1,'R',2016-10-11,'dzambrano');</v>
      </c>
    </row>
    <row r="212" spans="1:15" x14ac:dyDescent="0.25">
      <c r="A212">
        <v>10017070</v>
      </c>
      <c r="B212" t="s">
        <v>6403</v>
      </c>
      <c r="C212" t="s">
        <v>6346</v>
      </c>
      <c r="D212" t="s">
        <v>6339</v>
      </c>
      <c r="E212" s="15">
        <v>43808486</v>
      </c>
      <c r="F212" s="15" t="s">
        <v>6339</v>
      </c>
      <c r="G212">
        <v>1</v>
      </c>
      <c r="H212" t="s">
        <v>6339</v>
      </c>
      <c r="I212" t="s">
        <v>6400</v>
      </c>
      <c r="J212" t="s">
        <v>6339</v>
      </c>
      <c r="K212" s="29">
        <v>42654</v>
      </c>
      <c r="L212" s="29" t="s">
        <v>6339</v>
      </c>
      <c r="M212" s="29" t="s">
        <v>6397</v>
      </c>
      <c r="N212" t="s">
        <v>6340</v>
      </c>
      <c r="O212" t="str">
        <f t="shared" si="3"/>
        <v>Insert Into cliente_cultivo(id_clientecultivo,id_cliente,id_cultivo,tiporeg_clientecultivo,freg_clientecultivo,usureg_clientecultivo) values (NULL,43808486,1,'R',2016-10-11,'dzambrano');</v>
      </c>
    </row>
    <row r="213" spans="1:15" x14ac:dyDescent="0.25">
      <c r="A213">
        <v>10017163</v>
      </c>
      <c r="B213" t="s">
        <v>6403</v>
      </c>
      <c r="C213" t="s">
        <v>6346</v>
      </c>
      <c r="D213" t="s">
        <v>6339</v>
      </c>
      <c r="E213" s="15">
        <v>3436587</v>
      </c>
      <c r="F213" s="15" t="s">
        <v>6339</v>
      </c>
      <c r="G213">
        <v>1</v>
      </c>
      <c r="H213" t="s">
        <v>6339</v>
      </c>
      <c r="I213" t="s">
        <v>6400</v>
      </c>
      <c r="J213" t="s">
        <v>6339</v>
      </c>
      <c r="K213" s="29">
        <v>42654</v>
      </c>
      <c r="L213" s="29" t="s">
        <v>6339</v>
      </c>
      <c r="M213" s="29" t="s">
        <v>6397</v>
      </c>
      <c r="N213" t="s">
        <v>6340</v>
      </c>
      <c r="O213" t="str">
        <f t="shared" si="3"/>
        <v>Insert Into cliente_cultivo(id_clientecultivo,id_cliente,id_cultivo,tiporeg_clientecultivo,freg_clientecultivo,usureg_clientecultivo) values (NULL,3436587,1,'R',2016-10-11,'dzambrano');</v>
      </c>
    </row>
    <row r="214" spans="1:15" x14ac:dyDescent="0.25">
      <c r="A214">
        <v>10017174</v>
      </c>
      <c r="B214" t="s">
        <v>6403</v>
      </c>
      <c r="C214" t="s">
        <v>6346</v>
      </c>
      <c r="D214" t="s">
        <v>6339</v>
      </c>
      <c r="E214" s="15">
        <v>900921157</v>
      </c>
      <c r="F214" s="15" t="s">
        <v>6339</v>
      </c>
      <c r="G214">
        <v>1</v>
      </c>
      <c r="H214" t="s">
        <v>6339</v>
      </c>
      <c r="I214" t="s">
        <v>6400</v>
      </c>
      <c r="J214" t="s">
        <v>6339</v>
      </c>
      <c r="K214" s="29">
        <v>42654</v>
      </c>
      <c r="L214" s="29" t="s">
        <v>6339</v>
      </c>
      <c r="M214" s="29" t="s">
        <v>6397</v>
      </c>
      <c r="N214" t="s">
        <v>6340</v>
      </c>
      <c r="O214" t="str">
        <f t="shared" si="3"/>
        <v>Insert Into cliente_cultivo(id_clientecultivo,id_cliente,id_cultivo,tiporeg_clientecultivo,freg_clientecultivo,usureg_clientecultivo) values (NULL,900921157,1,'R',2016-10-11,'dzambrano');</v>
      </c>
    </row>
    <row r="215" spans="1:15" x14ac:dyDescent="0.25">
      <c r="A215">
        <v>10017178</v>
      </c>
      <c r="B215" t="s">
        <v>6403</v>
      </c>
      <c r="C215" t="s">
        <v>6346</v>
      </c>
      <c r="D215" t="s">
        <v>6339</v>
      </c>
      <c r="E215" s="15">
        <v>811045791</v>
      </c>
      <c r="F215" s="15" t="s">
        <v>6339</v>
      </c>
      <c r="G215">
        <v>1</v>
      </c>
      <c r="H215" t="s">
        <v>6339</v>
      </c>
      <c r="I215" t="s">
        <v>6400</v>
      </c>
      <c r="J215" t="s">
        <v>6339</v>
      </c>
      <c r="K215" s="29">
        <v>42654</v>
      </c>
      <c r="L215" s="29" t="s">
        <v>6339</v>
      </c>
      <c r="M215" s="29" t="s">
        <v>6397</v>
      </c>
      <c r="N215" t="s">
        <v>6340</v>
      </c>
      <c r="O215" t="str">
        <f t="shared" si="3"/>
        <v>Insert Into cliente_cultivo(id_clientecultivo,id_cliente,id_cultivo,tiporeg_clientecultivo,freg_clientecultivo,usureg_clientecultivo) values (NULL,811045791,1,'R',2016-10-11,'dzambrano');</v>
      </c>
    </row>
    <row r="216" spans="1:15" x14ac:dyDescent="0.25">
      <c r="A216">
        <v>10017198</v>
      </c>
      <c r="B216" t="s">
        <v>6403</v>
      </c>
      <c r="C216" t="s">
        <v>6346</v>
      </c>
      <c r="D216" t="s">
        <v>6339</v>
      </c>
      <c r="E216" s="15">
        <v>70547271</v>
      </c>
      <c r="F216" s="15" t="s">
        <v>6339</v>
      </c>
      <c r="G216">
        <v>1</v>
      </c>
      <c r="H216" t="s">
        <v>6339</v>
      </c>
      <c r="I216" t="s">
        <v>6400</v>
      </c>
      <c r="J216" t="s">
        <v>6339</v>
      </c>
      <c r="K216" s="29">
        <v>42654</v>
      </c>
      <c r="L216" s="29" t="s">
        <v>6339</v>
      </c>
      <c r="M216" s="29" t="s">
        <v>6397</v>
      </c>
      <c r="N216" t="s">
        <v>6340</v>
      </c>
      <c r="O216" t="str">
        <f t="shared" si="3"/>
        <v>Insert Into cliente_cultivo(id_clientecultivo,id_cliente,id_cultivo,tiporeg_clientecultivo,freg_clientecultivo,usureg_clientecultivo) values (NULL,70547271,1,'R',2016-10-11,'dzambrano');</v>
      </c>
    </row>
    <row r="217" spans="1:15" x14ac:dyDescent="0.25">
      <c r="A217">
        <v>10017199</v>
      </c>
      <c r="B217" t="s">
        <v>6403</v>
      </c>
      <c r="C217" t="s">
        <v>6346</v>
      </c>
      <c r="D217" t="s">
        <v>6339</v>
      </c>
      <c r="E217" s="15">
        <v>811038838</v>
      </c>
      <c r="F217" s="15" t="s">
        <v>6339</v>
      </c>
      <c r="G217">
        <v>1</v>
      </c>
      <c r="H217" t="s">
        <v>6339</v>
      </c>
      <c r="I217" t="s">
        <v>6400</v>
      </c>
      <c r="J217" t="s">
        <v>6339</v>
      </c>
      <c r="K217" s="29">
        <v>42654</v>
      </c>
      <c r="L217" s="29" t="s">
        <v>6339</v>
      </c>
      <c r="M217" s="29" t="s">
        <v>6397</v>
      </c>
      <c r="N217" t="s">
        <v>6340</v>
      </c>
      <c r="O217" t="str">
        <f t="shared" si="3"/>
        <v>Insert Into cliente_cultivo(id_clientecultivo,id_cliente,id_cultivo,tiporeg_clientecultivo,freg_clientecultivo,usureg_clientecultivo) values (NULL,811038838,1,'R',2016-10-11,'dzambrano');</v>
      </c>
    </row>
    <row r="218" spans="1:15" x14ac:dyDescent="0.25">
      <c r="A218">
        <v>10017200</v>
      </c>
      <c r="B218" t="s">
        <v>6403</v>
      </c>
      <c r="C218" t="s">
        <v>6346</v>
      </c>
      <c r="D218" t="s">
        <v>6339</v>
      </c>
      <c r="E218" s="15">
        <v>800152266</v>
      </c>
      <c r="F218" s="15" t="s">
        <v>6339</v>
      </c>
      <c r="G218">
        <v>1</v>
      </c>
      <c r="H218" t="s">
        <v>6339</v>
      </c>
      <c r="I218" t="s">
        <v>6400</v>
      </c>
      <c r="J218" t="s">
        <v>6339</v>
      </c>
      <c r="K218" s="29">
        <v>42654</v>
      </c>
      <c r="L218" s="29" t="s">
        <v>6339</v>
      </c>
      <c r="M218" s="29" t="s">
        <v>6397</v>
      </c>
      <c r="N218" t="s">
        <v>6340</v>
      </c>
      <c r="O218" t="str">
        <f t="shared" si="3"/>
        <v>Insert Into cliente_cultivo(id_clientecultivo,id_cliente,id_cultivo,tiporeg_clientecultivo,freg_clientecultivo,usureg_clientecultivo) values (NULL,800152266,1,'R',2016-10-11,'dzambrano');</v>
      </c>
    </row>
    <row r="219" spans="1:15" x14ac:dyDescent="0.25">
      <c r="A219">
        <v>10017201</v>
      </c>
      <c r="B219" t="s">
        <v>6403</v>
      </c>
      <c r="C219" t="s">
        <v>6346</v>
      </c>
      <c r="D219" t="s">
        <v>6339</v>
      </c>
      <c r="E219" s="15">
        <v>811024238</v>
      </c>
      <c r="F219" s="15" t="s">
        <v>6339</v>
      </c>
      <c r="G219">
        <v>1</v>
      </c>
      <c r="H219" t="s">
        <v>6339</v>
      </c>
      <c r="I219" t="s">
        <v>6400</v>
      </c>
      <c r="J219" t="s">
        <v>6339</v>
      </c>
      <c r="K219" s="29">
        <v>42654</v>
      </c>
      <c r="L219" s="29" t="s">
        <v>6339</v>
      </c>
      <c r="M219" s="29" t="s">
        <v>6397</v>
      </c>
      <c r="N219" t="s">
        <v>6340</v>
      </c>
      <c r="O219" t="str">
        <f t="shared" si="3"/>
        <v>Insert Into cliente_cultivo(id_clientecultivo,id_cliente,id_cultivo,tiporeg_clientecultivo,freg_clientecultivo,usureg_clientecultivo) values (NULL,811024238,1,'R',2016-10-11,'dzambrano');</v>
      </c>
    </row>
    <row r="220" spans="1:15" x14ac:dyDescent="0.25">
      <c r="A220">
        <v>10017202</v>
      </c>
      <c r="B220" t="s">
        <v>6403</v>
      </c>
      <c r="C220" t="s">
        <v>6346</v>
      </c>
      <c r="D220" t="s">
        <v>6339</v>
      </c>
      <c r="E220" s="15">
        <v>800004708</v>
      </c>
      <c r="F220" s="15" t="s">
        <v>6339</v>
      </c>
      <c r="G220">
        <v>1</v>
      </c>
      <c r="H220" t="s">
        <v>6339</v>
      </c>
      <c r="I220" t="s">
        <v>6400</v>
      </c>
      <c r="J220" t="s">
        <v>6339</v>
      </c>
      <c r="K220" s="29">
        <v>42654</v>
      </c>
      <c r="L220" s="29" t="s">
        <v>6339</v>
      </c>
      <c r="M220" s="29" t="s">
        <v>6397</v>
      </c>
      <c r="N220" t="s">
        <v>6340</v>
      </c>
      <c r="O220" t="str">
        <f t="shared" si="3"/>
        <v>Insert Into cliente_cultivo(id_clientecultivo,id_cliente,id_cultivo,tiporeg_clientecultivo,freg_clientecultivo,usureg_clientecultivo) values (NULL,800004708,1,'R',2016-10-11,'dzambrano');</v>
      </c>
    </row>
    <row r="221" spans="1:15" x14ac:dyDescent="0.25">
      <c r="A221">
        <v>10017203</v>
      </c>
      <c r="B221" t="s">
        <v>6403</v>
      </c>
      <c r="C221" t="s">
        <v>6346</v>
      </c>
      <c r="D221" t="s">
        <v>6339</v>
      </c>
      <c r="E221" s="15">
        <v>800022051</v>
      </c>
      <c r="F221" s="15" t="s">
        <v>6339</v>
      </c>
      <c r="G221">
        <v>1</v>
      </c>
      <c r="H221" t="s">
        <v>6339</v>
      </c>
      <c r="I221" t="s">
        <v>6400</v>
      </c>
      <c r="J221" t="s">
        <v>6339</v>
      </c>
      <c r="K221" s="29">
        <v>42654</v>
      </c>
      <c r="L221" s="29" t="s">
        <v>6339</v>
      </c>
      <c r="M221" s="29" t="s">
        <v>6397</v>
      </c>
      <c r="N221" t="s">
        <v>6340</v>
      </c>
      <c r="O221" t="str">
        <f t="shared" si="3"/>
        <v>Insert Into cliente_cultivo(id_clientecultivo,id_cliente,id_cultivo,tiporeg_clientecultivo,freg_clientecultivo,usureg_clientecultivo) values (NULL,800022051,1,'R',2016-10-11,'dzambrano');</v>
      </c>
    </row>
    <row r="222" spans="1:15" x14ac:dyDescent="0.25">
      <c r="A222">
        <v>10017205</v>
      </c>
      <c r="B222" t="s">
        <v>6403</v>
      </c>
      <c r="C222" t="s">
        <v>6346</v>
      </c>
      <c r="D222" t="s">
        <v>6339</v>
      </c>
      <c r="E222" s="15">
        <v>900534120</v>
      </c>
      <c r="F222" s="15" t="s">
        <v>6339</v>
      </c>
      <c r="G222">
        <v>1</v>
      </c>
      <c r="H222" t="s">
        <v>6339</v>
      </c>
      <c r="I222" t="s">
        <v>6400</v>
      </c>
      <c r="J222" t="s">
        <v>6339</v>
      </c>
      <c r="K222" s="29">
        <v>42654</v>
      </c>
      <c r="L222" s="29" t="s">
        <v>6339</v>
      </c>
      <c r="M222" s="29" t="s">
        <v>6397</v>
      </c>
      <c r="N222" t="s">
        <v>6340</v>
      </c>
      <c r="O222" t="str">
        <f t="shared" si="3"/>
        <v>Insert Into cliente_cultivo(id_clientecultivo,id_cliente,id_cultivo,tiporeg_clientecultivo,freg_clientecultivo,usureg_clientecultivo) values (NULL,900534120,1,'R',2016-10-11,'dzambrano');</v>
      </c>
    </row>
    <row r="223" spans="1:15" x14ac:dyDescent="0.25">
      <c r="A223">
        <v>10017206</v>
      </c>
      <c r="B223" t="s">
        <v>6403</v>
      </c>
      <c r="C223" t="s">
        <v>6346</v>
      </c>
      <c r="D223" t="s">
        <v>6339</v>
      </c>
      <c r="E223" s="15">
        <v>890930060</v>
      </c>
      <c r="F223" s="15" t="s">
        <v>6339</v>
      </c>
      <c r="G223">
        <v>1</v>
      </c>
      <c r="H223" t="s">
        <v>6339</v>
      </c>
      <c r="I223" t="s">
        <v>6400</v>
      </c>
      <c r="J223" t="s">
        <v>6339</v>
      </c>
      <c r="K223" s="29">
        <v>42654</v>
      </c>
      <c r="L223" s="29" t="s">
        <v>6339</v>
      </c>
      <c r="M223" s="29" t="s">
        <v>6397</v>
      </c>
      <c r="N223" t="s">
        <v>6340</v>
      </c>
      <c r="O223" t="str">
        <f t="shared" si="3"/>
        <v>Insert Into cliente_cultivo(id_clientecultivo,id_cliente,id_cultivo,tiporeg_clientecultivo,freg_clientecultivo,usureg_clientecultivo) values (NULL,890930060,1,'R',2016-10-11,'dzambrano');</v>
      </c>
    </row>
    <row r="224" spans="1:15" x14ac:dyDescent="0.25">
      <c r="A224">
        <v>10017207</v>
      </c>
      <c r="B224" t="s">
        <v>6403</v>
      </c>
      <c r="C224" t="s">
        <v>6346</v>
      </c>
      <c r="D224" t="s">
        <v>6339</v>
      </c>
      <c r="E224" s="15">
        <v>900830575</v>
      </c>
      <c r="F224" s="15" t="s">
        <v>6339</v>
      </c>
      <c r="G224">
        <v>1</v>
      </c>
      <c r="H224" t="s">
        <v>6339</v>
      </c>
      <c r="I224" t="s">
        <v>6400</v>
      </c>
      <c r="J224" t="s">
        <v>6339</v>
      </c>
      <c r="K224" s="29">
        <v>42654</v>
      </c>
      <c r="L224" s="29" t="s">
        <v>6339</v>
      </c>
      <c r="M224" s="29" t="s">
        <v>6397</v>
      </c>
      <c r="N224" t="s">
        <v>6340</v>
      </c>
      <c r="O224" t="str">
        <f t="shared" si="3"/>
        <v>Insert Into cliente_cultivo(id_clientecultivo,id_cliente,id_cultivo,tiporeg_clientecultivo,freg_clientecultivo,usureg_clientecultivo) values (NULL,900830575,1,'R',2016-10-11,'dzambrano');</v>
      </c>
    </row>
    <row r="225" spans="1:15" x14ac:dyDescent="0.25">
      <c r="A225">
        <v>10017212</v>
      </c>
      <c r="B225" t="s">
        <v>6403</v>
      </c>
      <c r="C225" t="s">
        <v>6346</v>
      </c>
      <c r="D225" t="s">
        <v>6339</v>
      </c>
      <c r="E225" s="15">
        <v>70353735</v>
      </c>
      <c r="F225" s="15" t="s">
        <v>6339</v>
      </c>
      <c r="G225">
        <v>1</v>
      </c>
      <c r="H225" t="s">
        <v>6339</v>
      </c>
      <c r="I225" t="s">
        <v>6400</v>
      </c>
      <c r="J225" t="s">
        <v>6339</v>
      </c>
      <c r="K225" s="29">
        <v>42654</v>
      </c>
      <c r="L225" s="29" t="s">
        <v>6339</v>
      </c>
      <c r="M225" s="29" t="s">
        <v>6397</v>
      </c>
      <c r="N225" t="s">
        <v>6340</v>
      </c>
      <c r="O225" t="str">
        <f t="shared" si="3"/>
        <v>Insert Into cliente_cultivo(id_clientecultivo,id_cliente,id_cultivo,tiporeg_clientecultivo,freg_clientecultivo,usureg_clientecultivo) values (NULL,70353735,1,'R',2016-10-11,'dzambrano');</v>
      </c>
    </row>
    <row r="226" spans="1:15" x14ac:dyDescent="0.25">
      <c r="A226">
        <v>10017221</v>
      </c>
      <c r="B226" t="s">
        <v>6403</v>
      </c>
      <c r="C226" t="s">
        <v>6346</v>
      </c>
      <c r="D226" t="s">
        <v>6339</v>
      </c>
      <c r="E226" s="15">
        <v>900807878</v>
      </c>
      <c r="F226" s="15" t="s">
        <v>6339</v>
      </c>
      <c r="G226">
        <v>1</v>
      </c>
      <c r="H226" t="s">
        <v>6339</v>
      </c>
      <c r="I226" t="s">
        <v>6400</v>
      </c>
      <c r="J226" t="s">
        <v>6339</v>
      </c>
      <c r="K226" s="29">
        <v>42654</v>
      </c>
      <c r="L226" s="29" t="s">
        <v>6339</v>
      </c>
      <c r="M226" s="29" t="s">
        <v>6397</v>
      </c>
      <c r="N226" t="s">
        <v>6340</v>
      </c>
      <c r="O226" t="str">
        <f t="shared" si="3"/>
        <v>Insert Into cliente_cultivo(id_clientecultivo,id_cliente,id_cultivo,tiporeg_clientecultivo,freg_clientecultivo,usureg_clientecultivo) values (NULL,900807878,1,'R',2016-10-11,'dzambrano');</v>
      </c>
    </row>
    <row r="227" spans="1:15" x14ac:dyDescent="0.25">
      <c r="A227">
        <v>10017239</v>
      </c>
      <c r="B227" t="s">
        <v>6403</v>
      </c>
      <c r="C227" t="s">
        <v>6346</v>
      </c>
      <c r="D227" t="s">
        <v>6339</v>
      </c>
      <c r="E227" s="15">
        <v>900222313</v>
      </c>
      <c r="F227" s="15" t="s">
        <v>6339</v>
      </c>
      <c r="G227">
        <v>1</v>
      </c>
      <c r="H227" t="s">
        <v>6339</v>
      </c>
      <c r="I227" t="s">
        <v>6400</v>
      </c>
      <c r="J227" t="s">
        <v>6339</v>
      </c>
      <c r="K227" s="29">
        <v>42654</v>
      </c>
      <c r="L227" s="29" t="s">
        <v>6339</v>
      </c>
      <c r="M227" s="29" t="s">
        <v>6397</v>
      </c>
      <c r="N227" t="s">
        <v>6340</v>
      </c>
      <c r="O227" t="str">
        <f t="shared" si="3"/>
        <v>Insert Into cliente_cultivo(id_clientecultivo,id_cliente,id_cultivo,tiporeg_clientecultivo,freg_clientecultivo,usureg_clientecultivo) values (NULL,900222313,1,'R',2016-10-11,'dzambrano');</v>
      </c>
    </row>
    <row r="228" spans="1:15" x14ac:dyDescent="0.25">
      <c r="A228">
        <v>10017286</v>
      </c>
      <c r="B228" t="s">
        <v>6403</v>
      </c>
      <c r="C228" t="s">
        <v>6346</v>
      </c>
      <c r="D228" t="s">
        <v>6339</v>
      </c>
      <c r="E228" s="15">
        <v>900881832</v>
      </c>
      <c r="F228" s="15" t="s">
        <v>6339</v>
      </c>
      <c r="G228">
        <v>1</v>
      </c>
      <c r="H228" t="s">
        <v>6339</v>
      </c>
      <c r="I228" t="s">
        <v>6400</v>
      </c>
      <c r="J228" t="s">
        <v>6339</v>
      </c>
      <c r="K228" s="29">
        <v>42654</v>
      </c>
      <c r="L228" s="29" t="s">
        <v>6339</v>
      </c>
      <c r="M228" s="29" t="s">
        <v>6397</v>
      </c>
      <c r="N228" t="s">
        <v>6340</v>
      </c>
      <c r="O228" t="str">
        <f t="shared" si="3"/>
        <v>Insert Into cliente_cultivo(id_clientecultivo,id_cliente,id_cultivo,tiporeg_clientecultivo,freg_clientecultivo,usureg_clientecultivo) values (NULL,900881832,1,'R',2016-10-11,'dzambrano');</v>
      </c>
    </row>
    <row r="229" spans="1:15" x14ac:dyDescent="0.25">
      <c r="A229">
        <v>10017289</v>
      </c>
      <c r="B229" t="s">
        <v>6403</v>
      </c>
      <c r="C229" t="s">
        <v>6346</v>
      </c>
      <c r="D229" t="s">
        <v>6339</v>
      </c>
      <c r="E229" s="15">
        <v>78028149</v>
      </c>
      <c r="F229" s="15" t="s">
        <v>6339</v>
      </c>
      <c r="G229">
        <v>1</v>
      </c>
      <c r="H229" t="s">
        <v>6339</v>
      </c>
      <c r="I229" t="s">
        <v>6400</v>
      </c>
      <c r="J229" t="s">
        <v>6339</v>
      </c>
      <c r="K229" s="29">
        <v>42654</v>
      </c>
      <c r="L229" s="29" t="s">
        <v>6339</v>
      </c>
      <c r="M229" s="29" t="s">
        <v>6397</v>
      </c>
      <c r="N229" t="s">
        <v>6340</v>
      </c>
      <c r="O229" t="str">
        <f t="shared" si="3"/>
        <v>Insert Into cliente_cultivo(id_clientecultivo,id_cliente,id_cultivo,tiporeg_clientecultivo,freg_clientecultivo,usureg_clientecultivo) values (NULL,78028149,1,'R',2016-10-11,'dzambrano');</v>
      </c>
    </row>
    <row r="230" spans="1:15" x14ac:dyDescent="0.25">
      <c r="A230">
        <v>10017293</v>
      </c>
      <c r="B230" t="s">
        <v>6403</v>
      </c>
      <c r="C230" t="s">
        <v>6346</v>
      </c>
      <c r="D230" t="s">
        <v>6339</v>
      </c>
      <c r="E230" s="15">
        <v>70410283</v>
      </c>
      <c r="F230" s="15" t="s">
        <v>6339</v>
      </c>
      <c r="G230">
        <v>1</v>
      </c>
      <c r="H230" t="s">
        <v>6339</v>
      </c>
      <c r="I230" t="s">
        <v>6400</v>
      </c>
      <c r="J230" t="s">
        <v>6339</v>
      </c>
      <c r="K230" s="29">
        <v>42654</v>
      </c>
      <c r="L230" s="29" t="s">
        <v>6339</v>
      </c>
      <c r="M230" s="29" t="s">
        <v>6397</v>
      </c>
      <c r="N230" t="s">
        <v>6340</v>
      </c>
      <c r="O230" t="str">
        <f t="shared" si="3"/>
        <v>Insert Into cliente_cultivo(id_clientecultivo,id_cliente,id_cultivo,tiporeg_clientecultivo,freg_clientecultivo,usureg_clientecultivo) values (NULL,70410283,1,'R',2016-10-11,'dzambrano');</v>
      </c>
    </row>
    <row r="231" spans="1:15" x14ac:dyDescent="0.25">
      <c r="A231">
        <v>10017304</v>
      </c>
      <c r="B231" t="s">
        <v>6403</v>
      </c>
      <c r="C231" t="s">
        <v>6346</v>
      </c>
      <c r="D231" t="s">
        <v>6339</v>
      </c>
      <c r="E231" s="15">
        <v>900222465</v>
      </c>
      <c r="F231" s="15" t="s">
        <v>6339</v>
      </c>
      <c r="G231">
        <v>1</v>
      </c>
      <c r="H231" t="s">
        <v>6339</v>
      </c>
      <c r="I231" t="s">
        <v>6400</v>
      </c>
      <c r="J231" t="s">
        <v>6339</v>
      </c>
      <c r="K231" s="29">
        <v>42654</v>
      </c>
      <c r="L231" s="29" t="s">
        <v>6339</v>
      </c>
      <c r="M231" s="29" t="s">
        <v>6397</v>
      </c>
      <c r="N231" t="s">
        <v>6340</v>
      </c>
      <c r="O231" t="str">
        <f t="shared" si="3"/>
        <v>Insert Into cliente_cultivo(id_clientecultivo,id_cliente,id_cultivo,tiporeg_clientecultivo,freg_clientecultivo,usureg_clientecultivo) values (NULL,900222465,1,'R',2016-10-11,'dzambrano');</v>
      </c>
    </row>
    <row r="232" spans="1:15" x14ac:dyDescent="0.25">
      <c r="A232">
        <v>10017305</v>
      </c>
      <c r="B232" t="s">
        <v>6403</v>
      </c>
      <c r="C232" t="s">
        <v>6346</v>
      </c>
      <c r="D232" t="s">
        <v>6339</v>
      </c>
      <c r="E232" s="15">
        <v>900474414</v>
      </c>
      <c r="F232" s="15" t="s">
        <v>6339</v>
      </c>
      <c r="G232">
        <v>1</v>
      </c>
      <c r="H232" t="s">
        <v>6339</v>
      </c>
      <c r="I232" t="s">
        <v>6400</v>
      </c>
      <c r="J232" t="s">
        <v>6339</v>
      </c>
      <c r="K232" s="29">
        <v>42654</v>
      </c>
      <c r="L232" s="29" t="s">
        <v>6339</v>
      </c>
      <c r="M232" s="29" t="s">
        <v>6397</v>
      </c>
      <c r="N232" t="s">
        <v>6340</v>
      </c>
      <c r="O232" t="str">
        <f t="shared" si="3"/>
        <v>Insert Into cliente_cultivo(id_clientecultivo,id_cliente,id_cultivo,tiporeg_clientecultivo,freg_clientecultivo,usureg_clientecultivo) values (NULL,900474414,1,'R',2016-10-11,'dzambrano');</v>
      </c>
    </row>
    <row r="233" spans="1:15" x14ac:dyDescent="0.25">
      <c r="A233">
        <v>10017316</v>
      </c>
      <c r="B233" t="s">
        <v>6403</v>
      </c>
      <c r="C233" t="s">
        <v>6346</v>
      </c>
      <c r="D233" t="s">
        <v>6339</v>
      </c>
      <c r="E233" s="15">
        <v>900444199</v>
      </c>
      <c r="F233" s="15" t="s">
        <v>6339</v>
      </c>
      <c r="G233">
        <v>1</v>
      </c>
      <c r="H233" t="s">
        <v>6339</v>
      </c>
      <c r="I233" t="s">
        <v>6400</v>
      </c>
      <c r="J233" t="s">
        <v>6339</v>
      </c>
      <c r="K233" s="29">
        <v>42654</v>
      </c>
      <c r="L233" s="29" t="s">
        <v>6339</v>
      </c>
      <c r="M233" s="29" t="s">
        <v>6397</v>
      </c>
      <c r="N233" t="s">
        <v>6340</v>
      </c>
      <c r="O233" t="str">
        <f t="shared" si="3"/>
        <v>Insert Into cliente_cultivo(id_clientecultivo,id_cliente,id_cultivo,tiporeg_clientecultivo,freg_clientecultivo,usureg_clientecultivo) values (NULL,900444199,1,'R',2016-10-11,'dzambrano');</v>
      </c>
    </row>
    <row r="234" spans="1:15" x14ac:dyDescent="0.25">
      <c r="A234">
        <v>10017323</v>
      </c>
      <c r="B234" t="s">
        <v>6403</v>
      </c>
      <c r="C234" t="s">
        <v>6346</v>
      </c>
      <c r="D234" t="s">
        <v>6339</v>
      </c>
      <c r="E234" s="15">
        <v>900413207</v>
      </c>
      <c r="F234" s="15" t="s">
        <v>6339</v>
      </c>
      <c r="G234">
        <v>1</v>
      </c>
      <c r="H234" t="s">
        <v>6339</v>
      </c>
      <c r="I234" t="s">
        <v>6400</v>
      </c>
      <c r="J234" t="s">
        <v>6339</v>
      </c>
      <c r="K234" s="29">
        <v>42654</v>
      </c>
      <c r="L234" s="29" t="s">
        <v>6339</v>
      </c>
      <c r="M234" s="29" t="s">
        <v>6397</v>
      </c>
      <c r="N234" t="s">
        <v>6340</v>
      </c>
      <c r="O234" t="str">
        <f t="shared" si="3"/>
        <v>Insert Into cliente_cultivo(id_clientecultivo,id_cliente,id_cultivo,tiporeg_clientecultivo,freg_clientecultivo,usureg_clientecultivo) values (NULL,900413207,1,'R',2016-10-11,'dzambrano');</v>
      </c>
    </row>
    <row r="235" spans="1:15" x14ac:dyDescent="0.25">
      <c r="A235">
        <v>10017340</v>
      </c>
      <c r="B235" t="s">
        <v>6403</v>
      </c>
      <c r="C235" t="s">
        <v>6346</v>
      </c>
      <c r="D235" t="s">
        <v>6339</v>
      </c>
      <c r="E235" s="15">
        <v>800172762</v>
      </c>
      <c r="F235" s="15" t="s">
        <v>6339</v>
      </c>
      <c r="G235">
        <v>1</v>
      </c>
      <c r="H235" t="s">
        <v>6339</v>
      </c>
      <c r="I235" t="s">
        <v>6400</v>
      </c>
      <c r="J235" t="s">
        <v>6339</v>
      </c>
      <c r="K235" s="29">
        <v>42654</v>
      </c>
      <c r="L235" s="29" t="s">
        <v>6339</v>
      </c>
      <c r="M235" s="29" t="s">
        <v>6397</v>
      </c>
      <c r="N235" t="s">
        <v>6340</v>
      </c>
      <c r="O235" t="str">
        <f t="shared" si="3"/>
        <v>Insert Into cliente_cultivo(id_clientecultivo,id_cliente,id_cultivo,tiporeg_clientecultivo,freg_clientecultivo,usureg_clientecultivo) values (NULL,800172762,1,'R',2016-10-11,'dzambrano');</v>
      </c>
    </row>
    <row r="236" spans="1:15" x14ac:dyDescent="0.25">
      <c r="A236">
        <v>10017379</v>
      </c>
      <c r="B236" t="s">
        <v>6403</v>
      </c>
      <c r="C236" t="s">
        <v>6346</v>
      </c>
      <c r="D236" t="s">
        <v>6339</v>
      </c>
      <c r="E236" s="15">
        <v>900941574</v>
      </c>
      <c r="F236" s="15" t="s">
        <v>6339</v>
      </c>
      <c r="G236">
        <v>1</v>
      </c>
      <c r="H236" t="s">
        <v>6339</v>
      </c>
      <c r="I236" t="s">
        <v>6400</v>
      </c>
      <c r="J236" t="s">
        <v>6339</v>
      </c>
      <c r="K236" s="29">
        <v>42654</v>
      </c>
      <c r="L236" s="29" t="s">
        <v>6339</v>
      </c>
      <c r="M236" s="29" t="s">
        <v>6397</v>
      </c>
      <c r="N236" t="s">
        <v>6340</v>
      </c>
      <c r="O236" t="str">
        <f t="shared" si="3"/>
        <v>Insert Into cliente_cultivo(id_clientecultivo,id_cliente,id_cultivo,tiporeg_clientecultivo,freg_clientecultivo,usureg_clientecultivo) values (NULL,900941574,1,'R',2016-10-11,'dzambrano');</v>
      </c>
    </row>
    <row r="237" spans="1:15" x14ac:dyDescent="0.25">
      <c r="A237">
        <v>10017571</v>
      </c>
      <c r="B237" t="s">
        <v>6403</v>
      </c>
      <c r="C237" t="s">
        <v>6346</v>
      </c>
      <c r="D237" t="s">
        <v>6339</v>
      </c>
      <c r="E237" s="15">
        <v>900974078</v>
      </c>
      <c r="F237" s="15" t="s">
        <v>6339</v>
      </c>
      <c r="G237">
        <v>1</v>
      </c>
      <c r="H237" t="s">
        <v>6339</v>
      </c>
      <c r="I237" t="s">
        <v>6400</v>
      </c>
      <c r="J237" t="s">
        <v>6339</v>
      </c>
      <c r="K237" s="29">
        <v>42654</v>
      </c>
      <c r="L237" s="29" t="s">
        <v>6339</v>
      </c>
      <c r="M237" s="29" t="s">
        <v>6397</v>
      </c>
      <c r="N237" t="s">
        <v>6340</v>
      </c>
      <c r="O237" t="str">
        <f t="shared" si="3"/>
        <v>Insert Into cliente_cultivo(id_clientecultivo,id_cliente,id_cultivo,tiporeg_clientecultivo,freg_clientecultivo,usureg_clientecultivo) values (NULL,900974078,1,'R',2016-10-11,'dzambrano');</v>
      </c>
    </row>
    <row r="238" spans="1:15" x14ac:dyDescent="0.25">
      <c r="A238">
        <v>10017691</v>
      </c>
      <c r="B238" t="s">
        <v>6403</v>
      </c>
      <c r="C238" t="s">
        <v>6346</v>
      </c>
      <c r="D238" t="s">
        <v>6339</v>
      </c>
      <c r="E238" s="15">
        <v>900867864</v>
      </c>
      <c r="F238" s="15" t="s">
        <v>6339</v>
      </c>
      <c r="G238">
        <v>1</v>
      </c>
      <c r="H238" t="s">
        <v>6339</v>
      </c>
      <c r="I238" t="s">
        <v>6400</v>
      </c>
      <c r="J238" t="s">
        <v>6339</v>
      </c>
      <c r="K238" s="29">
        <v>42654</v>
      </c>
      <c r="L238" s="29" t="s">
        <v>6339</v>
      </c>
      <c r="M238" s="29" t="s">
        <v>6397</v>
      </c>
      <c r="N238" t="s">
        <v>6340</v>
      </c>
      <c r="O238" t="str">
        <f t="shared" si="3"/>
        <v>Insert Into cliente_cultivo(id_clientecultivo,id_cliente,id_cultivo,tiporeg_clientecultivo,freg_clientecultivo,usureg_clientecultivo) values (NULL,900867864,1,'R',2016-10-11,'dzambrano');</v>
      </c>
    </row>
    <row r="239" spans="1:15" x14ac:dyDescent="0.25">
      <c r="A239">
        <v>10017700</v>
      </c>
      <c r="B239" t="s">
        <v>6403</v>
      </c>
      <c r="C239" t="s">
        <v>6346</v>
      </c>
      <c r="D239" t="s">
        <v>6339</v>
      </c>
      <c r="E239" s="15">
        <v>19895118</v>
      </c>
      <c r="F239" s="15" t="s">
        <v>6339</v>
      </c>
      <c r="G239">
        <v>1</v>
      </c>
      <c r="H239" t="s">
        <v>6339</v>
      </c>
      <c r="I239" t="s">
        <v>6400</v>
      </c>
      <c r="J239" t="s">
        <v>6339</v>
      </c>
      <c r="K239" s="29">
        <v>42654</v>
      </c>
      <c r="L239" s="29" t="s">
        <v>6339</v>
      </c>
      <c r="M239" s="29" t="s">
        <v>6397</v>
      </c>
      <c r="N239" t="s">
        <v>6340</v>
      </c>
      <c r="O239" t="str">
        <f t="shared" si="3"/>
        <v>Insert Into cliente_cultivo(id_clientecultivo,id_cliente,id_cultivo,tiporeg_clientecultivo,freg_clientecultivo,usureg_clientecultivo) values (NULL,19895118,1,'R',2016-10-11,'dzambrano');</v>
      </c>
    </row>
    <row r="240" spans="1:15" x14ac:dyDescent="0.25">
      <c r="A240">
        <v>10017716</v>
      </c>
      <c r="B240" t="s">
        <v>6403</v>
      </c>
      <c r="C240" t="s">
        <v>6346</v>
      </c>
      <c r="D240" t="s">
        <v>6339</v>
      </c>
      <c r="E240" s="15">
        <v>70850983</v>
      </c>
      <c r="F240" s="15" t="s">
        <v>6339</v>
      </c>
      <c r="G240">
        <v>1</v>
      </c>
      <c r="H240" t="s">
        <v>6339</v>
      </c>
      <c r="I240" t="s">
        <v>6400</v>
      </c>
      <c r="J240" t="s">
        <v>6339</v>
      </c>
      <c r="K240" s="29">
        <v>42654</v>
      </c>
      <c r="L240" s="29" t="s">
        <v>6339</v>
      </c>
      <c r="M240" s="29" t="s">
        <v>6397</v>
      </c>
      <c r="N240" t="s">
        <v>6340</v>
      </c>
      <c r="O240" t="str">
        <f t="shared" si="3"/>
        <v>Insert Into cliente_cultivo(id_clientecultivo,id_cliente,id_cultivo,tiporeg_clientecultivo,freg_clientecultivo,usureg_clientecultivo) values (NULL,70850983,1,'R',2016-10-11,'dzambrano');</v>
      </c>
    </row>
    <row r="241" spans="1:15" x14ac:dyDescent="0.25">
      <c r="A241">
        <v>10017738</v>
      </c>
      <c r="B241" t="s">
        <v>6403</v>
      </c>
      <c r="C241" t="s">
        <v>6346</v>
      </c>
      <c r="D241" t="s">
        <v>6339</v>
      </c>
      <c r="E241" s="15">
        <v>900296617</v>
      </c>
      <c r="F241" s="15" t="s">
        <v>6339</v>
      </c>
      <c r="G241">
        <v>1</v>
      </c>
      <c r="H241" t="s">
        <v>6339</v>
      </c>
      <c r="I241" t="s">
        <v>6400</v>
      </c>
      <c r="J241" t="s">
        <v>6339</v>
      </c>
      <c r="K241" s="29">
        <v>42654</v>
      </c>
      <c r="L241" s="29" t="s">
        <v>6339</v>
      </c>
      <c r="M241" s="29" t="s">
        <v>6397</v>
      </c>
      <c r="N241" t="s">
        <v>6340</v>
      </c>
      <c r="O241" t="str">
        <f t="shared" si="3"/>
        <v>Insert Into cliente_cultivo(id_clientecultivo,id_cliente,id_cultivo,tiporeg_clientecultivo,freg_clientecultivo,usureg_clientecultivo) values (NULL,900296617,1,'R',2016-10-11,'dzambrano');</v>
      </c>
    </row>
    <row r="242" spans="1:15" x14ac:dyDescent="0.25">
      <c r="A242">
        <v>10017748</v>
      </c>
      <c r="B242" t="s">
        <v>6403</v>
      </c>
      <c r="C242" t="s">
        <v>6346</v>
      </c>
      <c r="D242" t="s">
        <v>6339</v>
      </c>
      <c r="E242" s="15">
        <v>900820087</v>
      </c>
      <c r="F242" s="15" t="s">
        <v>6339</v>
      </c>
      <c r="G242">
        <v>1</v>
      </c>
      <c r="H242" t="s">
        <v>6339</v>
      </c>
      <c r="I242" t="s">
        <v>6400</v>
      </c>
      <c r="J242" t="s">
        <v>6339</v>
      </c>
      <c r="K242" s="29">
        <v>42654</v>
      </c>
      <c r="L242" s="29" t="s">
        <v>6339</v>
      </c>
      <c r="M242" s="29" t="s">
        <v>6397</v>
      </c>
      <c r="N242" t="s">
        <v>6340</v>
      </c>
      <c r="O242" t="str">
        <f t="shared" si="3"/>
        <v>Insert Into cliente_cultivo(id_clientecultivo,id_cliente,id_cultivo,tiporeg_clientecultivo,freg_clientecultivo,usureg_clientecultivo) values (NULL,900820087,1,'R',2016-10-11,'dzambrano');</v>
      </c>
    </row>
    <row r="243" spans="1:15" x14ac:dyDescent="0.25">
      <c r="A243">
        <v>10017773</v>
      </c>
      <c r="B243" t="s">
        <v>6403</v>
      </c>
      <c r="C243" t="s">
        <v>6346</v>
      </c>
      <c r="D243" t="s">
        <v>6339</v>
      </c>
      <c r="E243" s="15">
        <v>900425148</v>
      </c>
      <c r="F243" s="15" t="s">
        <v>6339</v>
      </c>
      <c r="G243">
        <v>1</v>
      </c>
      <c r="H243" t="s">
        <v>6339</v>
      </c>
      <c r="I243" t="s">
        <v>6400</v>
      </c>
      <c r="J243" t="s">
        <v>6339</v>
      </c>
      <c r="K243" s="29">
        <v>42654</v>
      </c>
      <c r="L243" s="29" t="s">
        <v>6339</v>
      </c>
      <c r="M243" s="29" t="s">
        <v>6397</v>
      </c>
      <c r="N243" t="s">
        <v>6340</v>
      </c>
      <c r="O243" t="str">
        <f t="shared" si="3"/>
        <v>Insert Into cliente_cultivo(id_clientecultivo,id_cliente,id_cultivo,tiporeg_clientecultivo,freg_clientecultivo,usureg_clientecultivo) values (NULL,900425148,1,'R',2016-10-11,'dzambrano');</v>
      </c>
    </row>
    <row r="244" spans="1:15" x14ac:dyDescent="0.25">
      <c r="A244">
        <v>10017774</v>
      </c>
      <c r="B244" t="s">
        <v>6403</v>
      </c>
      <c r="C244" t="s">
        <v>6346</v>
      </c>
      <c r="D244" t="s">
        <v>6339</v>
      </c>
      <c r="E244" s="15">
        <v>900949580</v>
      </c>
      <c r="F244" s="15" t="s">
        <v>6339</v>
      </c>
      <c r="G244">
        <v>1</v>
      </c>
      <c r="H244" t="s">
        <v>6339</v>
      </c>
      <c r="I244" t="s">
        <v>6400</v>
      </c>
      <c r="J244" t="s">
        <v>6339</v>
      </c>
      <c r="K244" s="29">
        <v>42654</v>
      </c>
      <c r="L244" s="29" t="s">
        <v>6339</v>
      </c>
      <c r="M244" s="29" t="s">
        <v>6397</v>
      </c>
      <c r="N244" t="s">
        <v>6340</v>
      </c>
      <c r="O244" t="str">
        <f t="shared" si="3"/>
        <v>Insert Into cliente_cultivo(id_clientecultivo,id_cliente,id_cultivo,tiporeg_clientecultivo,freg_clientecultivo,usureg_clientecultivo) values (NULL,900949580,1,'R',2016-10-11,'dzambrano');</v>
      </c>
    </row>
    <row r="245" spans="1:15" x14ac:dyDescent="0.25">
      <c r="A245">
        <v>10017793</v>
      </c>
      <c r="B245" t="s">
        <v>6403</v>
      </c>
      <c r="C245" t="s">
        <v>6346</v>
      </c>
      <c r="D245" t="s">
        <v>6339</v>
      </c>
      <c r="E245" s="15">
        <v>10932605</v>
      </c>
      <c r="F245" s="15" t="s">
        <v>6339</v>
      </c>
      <c r="G245">
        <v>1</v>
      </c>
      <c r="H245" t="s">
        <v>6339</v>
      </c>
      <c r="I245" t="s">
        <v>6400</v>
      </c>
      <c r="J245" t="s">
        <v>6339</v>
      </c>
      <c r="K245" s="29">
        <v>42654</v>
      </c>
      <c r="L245" s="29" t="s">
        <v>6339</v>
      </c>
      <c r="M245" s="29" t="s">
        <v>6397</v>
      </c>
      <c r="N245" t="s">
        <v>6340</v>
      </c>
      <c r="O245" t="str">
        <f t="shared" si="3"/>
        <v>Insert Into cliente_cultivo(id_clientecultivo,id_cliente,id_cultivo,tiporeg_clientecultivo,freg_clientecultivo,usureg_clientecultivo) values (NULL,10932605,1,'R',2016-10-11,'dzambrano');</v>
      </c>
    </row>
    <row r="246" spans="1:15" x14ac:dyDescent="0.25">
      <c r="A246">
        <v>10017819</v>
      </c>
      <c r="B246" t="s">
        <v>6403</v>
      </c>
      <c r="C246" t="s">
        <v>6346</v>
      </c>
      <c r="D246" t="s">
        <v>6339</v>
      </c>
      <c r="E246" s="15">
        <v>900252345</v>
      </c>
      <c r="F246" s="15" t="s">
        <v>6339</v>
      </c>
      <c r="G246">
        <v>1</v>
      </c>
      <c r="H246" t="s">
        <v>6339</v>
      </c>
      <c r="I246" t="s">
        <v>6400</v>
      </c>
      <c r="J246" t="s">
        <v>6339</v>
      </c>
      <c r="K246" s="29">
        <v>42654</v>
      </c>
      <c r="L246" s="29" t="s">
        <v>6339</v>
      </c>
      <c r="M246" s="29" t="s">
        <v>6397</v>
      </c>
      <c r="N246" t="s">
        <v>6340</v>
      </c>
      <c r="O246" t="str">
        <f t="shared" si="3"/>
        <v>Insert Into cliente_cultivo(id_clientecultivo,id_cliente,id_cultivo,tiporeg_clientecultivo,freg_clientecultivo,usureg_clientecultivo) values (NULL,900252345,1,'R',2016-10-11,'dzambrano');</v>
      </c>
    </row>
    <row r="247" spans="1:15" x14ac:dyDescent="0.25">
      <c r="A247">
        <v>10017839</v>
      </c>
      <c r="B247" t="s">
        <v>6403</v>
      </c>
      <c r="C247" t="s">
        <v>6346</v>
      </c>
      <c r="D247" t="s">
        <v>6339</v>
      </c>
      <c r="E247" s="15">
        <v>3514368</v>
      </c>
      <c r="F247" s="15" t="s">
        <v>6339</v>
      </c>
      <c r="G247">
        <v>1</v>
      </c>
      <c r="H247" t="s">
        <v>6339</v>
      </c>
      <c r="I247" t="s">
        <v>6400</v>
      </c>
      <c r="J247" t="s">
        <v>6339</v>
      </c>
      <c r="K247" s="29">
        <v>42654</v>
      </c>
      <c r="L247" s="29" t="s">
        <v>6339</v>
      </c>
      <c r="M247" s="29" t="s">
        <v>6397</v>
      </c>
      <c r="N247" t="s">
        <v>6340</v>
      </c>
      <c r="O247" t="str">
        <f t="shared" si="3"/>
        <v>Insert Into cliente_cultivo(id_clientecultivo,id_cliente,id_cultivo,tiporeg_clientecultivo,freg_clientecultivo,usureg_clientecultivo) values (NULL,3514368,1,'R',2016-10-11,'dzambrano');</v>
      </c>
    </row>
    <row r="248" spans="1:15" x14ac:dyDescent="0.25">
      <c r="A248">
        <v>10017916</v>
      </c>
      <c r="B248" t="s">
        <v>6403</v>
      </c>
      <c r="C248" t="s">
        <v>6346</v>
      </c>
      <c r="D248" t="s">
        <v>6339</v>
      </c>
      <c r="E248" s="15">
        <v>8306390</v>
      </c>
      <c r="F248" s="15" t="s">
        <v>6339</v>
      </c>
      <c r="G248">
        <v>1</v>
      </c>
      <c r="H248" t="s">
        <v>6339</v>
      </c>
      <c r="I248" t="s">
        <v>6400</v>
      </c>
      <c r="J248" t="s">
        <v>6339</v>
      </c>
      <c r="K248" s="29">
        <v>42654</v>
      </c>
      <c r="L248" s="29" t="s">
        <v>6339</v>
      </c>
      <c r="M248" s="29" t="s">
        <v>6397</v>
      </c>
      <c r="N248" t="s">
        <v>6340</v>
      </c>
      <c r="O248" t="str">
        <f t="shared" si="3"/>
        <v>Insert Into cliente_cultivo(id_clientecultivo,id_cliente,id_cultivo,tiporeg_clientecultivo,freg_clientecultivo,usureg_clientecultivo) values (NULL,8306390,1,'R',2016-10-11,'dzambrano');</v>
      </c>
    </row>
    <row r="249" spans="1:15" x14ac:dyDescent="0.25">
      <c r="A249">
        <v>10017957</v>
      </c>
      <c r="B249" t="s">
        <v>6403</v>
      </c>
      <c r="C249" t="s">
        <v>6346</v>
      </c>
      <c r="D249" t="s">
        <v>6339</v>
      </c>
      <c r="E249" s="15">
        <v>900365147</v>
      </c>
      <c r="F249" s="15" t="s">
        <v>6339</v>
      </c>
      <c r="G249">
        <v>1</v>
      </c>
      <c r="H249" t="s">
        <v>6339</v>
      </c>
      <c r="I249" t="s">
        <v>6400</v>
      </c>
      <c r="J249" t="s">
        <v>6339</v>
      </c>
      <c r="K249" s="29">
        <v>42654</v>
      </c>
      <c r="L249" s="29" t="s">
        <v>6339</v>
      </c>
      <c r="M249" s="29" t="s">
        <v>6397</v>
      </c>
      <c r="N249" t="s">
        <v>6340</v>
      </c>
      <c r="O249" t="str">
        <f t="shared" si="3"/>
        <v>Insert Into cliente_cultivo(id_clientecultivo,id_cliente,id_cultivo,tiporeg_clientecultivo,freg_clientecultivo,usureg_clientecultivo) values (NULL,900365147,1,'R',2016-10-11,'dzambrano');</v>
      </c>
    </row>
    <row r="250" spans="1:15" x14ac:dyDescent="0.25">
      <c r="A250">
        <v>10017965</v>
      </c>
      <c r="B250" t="s">
        <v>6403</v>
      </c>
      <c r="C250" t="s">
        <v>6346</v>
      </c>
      <c r="D250" t="s">
        <v>6339</v>
      </c>
      <c r="E250" s="15">
        <v>900984336</v>
      </c>
      <c r="F250" s="15" t="s">
        <v>6339</v>
      </c>
      <c r="G250">
        <v>1</v>
      </c>
      <c r="H250" t="s">
        <v>6339</v>
      </c>
      <c r="I250" t="s">
        <v>6400</v>
      </c>
      <c r="J250" t="s">
        <v>6339</v>
      </c>
      <c r="K250" s="29">
        <v>42654</v>
      </c>
      <c r="L250" s="29" t="s">
        <v>6339</v>
      </c>
      <c r="M250" s="29" t="s">
        <v>6397</v>
      </c>
      <c r="N250" t="s">
        <v>6340</v>
      </c>
      <c r="O250" t="str">
        <f t="shared" si="3"/>
        <v>Insert Into cliente_cultivo(id_clientecultivo,id_cliente,id_cultivo,tiporeg_clientecultivo,freg_clientecultivo,usureg_clientecultivo) values (NULL,900984336,1,'R',2016-10-11,'dzambrano');</v>
      </c>
    </row>
    <row r="251" spans="1:15" x14ac:dyDescent="0.25">
      <c r="A251">
        <v>10018019</v>
      </c>
      <c r="B251" t="s">
        <v>6403</v>
      </c>
      <c r="C251" t="s">
        <v>6346</v>
      </c>
      <c r="D251" t="s">
        <v>6339</v>
      </c>
      <c r="E251" s="15">
        <v>900984454</v>
      </c>
      <c r="F251" s="15" t="s">
        <v>6339</v>
      </c>
      <c r="G251">
        <v>1</v>
      </c>
      <c r="H251" t="s">
        <v>6339</v>
      </c>
      <c r="I251" t="s">
        <v>6400</v>
      </c>
      <c r="J251" t="s">
        <v>6339</v>
      </c>
      <c r="K251" s="29">
        <v>42654</v>
      </c>
      <c r="L251" s="29" t="s">
        <v>6339</v>
      </c>
      <c r="M251" s="29" t="s">
        <v>6397</v>
      </c>
      <c r="N251" t="s">
        <v>6340</v>
      </c>
      <c r="O251" t="str">
        <f t="shared" si="3"/>
        <v>Insert Into cliente_cultivo(id_clientecultivo,id_cliente,id_cultivo,tiporeg_clientecultivo,freg_clientecultivo,usureg_clientecultivo) values (NULL,900984454,1,'R',2016-10-11,'dzambrano');</v>
      </c>
    </row>
    <row r="252" spans="1:15" x14ac:dyDescent="0.25">
      <c r="A252">
        <v>10018020</v>
      </c>
      <c r="B252" t="s">
        <v>6403</v>
      </c>
      <c r="C252" t="s">
        <v>6346</v>
      </c>
      <c r="D252" t="s">
        <v>6339</v>
      </c>
      <c r="E252" s="15">
        <v>900984415</v>
      </c>
      <c r="F252" s="15" t="s">
        <v>6339</v>
      </c>
      <c r="G252">
        <v>1</v>
      </c>
      <c r="H252" t="s">
        <v>6339</v>
      </c>
      <c r="I252" t="s">
        <v>6400</v>
      </c>
      <c r="J252" t="s">
        <v>6339</v>
      </c>
      <c r="K252" s="29">
        <v>42654</v>
      </c>
      <c r="L252" s="29" t="s">
        <v>6339</v>
      </c>
      <c r="M252" s="29" t="s">
        <v>6397</v>
      </c>
      <c r="N252" t="s">
        <v>6340</v>
      </c>
      <c r="O252" t="str">
        <f t="shared" si="3"/>
        <v>Insert Into cliente_cultivo(id_clientecultivo,id_cliente,id_cultivo,tiporeg_clientecultivo,freg_clientecultivo,usureg_clientecultivo) values (NULL,900984415,1,'R',2016-10-11,'dzambrano');</v>
      </c>
    </row>
    <row r="253" spans="1:15" x14ac:dyDescent="0.25">
      <c r="A253">
        <v>10018021</v>
      </c>
      <c r="B253" t="s">
        <v>6403</v>
      </c>
      <c r="C253" t="s">
        <v>6346</v>
      </c>
      <c r="D253" t="s">
        <v>6339</v>
      </c>
      <c r="E253" s="15">
        <v>15384780</v>
      </c>
      <c r="F253" s="15" t="s">
        <v>6339</v>
      </c>
      <c r="G253">
        <v>1</v>
      </c>
      <c r="H253" t="s">
        <v>6339</v>
      </c>
      <c r="I253" t="s">
        <v>6400</v>
      </c>
      <c r="J253" t="s">
        <v>6339</v>
      </c>
      <c r="K253" s="29">
        <v>42654</v>
      </c>
      <c r="L253" s="29" t="s">
        <v>6339</v>
      </c>
      <c r="M253" s="29" t="s">
        <v>6397</v>
      </c>
      <c r="N253" t="s">
        <v>6340</v>
      </c>
      <c r="O253" t="str">
        <f t="shared" si="3"/>
        <v>Insert Into cliente_cultivo(id_clientecultivo,id_cliente,id_cultivo,tiporeg_clientecultivo,freg_clientecultivo,usureg_clientecultivo) values (NULL,15384780,1,'R',2016-10-11,'dzambrano');</v>
      </c>
    </row>
    <row r="254" spans="1:15" x14ac:dyDescent="0.25">
      <c r="A254">
        <v>10018023</v>
      </c>
      <c r="B254" t="s">
        <v>6403</v>
      </c>
      <c r="C254" t="s">
        <v>6346</v>
      </c>
      <c r="D254" t="s">
        <v>6339</v>
      </c>
      <c r="E254" s="15">
        <v>8151476</v>
      </c>
      <c r="F254" s="15" t="s">
        <v>6339</v>
      </c>
      <c r="G254">
        <v>1</v>
      </c>
      <c r="H254" t="s">
        <v>6339</v>
      </c>
      <c r="I254" t="s">
        <v>6400</v>
      </c>
      <c r="J254" t="s">
        <v>6339</v>
      </c>
      <c r="K254" s="29">
        <v>42654</v>
      </c>
      <c r="L254" s="29" t="s">
        <v>6339</v>
      </c>
      <c r="M254" s="29" t="s">
        <v>6397</v>
      </c>
      <c r="N254" t="s">
        <v>6340</v>
      </c>
      <c r="O254" t="str">
        <f t="shared" si="3"/>
        <v>Insert Into cliente_cultivo(id_clientecultivo,id_cliente,id_cultivo,tiporeg_clientecultivo,freg_clientecultivo,usureg_clientecultivo) values (NULL,8151476,1,'R',2016-10-11,'dzambrano');</v>
      </c>
    </row>
    <row r="255" spans="1:15" x14ac:dyDescent="0.25">
      <c r="A255">
        <v>10018024</v>
      </c>
      <c r="B255" t="s">
        <v>6403</v>
      </c>
      <c r="C255" t="s">
        <v>6346</v>
      </c>
      <c r="D255" t="s">
        <v>6339</v>
      </c>
      <c r="E255" s="15">
        <v>1055670021</v>
      </c>
      <c r="F255" s="15" t="s">
        <v>6339</v>
      </c>
      <c r="G255">
        <v>1</v>
      </c>
      <c r="H255" t="s">
        <v>6339</v>
      </c>
      <c r="I255" t="s">
        <v>6400</v>
      </c>
      <c r="J255" t="s">
        <v>6339</v>
      </c>
      <c r="K255" s="29">
        <v>42654</v>
      </c>
      <c r="L255" s="29" t="s">
        <v>6339</v>
      </c>
      <c r="M255" s="29" t="s">
        <v>6397</v>
      </c>
      <c r="N255" t="s">
        <v>6340</v>
      </c>
      <c r="O255" t="str">
        <f t="shared" si="3"/>
        <v>Insert Into cliente_cultivo(id_clientecultivo,id_cliente,id_cultivo,tiporeg_clientecultivo,freg_clientecultivo,usureg_clientecultivo) values (NULL,1055670021,1,'R',2016-10-11,'dzambrano');</v>
      </c>
    </row>
    <row r="256" spans="1:15" x14ac:dyDescent="0.25">
      <c r="A256">
        <v>10008476</v>
      </c>
      <c r="B256" t="s">
        <v>6403</v>
      </c>
      <c r="C256" t="s">
        <v>6346</v>
      </c>
      <c r="D256" t="s">
        <v>6339</v>
      </c>
      <c r="E256" s="15">
        <v>1056074372</v>
      </c>
      <c r="F256" s="15" t="s">
        <v>6339</v>
      </c>
      <c r="G256">
        <v>1</v>
      </c>
      <c r="H256" t="s">
        <v>6339</v>
      </c>
      <c r="I256" t="s">
        <v>6400</v>
      </c>
      <c r="J256" t="s">
        <v>6339</v>
      </c>
      <c r="K256" s="29">
        <v>42654</v>
      </c>
      <c r="L256" s="29" t="s">
        <v>6339</v>
      </c>
      <c r="M256" s="29" t="s">
        <v>6397</v>
      </c>
      <c r="N256" t="s">
        <v>6340</v>
      </c>
      <c r="O256" t="str">
        <f t="shared" si="3"/>
        <v>Insert Into cliente_cultivo(id_clientecultivo,id_cliente,id_cultivo,tiporeg_clientecultivo,freg_clientecultivo,usureg_clientecultivo) values (NULL,1056074372,1,'R',2016-10-11,'dzambrano');</v>
      </c>
    </row>
    <row r="257" spans="1:15" x14ac:dyDescent="0.25">
      <c r="A257">
        <v>10008477</v>
      </c>
      <c r="B257" t="s">
        <v>6403</v>
      </c>
      <c r="C257" t="s">
        <v>6346</v>
      </c>
      <c r="D257" t="s">
        <v>6339</v>
      </c>
      <c r="E257" s="15">
        <v>1184810</v>
      </c>
      <c r="F257" s="15" t="s">
        <v>6339</v>
      </c>
      <c r="G257">
        <v>1</v>
      </c>
      <c r="H257" t="s">
        <v>6339</v>
      </c>
      <c r="I257" t="s">
        <v>6400</v>
      </c>
      <c r="J257" t="s">
        <v>6339</v>
      </c>
      <c r="K257" s="29">
        <v>42654</v>
      </c>
      <c r="L257" s="29" t="s">
        <v>6339</v>
      </c>
      <c r="M257" s="29" t="s">
        <v>6397</v>
      </c>
      <c r="N257" t="s">
        <v>6340</v>
      </c>
      <c r="O257" t="str">
        <f t="shared" si="3"/>
        <v>Insert Into cliente_cultivo(id_clientecultivo,id_cliente,id_cultivo,tiporeg_clientecultivo,freg_clientecultivo,usureg_clientecultivo) values (NULL,1184810,1,'R',2016-10-11,'dzambrano');</v>
      </c>
    </row>
    <row r="258" spans="1:15" x14ac:dyDescent="0.25">
      <c r="A258">
        <v>10008787</v>
      </c>
      <c r="B258" t="s">
        <v>6403</v>
      </c>
      <c r="C258" t="s">
        <v>6346</v>
      </c>
      <c r="D258" t="s">
        <v>6339</v>
      </c>
      <c r="E258" s="15">
        <v>17174077</v>
      </c>
      <c r="F258" s="15" t="s">
        <v>6339</v>
      </c>
      <c r="G258">
        <v>1</v>
      </c>
      <c r="H258" t="s">
        <v>6339</v>
      </c>
      <c r="I258" t="s">
        <v>6400</v>
      </c>
      <c r="J258" t="s">
        <v>6339</v>
      </c>
      <c r="K258" s="29">
        <v>42654</v>
      </c>
      <c r="L258" s="29" t="s">
        <v>6339</v>
      </c>
      <c r="M258" s="29" t="s">
        <v>6397</v>
      </c>
      <c r="N258" t="s">
        <v>6340</v>
      </c>
      <c r="O258" t="str">
        <f t="shared" si="3"/>
        <v>Insert Into cliente_cultivo(id_clientecultivo,id_cliente,id_cultivo,tiporeg_clientecultivo,freg_clientecultivo,usureg_clientecultivo) values (NULL,17174077,1,'R',2016-10-11,'dzambrano');</v>
      </c>
    </row>
    <row r="259" spans="1:15" x14ac:dyDescent="0.25">
      <c r="A259">
        <v>10008984</v>
      </c>
      <c r="B259" t="s">
        <v>6403</v>
      </c>
      <c r="C259" t="s">
        <v>6346</v>
      </c>
      <c r="D259" t="s">
        <v>6339</v>
      </c>
      <c r="E259" s="15">
        <v>23284942</v>
      </c>
      <c r="F259" s="15" t="s">
        <v>6339</v>
      </c>
      <c r="G259">
        <v>1</v>
      </c>
      <c r="H259" t="s">
        <v>6339</v>
      </c>
      <c r="I259" t="s">
        <v>6400</v>
      </c>
      <c r="J259" t="s">
        <v>6339</v>
      </c>
      <c r="K259" s="29">
        <v>42654</v>
      </c>
      <c r="L259" s="29" t="s">
        <v>6339</v>
      </c>
      <c r="M259" s="29" t="s">
        <v>6397</v>
      </c>
      <c r="N259" t="s">
        <v>6340</v>
      </c>
      <c r="O259" t="str">
        <f t="shared" ref="O259:O322" si="4">_xlfn.CONCAT(B259,C259,D259,E259,F259,G259,H259,"'",I259,"'",J259,TEXT(K259,"yyyy-mm-dd"),L259,"'",M259,"'",N259)</f>
        <v>Insert Into cliente_cultivo(id_clientecultivo,id_cliente,id_cultivo,tiporeg_clientecultivo,freg_clientecultivo,usureg_clientecultivo) values (NULL,23284942,1,'R',2016-10-11,'dzambrano');</v>
      </c>
    </row>
    <row r="260" spans="1:15" x14ac:dyDescent="0.25">
      <c r="A260">
        <v>10009148</v>
      </c>
      <c r="B260" t="s">
        <v>6403</v>
      </c>
      <c r="C260" t="s">
        <v>6346</v>
      </c>
      <c r="D260" t="s">
        <v>6339</v>
      </c>
      <c r="E260" s="15">
        <v>23315189</v>
      </c>
      <c r="F260" s="15" t="s">
        <v>6339</v>
      </c>
      <c r="G260">
        <v>1</v>
      </c>
      <c r="H260" t="s">
        <v>6339</v>
      </c>
      <c r="I260" t="s">
        <v>6400</v>
      </c>
      <c r="J260" t="s">
        <v>6339</v>
      </c>
      <c r="K260" s="29">
        <v>42654</v>
      </c>
      <c r="L260" s="29" t="s">
        <v>6339</v>
      </c>
      <c r="M260" s="29" t="s">
        <v>6397</v>
      </c>
      <c r="N260" t="s">
        <v>6340</v>
      </c>
      <c r="O260" t="str">
        <f t="shared" si="4"/>
        <v>Insert Into cliente_cultivo(id_clientecultivo,id_cliente,id_cultivo,tiporeg_clientecultivo,freg_clientecultivo,usureg_clientecultivo) values (NULL,23315189,1,'R',2016-10-11,'dzambrano');</v>
      </c>
    </row>
    <row r="261" spans="1:15" x14ac:dyDescent="0.25">
      <c r="A261">
        <v>10009155</v>
      </c>
      <c r="B261" t="s">
        <v>6403</v>
      </c>
      <c r="C261" t="s">
        <v>6346</v>
      </c>
      <c r="D261" t="s">
        <v>6339</v>
      </c>
      <c r="E261" s="15">
        <v>23322626</v>
      </c>
      <c r="F261" s="15" t="s">
        <v>6339</v>
      </c>
      <c r="G261">
        <v>1</v>
      </c>
      <c r="H261" t="s">
        <v>6339</v>
      </c>
      <c r="I261" t="s">
        <v>6400</v>
      </c>
      <c r="J261" t="s">
        <v>6339</v>
      </c>
      <c r="K261" s="29">
        <v>42654</v>
      </c>
      <c r="L261" s="29" t="s">
        <v>6339</v>
      </c>
      <c r="M261" s="29" t="s">
        <v>6397</v>
      </c>
      <c r="N261" t="s">
        <v>6340</v>
      </c>
      <c r="O261" t="str">
        <f t="shared" si="4"/>
        <v>Insert Into cliente_cultivo(id_clientecultivo,id_cliente,id_cultivo,tiporeg_clientecultivo,freg_clientecultivo,usureg_clientecultivo) values (NULL,23322626,1,'R',2016-10-11,'dzambrano');</v>
      </c>
    </row>
    <row r="262" spans="1:15" x14ac:dyDescent="0.25">
      <c r="A262">
        <v>10009156</v>
      </c>
      <c r="B262" t="s">
        <v>6403</v>
      </c>
      <c r="C262" t="s">
        <v>6346</v>
      </c>
      <c r="D262" t="s">
        <v>6339</v>
      </c>
      <c r="E262" s="15">
        <v>23360477</v>
      </c>
      <c r="F262" s="15" t="s">
        <v>6339</v>
      </c>
      <c r="G262">
        <v>1</v>
      </c>
      <c r="H262" t="s">
        <v>6339</v>
      </c>
      <c r="I262" t="s">
        <v>6400</v>
      </c>
      <c r="J262" t="s">
        <v>6339</v>
      </c>
      <c r="K262" s="29">
        <v>42654</v>
      </c>
      <c r="L262" s="29" t="s">
        <v>6339</v>
      </c>
      <c r="M262" s="29" t="s">
        <v>6397</v>
      </c>
      <c r="N262" t="s">
        <v>6340</v>
      </c>
      <c r="O262" t="str">
        <f t="shared" si="4"/>
        <v>Insert Into cliente_cultivo(id_clientecultivo,id_cliente,id_cultivo,tiporeg_clientecultivo,freg_clientecultivo,usureg_clientecultivo) values (NULL,23360477,1,'R',2016-10-11,'dzambrano');</v>
      </c>
    </row>
    <row r="263" spans="1:15" x14ac:dyDescent="0.25">
      <c r="A263">
        <v>10009158</v>
      </c>
      <c r="B263" t="s">
        <v>6403</v>
      </c>
      <c r="C263" t="s">
        <v>6346</v>
      </c>
      <c r="D263" t="s">
        <v>6339</v>
      </c>
      <c r="E263" s="15">
        <v>23501534</v>
      </c>
      <c r="F263" s="15" t="s">
        <v>6339</v>
      </c>
      <c r="G263">
        <v>1</v>
      </c>
      <c r="H263" t="s">
        <v>6339</v>
      </c>
      <c r="I263" t="s">
        <v>6400</v>
      </c>
      <c r="J263" t="s">
        <v>6339</v>
      </c>
      <c r="K263" s="29">
        <v>42654</v>
      </c>
      <c r="L263" s="29" t="s">
        <v>6339</v>
      </c>
      <c r="M263" s="29" t="s">
        <v>6397</v>
      </c>
      <c r="N263" t="s">
        <v>6340</v>
      </c>
      <c r="O263" t="str">
        <f t="shared" si="4"/>
        <v>Insert Into cliente_cultivo(id_clientecultivo,id_cliente,id_cultivo,tiporeg_clientecultivo,freg_clientecultivo,usureg_clientecultivo) values (NULL,23501534,1,'R',2016-10-11,'dzambrano');</v>
      </c>
    </row>
    <row r="264" spans="1:15" x14ac:dyDescent="0.25">
      <c r="A264">
        <v>10009165</v>
      </c>
      <c r="B264" t="s">
        <v>6403</v>
      </c>
      <c r="C264" t="s">
        <v>6346</v>
      </c>
      <c r="D264" t="s">
        <v>6339</v>
      </c>
      <c r="E264" s="15">
        <v>23682030</v>
      </c>
      <c r="F264" s="15" t="s">
        <v>6339</v>
      </c>
      <c r="G264">
        <v>1</v>
      </c>
      <c r="H264" t="s">
        <v>6339</v>
      </c>
      <c r="I264" t="s">
        <v>6400</v>
      </c>
      <c r="J264" t="s">
        <v>6339</v>
      </c>
      <c r="K264" s="29">
        <v>42654</v>
      </c>
      <c r="L264" s="29" t="s">
        <v>6339</v>
      </c>
      <c r="M264" s="29" t="s">
        <v>6397</v>
      </c>
      <c r="N264" t="s">
        <v>6340</v>
      </c>
      <c r="O264" t="str">
        <f t="shared" si="4"/>
        <v>Insert Into cliente_cultivo(id_clientecultivo,id_cliente,id_cultivo,tiporeg_clientecultivo,freg_clientecultivo,usureg_clientecultivo) values (NULL,23682030,1,'R',2016-10-11,'dzambrano');</v>
      </c>
    </row>
    <row r="265" spans="1:15" x14ac:dyDescent="0.25">
      <c r="A265">
        <v>10009166</v>
      </c>
      <c r="B265" t="s">
        <v>6403</v>
      </c>
      <c r="C265" t="s">
        <v>6346</v>
      </c>
      <c r="D265" t="s">
        <v>6339</v>
      </c>
      <c r="E265" s="15">
        <v>23770221</v>
      </c>
      <c r="F265" s="15" t="s">
        <v>6339</v>
      </c>
      <c r="G265">
        <v>1</v>
      </c>
      <c r="H265" t="s">
        <v>6339</v>
      </c>
      <c r="I265" t="s">
        <v>6400</v>
      </c>
      <c r="J265" t="s">
        <v>6339</v>
      </c>
      <c r="K265" s="29">
        <v>42654</v>
      </c>
      <c r="L265" s="29" t="s">
        <v>6339</v>
      </c>
      <c r="M265" s="29" t="s">
        <v>6397</v>
      </c>
      <c r="N265" t="s">
        <v>6340</v>
      </c>
      <c r="O265" t="str">
        <f t="shared" si="4"/>
        <v>Insert Into cliente_cultivo(id_clientecultivo,id_cliente,id_cultivo,tiporeg_clientecultivo,freg_clientecultivo,usureg_clientecultivo) values (NULL,23770221,1,'R',2016-10-11,'dzambrano');</v>
      </c>
    </row>
    <row r="266" spans="1:15" x14ac:dyDescent="0.25">
      <c r="A266">
        <v>10009167</v>
      </c>
      <c r="B266" t="s">
        <v>6403</v>
      </c>
      <c r="C266" t="s">
        <v>6346</v>
      </c>
      <c r="D266" t="s">
        <v>6339</v>
      </c>
      <c r="E266" s="15">
        <v>23857092</v>
      </c>
      <c r="F266" s="15" t="s">
        <v>6339</v>
      </c>
      <c r="G266">
        <v>1</v>
      </c>
      <c r="H266" t="s">
        <v>6339</v>
      </c>
      <c r="I266" t="s">
        <v>6400</v>
      </c>
      <c r="J266" t="s">
        <v>6339</v>
      </c>
      <c r="K266" s="29">
        <v>42654</v>
      </c>
      <c r="L266" s="29" t="s">
        <v>6339</v>
      </c>
      <c r="M266" s="29" t="s">
        <v>6397</v>
      </c>
      <c r="N266" t="s">
        <v>6340</v>
      </c>
      <c r="O266" t="str">
        <f t="shared" si="4"/>
        <v>Insert Into cliente_cultivo(id_clientecultivo,id_cliente,id_cultivo,tiporeg_clientecultivo,freg_clientecultivo,usureg_clientecultivo) values (NULL,23857092,1,'R',2016-10-11,'dzambrano');</v>
      </c>
    </row>
    <row r="267" spans="1:15" x14ac:dyDescent="0.25">
      <c r="A267">
        <v>10009169</v>
      </c>
      <c r="B267" t="s">
        <v>6403</v>
      </c>
      <c r="C267" t="s">
        <v>6346</v>
      </c>
      <c r="D267" t="s">
        <v>6339</v>
      </c>
      <c r="E267" s="15">
        <v>23857499</v>
      </c>
      <c r="F267" s="15" t="s">
        <v>6339</v>
      </c>
      <c r="G267">
        <v>1</v>
      </c>
      <c r="H267" t="s">
        <v>6339</v>
      </c>
      <c r="I267" t="s">
        <v>6400</v>
      </c>
      <c r="J267" t="s">
        <v>6339</v>
      </c>
      <c r="K267" s="29">
        <v>42654</v>
      </c>
      <c r="L267" s="29" t="s">
        <v>6339</v>
      </c>
      <c r="M267" s="29" t="s">
        <v>6397</v>
      </c>
      <c r="N267" t="s">
        <v>6340</v>
      </c>
      <c r="O267" t="str">
        <f t="shared" si="4"/>
        <v>Insert Into cliente_cultivo(id_clientecultivo,id_cliente,id_cultivo,tiporeg_clientecultivo,freg_clientecultivo,usureg_clientecultivo) values (NULL,23857499,1,'R',2016-10-11,'dzambrano');</v>
      </c>
    </row>
    <row r="268" spans="1:15" x14ac:dyDescent="0.25">
      <c r="A268">
        <v>10009170</v>
      </c>
      <c r="B268" t="s">
        <v>6403</v>
      </c>
      <c r="C268" t="s">
        <v>6346</v>
      </c>
      <c r="D268" t="s">
        <v>6339</v>
      </c>
      <c r="E268" s="15">
        <v>23924909</v>
      </c>
      <c r="F268" s="15" t="s">
        <v>6339</v>
      </c>
      <c r="G268">
        <v>1</v>
      </c>
      <c r="H268" t="s">
        <v>6339</v>
      </c>
      <c r="I268" t="s">
        <v>6400</v>
      </c>
      <c r="J268" t="s">
        <v>6339</v>
      </c>
      <c r="K268" s="29">
        <v>42654</v>
      </c>
      <c r="L268" s="29" t="s">
        <v>6339</v>
      </c>
      <c r="M268" s="29" t="s">
        <v>6397</v>
      </c>
      <c r="N268" t="s">
        <v>6340</v>
      </c>
      <c r="O268" t="str">
        <f t="shared" si="4"/>
        <v>Insert Into cliente_cultivo(id_clientecultivo,id_cliente,id_cultivo,tiporeg_clientecultivo,freg_clientecultivo,usureg_clientecultivo) values (NULL,23924909,1,'R',2016-10-11,'dzambrano');</v>
      </c>
    </row>
    <row r="269" spans="1:15" x14ac:dyDescent="0.25">
      <c r="A269">
        <v>10009172</v>
      </c>
      <c r="B269" t="s">
        <v>6403</v>
      </c>
      <c r="C269" t="s">
        <v>6346</v>
      </c>
      <c r="D269" t="s">
        <v>6339</v>
      </c>
      <c r="E269" s="15">
        <v>24202227</v>
      </c>
      <c r="F269" s="15" t="s">
        <v>6339</v>
      </c>
      <c r="G269">
        <v>1</v>
      </c>
      <c r="H269" t="s">
        <v>6339</v>
      </c>
      <c r="I269" t="s">
        <v>6400</v>
      </c>
      <c r="J269" t="s">
        <v>6339</v>
      </c>
      <c r="K269" s="29">
        <v>42654</v>
      </c>
      <c r="L269" s="29" t="s">
        <v>6339</v>
      </c>
      <c r="M269" s="29" t="s">
        <v>6397</v>
      </c>
      <c r="N269" t="s">
        <v>6340</v>
      </c>
      <c r="O269" t="str">
        <f t="shared" si="4"/>
        <v>Insert Into cliente_cultivo(id_clientecultivo,id_cliente,id_cultivo,tiporeg_clientecultivo,freg_clientecultivo,usureg_clientecultivo) values (NULL,24202227,1,'R',2016-10-11,'dzambrano');</v>
      </c>
    </row>
    <row r="270" spans="1:15" x14ac:dyDescent="0.25">
      <c r="A270">
        <v>10009214</v>
      </c>
      <c r="B270" t="s">
        <v>6403</v>
      </c>
      <c r="C270" t="s">
        <v>6346</v>
      </c>
      <c r="D270" t="s">
        <v>6339</v>
      </c>
      <c r="E270" s="15">
        <v>24211745</v>
      </c>
      <c r="F270" s="15" t="s">
        <v>6339</v>
      </c>
      <c r="G270">
        <v>1</v>
      </c>
      <c r="H270" t="s">
        <v>6339</v>
      </c>
      <c r="I270" t="s">
        <v>6400</v>
      </c>
      <c r="J270" t="s">
        <v>6339</v>
      </c>
      <c r="K270" s="29">
        <v>42654</v>
      </c>
      <c r="L270" s="29" t="s">
        <v>6339</v>
      </c>
      <c r="M270" s="29" t="s">
        <v>6397</v>
      </c>
      <c r="N270" t="s">
        <v>6340</v>
      </c>
      <c r="O270" t="str">
        <f t="shared" si="4"/>
        <v>Insert Into cliente_cultivo(id_clientecultivo,id_cliente,id_cultivo,tiporeg_clientecultivo,freg_clientecultivo,usureg_clientecultivo) values (NULL,24211745,1,'R',2016-10-11,'dzambrano');</v>
      </c>
    </row>
    <row r="271" spans="1:15" x14ac:dyDescent="0.25">
      <c r="A271">
        <v>10009216</v>
      </c>
      <c r="B271" t="s">
        <v>6403</v>
      </c>
      <c r="C271" t="s">
        <v>6346</v>
      </c>
      <c r="D271" t="s">
        <v>6339</v>
      </c>
      <c r="E271" s="15">
        <v>24212610</v>
      </c>
      <c r="F271" s="15" t="s">
        <v>6339</v>
      </c>
      <c r="G271">
        <v>1</v>
      </c>
      <c r="H271" t="s">
        <v>6339</v>
      </c>
      <c r="I271" t="s">
        <v>6400</v>
      </c>
      <c r="J271" t="s">
        <v>6339</v>
      </c>
      <c r="K271" s="29">
        <v>42654</v>
      </c>
      <c r="L271" s="29" t="s">
        <v>6339</v>
      </c>
      <c r="M271" s="29" t="s">
        <v>6397</v>
      </c>
      <c r="N271" t="s">
        <v>6340</v>
      </c>
      <c r="O271" t="str">
        <f t="shared" si="4"/>
        <v>Insert Into cliente_cultivo(id_clientecultivo,id_cliente,id_cultivo,tiporeg_clientecultivo,freg_clientecultivo,usureg_clientecultivo) values (NULL,24212610,1,'R',2016-10-11,'dzambrano');</v>
      </c>
    </row>
    <row r="272" spans="1:15" x14ac:dyDescent="0.25">
      <c r="A272">
        <v>10009217</v>
      </c>
      <c r="B272" t="s">
        <v>6403</v>
      </c>
      <c r="C272" t="s">
        <v>6346</v>
      </c>
      <c r="D272" t="s">
        <v>6339</v>
      </c>
      <c r="E272" s="15">
        <v>24219290</v>
      </c>
      <c r="F272" s="15" t="s">
        <v>6339</v>
      </c>
      <c r="G272">
        <v>1</v>
      </c>
      <c r="H272" t="s">
        <v>6339</v>
      </c>
      <c r="I272" t="s">
        <v>6400</v>
      </c>
      <c r="J272" t="s">
        <v>6339</v>
      </c>
      <c r="K272" s="29">
        <v>42654</v>
      </c>
      <c r="L272" s="29" t="s">
        <v>6339</v>
      </c>
      <c r="M272" s="29" t="s">
        <v>6397</v>
      </c>
      <c r="N272" t="s">
        <v>6340</v>
      </c>
      <c r="O272" t="str">
        <f t="shared" si="4"/>
        <v>Insert Into cliente_cultivo(id_clientecultivo,id_cliente,id_cultivo,tiporeg_clientecultivo,freg_clientecultivo,usureg_clientecultivo) values (NULL,24219290,1,'R',2016-10-11,'dzambrano');</v>
      </c>
    </row>
    <row r="273" spans="1:15" x14ac:dyDescent="0.25">
      <c r="A273">
        <v>10009222</v>
      </c>
      <c r="B273" t="s">
        <v>6403</v>
      </c>
      <c r="C273" t="s">
        <v>6346</v>
      </c>
      <c r="D273" t="s">
        <v>6339</v>
      </c>
      <c r="E273" s="15">
        <v>24219461</v>
      </c>
      <c r="F273" s="15" t="s">
        <v>6339</v>
      </c>
      <c r="G273">
        <v>1</v>
      </c>
      <c r="H273" t="s">
        <v>6339</v>
      </c>
      <c r="I273" t="s">
        <v>6400</v>
      </c>
      <c r="J273" t="s">
        <v>6339</v>
      </c>
      <c r="K273" s="29">
        <v>42654</v>
      </c>
      <c r="L273" s="29" t="s">
        <v>6339</v>
      </c>
      <c r="M273" s="29" t="s">
        <v>6397</v>
      </c>
      <c r="N273" t="s">
        <v>6340</v>
      </c>
      <c r="O273" t="str">
        <f t="shared" si="4"/>
        <v>Insert Into cliente_cultivo(id_clientecultivo,id_cliente,id_cultivo,tiporeg_clientecultivo,freg_clientecultivo,usureg_clientecultivo) values (NULL,24219461,1,'R',2016-10-11,'dzambrano');</v>
      </c>
    </row>
    <row r="274" spans="1:15" x14ac:dyDescent="0.25">
      <c r="A274">
        <v>10009223</v>
      </c>
      <c r="B274" t="s">
        <v>6403</v>
      </c>
      <c r="C274" t="s">
        <v>6346</v>
      </c>
      <c r="D274" t="s">
        <v>6339</v>
      </c>
      <c r="E274" s="15">
        <v>33655080</v>
      </c>
      <c r="F274" s="15" t="s">
        <v>6339</v>
      </c>
      <c r="G274">
        <v>1</v>
      </c>
      <c r="H274" t="s">
        <v>6339</v>
      </c>
      <c r="I274" t="s">
        <v>6400</v>
      </c>
      <c r="J274" t="s">
        <v>6339</v>
      </c>
      <c r="K274" s="29">
        <v>42654</v>
      </c>
      <c r="L274" s="29" t="s">
        <v>6339</v>
      </c>
      <c r="M274" s="29" t="s">
        <v>6397</v>
      </c>
      <c r="N274" t="s">
        <v>6340</v>
      </c>
      <c r="O274" t="str">
        <f t="shared" si="4"/>
        <v>Insert Into cliente_cultivo(id_clientecultivo,id_cliente,id_cultivo,tiporeg_clientecultivo,freg_clientecultivo,usureg_clientecultivo) values (NULL,33655080,1,'R',2016-10-11,'dzambrano');</v>
      </c>
    </row>
    <row r="275" spans="1:15" x14ac:dyDescent="0.25">
      <c r="A275">
        <v>10009740</v>
      </c>
      <c r="B275" t="s">
        <v>6403</v>
      </c>
      <c r="C275" t="s">
        <v>6346</v>
      </c>
      <c r="D275" t="s">
        <v>6339</v>
      </c>
      <c r="E275" s="15">
        <v>40014129</v>
      </c>
      <c r="F275" s="15" t="s">
        <v>6339</v>
      </c>
      <c r="G275">
        <v>1</v>
      </c>
      <c r="H275" t="s">
        <v>6339</v>
      </c>
      <c r="I275" t="s">
        <v>6400</v>
      </c>
      <c r="J275" t="s">
        <v>6339</v>
      </c>
      <c r="K275" s="29">
        <v>42654</v>
      </c>
      <c r="L275" s="29" t="s">
        <v>6339</v>
      </c>
      <c r="M275" s="29" t="s">
        <v>6397</v>
      </c>
      <c r="N275" t="s">
        <v>6340</v>
      </c>
      <c r="O275" t="str">
        <f t="shared" si="4"/>
        <v>Insert Into cliente_cultivo(id_clientecultivo,id_cliente,id_cultivo,tiporeg_clientecultivo,freg_clientecultivo,usureg_clientecultivo) values (NULL,40014129,1,'R',2016-10-11,'dzambrano');</v>
      </c>
    </row>
    <row r="276" spans="1:15" x14ac:dyDescent="0.25">
      <c r="A276">
        <v>10009838</v>
      </c>
      <c r="B276" t="s">
        <v>6403</v>
      </c>
      <c r="C276" t="s">
        <v>6346</v>
      </c>
      <c r="D276" t="s">
        <v>6339</v>
      </c>
      <c r="E276" s="15">
        <v>40019275</v>
      </c>
      <c r="F276" s="15" t="s">
        <v>6339</v>
      </c>
      <c r="G276">
        <v>1</v>
      </c>
      <c r="H276" t="s">
        <v>6339</v>
      </c>
      <c r="I276" t="s">
        <v>6400</v>
      </c>
      <c r="J276" t="s">
        <v>6339</v>
      </c>
      <c r="K276" s="29">
        <v>42654</v>
      </c>
      <c r="L276" s="29" t="s">
        <v>6339</v>
      </c>
      <c r="M276" s="29" t="s">
        <v>6397</v>
      </c>
      <c r="N276" t="s">
        <v>6340</v>
      </c>
      <c r="O276" t="str">
        <f t="shared" si="4"/>
        <v>Insert Into cliente_cultivo(id_clientecultivo,id_cliente,id_cultivo,tiporeg_clientecultivo,freg_clientecultivo,usureg_clientecultivo) values (NULL,40019275,1,'R',2016-10-11,'dzambrano');</v>
      </c>
    </row>
    <row r="277" spans="1:15" x14ac:dyDescent="0.25">
      <c r="A277">
        <v>10009839</v>
      </c>
      <c r="B277" t="s">
        <v>6403</v>
      </c>
      <c r="C277" t="s">
        <v>6346</v>
      </c>
      <c r="D277" t="s">
        <v>6339</v>
      </c>
      <c r="E277" s="15">
        <v>40024546</v>
      </c>
      <c r="F277" s="15" t="s">
        <v>6339</v>
      </c>
      <c r="G277">
        <v>1</v>
      </c>
      <c r="H277" t="s">
        <v>6339</v>
      </c>
      <c r="I277" t="s">
        <v>6400</v>
      </c>
      <c r="J277" t="s">
        <v>6339</v>
      </c>
      <c r="K277" s="29">
        <v>42654</v>
      </c>
      <c r="L277" s="29" t="s">
        <v>6339</v>
      </c>
      <c r="M277" s="29" t="s">
        <v>6397</v>
      </c>
      <c r="N277" t="s">
        <v>6340</v>
      </c>
      <c r="O277" t="str">
        <f t="shared" si="4"/>
        <v>Insert Into cliente_cultivo(id_clientecultivo,id_cliente,id_cultivo,tiporeg_clientecultivo,freg_clientecultivo,usureg_clientecultivo) values (NULL,40024546,1,'R',2016-10-11,'dzambrano');</v>
      </c>
    </row>
    <row r="278" spans="1:15" x14ac:dyDescent="0.25">
      <c r="A278">
        <v>10009840</v>
      </c>
      <c r="B278" t="s">
        <v>6403</v>
      </c>
      <c r="C278" t="s">
        <v>6346</v>
      </c>
      <c r="D278" t="s">
        <v>6339</v>
      </c>
      <c r="E278" s="15">
        <v>40026954</v>
      </c>
      <c r="F278" s="15" t="s">
        <v>6339</v>
      </c>
      <c r="G278">
        <v>1</v>
      </c>
      <c r="H278" t="s">
        <v>6339</v>
      </c>
      <c r="I278" t="s">
        <v>6400</v>
      </c>
      <c r="J278" t="s">
        <v>6339</v>
      </c>
      <c r="K278" s="29">
        <v>42654</v>
      </c>
      <c r="L278" s="29" t="s">
        <v>6339</v>
      </c>
      <c r="M278" s="29" t="s">
        <v>6397</v>
      </c>
      <c r="N278" t="s">
        <v>6340</v>
      </c>
      <c r="O278" t="str">
        <f t="shared" si="4"/>
        <v>Insert Into cliente_cultivo(id_clientecultivo,id_cliente,id_cultivo,tiporeg_clientecultivo,freg_clientecultivo,usureg_clientecultivo) values (NULL,40026954,1,'R',2016-10-11,'dzambrano');</v>
      </c>
    </row>
    <row r="279" spans="1:15" x14ac:dyDescent="0.25">
      <c r="A279">
        <v>10009843</v>
      </c>
      <c r="B279" t="s">
        <v>6403</v>
      </c>
      <c r="C279" t="s">
        <v>6346</v>
      </c>
      <c r="D279" t="s">
        <v>6339</v>
      </c>
      <c r="E279" s="15">
        <v>40038353</v>
      </c>
      <c r="F279" s="15" t="s">
        <v>6339</v>
      </c>
      <c r="G279">
        <v>1</v>
      </c>
      <c r="H279" t="s">
        <v>6339</v>
      </c>
      <c r="I279" t="s">
        <v>6400</v>
      </c>
      <c r="J279" t="s">
        <v>6339</v>
      </c>
      <c r="K279" s="29">
        <v>42654</v>
      </c>
      <c r="L279" s="29" t="s">
        <v>6339</v>
      </c>
      <c r="M279" s="29" t="s">
        <v>6397</v>
      </c>
      <c r="N279" t="s">
        <v>6340</v>
      </c>
      <c r="O279" t="str">
        <f t="shared" si="4"/>
        <v>Insert Into cliente_cultivo(id_clientecultivo,id_cliente,id_cultivo,tiporeg_clientecultivo,freg_clientecultivo,usureg_clientecultivo) values (NULL,40038353,1,'R',2016-10-11,'dzambrano');</v>
      </c>
    </row>
    <row r="280" spans="1:15" x14ac:dyDescent="0.25">
      <c r="A280">
        <v>10009848</v>
      </c>
      <c r="B280" t="s">
        <v>6403</v>
      </c>
      <c r="C280" t="s">
        <v>6346</v>
      </c>
      <c r="D280" t="s">
        <v>6339</v>
      </c>
      <c r="E280" s="15">
        <v>40041614</v>
      </c>
      <c r="F280" s="15" t="s">
        <v>6339</v>
      </c>
      <c r="G280">
        <v>1</v>
      </c>
      <c r="H280" t="s">
        <v>6339</v>
      </c>
      <c r="I280" t="s">
        <v>6400</v>
      </c>
      <c r="J280" t="s">
        <v>6339</v>
      </c>
      <c r="K280" s="29">
        <v>42654</v>
      </c>
      <c r="L280" s="29" t="s">
        <v>6339</v>
      </c>
      <c r="M280" s="29" t="s">
        <v>6397</v>
      </c>
      <c r="N280" t="s">
        <v>6340</v>
      </c>
      <c r="O280" t="str">
        <f t="shared" si="4"/>
        <v>Insert Into cliente_cultivo(id_clientecultivo,id_cliente,id_cultivo,tiporeg_clientecultivo,freg_clientecultivo,usureg_clientecultivo) values (NULL,40041614,1,'R',2016-10-11,'dzambrano');</v>
      </c>
    </row>
    <row r="281" spans="1:15" x14ac:dyDescent="0.25">
      <c r="A281">
        <v>10009851</v>
      </c>
      <c r="B281" t="s">
        <v>6403</v>
      </c>
      <c r="C281" t="s">
        <v>6346</v>
      </c>
      <c r="D281" t="s">
        <v>6339</v>
      </c>
      <c r="E281" s="15">
        <v>7161945</v>
      </c>
      <c r="F281" s="15" t="s">
        <v>6339</v>
      </c>
      <c r="G281">
        <v>1</v>
      </c>
      <c r="H281" t="s">
        <v>6339</v>
      </c>
      <c r="I281" t="s">
        <v>6400</v>
      </c>
      <c r="J281" t="s">
        <v>6339</v>
      </c>
      <c r="K281" s="29">
        <v>42654</v>
      </c>
      <c r="L281" s="29" t="s">
        <v>6339</v>
      </c>
      <c r="M281" s="29" t="s">
        <v>6397</v>
      </c>
      <c r="N281" t="s">
        <v>6340</v>
      </c>
      <c r="O281" t="str">
        <f t="shared" si="4"/>
        <v>Insert Into cliente_cultivo(id_clientecultivo,id_cliente,id_cultivo,tiporeg_clientecultivo,freg_clientecultivo,usureg_clientecultivo) values (NULL,7161945,1,'R',2016-10-11,'dzambrano');</v>
      </c>
    </row>
    <row r="282" spans="1:15" x14ac:dyDescent="0.25">
      <c r="A282">
        <v>10009869</v>
      </c>
      <c r="B282" t="s">
        <v>6403</v>
      </c>
      <c r="C282" t="s">
        <v>6346</v>
      </c>
      <c r="D282" t="s">
        <v>6339</v>
      </c>
      <c r="E282" s="15">
        <v>4081988</v>
      </c>
      <c r="F282" s="15" t="s">
        <v>6339</v>
      </c>
      <c r="G282">
        <v>1</v>
      </c>
      <c r="H282" t="s">
        <v>6339</v>
      </c>
      <c r="I282" t="s">
        <v>6400</v>
      </c>
      <c r="J282" t="s">
        <v>6339</v>
      </c>
      <c r="K282" s="29">
        <v>42654</v>
      </c>
      <c r="L282" s="29" t="s">
        <v>6339</v>
      </c>
      <c r="M282" s="29" t="s">
        <v>6397</v>
      </c>
      <c r="N282" t="s">
        <v>6340</v>
      </c>
      <c r="O282" t="str">
        <f t="shared" si="4"/>
        <v>Insert Into cliente_cultivo(id_clientecultivo,id_cliente,id_cultivo,tiporeg_clientecultivo,freg_clientecultivo,usureg_clientecultivo) values (NULL,4081988,1,'R',2016-10-11,'dzambrano');</v>
      </c>
    </row>
    <row r="283" spans="1:15" x14ac:dyDescent="0.25">
      <c r="A283">
        <v>10009926</v>
      </c>
      <c r="B283" t="s">
        <v>6403</v>
      </c>
      <c r="C283" t="s">
        <v>6346</v>
      </c>
      <c r="D283" t="s">
        <v>6339</v>
      </c>
      <c r="E283" s="15">
        <v>4123343</v>
      </c>
      <c r="F283" s="15" t="s">
        <v>6339</v>
      </c>
      <c r="G283">
        <v>1</v>
      </c>
      <c r="H283" t="s">
        <v>6339</v>
      </c>
      <c r="I283" t="s">
        <v>6400</v>
      </c>
      <c r="J283" t="s">
        <v>6339</v>
      </c>
      <c r="K283" s="29">
        <v>42654</v>
      </c>
      <c r="L283" s="29" t="s">
        <v>6339</v>
      </c>
      <c r="M283" s="29" t="s">
        <v>6397</v>
      </c>
      <c r="N283" t="s">
        <v>6340</v>
      </c>
      <c r="O283" t="str">
        <f t="shared" si="4"/>
        <v>Insert Into cliente_cultivo(id_clientecultivo,id_cliente,id_cultivo,tiporeg_clientecultivo,freg_clientecultivo,usureg_clientecultivo) values (NULL,4123343,1,'R',2016-10-11,'dzambrano');</v>
      </c>
    </row>
    <row r="284" spans="1:15" x14ac:dyDescent="0.25">
      <c r="A284">
        <v>10009936</v>
      </c>
      <c r="B284" t="s">
        <v>6403</v>
      </c>
      <c r="C284" t="s">
        <v>6346</v>
      </c>
      <c r="D284" t="s">
        <v>6339</v>
      </c>
      <c r="E284" s="15">
        <v>4164884</v>
      </c>
      <c r="F284" s="15" t="s">
        <v>6339</v>
      </c>
      <c r="G284">
        <v>1</v>
      </c>
      <c r="H284" t="s">
        <v>6339</v>
      </c>
      <c r="I284" t="s">
        <v>6400</v>
      </c>
      <c r="J284" t="s">
        <v>6339</v>
      </c>
      <c r="K284" s="29">
        <v>42654</v>
      </c>
      <c r="L284" s="29" t="s">
        <v>6339</v>
      </c>
      <c r="M284" s="29" t="s">
        <v>6397</v>
      </c>
      <c r="N284" t="s">
        <v>6340</v>
      </c>
      <c r="O284" t="str">
        <f t="shared" si="4"/>
        <v>Insert Into cliente_cultivo(id_clientecultivo,id_cliente,id_cultivo,tiporeg_clientecultivo,freg_clientecultivo,usureg_clientecultivo) values (NULL,4164884,1,'R',2016-10-11,'dzambrano');</v>
      </c>
    </row>
    <row r="285" spans="1:15" x14ac:dyDescent="0.25">
      <c r="A285">
        <v>10009956</v>
      </c>
      <c r="B285" t="s">
        <v>6403</v>
      </c>
      <c r="C285" t="s">
        <v>6346</v>
      </c>
      <c r="D285" t="s">
        <v>6339</v>
      </c>
      <c r="E285" s="15">
        <v>41676788</v>
      </c>
      <c r="F285" s="15" t="s">
        <v>6339</v>
      </c>
      <c r="G285">
        <v>1</v>
      </c>
      <c r="H285" t="s">
        <v>6339</v>
      </c>
      <c r="I285" t="s">
        <v>6400</v>
      </c>
      <c r="J285" t="s">
        <v>6339</v>
      </c>
      <c r="K285" s="29">
        <v>42654</v>
      </c>
      <c r="L285" s="29" t="s">
        <v>6339</v>
      </c>
      <c r="M285" s="29" t="s">
        <v>6397</v>
      </c>
      <c r="N285" t="s">
        <v>6340</v>
      </c>
      <c r="O285" t="str">
        <f t="shared" si="4"/>
        <v>Insert Into cliente_cultivo(id_clientecultivo,id_cliente,id_cultivo,tiporeg_clientecultivo,freg_clientecultivo,usureg_clientecultivo) values (NULL,41676788,1,'R',2016-10-11,'dzambrano');</v>
      </c>
    </row>
    <row r="286" spans="1:15" x14ac:dyDescent="0.25">
      <c r="A286">
        <v>10009957</v>
      </c>
      <c r="B286" t="s">
        <v>6403</v>
      </c>
      <c r="C286" t="s">
        <v>6346</v>
      </c>
      <c r="D286" t="s">
        <v>6339</v>
      </c>
      <c r="E286" s="15">
        <v>4192350</v>
      </c>
      <c r="F286" s="15" t="s">
        <v>6339</v>
      </c>
      <c r="G286">
        <v>1</v>
      </c>
      <c r="H286" t="s">
        <v>6339</v>
      </c>
      <c r="I286" t="s">
        <v>6400</v>
      </c>
      <c r="J286" t="s">
        <v>6339</v>
      </c>
      <c r="K286" s="29">
        <v>42654</v>
      </c>
      <c r="L286" s="29" t="s">
        <v>6339</v>
      </c>
      <c r="M286" s="29" t="s">
        <v>6397</v>
      </c>
      <c r="N286" t="s">
        <v>6340</v>
      </c>
      <c r="O286" t="str">
        <f t="shared" si="4"/>
        <v>Insert Into cliente_cultivo(id_clientecultivo,id_cliente,id_cultivo,tiporeg_clientecultivo,freg_clientecultivo,usureg_clientecultivo) values (NULL,4192350,1,'R',2016-10-11,'dzambrano');</v>
      </c>
    </row>
    <row r="287" spans="1:15" x14ac:dyDescent="0.25">
      <c r="A287">
        <v>10009969</v>
      </c>
      <c r="B287" t="s">
        <v>6403</v>
      </c>
      <c r="C287" t="s">
        <v>6346</v>
      </c>
      <c r="D287" t="s">
        <v>6339</v>
      </c>
      <c r="E287" s="15">
        <v>4215675</v>
      </c>
      <c r="F287" s="15" t="s">
        <v>6339</v>
      </c>
      <c r="G287">
        <v>1</v>
      </c>
      <c r="H287" t="s">
        <v>6339</v>
      </c>
      <c r="I287" t="s">
        <v>6400</v>
      </c>
      <c r="J287" t="s">
        <v>6339</v>
      </c>
      <c r="K287" s="29">
        <v>42654</v>
      </c>
      <c r="L287" s="29" t="s">
        <v>6339</v>
      </c>
      <c r="M287" s="29" t="s">
        <v>6397</v>
      </c>
      <c r="N287" t="s">
        <v>6340</v>
      </c>
      <c r="O287" t="str">
        <f t="shared" si="4"/>
        <v>Insert Into cliente_cultivo(id_clientecultivo,id_cliente,id_cultivo,tiporeg_clientecultivo,freg_clientecultivo,usureg_clientecultivo) values (NULL,4215675,1,'R',2016-10-11,'dzambrano');</v>
      </c>
    </row>
    <row r="288" spans="1:15" x14ac:dyDescent="0.25">
      <c r="A288">
        <v>10009978</v>
      </c>
      <c r="B288" t="s">
        <v>6403</v>
      </c>
      <c r="C288" t="s">
        <v>6346</v>
      </c>
      <c r="D288" t="s">
        <v>6339</v>
      </c>
      <c r="E288" s="15">
        <v>4216071</v>
      </c>
      <c r="F288" s="15" t="s">
        <v>6339</v>
      </c>
      <c r="G288">
        <v>1</v>
      </c>
      <c r="H288" t="s">
        <v>6339</v>
      </c>
      <c r="I288" t="s">
        <v>6400</v>
      </c>
      <c r="J288" t="s">
        <v>6339</v>
      </c>
      <c r="K288" s="29">
        <v>42654</v>
      </c>
      <c r="L288" s="29" t="s">
        <v>6339</v>
      </c>
      <c r="M288" s="29" t="s">
        <v>6397</v>
      </c>
      <c r="N288" t="s">
        <v>6340</v>
      </c>
      <c r="O288" t="str">
        <f t="shared" si="4"/>
        <v>Insert Into cliente_cultivo(id_clientecultivo,id_cliente,id_cultivo,tiporeg_clientecultivo,freg_clientecultivo,usureg_clientecultivo) values (NULL,4216071,1,'R',2016-10-11,'dzambrano');</v>
      </c>
    </row>
    <row r="289" spans="1:15" x14ac:dyDescent="0.25">
      <c r="A289">
        <v>10009987</v>
      </c>
      <c r="B289" t="s">
        <v>6403</v>
      </c>
      <c r="C289" t="s">
        <v>6346</v>
      </c>
      <c r="D289" t="s">
        <v>6339</v>
      </c>
      <c r="E289" s="15">
        <v>4234154</v>
      </c>
      <c r="F289" s="15" t="s">
        <v>6339</v>
      </c>
      <c r="G289">
        <v>1</v>
      </c>
      <c r="H289" t="s">
        <v>6339</v>
      </c>
      <c r="I289" t="s">
        <v>6400</v>
      </c>
      <c r="J289" t="s">
        <v>6339</v>
      </c>
      <c r="K289" s="29">
        <v>42654</v>
      </c>
      <c r="L289" s="29" t="s">
        <v>6339</v>
      </c>
      <c r="M289" s="29" t="s">
        <v>6397</v>
      </c>
      <c r="N289" t="s">
        <v>6340</v>
      </c>
      <c r="O289" t="str">
        <f t="shared" si="4"/>
        <v>Insert Into cliente_cultivo(id_clientecultivo,id_cliente,id_cultivo,tiporeg_clientecultivo,freg_clientecultivo,usureg_clientecultivo) values (NULL,4234154,1,'R',2016-10-11,'dzambrano');</v>
      </c>
    </row>
    <row r="290" spans="1:15" x14ac:dyDescent="0.25">
      <c r="A290">
        <v>10010062</v>
      </c>
      <c r="B290" t="s">
        <v>6403</v>
      </c>
      <c r="C290" t="s">
        <v>6346</v>
      </c>
      <c r="D290" t="s">
        <v>6339</v>
      </c>
      <c r="E290" s="15">
        <v>4248330</v>
      </c>
      <c r="F290" s="15" t="s">
        <v>6339</v>
      </c>
      <c r="G290">
        <v>1</v>
      </c>
      <c r="H290" t="s">
        <v>6339</v>
      </c>
      <c r="I290" t="s">
        <v>6400</v>
      </c>
      <c r="J290" t="s">
        <v>6339</v>
      </c>
      <c r="K290" s="29">
        <v>42654</v>
      </c>
      <c r="L290" s="29" t="s">
        <v>6339</v>
      </c>
      <c r="M290" s="29" t="s">
        <v>6397</v>
      </c>
      <c r="N290" t="s">
        <v>6340</v>
      </c>
      <c r="O290" t="str">
        <f t="shared" si="4"/>
        <v>Insert Into cliente_cultivo(id_clientecultivo,id_cliente,id_cultivo,tiporeg_clientecultivo,freg_clientecultivo,usureg_clientecultivo) values (NULL,4248330,1,'R',2016-10-11,'dzambrano');</v>
      </c>
    </row>
    <row r="291" spans="1:15" x14ac:dyDescent="0.25">
      <c r="A291">
        <v>10010077</v>
      </c>
      <c r="B291" t="s">
        <v>6403</v>
      </c>
      <c r="C291" t="s">
        <v>6346</v>
      </c>
      <c r="D291" t="s">
        <v>6339</v>
      </c>
      <c r="E291" s="15">
        <v>4248504</v>
      </c>
      <c r="F291" s="15" t="s">
        <v>6339</v>
      </c>
      <c r="G291">
        <v>1</v>
      </c>
      <c r="H291" t="s">
        <v>6339</v>
      </c>
      <c r="I291" t="s">
        <v>6400</v>
      </c>
      <c r="J291" t="s">
        <v>6339</v>
      </c>
      <c r="K291" s="29">
        <v>42654</v>
      </c>
      <c r="L291" s="29" t="s">
        <v>6339</v>
      </c>
      <c r="M291" s="29" t="s">
        <v>6397</v>
      </c>
      <c r="N291" t="s">
        <v>6340</v>
      </c>
      <c r="O291" t="str">
        <f t="shared" si="4"/>
        <v>Insert Into cliente_cultivo(id_clientecultivo,id_cliente,id_cultivo,tiporeg_clientecultivo,freg_clientecultivo,usureg_clientecultivo) values (NULL,4248504,1,'R',2016-10-11,'dzambrano');</v>
      </c>
    </row>
    <row r="292" spans="1:15" x14ac:dyDescent="0.25">
      <c r="A292">
        <v>10010078</v>
      </c>
      <c r="B292" t="s">
        <v>6403</v>
      </c>
      <c r="C292" t="s">
        <v>6346</v>
      </c>
      <c r="D292" t="s">
        <v>6339</v>
      </c>
      <c r="E292" s="15">
        <v>4266975</v>
      </c>
      <c r="F292" s="15" t="s">
        <v>6339</v>
      </c>
      <c r="G292">
        <v>1</v>
      </c>
      <c r="H292" t="s">
        <v>6339</v>
      </c>
      <c r="I292" t="s">
        <v>6400</v>
      </c>
      <c r="J292" t="s">
        <v>6339</v>
      </c>
      <c r="K292" s="29">
        <v>42654</v>
      </c>
      <c r="L292" s="29" t="s">
        <v>6339</v>
      </c>
      <c r="M292" s="29" t="s">
        <v>6397</v>
      </c>
      <c r="N292" t="s">
        <v>6340</v>
      </c>
      <c r="O292" t="str">
        <f t="shared" si="4"/>
        <v>Insert Into cliente_cultivo(id_clientecultivo,id_cliente,id_cultivo,tiporeg_clientecultivo,freg_clientecultivo,usureg_clientecultivo) values (NULL,4266975,1,'R',2016-10-11,'dzambrano');</v>
      </c>
    </row>
    <row r="293" spans="1:15" x14ac:dyDescent="0.25">
      <c r="A293">
        <v>10010088</v>
      </c>
      <c r="B293" t="s">
        <v>6403</v>
      </c>
      <c r="C293" t="s">
        <v>6346</v>
      </c>
      <c r="D293" t="s">
        <v>6339</v>
      </c>
      <c r="E293" s="15">
        <v>4267815</v>
      </c>
      <c r="F293" s="15" t="s">
        <v>6339</v>
      </c>
      <c r="G293">
        <v>1</v>
      </c>
      <c r="H293" t="s">
        <v>6339</v>
      </c>
      <c r="I293" t="s">
        <v>6400</v>
      </c>
      <c r="J293" t="s">
        <v>6339</v>
      </c>
      <c r="K293" s="29">
        <v>42654</v>
      </c>
      <c r="L293" s="29" t="s">
        <v>6339</v>
      </c>
      <c r="M293" s="29" t="s">
        <v>6397</v>
      </c>
      <c r="N293" t="s">
        <v>6340</v>
      </c>
      <c r="O293" t="str">
        <f t="shared" si="4"/>
        <v>Insert Into cliente_cultivo(id_clientecultivo,id_cliente,id_cultivo,tiporeg_clientecultivo,freg_clientecultivo,usureg_clientecultivo) values (NULL,4267815,1,'R',2016-10-11,'dzambrano');</v>
      </c>
    </row>
    <row r="294" spans="1:15" x14ac:dyDescent="0.25">
      <c r="A294">
        <v>10010089</v>
      </c>
      <c r="B294" t="s">
        <v>6403</v>
      </c>
      <c r="C294" t="s">
        <v>6346</v>
      </c>
      <c r="D294" t="s">
        <v>6339</v>
      </c>
      <c r="E294" s="15">
        <v>42865430</v>
      </c>
      <c r="F294" s="15" t="s">
        <v>6339</v>
      </c>
      <c r="G294">
        <v>1</v>
      </c>
      <c r="H294" t="s">
        <v>6339</v>
      </c>
      <c r="I294" t="s">
        <v>6400</v>
      </c>
      <c r="J294" t="s">
        <v>6339</v>
      </c>
      <c r="K294" s="29">
        <v>42654</v>
      </c>
      <c r="L294" s="29" t="s">
        <v>6339</v>
      </c>
      <c r="M294" s="29" t="s">
        <v>6397</v>
      </c>
      <c r="N294" t="s">
        <v>6340</v>
      </c>
      <c r="O294" t="str">
        <f t="shared" si="4"/>
        <v>Insert Into cliente_cultivo(id_clientecultivo,id_cliente,id_cultivo,tiporeg_clientecultivo,freg_clientecultivo,usureg_clientecultivo) values (NULL,42865430,1,'R',2016-10-11,'dzambrano');</v>
      </c>
    </row>
    <row r="295" spans="1:15" x14ac:dyDescent="0.25">
      <c r="A295">
        <v>10010137</v>
      </c>
      <c r="B295" t="s">
        <v>6403</v>
      </c>
      <c r="C295" t="s">
        <v>6346</v>
      </c>
      <c r="D295" t="s">
        <v>6339</v>
      </c>
      <c r="E295" s="15">
        <v>42911680</v>
      </c>
      <c r="F295" s="15" t="s">
        <v>6339</v>
      </c>
      <c r="G295">
        <v>1</v>
      </c>
      <c r="H295" t="s">
        <v>6339</v>
      </c>
      <c r="I295" t="s">
        <v>6400</v>
      </c>
      <c r="J295" t="s">
        <v>6339</v>
      </c>
      <c r="K295" s="29">
        <v>42654</v>
      </c>
      <c r="L295" s="29" t="s">
        <v>6339</v>
      </c>
      <c r="M295" s="29" t="s">
        <v>6397</v>
      </c>
      <c r="N295" t="s">
        <v>6340</v>
      </c>
      <c r="O295" t="str">
        <f t="shared" si="4"/>
        <v>Insert Into cliente_cultivo(id_clientecultivo,id_cliente,id_cultivo,tiporeg_clientecultivo,freg_clientecultivo,usureg_clientecultivo) values (NULL,42911680,1,'R',2016-10-11,'dzambrano');</v>
      </c>
    </row>
    <row r="296" spans="1:15" x14ac:dyDescent="0.25">
      <c r="A296">
        <v>10010191</v>
      </c>
      <c r="B296" t="s">
        <v>6403</v>
      </c>
      <c r="C296" t="s">
        <v>6346</v>
      </c>
      <c r="D296" t="s">
        <v>6339</v>
      </c>
      <c r="E296" s="15">
        <v>4291288</v>
      </c>
      <c r="F296" s="15" t="s">
        <v>6339</v>
      </c>
      <c r="G296">
        <v>1</v>
      </c>
      <c r="H296" t="s">
        <v>6339</v>
      </c>
      <c r="I296" t="s">
        <v>6400</v>
      </c>
      <c r="J296" t="s">
        <v>6339</v>
      </c>
      <c r="K296" s="29">
        <v>42654</v>
      </c>
      <c r="L296" s="29" t="s">
        <v>6339</v>
      </c>
      <c r="M296" s="29" t="s">
        <v>6397</v>
      </c>
      <c r="N296" t="s">
        <v>6340</v>
      </c>
      <c r="O296" t="str">
        <f t="shared" si="4"/>
        <v>Insert Into cliente_cultivo(id_clientecultivo,id_cliente,id_cultivo,tiporeg_clientecultivo,freg_clientecultivo,usureg_clientecultivo) values (NULL,4291288,1,'R',2016-10-11,'dzambrano');</v>
      </c>
    </row>
    <row r="297" spans="1:15" x14ac:dyDescent="0.25">
      <c r="A297">
        <v>10010196</v>
      </c>
      <c r="B297" t="s">
        <v>6403</v>
      </c>
      <c r="C297" t="s">
        <v>6346</v>
      </c>
      <c r="D297" t="s">
        <v>6339</v>
      </c>
      <c r="E297" s="15">
        <v>4291434</v>
      </c>
      <c r="F297" s="15" t="s">
        <v>6339</v>
      </c>
      <c r="G297">
        <v>1</v>
      </c>
      <c r="H297" t="s">
        <v>6339</v>
      </c>
      <c r="I297" t="s">
        <v>6400</v>
      </c>
      <c r="J297" t="s">
        <v>6339</v>
      </c>
      <c r="K297" s="29">
        <v>42654</v>
      </c>
      <c r="L297" s="29" t="s">
        <v>6339</v>
      </c>
      <c r="M297" s="29" t="s">
        <v>6397</v>
      </c>
      <c r="N297" t="s">
        <v>6340</v>
      </c>
      <c r="O297" t="str">
        <f t="shared" si="4"/>
        <v>Insert Into cliente_cultivo(id_clientecultivo,id_cliente,id_cultivo,tiporeg_clientecultivo,freg_clientecultivo,usureg_clientecultivo) values (NULL,4291434,1,'R',2016-10-11,'dzambrano');</v>
      </c>
    </row>
    <row r="298" spans="1:15" x14ac:dyDescent="0.25">
      <c r="A298">
        <v>10010201</v>
      </c>
      <c r="B298" t="s">
        <v>6403</v>
      </c>
      <c r="C298" t="s">
        <v>6346</v>
      </c>
      <c r="D298" t="s">
        <v>6339</v>
      </c>
      <c r="E298" s="15">
        <v>4293692</v>
      </c>
      <c r="F298" s="15" t="s">
        <v>6339</v>
      </c>
      <c r="G298">
        <v>1</v>
      </c>
      <c r="H298" t="s">
        <v>6339</v>
      </c>
      <c r="I298" t="s">
        <v>6400</v>
      </c>
      <c r="J298" t="s">
        <v>6339</v>
      </c>
      <c r="K298" s="29">
        <v>42654</v>
      </c>
      <c r="L298" s="29" t="s">
        <v>6339</v>
      </c>
      <c r="M298" s="29" t="s">
        <v>6397</v>
      </c>
      <c r="N298" t="s">
        <v>6340</v>
      </c>
      <c r="O298" t="str">
        <f t="shared" si="4"/>
        <v>Insert Into cliente_cultivo(id_clientecultivo,id_cliente,id_cultivo,tiporeg_clientecultivo,freg_clientecultivo,usureg_clientecultivo) values (NULL,4293692,1,'R',2016-10-11,'dzambrano');</v>
      </c>
    </row>
    <row r="299" spans="1:15" x14ac:dyDescent="0.25">
      <c r="A299">
        <v>10010218</v>
      </c>
      <c r="B299" t="s">
        <v>6403</v>
      </c>
      <c r="C299" t="s">
        <v>6346</v>
      </c>
      <c r="D299" t="s">
        <v>6339</v>
      </c>
      <c r="E299" s="15">
        <v>46368083</v>
      </c>
      <c r="F299" s="15" t="s">
        <v>6339</v>
      </c>
      <c r="G299">
        <v>1</v>
      </c>
      <c r="H299" t="s">
        <v>6339</v>
      </c>
      <c r="I299" t="s">
        <v>6400</v>
      </c>
      <c r="J299" t="s">
        <v>6339</v>
      </c>
      <c r="K299" s="29">
        <v>42654</v>
      </c>
      <c r="L299" s="29" t="s">
        <v>6339</v>
      </c>
      <c r="M299" s="29" t="s">
        <v>6397</v>
      </c>
      <c r="N299" t="s">
        <v>6340</v>
      </c>
      <c r="O299" t="str">
        <f t="shared" si="4"/>
        <v>Insert Into cliente_cultivo(id_clientecultivo,id_cliente,id_cultivo,tiporeg_clientecultivo,freg_clientecultivo,usureg_clientecultivo) values (NULL,46368083,1,'R',2016-10-11,'dzambrano');</v>
      </c>
    </row>
    <row r="300" spans="1:15" x14ac:dyDescent="0.25">
      <c r="A300">
        <v>10010254</v>
      </c>
      <c r="B300" t="s">
        <v>6403</v>
      </c>
      <c r="C300" t="s">
        <v>6346</v>
      </c>
      <c r="D300" t="s">
        <v>6339</v>
      </c>
      <c r="E300" s="15">
        <v>46381306</v>
      </c>
      <c r="F300" s="15" t="s">
        <v>6339</v>
      </c>
      <c r="G300">
        <v>1</v>
      </c>
      <c r="H300" t="s">
        <v>6339</v>
      </c>
      <c r="I300" t="s">
        <v>6400</v>
      </c>
      <c r="J300" t="s">
        <v>6339</v>
      </c>
      <c r="K300" s="29">
        <v>42654</v>
      </c>
      <c r="L300" s="29" t="s">
        <v>6339</v>
      </c>
      <c r="M300" s="29" t="s">
        <v>6397</v>
      </c>
      <c r="N300" t="s">
        <v>6340</v>
      </c>
      <c r="O300" t="str">
        <f t="shared" si="4"/>
        <v>Insert Into cliente_cultivo(id_clientecultivo,id_cliente,id_cultivo,tiporeg_clientecultivo,freg_clientecultivo,usureg_clientecultivo) values (NULL,46381306,1,'R',2016-10-11,'dzambrano');</v>
      </c>
    </row>
    <row r="301" spans="1:15" x14ac:dyDescent="0.25">
      <c r="A301">
        <v>10010256</v>
      </c>
      <c r="B301" t="s">
        <v>6403</v>
      </c>
      <c r="C301" t="s">
        <v>6346</v>
      </c>
      <c r="D301" t="s">
        <v>6339</v>
      </c>
      <c r="E301" s="15">
        <v>46454186</v>
      </c>
      <c r="F301" s="15" t="s">
        <v>6339</v>
      </c>
      <c r="G301">
        <v>1</v>
      </c>
      <c r="H301" t="s">
        <v>6339</v>
      </c>
      <c r="I301" t="s">
        <v>6400</v>
      </c>
      <c r="J301" t="s">
        <v>6339</v>
      </c>
      <c r="K301" s="29">
        <v>42654</v>
      </c>
      <c r="L301" s="29" t="s">
        <v>6339</v>
      </c>
      <c r="M301" s="29" t="s">
        <v>6397</v>
      </c>
      <c r="N301" t="s">
        <v>6340</v>
      </c>
      <c r="O301" t="str">
        <f t="shared" si="4"/>
        <v>Insert Into cliente_cultivo(id_clientecultivo,id_cliente,id_cultivo,tiporeg_clientecultivo,freg_clientecultivo,usureg_clientecultivo) values (NULL,46454186,1,'R',2016-10-11,'dzambrano');</v>
      </c>
    </row>
    <row r="302" spans="1:15" x14ac:dyDescent="0.25">
      <c r="A302">
        <v>10010258</v>
      </c>
      <c r="B302" t="s">
        <v>6403</v>
      </c>
      <c r="C302" t="s">
        <v>6346</v>
      </c>
      <c r="D302" t="s">
        <v>6339</v>
      </c>
      <c r="E302" s="15">
        <v>6744099</v>
      </c>
      <c r="F302" s="15" t="s">
        <v>6339</v>
      </c>
      <c r="G302">
        <v>1</v>
      </c>
      <c r="H302" t="s">
        <v>6339</v>
      </c>
      <c r="I302" t="s">
        <v>6400</v>
      </c>
      <c r="J302" t="s">
        <v>6339</v>
      </c>
      <c r="K302" s="29">
        <v>42654</v>
      </c>
      <c r="L302" s="29" t="s">
        <v>6339</v>
      </c>
      <c r="M302" s="29" t="s">
        <v>6397</v>
      </c>
      <c r="N302" t="s">
        <v>6340</v>
      </c>
      <c r="O302" t="str">
        <f t="shared" si="4"/>
        <v>Insert Into cliente_cultivo(id_clientecultivo,id_cliente,id_cultivo,tiporeg_clientecultivo,freg_clientecultivo,usureg_clientecultivo) values (NULL,6744099,1,'R',2016-10-11,'dzambrano');</v>
      </c>
    </row>
    <row r="303" spans="1:15" x14ac:dyDescent="0.25">
      <c r="A303">
        <v>10010416</v>
      </c>
      <c r="B303" t="s">
        <v>6403</v>
      </c>
      <c r="C303" t="s">
        <v>6346</v>
      </c>
      <c r="D303" t="s">
        <v>6339</v>
      </c>
      <c r="E303" s="15">
        <v>6751649</v>
      </c>
      <c r="F303" s="15" t="s">
        <v>6339</v>
      </c>
      <c r="G303">
        <v>1</v>
      </c>
      <c r="H303" t="s">
        <v>6339</v>
      </c>
      <c r="I303" t="s">
        <v>6400</v>
      </c>
      <c r="J303" t="s">
        <v>6339</v>
      </c>
      <c r="K303" s="29">
        <v>42654</v>
      </c>
      <c r="L303" s="29" t="s">
        <v>6339</v>
      </c>
      <c r="M303" s="29" t="s">
        <v>6397</v>
      </c>
      <c r="N303" t="s">
        <v>6340</v>
      </c>
      <c r="O303" t="str">
        <f t="shared" si="4"/>
        <v>Insert Into cliente_cultivo(id_clientecultivo,id_cliente,id_cultivo,tiporeg_clientecultivo,freg_clientecultivo,usureg_clientecultivo) values (NULL,6751649,1,'R',2016-10-11,'dzambrano');</v>
      </c>
    </row>
    <row r="304" spans="1:15" x14ac:dyDescent="0.25">
      <c r="A304">
        <v>10010433</v>
      </c>
      <c r="B304" t="s">
        <v>6403</v>
      </c>
      <c r="C304" t="s">
        <v>6346</v>
      </c>
      <c r="D304" t="s">
        <v>6339</v>
      </c>
      <c r="E304" s="15">
        <v>6760834</v>
      </c>
      <c r="F304" s="15" t="s">
        <v>6339</v>
      </c>
      <c r="G304">
        <v>1</v>
      </c>
      <c r="H304" t="s">
        <v>6339</v>
      </c>
      <c r="I304" t="s">
        <v>6400</v>
      </c>
      <c r="J304" t="s">
        <v>6339</v>
      </c>
      <c r="K304" s="29">
        <v>42654</v>
      </c>
      <c r="L304" s="29" t="s">
        <v>6339</v>
      </c>
      <c r="M304" s="29" t="s">
        <v>6397</v>
      </c>
      <c r="N304" t="s">
        <v>6340</v>
      </c>
      <c r="O304" t="str">
        <f t="shared" si="4"/>
        <v>Insert Into cliente_cultivo(id_clientecultivo,id_cliente,id_cultivo,tiporeg_clientecultivo,freg_clientecultivo,usureg_clientecultivo) values (NULL,6760834,1,'R',2016-10-11,'dzambrano');</v>
      </c>
    </row>
    <row r="305" spans="1:15" x14ac:dyDescent="0.25">
      <c r="A305">
        <v>10010451</v>
      </c>
      <c r="B305" t="s">
        <v>6403</v>
      </c>
      <c r="C305" t="s">
        <v>6346</v>
      </c>
      <c r="D305" t="s">
        <v>6339</v>
      </c>
      <c r="E305" s="15">
        <v>6775268</v>
      </c>
      <c r="F305" s="15" t="s">
        <v>6339</v>
      </c>
      <c r="G305">
        <v>1</v>
      </c>
      <c r="H305" t="s">
        <v>6339</v>
      </c>
      <c r="I305" t="s">
        <v>6400</v>
      </c>
      <c r="J305" t="s">
        <v>6339</v>
      </c>
      <c r="K305" s="29">
        <v>42654</v>
      </c>
      <c r="L305" s="29" t="s">
        <v>6339</v>
      </c>
      <c r="M305" s="29" t="s">
        <v>6397</v>
      </c>
      <c r="N305" t="s">
        <v>6340</v>
      </c>
      <c r="O305" t="str">
        <f t="shared" si="4"/>
        <v>Insert Into cliente_cultivo(id_clientecultivo,id_cliente,id_cultivo,tiporeg_clientecultivo,freg_clientecultivo,usureg_clientecultivo) values (NULL,6775268,1,'R',2016-10-11,'dzambrano');</v>
      </c>
    </row>
    <row r="306" spans="1:15" x14ac:dyDescent="0.25">
      <c r="A306">
        <v>10010481</v>
      </c>
      <c r="B306" t="s">
        <v>6403</v>
      </c>
      <c r="C306" t="s">
        <v>6346</v>
      </c>
      <c r="D306" t="s">
        <v>6339</v>
      </c>
      <c r="E306" s="15">
        <v>7120221</v>
      </c>
      <c r="F306" s="15" t="s">
        <v>6339</v>
      </c>
      <c r="G306">
        <v>1</v>
      </c>
      <c r="H306" t="s">
        <v>6339</v>
      </c>
      <c r="I306" t="s">
        <v>6400</v>
      </c>
      <c r="J306" t="s">
        <v>6339</v>
      </c>
      <c r="K306" s="29">
        <v>42654</v>
      </c>
      <c r="L306" s="29" t="s">
        <v>6339</v>
      </c>
      <c r="M306" s="29" t="s">
        <v>6397</v>
      </c>
      <c r="N306" t="s">
        <v>6340</v>
      </c>
      <c r="O306" t="str">
        <f t="shared" si="4"/>
        <v>Insert Into cliente_cultivo(id_clientecultivo,id_cliente,id_cultivo,tiporeg_clientecultivo,freg_clientecultivo,usureg_clientecultivo) values (NULL,7120221,1,'R',2016-10-11,'dzambrano');</v>
      </c>
    </row>
    <row r="307" spans="1:15" x14ac:dyDescent="0.25">
      <c r="A307">
        <v>10010559</v>
      </c>
      <c r="B307" t="s">
        <v>6403</v>
      </c>
      <c r="C307" t="s">
        <v>6346</v>
      </c>
      <c r="D307" t="s">
        <v>6339</v>
      </c>
      <c r="E307" s="15">
        <v>7124528</v>
      </c>
      <c r="F307" s="15" t="s">
        <v>6339</v>
      </c>
      <c r="G307">
        <v>1</v>
      </c>
      <c r="H307" t="s">
        <v>6339</v>
      </c>
      <c r="I307" t="s">
        <v>6400</v>
      </c>
      <c r="J307" t="s">
        <v>6339</v>
      </c>
      <c r="K307" s="29">
        <v>42654</v>
      </c>
      <c r="L307" s="29" t="s">
        <v>6339</v>
      </c>
      <c r="M307" s="29" t="s">
        <v>6397</v>
      </c>
      <c r="N307" t="s">
        <v>6340</v>
      </c>
      <c r="O307" t="str">
        <f t="shared" si="4"/>
        <v>Insert Into cliente_cultivo(id_clientecultivo,id_cliente,id_cultivo,tiporeg_clientecultivo,freg_clientecultivo,usureg_clientecultivo) values (NULL,7124528,1,'R',2016-10-11,'dzambrano');</v>
      </c>
    </row>
    <row r="308" spans="1:15" x14ac:dyDescent="0.25">
      <c r="A308">
        <v>10010560</v>
      </c>
      <c r="B308" t="s">
        <v>6403</v>
      </c>
      <c r="C308" t="s">
        <v>6346</v>
      </c>
      <c r="D308" t="s">
        <v>6339</v>
      </c>
      <c r="E308" s="15">
        <v>7125403</v>
      </c>
      <c r="F308" s="15" t="s">
        <v>6339</v>
      </c>
      <c r="G308">
        <v>1</v>
      </c>
      <c r="H308" t="s">
        <v>6339</v>
      </c>
      <c r="I308" t="s">
        <v>6400</v>
      </c>
      <c r="J308" t="s">
        <v>6339</v>
      </c>
      <c r="K308" s="29">
        <v>42654</v>
      </c>
      <c r="L308" s="29" t="s">
        <v>6339</v>
      </c>
      <c r="M308" s="29" t="s">
        <v>6397</v>
      </c>
      <c r="N308" t="s">
        <v>6340</v>
      </c>
      <c r="O308" t="str">
        <f t="shared" si="4"/>
        <v>Insert Into cliente_cultivo(id_clientecultivo,id_cliente,id_cultivo,tiporeg_clientecultivo,freg_clientecultivo,usureg_clientecultivo) values (NULL,7125403,1,'R',2016-10-11,'dzambrano');</v>
      </c>
    </row>
    <row r="309" spans="1:15" x14ac:dyDescent="0.25">
      <c r="A309">
        <v>10010574</v>
      </c>
      <c r="B309" t="s">
        <v>6403</v>
      </c>
      <c r="C309" t="s">
        <v>6346</v>
      </c>
      <c r="D309" t="s">
        <v>6339</v>
      </c>
      <c r="E309" s="15">
        <v>7125661</v>
      </c>
      <c r="F309" s="15" t="s">
        <v>6339</v>
      </c>
      <c r="G309">
        <v>1</v>
      </c>
      <c r="H309" t="s">
        <v>6339</v>
      </c>
      <c r="I309" t="s">
        <v>6400</v>
      </c>
      <c r="J309" t="s">
        <v>6339</v>
      </c>
      <c r="K309" s="29">
        <v>42654</v>
      </c>
      <c r="L309" s="29" t="s">
        <v>6339</v>
      </c>
      <c r="M309" s="29" t="s">
        <v>6397</v>
      </c>
      <c r="N309" t="s">
        <v>6340</v>
      </c>
      <c r="O309" t="str">
        <f t="shared" si="4"/>
        <v>Insert Into cliente_cultivo(id_clientecultivo,id_cliente,id_cultivo,tiporeg_clientecultivo,freg_clientecultivo,usureg_clientecultivo) values (NULL,7125661,1,'R',2016-10-11,'dzambrano');</v>
      </c>
    </row>
    <row r="310" spans="1:15" x14ac:dyDescent="0.25">
      <c r="A310">
        <v>10010587</v>
      </c>
      <c r="B310" t="s">
        <v>6403</v>
      </c>
      <c r="C310" t="s">
        <v>6346</v>
      </c>
      <c r="D310" t="s">
        <v>6339</v>
      </c>
      <c r="E310" s="15">
        <v>7162358</v>
      </c>
      <c r="F310" s="15" t="s">
        <v>6339</v>
      </c>
      <c r="G310">
        <v>1</v>
      </c>
      <c r="H310" t="s">
        <v>6339</v>
      </c>
      <c r="I310" t="s">
        <v>6400</v>
      </c>
      <c r="J310" t="s">
        <v>6339</v>
      </c>
      <c r="K310" s="29">
        <v>42654</v>
      </c>
      <c r="L310" s="29" t="s">
        <v>6339</v>
      </c>
      <c r="M310" s="29" t="s">
        <v>6397</v>
      </c>
      <c r="N310" t="s">
        <v>6340</v>
      </c>
      <c r="O310" t="str">
        <f t="shared" si="4"/>
        <v>Insert Into cliente_cultivo(id_clientecultivo,id_cliente,id_cultivo,tiporeg_clientecultivo,freg_clientecultivo,usureg_clientecultivo) values (NULL,7162358,1,'R',2016-10-11,'dzambrano');</v>
      </c>
    </row>
    <row r="311" spans="1:15" x14ac:dyDescent="0.25">
      <c r="A311">
        <v>10010639</v>
      </c>
      <c r="B311" t="s">
        <v>6403</v>
      </c>
      <c r="C311" t="s">
        <v>6346</v>
      </c>
      <c r="D311" t="s">
        <v>6339</v>
      </c>
      <c r="E311" s="15">
        <v>7169197</v>
      </c>
      <c r="F311" s="15" t="s">
        <v>6339</v>
      </c>
      <c r="G311">
        <v>1</v>
      </c>
      <c r="H311" t="s">
        <v>6339</v>
      </c>
      <c r="I311" t="s">
        <v>6400</v>
      </c>
      <c r="J311" t="s">
        <v>6339</v>
      </c>
      <c r="K311" s="29">
        <v>42654</v>
      </c>
      <c r="L311" s="29" t="s">
        <v>6339</v>
      </c>
      <c r="M311" s="29" t="s">
        <v>6397</v>
      </c>
      <c r="N311" t="s">
        <v>6340</v>
      </c>
      <c r="O311" t="str">
        <f t="shared" si="4"/>
        <v>Insert Into cliente_cultivo(id_clientecultivo,id_cliente,id_cultivo,tiporeg_clientecultivo,freg_clientecultivo,usureg_clientecultivo) values (NULL,7169197,1,'R',2016-10-11,'dzambrano');</v>
      </c>
    </row>
    <row r="312" spans="1:15" x14ac:dyDescent="0.25">
      <c r="A312">
        <v>10010669</v>
      </c>
      <c r="B312" t="s">
        <v>6403</v>
      </c>
      <c r="C312" t="s">
        <v>6346</v>
      </c>
      <c r="D312" t="s">
        <v>6339</v>
      </c>
      <c r="E312" s="15">
        <v>7172490</v>
      </c>
      <c r="F312" s="15" t="s">
        <v>6339</v>
      </c>
      <c r="G312">
        <v>1</v>
      </c>
      <c r="H312" t="s">
        <v>6339</v>
      </c>
      <c r="I312" t="s">
        <v>6400</v>
      </c>
      <c r="J312" t="s">
        <v>6339</v>
      </c>
      <c r="K312" s="29">
        <v>42654</v>
      </c>
      <c r="L312" s="29" t="s">
        <v>6339</v>
      </c>
      <c r="M312" s="29" t="s">
        <v>6397</v>
      </c>
      <c r="N312" t="s">
        <v>6340</v>
      </c>
      <c r="O312" t="str">
        <f t="shared" si="4"/>
        <v>Insert Into cliente_cultivo(id_clientecultivo,id_cliente,id_cultivo,tiporeg_clientecultivo,freg_clientecultivo,usureg_clientecultivo) values (NULL,7172490,1,'R',2016-10-11,'dzambrano');</v>
      </c>
    </row>
    <row r="313" spans="1:15" x14ac:dyDescent="0.25">
      <c r="A313">
        <v>10010679</v>
      </c>
      <c r="B313" t="s">
        <v>6403</v>
      </c>
      <c r="C313" t="s">
        <v>6346</v>
      </c>
      <c r="D313" t="s">
        <v>6339</v>
      </c>
      <c r="E313" s="15">
        <v>7176311</v>
      </c>
      <c r="F313" s="15" t="s">
        <v>6339</v>
      </c>
      <c r="G313">
        <v>1</v>
      </c>
      <c r="H313" t="s">
        <v>6339</v>
      </c>
      <c r="I313" t="s">
        <v>6400</v>
      </c>
      <c r="J313" t="s">
        <v>6339</v>
      </c>
      <c r="K313" s="29">
        <v>42654</v>
      </c>
      <c r="L313" s="29" t="s">
        <v>6339</v>
      </c>
      <c r="M313" s="29" t="s">
        <v>6397</v>
      </c>
      <c r="N313" t="s">
        <v>6340</v>
      </c>
      <c r="O313" t="str">
        <f t="shared" si="4"/>
        <v>Insert Into cliente_cultivo(id_clientecultivo,id_cliente,id_cultivo,tiporeg_clientecultivo,freg_clientecultivo,usureg_clientecultivo) values (NULL,7176311,1,'R',2016-10-11,'dzambrano');</v>
      </c>
    </row>
    <row r="314" spans="1:15" x14ac:dyDescent="0.25">
      <c r="A314">
        <v>10010694</v>
      </c>
      <c r="B314" t="s">
        <v>6403</v>
      </c>
      <c r="C314" t="s">
        <v>6346</v>
      </c>
      <c r="D314" t="s">
        <v>6339</v>
      </c>
      <c r="E314" s="15">
        <v>7176401</v>
      </c>
      <c r="F314" s="15" t="s">
        <v>6339</v>
      </c>
      <c r="G314">
        <v>1</v>
      </c>
      <c r="H314" t="s">
        <v>6339</v>
      </c>
      <c r="I314" t="s">
        <v>6400</v>
      </c>
      <c r="J314" t="s">
        <v>6339</v>
      </c>
      <c r="K314" s="29">
        <v>42654</v>
      </c>
      <c r="L314" s="29" t="s">
        <v>6339</v>
      </c>
      <c r="M314" s="29" t="s">
        <v>6397</v>
      </c>
      <c r="N314" t="s">
        <v>6340</v>
      </c>
      <c r="O314" t="str">
        <f t="shared" si="4"/>
        <v>Insert Into cliente_cultivo(id_clientecultivo,id_cliente,id_cultivo,tiporeg_clientecultivo,freg_clientecultivo,usureg_clientecultivo) values (NULL,7176401,1,'R',2016-10-11,'dzambrano');</v>
      </c>
    </row>
    <row r="315" spans="1:15" x14ac:dyDescent="0.25">
      <c r="A315">
        <v>10010695</v>
      </c>
      <c r="B315" t="s">
        <v>6403</v>
      </c>
      <c r="C315" t="s">
        <v>6346</v>
      </c>
      <c r="D315" t="s">
        <v>6339</v>
      </c>
      <c r="E315" s="15">
        <v>7181687</v>
      </c>
      <c r="F315" s="15" t="s">
        <v>6339</v>
      </c>
      <c r="G315">
        <v>1</v>
      </c>
      <c r="H315" t="s">
        <v>6339</v>
      </c>
      <c r="I315" t="s">
        <v>6400</v>
      </c>
      <c r="J315" t="s">
        <v>6339</v>
      </c>
      <c r="K315" s="29">
        <v>42654</v>
      </c>
      <c r="L315" s="29" t="s">
        <v>6339</v>
      </c>
      <c r="M315" s="29" t="s">
        <v>6397</v>
      </c>
      <c r="N315" t="s">
        <v>6340</v>
      </c>
      <c r="O315" t="str">
        <f t="shared" si="4"/>
        <v>Insert Into cliente_cultivo(id_clientecultivo,id_cliente,id_cultivo,tiporeg_clientecultivo,freg_clientecultivo,usureg_clientecultivo) values (NULL,7181687,1,'R',2016-10-11,'dzambrano');</v>
      </c>
    </row>
    <row r="316" spans="1:15" x14ac:dyDescent="0.25">
      <c r="A316">
        <v>10010703</v>
      </c>
      <c r="B316" t="s">
        <v>6403</v>
      </c>
      <c r="C316" t="s">
        <v>6346</v>
      </c>
      <c r="D316" t="s">
        <v>6339</v>
      </c>
      <c r="E316" s="15">
        <v>7226324</v>
      </c>
      <c r="F316" s="15" t="s">
        <v>6339</v>
      </c>
      <c r="G316">
        <v>1</v>
      </c>
      <c r="H316" t="s">
        <v>6339</v>
      </c>
      <c r="I316" t="s">
        <v>6400</v>
      </c>
      <c r="J316" t="s">
        <v>6339</v>
      </c>
      <c r="K316" s="29">
        <v>42654</v>
      </c>
      <c r="L316" s="29" t="s">
        <v>6339</v>
      </c>
      <c r="M316" s="29" t="s">
        <v>6397</v>
      </c>
      <c r="N316" t="s">
        <v>6340</v>
      </c>
      <c r="O316" t="str">
        <f t="shared" si="4"/>
        <v>Insert Into cliente_cultivo(id_clientecultivo,id_cliente,id_cultivo,tiporeg_clientecultivo,freg_clientecultivo,usureg_clientecultivo) values (NULL,7226324,1,'R',2016-10-11,'dzambrano');</v>
      </c>
    </row>
    <row r="317" spans="1:15" x14ac:dyDescent="0.25">
      <c r="A317">
        <v>10010749</v>
      </c>
      <c r="B317" t="s">
        <v>6403</v>
      </c>
      <c r="C317" t="s">
        <v>6346</v>
      </c>
      <c r="D317" t="s">
        <v>6339</v>
      </c>
      <c r="E317" s="15">
        <v>72326708</v>
      </c>
      <c r="F317" s="15" t="s">
        <v>6339</v>
      </c>
      <c r="G317">
        <v>1</v>
      </c>
      <c r="H317" t="s">
        <v>6339</v>
      </c>
      <c r="I317" t="s">
        <v>6400</v>
      </c>
      <c r="J317" t="s">
        <v>6339</v>
      </c>
      <c r="K317" s="29">
        <v>42654</v>
      </c>
      <c r="L317" s="29" t="s">
        <v>6339</v>
      </c>
      <c r="M317" s="29" t="s">
        <v>6397</v>
      </c>
      <c r="N317" t="s">
        <v>6340</v>
      </c>
      <c r="O317" t="str">
        <f t="shared" si="4"/>
        <v>Insert Into cliente_cultivo(id_clientecultivo,id_cliente,id_cultivo,tiporeg_clientecultivo,freg_clientecultivo,usureg_clientecultivo) values (NULL,72326708,1,'R',2016-10-11,'dzambrano');</v>
      </c>
    </row>
    <row r="318" spans="1:15" x14ac:dyDescent="0.25">
      <c r="A318">
        <v>10010789</v>
      </c>
      <c r="B318" t="s">
        <v>6403</v>
      </c>
      <c r="C318" t="s">
        <v>6346</v>
      </c>
      <c r="D318" t="s">
        <v>6339</v>
      </c>
      <c r="E318" s="15">
        <v>7307958</v>
      </c>
      <c r="F318" s="15" t="s">
        <v>6339</v>
      </c>
      <c r="G318">
        <v>1</v>
      </c>
      <c r="H318" t="s">
        <v>6339</v>
      </c>
      <c r="I318" t="s">
        <v>6400</v>
      </c>
      <c r="J318" t="s">
        <v>6339</v>
      </c>
      <c r="K318" s="29">
        <v>42654</v>
      </c>
      <c r="L318" s="29" t="s">
        <v>6339</v>
      </c>
      <c r="M318" s="29" t="s">
        <v>6397</v>
      </c>
      <c r="N318" t="s">
        <v>6340</v>
      </c>
      <c r="O318" t="str">
        <f t="shared" si="4"/>
        <v>Insert Into cliente_cultivo(id_clientecultivo,id_cliente,id_cultivo,tiporeg_clientecultivo,freg_clientecultivo,usureg_clientecultivo) values (NULL,7307958,1,'R',2016-10-11,'dzambrano');</v>
      </c>
    </row>
    <row r="319" spans="1:15" x14ac:dyDescent="0.25">
      <c r="A319">
        <v>10010800</v>
      </c>
      <c r="B319" t="s">
        <v>6403</v>
      </c>
      <c r="C319" t="s">
        <v>6346</v>
      </c>
      <c r="D319" t="s">
        <v>6339</v>
      </c>
      <c r="E319" s="15">
        <v>7313149</v>
      </c>
      <c r="F319" s="15" t="s">
        <v>6339</v>
      </c>
      <c r="G319">
        <v>1</v>
      </c>
      <c r="H319" t="s">
        <v>6339</v>
      </c>
      <c r="I319" t="s">
        <v>6400</v>
      </c>
      <c r="J319" t="s">
        <v>6339</v>
      </c>
      <c r="K319" s="29">
        <v>42654</v>
      </c>
      <c r="L319" s="29" t="s">
        <v>6339</v>
      </c>
      <c r="M319" s="29" t="s">
        <v>6397</v>
      </c>
      <c r="N319" t="s">
        <v>6340</v>
      </c>
      <c r="O319" t="str">
        <f t="shared" si="4"/>
        <v>Insert Into cliente_cultivo(id_clientecultivo,id_cliente,id_cultivo,tiporeg_clientecultivo,freg_clientecultivo,usureg_clientecultivo) values (NULL,7313149,1,'R',2016-10-11,'dzambrano');</v>
      </c>
    </row>
    <row r="320" spans="1:15" x14ac:dyDescent="0.25">
      <c r="A320">
        <v>10010801</v>
      </c>
      <c r="B320" t="s">
        <v>6403</v>
      </c>
      <c r="C320" t="s">
        <v>6346</v>
      </c>
      <c r="D320" t="s">
        <v>6339</v>
      </c>
      <c r="E320" s="15">
        <v>741505250</v>
      </c>
      <c r="F320" s="15" t="s">
        <v>6339</v>
      </c>
      <c r="G320">
        <v>1</v>
      </c>
      <c r="H320" t="s">
        <v>6339</v>
      </c>
      <c r="I320" t="s">
        <v>6400</v>
      </c>
      <c r="J320" t="s">
        <v>6339</v>
      </c>
      <c r="K320" s="29">
        <v>42654</v>
      </c>
      <c r="L320" s="29" t="s">
        <v>6339</v>
      </c>
      <c r="M320" s="29" t="s">
        <v>6397</v>
      </c>
      <c r="N320" t="s">
        <v>6340</v>
      </c>
      <c r="O320" t="str">
        <f t="shared" si="4"/>
        <v>Insert Into cliente_cultivo(id_clientecultivo,id_cliente,id_cultivo,tiporeg_clientecultivo,freg_clientecultivo,usureg_clientecultivo) values (NULL,741505250,1,'R',2016-10-11,'dzambrano');</v>
      </c>
    </row>
    <row r="321" spans="1:15" x14ac:dyDescent="0.25">
      <c r="A321">
        <v>10010822</v>
      </c>
      <c r="B321" t="s">
        <v>6403</v>
      </c>
      <c r="C321" t="s">
        <v>6346</v>
      </c>
      <c r="D321" t="s">
        <v>6339</v>
      </c>
      <c r="E321" s="15">
        <v>74326094</v>
      </c>
      <c r="F321" s="15" t="s">
        <v>6339</v>
      </c>
      <c r="G321">
        <v>1</v>
      </c>
      <c r="H321" t="s">
        <v>6339</v>
      </c>
      <c r="I321" t="s">
        <v>6400</v>
      </c>
      <c r="J321" t="s">
        <v>6339</v>
      </c>
      <c r="K321" s="29">
        <v>42654</v>
      </c>
      <c r="L321" s="29" t="s">
        <v>6339</v>
      </c>
      <c r="M321" s="29" t="s">
        <v>6397</v>
      </c>
      <c r="N321" t="s">
        <v>6340</v>
      </c>
      <c r="O321" t="str">
        <f t="shared" si="4"/>
        <v>Insert Into cliente_cultivo(id_clientecultivo,id_cliente,id_cultivo,tiporeg_clientecultivo,freg_clientecultivo,usureg_clientecultivo) values (NULL,74326094,1,'R',2016-10-11,'dzambrano');</v>
      </c>
    </row>
    <row r="322" spans="1:15" x14ac:dyDescent="0.25">
      <c r="A322">
        <v>10010840</v>
      </c>
      <c r="B322" t="s">
        <v>6403</v>
      </c>
      <c r="C322" t="s">
        <v>6346</v>
      </c>
      <c r="D322" t="s">
        <v>6339</v>
      </c>
      <c r="E322" s="15">
        <v>74333619</v>
      </c>
      <c r="F322" s="15" t="s">
        <v>6339</v>
      </c>
      <c r="G322">
        <v>1</v>
      </c>
      <c r="H322" t="s">
        <v>6339</v>
      </c>
      <c r="I322" t="s">
        <v>6400</v>
      </c>
      <c r="J322" t="s">
        <v>6339</v>
      </c>
      <c r="K322" s="29">
        <v>42654</v>
      </c>
      <c r="L322" s="29" t="s">
        <v>6339</v>
      </c>
      <c r="M322" s="29" t="s">
        <v>6397</v>
      </c>
      <c r="N322" t="s">
        <v>6340</v>
      </c>
      <c r="O322" t="str">
        <f t="shared" si="4"/>
        <v>Insert Into cliente_cultivo(id_clientecultivo,id_cliente,id_cultivo,tiporeg_clientecultivo,freg_clientecultivo,usureg_clientecultivo) values (NULL,74333619,1,'R',2016-10-11,'dzambrano');</v>
      </c>
    </row>
    <row r="323" spans="1:15" x14ac:dyDescent="0.25">
      <c r="A323">
        <v>10010915</v>
      </c>
      <c r="B323" t="s">
        <v>6403</v>
      </c>
      <c r="C323" t="s">
        <v>6346</v>
      </c>
      <c r="D323" t="s">
        <v>6339</v>
      </c>
      <c r="E323" s="15">
        <v>74357273</v>
      </c>
      <c r="F323" s="15" t="s">
        <v>6339</v>
      </c>
      <c r="G323">
        <v>1</v>
      </c>
      <c r="H323" t="s">
        <v>6339</v>
      </c>
      <c r="I323" t="s">
        <v>6400</v>
      </c>
      <c r="J323" t="s">
        <v>6339</v>
      </c>
      <c r="K323" s="29">
        <v>42654</v>
      </c>
      <c r="L323" s="29" t="s">
        <v>6339</v>
      </c>
      <c r="M323" s="29" t="s">
        <v>6397</v>
      </c>
      <c r="N323" t="s">
        <v>6340</v>
      </c>
      <c r="O323" t="str">
        <f t="shared" ref="O323:O386" si="5">_xlfn.CONCAT(B323,C323,D323,E323,F323,G323,H323,"'",I323,"'",J323,TEXT(K323,"yyyy-mm-dd"),L323,"'",M323,"'",N323)</f>
        <v>Insert Into cliente_cultivo(id_clientecultivo,id_cliente,id_cultivo,tiporeg_clientecultivo,freg_clientecultivo,usureg_clientecultivo) values (NULL,74357273,1,'R',2016-10-11,'dzambrano');</v>
      </c>
    </row>
    <row r="324" spans="1:15" x14ac:dyDescent="0.25">
      <c r="A324">
        <v>10010924</v>
      </c>
      <c r="B324" t="s">
        <v>6403</v>
      </c>
      <c r="C324" t="s">
        <v>6346</v>
      </c>
      <c r="D324" t="s">
        <v>6339</v>
      </c>
      <c r="E324" s="15">
        <v>743736890</v>
      </c>
      <c r="F324" s="15" t="s">
        <v>6339</v>
      </c>
      <c r="G324">
        <v>1</v>
      </c>
      <c r="H324" t="s">
        <v>6339</v>
      </c>
      <c r="I324" t="s">
        <v>6400</v>
      </c>
      <c r="J324" t="s">
        <v>6339</v>
      </c>
      <c r="K324" s="29">
        <v>42654</v>
      </c>
      <c r="L324" s="29" t="s">
        <v>6339</v>
      </c>
      <c r="M324" s="29" t="s">
        <v>6397</v>
      </c>
      <c r="N324" t="s">
        <v>6340</v>
      </c>
      <c r="O324" t="str">
        <f t="shared" si="5"/>
        <v>Insert Into cliente_cultivo(id_clientecultivo,id_cliente,id_cultivo,tiporeg_clientecultivo,freg_clientecultivo,usureg_clientecultivo) values (NULL,743736890,1,'R',2016-10-11,'dzambrano');</v>
      </c>
    </row>
    <row r="325" spans="1:15" x14ac:dyDescent="0.25">
      <c r="A325">
        <v>10010947</v>
      </c>
      <c r="B325" t="s">
        <v>6403</v>
      </c>
      <c r="C325" t="s">
        <v>6346</v>
      </c>
      <c r="D325" t="s">
        <v>6339</v>
      </c>
      <c r="E325" s="15">
        <v>74378887</v>
      </c>
      <c r="F325" s="15" t="s">
        <v>6339</v>
      </c>
      <c r="G325">
        <v>1</v>
      </c>
      <c r="H325" t="s">
        <v>6339</v>
      </c>
      <c r="I325" t="s">
        <v>6400</v>
      </c>
      <c r="J325" t="s">
        <v>6339</v>
      </c>
      <c r="K325" s="29">
        <v>42654</v>
      </c>
      <c r="L325" s="29" t="s">
        <v>6339</v>
      </c>
      <c r="M325" s="29" t="s">
        <v>6397</v>
      </c>
      <c r="N325" t="s">
        <v>6340</v>
      </c>
      <c r="O325" t="str">
        <f t="shared" si="5"/>
        <v>Insert Into cliente_cultivo(id_clientecultivo,id_cliente,id_cultivo,tiporeg_clientecultivo,freg_clientecultivo,usureg_clientecultivo) values (NULL,74378887,1,'R',2016-10-11,'dzambrano');</v>
      </c>
    </row>
    <row r="326" spans="1:15" x14ac:dyDescent="0.25">
      <c r="A326">
        <v>10010953</v>
      </c>
      <c r="B326" t="s">
        <v>6403</v>
      </c>
      <c r="C326" t="s">
        <v>6346</v>
      </c>
      <c r="D326" t="s">
        <v>6339</v>
      </c>
      <c r="E326" s="15">
        <v>74439231</v>
      </c>
      <c r="F326" s="15" t="s">
        <v>6339</v>
      </c>
      <c r="G326">
        <v>1</v>
      </c>
      <c r="H326" t="s">
        <v>6339</v>
      </c>
      <c r="I326" t="s">
        <v>6400</v>
      </c>
      <c r="J326" t="s">
        <v>6339</v>
      </c>
      <c r="K326" s="29">
        <v>42654</v>
      </c>
      <c r="L326" s="29" t="s">
        <v>6339</v>
      </c>
      <c r="M326" s="29" t="s">
        <v>6397</v>
      </c>
      <c r="N326" t="s">
        <v>6340</v>
      </c>
      <c r="O326" t="str">
        <f t="shared" si="5"/>
        <v>Insert Into cliente_cultivo(id_clientecultivo,id_cliente,id_cultivo,tiporeg_clientecultivo,freg_clientecultivo,usureg_clientecultivo) values (NULL,74439231,1,'R',2016-10-11,'dzambrano');</v>
      </c>
    </row>
    <row r="327" spans="1:15" x14ac:dyDescent="0.25">
      <c r="A327">
        <v>10010961</v>
      </c>
      <c r="B327" t="s">
        <v>6403</v>
      </c>
      <c r="C327" t="s">
        <v>6346</v>
      </c>
      <c r="D327" t="s">
        <v>6339</v>
      </c>
      <c r="E327" s="15">
        <v>80295477</v>
      </c>
      <c r="F327" s="15" t="s">
        <v>6339</v>
      </c>
      <c r="G327">
        <v>1</v>
      </c>
      <c r="H327" t="s">
        <v>6339</v>
      </c>
      <c r="I327" t="s">
        <v>6400</v>
      </c>
      <c r="J327" t="s">
        <v>6339</v>
      </c>
      <c r="K327" s="29">
        <v>42654</v>
      </c>
      <c r="L327" s="29" t="s">
        <v>6339</v>
      </c>
      <c r="M327" s="29" t="s">
        <v>6397</v>
      </c>
      <c r="N327" t="s">
        <v>6340</v>
      </c>
      <c r="O327" t="str">
        <f t="shared" si="5"/>
        <v>Insert Into cliente_cultivo(id_clientecultivo,id_cliente,id_cultivo,tiporeg_clientecultivo,freg_clientecultivo,usureg_clientecultivo) values (NULL,80295477,1,'R',2016-10-11,'dzambrano');</v>
      </c>
    </row>
    <row r="328" spans="1:15" x14ac:dyDescent="0.25">
      <c r="A328">
        <v>10011285</v>
      </c>
      <c r="B328" t="s">
        <v>6403</v>
      </c>
      <c r="C328" t="s">
        <v>6346</v>
      </c>
      <c r="D328" t="s">
        <v>6339</v>
      </c>
      <c r="E328" s="15">
        <v>804664130</v>
      </c>
      <c r="F328" s="15" t="s">
        <v>6339</v>
      </c>
      <c r="G328">
        <v>1</v>
      </c>
      <c r="H328" t="s">
        <v>6339</v>
      </c>
      <c r="I328" t="s">
        <v>6400</v>
      </c>
      <c r="J328" t="s">
        <v>6339</v>
      </c>
      <c r="K328" s="29">
        <v>42654</v>
      </c>
      <c r="L328" s="29" t="s">
        <v>6339</v>
      </c>
      <c r="M328" s="29" t="s">
        <v>6397</v>
      </c>
      <c r="N328" t="s">
        <v>6340</v>
      </c>
      <c r="O328" t="str">
        <f t="shared" si="5"/>
        <v>Insert Into cliente_cultivo(id_clientecultivo,id_cliente,id_cultivo,tiporeg_clientecultivo,freg_clientecultivo,usureg_clientecultivo) values (NULL,804664130,1,'R',2016-10-11,'dzambrano');</v>
      </c>
    </row>
    <row r="329" spans="1:15" x14ac:dyDescent="0.25">
      <c r="A329">
        <v>10011392</v>
      </c>
      <c r="B329" t="s">
        <v>6403</v>
      </c>
      <c r="C329" t="s">
        <v>6346</v>
      </c>
      <c r="D329" t="s">
        <v>6339</v>
      </c>
      <c r="E329" s="15">
        <v>820003266</v>
      </c>
      <c r="F329" s="15" t="s">
        <v>6339</v>
      </c>
      <c r="G329">
        <v>1</v>
      </c>
      <c r="H329" t="s">
        <v>6339</v>
      </c>
      <c r="I329" t="s">
        <v>6400</v>
      </c>
      <c r="J329" t="s">
        <v>6339</v>
      </c>
      <c r="K329" s="29">
        <v>42654</v>
      </c>
      <c r="L329" s="29" t="s">
        <v>6339</v>
      </c>
      <c r="M329" s="29" t="s">
        <v>6397</v>
      </c>
      <c r="N329" t="s">
        <v>6340</v>
      </c>
      <c r="O329" t="str">
        <f t="shared" si="5"/>
        <v>Insert Into cliente_cultivo(id_clientecultivo,id_cliente,id_cultivo,tiporeg_clientecultivo,freg_clientecultivo,usureg_clientecultivo) values (NULL,820003266,1,'R',2016-10-11,'dzambrano');</v>
      </c>
    </row>
    <row r="330" spans="1:15" x14ac:dyDescent="0.25">
      <c r="A330">
        <v>10011555</v>
      </c>
      <c r="B330" t="s">
        <v>6403</v>
      </c>
      <c r="C330" t="s">
        <v>6346</v>
      </c>
      <c r="D330" t="s">
        <v>6339</v>
      </c>
      <c r="E330" s="15">
        <v>820004891</v>
      </c>
      <c r="F330" s="15" t="s">
        <v>6339</v>
      </c>
      <c r="G330">
        <v>1</v>
      </c>
      <c r="H330" t="s">
        <v>6339</v>
      </c>
      <c r="I330" t="s">
        <v>6400</v>
      </c>
      <c r="J330" t="s">
        <v>6339</v>
      </c>
      <c r="K330" s="29">
        <v>42654</v>
      </c>
      <c r="L330" s="29" t="s">
        <v>6339</v>
      </c>
      <c r="M330" s="29" t="s">
        <v>6397</v>
      </c>
      <c r="N330" t="s">
        <v>6340</v>
      </c>
      <c r="O330" t="str">
        <f t="shared" si="5"/>
        <v>Insert Into cliente_cultivo(id_clientecultivo,id_cliente,id_cultivo,tiporeg_clientecultivo,freg_clientecultivo,usureg_clientecultivo) values (NULL,820004891,1,'R',2016-10-11,'dzambrano');</v>
      </c>
    </row>
    <row r="331" spans="1:15" x14ac:dyDescent="0.25">
      <c r="A331">
        <v>10011556</v>
      </c>
      <c r="B331" t="s">
        <v>6403</v>
      </c>
      <c r="C331" t="s">
        <v>6346</v>
      </c>
      <c r="D331" t="s">
        <v>6339</v>
      </c>
      <c r="E331" s="15">
        <v>900034026</v>
      </c>
      <c r="F331" s="15" t="s">
        <v>6339</v>
      </c>
      <c r="G331">
        <v>1</v>
      </c>
      <c r="H331" t="s">
        <v>6339</v>
      </c>
      <c r="I331" t="s">
        <v>6400</v>
      </c>
      <c r="J331" t="s">
        <v>6339</v>
      </c>
      <c r="K331" s="29">
        <v>42654</v>
      </c>
      <c r="L331" s="29" t="s">
        <v>6339</v>
      </c>
      <c r="M331" s="29" t="s">
        <v>6397</v>
      </c>
      <c r="N331" t="s">
        <v>6340</v>
      </c>
      <c r="O331" t="str">
        <f t="shared" si="5"/>
        <v>Insert Into cliente_cultivo(id_clientecultivo,id_cliente,id_cultivo,tiporeg_clientecultivo,freg_clientecultivo,usureg_clientecultivo) values (NULL,900034026,1,'R',2016-10-11,'dzambrano');</v>
      </c>
    </row>
    <row r="332" spans="1:15" x14ac:dyDescent="0.25">
      <c r="A332">
        <v>10011829</v>
      </c>
      <c r="B332" t="s">
        <v>6403</v>
      </c>
      <c r="C332" t="s">
        <v>6346</v>
      </c>
      <c r="D332" t="s">
        <v>6339</v>
      </c>
      <c r="E332" s="15">
        <v>900144317</v>
      </c>
      <c r="F332" s="15" t="s">
        <v>6339</v>
      </c>
      <c r="G332">
        <v>1</v>
      </c>
      <c r="H332" t="s">
        <v>6339</v>
      </c>
      <c r="I332" t="s">
        <v>6400</v>
      </c>
      <c r="J332" t="s">
        <v>6339</v>
      </c>
      <c r="K332" s="29">
        <v>42654</v>
      </c>
      <c r="L332" s="29" t="s">
        <v>6339</v>
      </c>
      <c r="M332" s="29" t="s">
        <v>6397</v>
      </c>
      <c r="N332" t="s">
        <v>6340</v>
      </c>
      <c r="O332" t="str">
        <f t="shared" si="5"/>
        <v>Insert Into cliente_cultivo(id_clientecultivo,id_cliente,id_cultivo,tiporeg_clientecultivo,freg_clientecultivo,usureg_clientecultivo) values (NULL,900144317,1,'R',2016-10-11,'dzambrano');</v>
      </c>
    </row>
    <row r="333" spans="1:15" x14ac:dyDescent="0.25">
      <c r="A333">
        <v>10011872</v>
      </c>
      <c r="B333" t="s">
        <v>6403</v>
      </c>
      <c r="C333" t="s">
        <v>6346</v>
      </c>
      <c r="D333" t="s">
        <v>6339</v>
      </c>
      <c r="E333" s="15">
        <v>900161445</v>
      </c>
      <c r="F333" s="15" t="s">
        <v>6339</v>
      </c>
      <c r="G333">
        <v>1</v>
      </c>
      <c r="H333" t="s">
        <v>6339</v>
      </c>
      <c r="I333" t="s">
        <v>6400</v>
      </c>
      <c r="J333" t="s">
        <v>6339</v>
      </c>
      <c r="K333" s="29">
        <v>42654</v>
      </c>
      <c r="L333" s="29" t="s">
        <v>6339</v>
      </c>
      <c r="M333" s="29" t="s">
        <v>6397</v>
      </c>
      <c r="N333" t="s">
        <v>6340</v>
      </c>
      <c r="O333" t="str">
        <f t="shared" si="5"/>
        <v>Insert Into cliente_cultivo(id_clientecultivo,id_cliente,id_cultivo,tiporeg_clientecultivo,freg_clientecultivo,usureg_clientecultivo) values (NULL,900161445,1,'R',2016-10-11,'dzambrano');</v>
      </c>
    </row>
    <row r="334" spans="1:15" x14ac:dyDescent="0.25">
      <c r="A334">
        <v>10011878</v>
      </c>
      <c r="B334" t="s">
        <v>6403</v>
      </c>
      <c r="C334" t="s">
        <v>6346</v>
      </c>
      <c r="D334" t="s">
        <v>6339</v>
      </c>
      <c r="E334" s="15">
        <v>900201541</v>
      </c>
      <c r="F334" s="15" t="s">
        <v>6339</v>
      </c>
      <c r="G334">
        <v>1</v>
      </c>
      <c r="H334" t="s">
        <v>6339</v>
      </c>
      <c r="I334" t="s">
        <v>6400</v>
      </c>
      <c r="J334" t="s">
        <v>6339</v>
      </c>
      <c r="K334" s="29">
        <v>42654</v>
      </c>
      <c r="L334" s="29" t="s">
        <v>6339</v>
      </c>
      <c r="M334" s="29" t="s">
        <v>6397</v>
      </c>
      <c r="N334" t="s">
        <v>6340</v>
      </c>
      <c r="O334" t="str">
        <f t="shared" si="5"/>
        <v>Insert Into cliente_cultivo(id_clientecultivo,id_cliente,id_cultivo,tiporeg_clientecultivo,freg_clientecultivo,usureg_clientecultivo) values (NULL,900201541,1,'R',2016-10-11,'dzambrano');</v>
      </c>
    </row>
    <row r="335" spans="1:15" x14ac:dyDescent="0.25">
      <c r="A335">
        <v>10011890</v>
      </c>
      <c r="B335" t="s">
        <v>6403</v>
      </c>
      <c r="C335" t="s">
        <v>6346</v>
      </c>
      <c r="D335" t="s">
        <v>6339</v>
      </c>
      <c r="E335" s="15">
        <v>900369584</v>
      </c>
      <c r="F335" s="15" t="s">
        <v>6339</v>
      </c>
      <c r="G335">
        <v>1</v>
      </c>
      <c r="H335" t="s">
        <v>6339</v>
      </c>
      <c r="I335" t="s">
        <v>6400</v>
      </c>
      <c r="J335" t="s">
        <v>6339</v>
      </c>
      <c r="K335" s="29">
        <v>42654</v>
      </c>
      <c r="L335" s="29" t="s">
        <v>6339</v>
      </c>
      <c r="M335" s="29" t="s">
        <v>6397</v>
      </c>
      <c r="N335" t="s">
        <v>6340</v>
      </c>
      <c r="O335" t="str">
        <f t="shared" si="5"/>
        <v>Insert Into cliente_cultivo(id_clientecultivo,id_cliente,id_cultivo,tiporeg_clientecultivo,freg_clientecultivo,usureg_clientecultivo) values (NULL,900369584,1,'R',2016-10-11,'dzambrano');</v>
      </c>
    </row>
    <row r="336" spans="1:15" x14ac:dyDescent="0.25">
      <c r="A336">
        <v>10011943</v>
      </c>
      <c r="B336" t="s">
        <v>6403</v>
      </c>
      <c r="C336" t="s">
        <v>6346</v>
      </c>
      <c r="D336" t="s">
        <v>6339</v>
      </c>
      <c r="E336" s="15">
        <v>900385242</v>
      </c>
      <c r="F336" s="15" t="s">
        <v>6339</v>
      </c>
      <c r="G336">
        <v>1</v>
      </c>
      <c r="H336" t="s">
        <v>6339</v>
      </c>
      <c r="I336" t="s">
        <v>6400</v>
      </c>
      <c r="J336" t="s">
        <v>6339</v>
      </c>
      <c r="K336" s="29">
        <v>42654</v>
      </c>
      <c r="L336" s="29" t="s">
        <v>6339</v>
      </c>
      <c r="M336" s="29" t="s">
        <v>6397</v>
      </c>
      <c r="N336" t="s">
        <v>6340</v>
      </c>
      <c r="O336" t="str">
        <f t="shared" si="5"/>
        <v>Insert Into cliente_cultivo(id_clientecultivo,id_cliente,id_cultivo,tiporeg_clientecultivo,freg_clientecultivo,usureg_clientecultivo) values (NULL,900385242,1,'R',2016-10-11,'dzambrano');</v>
      </c>
    </row>
    <row r="337" spans="1:15" x14ac:dyDescent="0.25">
      <c r="A337">
        <v>10011950</v>
      </c>
      <c r="B337" t="s">
        <v>6403</v>
      </c>
      <c r="C337" t="s">
        <v>6346</v>
      </c>
      <c r="D337" t="s">
        <v>6339</v>
      </c>
      <c r="E337" s="15">
        <v>900405205</v>
      </c>
      <c r="F337" s="15" t="s">
        <v>6339</v>
      </c>
      <c r="G337">
        <v>1</v>
      </c>
      <c r="H337" t="s">
        <v>6339</v>
      </c>
      <c r="I337" t="s">
        <v>6400</v>
      </c>
      <c r="J337" t="s">
        <v>6339</v>
      </c>
      <c r="K337" s="29">
        <v>42654</v>
      </c>
      <c r="L337" s="29" t="s">
        <v>6339</v>
      </c>
      <c r="M337" s="29" t="s">
        <v>6397</v>
      </c>
      <c r="N337" t="s">
        <v>6340</v>
      </c>
      <c r="O337" t="str">
        <f t="shared" si="5"/>
        <v>Insert Into cliente_cultivo(id_clientecultivo,id_cliente,id_cultivo,tiporeg_clientecultivo,freg_clientecultivo,usureg_clientecultivo) values (NULL,900405205,1,'R',2016-10-11,'dzambrano');</v>
      </c>
    </row>
    <row r="338" spans="1:15" x14ac:dyDescent="0.25">
      <c r="A338">
        <v>10011957</v>
      </c>
      <c r="B338" t="s">
        <v>6403</v>
      </c>
      <c r="C338" t="s">
        <v>6346</v>
      </c>
      <c r="D338" t="s">
        <v>6339</v>
      </c>
      <c r="E338" s="15">
        <v>900407457</v>
      </c>
      <c r="F338" s="15" t="s">
        <v>6339</v>
      </c>
      <c r="G338">
        <v>1</v>
      </c>
      <c r="H338" t="s">
        <v>6339</v>
      </c>
      <c r="I338" t="s">
        <v>6400</v>
      </c>
      <c r="J338" t="s">
        <v>6339</v>
      </c>
      <c r="K338" s="29">
        <v>42654</v>
      </c>
      <c r="L338" s="29" t="s">
        <v>6339</v>
      </c>
      <c r="M338" s="29" t="s">
        <v>6397</v>
      </c>
      <c r="N338" t="s">
        <v>6340</v>
      </c>
      <c r="O338" t="str">
        <f t="shared" si="5"/>
        <v>Insert Into cliente_cultivo(id_clientecultivo,id_cliente,id_cultivo,tiporeg_clientecultivo,freg_clientecultivo,usureg_clientecultivo) values (NULL,900407457,1,'R',2016-10-11,'dzambrano');</v>
      </c>
    </row>
    <row r="339" spans="1:15" x14ac:dyDescent="0.25">
      <c r="A339">
        <v>10011960</v>
      </c>
      <c r="B339" t="s">
        <v>6403</v>
      </c>
      <c r="C339" t="s">
        <v>6346</v>
      </c>
      <c r="D339" t="s">
        <v>6339</v>
      </c>
      <c r="E339" s="15">
        <v>900414986</v>
      </c>
      <c r="F339" s="15" t="s">
        <v>6339</v>
      </c>
      <c r="G339">
        <v>1</v>
      </c>
      <c r="H339" t="s">
        <v>6339</v>
      </c>
      <c r="I339" t="s">
        <v>6400</v>
      </c>
      <c r="J339" t="s">
        <v>6339</v>
      </c>
      <c r="K339" s="29">
        <v>42654</v>
      </c>
      <c r="L339" s="29" t="s">
        <v>6339</v>
      </c>
      <c r="M339" s="29" t="s">
        <v>6397</v>
      </c>
      <c r="N339" t="s">
        <v>6340</v>
      </c>
      <c r="O339" t="str">
        <f t="shared" si="5"/>
        <v>Insert Into cliente_cultivo(id_clientecultivo,id_cliente,id_cultivo,tiporeg_clientecultivo,freg_clientecultivo,usureg_clientecultivo) values (NULL,900414986,1,'R',2016-10-11,'dzambrano');</v>
      </c>
    </row>
    <row r="340" spans="1:15" x14ac:dyDescent="0.25">
      <c r="A340">
        <v>10011966</v>
      </c>
      <c r="B340" t="s">
        <v>6403</v>
      </c>
      <c r="C340" t="s">
        <v>6346</v>
      </c>
      <c r="D340" t="s">
        <v>6339</v>
      </c>
      <c r="E340" s="15">
        <v>900432694</v>
      </c>
      <c r="F340" s="15" t="s">
        <v>6339</v>
      </c>
      <c r="G340">
        <v>1</v>
      </c>
      <c r="H340" t="s">
        <v>6339</v>
      </c>
      <c r="I340" t="s">
        <v>6400</v>
      </c>
      <c r="J340" t="s">
        <v>6339</v>
      </c>
      <c r="K340" s="29">
        <v>42654</v>
      </c>
      <c r="L340" s="29" t="s">
        <v>6339</v>
      </c>
      <c r="M340" s="29" t="s">
        <v>6397</v>
      </c>
      <c r="N340" t="s">
        <v>6340</v>
      </c>
      <c r="O340" t="str">
        <f t="shared" si="5"/>
        <v>Insert Into cliente_cultivo(id_clientecultivo,id_cliente,id_cultivo,tiporeg_clientecultivo,freg_clientecultivo,usureg_clientecultivo) values (NULL,900432694,1,'R',2016-10-11,'dzambrano');</v>
      </c>
    </row>
    <row r="341" spans="1:15" x14ac:dyDescent="0.25">
      <c r="A341">
        <v>10011976</v>
      </c>
      <c r="B341" t="s">
        <v>6403</v>
      </c>
      <c r="C341" t="s">
        <v>6346</v>
      </c>
      <c r="D341" t="s">
        <v>6339</v>
      </c>
      <c r="E341" s="15">
        <v>900440825</v>
      </c>
      <c r="F341" s="15" t="s">
        <v>6339</v>
      </c>
      <c r="G341">
        <v>1</v>
      </c>
      <c r="H341" t="s">
        <v>6339</v>
      </c>
      <c r="I341" t="s">
        <v>6400</v>
      </c>
      <c r="J341" t="s">
        <v>6339</v>
      </c>
      <c r="K341" s="29">
        <v>42654</v>
      </c>
      <c r="L341" s="29" t="s">
        <v>6339</v>
      </c>
      <c r="M341" s="29" t="s">
        <v>6397</v>
      </c>
      <c r="N341" t="s">
        <v>6340</v>
      </c>
      <c r="O341" t="str">
        <f t="shared" si="5"/>
        <v>Insert Into cliente_cultivo(id_clientecultivo,id_cliente,id_cultivo,tiporeg_clientecultivo,freg_clientecultivo,usureg_clientecultivo) values (NULL,900440825,1,'R',2016-10-11,'dzambrano');</v>
      </c>
    </row>
    <row r="342" spans="1:15" x14ac:dyDescent="0.25">
      <c r="A342">
        <v>10011980</v>
      </c>
      <c r="B342" t="s">
        <v>6403</v>
      </c>
      <c r="C342" t="s">
        <v>6346</v>
      </c>
      <c r="D342" t="s">
        <v>6339</v>
      </c>
      <c r="E342" s="15">
        <v>9320094</v>
      </c>
      <c r="F342" s="15" t="s">
        <v>6339</v>
      </c>
      <c r="G342">
        <v>1</v>
      </c>
      <c r="H342" t="s">
        <v>6339</v>
      </c>
      <c r="I342" t="s">
        <v>6400</v>
      </c>
      <c r="J342" t="s">
        <v>6339</v>
      </c>
      <c r="K342" s="29">
        <v>42654</v>
      </c>
      <c r="L342" s="29" t="s">
        <v>6339</v>
      </c>
      <c r="M342" s="29" t="s">
        <v>6397</v>
      </c>
      <c r="N342" t="s">
        <v>6340</v>
      </c>
      <c r="O342" t="str">
        <f t="shared" si="5"/>
        <v>Insert Into cliente_cultivo(id_clientecultivo,id_cliente,id_cultivo,tiporeg_clientecultivo,freg_clientecultivo,usureg_clientecultivo) values (NULL,9320094,1,'R',2016-10-11,'dzambrano');</v>
      </c>
    </row>
    <row r="343" spans="1:15" x14ac:dyDescent="0.25">
      <c r="A343">
        <v>10012046</v>
      </c>
      <c r="B343" t="s">
        <v>6403</v>
      </c>
      <c r="C343" t="s">
        <v>6346</v>
      </c>
      <c r="D343" t="s">
        <v>6339</v>
      </c>
      <c r="E343" s="15">
        <v>9533314</v>
      </c>
      <c r="F343" s="15" t="s">
        <v>6339</v>
      </c>
      <c r="G343">
        <v>1</v>
      </c>
      <c r="H343" t="s">
        <v>6339</v>
      </c>
      <c r="I343" t="s">
        <v>6400</v>
      </c>
      <c r="J343" t="s">
        <v>6339</v>
      </c>
      <c r="K343" s="29">
        <v>42654</v>
      </c>
      <c r="L343" s="29" t="s">
        <v>6339</v>
      </c>
      <c r="M343" s="29" t="s">
        <v>6397</v>
      </c>
      <c r="N343" t="s">
        <v>6340</v>
      </c>
      <c r="O343" t="str">
        <f t="shared" si="5"/>
        <v>Insert Into cliente_cultivo(id_clientecultivo,id_cliente,id_cultivo,tiporeg_clientecultivo,freg_clientecultivo,usureg_clientecultivo) values (NULL,9533314,1,'R',2016-10-11,'dzambrano');</v>
      </c>
    </row>
    <row r="344" spans="1:15" x14ac:dyDescent="0.25">
      <c r="A344">
        <v>10012156</v>
      </c>
      <c r="B344" t="s">
        <v>6403</v>
      </c>
      <c r="C344" t="s">
        <v>6346</v>
      </c>
      <c r="D344" t="s">
        <v>6339</v>
      </c>
      <c r="E344" s="15">
        <v>9535541</v>
      </c>
      <c r="F344" s="15" t="s">
        <v>6339</v>
      </c>
      <c r="G344">
        <v>1</v>
      </c>
      <c r="H344" t="s">
        <v>6339</v>
      </c>
      <c r="I344" t="s">
        <v>6400</v>
      </c>
      <c r="J344" t="s">
        <v>6339</v>
      </c>
      <c r="K344" s="29">
        <v>42654</v>
      </c>
      <c r="L344" s="29" t="s">
        <v>6339</v>
      </c>
      <c r="M344" s="29" t="s">
        <v>6397</v>
      </c>
      <c r="N344" t="s">
        <v>6340</v>
      </c>
      <c r="O344" t="str">
        <f t="shared" si="5"/>
        <v>Insert Into cliente_cultivo(id_clientecultivo,id_cliente,id_cultivo,tiporeg_clientecultivo,freg_clientecultivo,usureg_clientecultivo) values (NULL,9535541,1,'R',2016-10-11,'dzambrano');</v>
      </c>
    </row>
    <row r="345" spans="1:15" x14ac:dyDescent="0.25">
      <c r="A345">
        <v>10012164</v>
      </c>
      <c r="B345" t="s">
        <v>6403</v>
      </c>
      <c r="C345" t="s">
        <v>6346</v>
      </c>
      <c r="D345" t="s">
        <v>6339</v>
      </c>
      <c r="E345" s="15">
        <v>79451108</v>
      </c>
      <c r="F345" s="15" t="s">
        <v>6339</v>
      </c>
      <c r="G345">
        <v>1</v>
      </c>
      <c r="H345" t="s">
        <v>6339</v>
      </c>
      <c r="I345" t="s">
        <v>6400</v>
      </c>
      <c r="J345" t="s">
        <v>6339</v>
      </c>
      <c r="K345" s="29">
        <v>42654</v>
      </c>
      <c r="L345" s="29" t="s">
        <v>6339</v>
      </c>
      <c r="M345" s="29" t="s">
        <v>6397</v>
      </c>
      <c r="N345" t="s">
        <v>6340</v>
      </c>
      <c r="O345" t="str">
        <f t="shared" si="5"/>
        <v>Insert Into cliente_cultivo(id_clientecultivo,id_cliente,id_cultivo,tiporeg_clientecultivo,freg_clientecultivo,usureg_clientecultivo) values (NULL,79451108,1,'R',2016-10-11,'dzambrano');</v>
      </c>
    </row>
    <row r="346" spans="1:15" x14ac:dyDescent="0.25">
      <c r="A346">
        <v>10012472</v>
      </c>
      <c r="B346" t="s">
        <v>6403</v>
      </c>
      <c r="C346" t="s">
        <v>6346</v>
      </c>
      <c r="D346" t="s">
        <v>6339</v>
      </c>
      <c r="E346" s="15">
        <v>4060790</v>
      </c>
      <c r="F346" s="15" t="s">
        <v>6339</v>
      </c>
      <c r="G346">
        <v>1</v>
      </c>
      <c r="H346" t="s">
        <v>6339</v>
      </c>
      <c r="I346" t="s">
        <v>6400</v>
      </c>
      <c r="J346" t="s">
        <v>6339</v>
      </c>
      <c r="K346" s="29">
        <v>42654</v>
      </c>
      <c r="L346" s="29" t="s">
        <v>6339</v>
      </c>
      <c r="M346" s="29" t="s">
        <v>6397</v>
      </c>
      <c r="N346" t="s">
        <v>6340</v>
      </c>
      <c r="O346" t="str">
        <f t="shared" si="5"/>
        <v>Insert Into cliente_cultivo(id_clientecultivo,id_cliente,id_cultivo,tiporeg_clientecultivo,freg_clientecultivo,usureg_clientecultivo) values (NULL,4060790,1,'R',2016-10-11,'dzambrano');</v>
      </c>
    </row>
    <row r="347" spans="1:15" x14ac:dyDescent="0.25">
      <c r="A347">
        <v>10013221</v>
      </c>
      <c r="B347" t="s">
        <v>6403</v>
      </c>
      <c r="C347" t="s">
        <v>6346</v>
      </c>
      <c r="D347" t="s">
        <v>6339</v>
      </c>
      <c r="E347" s="15">
        <v>1057214047</v>
      </c>
      <c r="F347" s="15" t="s">
        <v>6339</v>
      </c>
      <c r="G347">
        <v>1</v>
      </c>
      <c r="H347" t="s">
        <v>6339</v>
      </c>
      <c r="I347" t="s">
        <v>6400</v>
      </c>
      <c r="J347" t="s">
        <v>6339</v>
      </c>
      <c r="K347" s="29">
        <v>42654</v>
      </c>
      <c r="L347" s="29" t="s">
        <v>6339</v>
      </c>
      <c r="M347" s="29" t="s">
        <v>6397</v>
      </c>
      <c r="N347" t="s">
        <v>6340</v>
      </c>
      <c r="O347" t="str">
        <f t="shared" si="5"/>
        <v>Insert Into cliente_cultivo(id_clientecultivo,id_cliente,id_cultivo,tiporeg_clientecultivo,freg_clientecultivo,usureg_clientecultivo) values (NULL,1057214047,1,'R',2016-10-11,'dzambrano');</v>
      </c>
    </row>
    <row r="348" spans="1:15" x14ac:dyDescent="0.25">
      <c r="A348">
        <v>10013438</v>
      </c>
      <c r="B348" t="s">
        <v>6403</v>
      </c>
      <c r="C348" t="s">
        <v>6346</v>
      </c>
      <c r="D348" t="s">
        <v>6339</v>
      </c>
      <c r="E348" s="15">
        <v>23474792</v>
      </c>
      <c r="F348" s="15" t="s">
        <v>6339</v>
      </c>
      <c r="G348">
        <v>1</v>
      </c>
      <c r="H348" t="s">
        <v>6339</v>
      </c>
      <c r="I348" t="s">
        <v>6400</v>
      </c>
      <c r="J348" t="s">
        <v>6339</v>
      </c>
      <c r="K348" s="29">
        <v>42654</v>
      </c>
      <c r="L348" s="29" t="s">
        <v>6339</v>
      </c>
      <c r="M348" s="29" t="s">
        <v>6397</v>
      </c>
      <c r="N348" t="s">
        <v>6340</v>
      </c>
      <c r="O348" t="str">
        <f t="shared" si="5"/>
        <v>Insert Into cliente_cultivo(id_clientecultivo,id_cliente,id_cultivo,tiporeg_clientecultivo,freg_clientecultivo,usureg_clientecultivo) values (NULL,23474792,1,'R',2016-10-11,'dzambrano');</v>
      </c>
    </row>
    <row r="349" spans="1:15" x14ac:dyDescent="0.25">
      <c r="A349">
        <v>10013462</v>
      </c>
      <c r="B349" t="s">
        <v>6403</v>
      </c>
      <c r="C349" t="s">
        <v>6346</v>
      </c>
      <c r="D349" t="s">
        <v>6339</v>
      </c>
      <c r="E349" s="15">
        <v>900571240</v>
      </c>
      <c r="F349" s="15" t="s">
        <v>6339</v>
      </c>
      <c r="G349">
        <v>1</v>
      </c>
      <c r="H349" t="s">
        <v>6339</v>
      </c>
      <c r="I349" t="s">
        <v>6400</v>
      </c>
      <c r="J349" t="s">
        <v>6339</v>
      </c>
      <c r="K349" s="29">
        <v>42654</v>
      </c>
      <c r="L349" s="29" t="s">
        <v>6339</v>
      </c>
      <c r="M349" s="29" t="s">
        <v>6397</v>
      </c>
      <c r="N349" t="s">
        <v>6340</v>
      </c>
      <c r="O349" t="str">
        <f t="shared" si="5"/>
        <v>Insert Into cliente_cultivo(id_clientecultivo,id_cliente,id_cultivo,tiporeg_clientecultivo,freg_clientecultivo,usureg_clientecultivo) values (NULL,900571240,1,'R',2016-10-11,'dzambrano');</v>
      </c>
    </row>
    <row r="350" spans="1:15" x14ac:dyDescent="0.25">
      <c r="A350">
        <v>10013548</v>
      </c>
      <c r="B350" t="s">
        <v>6403</v>
      </c>
      <c r="C350" t="s">
        <v>6346</v>
      </c>
      <c r="D350" t="s">
        <v>6339</v>
      </c>
      <c r="E350" s="15">
        <v>900306424</v>
      </c>
      <c r="F350" s="15" t="s">
        <v>6339</v>
      </c>
      <c r="G350">
        <v>1</v>
      </c>
      <c r="H350" t="s">
        <v>6339</v>
      </c>
      <c r="I350" t="s">
        <v>6400</v>
      </c>
      <c r="J350" t="s">
        <v>6339</v>
      </c>
      <c r="K350" s="29">
        <v>42654</v>
      </c>
      <c r="L350" s="29" t="s">
        <v>6339</v>
      </c>
      <c r="M350" s="29" t="s">
        <v>6397</v>
      </c>
      <c r="N350" t="s">
        <v>6340</v>
      </c>
      <c r="O350" t="str">
        <f t="shared" si="5"/>
        <v>Insert Into cliente_cultivo(id_clientecultivo,id_cliente,id_cultivo,tiporeg_clientecultivo,freg_clientecultivo,usureg_clientecultivo) values (NULL,900306424,1,'R',2016-10-11,'dzambrano');</v>
      </c>
    </row>
    <row r="351" spans="1:15" x14ac:dyDescent="0.25">
      <c r="A351">
        <v>10014038</v>
      </c>
      <c r="B351" t="s">
        <v>6403</v>
      </c>
      <c r="C351" t="s">
        <v>6346</v>
      </c>
      <c r="D351" t="s">
        <v>6339</v>
      </c>
      <c r="E351" s="15">
        <v>7170215</v>
      </c>
      <c r="F351" s="15" t="s">
        <v>6339</v>
      </c>
      <c r="G351">
        <v>1</v>
      </c>
      <c r="H351" t="s">
        <v>6339</v>
      </c>
      <c r="I351" t="s">
        <v>6400</v>
      </c>
      <c r="J351" t="s">
        <v>6339</v>
      </c>
      <c r="K351" s="29">
        <v>42654</v>
      </c>
      <c r="L351" s="29" t="s">
        <v>6339</v>
      </c>
      <c r="M351" s="29" t="s">
        <v>6397</v>
      </c>
      <c r="N351" t="s">
        <v>6340</v>
      </c>
      <c r="O351" t="str">
        <f t="shared" si="5"/>
        <v>Insert Into cliente_cultivo(id_clientecultivo,id_cliente,id_cultivo,tiporeg_clientecultivo,freg_clientecultivo,usureg_clientecultivo) values (NULL,7170215,1,'R',2016-10-11,'dzambrano');</v>
      </c>
    </row>
    <row r="352" spans="1:15" x14ac:dyDescent="0.25">
      <c r="A352">
        <v>10014065</v>
      </c>
      <c r="B352" t="s">
        <v>6403</v>
      </c>
      <c r="C352" t="s">
        <v>6346</v>
      </c>
      <c r="D352" t="s">
        <v>6339</v>
      </c>
      <c r="E352" s="15">
        <v>1051475761</v>
      </c>
      <c r="F352" s="15" t="s">
        <v>6339</v>
      </c>
      <c r="G352">
        <v>1</v>
      </c>
      <c r="H352" t="s">
        <v>6339</v>
      </c>
      <c r="I352" t="s">
        <v>6400</v>
      </c>
      <c r="J352" t="s">
        <v>6339</v>
      </c>
      <c r="K352" s="29">
        <v>42654</v>
      </c>
      <c r="L352" s="29" t="s">
        <v>6339</v>
      </c>
      <c r="M352" s="29" t="s">
        <v>6397</v>
      </c>
      <c r="N352" t="s">
        <v>6340</v>
      </c>
      <c r="O352" t="str">
        <f t="shared" si="5"/>
        <v>Insert Into cliente_cultivo(id_clientecultivo,id_cliente,id_cultivo,tiporeg_clientecultivo,freg_clientecultivo,usureg_clientecultivo) values (NULL,1051475761,1,'R',2016-10-11,'dzambrano');</v>
      </c>
    </row>
    <row r="353" spans="1:15" x14ac:dyDescent="0.25">
      <c r="A353">
        <v>10014198</v>
      </c>
      <c r="B353" t="s">
        <v>6403</v>
      </c>
      <c r="C353" t="s">
        <v>6346</v>
      </c>
      <c r="D353" t="s">
        <v>6339</v>
      </c>
      <c r="E353" s="15">
        <v>6764643</v>
      </c>
      <c r="F353" s="15" t="s">
        <v>6339</v>
      </c>
      <c r="G353">
        <v>1</v>
      </c>
      <c r="H353" t="s">
        <v>6339</v>
      </c>
      <c r="I353" t="s">
        <v>6400</v>
      </c>
      <c r="J353" t="s">
        <v>6339</v>
      </c>
      <c r="K353" s="29">
        <v>42654</v>
      </c>
      <c r="L353" s="29" t="s">
        <v>6339</v>
      </c>
      <c r="M353" s="29" t="s">
        <v>6397</v>
      </c>
      <c r="N353" t="s">
        <v>6340</v>
      </c>
      <c r="O353" t="str">
        <f t="shared" si="5"/>
        <v>Insert Into cliente_cultivo(id_clientecultivo,id_cliente,id_cultivo,tiporeg_clientecultivo,freg_clientecultivo,usureg_clientecultivo) values (NULL,6764643,1,'R',2016-10-11,'dzambrano');</v>
      </c>
    </row>
    <row r="354" spans="1:15" x14ac:dyDescent="0.25">
      <c r="A354">
        <v>10014627</v>
      </c>
      <c r="B354" t="s">
        <v>6403</v>
      </c>
      <c r="C354" t="s">
        <v>6346</v>
      </c>
      <c r="D354" t="s">
        <v>6339</v>
      </c>
      <c r="E354" s="15">
        <v>74364561</v>
      </c>
      <c r="F354" s="15" t="s">
        <v>6339</v>
      </c>
      <c r="G354">
        <v>1</v>
      </c>
      <c r="H354" t="s">
        <v>6339</v>
      </c>
      <c r="I354" t="s">
        <v>6400</v>
      </c>
      <c r="J354" t="s">
        <v>6339</v>
      </c>
      <c r="K354" s="29">
        <v>42654</v>
      </c>
      <c r="L354" s="29" t="s">
        <v>6339</v>
      </c>
      <c r="M354" s="29" t="s">
        <v>6397</v>
      </c>
      <c r="N354" t="s">
        <v>6340</v>
      </c>
      <c r="O354" t="str">
        <f t="shared" si="5"/>
        <v>Insert Into cliente_cultivo(id_clientecultivo,id_cliente,id_cultivo,tiporeg_clientecultivo,freg_clientecultivo,usureg_clientecultivo) values (NULL,74364561,1,'R',2016-10-11,'dzambrano');</v>
      </c>
    </row>
    <row r="355" spans="1:15" x14ac:dyDescent="0.25">
      <c r="A355">
        <v>10014681</v>
      </c>
      <c r="B355" t="s">
        <v>6403</v>
      </c>
      <c r="C355" t="s">
        <v>6346</v>
      </c>
      <c r="D355" t="s">
        <v>6339</v>
      </c>
      <c r="E355" s="15">
        <v>1049642512</v>
      </c>
      <c r="F355" s="15" t="s">
        <v>6339</v>
      </c>
      <c r="G355">
        <v>1</v>
      </c>
      <c r="H355" t="s">
        <v>6339</v>
      </c>
      <c r="I355" t="s">
        <v>6400</v>
      </c>
      <c r="J355" t="s">
        <v>6339</v>
      </c>
      <c r="K355" s="29">
        <v>42654</v>
      </c>
      <c r="L355" s="29" t="s">
        <v>6339</v>
      </c>
      <c r="M355" s="29" t="s">
        <v>6397</v>
      </c>
      <c r="N355" t="s">
        <v>6340</v>
      </c>
      <c r="O355" t="str">
        <f t="shared" si="5"/>
        <v>Insert Into cliente_cultivo(id_clientecultivo,id_cliente,id_cultivo,tiporeg_clientecultivo,freg_clientecultivo,usureg_clientecultivo) values (NULL,1049642512,1,'R',2016-10-11,'dzambrano');</v>
      </c>
    </row>
    <row r="356" spans="1:15" x14ac:dyDescent="0.25">
      <c r="A356">
        <v>10014823</v>
      </c>
      <c r="B356" t="s">
        <v>6403</v>
      </c>
      <c r="C356" t="s">
        <v>6346</v>
      </c>
      <c r="D356" t="s">
        <v>6339</v>
      </c>
      <c r="E356" s="15">
        <v>24219165</v>
      </c>
      <c r="F356" s="15" t="s">
        <v>6339</v>
      </c>
      <c r="G356">
        <v>1</v>
      </c>
      <c r="H356" t="s">
        <v>6339</v>
      </c>
      <c r="I356" t="s">
        <v>6400</v>
      </c>
      <c r="J356" t="s">
        <v>6339</v>
      </c>
      <c r="K356" s="29">
        <v>42654</v>
      </c>
      <c r="L356" s="29" t="s">
        <v>6339</v>
      </c>
      <c r="M356" s="29" t="s">
        <v>6397</v>
      </c>
      <c r="N356" t="s">
        <v>6340</v>
      </c>
      <c r="O356" t="str">
        <f t="shared" si="5"/>
        <v>Insert Into cliente_cultivo(id_clientecultivo,id_cliente,id_cultivo,tiporeg_clientecultivo,freg_clientecultivo,usureg_clientecultivo) values (NULL,24219165,1,'R',2016-10-11,'dzambrano');</v>
      </c>
    </row>
    <row r="357" spans="1:15" x14ac:dyDescent="0.25">
      <c r="A357">
        <v>10015142</v>
      </c>
      <c r="B357" t="s">
        <v>6403</v>
      </c>
      <c r="C357" t="s">
        <v>6346</v>
      </c>
      <c r="D357" t="s">
        <v>6339</v>
      </c>
      <c r="E357" s="15">
        <v>1056954866</v>
      </c>
      <c r="F357" s="15" t="s">
        <v>6339</v>
      </c>
      <c r="G357">
        <v>1</v>
      </c>
      <c r="H357" t="s">
        <v>6339</v>
      </c>
      <c r="I357" t="s">
        <v>6400</v>
      </c>
      <c r="J357" t="s">
        <v>6339</v>
      </c>
      <c r="K357" s="29">
        <v>42654</v>
      </c>
      <c r="L357" s="29" t="s">
        <v>6339</v>
      </c>
      <c r="M357" s="29" t="s">
        <v>6397</v>
      </c>
      <c r="N357" t="s">
        <v>6340</v>
      </c>
      <c r="O357" t="str">
        <f t="shared" si="5"/>
        <v>Insert Into cliente_cultivo(id_clientecultivo,id_cliente,id_cultivo,tiporeg_clientecultivo,freg_clientecultivo,usureg_clientecultivo) values (NULL,1056954866,1,'R',2016-10-11,'dzambrano');</v>
      </c>
    </row>
    <row r="358" spans="1:15" x14ac:dyDescent="0.25">
      <c r="A358">
        <v>10015176</v>
      </c>
      <c r="B358" t="s">
        <v>6403</v>
      </c>
      <c r="C358" t="s">
        <v>6346</v>
      </c>
      <c r="D358" t="s">
        <v>6339</v>
      </c>
      <c r="E358" s="15">
        <v>72325090</v>
      </c>
      <c r="F358" s="15" t="s">
        <v>6339</v>
      </c>
      <c r="G358">
        <v>1</v>
      </c>
      <c r="H358" t="s">
        <v>6339</v>
      </c>
      <c r="I358" t="s">
        <v>6400</v>
      </c>
      <c r="J358" t="s">
        <v>6339</v>
      </c>
      <c r="K358" s="29">
        <v>42654</v>
      </c>
      <c r="L358" s="29" t="s">
        <v>6339</v>
      </c>
      <c r="M358" s="29" t="s">
        <v>6397</v>
      </c>
      <c r="N358" t="s">
        <v>6340</v>
      </c>
      <c r="O358" t="str">
        <f t="shared" si="5"/>
        <v>Insert Into cliente_cultivo(id_clientecultivo,id_cliente,id_cultivo,tiporeg_clientecultivo,freg_clientecultivo,usureg_clientecultivo) values (NULL,72325090,1,'R',2016-10-11,'dzambrano');</v>
      </c>
    </row>
    <row r="359" spans="1:15" x14ac:dyDescent="0.25">
      <c r="A359">
        <v>10015279</v>
      </c>
      <c r="B359" t="s">
        <v>6403</v>
      </c>
      <c r="C359" t="s">
        <v>6346</v>
      </c>
      <c r="D359" t="s">
        <v>6339</v>
      </c>
      <c r="E359" s="15">
        <v>7128002</v>
      </c>
      <c r="F359" s="15" t="s">
        <v>6339</v>
      </c>
      <c r="G359">
        <v>1</v>
      </c>
      <c r="H359" t="s">
        <v>6339</v>
      </c>
      <c r="I359" t="s">
        <v>6400</v>
      </c>
      <c r="J359" t="s">
        <v>6339</v>
      </c>
      <c r="K359" s="29">
        <v>42654</v>
      </c>
      <c r="L359" s="29" t="s">
        <v>6339</v>
      </c>
      <c r="M359" s="29" t="s">
        <v>6397</v>
      </c>
      <c r="N359" t="s">
        <v>6340</v>
      </c>
      <c r="O359" t="str">
        <f t="shared" si="5"/>
        <v>Insert Into cliente_cultivo(id_clientecultivo,id_cliente,id_cultivo,tiporeg_clientecultivo,freg_clientecultivo,usureg_clientecultivo) values (NULL,7128002,1,'R',2016-10-11,'dzambrano');</v>
      </c>
    </row>
    <row r="360" spans="1:15" x14ac:dyDescent="0.25">
      <c r="A360">
        <v>10015308</v>
      </c>
      <c r="B360" t="s">
        <v>6403</v>
      </c>
      <c r="C360" t="s">
        <v>6346</v>
      </c>
      <c r="D360" t="s">
        <v>6339</v>
      </c>
      <c r="E360" s="15">
        <v>1056482062</v>
      </c>
      <c r="F360" s="15" t="s">
        <v>6339</v>
      </c>
      <c r="G360">
        <v>1</v>
      </c>
      <c r="H360" t="s">
        <v>6339</v>
      </c>
      <c r="I360" t="s">
        <v>6400</v>
      </c>
      <c r="J360" t="s">
        <v>6339</v>
      </c>
      <c r="K360" s="29">
        <v>42654</v>
      </c>
      <c r="L360" s="29" t="s">
        <v>6339</v>
      </c>
      <c r="M360" s="29" t="s">
        <v>6397</v>
      </c>
      <c r="N360" t="s">
        <v>6340</v>
      </c>
      <c r="O360" t="str">
        <f t="shared" si="5"/>
        <v>Insert Into cliente_cultivo(id_clientecultivo,id_cliente,id_cultivo,tiporeg_clientecultivo,freg_clientecultivo,usureg_clientecultivo) values (NULL,1056482062,1,'R',2016-10-11,'dzambrano');</v>
      </c>
    </row>
    <row r="361" spans="1:15" x14ac:dyDescent="0.25">
      <c r="A361">
        <v>10015472</v>
      </c>
      <c r="B361" t="s">
        <v>6403</v>
      </c>
      <c r="C361" t="s">
        <v>6346</v>
      </c>
      <c r="D361" t="s">
        <v>6339</v>
      </c>
      <c r="E361" s="15">
        <v>900803721</v>
      </c>
      <c r="F361" s="15" t="s">
        <v>6339</v>
      </c>
      <c r="G361">
        <v>1</v>
      </c>
      <c r="H361" t="s">
        <v>6339</v>
      </c>
      <c r="I361" t="s">
        <v>6400</v>
      </c>
      <c r="J361" t="s">
        <v>6339</v>
      </c>
      <c r="K361" s="29">
        <v>42654</v>
      </c>
      <c r="L361" s="29" t="s">
        <v>6339</v>
      </c>
      <c r="M361" s="29" t="s">
        <v>6397</v>
      </c>
      <c r="N361" t="s">
        <v>6340</v>
      </c>
      <c r="O361" t="str">
        <f t="shared" si="5"/>
        <v>Insert Into cliente_cultivo(id_clientecultivo,id_cliente,id_cultivo,tiporeg_clientecultivo,freg_clientecultivo,usureg_clientecultivo) values (NULL,900803721,1,'R',2016-10-11,'dzambrano');</v>
      </c>
    </row>
    <row r="362" spans="1:15" x14ac:dyDescent="0.25">
      <c r="A362">
        <v>10015529</v>
      </c>
      <c r="B362" t="s">
        <v>6403</v>
      </c>
      <c r="C362" t="s">
        <v>6346</v>
      </c>
      <c r="D362" t="s">
        <v>6339</v>
      </c>
      <c r="E362" s="15">
        <v>33367879</v>
      </c>
      <c r="F362" s="15" t="s">
        <v>6339</v>
      </c>
      <c r="G362">
        <v>1</v>
      </c>
      <c r="H362" t="s">
        <v>6339</v>
      </c>
      <c r="I362" t="s">
        <v>6400</v>
      </c>
      <c r="J362" t="s">
        <v>6339</v>
      </c>
      <c r="K362" s="29">
        <v>42654</v>
      </c>
      <c r="L362" s="29" t="s">
        <v>6339</v>
      </c>
      <c r="M362" s="29" t="s">
        <v>6397</v>
      </c>
      <c r="N362" t="s">
        <v>6340</v>
      </c>
      <c r="O362" t="str">
        <f t="shared" si="5"/>
        <v>Insert Into cliente_cultivo(id_clientecultivo,id_cliente,id_cultivo,tiporeg_clientecultivo,freg_clientecultivo,usureg_clientecultivo) values (NULL,33367879,1,'R',2016-10-11,'dzambrano');</v>
      </c>
    </row>
    <row r="363" spans="1:15" x14ac:dyDescent="0.25">
      <c r="A363">
        <v>10015532</v>
      </c>
      <c r="B363" t="s">
        <v>6403</v>
      </c>
      <c r="C363" t="s">
        <v>6346</v>
      </c>
      <c r="D363" t="s">
        <v>6339</v>
      </c>
      <c r="E363" s="15">
        <v>900749866</v>
      </c>
      <c r="F363" s="15" t="s">
        <v>6339</v>
      </c>
      <c r="G363">
        <v>1</v>
      </c>
      <c r="H363" t="s">
        <v>6339</v>
      </c>
      <c r="I363" t="s">
        <v>6400</v>
      </c>
      <c r="J363" t="s">
        <v>6339</v>
      </c>
      <c r="K363" s="29">
        <v>42654</v>
      </c>
      <c r="L363" s="29" t="s">
        <v>6339</v>
      </c>
      <c r="M363" s="29" t="s">
        <v>6397</v>
      </c>
      <c r="N363" t="s">
        <v>6340</v>
      </c>
      <c r="O363" t="str">
        <f t="shared" si="5"/>
        <v>Insert Into cliente_cultivo(id_clientecultivo,id_cliente,id_cultivo,tiporeg_clientecultivo,freg_clientecultivo,usureg_clientecultivo) values (NULL,900749866,1,'R',2016-10-11,'dzambrano');</v>
      </c>
    </row>
    <row r="364" spans="1:15" x14ac:dyDescent="0.25">
      <c r="A364">
        <v>10015545</v>
      </c>
      <c r="B364" t="s">
        <v>6403</v>
      </c>
      <c r="C364" t="s">
        <v>6346</v>
      </c>
      <c r="D364" t="s">
        <v>6339</v>
      </c>
      <c r="E364" s="15">
        <v>900775482</v>
      </c>
      <c r="F364" s="15" t="s">
        <v>6339</v>
      </c>
      <c r="G364">
        <v>1</v>
      </c>
      <c r="H364" t="s">
        <v>6339</v>
      </c>
      <c r="I364" t="s">
        <v>6400</v>
      </c>
      <c r="J364" t="s">
        <v>6339</v>
      </c>
      <c r="K364" s="29">
        <v>42654</v>
      </c>
      <c r="L364" s="29" t="s">
        <v>6339</v>
      </c>
      <c r="M364" s="29" t="s">
        <v>6397</v>
      </c>
      <c r="N364" t="s">
        <v>6340</v>
      </c>
      <c r="O364" t="str">
        <f t="shared" si="5"/>
        <v>Insert Into cliente_cultivo(id_clientecultivo,id_cliente,id_cultivo,tiporeg_clientecultivo,freg_clientecultivo,usureg_clientecultivo) values (NULL,900775482,1,'R',2016-10-11,'dzambrano');</v>
      </c>
    </row>
    <row r="365" spans="1:15" x14ac:dyDescent="0.25">
      <c r="A365">
        <v>10015549</v>
      </c>
      <c r="B365" t="s">
        <v>6403</v>
      </c>
      <c r="C365" t="s">
        <v>6346</v>
      </c>
      <c r="D365" t="s">
        <v>6339</v>
      </c>
      <c r="E365" s="15">
        <v>40042418</v>
      </c>
      <c r="F365" s="15" t="s">
        <v>6339</v>
      </c>
      <c r="G365">
        <v>1</v>
      </c>
      <c r="H365" t="s">
        <v>6339</v>
      </c>
      <c r="I365" t="s">
        <v>6400</v>
      </c>
      <c r="J365" t="s">
        <v>6339</v>
      </c>
      <c r="K365" s="29">
        <v>42654</v>
      </c>
      <c r="L365" s="29" t="s">
        <v>6339</v>
      </c>
      <c r="M365" s="29" t="s">
        <v>6397</v>
      </c>
      <c r="N365" t="s">
        <v>6340</v>
      </c>
      <c r="O365" t="str">
        <f t="shared" si="5"/>
        <v>Insert Into cliente_cultivo(id_clientecultivo,id_cliente,id_cultivo,tiporeg_clientecultivo,freg_clientecultivo,usureg_clientecultivo) values (NULL,40042418,1,'R',2016-10-11,'dzambrano');</v>
      </c>
    </row>
    <row r="366" spans="1:15" x14ac:dyDescent="0.25">
      <c r="A366">
        <v>10015714</v>
      </c>
      <c r="B366" t="s">
        <v>6403</v>
      </c>
      <c r="C366" t="s">
        <v>6346</v>
      </c>
      <c r="D366" t="s">
        <v>6339</v>
      </c>
      <c r="E366" s="15">
        <v>9535249</v>
      </c>
      <c r="F366" s="15" t="s">
        <v>6339</v>
      </c>
      <c r="G366">
        <v>1</v>
      </c>
      <c r="H366" t="s">
        <v>6339</v>
      </c>
      <c r="I366" t="s">
        <v>6400</v>
      </c>
      <c r="J366" t="s">
        <v>6339</v>
      </c>
      <c r="K366" s="29">
        <v>42654</v>
      </c>
      <c r="L366" s="29" t="s">
        <v>6339</v>
      </c>
      <c r="M366" s="29" t="s">
        <v>6397</v>
      </c>
      <c r="N366" t="s">
        <v>6340</v>
      </c>
      <c r="O366" t="str">
        <f t="shared" si="5"/>
        <v>Insert Into cliente_cultivo(id_clientecultivo,id_cliente,id_cultivo,tiporeg_clientecultivo,freg_clientecultivo,usureg_clientecultivo) values (NULL,9535249,1,'R',2016-10-11,'dzambrano');</v>
      </c>
    </row>
    <row r="367" spans="1:15" x14ac:dyDescent="0.25">
      <c r="A367">
        <v>10015761</v>
      </c>
      <c r="B367" t="s">
        <v>6403</v>
      </c>
      <c r="C367" t="s">
        <v>6346</v>
      </c>
      <c r="D367" t="s">
        <v>6339</v>
      </c>
      <c r="E367" s="15">
        <v>1055670192</v>
      </c>
      <c r="F367" s="15" t="s">
        <v>6339</v>
      </c>
      <c r="G367">
        <v>1</v>
      </c>
      <c r="H367" t="s">
        <v>6339</v>
      </c>
      <c r="I367" t="s">
        <v>6400</v>
      </c>
      <c r="J367" t="s">
        <v>6339</v>
      </c>
      <c r="K367" s="29">
        <v>42654</v>
      </c>
      <c r="L367" s="29" t="s">
        <v>6339</v>
      </c>
      <c r="M367" s="29" t="s">
        <v>6397</v>
      </c>
      <c r="N367" t="s">
        <v>6340</v>
      </c>
      <c r="O367" t="str">
        <f t="shared" si="5"/>
        <v>Insert Into cliente_cultivo(id_clientecultivo,id_cliente,id_cultivo,tiporeg_clientecultivo,freg_clientecultivo,usureg_clientecultivo) values (NULL,1055670192,1,'R',2016-10-11,'dzambrano');</v>
      </c>
    </row>
    <row r="368" spans="1:15" x14ac:dyDescent="0.25">
      <c r="A368">
        <v>10016116</v>
      </c>
      <c r="B368" t="s">
        <v>6403</v>
      </c>
      <c r="C368" t="s">
        <v>6346</v>
      </c>
      <c r="D368" t="s">
        <v>6339</v>
      </c>
      <c r="E368" s="15">
        <v>4188436</v>
      </c>
      <c r="F368" s="15" t="s">
        <v>6339</v>
      </c>
      <c r="G368">
        <v>1</v>
      </c>
      <c r="H368" t="s">
        <v>6339</v>
      </c>
      <c r="I368" t="s">
        <v>6400</v>
      </c>
      <c r="J368" t="s">
        <v>6339</v>
      </c>
      <c r="K368" s="29">
        <v>42654</v>
      </c>
      <c r="L368" s="29" t="s">
        <v>6339</v>
      </c>
      <c r="M368" s="29" t="s">
        <v>6397</v>
      </c>
      <c r="N368" t="s">
        <v>6340</v>
      </c>
      <c r="O368" t="str">
        <f t="shared" si="5"/>
        <v>Insert Into cliente_cultivo(id_clientecultivo,id_cliente,id_cultivo,tiporeg_clientecultivo,freg_clientecultivo,usureg_clientecultivo) values (NULL,4188436,1,'R',2016-10-11,'dzambrano');</v>
      </c>
    </row>
    <row r="369" spans="1:15" x14ac:dyDescent="0.25">
      <c r="A369">
        <v>10016233</v>
      </c>
      <c r="B369" t="s">
        <v>6403</v>
      </c>
      <c r="C369" t="s">
        <v>6346</v>
      </c>
      <c r="D369" t="s">
        <v>6339</v>
      </c>
      <c r="E369" s="15">
        <v>4211865</v>
      </c>
      <c r="F369" s="15" t="s">
        <v>6339</v>
      </c>
      <c r="G369">
        <v>1</v>
      </c>
      <c r="H369" t="s">
        <v>6339</v>
      </c>
      <c r="I369" t="s">
        <v>6400</v>
      </c>
      <c r="J369" t="s">
        <v>6339</v>
      </c>
      <c r="K369" s="29">
        <v>42654</v>
      </c>
      <c r="L369" s="29" t="s">
        <v>6339</v>
      </c>
      <c r="M369" s="29" t="s">
        <v>6397</v>
      </c>
      <c r="N369" t="s">
        <v>6340</v>
      </c>
      <c r="O369" t="str">
        <f t="shared" si="5"/>
        <v>Insert Into cliente_cultivo(id_clientecultivo,id_cliente,id_cultivo,tiporeg_clientecultivo,freg_clientecultivo,usureg_clientecultivo) values (NULL,4211865,1,'R',2016-10-11,'dzambrano');</v>
      </c>
    </row>
    <row r="370" spans="1:15" x14ac:dyDescent="0.25">
      <c r="A370">
        <v>10016239</v>
      </c>
      <c r="B370" t="s">
        <v>6403</v>
      </c>
      <c r="C370" t="s">
        <v>6346</v>
      </c>
      <c r="D370" t="s">
        <v>6339</v>
      </c>
      <c r="E370" s="15">
        <v>40037679</v>
      </c>
      <c r="F370" s="15" t="s">
        <v>6339</v>
      </c>
      <c r="G370">
        <v>1</v>
      </c>
      <c r="H370" t="s">
        <v>6339</v>
      </c>
      <c r="I370" t="s">
        <v>6400</v>
      </c>
      <c r="J370" t="s">
        <v>6339</v>
      </c>
      <c r="K370" s="29">
        <v>42654</v>
      </c>
      <c r="L370" s="29" t="s">
        <v>6339</v>
      </c>
      <c r="M370" s="29" t="s">
        <v>6397</v>
      </c>
      <c r="N370" t="s">
        <v>6340</v>
      </c>
      <c r="O370" t="str">
        <f t="shared" si="5"/>
        <v>Insert Into cliente_cultivo(id_clientecultivo,id_cliente,id_cultivo,tiporeg_clientecultivo,freg_clientecultivo,usureg_clientecultivo) values (NULL,40037679,1,'R',2016-10-11,'dzambrano');</v>
      </c>
    </row>
    <row r="371" spans="1:15" x14ac:dyDescent="0.25">
      <c r="A371">
        <v>10016483</v>
      </c>
      <c r="B371" t="s">
        <v>6403</v>
      </c>
      <c r="C371" t="s">
        <v>6346</v>
      </c>
      <c r="D371" t="s">
        <v>6339</v>
      </c>
      <c r="E371" s="15">
        <v>1051240521</v>
      </c>
      <c r="F371" s="15" t="s">
        <v>6339</v>
      </c>
      <c r="G371">
        <v>1</v>
      </c>
      <c r="H371" t="s">
        <v>6339</v>
      </c>
      <c r="I371" t="s">
        <v>6400</v>
      </c>
      <c r="J371" t="s">
        <v>6339</v>
      </c>
      <c r="K371" s="29">
        <v>42654</v>
      </c>
      <c r="L371" s="29" t="s">
        <v>6339</v>
      </c>
      <c r="M371" s="29" t="s">
        <v>6397</v>
      </c>
      <c r="N371" t="s">
        <v>6340</v>
      </c>
      <c r="O371" t="str">
        <f t="shared" si="5"/>
        <v>Insert Into cliente_cultivo(id_clientecultivo,id_cliente,id_cultivo,tiporeg_clientecultivo,freg_clientecultivo,usureg_clientecultivo) values (NULL,1051240521,1,'R',2016-10-11,'dzambrano');</v>
      </c>
    </row>
    <row r="372" spans="1:15" x14ac:dyDescent="0.25">
      <c r="A372">
        <v>10016556</v>
      </c>
      <c r="B372" t="s">
        <v>6403</v>
      </c>
      <c r="C372" t="s">
        <v>6346</v>
      </c>
      <c r="D372" t="s">
        <v>6339</v>
      </c>
      <c r="E372" s="15">
        <v>7172821</v>
      </c>
      <c r="F372" s="15" t="s">
        <v>6339</v>
      </c>
      <c r="G372">
        <v>1</v>
      </c>
      <c r="H372" t="s">
        <v>6339</v>
      </c>
      <c r="I372" t="s">
        <v>6400</v>
      </c>
      <c r="J372" t="s">
        <v>6339</v>
      </c>
      <c r="K372" s="29">
        <v>42654</v>
      </c>
      <c r="L372" s="29" t="s">
        <v>6339</v>
      </c>
      <c r="M372" s="29" t="s">
        <v>6397</v>
      </c>
      <c r="N372" t="s">
        <v>6340</v>
      </c>
      <c r="O372" t="str">
        <f t="shared" si="5"/>
        <v>Insert Into cliente_cultivo(id_clientecultivo,id_cliente,id_cultivo,tiporeg_clientecultivo,freg_clientecultivo,usureg_clientecultivo) values (NULL,7172821,1,'R',2016-10-11,'dzambrano');</v>
      </c>
    </row>
    <row r="373" spans="1:15" x14ac:dyDescent="0.25">
      <c r="A373">
        <v>10016607</v>
      </c>
      <c r="B373" t="s">
        <v>6403</v>
      </c>
      <c r="C373" t="s">
        <v>6346</v>
      </c>
      <c r="D373" t="s">
        <v>6339</v>
      </c>
      <c r="E373" s="15">
        <v>1057185738</v>
      </c>
      <c r="F373" s="15" t="s">
        <v>6339</v>
      </c>
      <c r="G373">
        <v>1</v>
      </c>
      <c r="H373" t="s">
        <v>6339</v>
      </c>
      <c r="I373" t="s">
        <v>6400</v>
      </c>
      <c r="J373" t="s">
        <v>6339</v>
      </c>
      <c r="K373" s="29">
        <v>42654</v>
      </c>
      <c r="L373" s="29" t="s">
        <v>6339</v>
      </c>
      <c r="M373" s="29" t="s">
        <v>6397</v>
      </c>
      <c r="N373" t="s">
        <v>6340</v>
      </c>
      <c r="O373" t="str">
        <f t="shared" si="5"/>
        <v>Insert Into cliente_cultivo(id_clientecultivo,id_cliente,id_cultivo,tiporeg_clientecultivo,freg_clientecultivo,usureg_clientecultivo) values (NULL,1057185738,1,'R',2016-10-11,'dzambrano');</v>
      </c>
    </row>
    <row r="374" spans="1:15" x14ac:dyDescent="0.25">
      <c r="A374">
        <v>10016611</v>
      </c>
      <c r="B374" t="s">
        <v>6403</v>
      </c>
      <c r="C374" t="s">
        <v>6346</v>
      </c>
      <c r="D374" t="s">
        <v>6339</v>
      </c>
      <c r="E374" s="15">
        <v>74362683</v>
      </c>
      <c r="F374" s="15" t="s">
        <v>6339</v>
      </c>
      <c r="G374">
        <v>1</v>
      </c>
      <c r="H374" t="s">
        <v>6339</v>
      </c>
      <c r="I374" t="s">
        <v>6400</v>
      </c>
      <c r="J374" t="s">
        <v>6339</v>
      </c>
      <c r="K374" s="29">
        <v>42654</v>
      </c>
      <c r="L374" s="29" t="s">
        <v>6339</v>
      </c>
      <c r="M374" s="29" t="s">
        <v>6397</v>
      </c>
      <c r="N374" t="s">
        <v>6340</v>
      </c>
      <c r="O374" t="str">
        <f t="shared" si="5"/>
        <v>Insert Into cliente_cultivo(id_clientecultivo,id_cliente,id_cultivo,tiporeg_clientecultivo,freg_clientecultivo,usureg_clientecultivo) values (NULL,74362683,1,'R',2016-10-11,'dzambrano');</v>
      </c>
    </row>
    <row r="375" spans="1:15" x14ac:dyDescent="0.25">
      <c r="A375">
        <v>10016895</v>
      </c>
      <c r="B375" t="s">
        <v>6403</v>
      </c>
      <c r="C375" t="s">
        <v>6346</v>
      </c>
      <c r="D375" t="s">
        <v>6339</v>
      </c>
      <c r="E375" s="15">
        <v>46457571</v>
      </c>
      <c r="F375" s="15" t="s">
        <v>6339</v>
      </c>
      <c r="G375">
        <v>1</v>
      </c>
      <c r="H375" t="s">
        <v>6339</v>
      </c>
      <c r="I375" t="s">
        <v>6400</v>
      </c>
      <c r="J375" t="s">
        <v>6339</v>
      </c>
      <c r="K375" s="29">
        <v>42654</v>
      </c>
      <c r="L375" s="29" t="s">
        <v>6339</v>
      </c>
      <c r="M375" s="29" t="s">
        <v>6397</v>
      </c>
      <c r="N375" t="s">
        <v>6340</v>
      </c>
      <c r="O375" t="str">
        <f t="shared" si="5"/>
        <v>Insert Into cliente_cultivo(id_clientecultivo,id_cliente,id_cultivo,tiporeg_clientecultivo,freg_clientecultivo,usureg_clientecultivo) values (NULL,46457571,1,'R',2016-10-11,'dzambrano');</v>
      </c>
    </row>
    <row r="376" spans="1:15" x14ac:dyDescent="0.25">
      <c r="A376">
        <v>10017042</v>
      </c>
      <c r="B376" t="s">
        <v>6403</v>
      </c>
      <c r="C376" t="s">
        <v>6346</v>
      </c>
      <c r="D376" t="s">
        <v>6339</v>
      </c>
      <c r="E376" s="15">
        <v>900926508</v>
      </c>
      <c r="F376" s="15" t="s">
        <v>6339</v>
      </c>
      <c r="G376">
        <v>1</v>
      </c>
      <c r="H376" t="s">
        <v>6339</v>
      </c>
      <c r="I376" t="s">
        <v>6400</v>
      </c>
      <c r="J376" t="s">
        <v>6339</v>
      </c>
      <c r="K376" s="29">
        <v>42654</v>
      </c>
      <c r="L376" s="29" t="s">
        <v>6339</v>
      </c>
      <c r="M376" s="29" t="s">
        <v>6397</v>
      </c>
      <c r="N376" t="s">
        <v>6340</v>
      </c>
      <c r="O376" t="str">
        <f t="shared" si="5"/>
        <v>Insert Into cliente_cultivo(id_clientecultivo,id_cliente,id_cultivo,tiporeg_clientecultivo,freg_clientecultivo,usureg_clientecultivo) values (NULL,900926508,1,'R',2016-10-11,'dzambrano');</v>
      </c>
    </row>
    <row r="377" spans="1:15" x14ac:dyDescent="0.25">
      <c r="A377">
        <v>10017108</v>
      </c>
      <c r="B377" t="s">
        <v>6403</v>
      </c>
      <c r="C377" t="s">
        <v>6346</v>
      </c>
      <c r="D377" t="s">
        <v>6339</v>
      </c>
      <c r="E377" s="15">
        <v>4252882</v>
      </c>
      <c r="F377" s="15" t="s">
        <v>6339</v>
      </c>
      <c r="G377">
        <v>1</v>
      </c>
      <c r="H377" t="s">
        <v>6339</v>
      </c>
      <c r="I377" t="s">
        <v>6400</v>
      </c>
      <c r="J377" t="s">
        <v>6339</v>
      </c>
      <c r="K377" s="29">
        <v>42654</v>
      </c>
      <c r="L377" s="29" t="s">
        <v>6339</v>
      </c>
      <c r="M377" s="29" t="s">
        <v>6397</v>
      </c>
      <c r="N377" t="s">
        <v>6340</v>
      </c>
      <c r="O377" t="str">
        <f t="shared" si="5"/>
        <v>Insert Into cliente_cultivo(id_clientecultivo,id_cliente,id_cultivo,tiporeg_clientecultivo,freg_clientecultivo,usureg_clientecultivo) values (NULL,4252882,1,'R',2016-10-11,'dzambrano');</v>
      </c>
    </row>
    <row r="378" spans="1:15" x14ac:dyDescent="0.25">
      <c r="A378">
        <v>10017183</v>
      </c>
      <c r="B378" t="s">
        <v>6403</v>
      </c>
      <c r="C378" t="s">
        <v>6346</v>
      </c>
      <c r="D378" t="s">
        <v>6339</v>
      </c>
      <c r="E378" s="15">
        <v>40029678</v>
      </c>
      <c r="F378" s="15" t="s">
        <v>6339</v>
      </c>
      <c r="G378">
        <v>1</v>
      </c>
      <c r="H378" t="s">
        <v>6339</v>
      </c>
      <c r="I378" t="s">
        <v>6400</v>
      </c>
      <c r="J378" t="s">
        <v>6339</v>
      </c>
      <c r="K378" s="29">
        <v>42654</v>
      </c>
      <c r="L378" s="29" t="s">
        <v>6339</v>
      </c>
      <c r="M378" s="29" t="s">
        <v>6397</v>
      </c>
      <c r="N378" t="s">
        <v>6340</v>
      </c>
      <c r="O378" t="str">
        <f t="shared" si="5"/>
        <v>Insert Into cliente_cultivo(id_clientecultivo,id_cliente,id_cultivo,tiporeg_clientecultivo,freg_clientecultivo,usureg_clientecultivo) values (NULL,40029678,1,'R',2016-10-11,'dzambrano');</v>
      </c>
    </row>
    <row r="379" spans="1:15" x14ac:dyDescent="0.25">
      <c r="A379">
        <v>10017184</v>
      </c>
      <c r="B379" t="s">
        <v>6403</v>
      </c>
      <c r="C379" t="s">
        <v>6346</v>
      </c>
      <c r="D379" t="s">
        <v>6339</v>
      </c>
      <c r="E379" s="15">
        <v>4291322</v>
      </c>
      <c r="F379" s="15" t="s">
        <v>6339</v>
      </c>
      <c r="G379">
        <v>1</v>
      </c>
      <c r="H379" t="s">
        <v>6339</v>
      </c>
      <c r="I379" t="s">
        <v>6400</v>
      </c>
      <c r="J379" t="s">
        <v>6339</v>
      </c>
      <c r="K379" s="29">
        <v>42654</v>
      </c>
      <c r="L379" s="29" t="s">
        <v>6339</v>
      </c>
      <c r="M379" s="29" t="s">
        <v>6397</v>
      </c>
      <c r="N379" t="s">
        <v>6340</v>
      </c>
      <c r="O379" t="str">
        <f t="shared" si="5"/>
        <v>Insert Into cliente_cultivo(id_clientecultivo,id_cliente,id_cultivo,tiporeg_clientecultivo,freg_clientecultivo,usureg_clientecultivo) values (NULL,4291322,1,'R',2016-10-11,'dzambrano');</v>
      </c>
    </row>
    <row r="380" spans="1:15" x14ac:dyDescent="0.25">
      <c r="A380">
        <v>10017290</v>
      </c>
      <c r="B380" t="s">
        <v>6403</v>
      </c>
      <c r="C380" t="s">
        <v>6346</v>
      </c>
      <c r="D380" t="s">
        <v>6339</v>
      </c>
      <c r="E380" s="15">
        <v>1056954289</v>
      </c>
      <c r="F380" s="15" t="s">
        <v>6339</v>
      </c>
      <c r="G380">
        <v>1</v>
      </c>
      <c r="H380" t="s">
        <v>6339</v>
      </c>
      <c r="I380" t="s">
        <v>6400</v>
      </c>
      <c r="J380" t="s">
        <v>6339</v>
      </c>
      <c r="K380" s="29">
        <v>42654</v>
      </c>
      <c r="L380" s="29" t="s">
        <v>6339</v>
      </c>
      <c r="M380" s="29" t="s">
        <v>6397</v>
      </c>
      <c r="N380" t="s">
        <v>6340</v>
      </c>
      <c r="O380" t="str">
        <f t="shared" si="5"/>
        <v>Insert Into cliente_cultivo(id_clientecultivo,id_cliente,id_cultivo,tiporeg_clientecultivo,freg_clientecultivo,usureg_clientecultivo) values (NULL,1056954289,1,'R',2016-10-11,'dzambrano');</v>
      </c>
    </row>
    <row r="381" spans="1:15" x14ac:dyDescent="0.25">
      <c r="A381">
        <v>10017496</v>
      </c>
      <c r="B381" t="s">
        <v>6403</v>
      </c>
      <c r="C381" t="s">
        <v>6346</v>
      </c>
      <c r="D381" t="s">
        <v>6339</v>
      </c>
      <c r="E381" s="15">
        <v>40028657</v>
      </c>
      <c r="F381" s="15" t="s">
        <v>6339</v>
      </c>
      <c r="G381">
        <v>1</v>
      </c>
      <c r="H381" t="s">
        <v>6339</v>
      </c>
      <c r="I381" t="s">
        <v>6400</v>
      </c>
      <c r="J381" t="s">
        <v>6339</v>
      </c>
      <c r="K381" s="29">
        <v>42654</v>
      </c>
      <c r="L381" s="29" t="s">
        <v>6339</v>
      </c>
      <c r="M381" s="29" t="s">
        <v>6397</v>
      </c>
      <c r="N381" t="s">
        <v>6340</v>
      </c>
      <c r="O381" t="str">
        <f t="shared" si="5"/>
        <v>Insert Into cliente_cultivo(id_clientecultivo,id_cliente,id_cultivo,tiporeg_clientecultivo,freg_clientecultivo,usureg_clientecultivo) values (NULL,40028657,1,'R',2016-10-11,'dzambrano');</v>
      </c>
    </row>
    <row r="382" spans="1:15" x14ac:dyDescent="0.25">
      <c r="A382">
        <v>10017498</v>
      </c>
      <c r="B382" t="s">
        <v>6403</v>
      </c>
      <c r="C382" t="s">
        <v>6346</v>
      </c>
      <c r="D382" t="s">
        <v>6339</v>
      </c>
      <c r="E382" s="15">
        <v>24070039</v>
      </c>
      <c r="F382" s="15" t="s">
        <v>6339</v>
      </c>
      <c r="G382">
        <v>1</v>
      </c>
      <c r="H382" t="s">
        <v>6339</v>
      </c>
      <c r="I382" t="s">
        <v>6400</v>
      </c>
      <c r="J382" t="s">
        <v>6339</v>
      </c>
      <c r="K382" s="29">
        <v>42654</v>
      </c>
      <c r="L382" s="29" t="s">
        <v>6339</v>
      </c>
      <c r="M382" s="29" t="s">
        <v>6397</v>
      </c>
      <c r="N382" t="s">
        <v>6340</v>
      </c>
      <c r="O382" t="str">
        <f t="shared" si="5"/>
        <v>Insert Into cliente_cultivo(id_clientecultivo,id_cliente,id_cultivo,tiporeg_clientecultivo,freg_clientecultivo,usureg_clientecultivo) values (NULL,24070039,1,'R',2016-10-11,'dzambrano');</v>
      </c>
    </row>
    <row r="383" spans="1:15" x14ac:dyDescent="0.25">
      <c r="A383">
        <v>10017535</v>
      </c>
      <c r="B383" t="s">
        <v>6403</v>
      </c>
      <c r="C383" t="s">
        <v>6346</v>
      </c>
      <c r="D383" t="s">
        <v>6339</v>
      </c>
      <c r="E383" s="15">
        <v>1052312192</v>
      </c>
      <c r="F383" s="15" t="s">
        <v>6339</v>
      </c>
      <c r="G383">
        <v>1</v>
      </c>
      <c r="H383" t="s">
        <v>6339</v>
      </c>
      <c r="I383" t="s">
        <v>6400</v>
      </c>
      <c r="J383" t="s">
        <v>6339</v>
      </c>
      <c r="K383" s="29">
        <v>42654</v>
      </c>
      <c r="L383" s="29" t="s">
        <v>6339</v>
      </c>
      <c r="M383" s="29" t="s">
        <v>6397</v>
      </c>
      <c r="N383" t="s">
        <v>6340</v>
      </c>
      <c r="O383" t="str">
        <f t="shared" si="5"/>
        <v>Insert Into cliente_cultivo(id_clientecultivo,id_cliente,id_cultivo,tiporeg_clientecultivo,freg_clientecultivo,usureg_clientecultivo) values (NULL,1052312192,1,'R',2016-10-11,'dzambrano');</v>
      </c>
    </row>
    <row r="384" spans="1:15" x14ac:dyDescent="0.25">
      <c r="A384">
        <v>10017553</v>
      </c>
      <c r="B384" t="s">
        <v>6403</v>
      </c>
      <c r="C384" t="s">
        <v>6346</v>
      </c>
      <c r="D384" t="s">
        <v>6339</v>
      </c>
      <c r="E384" s="15">
        <v>7182530</v>
      </c>
      <c r="F384" s="15" t="s">
        <v>6339</v>
      </c>
      <c r="G384">
        <v>1</v>
      </c>
      <c r="H384" t="s">
        <v>6339</v>
      </c>
      <c r="I384" t="s">
        <v>6400</v>
      </c>
      <c r="J384" t="s">
        <v>6339</v>
      </c>
      <c r="K384" s="29">
        <v>42654</v>
      </c>
      <c r="L384" s="29" t="s">
        <v>6339</v>
      </c>
      <c r="M384" s="29" t="s">
        <v>6397</v>
      </c>
      <c r="N384" t="s">
        <v>6340</v>
      </c>
      <c r="O384" t="str">
        <f t="shared" si="5"/>
        <v>Insert Into cliente_cultivo(id_clientecultivo,id_cliente,id_cultivo,tiporeg_clientecultivo,freg_clientecultivo,usureg_clientecultivo) values (NULL,7182530,1,'R',2016-10-11,'dzambrano');</v>
      </c>
    </row>
    <row r="385" spans="1:15" x14ac:dyDescent="0.25">
      <c r="A385">
        <v>10017555</v>
      </c>
      <c r="B385" t="s">
        <v>6403</v>
      </c>
      <c r="C385" t="s">
        <v>6346</v>
      </c>
      <c r="D385" t="s">
        <v>6339</v>
      </c>
      <c r="E385" s="15">
        <v>19499776</v>
      </c>
      <c r="F385" s="15" t="s">
        <v>6339</v>
      </c>
      <c r="G385">
        <v>1</v>
      </c>
      <c r="H385" t="s">
        <v>6339</v>
      </c>
      <c r="I385" t="s">
        <v>6400</v>
      </c>
      <c r="J385" t="s">
        <v>6339</v>
      </c>
      <c r="K385" s="29">
        <v>42654</v>
      </c>
      <c r="L385" s="29" t="s">
        <v>6339</v>
      </c>
      <c r="M385" s="29" t="s">
        <v>6397</v>
      </c>
      <c r="N385" t="s">
        <v>6340</v>
      </c>
      <c r="O385" t="str">
        <f t="shared" si="5"/>
        <v>Insert Into cliente_cultivo(id_clientecultivo,id_cliente,id_cultivo,tiporeg_clientecultivo,freg_clientecultivo,usureg_clientecultivo) values (NULL,19499776,1,'R',2016-10-11,'dzambrano');</v>
      </c>
    </row>
    <row r="386" spans="1:15" x14ac:dyDescent="0.25">
      <c r="A386">
        <v>10017593</v>
      </c>
      <c r="B386" t="s">
        <v>6403</v>
      </c>
      <c r="C386" t="s">
        <v>6346</v>
      </c>
      <c r="D386" t="s">
        <v>6339</v>
      </c>
      <c r="E386" s="15">
        <v>4250908</v>
      </c>
      <c r="F386" s="15" t="s">
        <v>6339</v>
      </c>
      <c r="G386">
        <v>1</v>
      </c>
      <c r="H386" t="s">
        <v>6339</v>
      </c>
      <c r="I386" t="s">
        <v>6400</v>
      </c>
      <c r="J386" t="s">
        <v>6339</v>
      </c>
      <c r="K386" s="29">
        <v>42654</v>
      </c>
      <c r="L386" s="29" t="s">
        <v>6339</v>
      </c>
      <c r="M386" s="29" t="s">
        <v>6397</v>
      </c>
      <c r="N386" t="s">
        <v>6340</v>
      </c>
      <c r="O386" t="str">
        <f t="shared" si="5"/>
        <v>Insert Into cliente_cultivo(id_clientecultivo,id_cliente,id_cultivo,tiporeg_clientecultivo,freg_clientecultivo,usureg_clientecultivo) values (NULL,4250908,1,'R',2016-10-11,'dzambrano');</v>
      </c>
    </row>
    <row r="387" spans="1:15" x14ac:dyDescent="0.25">
      <c r="A387">
        <v>10017597</v>
      </c>
      <c r="B387" t="s">
        <v>6403</v>
      </c>
      <c r="C387" t="s">
        <v>6346</v>
      </c>
      <c r="D387" t="s">
        <v>6339</v>
      </c>
      <c r="E387" s="15">
        <v>7185676</v>
      </c>
      <c r="F387" s="15" t="s">
        <v>6339</v>
      </c>
      <c r="G387">
        <v>1</v>
      </c>
      <c r="H387" t="s">
        <v>6339</v>
      </c>
      <c r="I387" t="s">
        <v>6400</v>
      </c>
      <c r="J387" t="s">
        <v>6339</v>
      </c>
      <c r="K387" s="29">
        <v>42654</v>
      </c>
      <c r="L387" s="29" t="s">
        <v>6339</v>
      </c>
      <c r="M387" s="29" t="s">
        <v>6397</v>
      </c>
      <c r="N387" t="s">
        <v>6340</v>
      </c>
      <c r="O387" t="str">
        <f t="shared" ref="O387:O450" si="6">_xlfn.CONCAT(B387,C387,D387,E387,F387,G387,H387,"'",I387,"'",J387,TEXT(K387,"yyyy-mm-dd"),L387,"'",M387,"'",N387)</f>
        <v>Insert Into cliente_cultivo(id_clientecultivo,id_cliente,id_cultivo,tiporeg_clientecultivo,freg_clientecultivo,usureg_clientecultivo) values (NULL,7185676,1,'R',2016-10-11,'dzambrano');</v>
      </c>
    </row>
    <row r="388" spans="1:15" x14ac:dyDescent="0.25">
      <c r="A388">
        <v>10017600</v>
      </c>
      <c r="B388" t="s">
        <v>6403</v>
      </c>
      <c r="C388" t="s">
        <v>6346</v>
      </c>
      <c r="D388" t="s">
        <v>6339</v>
      </c>
      <c r="E388" s="15">
        <v>24187529</v>
      </c>
      <c r="F388" s="15" t="s">
        <v>6339</v>
      </c>
      <c r="G388">
        <v>1</v>
      </c>
      <c r="H388" t="s">
        <v>6339</v>
      </c>
      <c r="I388" t="s">
        <v>6400</v>
      </c>
      <c r="J388" t="s">
        <v>6339</v>
      </c>
      <c r="K388" s="29">
        <v>42654</v>
      </c>
      <c r="L388" s="29" t="s">
        <v>6339</v>
      </c>
      <c r="M388" s="29" t="s">
        <v>6397</v>
      </c>
      <c r="N388" t="s">
        <v>6340</v>
      </c>
      <c r="O388" t="str">
        <f t="shared" si="6"/>
        <v>Insert Into cliente_cultivo(id_clientecultivo,id_cliente,id_cultivo,tiporeg_clientecultivo,freg_clientecultivo,usureg_clientecultivo) values (NULL,24187529,1,'R',2016-10-11,'dzambrano');</v>
      </c>
    </row>
    <row r="389" spans="1:15" x14ac:dyDescent="0.25">
      <c r="A389">
        <v>10018058</v>
      </c>
      <c r="B389" t="s">
        <v>6403</v>
      </c>
      <c r="C389" t="s">
        <v>6346</v>
      </c>
      <c r="D389" t="s">
        <v>6339</v>
      </c>
      <c r="E389" s="15">
        <v>74334661</v>
      </c>
      <c r="F389" s="15" t="s">
        <v>6339</v>
      </c>
      <c r="G389">
        <v>1</v>
      </c>
      <c r="H389" t="s">
        <v>6339</v>
      </c>
      <c r="I389" t="s">
        <v>6400</v>
      </c>
      <c r="J389" t="s">
        <v>6339</v>
      </c>
      <c r="K389" s="29">
        <v>42654</v>
      </c>
      <c r="L389" s="29" t="s">
        <v>6339</v>
      </c>
      <c r="M389" s="29" t="s">
        <v>6397</v>
      </c>
      <c r="N389" t="s">
        <v>6340</v>
      </c>
      <c r="O389" t="str">
        <f t="shared" si="6"/>
        <v>Insert Into cliente_cultivo(id_clientecultivo,id_cliente,id_cultivo,tiporeg_clientecultivo,freg_clientecultivo,usureg_clientecultivo) values (NULL,74334661,1,'R',2016-10-11,'dzambrano');</v>
      </c>
    </row>
    <row r="390" spans="1:15" x14ac:dyDescent="0.25">
      <c r="A390">
        <v>10018060</v>
      </c>
      <c r="B390" t="s">
        <v>6403</v>
      </c>
      <c r="C390" t="s">
        <v>6346</v>
      </c>
      <c r="D390" t="s">
        <v>6339</v>
      </c>
      <c r="E390" s="15">
        <v>1049617702</v>
      </c>
      <c r="F390" s="15" t="s">
        <v>6339</v>
      </c>
      <c r="G390">
        <v>1</v>
      </c>
      <c r="H390" t="s">
        <v>6339</v>
      </c>
      <c r="I390" t="s">
        <v>6400</v>
      </c>
      <c r="J390" t="s">
        <v>6339</v>
      </c>
      <c r="K390" s="29">
        <v>42654</v>
      </c>
      <c r="L390" s="29" t="s">
        <v>6339</v>
      </c>
      <c r="M390" s="29" t="s">
        <v>6397</v>
      </c>
      <c r="N390" t="s">
        <v>6340</v>
      </c>
      <c r="O390" t="str">
        <f t="shared" si="6"/>
        <v>Insert Into cliente_cultivo(id_clientecultivo,id_cliente,id_cultivo,tiporeg_clientecultivo,freg_clientecultivo,usureg_clientecultivo) values (NULL,1049617702,1,'R',2016-10-11,'dzambrano');</v>
      </c>
    </row>
    <row r="391" spans="1:15" x14ac:dyDescent="0.25">
      <c r="A391">
        <v>10018063</v>
      </c>
      <c r="B391" t="s">
        <v>6403</v>
      </c>
      <c r="C391" t="s">
        <v>6346</v>
      </c>
      <c r="D391" t="s">
        <v>6339</v>
      </c>
      <c r="E391" s="15">
        <v>1054372977</v>
      </c>
      <c r="F391" s="15" t="s">
        <v>6339</v>
      </c>
      <c r="G391">
        <v>1</v>
      </c>
      <c r="H391" t="s">
        <v>6339</v>
      </c>
      <c r="I391" t="s">
        <v>6400</v>
      </c>
      <c r="J391" t="s">
        <v>6339</v>
      </c>
      <c r="K391" s="29">
        <v>42654</v>
      </c>
      <c r="L391" s="29" t="s">
        <v>6339</v>
      </c>
      <c r="M391" s="29" t="s">
        <v>6397</v>
      </c>
      <c r="N391" t="s">
        <v>6340</v>
      </c>
      <c r="O391" t="str">
        <f t="shared" si="6"/>
        <v>Insert Into cliente_cultivo(id_clientecultivo,id_cliente,id_cultivo,tiporeg_clientecultivo,freg_clientecultivo,usureg_clientecultivo) values (NULL,1054372977,1,'R',2016-10-11,'dzambrano');</v>
      </c>
    </row>
    <row r="392" spans="1:15" x14ac:dyDescent="0.25">
      <c r="A392">
        <v>10018066</v>
      </c>
      <c r="B392" t="s">
        <v>6403</v>
      </c>
      <c r="C392" t="s">
        <v>6346</v>
      </c>
      <c r="D392" t="s">
        <v>6339</v>
      </c>
      <c r="E392" s="15">
        <v>23583076</v>
      </c>
      <c r="F392" s="15" t="s">
        <v>6339</v>
      </c>
      <c r="G392">
        <v>1</v>
      </c>
      <c r="H392" t="s">
        <v>6339</v>
      </c>
      <c r="I392" t="s">
        <v>6400</v>
      </c>
      <c r="J392" t="s">
        <v>6339</v>
      </c>
      <c r="K392" s="29">
        <v>42654</v>
      </c>
      <c r="L392" s="29" t="s">
        <v>6339</v>
      </c>
      <c r="M392" s="29" t="s">
        <v>6397</v>
      </c>
      <c r="N392" t="s">
        <v>6340</v>
      </c>
      <c r="O392" t="str">
        <f t="shared" si="6"/>
        <v>Insert Into cliente_cultivo(id_clientecultivo,id_cliente,id_cultivo,tiporeg_clientecultivo,freg_clientecultivo,usureg_clientecultivo) values (NULL,23583076,1,'R',2016-10-11,'dzambrano');</v>
      </c>
    </row>
    <row r="393" spans="1:15" x14ac:dyDescent="0.25">
      <c r="A393">
        <v>10018067</v>
      </c>
      <c r="B393" t="s">
        <v>6403</v>
      </c>
      <c r="C393" t="s">
        <v>6346</v>
      </c>
      <c r="D393" t="s">
        <v>6339</v>
      </c>
      <c r="E393" s="15">
        <v>19412643</v>
      </c>
      <c r="F393" s="15" t="s">
        <v>6339</v>
      </c>
      <c r="G393">
        <v>1</v>
      </c>
      <c r="H393" t="s">
        <v>6339</v>
      </c>
      <c r="I393" t="s">
        <v>6400</v>
      </c>
      <c r="J393" t="s">
        <v>6339</v>
      </c>
      <c r="K393" s="29">
        <v>42654</v>
      </c>
      <c r="L393" s="29" t="s">
        <v>6339</v>
      </c>
      <c r="M393" s="29" t="s">
        <v>6397</v>
      </c>
      <c r="N393" t="s">
        <v>6340</v>
      </c>
      <c r="O393" t="str">
        <f t="shared" si="6"/>
        <v>Insert Into cliente_cultivo(id_clientecultivo,id_cliente,id_cultivo,tiporeg_clientecultivo,freg_clientecultivo,usureg_clientecultivo) values (NULL,19412643,1,'R',2016-10-11,'dzambrano');</v>
      </c>
    </row>
    <row r="394" spans="1:15" x14ac:dyDescent="0.25">
      <c r="A394">
        <v>10018068</v>
      </c>
      <c r="B394" t="s">
        <v>6403</v>
      </c>
      <c r="C394" t="s">
        <v>6346</v>
      </c>
      <c r="D394" t="s">
        <v>6339</v>
      </c>
      <c r="E394" s="15">
        <v>7172890</v>
      </c>
      <c r="F394" s="15" t="s">
        <v>6339</v>
      </c>
      <c r="G394">
        <v>1</v>
      </c>
      <c r="H394" t="s">
        <v>6339</v>
      </c>
      <c r="I394" t="s">
        <v>6400</v>
      </c>
      <c r="J394" t="s">
        <v>6339</v>
      </c>
      <c r="K394" s="29">
        <v>42654</v>
      </c>
      <c r="L394" s="29" t="s">
        <v>6339</v>
      </c>
      <c r="M394" s="29" t="s">
        <v>6397</v>
      </c>
      <c r="N394" t="s">
        <v>6340</v>
      </c>
      <c r="O394" t="str">
        <f t="shared" si="6"/>
        <v>Insert Into cliente_cultivo(id_clientecultivo,id_cliente,id_cultivo,tiporeg_clientecultivo,freg_clientecultivo,usureg_clientecultivo) values (NULL,7172890,1,'R',2016-10-11,'dzambrano');</v>
      </c>
    </row>
    <row r="395" spans="1:15" x14ac:dyDescent="0.25">
      <c r="A395">
        <v>10018069</v>
      </c>
      <c r="B395" t="s">
        <v>6403</v>
      </c>
      <c r="C395" t="s">
        <v>6346</v>
      </c>
      <c r="D395" t="s">
        <v>6339</v>
      </c>
      <c r="E395" s="15">
        <v>1049631078</v>
      </c>
      <c r="F395" s="15" t="s">
        <v>6339</v>
      </c>
      <c r="G395">
        <v>1</v>
      </c>
      <c r="H395" t="s">
        <v>6339</v>
      </c>
      <c r="I395" t="s">
        <v>6400</v>
      </c>
      <c r="J395" t="s">
        <v>6339</v>
      </c>
      <c r="K395" s="29">
        <v>42654</v>
      </c>
      <c r="L395" s="29" t="s">
        <v>6339</v>
      </c>
      <c r="M395" s="29" t="s">
        <v>6397</v>
      </c>
      <c r="N395" t="s">
        <v>6340</v>
      </c>
      <c r="O395" t="str">
        <f t="shared" si="6"/>
        <v>Insert Into cliente_cultivo(id_clientecultivo,id_cliente,id_cultivo,tiporeg_clientecultivo,freg_clientecultivo,usureg_clientecultivo) values (NULL,1049631078,1,'R',2016-10-11,'dzambrano');</v>
      </c>
    </row>
    <row r="396" spans="1:15" x14ac:dyDescent="0.25">
      <c r="A396">
        <v>10018070</v>
      </c>
      <c r="B396" t="s">
        <v>6403</v>
      </c>
      <c r="C396" t="s">
        <v>6346</v>
      </c>
      <c r="D396" t="s">
        <v>6339</v>
      </c>
      <c r="E396" s="15">
        <v>800166277</v>
      </c>
      <c r="F396" s="15" t="s">
        <v>6339</v>
      </c>
      <c r="G396">
        <v>1</v>
      </c>
      <c r="H396" t="s">
        <v>6339</v>
      </c>
      <c r="I396" t="s">
        <v>6400</v>
      </c>
      <c r="J396" t="s">
        <v>6339</v>
      </c>
      <c r="K396" s="29">
        <v>42654</v>
      </c>
      <c r="L396" s="29" t="s">
        <v>6339</v>
      </c>
      <c r="M396" s="29" t="s">
        <v>6397</v>
      </c>
      <c r="N396" t="s">
        <v>6340</v>
      </c>
      <c r="O396" t="str">
        <f t="shared" si="6"/>
        <v>Insert Into cliente_cultivo(id_clientecultivo,id_cliente,id_cultivo,tiporeg_clientecultivo,freg_clientecultivo,usureg_clientecultivo) values (NULL,800166277,1,'R',2016-10-11,'dzambrano');</v>
      </c>
    </row>
    <row r="397" spans="1:15" x14ac:dyDescent="0.25">
      <c r="A397">
        <v>10013810</v>
      </c>
      <c r="B397" t="s">
        <v>6403</v>
      </c>
      <c r="C397" t="s">
        <v>6346</v>
      </c>
      <c r="D397" t="s">
        <v>6339</v>
      </c>
      <c r="E397" s="15">
        <v>34545468</v>
      </c>
      <c r="F397" s="15" t="s">
        <v>6339</v>
      </c>
      <c r="G397">
        <v>1</v>
      </c>
      <c r="H397" t="s">
        <v>6339</v>
      </c>
      <c r="I397" t="s">
        <v>6400</v>
      </c>
      <c r="J397" t="s">
        <v>6339</v>
      </c>
      <c r="K397" s="29">
        <v>42654</v>
      </c>
      <c r="L397" s="29" t="s">
        <v>6339</v>
      </c>
      <c r="M397" s="29" t="s">
        <v>6397</v>
      </c>
      <c r="N397" t="s">
        <v>6340</v>
      </c>
      <c r="O397" t="str">
        <f t="shared" si="6"/>
        <v>Insert Into cliente_cultivo(id_clientecultivo,id_cliente,id_cultivo,tiporeg_clientecultivo,freg_clientecultivo,usureg_clientecultivo) values (NULL,34545468,1,'R',2016-10-11,'dzambrano');</v>
      </c>
    </row>
    <row r="398" spans="1:15" x14ac:dyDescent="0.25">
      <c r="A398">
        <v>10014846</v>
      </c>
      <c r="B398" t="s">
        <v>6403</v>
      </c>
      <c r="C398" t="s">
        <v>6346</v>
      </c>
      <c r="D398" t="s">
        <v>6339</v>
      </c>
      <c r="E398" s="15">
        <v>10295450</v>
      </c>
      <c r="F398" s="15" t="s">
        <v>6339</v>
      </c>
      <c r="G398">
        <v>1</v>
      </c>
      <c r="H398" t="s">
        <v>6339</v>
      </c>
      <c r="I398" t="s">
        <v>6400</v>
      </c>
      <c r="J398" t="s">
        <v>6339</v>
      </c>
      <c r="K398" s="29">
        <v>42654</v>
      </c>
      <c r="L398" s="29" t="s">
        <v>6339</v>
      </c>
      <c r="M398" s="29" t="s">
        <v>6397</v>
      </c>
      <c r="N398" t="s">
        <v>6340</v>
      </c>
      <c r="O398" t="str">
        <f t="shared" si="6"/>
        <v>Insert Into cliente_cultivo(id_clientecultivo,id_cliente,id_cultivo,tiporeg_clientecultivo,freg_clientecultivo,usureg_clientecultivo) values (NULL,10295450,1,'R',2016-10-11,'dzambrano');</v>
      </c>
    </row>
    <row r="399" spans="1:15" x14ac:dyDescent="0.25">
      <c r="A399">
        <v>10008422</v>
      </c>
      <c r="B399" t="s">
        <v>6403</v>
      </c>
      <c r="C399" t="s">
        <v>6346</v>
      </c>
      <c r="D399" t="s">
        <v>6339</v>
      </c>
      <c r="E399" s="15">
        <v>1068952210</v>
      </c>
      <c r="F399" s="15" t="s">
        <v>6339</v>
      </c>
      <c r="G399">
        <v>1</v>
      </c>
      <c r="H399" t="s">
        <v>6339</v>
      </c>
      <c r="I399" t="s">
        <v>6400</v>
      </c>
      <c r="J399" t="s">
        <v>6339</v>
      </c>
      <c r="K399" s="29">
        <v>42654</v>
      </c>
      <c r="L399" s="29" t="s">
        <v>6339</v>
      </c>
      <c r="M399" s="29" t="s">
        <v>6397</v>
      </c>
      <c r="N399" t="s">
        <v>6340</v>
      </c>
      <c r="O399" t="str">
        <f t="shared" si="6"/>
        <v>Insert Into cliente_cultivo(id_clientecultivo,id_cliente,id_cultivo,tiporeg_clientecultivo,freg_clientecultivo,usureg_clientecultivo) values (NULL,1068952210,1,'R',2016-10-11,'dzambrano');</v>
      </c>
    </row>
    <row r="400" spans="1:15" x14ac:dyDescent="0.25">
      <c r="A400">
        <v>10008516</v>
      </c>
      <c r="B400" t="s">
        <v>6403</v>
      </c>
      <c r="C400" t="s">
        <v>6346</v>
      </c>
      <c r="D400" t="s">
        <v>6339</v>
      </c>
      <c r="E400" s="15">
        <v>10741321840</v>
      </c>
      <c r="F400" s="15" t="s">
        <v>6339</v>
      </c>
      <c r="G400">
        <v>1</v>
      </c>
      <c r="H400" t="s">
        <v>6339</v>
      </c>
      <c r="I400" t="s">
        <v>6400</v>
      </c>
      <c r="J400" t="s">
        <v>6339</v>
      </c>
      <c r="K400" s="29">
        <v>42654</v>
      </c>
      <c r="L400" s="29" t="s">
        <v>6339</v>
      </c>
      <c r="M400" s="29" t="s">
        <v>6397</v>
      </c>
      <c r="N400" t="s">
        <v>6340</v>
      </c>
      <c r="O400" t="str">
        <f t="shared" si="6"/>
        <v>Insert Into cliente_cultivo(id_clientecultivo,id_cliente,id_cultivo,tiporeg_clientecultivo,freg_clientecultivo,usureg_clientecultivo) values (NULL,10741321840,1,'R',2016-10-11,'dzambrano');</v>
      </c>
    </row>
    <row r="401" spans="1:15" x14ac:dyDescent="0.25">
      <c r="A401">
        <v>10008573</v>
      </c>
      <c r="B401" t="s">
        <v>6403</v>
      </c>
      <c r="C401" t="s">
        <v>6346</v>
      </c>
      <c r="D401" t="s">
        <v>6339</v>
      </c>
      <c r="E401" s="15">
        <v>1049618272</v>
      </c>
      <c r="F401" s="15" t="s">
        <v>6339</v>
      </c>
      <c r="G401">
        <v>1</v>
      </c>
      <c r="H401" t="s">
        <v>6339</v>
      </c>
      <c r="I401" t="s">
        <v>6400</v>
      </c>
      <c r="J401" t="s">
        <v>6339</v>
      </c>
      <c r="K401" s="29">
        <v>42654</v>
      </c>
      <c r="L401" s="29" t="s">
        <v>6339</v>
      </c>
      <c r="M401" s="29" t="s">
        <v>6397</v>
      </c>
      <c r="N401" t="s">
        <v>6340</v>
      </c>
      <c r="O401" t="str">
        <f t="shared" si="6"/>
        <v>Insert Into cliente_cultivo(id_clientecultivo,id_cliente,id_cultivo,tiporeg_clientecultivo,freg_clientecultivo,usureg_clientecultivo) values (NULL,1049618272,1,'R',2016-10-11,'dzambrano');</v>
      </c>
    </row>
    <row r="402" spans="1:15" x14ac:dyDescent="0.25">
      <c r="A402">
        <v>10008611</v>
      </c>
      <c r="B402" t="s">
        <v>6403</v>
      </c>
      <c r="C402" t="s">
        <v>6346</v>
      </c>
      <c r="D402" t="s">
        <v>6339</v>
      </c>
      <c r="E402" s="15">
        <v>11325215</v>
      </c>
      <c r="F402" s="15" t="s">
        <v>6339</v>
      </c>
      <c r="G402">
        <v>1</v>
      </c>
      <c r="H402" t="s">
        <v>6339</v>
      </c>
      <c r="I402" t="s">
        <v>6400</v>
      </c>
      <c r="J402" t="s">
        <v>6339</v>
      </c>
      <c r="K402" s="29">
        <v>42654</v>
      </c>
      <c r="L402" s="29" t="s">
        <v>6339</v>
      </c>
      <c r="M402" s="29" t="s">
        <v>6397</v>
      </c>
      <c r="N402" t="s">
        <v>6340</v>
      </c>
      <c r="O402" t="str">
        <f t="shared" si="6"/>
        <v>Insert Into cliente_cultivo(id_clientecultivo,id_cliente,id_cultivo,tiporeg_clientecultivo,freg_clientecultivo,usureg_clientecultivo) values (NULL,11325215,1,'R',2016-10-11,'dzambrano');</v>
      </c>
    </row>
    <row r="403" spans="1:15" x14ac:dyDescent="0.25">
      <c r="A403">
        <v>10008673</v>
      </c>
      <c r="B403" t="s">
        <v>6403</v>
      </c>
      <c r="C403" t="s">
        <v>6346</v>
      </c>
      <c r="D403" t="s">
        <v>6339</v>
      </c>
      <c r="E403" s="15">
        <v>11333168</v>
      </c>
      <c r="F403" s="15" t="s">
        <v>6339</v>
      </c>
      <c r="G403">
        <v>1</v>
      </c>
      <c r="H403" t="s">
        <v>6339</v>
      </c>
      <c r="I403" t="s">
        <v>6400</v>
      </c>
      <c r="J403" t="s">
        <v>6339</v>
      </c>
      <c r="K403" s="29">
        <v>42654</v>
      </c>
      <c r="L403" s="29" t="s">
        <v>6339</v>
      </c>
      <c r="M403" s="29" t="s">
        <v>6397</v>
      </c>
      <c r="N403" t="s">
        <v>6340</v>
      </c>
      <c r="O403" t="str">
        <f t="shared" si="6"/>
        <v>Insert Into cliente_cultivo(id_clientecultivo,id_cliente,id_cultivo,tiporeg_clientecultivo,freg_clientecultivo,usureg_clientecultivo) values (NULL,11333168,1,'R',2016-10-11,'dzambrano');</v>
      </c>
    </row>
    <row r="404" spans="1:15" x14ac:dyDescent="0.25">
      <c r="A404">
        <v>10008690</v>
      </c>
      <c r="B404" t="s">
        <v>6403</v>
      </c>
      <c r="C404" t="s">
        <v>6346</v>
      </c>
      <c r="D404" t="s">
        <v>6339</v>
      </c>
      <c r="E404" s="15">
        <v>11383908</v>
      </c>
      <c r="F404" s="15" t="s">
        <v>6339</v>
      </c>
      <c r="G404">
        <v>1</v>
      </c>
      <c r="H404" t="s">
        <v>6339</v>
      </c>
      <c r="I404" t="s">
        <v>6400</v>
      </c>
      <c r="J404" t="s">
        <v>6339</v>
      </c>
      <c r="K404" s="29">
        <v>42654</v>
      </c>
      <c r="L404" s="29" t="s">
        <v>6339</v>
      </c>
      <c r="M404" s="29" t="s">
        <v>6397</v>
      </c>
      <c r="N404" t="s">
        <v>6340</v>
      </c>
      <c r="O404" t="str">
        <f t="shared" si="6"/>
        <v>Insert Into cliente_cultivo(id_clientecultivo,id_cliente,id_cultivo,tiporeg_clientecultivo,freg_clientecultivo,usureg_clientecultivo) values (NULL,11383908,1,'R',2016-10-11,'dzambrano');</v>
      </c>
    </row>
    <row r="405" spans="1:15" x14ac:dyDescent="0.25">
      <c r="A405">
        <v>10008743</v>
      </c>
      <c r="B405" t="s">
        <v>6403</v>
      </c>
      <c r="C405" t="s">
        <v>6346</v>
      </c>
      <c r="D405" t="s">
        <v>6339</v>
      </c>
      <c r="E405" s="15">
        <v>11384873</v>
      </c>
      <c r="F405" s="15" t="s">
        <v>6339</v>
      </c>
      <c r="G405">
        <v>1</v>
      </c>
      <c r="H405" t="s">
        <v>6339</v>
      </c>
      <c r="I405" t="s">
        <v>6400</v>
      </c>
      <c r="J405" t="s">
        <v>6339</v>
      </c>
      <c r="K405" s="29">
        <v>42654</v>
      </c>
      <c r="L405" s="29" t="s">
        <v>6339</v>
      </c>
      <c r="M405" s="29" t="s">
        <v>6397</v>
      </c>
      <c r="N405" t="s">
        <v>6340</v>
      </c>
      <c r="O405" t="str">
        <f t="shared" si="6"/>
        <v>Insert Into cliente_cultivo(id_clientecultivo,id_cliente,id_cultivo,tiporeg_clientecultivo,freg_clientecultivo,usureg_clientecultivo) values (NULL,11384873,1,'R',2016-10-11,'dzambrano');</v>
      </c>
    </row>
    <row r="406" spans="1:15" x14ac:dyDescent="0.25">
      <c r="A406">
        <v>10008747</v>
      </c>
      <c r="B406" t="s">
        <v>6403</v>
      </c>
      <c r="C406" t="s">
        <v>6346</v>
      </c>
      <c r="D406" t="s">
        <v>6339</v>
      </c>
      <c r="E406" s="15">
        <v>11385530</v>
      </c>
      <c r="F406" s="15" t="s">
        <v>6339</v>
      </c>
      <c r="G406">
        <v>1</v>
      </c>
      <c r="H406" t="s">
        <v>6339</v>
      </c>
      <c r="I406" t="s">
        <v>6400</v>
      </c>
      <c r="J406" t="s">
        <v>6339</v>
      </c>
      <c r="K406" s="29">
        <v>42654</v>
      </c>
      <c r="L406" s="29" t="s">
        <v>6339</v>
      </c>
      <c r="M406" s="29" t="s">
        <v>6397</v>
      </c>
      <c r="N406" t="s">
        <v>6340</v>
      </c>
      <c r="O406" t="str">
        <f t="shared" si="6"/>
        <v>Insert Into cliente_cultivo(id_clientecultivo,id_cliente,id_cultivo,tiporeg_clientecultivo,freg_clientecultivo,usureg_clientecultivo) values (NULL,11385530,1,'R',2016-10-11,'dzambrano');</v>
      </c>
    </row>
    <row r="407" spans="1:15" x14ac:dyDescent="0.25">
      <c r="A407">
        <v>10008749</v>
      </c>
      <c r="B407" t="s">
        <v>6403</v>
      </c>
      <c r="C407" t="s">
        <v>6346</v>
      </c>
      <c r="D407" t="s">
        <v>6339</v>
      </c>
      <c r="E407" s="15">
        <v>11405203</v>
      </c>
      <c r="F407" s="15" t="s">
        <v>6339</v>
      </c>
      <c r="G407">
        <v>1</v>
      </c>
      <c r="H407" t="s">
        <v>6339</v>
      </c>
      <c r="I407" t="s">
        <v>6400</v>
      </c>
      <c r="J407" t="s">
        <v>6339</v>
      </c>
      <c r="K407" s="29">
        <v>42654</v>
      </c>
      <c r="L407" s="29" t="s">
        <v>6339</v>
      </c>
      <c r="M407" s="29" t="s">
        <v>6397</v>
      </c>
      <c r="N407" t="s">
        <v>6340</v>
      </c>
      <c r="O407" t="str">
        <f t="shared" si="6"/>
        <v>Insert Into cliente_cultivo(id_clientecultivo,id_cliente,id_cultivo,tiporeg_clientecultivo,freg_clientecultivo,usureg_clientecultivo) values (NULL,11405203,1,'R',2016-10-11,'dzambrano');</v>
      </c>
    </row>
    <row r="408" spans="1:15" x14ac:dyDescent="0.25">
      <c r="A408">
        <v>10008757</v>
      </c>
      <c r="B408" t="s">
        <v>6403</v>
      </c>
      <c r="C408" t="s">
        <v>6346</v>
      </c>
      <c r="D408" t="s">
        <v>6339</v>
      </c>
      <c r="E408" s="15">
        <v>11406708</v>
      </c>
      <c r="F408" s="15" t="s">
        <v>6339</v>
      </c>
      <c r="G408">
        <v>1</v>
      </c>
      <c r="H408" t="s">
        <v>6339</v>
      </c>
      <c r="I408" t="s">
        <v>6400</v>
      </c>
      <c r="J408" t="s">
        <v>6339</v>
      </c>
      <c r="K408" s="29">
        <v>42654</v>
      </c>
      <c r="L408" s="29" t="s">
        <v>6339</v>
      </c>
      <c r="M408" s="29" t="s">
        <v>6397</v>
      </c>
      <c r="N408" t="s">
        <v>6340</v>
      </c>
      <c r="O408" t="str">
        <f t="shared" si="6"/>
        <v>Insert Into cliente_cultivo(id_clientecultivo,id_cliente,id_cultivo,tiporeg_clientecultivo,freg_clientecultivo,usureg_clientecultivo) values (NULL,11406708,1,'R',2016-10-11,'dzambrano');</v>
      </c>
    </row>
    <row r="409" spans="1:15" x14ac:dyDescent="0.25">
      <c r="A409">
        <v>10008758</v>
      </c>
      <c r="B409" t="s">
        <v>6403</v>
      </c>
      <c r="C409" t="s">
        <v>6346</v>
      </c>
      <c r="D409" t="s">
        <v>6339</v>
      </c>
      <c r="E409" s="15">
        <v>11409358</v>
      </c>
      <c r="F409" s="15" t="s">
        <v>6339</v>
      </c>
      <c r="G409">
        <v>1</v>
      </c>
      <c r="H409" t="s">
        <v>6339</v>
      </c>
      <c r="I409" t="s">
        <v>6400</v>
      </c>
      <c r="J409" t="s">
        <v>6339</v>
      </c>
      <c r="K409" s="29">
        <v>42654</v>
      </c>
      <c r="L409" s="29" t="s">
        <v>6339</v>
      </c>
      <c r="M409" s="29" t="s">
        <v>6397</v>
      </c>
      <c r="N409" t="s">
        <v>6340</v>
      </c>
      <c r="O409" t="str">
        <f t="shared" si="6"/>
        <v>Insert Into cliente_cultivo(id_clientecultivo,id_cliente,id_cultivo,tiporeg_clientecultivo,freg_clientecultivo,usureg_clientecultivo) values (NULL,11409358,1,'R',2016-10-11,'dzambrano');</v>
      </c>
    </row>
    <row r="410" spans="1:15" x14ac:dyDescent="0.25">
      <c r="A410">
        <v>10008760</v>
      </c>
      <c r="B410" t="s">
        <v>6403</v>
      </c>
      <c r="C410" t="s">
        <v>6346</v>
      </c>
      <c r="D410" t="s">
        <v>6339</v>
      </c>
      <c r="E410" s="15">
        <v>11510798</v>
      </c>
      <c r="F410" s="15" t="s">
        <v>6339</v>
      </c>
      <c r="G410">
        <v>1</v>
      </c>
      <c r="H410" t="s">
        <v>6339</v>
      </c>
      <c r="I410" t="s">
        <v>6400</v>
      </c>
      <c r="J410" t="s">
        <v>6339</v>
      </c>
      <c r="K410" s="29">
        <v>42654</v>
      </c>
      <c r="L410" s="29" t="s">
        <v>6339</v>
      </c>
      <c r="M410" s="29" t="s">
        <v>6397</v>
      </c>
      <c r="N410" t="s">
        <v>6340</v>
      </c>
      <c r="O410" t="str">
        <f t="shared" si="6"/>
        <v>Insert Into cliente_cultivo(id_clientecultivo,id_cliente,id_cultivo,tiporeg_clientecultivo,freg_clientecultivo,usureg_clientecultivo) values (NULL,11510798,1,'R',2016-10-11,'dzambrano');</v>
      </c>
    </row>
    <row r="411" spans="1:15" x14ac:dyDescent="0.25">
      <c r="A411">
        <v>10008777</v>
      </c>
      <c r="B411" t="s">
        <v>6403</v>
      </c>
      <c r="C411" t="s">
        <v>6346</v>
      </c>
      <c r="D411" t="s">
        <v>6339</v>
      </c>
      <c r="E411" s="15">
        <v>11518196</v>
      </c>
      <c r="F411" s="15" t="s">
        <v>6339</v>
      </c>
      <c r="G411">
        <v>1</v>
      </c>
      <c r="H411" t="s">
        <v>6339</v>
      </c>
      <c r="I411" t="s">
        <v>6400</v>
      </c>
      <c r="J411" t="s">
        <v>6339</v>
      </c>
      <c r="K411" s="29">
        <v>42654</v>
      </c>
      <c r="L411" s="29" t="s">
        <v>6339</v>
      </c>
      <c r="M411" s="29" t="s">
        <v>6397</v>
      </c>
      <c r="N411" t="s">
        <v>6340</v>
      </c>
      <c r="O411" t="str">
        <f t="shared" si="6"/>
        <v>Insert Into cliente_cultivo(id_clientecultivo,id_cliente,id_cultivo,tiporeg_clientecultivo,freg_clientecultivo,usureg_clientecultivo) values (NULL,11518196,1,'R',2016-10-11,'dzambrano');</v>
      </c>
    </row>
    <row r="412" spans="1:15" x14ac:dyDescent="0.25">
      <c r="A412">
        <v>10008780</v>
      </c>
      <c r="B412" t="s">
        <v>6403</v>
      </c>
      <c r="C412" t="s">
        <v>6346</v>
      </c>
      <c r="D412" t="s">
        <v>6339</v>
      </c>
      <c r="E412" s="15">
        <v>19056254</v>
      </c>
      <c r="F412" s="15" t="s">
        <v>6339</v>
      </c>
      <c r="G412">
        <v>1</v>
      </c>
      <c r="H412" t="s">
        <v>6339</v>
      </c>
      <c r="I412" t="s">
        <v>6400</v>
      </c>
      <c r="J412" t="s">
        <v>6339</v>
      </c>
      <c r="K412" s="29">
        <v>42654</v>
      </c>
      <c r="L412" s="29" t="s">
        <v>6339</v>
      </c>
      <c r="M412" s="29" t="s">
        <v>6397</v>
      </c>
      <c r="N412" t="s">
        <v>6340</v>
      </c>
      <c r="O412" t="str">
        <f t="shared" si="6"/>
        <v>Insert Into cliente_cultivo(id_clientecultivo,id_cliente,id_cultivo,tiporeg_clientecultivo,freg_clientecultivo,usureg_clientecultivo) values (NULL,19056254,1,'R',2016-10-11,'dzambrano');</v>
      </c>
    </row>
    <row r="413" spans="1:15" x14ac:dyDescent="0.25">
      <c r="A413">
        <v>10009000</v>
      </c>
      <c r="B413" t="s">
        <v>6403</v>
      </c>
      <c r="C413" t="s">
        <v>6346</v>
      </c>
      <c r="D413" t="s">
        <v>6339</v>
      </c>
      <c r="E413" s="15">
        <v>19189213</v>
      </c>
      <c r="F413" s="15" t="s">
        <v>6339</v>
      </c>
      <c r="G413">
        <v>1</v>
      </c>
      <c r="H413" t="s">
        <v>6339</v>
      </c>
      <c r="I413" t="s">
        <v>6400</v>
      </c>
      <c r="J413" t="s">
        <v>6339</v>
      </c>
      <c r="K413" s="29">
        <v>42654</v>
      </c>
      <c r="L413" s="29" t="s">
        <v>6339</v>
      </c>
      <c r="M413" s="29" t="s">
        <v>6397</v>
      </c>
      <c r="N413" t="s">
        <v>6340</v>
      </c>
      <c r="O413" t="str">
        <f t="shared" si="6"/>
        <v>Insert Into cliente_cultivo(id_clientecultivo,id_cliente,id_cultivo,tiporeg_clientecultivo,freg_clientecultivo,usureg_clientecultivo) values (NULL,19189213,1,'R',2016-10-11,'dzambrano');</v>
      </c>
    </row>
    <row r="414" spans="1:15" x14ac:dyDescent="0.25">
      <c r="A414">
        <v>10009030</v>
      </c>
      <c r="B414" t="s">
        <v>6403</v>
      </c>
      <c r="C414" t="s">
        <v>6346</v>
      </c>
      <c r="D414" t="s">
        <v>6339</v>
      </c>
      <c r="E414" s="15">
        <v>1933650</v>
      </c>
      <c r="F414" s="15" t="s">
        <v>6339</v>
      </c>
      <c r="G414">
        <v>1</v>
      </c>
      <c r="H414" t="s">
        <v>6339</v>
      </c>
      <c r="I414" t="s">
        <v>6400</v>
      </c>
      <c r="J414" t="s">
        <v>6339</v>
      </c>
      <c r="K414" s="29">
        <v>42654</v>
      </c>
      <c r="L414" s="29" t="s">
        <v>6339</v>
      </c>
      <c r="M414" s="29" t="s">
        <v>6397</v>
      </c>
      <c r="N414" t="s">
        <v>6340</v>
      </c>
      <c r="O414" t="str">
        <f t="shared" si="6"/>
        <v>Insert Into cliente_cultivo(id_clientecultivo,id_cliente,id_cultivo,tiporeg_clientecultivo,freg_clientecultivo,usureg_clientecultivo) values (NULL,1933650,1,'R',2016-10-11,'dzambrano');</v>
      </c>
    </row>
    <row r="415" spans="1:15" x14ac:dyDescent="0.25">
      <c r="A415">
        <v>10009044</v>
      </c>
      <c r="B415" t="s">
        <v>6403</v>
      </c>
      <c r="C415" t="s">
        <v>6346</v>
      </c>
      <c r="D415" t="s">
        <v>6339</v>
      </c>
      <c r="E415" s="15">
        <v>203206</v>
      </c>
      <c r="F415" s="15" t="s">
        <v>6339</v>
      </c>
      <c r="G415">
        <v>1</v>
      </c>
      <c r="H415" t="s">
        <v>6339</v>
      </c>
      <c r="I415" t="s">
        <v>6400</v>
      </c>
      <c r="J415" t="s">
        <v>6339</v>
      </c>
      <c r="K415" s="29">
        <v>42654</v>
      </c>
      <c r="L415" s="29" t="s">
        <v>6339</v>
      </c>
      <c r="M415" s="29" t="s">
        <v>6397</v>
      </c>
      <c r="N415" t="s">
        <v>6340</v>
      </c>
      <c r="O415" t="str">
        <f t="shared" si="6"/>
        <v>Insert Into cliente_cultivo(id_clientecultivo,id_cliente,id_cultivo,tiporeg_clientecultivo,freg_clientecultivo,usureg_clientecultivo) values (NULL,203206,1,'R',2016-10-11,'dzambrano');</v>
      </c>
    </row>
    <row r="416" spans="1:15" x14ac:dyDescent="0.25">
      <c r="A416">
        <v>10009060</v>
      </c>
      <c r="B416" t="s">
        <v>6403</v>
      </c>
      <c r="C416" t="s">
        <v>6346</v>
      </c>
      <c r="D416" t="s">
        <v>6339</v>
      </c>
      <c r="E416" s="15">
        <v>20368813</v>
      </c>
      <c r="F416" s="15" t="s">
        <v>6339</v>
      </c>
      <c r="G416">
        <v>1</v>
      </c>
      <c r="H416" t="s">
        <v>6339</v>
      </c>
      <c r="I416" t="s">
        <v>6400</v>
      </c>
      <c r="J416" t="s">
        <v>6339</v>
      </c>
      <c r="K416" s="29">
        <v>42654</v>
      </c>
      <c r="L416" s="29" t="s">
        <v>6339</v>
      </c>
      <c r="M416" s="29" t="s">
        <v>6397</v>
      </c>
      <c r="N416" t="s">
        <v>6340</v>
      </c>
      <c r="O416" t="str">
        <f t="shared" si="6"/>
        <v>Insert Into cliente_cultivo(id_clientecultivo,id_cliente,id_cultivo,tiporeg_clientecultivo,freg_clientecultivo,usureg_clientecultivo) values (NULL,20368813,1,'R',2016-10-11,'dzambrano');</v>
      </c>
    </row>
    <row r="417" spans="1:15" x14ac:dyDescent="0.25">
      <c r="A417">
        <v>10009062</v>
      </c>
      <c r="B417" t="s">
        <v>6403</v>
      </c>
      <c r="C417" t="s">
        <v>6346</v>
      </c>
      <c r="D417" t="s">
        <v>6339</v>
      </c>
      <c r="E417" s="15">
        <v>20564950</v>
      </c>
      <c r="F417" s="15" t="s">
        <v>6339</v>
      </c>
      <c r="G417">
        <v>1</v>
      </c>
      <c r="H417" t="s">
        <v>6339</v>
      </c>
      <c r="I417" t="s">
        <v>6400</v>
      </c>
      <c r="J417" t="s">
        <v>6339</v>
      </c>
      <c r="K417" s="29">
        <v>42654</v>
      </c>
      <c r="L417" s="29" t="s">
        <v>6339</v>
      </c>
      <c r="M417" s="29" t="s">
        <v>6397</v>
      </c>
      <c r="N417" t="s">
        <v>6340</v>
      </c>
      <c r="O417" t="str">
        <f t="shared" si="6"/>
        <v>Insert Into cliente_cultivo(id_clientecultivo,id_cliente,id_cultivo,tiporeg_clientecultivo,freg_clientecultivo,usureg_clientecultivo) values (NULL,20564950,1,'R',2016-10-11,'dzambrano');</v>
      </c>
    </row>
    <row r="418" spans="1:15" x14ac:dyDescent="0.25">
      <c r="A418">
        <v>10009070</v>
      </c>
      <c r="B418" t="s">
        <v>6403</v>
      </c>
      <c r="C418" t="s">
        <v>6346</v>
      </c>
      <c r="D418" t="s">
        <v>6339</v>
      </c>
      <c r="E418" s="15">
        <v>20753345</v>
      </c>
      <c r="F418" s="15" t="s">
        <v>6339</v>
      </c>
      <c r="G418">
        <v>1</v>
      </c>
      <c r="H418" t="s">
        <v>6339</v>
      </c>
      <c r="I418" t="s">
        <v>6400</v>
      </c>
      <c r="J418" t="s">
        <v>6339</v>
      </c>
      <c r="K418" s="29">
        <v>42654</v>
      </c>
      <c r="L418" s="29" t="s">
        <v>6339</v>
      </c>
      <c r="M418" s="29" t="s">
        <v>6397</v>
      </c>
      <c r="N418" t="s">
        <v>6340</v>
      </c>
      <c r="O418" t="str">
        <f t="shared" si="6"/>
        <v>Insert Into cliente_cultivo(id_clientecultivo,id_cliente,id_cultivo,tiporeg_clientecultivo,freg_clientecultivo,usureg_clientecultivo) values (NULL,20753345,1,'R',2016-10-11,'dzambrano');</v>
      </c>
    </row>
    <row r="419" spans="1:15" x14ac:dyDescent="0.25">
      <c r="A419">
        <v>10009079</v>
      </c>
      <c r="B419" t="s">
        <v>6403</v>
      </c>
      <c r="C419" t="s">
        <v>6346</v>
      </c>
      <c r="D419" t="s">
        <v>6339</v>
      </c>
      <c r="E419" s="15">
        <v>20885500</v>
      </c>
      <c r="F419" s="15" t="s">
        <v>6339</v>
      </c>
      <c r="G419">
        <v>1</v>
      </c>
      <c r="H419" t="s">
        <v>6339</v>
      </c>
      <c r="I419" t="s">
        <v>6400</v>
      </c>
      <c r="J419" t="s">
        <v>6339</v>
      </c>
      <c r="K419" s="29">
        <v>42654</v>
      </c>
      <c r="L419" s="29" t="s">
        <v>6339</v>
      </c>
      <c r="M419" s="29" t="s">
        <v>6397</v>
      </c>
      <c r="N419" t="s">
        <v>6340</v>
      </c>
      <c r="O419" t="str">
        <f t="shared" si="6"/>
        <v>Insert Into cliente_cultivo(id_clientecultivo,id_cliente,id_cultivo,tiporeg_clientecultivo,freg_clientecultivo,usureg_clientecultivo) values (NULL,20885500,1,'R',2016-10-11,'dzambrano');</v>
      </c>
    </row>
    <row r="420" spans="1:15" x14ac:dyDescent="0.25">
      <c r="A420">
        <v>10009094</v>
      </c>
      <c r="B420" t="s">
        <v>6403</v>
      </c>
      <c r="C420" t="s">
        <v>6346</v>
      </c>
      <c r="D420" t="s">
        <v>6339</v>
      </c>
      <c r="E420" s="15">
        <v>20887025</v>
      </c>
      <c r="F420" s="15" t="s">
        <v>6339</v>
      </c>
      <c r="G420">
        <v>1</v>
      </c>
      <c r="H420" t="s">
        <v>6339</v>
      </c>
      <c r="I420" t="s">
        <v>6400</v>
      </c>
      <c r="J420" t="s">
        <v>6339</v>
      </c>
      <c r="K420" s="29">
        <v>42654</v>
      </c>
      <c r="L420" s="29" t="s">
        <v>6339</v>
      </c>
      <c r="M420" s="29" t="s">
        <v>6397</v>
      </c>
      <c r="N420" t="s">
        <v>6340</v>
      </c>
      <c r="O420" t="str">
        <f t="shared" si="6"/>
        <v>Insert Into cliente_cultivo(id_clientecultivo,id_cliente,id_cultivo,tiporeg_clientecultivo,freg_clientecultivo,usureg_clientecultivo) values (NULL,20887025,1,'R',2016-10-11,'dzambrano');</v>
      </c>
    </row>
    <row r="421" spans="1:15" x14ac:dyDescent="0.25">
      <c r="A421">
        <v>10009096</v>
      </c>
      <c r="B421" t="s">
        <v>6403</v>
      </c>
      <c r="C421" t="s">
        <v>6346</v>
      </c>
      <c r="D421" t="s">
        <v>6339</v>
      </c>
      <c r="E421" s="15">
        <v>21061347</v>
      </c>
      <c r="F421" s="15" t="s">
        <v>6339</v>
      </c>
      <c r="G421">
        <v>1</v>
      </c>
      <c r="H421" t="s">
        <v>6339</v>
      </c>
      <c r="I421" t="s">
        <v>6400</v>
      </c>
      <c r="J421" t="s">
        <v>6339</v>
      </c>
      <c r="K421" s="29">
        <v>42654</v>
      </c>
      <c r="L421" s="29" t="s">
        <v>6339</v>
      </c>
      <c r="M421" s="29" t="s">
        <v>6397</v>
      </c>
      <c r="N421" t="s">
        <v>6340</v>
      </c>
      <c r="O421" t="str">
        <f t="shared" si="6"/>
        <v>Insert Into cliente_cultivo(id_clientecultivo,id_cliente,id_cultivo,tiporeg_clientecultivo,freg_clientecultivo,usureg_clientecultivo) values (NULL,21061347,1,'R',2016-10-11,'dzambrano');</v>
      </c>
    </row>
    <row r="422" spans="1:15" x14ac:dyDescent="0.25">
      <c r="A422">
        <v>10009109</v>
      </c>
      <c r="B422" t="s">
        <v>6403</v>
      </c>
      <c r="C422" t="s">
        <v>6346</v>
      </c>
      <c r="D422" t="s">
        <v>6339</v>
      </c>
      <c r="E422" s="15">
        <v>21061587</v>
      </c>
      <c r="F422" s="15" t="s">
        <v>6339</v>
      </c>
      <c r="G422">
        <v>1</v>
      </c>
      <c r="H422" t="s">
        <v>6339</v>
      </c>
      <c r="I422" t="s">
        <v>6400</v>
      </c>
      <c r="J422" t="s">
        <v>6339</v>
      </c>
      <c r="K422" s="29">
        <v>42654</v>
      </c>
      <c r="L422" s="29" t="s">
        <v>6339</v>
      </c>
      <c r="M422" s="29" t="s">
        <v>6397</v>
      </c>
      <c r="N422" t="s">
        <v>6340</v>
      </c>
      <c r="O422" t="str">
        <f t="shared" si="6"/>
        <v>Insert Into cliente_cultivo(id_clientecultivo,id_cliente,id_cultivo,tiporeg_clientecultivo,freg_clientecultivo,usureg_clientecultivo) values (NULL,21061587,1,'R',2016-10-11,'dzambrano');</v>
      </c>
    </row>
    <row r="423" spans="1:15" x14ac:dyDescent="0.25">
      <c r="A423">
        <v>10009110</v>
      </c>
      <c r="B423" t="s">
        <v>6403</v>
      </c>
      <c r="C423" t="s">
        <v>6346</v>
      </c>
      <c r="D423" t="s">
        <v>6339</v>
      </c>
      <c r="E423" s="15">
        <v>21103422</v>
      </c>
      <c r="F423" s="15" t="s">
        <v>6339</v>
      </c>
      <c r="G423">
        <v>1</v>
      </c>
      <c r="H423" t="s">
        <v>6339</v>
      </c>
      <c r="I423" t="s">
        <v>6400</v>
      </c>
      <c r="J423" t="s">
        <v>6339</v>
      </c>
      <c r="K423" s="29">
        <v>42654</v>
      </c>
      <c r="L423" s="29" t="s">
        <v>6339</v>
      </c>
      <c r="M423" s="29" t="s">
        <v>6397</v>
      </c>
      <c r="N423" t="s">
        <v>6340</v>
      </c>
      <c r="O423" t="str">
        <f t="shared" si="6"/>
        <v>Insert Into cliente_cultivo(id_clientecultivo,id_cliente,id_cultivo,tiporeg_clientecultivo,freg_clientecultivo,usureg_clientecultivo) values (NULL,21103422,1,'R',2016-10-11,'dzambrano');</v>
      </c>
    </row>
    <row r="424" spans="1:15" x14ac:dyDescent="0.25">
      <c r="A424">
        <v>10009116</v>
      </c>
      <c r="B424" t="s">
        <v>6403</v>
      </c>
      <c r="C424" t="s">
        <v>6346</v>
      </c>
      <c r="D424" t="s">
        <v>6339</v>
      </c>
      <c r="E424" s="15">
        <v>21074199</v>
      </c>
      <c r="F424" s="15" t="s">
        <v>6339</v>
      </c>
      <c r="G424">
        <v>1</v>
      </c>
      <c r="H424" t="s">
        <v>6339</v>
      </c>
      <c r="I424" t="s">
        <v>6400</v>
      </c>
      <c r="J424" t="s">
        <v>6339</v>
      </c>
      <c r="K424" s="29">
        <v>42654</v>
      </c>
      <c r="L424" s="29" t="s">
        <v>6339</v>
      </c>
      <c r="M424" s="29" t="s">
        <v>6397</v>
      </c>
      <c r="N424" t="s">
        <v>6340</v>
      </c>
      <c r="O424" t="str">
        <f t="shared" si="6"/>
        <v>Insert Into cliente_cultivo(id_clientecultivo,id_cliente,id_cultivo,tiporeg_clientecultivo,freg_clientecultivo,usureg_clientecultivo) values (NULL,21074199,1,'R',2016-10-11,'dzambrano');</v>
      </c>
    </row>
    <row r="425" spans="1:15" x14ac:dyDescent="0.25">
      <c r="A425">
        <v>10009127</v>
      </c>
      <c r="B425" t="s">
        <v>6403</v>
      </c>
      <c r="C425" t="s">
        <v>6346</v>
      </c>
      <c r="D425" t="s">
        <v>6339</v>
      </c>
      <c r="E425" s="15">
        <v>217721</v>
      </c>
      <c r="F425" s="15" t="s">
        <v>6339</v>
      </c>
      <c r="G425">
        <v>1</v>
      </c>
      <c r="H425" t="s">
        <v>6339</v>
      </c>
      <c r="I425" t="s">
        <v>6400</v>
      </c>
      <c r="J425" t="s">
        <v>6339</v>
      </c>
      <c r="K425" s="29">
        <v>42654</v>
      </c>
      <c r="L425" s="29" t="s">
        <v>6339</v>
      </c>
      <c r="M425" s="29" t="s">
        <v>6397</v>
      </c>
      <c r="N425" t="s">
        <v>6340</v>
      </c>
      <c r="O425" t="str">
        <f t="shared" si="6"/>
        <v>Insert Into cliente_cultivo(id_clientecultivo,id_cliente,id_cultivo,tiporeg_clientecultivo,freg_clientecultivo,usureg_clientecultivo) values (NULL,217721,1,'R',2016-10-11,'dzambrano');</v>
      </c>
    </row>
    <row r="426" spans="1:15" x14ac:dyDescent="0.25">
      <c r="A426">
        <v>10009128</v>
      </c>
      <c r="B426" t="s">
        <v>6403</v>
      </c>
      <c r="C426" t="s">
        <v>6346</v>
      </c>
      <c r="D426" t="s">
        <v>6339</v>
      </c>
      <c r="E426" s="15">
        <v>28788394</v>
      </c>
      <c r="F426" s="15" t="s">
        <v>6339</v>
      </c>
      <c r="G426">
        <v>1</v>
      </c>
      <c r="H426" t="s">
        <v>6339</v>
      </c>
      <c r="I426" t="s">
        <v>6400</v>
      </c>
      <c r="J426" t="s">
        <v>6339</v>
      </c>
      <c r="K426" s="29">
        <v>42654</v>
      </c>
      <c r="L426" s="29" t="s">
        <v>6339</v>
      </c>
      <c r="M426" s="29" t="s">
        <v>6397</v>
      </c>
      <c r="N426" t="s">
        <v>6340</v>
      </c>
      <c r="O426" t="str">
        <f t="shared" si="6"/>
        <v>Insert Into cliente_cultivo(id_clientecultivo,id_cliente,id_cultivo,tiporeg_clientecultivo,freg_clientecultivo,usureg_clientecultivo) values (NULL,28788394,1,'R',2016-10-11,'dzambrano');</v>
      </c>
    </row>
    <row r="427" spans="1:15" x14ac:dyDescent="0.25">
      <c r="A427">
        <v>10009259</v>
      </c>
      <c r="B427" t="s">
        <v>6403</v>
      </c>
      <c r="C427" t="s">
        <v>6346</v>
      </c>
      <c r="D427" t="s">
        <v>6339</v>
      </c>
      <c r="E427" s="15">
        <v>2984847</v>
      </c>
      <c r="F427" s="15" t="s">
        <v>6339</v>
      </c>
      <c r="G427">
        <v>1</v>
      </c>
      <c r="H427" t="s">
        <v>6339</v>
      </c>
      <c r="I427" t="s">
        <v>6400</v>
      </c>
      <c r="J427" t="s">
        <v>6339</v>
      </c>
      <c r="K427" s="29">
        <v>42654</v>
      </c>
      <c r="L427" s="29" t="s">
        <v>6339</v>
      </c>
      <c r="M427" s="29" t="s">
        <v>6397</v>
      </c>
      <c r="N427" t="s">
        <v>6340</v>
      </c>
      <c r="O427" t="str">
        <f t="shared" si="6"/>
        <v>Insert Into cliente_cultivo(id_clientecultivo,id_cliente,id_cultivo,tiporeg_clientecultivo,freg_clientecultivo,usureg_clientecultivo) values (NULL,2984847,1,'R',2016-10-11,'dzambrano');</v>
      </c>
    </row>
    <row r="428" spans="1:15" x14ac:dyDescent="0.25">
      <c r="A428">
        <v>10009323</v>
      </c>
      <c r="B428" t="s">
        <v>6403</v>
      </c>
      <c r="C428" t="s">
        <v>6346</v>
      </c>
      <c r="D428" t="s">
        <v>6339</v>
      </c>
      <c r="E428" s="15">
        <v>3003158</v>
      </c>
      <c r="F428" s="15" t="s">
        <v>6339</v>
      </c>
      <c r="G428">
        <v>1</v>
      </c>
      <c r="H428" t="s">
        <v>6339</v>
      </c>
      <c r="I428" t="s">
        <v>6400</v>
      </c>
      <c r="J428" t="s">
        <v>6339</v>
      </c>
      <c r="K428" s="29">
        <v>42654</v>
      </c>
      <c r="L428" s="29" t="s">
        <v>6339</v>
      </c>
      <c r="M428" s="29" t="s">
        <v>6397</v>
      </c>
      <c r="N428" t="s">
        <v>6340</v>
      </c>
      <c r="O428" t="str">
        <f t="shared" si="6"/>
        <v>Insert Into cliente_cultivo(id_clientecultivo,id_cliente,id_cultivo,tiporeg_clientecultivo,freg_clientecultivo,usureg_clientecultivo) values (NULL,3003158,1,'R',2016-10-11,'dzambrano');</v>
      </c>
    </row>
    <row r="429" spans="1:15" x14ac:dyDescent="0.25">
      <c r="A429">
        <v>10009415</v>
      </c>
      <c r="B429" t="s">
        <v>6403</v>
      </c>
      <c r="C429" t="s">
        <v>6346</v>
      </c>
      <c r="D429" t="s">
        <v>6339</v>
      </c>
      <c r="E429" s="15">
        <v>3022802</v>
      </c>
      <c r="F429" s="15" t="s">
        <v>6339</v>
      </c>
      <c r="G429">
        <v>1</v>
      </c>
      <c r="H429" t="s">
        <v>6339</v>
      </c>
      <c r="I429" t="s">
        <v>6400</v>
      </c>
      <c r="J429" t="s">
        <v>6339</v>
      </c>
      <c r="K429" s="29">
        <v>42654</v>
      </c>
      <c r="L429" s="29" t="s">
        <v>6339</v>
      </c>
      <c r="M429" s="29" t="s">
        <v>6397</v>
      </c>
      <c r="N429" t="s">
        <v>6340</v>
      </c>
      <c r="O429" t="str">
        <f t="shared" si="6"/>
        <v>Insert Into cliente_cultivo(id_clientecultivo,id_cliente,id_cultivo,tiporeg_clientecultivo,freg_clientecultivo,usureg_clientecultivo) values (NULL,3022802,1,'R',2016-10-11,'dzambrano');</v>
      </c>
    </row>
    <row r="430" spans="1:15" x14ac:dyDescent="0.25">
      <c r="A430">
        <v>10009424</v>
      </c>
      <c r="B430" t="s">
        <v>6403</v>
      </c>
      <c r="C430" t="s">
        <v>6346</v>
      </c>
      <c r="D430" t="s">
        <v>6339</v>
      </c>
      <c r="E430" s="15">
        <v>3091276</v>
      </c>
      <c r="F430" s="15" t="s">
        <v>6339</v>
      </c>
      <c r="G430">
        <v>1</v>
      </c>
      <c r="H430" t="s">
        <v>6339</v>
      </c>
      <c r="I430" t="s">
        <v>6400</v>
      </c>
      <c r="J430" t="s">
        <v>6339</v>
      </c>
      <c r="K430" s="29">
        <v>42654</v>
      </c>
      <c r="L430" s="29" t="s">
        <v>6339</v>
      </c>
      <c r="M430" s="29" t="s">
        <v>6397</v>
      </c>
      <c r="N430" t="s">
        <v>6340</v>
      </c>
      <c r="O430" t="str">
        <f t="shared" si="6"/>
        <v>Insert Into cliente_cultivo(id_clientecultivo,id_cliente,id_cultivo,tiporeg_clientecultivo,freg_clientecultivo,usureg_clientecultivo) values (NULL,3091276,1,'R',2016-10-11,'dzambrano');</v>
      </c>
    </row>
    <row r="431" spans="1:15" x14ac:dyDescent="0.25">
      <c r="A431">
        <v>10009433</v>
      </c>
      <c r="B431" t="s">
        <v>6403</v>
      </c>
      <c r="C431" t="s">
        <v>6346</v>
      </c>
      <c r="D431" t="s">
        <v>6339</v>
      </c>
      <c r="E431" s="15">
        <v>3100345</v>
      </c>
      <c r="F431" s="15" t="s">
        <v>6339</v>
      </c>
      <c r="G431">
        <v>1</v>
      </c>
      <c r="H431" t="s">
        <v>6339</v>
      </c>
      <c r="I431" t="s">
        <v>6400</v>
      </c>
      <c r="J431" t="s">
        <v>6339</v>
      </c>
      <c r="K431" s="29">
        <v>42654</v>
      </c>
      <c r="L431" s="29" t="s">
        <v>6339</v>
      </c>
      <c r="M431" s="29" t="s">
        <v>6397</v>
      </c>
      <c r="N431" t="s">
        <v>6340</v>
      </c>
      <c r="O431" t="str">
        <f t="shared" si="6"/>
        <v>Insert Into cliente_cultivo(id_clientecultivo,id_cliente,id_cultivo,tiporeg_clientecultivo,freg_clientecultivo,usureg_clientecultivo) values (NULL,3100345,1,'R',2016-10-11,'dzambrano');</v>
      </c>
    </row>
    <row r="432" spans="1:15" x14ac:dyDescent="0.25">
      <c r="A432">
        <v>10009438</v>
      </c>
      <c r="B432" t="s">
        <v>6403</v>
      </c>
      <c r="C432" t="s">
        <v>6346</v>
      </c>
      <c r="D432" t="s">
        <v>6339</v>
      </c>
      <c r="E432" s="15">
        <v>3151999</v>
      </c>
      <c r="F432" s="15" t="s">
        <v>6339</v>
      </c>
      <c r="G432">
        <v>1</v>
      </c>
      <c r="H432" t="s">
        <v>6339</v>
      </c>
      <c r="I432" t="s">
        <v>6400</v>
      </c>
      <c r="J432" t="s">
        <v>6339</v>
      </c>
      <c r="K432" s="29">
        <v>42654</v>
      </c>
      <c r="L432" s="29" t="s">
        <v>6339</v>
      </c>
      <c r="M432" s="29" t="s">
        <v>6397</v>
      </c>
      <c r="N432" t="s">
        <v>6340</v>
      </c>
      <c r="O432" t="str">
        <f t="shared" si="6"/>
        <v>Insert Into cliente_cultivo(id_clientecultivo,id_cliente,id_cultivo,tiporeg_clientecultivo,freg_clientecultivo,usureg_clientecultivo) values (NULL,3151999,1,'R',2016-10-11,'dzambrano');</v>
      </c>
    </row>
    <row r="433" spans="1:15" x14ac:dyDescent="0.25">
      <c r="A433">
        <v>10009492</v>
      </c>
      <c r="B433" t="s">
        <v>6403</v>
      </c>
      <c r="C433" t="s">
        <v>6346</v>
      </c>
      <c r="D433" t="s">
        <v>6339</v>
      </c>
      <c r="E433" s="15">
        <v>3165733</v>
      </c>
      <c r="F433" s="15" t="s">
        <v>6339</v>
      </c>
      <c r="G433">
        <v>1</v>
      </c>
      <c r="H433" t="s">
        <v>6339</v>
      </c>
      <c r="I433" t="s">
        <v>6400</v>
      </c>
      <c r="J433" t="s">
        <v>6339</v>
      </c>
      <c r="K433" s="29">
        <v>42654</v>
      </c>
      <c r="L433" s="29" t="s">
        <v>6339</v>
      </c>
      <c r="M433" s="29" t="s">
        <v>6397</v>
      </c>
      <c r="N433" t="s">
        <v>6340</v>
      </c>
      <c r="O433" t="str">
        <f t="shared" si="6"/>
        <v>Insert Into cliente_cultivo(id_clientecultivo,id_cliente,id_cultivo,tiporeg_clientecultivo,freg_clientecultivo,usureg_clientecultivo) values (NULL,3165733,1,'R',2016-10-11,'dzambrano');</v>
      </c>
    </row>
    <row r="434" spans="1:15" x14ac:dyDescent="0.25">
      <c r="A434">
        <v>10009538</v>
      </c>
      <c r="B434" t="s">
        <v>6403</v>
      </c>
      <c r="C434" t="s">
        <v>6346</v>
      </c>
      <c r="D434" t="s">
        <v>6339</v>
      </c>
      <c r="E434" s="15">
        <v>3169205</v>
      </c>
      <c r="F434" s="15" t="s">
        <v>6339</v>
      </c>
      <c r="G434">
        <v>1</v>
      </c>
      <c r="H434" t="s">
        <v>6339</v>
      </c>
      <c r="I434" t="s">
        <v>6400</v>
      </c>
      <c r="J434" t="s">
        <v>6339</v>
      </c>
      <c r="K434" s="29">
        <v>42654</v>
      </c>
      <c r="L434" s="29" t="s">
        <v>6339</v>
      </c>
      <c r="M434" s="29" t="s">
        <v>6397</v>
      </c>
      <c r="N434" t="s">
        <v>6340</v>
      </c>
      <c r="O434" t="str">
        <f t="shared" si="6"/>
        <v>Insert Into cliente_cultivo(id_clientecultivo,id_cliente,id_cultivo,tiporeg_clientecultivo,freg_clientecultivo,usureg_clientecultivo) values (NULL,3169205,1,'R',2016-10-11,'dzambrano');</v>
      </c>
    </row>
    <row r="435" spans="1:15" x14ac:dyDescent="0.25">
      <c r="A435">
        <v>10009539</v>
      </c>
      <c r="B435" t="s">
        <v>6403</v>
      </c>
      <c r="C435" t="s">
        <v>6346</v>
      </c>
      <c r="D435" t="s">
        <v>6339</v>
      </c>
      <c r="E435" s="15">
        <v>3169700</v>
      </c>
      <c r="F435" s="15" t="s">
        <v>6339</v>
      </c>
      <c r="G435">
        <v>1</v>
      </c>
      <c r="H435" t="s">
        <v>6339</v>
      </c>
      <c r="I435" t="s">
        <v>6400</v>
      </c>
      <c r="J435" t="s">
        <v>6339</v>
      </c>
      <c r="K435" s="29">
        <v>42654</v>
      </c>
      <c r="L435" s="29" t="s">
        <v>6339</v>
      </c>
      <c r="M435" s="29" t="s">
        <v>6397</v>
      </c>
      <c r="N435" t="s">
        <v>6340</v>
      </c>
      <c r="O435" t="str">
        <f t="shared" si="6"/>
        <v>Insert Into cliente_cultivo(id_clientecultivo,id_cliente,id_cultivo,tiporeg_clientecultivo,freg_clientecultivo,usureg_clientecultivo) values (NULL,3169700,1,'R',2016-10-11,'dzambrano');</v>
      </c>
    </row>
    <row r="436" spans="1:15" x14ac:dyDescent="0.25">
      <c r="A436">
        <v>10009540</v>
      </c>
      <c r="B436" t="s">
        <v>6403</v>
      </c>
      <c r="C436" t="s">
        <v>6346</v>
      </c>
      <c r="D436" t="s">
        <v>6339</v>
      </c>
      <c r="E436" s="15">
        <v>3195434</v>
      </c>
      <c r="F436" s="15" t="s">
        <v>6339</v>
      </c>
      <c r="G436">
        <v>1</v>
      </c>
      <c r="H436" t="s">
        <v>6339</v>
      </c>
      <c r="I436" t="s">
        <v>6400</v>
      </c>
      <c r="J436" t="s">
        <v>6339</v>
      </c>
      <c r="K436" s="29">
        <v>42654</v>
      </c>
      <c r="L436" s="29" t="s">
        <v>6339</v>
      </c>
      <c r="M436" s="29" t="s">
        <v>6397</v>
      </c>
      <c r="N436" t="s">
        <v>6340</v>
      </c>
      <c r="O436" t="str">
        <f t="shared" si="6"/>
        <v>Insert Into cliente_cultivo(id_clientecultivo,id_cliente,id_cultivo,tiporeg_clientecultivo,freg_clientecultivo,usureg_clientecultivo) values (NULL,3195434,1,'R',2016-10-11,'dzambrano');</v>
      </c>
    </row>
    <row r="437" spans="1:15" x14ac:dyDescent="0.25">
      <c r="A437">
        <v>10009586</v>
      </c>
      <c r="B437" t="s">
        <v>6403</v>
      </c>
      <c r="C437" t="s">
        <v>6346</v>
      </c>
      <c r="D437" t="s">
        <v>6339</v>
      </c>
      <c r="E437" s="15">
        <v>3220712</v>
      </c>
      <c r="F437" s="15" t="s">
        <v>6339</v>
      </c>
      <c r="G437">
        <v>1</v>
      </c>
      <c r="H437" t="s">
        <v>6339</v>
      </c>
      <c r="I437" t="s">
        <v>6400</v>
      </c>
      <c r="J437" t="s">
        <v>6339</v>
      </c>
      <c r="K437" s="29">
        <v>42654</v>
      </c>
      <c r="L437" s="29" t="s">
        <v>6339</v>
      </c>
      <c r="M437" s="29" t="s">
        <v>6397</v>
      </c>
      <c r="N437" t="s">
        <v>6340</v>
      </c>
      <c r="O437" t="str">
        <f t="shared" si="6"/>
        <v>Insert Into cliente_cultivo(id_clientecultivo,id_cliente,id_cultivo,tiporeg_clientecultivo,freg_clientecultivo,usureg_clientecultivo) values (NULL,3220712,1,'R',2016-10-11,'dzambrano');</v>
      </c>
    </row>
    <row r="438" spans="1:15" x14ac:dyDescent="0.25">
      <c r="A438">
        <v>10009615</v>
      </c>
      <c r="B438" t="s">
        <v>6403</v>
      </c>
      <c r="C438" t="s">
        <v>6346</v>
      </c>
      <c r="D438" t="s">
        <v>6339</v>
      </c>
      <c r="E438" s="15">
        <v>32209356</v>
      </c>
      <c r="F438" s="15" t="s">
        <v>6339</v>
      </c>
      <c r="G438">
        <v>1</v>
      </c>
      <c r="H438" t="s">
        <v>6339</v>
      </c>
      <c r="I438" t="s">
        <v>6400</v>
      </c>
      <c r="J438" t="s">
        <v>6339</v>
      </c>
      <c r="K438" s="29">
        <v>42654</v>
      </c>
      <c r="L438" s="29" t="s">
        <v>6339</v>
      </c>
      <c r="M438" s="29" t="s">
        <v>6397</v>
      </c>
      <c r="N438" t="s">
        <v>6340</v>
      </c>
      <c r="O438" t="str">
        <f t="shared" si="6"/>
        <v>Insert Into cliente_cultivo(id_clientecultivo,id_cliente,id_cultivo,tiporeg_clientecultivo,freg_clientecultivo,usureg_clientecultivo) values (NULL,32209356,1,'R',2016-10-11,'dzambrano');</v>
      </c>
    </row>
    <row r="439" spans="1:15" x14ac:dyDescent="0.25">
      <c r="A439">
        <v>10009616</v>
      </c>
      <c r="B439" t="s">
        <v>6403</v>
      </c>
      <c r="C439" t="s">
        <v>6346</v>
      </c>
      <c r="D439" t="s">
        <v>6339</v>
      </c>
      <c r="E439" s="15">
        <v>3226153</v>
      </c>
      <c r="F439" s="15" t="s">
        <v>6339</v>
      </c>
      <c r="G439">
        <v>1</v>
      </c>
      <c r="H439" t="s">
        <v>6339</v>
      </c>
      <c r="I439" t="s">
        <v>6400</v>
      </c>
      <c r="J439" t="s">
        <v>6339</v>
      </c>
      <c r="K439" s="29">
        <v>42654</v>
      </c>
      <c r="L439" s="29" t="s">
        <v>6339</v>
      </c>
      <c r="M439" s="29" t="s">
        <v>6397</v>
      </c>
      <c r="N439" t="s">
        <v>6340</v>
      </c>
      <c r="O439" t="str">
        <f t="shared" si="6"/>
        <v>Insert Into cliente_cultivo(id_clientecultivo,id_cliente,id_cultivo,tiporeg_clientecultivo,freg_clientecultivo,usureg_clientecultivo) values (NULL,3226153,1,'R',2016-10-11,'dzambrano');</v>
      </c>
    </row>
    <row r="440" spans="1:15" x14ac:dyDescent="0.25">
      <c r="A440">
        <v>10009640</v>
      </c>
      <c r="B440" t="s">
        <v>6403</v>
      </c>
      <c r="C440" t="s">
        <v>6346</v>
      </c>
      <c r="D440" t="s">
        <v>6339</v>
      </c>
      <c r="E440" s="15">
        <v>3240770</v>
      </c>
      <c r="F440" s="15" t="s">
        <v>6339</v>
      </c>
      <c r="G440">
        <v>1</v>
      </c>
      <c r="H440" t="s">
        <v>6339</v>
      </c>
      <c r="I440" t="s">
        <v>6400</v>
      </c>
      <c r="J440" t="s">
        <v>6339</v>
      </c>
      <c r="K440" s="29">
        <v>42654</v>
      </c>
      <c r="L440" s="29" t="s">
        <v>6339</v>
      </c>
      <c r="M440" s="29" t="s">
        <v>6397</v>
      </c>
      <c r="N440" t="s">
        <v>6340</v>
      </c>
      <c r="O440" t="str">
        <f t="shared" si="6"/>
        <v>Insert Into cliente_cultivo(id_clientecultivo,id_cliente,id_cultivo,tiporeg_clientecultivo,freg_clientecultivo,usureg_clientecultivo) values (NULL,3240770,1,'R',2016-10-11,'dzambrano');</v>
      </c>
    </row>
    <row r="441" spans="1:15" x14ac:dyDescent="0.25">
      <c r="A441">
        <v>10009658</v>
      </c>
      <c r="B441" t="s">
        <v>6403</v>
      </c>
      <c r="C441" t="s">
        <v>6346</v>
      </c>
      <c r="D441" t="s">
        <v>6339</v>
      </c>
      <c r="E441" s="15">
        <v>3242238</v>
      </c>
      <c r="F441" s="15" t="s">
        <v>6339</v>
      </c>
      <c r="G441">
        <v>1</v>
      </c>
      <c r="H441" t="s">
        <v>6339</v>
      </c>
      <c r="I441" t="s">
        <v>6400</v>
      </c>
      <c r="J441" t="s">
        <v>6339</v>
      </c>
      <c r="K441" s="29">
        <v>42654</v>
      </c>
      <c r="L441" s="29" t="s">
        <v>6339</v>
      </c>
      <c r="M441" s="29" t="s">
        <v>6397</v>
      </c>
      <c r="N441" t="s">
        <v>6340</v>
      </c>
      <c r="O441" t="str">
        <f t="shared" si="6"/>
        <v>Insert Into cliente_cultivo(id_clientecultivo,id_cliente,id_cultivo,tiporeg_clientecultivo,freg_clientecultivo,usureg_clientecultivo) values (NULL,3242238,1,'R',2016-10-11,'dzambrano');</v>
      </c>
    </row>
    <row r="442" spans="1:15" x14ac:dyDescent="0.25">
      <c r="A442">
        <v>10009697</v>
      </c>
      <c r="B442" t="s">
        <v>6403</v>
      </c>
      <c r="C442" t="s">
        <v>6346</v>
      </c>
      <c r="D442" t="s">
        <v>6339</v>
      </c>
      <c r="E442" s="15">
        <v>3242673</v>
      </c>
      <c r="F442" s="15" t="s">
        <v>6339</v>
      </c>
      <c r="G442">
        <v>1</v>
      </c>
      <c r="H442" t="s">
        <v>6339</v>
      </c>
      <c r="I442" t="s">
        <v>6400</v>
      </c>
      <c r="J442" t="s">
        <v>6339</v>
      </c>
      <c r="K442" s="29">
        <v>42654</v>
      </c>
      <c r="L442" s="29" t="s">
        <v>6339</v>
      </c>
      <c r="M442" s="29" t="s">
        <v>6397</v>
      </c>
      <c r="N442" t="s">
        <v>6340</v>
      </c>
      <c r="O442" t="str">
        <f t="shared" si="6"/>
        <v>Insert Into cliente_cultivo(id_clientecultivo,id_cliente,id_cultivo,tiporeg_clientecultivo,freg_clientecultivo,usureg_clientecultivo) values (NULL,3242673,1,'R',2016-10-11,'dzambrano');</v>
      </c>
    </row>
    <row r="443" spans="1:15" x14ac:dyDescent="0.25">
      <c r="A443">
        <v>10009707</v>
      </c>
      <c r="B443" t="s">
        <v>6403</v>
      </c>
      <c r="C443" t="s">
        <v>6346</v>
      </c>
      <c r="D443" t="s">
        <v>6339</v>
      </c>
      <c r="E443" s="15">
        <v>3242934</v>
      </c>
      <c r="F443" s="15" t="s">
        <v>6339</v>
      </c>
      <c r="G443">
        <v>1</v>
      </c>
      <c r="H443" t="s">
        <v>6339</v>
      </c>
      <c r="I443" t="s">
        <v>6400</v>
      </c>
      <c r="J443" t="s">
        <v>6339</v>
      </c>
      <c r="K443" s="29">
        <v>42654</v>
      </c>
      <c r="L443" s="29" t="s">
        <v>6339</v>
      </c>
      <c r="M443" s="29" t="s">
        <v>6397</v>
      </c>
      <c r="N443" t="s">
        <v>6340</v>
      </c>
      <c r="O443" t="str">
        <f t="shared" si="6"/>
        <v>Insert Into cliente_cultivo(id_clientecultivo,id_cliente,id_cultivo,tiporeg_clientecultivo,freg_clientecultivo,usureg_clientecultivo) values (NULL,3242934,1,'R',2016-10-11,'dzambrano');</v>
      </c>
    </row>
    <row r="444" spans="1:15" x14ac:dyDescent="0.25">
      <c r="A444">
        <v>10009720</v>
      </c>
      <c r="B444" t="s">
        <v>6403</v>
      </c>
      <c r="C444" t="s">
        <v>6346</v>
      </c>
      <c r="D444" t="s">
        <v>6339</v>
      </c>
      <c r="E444" s="15">
        <v>35375316</v>
      </c>
      <c r="F444" s="15" t="s">
        <v>6339</v>
      </c>
      <c r="G444">
        <v>1</v>
      </c>
      <c r="H444" t="s">
        <v>6339</v>
      </c>
      <c r="I444" t="s">
        <v>6400</v>
      </c>
      <c r="J444" t="s">
        <v>6339</v>
      </c>
      <c r="K444" s="29">
        <v>42654</v>
      </c>
      <c r="L444" s="29" t="s">
        <v>6339</v>
      </c>
      <c r="M444" s="29" t="s">
        <v>6397</v>
      </c>
      <c r="N444" t="s">
        <v>6340</v>
      </c>
      <c r="O444" t="str">
        <f t="shared" si="6"/>
        <v>Insert Into cliente_cultivo(id_clientecultivo,id_cliente,id_cultivo,tiporeg_clientecultivo,freg_clientecultivo,usureg_clientecultivo) values (NULL,35375316,1,'R',2016-10-11,'dzambrano');</v>
      </c>
    </row>
    <row r="445" spans="1:15" x14ac:dyDescent="0.25">
      <c r="A445">
        <v>10009773</v>
      </c>
      <c r="B445" t="s">
        <v>6403</v>
      </c>
      <c r="C445" t="s">
        <v>6346</v>
      </c>
      <c r="D445" t="s">
        <v>6339</v>
      </c>
      <c r="E445" s="15">
        <v>35513900</v>
      </c>
      <c r="F445" s="15" t="s">
        <v>6339</v>
      </c>
      <c r="G445">
        <v>1</v>
      </c>
      <c r="H445" t="s">
        <v>6339</v>
      </c>
      <c r="I445" t="s">
        <v>6400</v>
      </c>
      <c r="J445" t="s">
        <v>6339</v>
      </c>
      <c r="K445" s="29">
        <v>42654</v>
      </c>
      <c r="L445" s="29" t="s">
        <v>6339</v>
      </c>
      <c r="M445" s="29" t="s">
        <v>6397</v>
      </c>
      <c r="N445" t="s">
        <v>6340</v>
      </c>
      <c r="O445" t="str">
        <f t="shared" si="6"/>
        <v>Insert Into cliente_cultivo(id_clientecultivo,id_cliente,id_cultivo,tiporeg_clientecultivo,freg_clientecultivo,usureg_clientecultivo) values (NULL,35513900,1,'R',2016-10-11,'dzambrano');</v>
      </c>
    </row>
    <row r="446" spans="1:15" x14ac:dyDescent="0.25">
      <c r="A446">
        <v>10009782</v>
      </c>
      <c r="B446" t="s">
        <v>6403</v>
      </c>
      <c r="C446" t="s">
        <v>6346</v>
      </c>
      <c r="D446" t="s">
        <v>6339</v>
      </c>
      <c r="E446" s="15">
        <v>38246039</v>
      </c>
      <c r="F446" s="15" t="s">
        <v>6339</v>
      </c>
      <c r="G446">
        <v>1</v>
      </c>
      <c r="H446" t="s">
        <v>6339</v>
      </c>
      <c r="I446" t="s">
        <v>6400</v>
      </c>
      <c r="J446" t="s">
        <v>6339</v>
      </c>
      <c r="K446" s="29">
        <v>42654</v>
      </c>
      <c r="L446" s="29" t="s">
        <v>6339</v>
      </c>
      <c r="M446" s="29" t="s">
        <v>6397</v>
      </c>
      <c r="N446" t="s">
        <v>6340</v>
      </c>
      <c r="O446" t="str">
        <f t="shared" si="6"/>
        <v>Insert Into cliente_cultivo(id_clientecultivo,id_cliente,id_cultivo,tiporeg_clientecultivo,freg_clientecultivo,usureg_clientecultivo) values (NULL,38246039,1,'R',2016-10-11,'dzambrano');</v>
      </c>
    </row>
    <row r="447" spans="1:15" x14ac:dyDescent="0.25">
      <c r="A447">
        <v>10009803</v>
      </c>
      <c r="B447" t="s">
        <v>6403</v>
      </c>
      <c r="C447" t="s">
        <v>6346</v>
      </c>
      <c r="D447" t="s">
        <v>6339</v>
      </c>
      <c r="E447" s="15">
        <v>39611509</v>
      </c>
      <c r="F447" s="15" t="s">
        <v>6339</v>
      </c>
      <c r="G447">
        <v>1</v>
      </c>
      <c r="H447" t="s">
        <v>6339</v>
      </c>
      <c r="I447" t="s">
        <v>6400</v>
      </c>
      <c r="J447" t="s">
        <v>6339</v>
      </c>
      <c r="K447" s="29">
        <v>42654</v>
      </c>
      <c r="L447" s="29" t="s">
        <v>6339</v>
      </c>
      <c r="M447" s="29" t="s">
        <v>6397</v>
      </c>
      <c r="N447" t="s">
        <v>6340</v>
      </c>
      <c r="O447" t="str">
        <f t="shared" si="6"/>
        <v>Insert Into cliente_cultivo(id_clientecultivo,id_cliente,id_cultivo,tiporeg_clientecultivo,freg_clientecultivo,usureg_clientecultivo) values (NULL,39611509,1,'R',2016-10-11,'dzambrano');</v>
      </c>
    </row>
    <row r="448" spans="1:15" x14ac:dyDescent="0.25">
      <c r="A448">
        <v>10009818</v>
      </c>
      <c r="B448" t="s">
        <v>6403</v>
      </c>
      <c r="C448" t="s">
        <v>6346</v>
      </c>
      <c r="D448" t="s">
        <v>6339</v>
      </c>
      <c r="E448" s="15">
        <v>39725342</v>
      </c>
      <c r="F448" s="15" t="s">
        <v>6339</v>
      </c>
      <c r="G448">
        <v>1</v>
      </c>
      <c r="H448" t="s">
        <v>6339</v>
      </c>
      <c r="I448" t="s">
        <v>6400</v>
      </c>
      <c r="J448" t="s">
        <v>6339</v>
      </c>
      <c r="K448" s="29">
        <v>42654</v>
      </c>
      <c r="L448" s="29" t="s">
        <v>6339</v>
      </c>
      <c r="M448" s="29" t="s">
        <v>6397</v>
      </c>
      <c r="N448" t="s">
        <v>6340</v>
      </c>
      <c r="O448" t="str">
        <f t="shared" si="6"/>
        <v>Insert Into cliente_cultivo(id_clientecultivo,id_cliente,id_cultivo,tiporeg_clientecultivo,freg_clientecultivo,usureg_clientecultivo) values (NULL,39725342,1,'R',2016-10-11,'dzambrano');</v>
      </c>
    </row>
    <row r="449" spans="1:15" x14ac:dyDescent="0.25">
      <c r="A449">
        <v>10009826</v>
      </c>
      <c r="B449" t="s">
        <v>6403</v>
      </c>
      <c r="C449" t="s">
        <v>6346</v>
      </c>
      <c r="D449" t="s">
        <v>6339</v>
      </c>
      <c r="E449" s="15">
        <v>40412434</v>
      </c>
      <c r="F449" s="15" t="s">
        <v>6339</v>
      </c>
      <c r="G449">
        <v>1</v>
      </c>
      <c r="H449" t="s">
        <v>6339</v>
      </c>
      <c r="I449" t="s">
        <v>6400</v>
      </c>
      <c r="J449" t="s">
        <v>6339</v>
      </c>
      <c r="K449" s="29">
        <v>42654</v>
      </c>
      <c r="L449" s="29" t="s">
        <v>6339</v>
      </c>
      <c r="M449" s="29" t="s">
        <v>6397</v>
      </c>
      <c r="N449" t="s">
        <v>6340</v>
      </c>
      <c r="O449" t="str">
        <f t="shared" si="6"/>
        <v>Insert Into cliente_cultivo(id_clientecultivo,id_cliente,id_cultivo,tiporeg_clientecultivo,freg_clientecultivo,usureg_clientecultivo) values (NULL,40412434,1,'R',2016-10-11,'dzambrano');</v>
      </c>
    </row>
    <row r="450" spans="1:15" x14ac:dyDescent="0.25">
      <c r="A450">
        <v>10009859</v>
      </c>
      <c r="B450" t="s">
        <v>6403</v>
      </c>
      <c r="C450" t="s">
        <v>6346</v>
      </c>
      <c r="D450" t="s">
        <v>6339</v>
      </c>
      <c r="E450" s="15">
        <v>406956</v>
      </c>
      <c r="F450" s="15" t="s">
        <v>6339</v>
      </c>
      <c r="G450">
        <v>1</v>
      </c>
      <c r="H450" t="s">
        <v>6339</v>
      </c>
      <c r="I450" t="s">
        <v>6400</v>
      </c>
      <c r="J450" t="s">
        <v>6339</v>
      </c>
      <c r="K450" s="29">
        <v>42654</v>
      </c>
      <c r="L450" s="29" t="s">
        <v>6339</v>
      </c>
      <c r="M450" s="29" t="s">
        <v>6397</v>
      </c>
      <c r="N450" t="s">
        <v>6340</v>
      </c>
      <c r="O450" t="str">
        <f t="shared" si="6"/>
        <v>Insert Into cliente_cultivo(id_clientecultivo,id_cliente,id_cultivo,tiporeg_clientecultivo,freg_clientecultivo,usureg_clientecultivo) values (NULL,406956,1,'R',2016-10-11,'dzambrano');</v>
      </c>
    </row>
    <row r="451" spans="1:15" x14ac:dyDescent="0.25">
      <c r="A451">
        <v>10009919</v>
      </c>
      <c r="B451" t="s">
        <v>6403</v>
      </c>
      <c r="C451" t="s">
        <v>6346</v>
      </c>
      <c r="D451" t="s">
        <v>6339</v>
      </c>
      <c r="E451" s="15">
        <v>412379</v>
      </c>
      <c r="F451" s="15" t="s">
        <v>6339</v>
      </c>
      <c r="G451">
        <v>1</v>
      </c>
      <c r="H451" t="s">
        <v>6339</v>
      </c>
      <c r="I451" t="s">
        <v>6400</v>
      </c>
      <c r="J451" t="s">
        <v>6339</v>
      </c>
      <c r="K451" s="29">
        <v>42654</v>
      </c>
      <c r="L451" s="29" t="s">
        <v>6339</v>
      </c>
      <c r="M451" s="29" t="s">
        <v>6397</v>
      </c>
      <c r="N451" t="s">
        <v>6340</v>
      </c>
      <c r="O451" t="str">
        <f t="shared" ref="O451:O514" si="7">_xlfn.CONCAT(B451,C451,D451,E451,F451,G451,H451,"'",I451,"'",J451,TEXT(K451,"yyyy-mm-dd"),L451,"'",M451,"'",N451)</f>
        <v>Insert Into cliente_cultivo(id_clientecultivo,id_cliente,id_cultivo,tiporeg_clientecultivo,freg_clientecultivo,usureg_clientecultivo) values (NULL,412379,1,'R',2016-10-11,'dzambrano');</v>
      </c>
    </row>
    <row r="452" spans="1:15" x14ac:dyDescent="0.25">
      <c r="A452">
        <v>10009937</v>
      </c>
      <c r="B452" t="s">
        <v>6403</v>
      </c>
      <c r="C452" t="s">
        <v>6346</v>
      </c>
      <c r="D452" t="s">
        <v>6339</v>
      </c>
      <c r="E452" s="15">
        <v>41389125</v>
      </c>
      <c r="F452" s="15" t="s">
        <v>6339</v>
      </c>
      <c r="G452">
        <v>1</v>
      </c>
      <c r="H452" t="s">
        <v>6339</v>
      </c>
      <c r="I452" t="s">
        <v>6400</v>
      </c>
      <c r="J452" t="s">
        <v>6339</v>
      </c>
      <c r="K452" s="29">
        <v>42654</v>
      </c>
      <c r="L452" s="29" t="s">
        <v>6339</v>
      </c>
      <c r="M452" s="29" t="s">
        <v>6397</v>
      </c>
      <c r="N452" t="s">
        <v>6340</v>
      </c>
      <c r="O452" t="str">
        <f t="shared" si="7"/>
        <v>Insert Into cliente_cultivo(id_clientecultivo,id_cliente,id_cultivo,tiporeg_clientecultivo,freg_clientecultivo,usureg_clientecultivo) values (NULL,41389125,1,'R',2016-10-11,'dzambrano');</v>
      </c>
    </row>
    <row r="453" spans="1:15" x14ac:dyDescent="0.25">
      <c r="A453">
        <v>10009945</v>
      </c>
      <c r="B453" t="s">
        <v>6403</v>
      </c>
      <c r="C453" t="s">
        <v>6346</v>
      </c>
      <c r="D453" t="s">
        <v>6339</v>
      </c>
      <c r="E453" s="15">
        <v>41578295</v>
      </c>
      <c r="F453" s="15" t="s">
        <v>6339</v>
      </c>
      <c r="G453">
        <v>1</v>
      </c>
      <c r="H453" t="s">
        <v>6339</v>
      </c>
      <c r="I453" t="s">
        <v>6400</v>
      </c>
      <c r="J453" t="s">
        <v>6339</v>
      </c>
      <c r="K453" s="29">
        <v>42654</v>
      </c>
      <c r="L453" s="29" t="s">
        <v>6339</v>
      </c>
      <c r="M453" s="29" t="s">
        <v>6397</v>
      </c>
      <c r="N453" t="s">
        <v>6340</v>
      </c>
      <c r="O453" t="str">
        <f t="shared" si="7"/>
        <v>Insert Into cliente_cultivo(id_clientecultivo,id_cliente,id_cultivo,tiporeg_clientecultivo,freg_clientecultivo,usureg_clientecultivo) values (NULL,41578295,1,'R',2016-10-11,'dzambrano');</v>
      </c>
    </row>
    <row r="454" spans="1:15" x14ac:dyDescent="0.25">
      <c r="A454">
        <v>10009953</v>
      </c>
      <c r="B454" t="s">
        <v>6403</v>
      </c>
      <c r="C454" t="s">
        <v>6346</v>
      </c>
      <c r="D454" t="s">
        <v>6339</v>
      </c>
      <c r="E454" s="15">
        <v>4215889</v>
      </c>
      <c r="F454" s="15" t="s">
        <v>6339</v>
      </c>
      <c r="G454">
        <v>1</v>
      </c>
      <c r="H454" t="s">
        <v>6339</v>
      </c>
      <c r="I454" t="s">
        <v>6400</v>
      </c>
      <c r="J454" t="s">
        <v>6339</v>
      </c>
      <c r="K454" s="29">
        <v>42654</v>
      </c>
      <c r="L454" s="29" t="s">
        <v>6339</v>
      </c>
      <c r="M454" s="29" t="s">
        <v>6397</v>
      </c>
      <c r="N454" t="s">
        <v>6340</v>
      </c>
      <c r="O454" t="str">
        <f t="shared" si="7"/>
        <v>Insert Into cliente_cultivo(id_clientecultivo,id_cliente,id_cultivo,tiporeg_clientecultivo,freg_clientecultivo,usureg_clientecultivo) values (NULL,4215889,1,'R',2016-10-11,'dzambrano');</v>
      </c>
    </row>
    <row r="455" spans="1:15" x14ac:dyDescent="0.25">
      <c r="A455">
        <v>10009983</v>
      </c>
      <c r="B455" t="s">
        <v>6403</v>
      </c>
      <c r="C455" t="s">
        <v>6346</v>
      </c>
      <c r="D455" t="s">
        <v>6339</v>
      </c>
      <c r="E455" s="15">
        <v>518018972</v>
      </c>
      <c r="F455" s="15" t="s">
        <v>6339</v>
      </c>
      <c r="G455">
        <v>1</v>
      </c>
      <c r="H455" t="s">
        <v>6339</v>
      </c>
      <c r="I455" t="s">
        <v>6400</v>
      </c>
      <c r="J455" t="s">
        <v>6339</v>
      </c>
      <c r="K455" s="29">
        <v>42654</v>
      </c>
      <c r="L455" s="29" t="s">
        <v>6339</v>
      </c>
      <c r="M455" s="29" t="s">
        <v>6397</v>
      </c>
      <c r="N455" t="s">
        <v>6340</v>
      </c>
      <c r="O455" t="str">
        <f t="shared" si="7"/>
        <v>Insert Into cliente_cultivo(id_clientecultivo,id_cliente,id_cultivo,tiporeg_clientecultivo,freg_clientecultivo,usureg_clientecultivo) values (NULL,518018972,1,'R',2016-10-11,'dzambrano');</v>
      </c>
    </row>
    <row r="456" spans="1:15" x14ac:dyDescent="0.25">
      <c r="A456">
        <v>10010274</v>
      </c>
      <c r="B456" t="s">
        <v>6403</v>
      </c>
      <c r="C456" t="s">
        <v>6346</v>
      </c>
      <c r="D456" t="s">
        <v>6339</v>
      </c>
      <c r="E456" s="15">
        <v>5767701</v>
      </c>
      <c r="F456" s="15" t="s">
        <v>6339</v>
      </c>
      <c r="G456">
        <v>1</v>
      </c>
      <c r="H456" t="s">
        <v>6339</v>
      </c>
      <c r="I456" t="s">
        <v>6400</v>
      </c>
      <c r="J456" t="s">
        <v>6339</v>
      </c>
      <c r="K456" s="29">
        <v>42654</v>
      </c>
      <c r="L456" s="29" t="s">
        <v>6339</v>
      </c>
      <c r="M456" s="29" t="s">
        <v>6397</v>
      </c>
      <c r="N456" t="s">
        <v>6340</v>
      </c>
      <c r="O456" t="str">
        <f t="shared" si="7"/>
        <v>Insert Into cliente_cultivo(id_clientecultivo,id_cliente,id_cultivo,tiporeg_clientecultivo,freg_clientecultivo,usureg_clientecultivo) values (NULL,5767701,1,'R',2016-10-11,'dzambrano');</v>
      </c>
    </row>
    <row r="457" spans="1:15" x14ac:dyDescent="0.25">
      <c r="A457">
        <v>10010297</v>
      </c>
      <c r="B457" t="s">
        <v>6403</v>
      </c>
      <c r="C457" t="s">
        <v>6346</v>
      </c>
      <c r="D457" t="s">
        <v>6339</v>
      </c>
      <c r="E457" s="15">
        <v>60346986</v>
      </c>
      <c r="F457" s="15" t="s">
        <v>6339</v>
      </c>
      <c r="G457">
        <v>1</v>
      </c>
      <c r="H457" t="s">
        <v>6339</v>
      </c>
      <c r="I457" t="s">
        <v>6400</v>
      </c>
      <c r="J457" t="s">
        <v>6339</v>
      </c>
      <c r="K457" s="29">
        <v>42654</v>
      </c>
      <c r="L457" s="29" t="s">
        <v>6339</v>
      </c>
      <c r="M457" s="29" t="s">
        <v>6397</v>
      </c>
      <c r="N457" t="s">
        <v>6340</v>
      </c>
      <c r="O457" t="str">
        <f t="shared" si="7"/>
        <v>Insert Into cliente_cultivo(id_clientecultivo,id_cliente,id_cultivo,tiporeg_clientecultivo,freg_clientecultivo,usureg_clientecultivo) values (NULL,60346986,1,'R',2016-10-11,'dzambrano');</v>
      </c>
    </row>
    <row r="458" spans="1:15" x14ac:dyDescent="0.25">
      <c r="A458">
        <v>10010380</v>
      </c>
      <c r="B458" t="s">
        <v>6403</v>
      </c>
      <c r="C458" t="s">
        <v>6346</v>
      </c>
      <c r="D458" t="s">
        <v>6339</v>
      </c>
      <c r="E458" s="15">
        <v>6763130</v>
      </c>
      <c r="F458" s="15" t="s">
        <v>6339</v>
      </c>
      <c r="G458">
        <v>1</v>
      </c>
      <c r="H458" t="s">
        <v>6339</v>
      </c>
      <c r="I458" t="s">
        <v>6400</v>
      </c>
      <c r="J458" t="s">
        <v>6339</v>
      </c>
      <c r="K458" s="29">
        <v>42654</v>
      </c>
      <c r="L458" s="29" t="s">
        <v>6339</v>
      </c>
      <c r="M458" s="29" t="s">
        <v>6397</v>
      </c>
      <c r="N458" t="s">
        <v>6340</v>
      </c>
      <c r="O458" t="str">
        <f t="shared" si="7"/>
        <v>Insert Into cliente_cultivo(id_clientecultivo,id_cliente,id_cultivo,tiporeg_clientecultivo,freg_clientecultivo,usureg_clientecultivo) values (NULL,6763130,1,'R',2016-10-11,'dzambrano');</v>
      </c>
    </row>
    <row r="459" spans="1:15" x14ac:dyDescent="0.25">
      <c r="A459">
        <v>10010455</v>
      </c>
      <c r="B459" t="s">
        <v>6403</v>
      </c>
      <c r="C459" t="s">
        <v>6346</v>
      </c>
      <c r="D459" t="s">
        <v>6339</v>
      </c>
      <c r="E459" s="15">
        <v>74364229</v>
      </c>
      <c r="F459" s="15" t="s">
        <v>6339</v>
      </c>
      <c r="G459">
        <v>1</v>
      </c>
      <c r="H459" t="s">
        <v>6339</v>
      </c>
      <c r="I459" t="s">
        <v>6400</v>
      </c>
      <c r="J459" t="s">
        <v>6339</v>
      </c>
      <c r="K459" s="29">
        <v>42654</v>
      </c>
      <c r="L459" s="29" t="s">
        <v>6339</v>
      </c>
      <c r="M459" s="29" t="s">
        <v>6397</v>
      </c>
      <c r="N459" t="s">
        <v>6340</v>
      </c>
      <c r="O459" t="str">
        <f t="shared" si="7"/>
        <v>Insert Into cliente_cultivo(id_clientecultivo,id_cliente,id_cultivo,tiporeg_clientecultivo,freg_clientecultivo,usureg_clientecultivo) values (NULL,74364229,1,'R',2016-10-11,'dzambrano');</v>
      </c>
    </row>
    <row r="460" spans="1:15" x14ac:dyDescent="0.25">
      <c r="A460">
        <v>10010931</v>
      </c>
      <c r="B460" t="s">
        <v>6403</v>
      </c>
      <c r="C460" t="s">
        <v>6346</v>
      </c>
      <c r="D460" t="s">
        <v>6339</v>
      </c>
      <c r="E460" s="15">
        <v>79136418</v>
      </c>
      <c r="F460" s="15" t="s">
        <v>6339</v>
      </c>
      <c r="G460">
        <v>1</v>
      </c>
      <c r="H460" t="s">
        <v>6339</v>
      </c>
      <c r="I460" t="s">
        <v>6400</v>
      </c>
      <c r="J460" t="s">
        <v>6339</v>
      </c>
      <c r="K460" s="29">
        <v>42654</v>
      </c>
      <c r="L460" s="29" t="s">
        <v>6339</v>
      </c>
      <c r="M460" s="29" t="s">
        <v>6397</v>
      </c>
      <c r="N460" t="s">
        <v>6340</v>
      </c>
      <c r="O460" t="str">
        <f t="shared" si="7"/>
        <v>Insert Into cliente_cultivo(id_clientecultivo,id_cliente,id_cultivo,tiporeg_clientecultivo,freg_clientecultivo,usureg_clientecultivo) values (NULL,79136418,1,'R',2016-10-11,'dzambrano');</v>
      </c>
    </row>
    <row r="461" spans="1:15" x14ac:dyDescent="0.25">
      <c r="A461">
        <v>10010989</v>
      </c>
      <c r="B461" t="s">
        <v>6403</v>
      </c>
      <c r="C461" t="s">
        <v>6346</v>
      </c>
      <c r="D461" t="s">
        <v>6339</v>
      </c>
      <c r="E461" s="15">
        <v>80725697</v>
      </c>
      <c r="F461" s="15" t="s">
        <v>6339</v>
      </c>
      <c r="G461">
        <v>1</v>
      </c>
      <c r="H461" t="s">
        <v>6339</v>
      </c>
      <c r="I461" t="s">
        <v>6400</v>
      </c>
      <c r="J461" t="s">
        <v>6339</v>
      </c>
      <c r="K461" s="29">
        <v>42654</v>
      </c>
      <c r="L461" s="29" t="s">
        <v>6339</v>
      </c>
      <c r="M461" s="29" t="s">
        <v>6397</v>
      </c>
      <c r="N461" t="s">
        <v>6340</v>
      </c>
      <c r="O461" t="str">
        <f t="shared" si="7"/>
        <v>Insert Into cliente_cultivo(id_clientecultivo,id_cliente,id_cultivo,tiporeg_clientecultivo,freg_clientecultivo,usureg_clientecultivo) values (NULL,80725697,1,'R',2016-10-11,'dzambrano');</v>
      </c>
    </row>
    <row r="462" spans="1:15" x14ac:dyDescent="0.25">
      <c r="A462">
        <v>10011028</v>
      </c>
      <c r="B462" t="s">
        <v>6403</v>
      </c>
      <c r="C462" t="s">
        <v>6346</v>
      </c>
      <c r="D462" t="s">
        <v>6339</v>
      </c>
      <c r="E462" s="15">
        <v>79184573</v>
      </c>
      <c r="F462" s="15" t="s">
        <v>6339</v>
      </c>
      <c r="G462">
        <v>1</v>
      </c>
      <c r="H462" t="s">
        <v>6339</v>
      </c>
      <c r="I462" t="s">
        <v>6400</v>
      </c>
      <c r="J462" t="s">
        <v>6339</v>
      </c>
      <c r="K462" s="29">
        <v>42654</v>
      </c>
      <c r="L462" s="29" t="s">
        <v>6339</v>
      </c>
      <c r="M462" s="29" t="s">
        <v>6397</v>
      </c>
      <c r="N462" t="s">
        <v>6340</v>
      </c>
      <c r="O462" t="str">
        <f t="shared" si="7"/>
        <v>Insert Into cliente_cultivo(id_clientecultivo,id_cliente,id_cultivo,tiporeg_clientecultivo,freg_clientecultivo,usureg_clientecultivo) values (NULL,79184573,1,'R',2016-10-11,'dzambrano');</v>
      </c>
    </row>
    <row r="463" spans="1:15" x14ac:dyDescent="0.25">
      <c r="A463">
        <v>10011056</v>
      </c>
      <c r="B463" t="s">
        <v>6403</v>
      </c>
      <c r="C463" t="s">
        <v>6346</v>
      </c>
      <c r="D463" t="s">
        <v>6339</v>
      </c>
      <c r="E463" s="15">
        <v>79319507</v>
      </c>
      <c r="F463" s="15" t="s">
        <v>6339</v>
      </c>
      <c r="G463">
        <v>1</v>
      </c>
      <c r="H463" t="s">
        <v>6339</v>
      </c>
      <c r="I463" t="s">
        <v>6400</v>
      </c>
      <c r="J463" t="s">
        <v>6339</v>
      </c>
      <c r="K463" s="29">
        <v>42654</v>
      </c>
      <c r="L463" s="29" t="s">
        <v>6339</v>
      </c>
      <c r="M463" s="29" t="s">
        <v>6397</v>
      </c>
      <c r="N463" t="s">
        <v>6340</v>
      </c>
      <c r="O463" t="str">
        <f t="shared" si="7"/>
        <v>Insert Into cliente_cultivo(id_clientecultivo,id_cliente,id_cultivo,tiporeg_clientecultivo,freg_clientecultivo,usureg_clientecultivo) values (NULL,79319507,1,'R',2016-10-11,'dzambrano');</v>
      </c>
    </row>
    <row r="464" spans="1:15" x14ac:dyDescent="0.25">
      <c r="A464">
        <v>10011105</v>
      </c>
      <c r="B464" t="s">
        <v>6403</v>
      </c>
      <c r="C464" t="s">
        <v>6346</v>
      </c>
      <c r="D464" t="s">
        <v>6339</v>
      </c>
      <c r="E464" s="15">
        <v>79654721</v>
      </c>
      <c r="F464" s="15" t="s">
        <v>6339</v>
      </c>
      <c r="G464">
        <v>1</v>
      </c>
      <c r="H464" t="s">
        <v>6339</v>
      </c>
      <c r="I464" t="s">
        <v>6400</v>
      </c>
      <c r="J464" t="s">
        <v>6339</v>
      </c>
      <c r="K464" s="29">
        <v>42654</v>
      </c>
      <c r="L464" s="29" t="s">
        <v>6339</v>
      </c>
      <c r="M464" s="29" t="s">
        <v>6397</v>
      </c>
      <c r="N464" t="s">
        <v>6340</v>
      </c>
      <c r="O464" t="str">
        <f t="shared" si="7"/>
        <v>Insert Into cliente_cultivo(id_clientecultivo,id_cliente,id_cultivo,tiporeg_clientecultivo,freg_clientecultivo,usureg_clientecultivo) values (NULL,79654721,1,'R',2016-10-11,'dzambrano');</v>
      </c>
    </row>
    <row r="465" spans="1:15" x14ac:dyDescent="0.25">
      <c r="A465">
        <v>10011141</v>
      </c>
      <c r="B465" t="s">
        <v>6403</v>
      </c>
      <c r="C465" t="s">
        <v>6346</v>
      </c>
      <c r="D465" t="s">
        <v>6339</v>
      </c>
      <c r="E465" s="15">
        <v>79664387</v>
      </c>
      <c r="F465" s="15" t="s">
        <v>6339</v>
      </c>
      <c r="G465">
        <v>1</v>
      </c>
      <c r="H465" t="s">
        <v>6339</v>
      </c>
      <c r="I465" t="s">
        <v>6400</v>
      </c>
      <c r="J465" t="s">
        <v>6339</v>
      </c>
      <c r="K465" s="29">
        <v>42654</v>
      </c>
      <c r="L465" s="29" t="s">
        <v>6339</v>
      </c>
      <c r="M465" s="29" t="s">
        <v>6397</v>
      </c>
      <c r="N465" t="s">
        <v>6340</v>
      </c>
      <c r="O465" t="str">
        <f t="shared" si="7"/>
        <v>Insert Into cliente_cultivo(id_clientecultivo,id_cliente,id_cultivo,tiporeg_clientecultivo,freg_clientecultivo,usureg_clientecultivo) values (NULL,79664387,1,'R',2016-10-11,'dzambrano');</v>
      </c>
    </row>
    <row r="466" spans="1:15" x14ac:dyDescent="0.25">
      <c r="A466">
        <v>10011142</v>
      </c>
      <c r="B466" t="s">
        <v>6403</v>
      </c>
      <c r="C466" t="s">
        <v>6346</v>
      </c>
      <c r="D466" t="s">
        <v>6339</v>
      </c>
      <c r="E466" s="15">
        <v>79905889</v>
      </c>
      <c r="F466" s="15" t="s">
        <v>6339</v>
      </c>
      <c r="G466">
        <v>1</v>
      </c>
      <c r="H466" t="s">
        <v>6339</v>
      </c>
      <c r="I466" t="s">
        <v>6400</v>
      </c>
      <c r="J466" t="s">
        <v>6339</v>
      </c>
      <c r="K466" s="29">
        <v>42654</v>
      </c>
      <c r="L466" s="29" t="s">
        <v>6339</v>
      </c>
      <c r="M466" s="29" t="s">
        <v>6397</v>
      </c>
      <c r="N466" t="s">
        <v>6340</v>
      </c>
      <c r="O466" t="str">
        <f t="shared" si="7"/>
        <v>Insert Into cliente_cultivo(id_clientecultivo,id_cliente,id_cultivo,tiporeg_clientecultivo,freg_clientecultivo,usureg_clientecultivo) values (NULL,79905889,1,'R',2016-10-11,'dzambrano');</v>
      </c>
    </row>
    <row r="467" spans="1:15" x14ac:dyDescent="0.25">
      <c r="A467">
        <v>10011163</v>
      </c>
      <c r="B467" t="s">
        <v>6403</v>
      </c>
      <c r="C467" t="s">
        <v>6346</v>
      </c>
      <c r="D467" t="s">
        <v>6339</v>
      </c>
      <c r="E467" s="15">
        <v>79959195</v>
      </c>
      <c r="F467" s="15" t="s">
        <v>6339</v>
      </c>
      <c r="G467">
        <v>1</v>
      </c>
      <c r="H467" t="s">
        <v>6339</v>
      </c>
      <c r="I467" t="s">
        <v>6400</v>
      </c>
      <c r="J467" t="s">
        <v>6339</v>
      </c>
      <c r="K467" s="29">
        <v>42654</v>
      </c>
      <c r="L467" s="29" t="s">
        <v>6339</v>
      </c>
      <c r="M467" s="29" t="s">
        <v>6397</v>
      </c>
      <c r="N467" t="s">
        <v>6340</v>
      </c>
      <c r="O467" t="str">
        <f t="shared" si="7"/>
        <v>Insert Into cliente_cultivo(id_clientecultivo,id_cliente,id_cultivo,tiporeg_clientecultivo,freg_clientecultivo,usureg_clientecultivo) values (NULL,79959195,1,'R',2016-10-11,'dzambrano');</v>
      </c>
    </row>
    <row r="468" spans="1:15" x14ac:dyDescent="0.25">
      <c r="A468">
        <v>10011168</v>
      </c>
      <c r="B468" t="s">
        <v>6403</v>
      </c>
      <c r="C468" t="s">
        <v>6346</v>
      </c>
      <c r="D468" t="s">
        <v>6339</v>
      </c>
      <c r="E468" s="15">
        <v>800159028</v>
      </c>
      <c r="F468" s="15" t="s">
        <v>6339</v>
      </c>
      <c r="G468">
        <v>1</v>
      </c>
      <c r="H468" t="s">
        <v>6339</v>
      </c>
      <c r="I468" t="s">
        <v>6400</v>
      </c>
      <c r="J468" t="s">
        <v>6339</v>
      </c>
      <c r="K468" s="29">
        <v>42654</v>
      </c>
      <c r="L468" s="29" t="s">
        <v>6339</v>
      </c>
      <c r="M468" s="29" t="s">
        <v>6397</v>
      </c>
      <c r="N468" t="s">
        <v>6340</v>
      </c>
      <c r="O468" t="str">
        <f t="shared" si="7"/>
        <v>Insert Into cliente_cultivo(id_clientecultivo,id_cliente,id_cultivo,tiporeg_clientecultivo,freg_clientecultivo,usureg_clientecultivo) values (NULL,800159028,1,'R',2016-10-11,'dzambrano');</v>
      </c>
    </row>
    <row r="469" spans="1:15" x14ac:dyDescent="0.25">
      <c r="A469">
        <v>10011250</v>
      </c>
      <c r="B469" t="s">
        <v>6403</v>
      </c>
      <c r="C469" t="s">
        <v>6346</v>
      </c>
      <c r="D469" t="s">
        <v>6339</v>
      </c>
      <c r="E469" s="15">
        <v>800223743</v>
      </c>
      <c r="F469" s="15" t="s">
        <v>6339</v>
      </c>
      <c r="G469">
        <v>1</v>
      </c>
      <c r="H469" t="s">
        <v>6339</v>
      </c>
      <c r="I469" t="s">
        <v>6400</v>
      </c>
      <c r="J469" t="s">
        <v>6339</v>
      </c>
      <c r="K469" s="29">
        <v>42654</v>
      </c>
      <c r="L469" s="29" t="s">
        <v>6339</v>
      </c>
      <c r="M469" s="29" t="s">
        <v>6397</v>
      </c>
      <c r="N469" t="s">
        <v>6340</v>
      </c>
      <c r="O469" t="str">
        <f t="shared" si="7"/>
        <v>Insert Into cliente_cultivo(id_clientecultivo,id_cliente,id_cultivo,tiporeg_clientecultivo,freg_clientecultivo,usureg_clientecultivo) values (NULL,800223743,1,'R',2016-10-11,'dzambrano');</v>
      </c>
    </row>
    <row r="470" spans="1:15" x14ac:dyDescent="0.25">
      <c r="A470">
        <v>10011265</v>
      </c>
      <c r="B470" t="s">
        <v>6403</v>
      </c>
      <c r="C470" t="s">
        <v>6346</v>
      </c>
      <c r="D470" t="s">
        <v>6339</v>
      </c>
      <c r="E470" s="15">
        <v>80063350</v>
      </c>
      <c r="F470" s="15" t="s">
        <v>6339</v>
      </c>
      <c r="G470">
        <v>1</v>
      </c>
      <c r="H470" t="s">
        <v>6339</v>
      </c>
      <c r="I470" t="s">
        <v>6400</v>
      </c>
      <c r="J470" t="s">
        <v>6339</v>
      </c>
      <c r="K470" s="29">
        <v>42654</v>
      </c>
      <c r="L470" s="29" t="s">
        <v>6339</v>
      </c>
      <c r="M470" s="29" t="s">
        <v>6397</v>
      </c>
      <c r="N470" t="s">
        <v>6340</v>
      </c>
      <c r="O470" t="str">
        <f t="shared" si="7"/>
        <v>Insert Into cliente_cultivo(id_clientecultivo,id_cliente,id_cultivo,tiporeg_clientecultivo,freg_clientecultivo,usureg_clientecultivo) values (NULL,80063350,1,'R',2016-10-11,'dzambrano');</v>
      </c>
    </row>
    <row r="471" spans="1:15" x14ac:dyDescent="0.25">
      <c r="A471">
        <v>10011271</v>
      </c>
      <c r="B471" t="s">
        <v>6403</v>
      </c>
      <c r="C471" t="s">
        <v>6346</v>
      </c>
      <c r="D471" t="s">
        <v>6339</v>
      </c>
      <c r="E471" s="15">
        <v>80108138</v>
      </c>
      <c r="F471" s="15" t="s">
        <v>6339</v>
      </c>
      <c r="G471">
        <v>1</v>
      </c>
      <c r="H471" t="s">
        <v>6339</v>
      </c>
      <c r="I471" t="s">
        <v>6400</v>
      </c>
      <c r="J471" t="s">
        <v>6339</v>
      </c>
      <c r="K471" s="29">
        <v>42654</v>
      </c>
      <c r="L471" s="29" t="s">
        <v>6339</v>
      </c>
      <c r="M471" s="29" t="s">
        <v>6397</v>
      </c>
      <c r="N471" t="s">
        <v>6340</v>
      </c>
      <c r="O471" t="str">
        <f t="shared" si="7"/>
        <v>Insert Into cliente_cultivo(id_clientecultivo,id_cliente,id_cultivo,tiporeg_clientecultivo,freg_clientecultivo,usureg_clientecultivo) values (NULL,80108138,1,'R',2016-10-11,'dzambrano');</v>
      </c>
    </row>
    <row r="472" spans="1:15" x14ac:dyDescent="0.25">
      <c r="A472">
        <v>10011274</v>
      </c>
      <c r="B472" t="s">
        <v>6403</v>
      </c>
      <c r="C472" t="s">
        <v>6346</v>
      </c>
      <c r="D472" t="s">
        <v>6339</v>
      </c>
      <c r="E472" s="15">
        <v>803402500</v>
      </c>
      <c r="F472" s="15" t="s">
        <v>6339</v>
      </c>
      <c r="G472">
        <v>1</v>
      </c>
      <c r="H472" t="s">
        <v>6339</v>
      </c>
      <c r="I472" t="s">
        <v>6400</v>
      </c>
      <c r="J472" t="s">
        <v>6339</v>
      </c>
      <c r="K472" s="29">
        <v>42654</v>
      </c>
      <c r="L472" s="29" t="s">
        <v>6339</v>
      </c>
      <c r="M472" s="29" t="s">
        <v>6397</v>
      </c>
      <c r="N472" t="s">
        <v>6340</v>
      </c>
      <c r="O472" t="str">
        <f t="shared" si="7"/>
        <v>Insert Into cliente_cultivo(id_clientecultivo,id_cliente,id_cultivo,tiporeg_clientecultivo,freg_clientecultivo,usureg_clientecultivo) values (NULL,803402500,1,'R',2016-10-11,'dzambrano');</v>
      </c>
    </row>
    <row r="473" spans="1:15" x14ac:dyDescent="0.25">
      <c r="A473">
        <v>10011294</v>
      </c>
      <c r="B473" t="s">
        <v>6403</v>
      </c>
      <c r="C473" t="s">
        <v>6346</v>
      </c>
      <c r="D473" t="s">
        <v>6339</v>
      </c>
      <c r="E473" s="15">
        <v>80353254</v>
      </c>
      <c r="F473" s="15" t="s">
        <v>6339</v>
      </c>
      <c r="G473">
        <v>1</v>
      </c>
      <c r="H473" t="s">
        <v>6339</v>
      </c>
      <c r="I473" t="s">
        <v>6400</v>
      </c>
      <c r="J473" t="s">
        <v>6339</v>
      </c>
      <c r="K473" s="29">
        <v>42654</v>
      </c>
      <c r="L473" s="29" t="s">
        <v>6339</v>
      </c>
      <c r="M473" s="29" t="s">
        <v>6397</v>
      </c>
      <c r="N473" t="s">
        <v>6340</v>
      </c>
      <c r="O473" t="str">
        <f t="shared" si="7"/>
        <v>Insert Into cliente_cultivo(id_clientecultivo,id_cliente,id_cultivo,tiporeg_clientecultivo,freg_clientecultivo,usureg_clientecultivo) values (NULL,80353254,1,'R',2016-10-11,'dzambrano');</v>
      </c>
    </row>
    <row r="474" spans="1:15" x14ac:dyDescent="0.25">
      <c r="A474">
        <v>10011296</v>
      </c>
      <c r="B474" t="s">
        <v>6403</v>
      </c>
      <c r="C474" t="s">
        <v>6346</v>
      </c>
      <c r="D474" t="s">
        <v>6339</v>
      </c>
      <c r="E474" s="15">
        <v>80380666</v>
      </c>
      <c r="F474" s="15" t="s">
        <v>6339</v>
      </c>
      <c r="G474">
        <v>1</v>
      </c>
      <c r="H474" t="s">
        <v>6339</v>
      </c>
      <c r="I474" t="s">
        <v>6400</v>
      </c>
      <c r="J474" t="s">
        <v>6339</v>
      </c>
      <c r="K474" s="29">
        <v>42654</v>
      </c>
      <c r="L474" s="29" t="s">
        <v>6339</v>
      </c>
      <c r="M474" s="29" t="s">
        <v>6397</v>
      </c>
      <c r="N474" t="s">
        <v>6340</v>
      </c>
      <c r="O474" t="str">
        <f t="shared" si="7"/>
        <v>Insert Into cliente_cultivo(id_clientecultivo,id_cliente,id_cultivo,tiporeg_clientecultivo,freg_clientecultivo,usureg_clientecultivo) values (NULL,80380666,1,'R',2016-10-11,'dzambrano');</v>
      </c>
    </row>
    <row r="475" spans="1:15" x14ac:dyDescent="0.25">
      <c r="A475">
        <v>10011300</v>
      </c>
      <c r="B475" t="s">
        <v>6403</v>
      </c>
      <c r="C475" t="s">
        <v>6346</v>
      </c>
      <c r="D475" t="s">
        <v>6339</v>
      </c>
      <c r="E475" s="15">
        <v>80391480</v>
      </c>
      <c r="F475" s="15" t="s">
        <v>6339</v>
      </c>
      <c r="G475">
        <v>1</v>
      </c>
      <c r="H475" t="s">
        <v>6339</v>
      </c>
      <c r="I475" t="s">
        <v>6400</v>
      </c>
      <c r="J475" t="s">
        <v>6339</v>
      </c>
      <c r="K475" s="29">
        <v>42654</v>
      </c>
      <c r="L475" s="29" t="s">
        <v>6339</v>
      </c>
      <c r="M475" s="29" t="s">
        <v>6397</v>
      </c>
      <c r="N475" t="s">
        <v>6340</v>
      </c>
      <c r="O475" t="str">
        <f t="shared" si="7"/>
        <v>Insert Into cliente_cultivo(id_clientecultivo,id_cliente,id_cultivo,tiporeg_clientecultivo,freg_clientecultivo,usureg_clientecultivo) values (NULL,80391480,1,'R',2016-10-11,'dzambrano');</v>
      </c>
    </row>
    <row r="476" spans="1:15" x14ac:dyDescent="0.25">
      <c r="A476">
        <v>10011307</v>
      </c>
      <c r="B476" t="s">
        <v>6403</v>
      </c>
      <c r="C476" t="s">
        <v>6346</v>
      </c>
      <c r="D476" t="s">
        <v>6339</v>
      </c>
      <c r="E476" s="15">
        <v>80393166</v>
      </c>
      <c r="F476" s="15" t="s">
        <v>6339</v>
      </c>
      <c r="G476">
        <v>1</v>
      </c>
      <c r="H476" t="s">
        <v>6339</v>
      </c>
      <c r="I476" t="s">
        <v>6400</v>
      </c>
      <c r="J476" t="s">
        <v>6339</v>
      </c>
      <c r="K476" s="29">
        <v>42654</v>
      </c>
      <c r="L476" s="29" t="s">
        <v>6339</v>
      </c>
      <c r="M476" s="29" t="s">
        <v>6397</v>
      </c>
      <c r="N476" t="s">
        <v>6340</v>
      </c>
      <c r="O476" t="str">
        <f t="shared" si="7"/>
        <v>Insert Into cliente_cultivo(id_clientecultivo,id_cliente,id_cultivo,tiporeg_clientecultivo,freg_clientecultivo,usureg_clientecultivo) values (NULL,80393166,1,'R',2016-10-11,'dzambrano');</v>
      </c>
    </row>
    <row r="477" spans="1:15" x14ac:dyDescent="0.25">
      <c r="A477">
        <v>10011310</v>
      </c>
      <c r="B477" t="s">
        <v>6403</v>
      </c>
      <c r="C477" t="s">
        <v>6346</v>
      </c>
      <c r="D477" t="s">
        <v>6339</v>
      </c>
      <c r="E477" s="15">
        <v>80393267</v>
      </c>
      <c r="F477" s="15" t="s">
        <v>6339</v>
      </c>
      <c r="G477">
        <v>1</v>
      </c>
      <c r="H477" t="s">
        <v>6339</v>
      </c>
      <c r="I477" t="s">
        <v>6400</v>
      </c>
      <c r="J477" t="s">
        <v>6339</v>
      </c>
      <c r="K477" s="29">
        <v>42654</v>
      </c>
      <c r="L477" s="29" t="s">
        <v>6339</v>
      </c>
      <c r="M477" s="29" t="s">
        <v>6397</v>
      </c>
      <c r="N477" t="s">
        <v>6340</v>
      </c>
      <c r="O477" t="str">
        <f t="shared" si="7"/>
        <v>Insert Into cliente_cultivo(id_clientecultivo,id_cliente,id_cultivo,tiporeg_clientecultivo,freg_clientecultivo,usureg_clientecultivo) values (NULL,80393267,1,'R',2016-10-11,'dzambrano');</v>
      </c>
    </row>
    <row r="478" spans="1:15" x14ac:dyDescent="0.25">
      <c r="A478">
        <v>10011311</v>
      </c>
      <c r="B478" t="s">
        <v>6403</v>
      </c>
      <c r="C478" t="s">
        <v>6346</v>
      </c>
      <c r="D478" t="s">
        <v>6339</v>
      </c>
      <c r="E478" s="15">
        <v>80393638</v>
      </c>
      <c r="F478" s="15" t="s">
        <v>6339</v>
      </c>
      <c r="G478">
        <v>1</v>
      </c>
      <c r="H478" t="s">
        <v>6339</v>
      </c>
      <c r="I478" t="s">
        <v>6400</v>
      </c>
      <c r="J478" t="s">
        <v>6339</v>
      </c>
      <c r="K478" s="29">
        <v>42654</v>
      </c>
      <c r="L478" s="29" t="s">
        <v>6339</v>
      </c>
      <c r="M478" s="29" t="s">
        <v>6397</v>
      </c>
      <c r="N478" t="s">
        <v>6340</v>
      </c>
      <c r="O478" t="str">
        <f t="shared" si="7"/>
        <v>Insert Into cliente_cultivo(id_clientecultivo,id_cliente,id_cultivo,tiporeg_clientecultivo,freg_clientecultivo,usureg_clientecultivo) values (NULL,80393638,1,'R',2016-10-11,'dzambrano');</v>
      </c>
    </row>
    <row r="479" spans="1:15" x14ac:dyDescent="0.25">
      <c r="A479">
        <v>10011314</v>
      </c>
      <c r="B479" t="s">
        <v>6403</v>
      </c>
      <c r="C479" t="s">
        <v>6346</v>
      </c>
      <c r="D479" t="s">
        <v>6339</v>
      </c>
      <c r="E479" s="15">
        <v>80396713</v>
      </c>
      <c r="F479" s="15" t="s">
        <v>6339</v>
      </c>
      <c r="G479">
        <v>1</v>
      </c>
      <c r="H479" t="s">
        <v>6339</v>
      </c>
      <c r="I479" t="s">
        <v>6400</v>
      </c>
      <c r="J479" t="s">
        <v>6339</v>
      </c>
      <c r="K479" s="29">
        <v>42654</v>
      </c>
      <c r="L479" s="29" t="s">
        <v>6339</v>
      </c>
      <c r="M479" s="29" t="s">
        <v>6397</v>
      </c>
      <c r="N479" t="s">
        <v>6340</v>
      </c>
      <c r="O479" t="str">
        <f t="shared" si="7"/>
        <v>Insert Into cliente_cultivo(id_clientecultivo,id_cliente,id_cultivo,tiporeg_clientecultivo,freg_clientecultivo,usureg_clientecultivo) values (NULL,80396713,1,'R',2016-10-11,'dzambrano');</v>
      </c>
    </row>
    <row r="480" spans="1:15" x14ac:dyDescent="0.25">
      <c r="A480">
        <v>10011352</v>
      </c>
      <c r="B480" t="s">
        <v>6403</v>
      </c>
      <c r="C480" t="s">
        <v>6346</v>
      </c>
      <c r="D480" t="s">
        <v>6339</v>
      </c>
      <c r="E480" s="15">
        <v>80397141</v>
      </c>
      <c r="F480" s="15" t="s">
        <v>6339</v>
      </c>
      <c r="G480">
        <v>1</v>
      </c>
      <c r="H480" t="s">
        <v>6339</v>
      </c>
      <c r="I480" t="s">
        <v>6400</v>
      </c>
      <c r="J480" t="s">
        <v>6339</v>
      </c>
      <c r="K480" s="29">
        <v>42654</v>
      </c>
      <c r="L480" s="29" t="s">
        <v>6339</v>
      </c>
      <c r="M480" s="29" t="s">
        <v>6397</v>
      </c>
      <c r="N480" t="s">
        <v>6340</v>
      </c>
      <c r="O480" t="str">
        <f t="shared" si="7"/>
        <v>Insert Into cliente_cultivo(id_clientecultivo,id_cliente,id_cultivo,tiporeg_clientecultivo,freg_clientecultivo,usureg_clientecultivo) values (NULL,80397141,1,'R',2016-10-11,'dzambrano');</v>
      </c>
    </row>
    <row r="481" spans="1:15" x14ac:dyDescent="0.25">
      <c r="A481">
        <v>10011358</v>
      </c>
      <c r="B481" t="s">
        <v>6403</v>
      </c>
      <c r="C481" t="s">
        <v>6346</v>
      </c>
      <c r="D481" t="s">
        <v>6339</v>
      </c>
      <c r="E481" s="15">
        <v>80398002</v>
      </c>
      <c r="F481" s="15" t="s">
        <v>6339</v>
      </c>
      <c r="G481">
        <v>1</v>
      </c>
      <c r="H481" t="s">
        <v>6339</v>
      </c>
      <c r="I481" t="s">
        <v>6400</v>
      </c>
      <c r="J481" t="s">
        <v>6339</v>
      </c>
      <c r="K481" s="29">
        <v>42654</v>
      </c>
      <c r="L481" s="29" t="s">
        <v>6339</v>
      </c>
      <c r="M481" s="29" t="s">
        <v>6397</v>
      </c>
      <c r="N481" t="s">
        <v>6340</v>
      </c>
      <c r="O481" t="str">
        <f t="shared" si="7"/>
        <v>Insert Into cliente_cultivo(id_clientecultivo,id_cliente,id_cultivo,tiporeg_clientecultivo,freg_clientecultivo,usureg_clientecultivo) values (NULL,80398002,1,'R',2016-10-11,'dzambrano');</v>
      </c>
    </row>
    <row r="482" spans="1:15" x14ac:dyDescent="0.25">
      <c r="A482">
        <v>10011366</v>
      </c>
      <c r="B482" t="s">
        <v>6403</v>
      </c>
      <c r="C482" t="s">
        <v>6346</v>
      </c>
      <c r="D482" t="s">
        <v>6339</v>
      </c>
      <c r="E482" s="15">
        <v>80450140</v>
      </c>
      <c r="F482" s="15" t="s">
        <v>6339</v>
      </c>
      <c r="G482">
        <v>1</v>
      </c>
      <c r="H482" t="s">
        <v>6339</v>
      </c>
      <c r="I482" t="s">
        <v>6400</v>
      </c>
      <c r="J482" t="s">
        <v>6339</v>
      </c>
      <c r="K482" s="29">
        <v>42654</v>
      </c>
      <c r="L482" s="29" t="s">
        <v>6339</v>
      </c>
      <c r="M482" s="29" t="s">
        <v>6397</v>
      </c>
      <c r="N482" t="s">
        <v>6340</v>
      </c>
      <c r="O482" t="str">
        <f t="shared" si="7"/>
        <v>Insert Into cliente_cultivo(id_clientecultivo,id_cliente,id_cultivo,tiporeg_clientecultivo,freg_clientecultivo,usureg_clientecultivo) values (NULL,80450140,1,'R',2016-10-11,'dzambrano');</v>
      </c>
    </row>
    <row r="483" spans="1:15" x14ac:dyDescent="0.25">
      <c r="A483">
        <v>10011379</v>
      </c>
      <c r="B483" t="s">
        <v>6403</v>
      </c>
      <c r="C483" t="s">
        <v>6346</v>
      </c>
      <c r="D483" t="s">
        <v>6339</v>
      </c>
      <c r="E483" s="15">
        <v>80450272</v>
      </c>
      <c r="F483" s="15" t="s">
        <v>6339</v>
      </c>
      <c r="G483">
        <v>1</v>
      </c>
      <c r="H483" t="s">
        <v>6339</v>
      </c>
      <c r="I483" t="s">
        <v>6400</v>
      </c>
      <c r="J483" t="s">
        <v>6339</v>
      </c>
      <c r="K483" s="29">
        <v>42654</v>
      </c>
      <c r="L483" s="29" t="s">
        <v>6339</v>
      </c>
      <c r="M483" s="29" t="s">
        <v>6397</v>
      </c>
      <c r="N483" t="s">
        <v>6340</v>
      </c>
      <c r="O483" t="str">
        <f t="shared" si="7"/>
        <v>Insert Into cliente_cultivo(id_clientecultivo,id_cliente,id_cultivo,tiporeg_clientecultivo,freg_clientecultivo,usureg_clientecultivo) values (NULL,80450272,1,'R',2016-10-11,'dzambrano');</v>
      </c>
    </row>
    <row r="484" spans="1:15" x14ac:dyDescent="0.25">
      <c r="A484">
        <v>10011380</v>
      </c>
      <c r="B484" t="s">
        <v>6403</v>
      </c>
      <c r="C484" t="s">
        <v>6346</v>
      </c>
      <c r="D484" t="s">
        <v>6339</v>
      </c>
      <c r="E484" s="15">
        <v>80466710</v>
      </c>
      <c r="F484" s="15" t="s">
        <v>6339</v>
      </c>
      <c r="G484">
        <v>1</v>
      </c>
      <c r="H484" t="s">
        <v>6339</v>
      </c>
      <c r="I484" t="s">
        <v>6400</v>
      </c>
      <c r="J484" t="s">
        <v>6339</v>
      </c>
      <c r="K484" s="29">
        <v>42654</v>
      </c>
      <c r="L484" s="29" t="s">
        <v>6339</v>
      </c>
      <c r="M484" s="29" t="s">
        <v>6397</v>
      </c>
      <c r="N484" t="s">
        <v>6340</v>
      </c>
      <c r="O484" t="str">
        <f t="shared" si="7"/>
        <v>Insert Into cliente_cultivo(id_clientecultivo,id_cliente,id_cultivo,tiporeg_clientecultivo,freg_clientecultivo,usureg_clientecultivo) values (NULL,80466710,1,'R',2016-10-11,'dzambrano');</v>
      </c>
    </row>
    <row r="485" spans="1:15" x14ac:dyDescent="0.25">
      <c r="A485">
        <v>10011401</v>
      </c>
      <c r="B485" t="s">
        <v>6403</v>
      </c>
      <c r="C485" t="s">
        <v>6346</v>
      </c>
      <c r="D485" t="s">
        <v>6339</v>
      </c>
      <c r="E485" s="15">
        <v>80467457</v>
      </c>
      <c r="F485" s="15" t="s">
        <v>6339</v>
      </c>
      <c r="G485">
        <v>1</v>
      </c>
      <c r="H485" t="s">
        <v>6339</v>
      </c>
      <c r="I485" t="s">
        <v>6400</v>
      </c>
      <c r="J485" t="s">
        <v>6339</v>
      </c>
      <c r="K485" s="29">
        <v>42654</v>
      </c>
      <c r="L485" s="29" t="s">
        <v>6339</v>
      </c>
      <c r="M485" s="29" t="s">
        <v>6397</v>
      </c>
      <c r="N485" t="s">
        <v>6340</v>
      </c>
      <c r="O485" t="str">
        <f t="shared" si="7"/>
        <v>Insert Into cliente_cultivo(id_clientecultivo,id_cliente,id_cultivo,tiporeg_clientecultivo,freg_clientecultivo,usureg_clientecultivo) values (NULL,80467457,1,'R',2016-10-11,'dzambrano');</v>
      </c>
    </row>
    <row r="486" spans="1:15" x14ac:dyDescent="0.25">
      <c r="A486">
        <v>10011433</v>
      </c>
      <c r="B486" t="s">
        <v>6403</v>
      </c>
      <c r="C486" t="s">
        <v>6346</v>
      </c>
      <c r="D486" t="s">
        <v>6339</v>
      </c>
      <c r="E486" s="15">
        <v>804678740</v>
      </c>
      <c r="F486" s="15" t="s">
        <v>6339</v>
      </c>
      <c r="G486">
        <v>1</v>
      </c>
      <c r="H486" t="s">
        <v>6339</v>
      </c>
      <c r="I486" t="s">
        <v>6400</v>
      </c>
      <c r="J486" t="s">
        <v>6339</v>
      </c>
      <c r="K486" s="29">
        <v>42654</v>
      </c>
      <c r="L486" s="29" t="s">
        <v>6339</v>
      </c>
      <c r="M486" s="29" t="s">
        <v>6397</v>
      </c>
      <c r="N486" t="s">
        <v>6340</v>
      </c>
      <c r="O486" t="str">
        <f t="shared" si="7"/>
        <v>Insert Into cliente_cultivo(id_clientecultivo,id_cliente,id_cultivo,tiporeg_clientecultivo,freg_clientecultivo,usureg_clientecultivo) values (NULL,804678740,1,'R',2016-10-11,'dzambrano');</v>
      </c>
    </row>
    <row r="487" spans="1:15" x14ac:dyDescent="0.25">
      <c r="A487">
        <v>10011447</v>
      </c>
      <c r="B487" t="s">
        <v>6403</v>
      </c>
      <c r="C487" t="s">
        <v>6346</v>
      </c>
      <c r="D487" t="s">
        <v>6339</v>
      </c>
      <c r="E487" s="15">
        <v>80468489</v>
      </c>
      <c r="F487" s="15" t="s">
        <v>6339</v>
      </c>
      <c r="G487">
        <v>1</v>
      </c>
      <c r="H487" t="s">
        <v>6339</v>
      </c>
      <c r="I487" t="s">
        <v>6400</v>
      </c>
      <c r="J487" t="s">
        <v>6339</v>
      </c>
      <c r="K487" s="29">
        <v>42654</v>
      </c>
      <c r="L487" s="29" t="s">
        <v>6339</v>
      </c>
      <c r="M487" s="29" t="s">
        <v>6397</v>
      </c>
      <c r="N487" t="s">
        <v>6340</v>
      </c>
      <c r="O487" t="str">
        <f t="shared" si="7"/>
        <v>Insert Into cliente_cultivo(id_clientecultivo,id_cliente,id_cultivo,tiporeg_clientecultivo,freg_clientecultivo,usureg_clientecultivo) values (NULL,80468489,1,'R',2016-10-11,'dzambrano');</v>
      </c>
    </row>
    <row r="488" spans="1:15" x14ac:dyDescent="0.25">
      <c r="A488">
        <v>10011466</v>
      </c>
      <c r="B488" t="s">
        <v>6403</v>
      </c>
      <c r="C488" t="s">
        <v>6346</v>
      </c>
      <c r="D488" t="s">
        <v>6339</v>
      </c>
      <c r="E488" s="15">
        <v>80537752</v>
      </c>
      <c r="F488" s="15" t="s">
        <v>6339</v>
      </c>
      <c r="G488">
        <v>1</v>
      </c>
      <c r="H488" t="s">
        <v>6339</v>
      </c>
      <c r="I488" t="s">
        <v>6400</v>
      </c>
      <c r="J488" t="s">
        <v>6339</v>
      </c>
      <c r="K488" s="29">
        <v>42654</v>
      </c>
      <c r="L488" s="29" t="s">
        <v>6339</v>
      </c>
      <c r="M488" s="29" t="s">
        <v>6397</v>
      </c>
      <c r="N488" t="s">
        <v>6340</v>
      </c>
      <c r="O488" t="str">
        <f t="shared" si="7"/>
        <v>Insert Into cliente_cultivo(id_clientecultivo,id_cliente,id_cultivo,tiporeg_clientecultivo,freg_clientecultivo,usureg_clientecultivo) values (NULL,80537752,1,'R',2016-10-11,'dzambrano');</v>
      </c>
    </row>
    <row r="489" spans="1:15" x14ac:dyDescent="0.25">
      <c r="A489">
        <v>10011472</v>
      </c>
      <c r="B489" t="s">
        <v>6403</v>
      </c>
      <c r="C489" t="s">
        <v>6346</v>
      </c>
      <c r="D489" t="s">
        <v>6339</v>
      </c>
      <c r="E489" s="15">
        <v>80537840</v>
      </c>
      <c r="F489" s="15" t="s">
        <v>6339</v>
      </c>
      <c r="G489">
        <v>1</v>
      </c>
      <c r="H489" t="s">
        <v>6339</v>
      </c>
      <c r="I489" t="s">
        <v>6400</v>
      </c>
      <c r="J489" t="s">
        <v>6339</v>
      </c>
      <c r="K489" s="29">
        <v>42654</v>
      </c>
      <c r="L489" s="29" t="s">
        <v>6339</v>
      </c>
      <c r="M489" s="29" t="s">
        <v>6397</v>
      </c>
      <c r="N489" t="s">
        <v>6340</v>
      </c>
      <c r="O489" t="str">
        <f t="shared" si="7"/>
        <v>Insert Into cliente_cultivo(id_clientecultivo,id_cliente,id_cultivo,tiporeg_clientecultivo,freg_clientecultivo,usureg_clientecultivo) values (NULL,80537840,1,'R',2016-10-11,'dzambrano');</v>
      </c>
    </row>
    <row r="490" spans="1:15" x14ac:dyDescent="0.25">
      <c r="A490">
        <v>10011473</v>
      </c>
      <c r="B490" t="s">
        <v>6403</v>
      </c>
      <c r="C490" t="s">
        <v>6346</v>
      </c>
      <c r="D490" t="s">
        <v>6339</v>
      </c>
      <c r="E490" s="15">
        <v>808001639</v>
      </c>
      <c r="F490" s="15" t="s">
        <v>6339</v>
      </c>
      <c r="G490">
        <v>1</v>
      </c>
      <c r="H490" t="s">
        <v>6339</v>
      </c>
      <c r="I490" t="s">
        <v>6400</v>
      </c>
      <c r="J490" t="s">
        <v>6339</v>
      </c>
      <c r="K490" s="29">
        <v>42654</v>
      </c>
      <c r="L490" s="29" t="s">
        <v>6339</v>
      </c>
      <c r="M490" s="29" t="s">
        <v>6397</v>
      </c>
      <c r="N490" t="s">
        <v>6340</v>
      </c>
      <c r="O490" t="str">
        <f t="shared" si="7"/>
        <v>Insert Into cliente_cultivo(id_clientecultivo,id_cliente,id_cultivo,tiporeg_clientecultivo,freg_clientecultivo,usureg_clientecultivo) values (NULL,808001639,1,'R',2016-10-11,'dzambrano');</v>
      </c>
    </row>
    <row r="491" spans="1:15" x14ac:dyDescent="0.25">
      <c r="A491">
        <v>10011499</v>
      </c>
      <c r="B491" t="s">
        <v>6403</v>
      </c>
      <c r="C491" t="s">
        <v>6346</v>
      </c>
      <c r="D491" t="s">
        <v>6339</v>
      </c>
      <c r="E491" s="15">
        <v>808003068</v>
      </c>
      <c r="F491" s="15" t="s">
        <v>6339</v>
      </c>
      <c r="G491">
        <v>1</v>
      </c>
      <c r="H491" t="s">
        <v>6339</v>
      </c>
      <c r="I491" t="s">
        <v>6400</v>
      </c>
      <c r="J491" t="s">
        <v>6339</v>
      </c>
      <c r="K491" s="29">
        <v>42654</v>
      </c>
      <c r="L491" s="29" t="s">
        <v>6339</v>
      </c>
      <c r="M491" s="29" t="s">
        <v>6397</v>
      </c>
      <c r="N491" t="s">
        <v>6340</v>
      </c>
      <c r="O491" t="str">
        <f t="shared" si="7"/>
        <v>Insert Into cliente_cultivo(id_clientecultivo,id_cliente,id_cultivo,tiporeg_clientecultivo,freg_clientecultivo,usureg_clientecultivo) values (NULL,808003068,1,'R',2016-10-11,'dzambrano');</v>
      </c>
    </row>
    <row r="492" spans="1:15" x14ac:dyDescent="0.25">
      <c r="A492">
        <v>10011500</v>
      </c>
      <c r="B492" t="s">
        <v>6403</v>
      </c>
      <c r="C492" t="s">
        <v>6346</v>
      </c>
      <c r="D492" t="s">
        <v>6339</v>
      </c>
      <c r="E492" s="15">
        <v>82390977</v>
      </c>
      <c r="F492" s="15" t="s">
        <v>6339</v>
      </c>
      <c r="G492">
        <v>1</v>
      </c>
      <c r="H492" t="s">
        <v>6339</v>
      </c>
      <c r="I492" t="s">
        <v>6400</v>
      </c>
      <c r="J492" t="s">
        <v>6339</v>
      </c>
      <c r="K492" s="29">
        <v>42654</v>
      </c>
      <c r="L492" s="29" t="s">
        <v>6339</v>
      </c>
      <c r="M492" s="29" t="s">
        <v>6397</v>
      </c>
      <c r="N492" t="s">
        <v>6340</v>
      </c>
      <c r="O492" t="str">
        <f t="shared" si="7"/>
        <v>Insert Into cliente_cultivo(id_clientecultivo,id_cliente,id_cultivo,tiporeg_clientecultivo,freg_clientecultivo,usureg_clientecultivo) values (NULL,82390977,1,'R',2016-10-11,'dzambrano');</v>
      </c>
    </row>
    <row r="493" spans="1:15" x14ac:dyDescent="0.25">
      <c r="A493">
        <v>10011559</v>
      </c>
      <c r="B493" t="s">
        <v>6403</v>
      </c>
      <c r="C493" t="s">
        <v>6346</v>
      </c>
      <c r="D493" t="s">
        <v>6339</v>
      </c>
      <c r="E493" s="15">
        <v>82392101</v>
      </c>
      <c r="F493" s="15" t="s">
        <v>6339</v>
      </c>
      <c r="G493">
        <v>1</v>
      </c>
      <c r="H493" t="s">
        <v>6339</v>
      </c>
      <c r="I493" t="s">
        <v>6400</v>
      </c>
      <c r="J493" t="s">
        <v>6339</v>
      </c>
      <c r="K493" s="29">
        <v>42654</v>
      </c>
      <c r="L493" s="29" t="s">
        <v>6339</v>
      </c>
      <c r="M493" s="29" t="s">
        <v>6397</v>
      </c>
      <c r="N493" t="s">
        <v>6340</v>
      </c>
      <c r="O493" t="str">
        <f t="shared" si="7"/>
        <v>Insert Into cliente_cultivo(id_clientecultivo,id_cliente,id_cultivo,tiporeg_clientecultivo,freg_clientecultivo,usureg_clientecultivo) values (NULL,82392101,1,'R',2016-10-11,'dzambrano');</v>
      </c>
    </row>
    <row r="494" spans="1:15" x14ac:dyDescent="0.25">
      <c r="A494">
        <v>10011560</v>
      </c>
      <c r="B494" t="s">
        <v>6403</v>
      </c>
      <c r="C494" t="s">
        <v>6346</v>
      </c>
      <c r="D494" t="s">
        <v>6339</v>
      </c>
      <c r="E494" s="15">
        <v>830119428</v>
      </c>
      <c r="F494" s="15" t="s">
        <v>6339</v>
      </c>
      <c r="G494">
        <v>1</v>
      </c>
      <c r="H494" t="s">
        <v>6339</v>
      </c>
      <c r="I494" t="s">
        <v>6400</v>
      </c>
      <c r="J494" t="s">
        <v>6339</v>
      </c>
      <c r="K494" s="29">
        <v>42654</v>
      </c>
      <c r="L494" s="29" t="s">
        <v>6339</v>
      </c>
      <c r="M494" s="29" t="s">
        <v>6397</v>
      </c>
      <c r="N494" t="s">
        <v>6340</v>
      </c>
      <c r="O494" t="str">
        <f t="shared" si="7"/>
        <v>Insert Into cliente_cultivo(id_clientecultivo,id_cliente,id_cultivo,tiporeg_clientecultivo,freg_clientecultivo,usureg_clientecultivo) values (NULL,830119428,1,'R',2016-10-11,'dzambrano');</v>
      </c>
    </row>
    <row r="495" spans="1:15" x14ac:dyDescent="0.25">
      <c r="A495">
        <v>10011624</v>
      </c>
      <c r="B495" t="s">
        <v>6403</v>
      </c>
      <c r="C495" t="s">
        <v>6346</v>
      </c>
      <c r="D495" t="s">
        <v>6339</v>
      </c>
      <c r="E495" s="15">
        <v>830123012</v>
      </c>
      <c r="F495" s="15" t="s">
        <v>6339</v>
      </c>
      <c r="G495">
        <v>1</v>
      </c>
      <c r="H495" t="s">
        <v>6339</v>
      </c>
      <c r="I495" t="s">
        <v>6400</v>
      </c>
      <c r="J495" t="s">
        <v>6339</v>
      </c>
      <c r="K495" s="29">
        <v>42654</v>
      </c>
      <c r="L495" s="29" t="s">
        <v>6339</v>
      </c>
      <c r="M495" s="29" t="s">
        <v>6397</v>
      </c>
      <c r="N495" t="s">
        <v>6340</v>
      </c>
      <c r="O495" t="str">
        <f t="shared" si="7"/>
        <v>Insert Into cliente_cultivo(id_clientecultivo,id_cliente,id_cultivo,tiporeg_clientecultivo,freg_clientecultivo,usureg_clientecultivo) values (NULL,830123012,1,'R',2016-10-11,'dzambrano');</v>
      </c>
    </row>
    <row r="496" spans="1:15" x14ac:dyDescent="0.25">
      <c r="A496">
        <v>10011625</v>
      </c>
      <c r="B496" t="s">
        <v>6403</v>
      </c>
      <c r="C496" t="s">
        <v>6346</v>
      </c>
      <c r="D496" t="s">
        <v>6339</v>
      </c>
      <c r="E496" s="15">
        <v>830506344</v>
      </c>
      <c r="F496" s="15" t="s">
        <v>6339</v>
      </c>
      <c r="G496">
        <v>1</v>
      </c>
      <c r="H496" t="s">
        <v>6339</v>
      </c>
      <c r="I496" t="s">
        <v>6400</v>
      </c>
      <c r="J496" t="s">
        <v>6339</v>
      </c>
      <c r="K496" s="29">
        <v>42654</v>
      </c>
      <c r="L496" s="29" t="s">
        <v>6339</v>
      </c>
      <c r="M496" s="29" t="s">
        <v>6397</v>
      </c>
      <c r="N496" t="s">
        <v>6340</v>
      </c>
      <c r="O496" t="str">
        <f t="shared" si="7"/>
        <v>Insert Into cliente_cultivo(id_clientecultivo,id_cliente,id_cultivo,tiporeg_clientecultivo,freg_clientecultivo,usureg_clientecultivo) values (NULL,830506344,1,'R',2016-10-11,'dzambrano');</v>
      </c>
    </row>
    <row r="497" spans="1:15" x14ac:dyDescent="0.25">
      <c r="A497">
        <v>10011657</v>
      </c>
      <c r="B497" t="s">
        <v>6403</v>
      </c>
      <c r="C497" t="s">
        <v>6346</v>
      </c>
      <c r="D497" t="s">
        <v>6339</v>
      </c>
      <c r="E497" s="15">
        <v>832002204</v>
      </c>
      <c r="F497" s="15" t="s">
        <v>6339</v>
      </c>
      <c r="G497">
        <v>1</v>
      </c>
      <c r="H497" t="s">
        <v>6339</v>
      </c>
      <c r="I497" t="s">
        <v>6400</v>
      </c>
      <c r="J497" t="s">
        <v>6339</v>
      </c>
      <c r="K497" s="29">
        <v>42654</v>
      </c>
      <c r="L497" s="29" t="s">
        <v>6339</v>
      </c>
      <c r="M497" s="29" t="s">
        <v>6397</v>
      </c>
      <c r="N497" t="s">
        <v>6340</v>
      </c>
      <c r="O497" t="str">
        <f t="shared" si="7"/>
        <v>Insert Into cliente_cultivo(id_clientecultivo,id_cliente,id_cultivo,tiporeg_clientecultivo,freg_clientecultivo,usureg_clientecultivo) values (NULL,832002204,1,'R',2016-10-11,'dzambrano');</v>
      </c>
    </row>
    <row r="498" spans="1:15" x14ac:dyDescent="0.25">
      <c r="A498">
        <v>10011666</v>
      </c>
      <c r="B498" t="s">
        <v>6403</v>
      </c>
      <c r="C498" t="s">
        <v>6346</v>
      </c>
      <c r="D498" t="s">
        <v>6339</v>
      </c>
      <c r="E498" s="15">
        <v>832004593</v>
      </c>
      <c r="F498" s="15" t="s">
        <v>6339</v>
      </c>
      <c r="G498">
        <v>1</v>
      </c>
      <c r="H498" t="s">
        <v>6339</v>
      </c>
      <c r="I498" t="s">
        <v>6400</v>
      </c>
      <c r="J498" t="s">
        <v>6339</v>
      </c>
      <c r="K498" s="29">
        <v>42654</v>
      </c>
      <c r="L498" s="29" t="s">
        <v>6339</v>
      </c>
      <c r="M498" s="29" t="s">
        <v>6397</v>
      </c>
      <c r="N498" t="s">
        <v>6340</v>
      </c>
      <c r="O498" t="str">
        <f t="shared" si="7"/>
        <v>Insert Into cliente_cultivo(id_clientecultivo,id_cliente,id_cultivo,tiporeg_clientecultivo,freg_clientecultivo,usureg_clientecultivo) values (NULL,832004593,1,'R',2016-10-11,'dzambrano');</v>
      </c>
    </row>
    <row r="499" spans="1:15" x14ac:dyDescent="0.25">
      <c r="A499">
        <v>10011669</v>
      </c>
      <c r="B499" t="s">
        <v>6403</v>
      </c>
      <c r="C499" t="s">
        <v>6346</v>
      </c>
      <c r="D499" t="s">
        <v>6339</v>
      </c>
      <c r="E499" s="15">
        <v>832006674</v>
      </c>
      <c r="F499" s="15" t="s">
        <v>6339</v>
      </c>
      <c r="G499">
        <v>1</v>
      </c>
      <c r="H499" t="s">
        <v>6339</v>
      </c>
      <c r="I499" t="s">
        <v>6400</v>
      </c>
      <c r="J499" t="s">
        <v>6339</v>
      </c>
      <c r="K499" s="29">
        <v>42654</v>
      </c>
      <c r="L499" s="29" t="s">
        <v>6339</v>
      </c>
      <c r="M499" s="29" t="s">
        <v>6397</v>
      </c>
      <c r="N499" t="s">
        <v>6340</v>
      </c>
      <c r="O499" t="str">
        <f t="shared" si="7"/>
        <v>Insert Into cliente_cultivo(id_clientecultivo,id_cliente,id_cultivo,tiporeg_clientecultivo,freg_clientecultivo,usureg_clientecultivo) values (NULL,832006674,1,'R',2016-10-11,'dzambrano');</v>
      </c>
    </row>
    <row r="500" spans="1:15" x14ac:dyDescent="0.25">
      <c r="A500">
        <v>10011678</v>
      </c>
      <c r="B500" t="s">
        <v>6403</v>
      </c>
      <c r="C500" t="s">
        <v>6346</v>
      </c>
      <c r="D500" t="s">
        <v>6339</v>
      </c>
      <c r="E500" s="15">
        <v>832008547</v>
      </c>
      <c r="F500" s="15" t="s">
        <v>6339</v>
      </c>
      <c r="G500">
        <v>1</v>
      </c>
      <c r="H500" t="s">
        <v>6339</v>
      </c>
      <c r="I500" t="s">
        <v>6400</v>
      </c>
      <c r="J500" t="s">
        <v>6339</v>
      </c>
      <c r="K500" s="29">
        <v>42654</v>
      </c>
      <c r="L500" s="29" t="s">
        <v>6339</v>
      </c>
      <c r="M500" s="29" t="s">
        <v>6397</v>
      </c>
      <c r="N500" t="s">
        <v>6340</v>
      </c>
      <c r="O500" t="str">
        <f t="shared" si="7"/>
        <v>Insert Into cliente_cultivo(id_clientecultivo,id_cliente,id_cultivo,tiporeg_clientecultivo,freg_clientecultivo,usureg_clientecultivo) values (NULL,832008547,1,'R',2016-10-11,'dzambrano');</v>
      </c>
    </row>
    <row r="501" spans="1:15" x14ac:dyDescent="0.25">
      <c r="A501">
        <v>10011681</v>
      </c>
      <c r="B501" t="s">
        <v>6403</v>
      </c>
      <c r="C501" t="s">
        <v>6346</v>
      </c>
      <c r="D501" t="s">
        <v>6339</v>
      </c>
      <c r="E501" s="15">
        <v>832009053</v>
      </c>
      <c r="F501" s="15" t="s">
        <v>6339</v>
      </c>
      <c r="G501">
        <v>1</v>
      </c>
      <c r="H501" t="s">
        <v>6339</v>
      </c>
      <c r="I501" t="s">
        <v>6400</v>
      </c>
      <c r="J501" t="s">
        <v>6339</v>
      </c>
      <c r="K501" s="29">
        <v>42654</v>
      </c>
      <c r="L501" s="29" t="s">
        <v>6339</v>
      </c>
      <c r="M501" s="29" t="s">
        <v>6397</v>
      </c>
      <c r="N501" t="s">
        <v>6340</v>
      </c>
      <c r="O501" t="str">
        <f t="shared" si="7"/>
        <v>Insert Into cliente_cultivo(id_clientecultivo,id_cliente,id_cultivo,tiporeg_clientecultivo,freg_clientecultivo,usureg_clientecultivo) values (NULL,832009053,1,'R',2016-10-11,'dzambrano');</v>
      </c>
    </row>
    <row r="502" spans="1:15" x14ac:dyDescent="0.25">
      <c r="A502">
        <v>10011684</v>
      </c>
      <c r="B502" t="s">
        <v>6403</v>
      </c>
      <c r="C502" t="s">
        <v>6346</v>
      </c>
      <c r="D502" t="s">
        <v>6339</v>
      </c>
      <c r="E502" s="15">
        <v>832009355</v>
      </c>
      <c r="F502" s="15" t="s">
        <v>6339</v>
      </c>
      <c r="G502">
        <v>1</v>
      </c>
      <c r="H502" t="s">
        <v>6339</v>
      </c>
      <c r="I502" t="s">
        <v>6400</v>
      </c>
      <c r="J502" t="s">
        <v>6339</v>
      </c>
      <c r="K502" s="29">
        <v>42654</v>
      </c>
      <c r="L502" s="29" t="s">
        <v>6339</v>
      </c>
      <c r="M502" s="29" t="s">
        <v>6397</v>
      </c>
      <c r="N502" t="s">
        <v>6340</v>
      </c>
      <c r="O502" t="str">
        <f t="shared" si="7"/>
        <v>Insert Into cliente_cultivo(id_clientecultivo,id_cliente,id_cultivo,tiporeg_clientecultivo,freg_clientecultivo,usureg_clientecultivo) values (NULL,832009355,1,'R',2016-10-11,'dzambrano');</v>
      </c>
    </row>
    <row r="503" spans="1:15" x14ac:dyDescent="0.25">
      <c r="A503">
        <v>10011685</v>
      </c>
      <c r="B503" t="s">
        <v>6403</v>
      </c>
      <c r="C503" t="s">
        <v>6346</v>
      </c>
      <c r="D503" t="s">
        <v>6339</v>
      </c>
      <c r="E503" s="15">
        <v>860046341</v>
      </c>
      <c r="F503" s="15" t="s">
        <v>6339</v>
      </c>
      <c r="G503">
        <v>1</v>
      </c>
      <c r="H503" t="s">
        <v>6339</v>
      </c>
      <c r="I503" t="s">
        <v>6400</v>
      </c>
      <c r="J503" t="s">
        <v>6339</v>
      </c>
      <c r="K503" s="29">
        <v>42654</v>
      </c>
      <c r="L503" s="29" t="s">
        <v>6339</v>
      </c>
      <c r="M503" s="29" t="s">
        <v>6397</v>
      </c>
      <c r="N503" t="s">
        <v>6340</v>
      </c>
      <c r="O503" t="str">
        <f t="shared" si="7"/>
        <v>Insert Into cliente_cultivo(id_clientecultivo,id_cliente,id_cultivo,tiporeg_clientecultivo,freg_clientecultivo,usureg_clientecultivo) values (NULL,860046341,1,'R',2016-10-11,'dzambrano');</v>
      </c>
    </row>
    <row r="504" spans="1:15" x14ac:dyDescent="0.25">
      <c r="A504">
        <v>10011728</v>
      </c>
      <c r="B504" t="s">
        <v>6403</v>
      </c>
      <c r="C504" t="s">
        <v>6346</v>
      </c>
      <c r="D504" t="s">
        <v>6339</v>
      </c>
      <c r="E504" s="15">
        <v>860522063</v>
      </c>
      <c r="F504" s="15" t="s">
        <v>6339</v>
      </c>
      <c r="G504">
        <v>1</v>
      </c>
      <c r="H504" t="s">
        <v>6339</v>
      </c>
      <c r="I504" t="s">
        <v>6400</v>
      </c>
      <c r="J504" t="s">
        <v>6339</v>
      </c>
      <c r="K504" s="29">
        <v>42654</v>
      </c>
      <c r="L504" s="29" t="s">
        <v>6339</v>
      </c>
      <c r="M504" s="29" t="s">
        <v>6397</v>
      </c>
      <c r="N504" t="s">
        <v>6340</v>
      </c>
      <c r="O504" t="str">
        <f t="shared" si="7"/>
        <v>Insert Into cliente_cultivo(id_clientecultivo,id_cliente,id_cultivo,tiporeg_clientecultivo,freg_clientecultivo,usureg_clientecultivo) values (NULL,860522063,1,'R',2016-10-11,'dzambrano');</v>
      </c>
    </row>
    <row r="505" spans="1:15" x14ac:dyDescent="0.25">
      <c r="A505">
        <v>10011774</v>
      </c>
      <c r="B505" t="s">
        <v>6403</v>
      </c>
      <c r="C505" t="s">
        <v>6346</v>
      </c>
      <c r="D505" t="s">
        <v>6339</v>
      </c>
      <c r="E505" s="15">
        <v>87571347</v>
      </c>
      <c r="F505" s="15" t="s">
        <v>6339</v>
      </c>
      <c r="G505">
        <v>1</v>
      </c>
      <c r="H505" t="s">
        <v>6339</v>
      </c>
      <c r="I505" t="s">
        <v>6400</v>
      </c>
      <c r="J505" t="s">
        <v>6339</v>
      </c>
      <c r="K505" s="29">
        <v>42654</v>
      </c>
      <c r="L505" s="29" t="s">
        <v>6339</v>
      </c>
      <c r="M505" s="29" t="s">
        <v>6397</v>
      </c>
      <c r="N505" t="s">
        <v>6340</v>
      </c>
      <c r="O505" t="str">
        <f t="shared" si="7"/>
        <v>Insert Into cliente_cultivo(id_clientecultivo,id_cliente,id_cultivo,tiporeg_clientecultivo,freg_clientecultivo,usureg_clientecultivo) values (NULL,87571347,1,'R',2016-10-11,'dzambrano');</v>
      </c>
    </row>
    <row r="506" spans="1:15" x14ac:dyDescent="0.25">
      <c r="A506">
        <v>10011786</v>
      </c>
      <c r="B506" t="s">
        <v>6403</v>
      </c>
      <c r="C506" t="s">
        <v>6346</v>
      </c>
      <c r="D506" t="s">
        <v>6339</v>
      </c>
      <c r="E506" s="15">
        <v>900036777</v>
      </c>
      <c r="F506" s="15" t="s">
        <v>6339</v>
      </c>
      <c r="G506">
        <v>1</v>
      </c>
      <c r="H506" t="s">
        <v>6339</v>
      </c>
      <c r="I506" t="s">
        <v>6400</v>
      </c>
      <c r="J506" t="s">
        <v>6339</v>
      </c>
      <c r="K506" s="29">
        <v>42654</v>
      </c>
      <c r="L506" s="29" t="s">
        <v>6339</v>
      </c>
      <c r="M506" s="29" t="s">
        <v>6397</v>
      </c>
      <c r="N506" t="s">
        <v>6340</v>
      </c>
      <c r="O506" t="str">
        <f t="shared" si="7"/>
        <v>Insert Into cliente_cultivo(id_clientecultivo,id_cliente,id_cultivo,tiporeg_clientecultivo,freg_clientecultivo,usureg_clientecultivo) values (NULL,900036777,1,'R',2016-10-11,'dzambrano');</v>
      </c>
    </row>
    <row r="507" spans="1:15" x14ac:dyDescent="0.25">
      <c r="A507">
        <v>10011831</v>
      </c>
      <c r="B507" t="s">
        <v>6403</v>
      </c>
      <c r="C507" t="s">
        <v>6346</v>
      </c>
      <c r="D507" t="s">
        <v>6339</v>
      </c>
      <c r="E507" s="15">
        <v>900123883</v>
      </c>
      <c r="F507" s="15" t="s">
        <v>6339</v>
      </c>
      <c r="G507">
        <v>1</v>
      </c>
      <c r="H507" t="s">
        <v>6339</v>
      </c>
      <c r="I507" t="s">
        <v>6400</v>
      </c>
      <c r="J507" t="s">
        <v>6339</v>
      </c>
      <c r="K507" s="29">
        <v>42654</v>
      </c>
      <c r="L507" s="29" t="s">
        <v>6339</v>
      </c>
      <c r="M507" s="29" t="s">
        <v>6397</v>
      </c>
      <c r="N507" t="s">
        <v>6340</v>
      </c>
      <c r="O507" t="str">
        <f t="shared" si="7"/>
        <v>Insert Into cliente_cultivo(id_clientecultivo,id_cliente,id_cultivo,tiporeg_clientecultivo,freg_clientecultivo,usureg_clientecultivo) values (NULL,900123883,1,'R',2016-10-11,'dzambrano');</v>
      </c>
    </row>
    <row r="508" spans="1:15" x14ac:dyDescent="0.25">
      <c r="A508">
        <v>10011867</v>
      </c>
      <c r="B508" t="s">
        <v>6403</v>
      </c>
      <c r="C508" t="s">
        <v>6346</v>
      </c>
      <c r="D508" t="s">
        <v>6339</v>
      </c>
      <c r="E508" s="15">
        <v>900130013</v>
      </c>
      <c r="F508" s="15" t="s">
        <v>6339</v>
      </c>
      <c r="G508">
        <v>1</v>
      </c>
      <c r="H508" t="s">
        <v>6339</v>
      </c>
      <c r="I508" t="s">
        <v>6400</v>
      </c>
      <c r="J508" t="s">
        <v>6339</v>
      </c>
      <c r="K508" s="29">
        <v>42654</v>
      </c>
      <c r="L508" s="29" t="s">
        <v>6339</v>
      </c>
      <c r="M508" s="29" t="s">
        <v>6397</v>
      </c>
      <c r="N508" t="s">
        <v>6340</v>
      </c>
      <c r="O508" t="str">
        <f t="shared" si="7"/>
        <v>Insert Into cliente_cultivo(id_clientecultivo,id_cliente,id_cultivo,tiporeg_clientecultivo,freg_clientecultivo,usureg_clientecultivo) values (NULL,900130013,1,'R',2016-10-11,'dzambrano');</v>
      </c>
    </row>
    <row r="509" spans="1:15" x14ac:dyDescent="0.25">
      <c r="A509">
        <v>10011868</v>
      </c>
      <c r="B509" t="s">
        <v>6403</v>
      </c>
      <c r="C509" t="s">
        <v>6346</v>
      </c>
      <c r="D509" t="s">
        <v>6339</v>
      </c>
      <c r="E509" s="15">
        <v>900260528</v>
      </c>
      <c r="F509" s="15" t="s">
        <v>6339</v>
      </c>
      <c r="G509">
        <v>1</v>
      </c>
      <c r="H509" t="s">
        <v>6339</v>
      </c>
      <c r="I509" t="s">
        <v>6400</v>
      </c>
      <c r="J509" t="s">
        <v>6339</v>
      </c>
      <c r="K509" s="29">
        <v>42654</v>
      </c>
      <c r="L509" s="29" t="s">
        <v>6339</v>
      </c>
      <c r="M509" s="29" t="s">
        <v>6397</v>
      </c>
      <c r="N509" t="s">
        <v>6340</v>
      </c>
      <c r="O509" t="str">
        <f t="shared" si="7"/>
        <v>Insert Into cliente_cultivo(id_clientecultivo,id_cliente,id_cultivo,tiporeg_clientecultivo,freg_clientecultivo,usureg_clientecultivo) values (NULL,900260528,1,'R',2016-10-11,'dzambrano');</v>
      </c>
    </row>
    <row r="510" spans="1:15" x14ac:dyDescent="0.25">
      <c r="A510">
        <v>10011907</v>
      </c>
      <c r="B510" t="s">
        <v>6403</v>
      </c>
      <c r="C510" t="s">
        <v>6346</v>
      </c>
      <c r="D510" t="s">
        <v>6339</v>
      </c>
      <c r="E510" s="15">
        <v>900319437</v>
      </c>
      <c r="F510" s="15" t="s">
        <v>6339</v>
      </c>
      <c r="G510">
        <v>1</v>
      </c>
      <c r="H510" t="s">
        <v>6339</v>
      </c>
      <c r="I510" t="s">
        <v>6400</v>
      </c>
      <c r="J510" t="s">
        <v>6339</v>
      </c>
      <c r="K510" s="29">
        <v>42654</v>
      </c>
      <c r="L510" s="29" t="s">
        <v>6339</v>
      </c>
      <c r="M510" s="29" t="s">
        <v>6397</v>
      </c>
      <c r="N510" t="s">
        <v>6340</v>
      </c>
      <c r="O510" t="str">
        <f t="shared" si="7"/>
        <v>Insert Into cliente_cultivo(id_clientecultivo,id_cliente,id_cultivo,tiporeg_clientecultivo,freg_clientecultivo,usureg_clientecultivo) values (NULL,900319437,1,'R',2016-10-11,'dzambrano');</v>
      </c>
    </row>
    <row r="511" spans="1:15" x14ac:dyDescent="0.25">
      <c r="A511">
        <v>10011923</v>
      </c>
      <c r="B511" t="s">
        <v>6403</v>
      </c>
      <c r="C511" t="s">
        <v>6346</v>
      </c>
      <c r="D511" t="s">
        <v>6339</v>
      </c>
      <c r="E511" s="15">
        <v>900342127</v>
      </c>
      <c r="F511" s="15" t="s">
        <v>6339</v>
      </c>
      <c r="G511">
        <v>1</v>
      </c>
      <c r="H511" t="s">
        <v>6339</v>
      </c>
      <c r="I511" t="s">
        <v>6400</v>
      </c>
      <c r="J511" t="s">
        <v>6339</v>
      </c>
      <c r="K511" s="29">
        <v>42654</v>
      </c>
      <c r="L511" s="29" t="s">
        <v>6339</v>
      </c>
      <c r="M511" s="29" t="s">
        <v>6397</v>
      </c>
      <c r="N511" t="s">
        <v>6340</v>
      </c>
      <c r="O511" t="str">
        <f t="shared" si="7"/>
        <v>Insert Into cliente_cultivo(id_clientecultivo,id_cliente,id_cultivo,tiporeg_clientecultivo,freg_clientecultivo,usureg_clientecultivo) values (NULL,900342127,1,'R',2016-10-11,'dzambrano');</v>
      </c>
    </row>
    <row r="512" spans="1:15" x14ac:dyDescent="0.25">
      <c r="A512">
        <v>10011930</v>
      </c>
      <c r="B512" t="s">
        <v>6403</v>
      </c>
      <c r="C512" t="s">
        <v>6346</v>
      </c>
      <c r="D512" t="s">
        <v>6339</v>
      </c>
      <c r="E512" s="15">
        <v>900407253</v>
      </c>
      <c r="F512" s="15" t="s">
        <v>6339</v>
      </c>
      <c r="G512">
        <v>1</v>
      </c>
      <c r="H512" t="s">
        <v>6339</v>
      </c>
      <c r="I512" t="s">
        <v>6400</v>
      </c>
      <c r="J512" t="s">
        <v>6339</v>
      </c>
      <c r="K512" s="29">
        <v>42654</v>
      </c>
      <c r="L512" s="29" t="s">
        <v>6339</v>
      </c>
      <c r="M512" s="29" t="s">
        <v>6397</v>
      </c>
      <c r="N512" t="s">
        <v>6340</v>
      </c>
      <c r="O512" t="str">
        <f t="shared" si="7"/>
        <v>Insert Into cliente_cultivo(id_clientecultivo,id_cliente,id_cultivo,tiporeg_clientecultivo,freg_clientecultivo,usureg_clientecultivo) values (NULL,900407253,1,'R',2016-10-11,'dzambrano');</v>
      </c>
    </row>
    <row r="513" spans="1:15" x14ac:dyDescent="0.25">
      <c r="A513">
        <v>10011959</v>
      </c>
      <c r="B513" t="s">
        <v>6403</v>
      </c>
      <c r="C513" t="s">
        <v>6346</v>
      </c>
      <c r="D513" t="s">
        <v>6339</v>
      </c>
      <c r="E513" s="15">
        <v>900408946</v>
      </c>
      <c r="F513" s="15" t="s">
        <v>6339</v>
      </c>
      <c r="G513">
        <v>1</v>
      </c>
      <c r="H513" t="s">
        <v>6339</v>
      </c>
      <c r="I513" t="s">
        <v>6400</v>
      </c>
      <c r="J513" t="s">
        <v>6339</v>
      </c>
      <c r="K513" s="29">
        <v>42654</v>
      </c>
      <c r="L513" s="29" t="s">
        <v>6339</v>
      </c>
      <c r="M513" s="29" t="s">
        <v>6397</v>
      </c>
      <c r="N513" t="s">
        <v>6340</v>
      </c>
      <c r="O513" t="str">
        <f t="shared" si="7"/>
        <v>Insert Into cliente_cultivo(id_clientecultivo,id_cliente,id_cultivo,tiporeg_clientecultivo,freg_clientecultivo,usureg_clientecultivo) values (NULL,900408946,1,'R',2016-10-11,'dzambrano');</v>
      </c>
    </row>
    <row r="514" spans="1:15" x14ac:dyDescent="0.25">
      <c r="A514">
        <v>10011962</v>
      </c>
      <c r="B514" t="s">
        <v>6403</v>
      </c>
      <c r="C514" t="s">
        <v>6346</v>
      </c>
      <c r="D514" t="s">
        <v>6339</v>
      </c>
      <c r="E514" s="15">
        <v>900429519</v>
      </c>
      <c r="F514" s="15" t="s">
        <v>6339</v>
      </c>
      <c r="G514">
        <v>1</v>
      </c>
      <c r="H514" t="s">
        <v>6339</v>
      </c>
      <c r="I514" t="s">
        <v>6400</v>
      </c>
      <c r="J514" t="s">
        <v>6339</v>
      </c>
      <c r="K514" s="29">
        <v>42654</v>
      </c>
      <c r="L514" s="29" t="s">
        <v>6339</v>
      </c>
      <c r="M514" s="29" t="s">
        <v>6397</v>
      </c>
      <c r="N514" t="s">
        <v>6340</v>
      </c>
      <c r="O514" t="str">
        <f t="shared" si="7"/>
        <v>Insert Into cliente_cultivo(id_clientecultivo,id_cliente,id_cultivo,tiporeg_clientecultivo,freg_clientecultivo,usureg_clientecultivo) values (NULL,900429519,1,'R',2016-10-11,'dzambrano');</v>
      </c>
    </row>
    <row r="515" spans="1:15" x14ac:dyDescent="0.25">
      <c r="A515">
        <v>10011975</v>
      </c>
      <c r="B515" t="s">
        <v>6403</v>
      </c>
      <c r="C515" t="s">
        <v>6346</v>
      </c>
      <c r="D515" t="s">
        <v>6339</v>
      </c>
      <c r="E515" s="15">
        <v>900433952</v>
      </c>
      <c r="F515" s="15" t="s">
        <v>6339</v>
      </c>
      <c r="G515">
        <v>1</v>
      </c>
      <c r="H515" t="s">
        <v>6339</v>
      </c>
      <c r="I515" t="s">
        <v>6400</v>
      </c>
      <c r="J515" t="s">
        <v>6339</v>
      </c>
      <c r="K515" s="29">
        <v>42654</v>
      </c>
      <c r="L515" s="29" t="s">
        <v>6339</v>
      </c>
      <c r="M515" s="29" t="s">
        <v>6397</v>
      </c>
      <c r="N515" t="s">
        <v>6340</v>
      </c>
      <c r="O515" t="str">
        <f t="shared" ref="O515:O578" si="8">_xlfn.CONCAT(B515,C515,D515,E515,F515,G515,H515,"'",I515,"'",J515,TEXT(K515,"yyyy-mm-dd"),L515,"'",M515,"'",N515)</f>
        <v>Insert Into cliente_cultivo(id_clientecultivo,id_cliente,id_cultivo,tiporeg_clientecultivo,freg_clientecultivo,usureg_clientecultivo) values (NULL,900433952,1,'R',2016-10-11,'dzambrano');</v>
      </c>
    </row>
    <row r="516" spans="1:15" x14ac:dyDescent="0.25">
      <c r="A516">
        <v>10011978</v>
      </c>
      <c r="B516" t="s">
        <v>6403</v>
      </c>
      <c r="C516" t="s">
        <v>6346</v>
      </c>
      <c r="D516" t="s">
        <v>6339</v>
      </c>
      <c r="E516" s="15">
        <v>900471182</v>
      </c>
      <c r="F516" s="15" t="s">
        <v>6339</v>
      </c>
      <c r="G516">
        <v>1</v>
      </c>
      <c r="H516" t="s">
        <v>6339</v>
      </c>
      <c r="I516" t="s">
        <v>6400</v>
      </c>
      <c r="J516" t="s">
        <v>6339</v>
      </c>
      <c r="K516" s="29">
        <v>42654</v>
      </c>
      <c r="L516" s="29" t="s">
        <v>6339</v>
      </c>
      <c r="M516" s="29" t="s">
        <v>6397</v>
      </c>
      <c r="N516" t="s">
        <v>6340</v>
      </c>
      <c r="O516" t="str">
        <f t="shared" si="8"/>
        <v>Insert Into cliente_cultivo(id_clientecultivo,id_cliente,id_cultivo,tiporeg_clientecultivo,freg_clientecultivo,usureg_clientecultivo) values (NULL,900471182,1,'R',2016-10-11,'dzambrano');</v>
      </c>
    </row>
    <row r="517" spans="1:15" x14ac:dyDescent="0.25">
      <c r="A517">
        <v>10011996</v>
      </c>
      <c r="B517" t="s">
        <v>6403</v>
      </c>
      <c r="C517" t="s">
        <v>6346</v>
      </c>
      <c r="D517" t="s">
        <v>6339</v>
      </c>
      <c r="E517" s="15">
        <v>900477132</v>
      </c>
      <c r="F517" s="15" t="s">
        <v>6339</v>
      </c>
      <c r="G517">
        <v>1</v>
      </c>
      <c r="H517" t="s">
        <v>6339</v>
      </c>
      <c r="I517" t="s">
        <v>6400</v>
      </c>
      <c r="J517" t="s">
        <v>6339</v>
      </c>
      <c r="K517" s="29">
        <v>42654</v>
      </c>
      <c r="L517" s="29" t="s">
        <v>6339</v>
      </c>
      <c r="M517" s="29" t="s">
        <v>6397</v>
      </c>
      <c r="N517" t="s">
        <v>6340</v>
      </c>
      <c r="O517" t="str">
        <f t="shared" si="8"/>
        <v>Insert Into cliente_cultivo(id_clientecultivo,id_cliente,id_cultivo,tiporeg_clientecultivo,freg_clientecultivo,usureg_clientecultivo) values (NULL,900477132,1,'R',2016-10-11,'dzambrano');</v>
      </c>
    </row>
    <row r="518" spans="1:15" x14ac:dyDescent="0.25">
      <c r="A518">
        <v>10011997</v>
      </c>
      <c r="B518" t="s">
        <v>6403</v>
      </c>
      <c r="C518" t="s">
        <v>6346</v>
      </c>
      <c r="D518" t="s">
        <v>6339</v>
      </c>
      <c r="E518" s="15">
        <v>900482836</v>
      </c>
      <c r="F518" s="15" t="s">
        <v>6339</v>
      </c>
      <c r="G518">
        <v>1</v>
      </c>
      <c r="H518" t="s">
        <v>6339</v>
      </c>
      <c r="I518" t="s">
        <v>6400</v>
      </c>
      <c r="J518" t="s">
        <v>6339</v>
      </c>
      <c r="K518" s="29">
        <v>42654</v>
      </c>
      <c r="L518" s="29" t="s">
        <v>6339</v>
      </c>
      <c r="M518" s="29" t="s">
        <v>6397</v>
      </c>
      <c r="N518" t="s">
        <v>6340</v>
      </c>
      <c r="O518" t="str">
        <f t="shared" si="8"/>
        <v>Insert Into cliente_cultivo(id_clientecultivo,id_cliente,id_cultivo,tiporeg_clientecultivo,freg_clientecultivo,usureg_clientecultivo) values (NULL,900482836,1,'R',2016-10-11,'dzambrano');</v>
      </c>
    </row>
    <row r="519" spans="1:15" x14ac:dyDescent="0.25">
      <c r="A519">
        <v>10012000</v>
      </c>
      <c r="B519" t="s">
        <v>6403</v>
      </c>
      <c r="C519" t="s">
        <v>6346</v>
      </c>
      <c r="D519" t="s">
        <v>6339</v>
      </c>
      <c r="E519" s="15">
        <v>900556152</v>
      </c>
      <c r="F519" s="15" t="s">
        <v>6339</v>
      </c>
      <c r="G519">
        <v>1</v>
      </c>
      <c r="H519" t="s">
        <v>6339</v>
      </c>
      <c r="I519" t="s">
        <v>6400</v>
      </c>
      <c r="J519" t="s">
        <v>6339</v>
      </c>
      <c r="K519" s="29">
        <v>42654</v>
      </c>
      <c r="L519" s="29" t="s">
        <v>6339</v>
      </c>
      <c r="M519" s="29" t="s">
        <v>6397</v>
      </c>
      <c r="N519" t="s">
        <v>6340</v>
      </c>
      <c r="O519" t="str">
        <f t="shared" si="8"/>
        <v>Insert Into cliente_cultivo(id_clientecultivo,id_cliente,id_cultivo,tiporeg_clientecultivo,freg_clientecultivo,usureg_clientecultivo) values (NULL,900556152,1,'R',2016-10-11,'dzambrano');</v>
      </c>
    </row>
    <row r="520" spans="1:15" x14ac:dyDescent="0.25">
      <c r="A520">
        <v>10012024</v>
      </c>
      <c r="B520" t="s">
        <v>6403</v>
      </c>
      <c r="C520" t="s">
        <v>6346</v>
      </c>
      <c r="D520" t="s">
        <v>6339</v>
      </c>
      <c r="E520" s="15">
        <v>91218371</v>
      </c>
      <c r="F520" s="15" t="s">
        <v>6339</v>
      </c>
      <c r="G520">
        <v>1</v>
      </c>
      <c r="H520" t="s">
        <v>6339</v>
      </c>
      <c r="I520" t="s">
        <v>6400</v>
      </c>
      <c r="J520" t="s">
        <v>6339</v>
      </c>
      <c r="K520" s="29">
        <v>42654</v>
      </c>
      <c r="L520" s="29" t="s">
        <v>6339</v>
      </c>
      <c r="M520" s="29" t="s">
        <v>6397</v>
      </c>
      <c r="N520" t="s">
        <v>6340</v>
      </c>
      <c r="O520" t="str">
        <f t="shared" si="8"/>
        <v>Insert Into cliente_cultivo(id_clientecultivo,id_cliente,id_cultivo,tiporeg_clientecultivo,freg_clientecultivo,usureg_clientecultivo) values (NULL,91218371,1,'R',2016-10-11,'dzambrano');</v>
      </c>
    </row>
    <row r="521" spans="1:15" x14ac:dyDescent="0.25">
      <c r="A521">
        <v>10012028</v>
      </c>
      <c r="B521" t="s">
        <v>6403</v>
      </c>
      <c r="C521" t="s">
        <v>6346</v>
      </c>
      <c r="D521" t="s">
        <v>6339</v>
      </c>
      <c r="E521" s="15">
        <v>3262542</v>
      </c>
      <c r="F521" s="15" t="s">
        <v>6339</v>
      </c>
      <c r="G521">
        <v>1</v>
      </c>
      <c r="H521" t="s">
        <v>6339</v>
      </c>
      <c r="I521" t="s">
        <v>6400</v>
      </c>
      <c r="J521" t="s">
        <v>6339</v>
      </c>
      <c r="K521" s="29">
        <v>42654</v>
      </c>
      <c r="L521" s="29" t="s">
        <v>6339</v>
      </c>
      <c r="M521" s="29" t="s">
        <v>6397</v>
      </c>
      <c r="N521" t="s">
        <v>6340</v>
      </c>
      <c r="O521" t="str">
        <f t="shared" si="8"/>
        <v>Insert Into cliente_cultivo(id_clientecultivo,id_cliente,id_cultivo,tiporeg_clientecultivo,freg_clientecultivo,usureg_clientecultivo) values (NULL,3262542,1,'R',2016-10-11,'dzambrano');</v>
      </c>
    </row>
    <row r="522" spans="1:15" x14ac:dyDescent="0.25">
      <c r="A522">
        <v>10012061</v>
      </c>
      <c r="B522" t="s">
        <v>6403</v>
      </c>
      <c r="C522" t="s">
        <v>6346</v>
      </c>
      <c r="D522" t="s">
        <v>6339</v>
      </c>
      <c r="E522" s="15">
        <v>93349815</v>
      </c>
      <c r="F522" s="15" t="s">
        <v>6339</v>
      </c>
      <c r="G522">
        <v>1</v>
      </c>
      <c r="H522" t="s">
        <v>6339</v>
      </c>
      <c r="I522" t="s">
        <v>6400</v>
      </c>
      <c r="J522" t="s">
        <v>6339</v>
      </c>
      <c r="K522" s="29">
        <v>42654</v>
      </c>
      <c r="L522" s="29" t="s">
        <v>6339</v>
      </c>
      <c r="M522" s="29" t="s">
        <v>6397</v>
      </c>
      <c r="N522" t="s">
        <v>6340</v>
      </c>
      <c r="O522" t="str">
        <f t="shared" si="8"/>
        <v>Insert Into cliente_cultivo(id_clientecultivo,id_cliente,id_cultivo,tiporeg_clientecultivo,freg_clientecultivo,usureg_clientecultivo) values (NULL,93349815,1,'R',2016-10-11,'dzambrano');</v>
      </c>
    </row>
    <row r="523" spans="1:15" x14ac:dyDescent="0.25">
      <c r="A523">
        <v>10012076</v>
      </c>
      <c r="B523" t="s">
        <v>6403</v>
      </c>
      <c r="C523" t="s">
        <v>6346</v>
      </c>
      <c r="D523" t="s">
        <v>6339</v>
      </c>
      <c r="E523" s="15">
        <v>93366147</v>
      </c>
      <c r="F523" s="15" t="s">
        <v>6339</v>
      </c>
      <c r="G523">
        <v>1</v>
      </c>
      <c r="H523" t="s">
        <v>6339</v>
      </c>
      <c r="I523" t="s">
        <v>6400</v>
      </c>
      <c r="J523" t="s">
        <v>6339</v>
      </c>
      <c r="K523" s="29">
        <v>42654</v>
      </c>
      <c r="L523" s="29" t="s">
        <v>6339</v>
      </c>
      <c r="M523" s="29" t="s">
        <v>6397</v>
      </c>
      <c r="N523" t="s">
        <v>6340</v>
      </c>
      <c r="O523" t="str">
        <f t="shared" si="8"/>
        <v>Insert Into cliente_cultivo(id_clientecultivo,id_cliente,id_cultivo,tiporeg_clientecultivo,freg_clientecultivo,usureg_clientecultivo) values (NULL,93366147,1,'R',2016-10-11,'dzambrano');</v>
      </c>
    </row>
    <row r="524" spans="1:15" x14ac:dyDescent="0.25">
      <c r="A524">
        <v>10012077</v>
      </c>
      <c r="B524" t="s">
        <v>6403</v>
      </c>
      <c r="C524" t="s">
        <v>6346</v>
      </c>
      <c r="D524" t="s">
        <v>6339</v>
      </c>
      <c r="E524" s="15">
        <v>3151916</v>
      </c>
      <c r="F524" s="15" t="s">
        <v>6339</v>
      </c>
      <c r="G524">
        <v>1</v>
      </c>
      <c r="H524" t="s">
        <v>6339</v>
      </c>
      <c r="I524" t="s">
        <v>6400</v>
      </c>
      <c r="J524" t="s">
        <v>6339</v>
      </c>
      <c r="K524" s="29">
        <v>42654</v>
      </c>
      <c r="L524" s="29" t="s">
        <v>6339</v>
      </c>
      <c r="M524" s="29" t="s">
        <v>6397</v>
      </c>
      <c r="N524" t="s">
        <v>6340</v>
      </c>
      <c r="O524" t="str">
        <f t="shared" si="8"/>
        <v>Insert Into cliente_cultivo(id_clientecultivo,id_cliente,id_cultivo,tiporeg_clientecultivo,freg_clientecultivo,usureg_clientecultivo) values (NULL,3151916,1,'R',2016-10-11,'dzambrano');</v>
      </c>
    </row>
    <row r="525" spans="1:15" x14ac:dyDescent="0.25">
      <c r="A525">
        <v>10012276</v>
      </c>
      <c r="B525" t="s">
        <v>6403</v>
      </c>
      <c r="C525" t="s">
        <v>6346</v>
      </c>
      <c r="D525" t="s">
        <v>6339</v>
      </c>
      <c r="E525" s="15">
        <v>3186164</v>
      </c>
      <c r="F525" s="15" t="s">
        <v>6339</v>
      </c>
      <c r="G525">
        <v>1</v>
      </c>
      <c r="H525" t="s">
        <v>6339</v>
      </c>
      <c r="I525" t="s">
        <v>6400</v>
      </c>
      <c r="J525" t="s">
        <v>6339</v>
      </c>
      <c r="K525" s="29">
        <v>42654</v>
      </c>
      <c r="L525" s="29" t="s">
        <v>6339</v>
      </c>
      <c r="M525" s="29" t="s">
        <v>6397</v>
      </c>
      <c r="N525" t="s">
        <v>6340</v>
      </c>
      <c r="O525" t="str">
        <f t="shared" si="8"/>
        <v>Insert Into cliente_cultivo(id_clientecultivo,id_cliente,id_cultivo,tiporeg_clientecultivo,freg_clientecultivo,usureg_clientecultivo) values (NULL,3186164,1,'R',2016-10-11,'dzambrano');</v>
      </c>
    </row>
    <row r="526" spans="1:15" x14ac:dyDescent="0.25">
      <c r="A526">
        <v>10012396</v>
      </c>
      <c r="B526" t="s">
        <v>6403</v>
      </c>
      <c r="C526" t="s">
        <v>6346</v>
      </c>
      <c r="D526" t="s">
        <v>6339</v>
      </c>
      <c r="E526" s="15">
        <v>900034616</v>
      </c>
      <c r="F526" s="15" t="s">
        <v>6339</v>
      </c>
      <c r="G526">
        <v>1</v>
      </c>
      <c r="H526" t="s">
        <v>6339</v>
      </c>
      <c r="I526" t="s">
        <v>6400</v>
      </c>
      <c r="J526" t="s">
        <v>6339</v>
      </c>
      <c r="K526" s="29">
        <v>42654</v>
      </c>
      <c r="L526" s="29" t="s">
        <v>6339</v>
      </c>
      <c r="M526" s="29" t="s">
        <v>6397</v>
      </c>
      <c r="N526" t="s">
        <v>6340</v>
      </c>
      <c r="O526" t="str">
        <f t="shared" si="8"/>
        <v>Insert Into cliente_cultivo(id_clientecultivo,id_cliente,id_cultivo,tiporeg_clientecultivo,freg_clientecultivo,usureg_clientecultivo) values (NULL,900034616,1,'R',2016-10-11,'dzambrano');</v>
      </c>
    </row>
    <row r="527" spans="1:15" x14ac:dyDescent="0.25">
      <c r="A527">
        <v>10012459</v>
      </c>
      <c r="B527" t="s">
        <v>6403</v>
      </c>
      <c r="C527" t="s">
        <v>6346</v>
      </c>
      <c r="D527" t="s">
        <v>6339</v>
      </c>
      <c r="E527" s="15">
        <v>900084568</v>
      </c>
      <c r="F527" s="15" t="s">
        <v>6339</v>
      </c>
      <c r="G527">
        <v>1</v>
      </c>
      <c r="H527" t="s">
        <v>6339</v>
      </c>
      <c r="I527" t="s">
        <v>6400</v>
      </c>
      <c r="J527" t="s">
        <v>6339</v>
      </c>
      <c r="K527" s="29">
        <v>42654</v>
      </c>
      <c r="L527" s="29" t="s">
        <v>6339</v>
      </c>
      <c r="M527" s="29" t="s">
        <v>6397</v>
      </c>
      <c r="N527" t="s">
        <v>6340</v>
      </c>
      <c r="O527" t="str">
        <f t="shared" si="8"/>
        <v>Insert Into cliente_cultivo(id_clientecultivo,id_cliente,id_cultivo,tiporeg_clientecultivo,freg_clientecultivo,usureg_clientecultivo) values (NULL,900084568,1,'R',2016-10-11,'dzambrano');</v>
      </c>
    </row>
    <row r="528" spans="1:15" x14ac:dyDescent="0.25">
      <c r="A528">
        <v>10012469</v>
      </c>
      <c r="B528" t="s">
        <v>6403</v>
      </c>
      <c r="C528" t="s">
        <v>6346</v>
      </c>
      <c r="D528" t="s">
        <v>6339</v>
      </c>
      <c r="E528" s="15">
        <v>80450058</v>
      </c>
      <c r="F528" s="15" t="s">
        <v>6339</v>
      </c>
      <c r="G528">
        <v>1</v>
      </c>
      <c r="H528" t="s">
        <v>6339</v>
      </c>
      <c r="I528" t="s">
        <v>6400</v>
      </c>
      <c r="J528" t="s">
        <v>6339</v>
      </c>
      <c r="K528" s="29">
        <v>42654</v>
      </c>
      <c r="L528" s="29" t="s">
        <v>6339</v>
      </c>
      <c r="M528" s="29" t="s">
        <v>6397</v>
      </c>
      <c r="N528" t="s">
        <v>6340</v>
      </c>
      <c r="O528" t="str">
        <f t="shared" si="8"/>
        <v>Insert Into cliente_cultivo(id_clientecultivo,id_cliente,id_cultivo,tiporeg_clientecultivo,freg_clientecultivo,usureg_clientecultivo) values (NULL,80450058,1,'R',2016-10-11,'dzambrano');</v>
      </c>
    </row>
    <row r="529" spans="1:15" x14ac:dyDescent="0.25">
      <c r="A529">
        <v>10012542</v>
      </c>
      <c r="B529" t="s">
        <v>6403</v>
      </c>
      <c r="C529" t="s">
        <v>6346</v>
      </c>
      <c r="D529" t="s">
        <v>6339</v>
      </c>
      <c r="E529" s="15">
        <v>51889263</v>
      </c>
      <c r="F529" s="15" t="s">
        <v>6339</v>
      </c>
      <c r="G529">
        <v>1</v>
      </c>
      <c r="H529" t="s">
        <v>6339</v>
      </c>
      <c r="I529" t="s">
        <v>6400</v>
      </c>
      <c r="J529" t="s">
        <v>6339</v>
      </c>
      <c r="K529" s="29">
        <v>42654</v>
      </c>
      <c r="L529" s="29" t="s">
        <v>6339</v>
      </c>
      <c r="M529" s="29" t="s">
        <v>6397</v>
      </c>
      <c r="N529" t="s">
        <v>6340</v>
      </c>
      <c r="O529" t="str">
        <f t="shared" si="8"/>
        <v>Insert Into cliente_cultivo(id_clientecultivo,id_cliente,id_cultivo,tiporeg_clientecultivo,freg_clientecultivo,usureg_clientecultivo) values (NULL,51889263,1,'R',2016-10-11,'dzambrano');</v>
      </c>
    </row>
    <row r="530" spans="1:15" x14ac:dyDescent="0.25">
      <c r="A530">
        <v>10012652</v>
      </c>
      <c r="B530" t="s">
        <v>6403</v>
      </c>
      <c r="C530" t="s">
        <v>6346</v>
      </c>
      <c r="D530" t="s">
        <v>6339</v>
      </c>
      <c r="E530" s="15">
        <v>79182560</v>
      </c>
      <c r="F530" s="15" t="s">
        <v>6339</v>
      </c>
      <c r="G530">
        <v>1</v>
      </c>
      <c r="H530" t="s">
        <v>6339</v>
      </c>
      <c r="I530" t="s">
        <v>6400</v>
      </c>
      <c r="J530" t="s">
        <v>6339</v>
      </c>
      <c r="K530" s="29">
        <v>42654</v>
      </c>
      <c r="L530" s="29" t="s">
        <v>6339</v>
      </c>
      <c r="M530" s="29" t="s">
        <v>6397</v>
      </c>
      <c r="N530" t="s">
        <v>6340</v>
      </c>
      <c r="O530" t="str">
        <f t="shared" si="8"/>
        <v>Insert Into cliente_cultivo(id_clientecultivo,id_cliente,id_cultivo,tiporeg_clientecultivo,freg_clientecultivo,usureg_clientecultivo) values (NULL,79182560,1,'R',2016-10-11,'dzambrano');</v>
      </c>
    </row>
    <row r="531" spans="1:15" x14ac:dyDescent="0.25">
      <c r="A531">
        <v>10012673</v>
      </c>
      <c r="B531" t="s">
        <v>6403</v>
      </c>
      <c r="C531" t="s">
        <v>6346</v>
      </c>
      <c r="D531" t="s">
        <v>6339</v>
      </c>
      <c r="E531" s="15">
        <v>40764082</v>
      </c>
      <c r="F531" s="15" t="s">
        <v>6339</v>
      </c>
      <c r="G531">
        <v>1</v>
      </c>
      <c r="H531" t="s">
        <v>6339</v>
      </c>
      <c r="I531" t="s">
        <v>6400</v>
      </c>
      <c r="J531" t="s">
        <v>6339</v>
      </c>
      <c r="K531" s="29">
        <v>42654</v>
      </c>
      <c r="L531" s="29" t="s">
        <v>6339</v>
      </c>
      <c r="M531" s="29" t="s">
        <v>6397</v>
      </c>
      <c r="N531" t="s">
        <v>6340</v>
      </c>
      <c r="O531" t="str">
        <f t="shared" si="8"/>
        <v>Insert Into cliente_cultivo(id_clientecultivo,id_cliente,id_cultivo,tiporeg_clientecultivo,freg_clientecultivo,usureg_clientecultivo) values (NULL,40764082,1,'R',2016-10-11,'dzambrano');</v>
      </c>
    </row>
    <row r="532" spans="1:15" x14ac:dyDescent="0.25">
      <c r="A532">
        <v>10012679</v>
      </c>
      <c r="B532" t="s">
        <v>6403</v>
      </c>
      <c r="C532" t="s">
        <v>6346</v>
      </c>
      <c r="D532" t="s">
        <v>6339</v>
      </c>
      <c r="E532" s="15">
        <v>900599976</v>
      </c>
      <c r="F532" s="15" t="s">
        <v>6339</v>
      </c>
      <c r="G532">
        <v>1</v>
      </c>
      <c r="H532" t="s">
        <v>6339</v>
      </c>
      <c r="I532" t="s">
        <v>6400</v>
      </c>
      <c r="J532" t="s">
        <v>6339</v>
      </c>
      <c r="K532" s="29">
        <v>42654</v>
      </c>
      <c r="L532" s="29" t="s">
        <v>6339</v>
      </c>
      <c r="M532" s="29" t="s">
        <v>6397</v>
      </c>
      <c r="N532" t="s">
        <v>6340</v>
      </c>
      <c r="O532" t="str">
        <f t="shared" si="8"/>
        <v>Insert Into cliente_cultivo(id_clientecultivo,id_cliente,id_cultivo,tiporeg_clientecultivo,freg_clientecultivo,usureg_clientecultivo) values (NULL,900599976,1,'R',2016-10-11,'dzambrano');</v>
      </c>
    </row>
    <row r="533" spans="1:15" x14ac:dyDescent="0.25">
      <c r="A533">
        <v>10012686</v>
      </c>
      <c r="B533" t="s">
        <v>6403</v>
      </c>
      <c r="C533" t="s">
        <v>6346</v>
      </c>
      <c r="D533" t="s">
        <v>6339</v>
      </c>
      <c r="E533" s="15">
        <v>79448707</v>
      </c>
      <c r="F533" s="15" t="s">
        <v>6339</v>
      </c>
      <c r="G533">
        <v>1</v>
      </c>
      <c r="H533" t="s">
        <v>6339</v>
      </c>
      <c r="I533" t="s">
        <v>6400</v>
      </c>
      <c r="J533" t="s">
        <v>6339</v>
      </c>
      <c r="K533" s="29">
        <v>42654</v>
      </c>
      <c r="L533" s="29" t="s">
        <v>6339</v>
      </c>
      <c r="M533" s="29" t="s">
        <v>6397</v>
      </c>
      <c r="N533" t="s">
        <v>6340</v>
      </c>
      <c r="O533" t="str">
        <f t="shared" si="8"/>
        <v>Insert Into cliente_cultivo(id_clientecultivo,id_cliente,id_cultivo,tiporeg_clientecultivo,freg_clientecultivo,usureg_clientecultivo) values (NULL,79448707,1,'R',2016-10-11,'dzambrano');</v>
      </c>
    </row>
    <row r="534" spans="1:15" x14ac:dyDescent="0.25">
      <c r="A534">
        <v>10012739</v>
      </c>
      <c r="B534" t="s">
        <v>6403</v>
      </c>
      <c r="C534" t="s">
        <v>6346</v>
      </c>
      <c r="D534" t="s">
        <v>6339</v>
      </c>
      <c r="E534" s="15">
        <v>900611017</v>
      </c>
      <c r="F534" s="15" t="s">
        <v>6339</v>
      </c>
      <c r="G534">
        <v>1</v>
      </c>
      <c r="H534" t="s">
        <v>6339</v>
      </c>
      <c r="I534" t="s">
        <v>6400</v>
      </c>
      <c r="J534" t="s">
        <v>6339</v>
      </c>
      <c r="K534" s="29">
        <v>42654</v>
      </c>
      <c r="L534" s="29" t="s">
        <v>6339</v>
      </c>
      <c r="M534" s="29" t="s">
        <v>6397</v>
      </c>
      <c r="N534" t="s">
        <v>6340</v>
      </c>
      <c r="O534" t="str">
        <f t="shared" si="8"/>
        <v>Insert Into cliente_cultivo(id_clientecultivo,id_cliente,id_cultivo,tiporeg_clientecultivo,freg_clientecultivo,usureg_clientecultivo) values (NULL,900611017,1,'R',2016-10-11,'dzambrano');</v>
      </c>
    </row>
    <row r="535" spans="1:15" x14ac:dyDescent="0.25">
      <c r="A535">
        <v>10012761</v>
      </c>
      <c r="B535" t="s">
        <v>6403</v>
      </c>
      <c r="C535" t="s">
        <v>6346</v>
      </c>
      <c r="D535" t="s">
        <v>6339</v>
      </c>
      <c r="E535" s="15">
        <v>16608198</v>
      </c>
      <c r="F535" s="15" t="s">
        <v>6339</v>
      </c>
      <c r="G535">
        <v>1</v>
      </c>
      <c r="H535" t="s">
        <v>6339</v>
      </c>
      <c r="I535" t="s">
        <v>6400</v>
      </c>
      <c r="J535" t="s">
        <v>6339</v>
      </c>
      <c r="K535" s="29">
        <v>42654</v>
      </c>
      <c r="L535" s="29" t="s">
        <v>6339</v>
      </c>
      <c r="M535" s="29" t="s">
        <v>6397</v>
      </c>
      <c r="N535" t="s">
        <v>6340</v>
      </c>
      <c r="O535" t="str">
        <f t="shared" si="8"/>
        <v>Insert Into cliente_cultivo(id_clientecultivo,id_cliente,id_cultivo,tiporeg_clientecultivo,freg_clientecultivo,usureg_clientecultivo) values (NULL,16608198,1,'R',2016-10-11,'dzambrano');</v>
      </c>
    </row>
    <row r="536" spans="1:15" x14ac:dyDescent="0.25">
      <c r="A536">
        <v>10012780</v>
      </c>
      <c r="B536" t="s">
        <v>6403</v>
      </c>
      <c r="C536" t="s">
        <v>6346</v>
      </c>
      <c r="D536" t="s">
        <v>6339</v>
      </c>
      <c r="E536" s="15">
        <v>900294698</v>
      </c>
      <c r="F536" s="15" t="s">
        <v>6339</v>
      </c>
      <c r="G536">
        <v>1</v>
      </c>
      <c r="H536" t="s">
        <v>6339</v>
      </c>
      <c r="I536" t="s">
        <v>6400</v>
      </c>
      <c r="J536" t="s">
        <v>6339</v>
      </c>
      <c r="K536" s="29">
        <v>42654</v>
      </c>
      <c r="L536" s="29" t="s">
        <v>6339</v>
      </c>
      <c r="M536" s="29" t="s">
        <v>6397</v>
      </c>
      <c r="N536" t="s">
        <v>6340</v>
      </c>
      <c r="O536" t="str">
        <f t="shared" si="8"/>
        <v>Insert Into cliente_cultivo(id_clientecultivo,id_cliente,id_cultivo,tiporeg_clientecultivo,freg_clientecultivo,usureg_clientecultivo) values (NULL,900294698,1,'R',2016-10-11,'dzambrano');</v>
      </c>
    </row>
    <row r="537" spans="1:15" x14ac:dyDescent="0.25">
      <c r="A537">
        <v>10012900</v>
      </c>
      <c r="B537" t="s">
        <v>6403</v>
      </c>
      <c r="C537" t="s">
        <v>6346</v>
      </c>
      <c r="D537" t="s">
        <v>6339</v>
      </c>
      <c r="E537" s="15">
        <v>20646076</v>
      </c>
      <c r="F537" s="15" t="s">
        <v>6339</v>
      </c>
      <c r="G537">
        <v>1</v>
      </c>
      <c r="H537" t="s">
        <v>6339</v>
      </c>
      <c r="I537" t="s">
        <v>6400</v>
      </c>
      <c r="J537" t="s">
        <v>6339</v>
      </c>
      <c r="K537" s="29">
        <v>42654</v>
      </c>
      <c r="L537" s="29" t="s">
        <v>6339</v>
      </c>
      <c r="M537" s="29" t="s">
        <v>6397</v>
      </c>
      <c r="N537" t="s">
        <v>6340</v>
      </c>
      <c r="O537" t="str">
        <f t="shared" si="8"/>
        <v>Insert Into cliente_cultivo(id_clientecultivo,id_cliente,id_cultivo,tiporeg_clientecultivo,freg_clientecultivo,usureg_clientecultivo) values (NULL,20646076,1,'R',2016-10-11,'dzambrano');</v>
      </c>
    </row>
    <row r="538" spans="1:15" x14ac:dyDescent="0.25">
      <c r="A538">
        <v>10012918</v>
      </c>
      <c r="B538" t="s">
        <v>6403</v>
      </c>
      <c r="C538" t="s">
        <v>6346</v>
      </c>
      <c r="D538" t="s">
        <v>6339</v>
      </c>
      <c r="E538" s="15">
        <v>20564505</v>
      </c>
      <c r="F538" s="15" t="s">
        <v>6339</v>
      </c>
      <c r="G538">
        <v>1</v>
      </c>
      <c r="H538" t="s">
        <v>6339</v>
      </c>
      <c r="I538" t="s">
        <v>6400</v>
      </c>
      <c r="J538" t="s">
        <v>6339</v>
      </c>
      <c r="K538" s="29">
        <v>42654</v>
      </c>
      <c r="L538" s="29" t="s">
        <v>6339</v>
      </c>
      <c r="M538" s="29" t="s">
        <v>6397</v>
      </c>
      <c r="N538" t="s">
        <v>6340</v>
      </c>
      <c r="O538" t="str">
        <f t="shared" si="8"/>
        <v>Insert Into cliente_cultivo(id_clientecultivo,id_cliente,id_cultivo,tiporeg_clientecultivo,freg_clientecultivo,usureg_clientecultivo) values (NULL,20564505,1,'R',2016-10-11,'dzambrano');</v>
      </c>
    </row>
    <row r="539" spans="1:15" x14ac:dyDescent="0.25">
      <c r="A539">
        <v>10012994</v>
      </c>
      <c r="B539" t="s">
        <v>6403</v>
      </c>
      <c r="C539" t="s">
        <v>6346</v>
      </c>
      <c r="D539" t="s">
        <v>6339</v>
      </c>
      <c r="E539" s="15">
        <v>1070752706</v>
      </c>
      <c r="F539" s="15" t="s">
        <v>6339</v>
      </c>
      <c r="G539">
        <v>1</v>
      </c>
      <c r="H539" t="s">
        <v>6339</v>
      </c>
      <c r="I539" t="s">
        <v>6400</v>
      </c>
      <c r="J539" t="s">
        <v>6339</v>
      </c>
      <c r="K539" s="29">
        <v>42654</v>
      </c>
      <c r="L539" s="29" t="s">
        <v>6339</v>
      </c>
      <c r="M539" s="29" t="s">
        <v>6397</v>
      </c>
      <c r="N539" t="s">
        <v>6340</v>
      </c>
      <c r="O539" t="str">
        <f t="shared" si="8"/>
        <v>Insert Into cliente_cultivo(id_clientecultivo,id_cliente,id_cultivo,tiporeg_clientecultivo,freg_clientecultivo,usureg_clientecultivo) values (NULL,1070752706,1,'R',2016-10-11,'dzambrano');</v>
      </c>
    </row>
    <row r="540" spans="1:15" x14ac:dyDescent="0.25">
      <c r="A540">
        <v>10013035</v>
      </c>
      <c r="B540" t="s">
        <v>6403</v>
      </c>
      <c r="C540" t="s">
        <v>6346</v>
      </c>
      <c r="D540" t="s">
        <v>6339</v>
      </c>
      <c r="E540" s="15">
        <v>1022954189</v>
      </c>
      <c r="F540" s="15" t="s">
        <v>6339</v>
      </c>
      <c r="G540">
        <v>1</v>
      </c>
      <c r="H540" t="s">
        <v>6339</v>
      </c>
      <c r="I540" t="s">
        <v>6400</v>
      </c>
      <c r="J540" t="s">
        <v>6339</v>
      </c>
      <c r="K540" s="29">
        <v>42654</v>
      </c>
      <c r="L540" s="29" t="s">
        <v>6339</v>
      </c>
      <c r="M540" s="29" t="s">
        <v>6397</v>
      </c>
      <c r="N540" t="s">
        <v>6340</v>
      </c>
      <c r="O540" t="str">
        <f t="shared" si="8"/>
        <v>Insert Into cliente_cultivo(id_clientecultivo,id_cliente,id_cultivo,tiporeg_clientecultivo,freg_clientecultivo,usureg_clientecultivo) values (NULL,1022954189,1,'R',2016-10-11,'dzambrano');</v>
      </c>
    </row>
    <row r="541" spans="1:15" x14ac:dyDescent="0.25">
      <c r="A541">
        <v>10013103</v>
      </c>
      <c r="B541" t="s">
        <v>6403</v>
      </c>
      <c r="C541" t="s">
        <v>6346</v>
      </c>
      <c r="D541" t="s">
        <v>6339</v>
      </c>
      <c r="E541" s="15">
        <v>39622668</v>
      </c>
      <c r="F541" s="15" t="s">
        <v>6339</v>
      </c>
      <c r="G541">
        <v>1</v>
      </c>
      <c r="H541" t="s">
        <v>6339</v>
      </c>
      <c r="I541" t="s">
        <v>6400</v>
      </c>
      <c r="J541" t="s">
        <v>6339</v>
      </c>
      <c r="K541" s="29">
        <v>42654</v>
      </c>
      <c r="L541" s="29" t="s">
        <v>6339</v>
      </c>
      <c r="M541" s="29" t="s">
        <v>6397</v>
      </c>
      <c r="N541" t="s">
        <v>6340</v>
      </c>
      <c r="O541" t="str">
        <f t="shared" si="8"/>
        <v>Insert Into cliente_cultivo(id_clientecultivo,id_cliente,id_cultivo,tiporeg_clientecultivo,freg_clientecultivo,usureg_clientecultivo) values (NULL,39622668,1,'R',2016-10-11,'dzambrano');</v>
      </c>
    </row>
    <row r="542" spans="1:15" x14ac:dyDescent="0.25">
      <c r="A542">
        <v>10013164</v>
      </c>
      <c r="B542" t="s">
        <v>6403</v>
      </c>
      <c r="C542" t="s">
        <v>6346</v>
      </c>
      <c r="D542" t="s">
        <v>6339</v>
      </c>
      <c r="E542" s="15">
        <v>10337754000</v>
      </c>
      <c r="F542" s="15" t="s">
        <v>6339</v>
      </c>
      <c r="G542">
        <v>1</v>
      </c>
      <c r="H542" t="s">
        <v>6339</v>
      </c>
      <c r="I542" t="s">
        <v>6400</v>
      </c>
      <c r="J542" t="s">
        <v>6339</v>
      </c>
      <c r="K542" s="29">
        <v>42654</v>
      </c>
      <c r="L542" s="29" t="s">
        <v>6339</v>
      </c>
      <c r="M542" s="29" t="s">
        <v>6397</v>
      </c>
      <c r="N542" t="s">
        <v>6340</v>
      </c>
      <c r="O542" t="str">
        <f t="shared" si="8"/>
        <v>Insert Into cliente_cultivo(id_clientecultivo,id_cliente,id_cultivo,tiporeg_clientecultivo,freg_clientecultivo,usureg_clientecultivo) values (NULL,10337754000,1,'R',2016-10-11,'dzambrano');</v>
      </c>
    </row>
    <row r="543" spans="1:15" x14ac:dyDescent="0.25">
      <c r="A543">
        <v>10013172</v>
      </c>
      <c r="B543" t="s">
        <v>6403</v>
      </c>
      <c r="C543" t="s">
        <v>6346</v>
      </c>
      <c r="D543" t="s">
        <v>6339</v>
      </c>
      <c r="E543" s="15">
        <v>900617159</v>
      </c>
      <c r="F543" s="15" t="s">
        <v>6339</v>
      </c>
      <c r="G543">
        <v>1</v>
      </c>
      <c r="H543" t="s">
        <v>6339</v>
      </c>
      <c r="I543" t="s">
        <v>6400</v>
      </c>
      <c r="J543" t="s">
        <v>6339</v>
      </c>
      <c r="K543" s="29">
        <v>42654</v>
      </c>
      <c r="L543" s="29" t="s">
        <v>6339</v>
      </c>
      <c r="M543" s="29" t="s">
        <v>6397</v>
      </c>
      <c r="N543" t="s">
        <v>6340</v>
      </c>
      <c r="O543" t="str">
        <f t="shared" si="8"/>
        <v>Insert Into cliente_cultivo(id_clientecultivo,id_cliente,id_cultivo,tiporeg_clientecultivo,freg_clientecultivo,usureg_clientecultivo) values (NULL,900617159,1,'R',2016-10-11,'dzambrano');</v>
      </c>
    </row>
    <row r="544" spans="1:15" x14ac:dyDescent="0.25">
      <c r="A544">
        <v>10013175</v>
      </c>
      <c r="B544" t="s">
        <v>6403</v>
      </c>
      <c r="C544" t="s">
        <v>6346</v>
      </c>
      <c r="D544" t="s">
        <v>6339</v>
      </c>
      <c r="E544" s="15">
        <v>1077145788</v>
      </c>
      <c r="F544" s="15" t="s">
        <v>6339</v>
      </c>
      <c r="G544">
        <v>1</v>
      </c>
      <c r="H544" t="s">
        <v>6339</v>
      </c>
      <c r="I544" t="s">
        <v>6400</v>
      </c>
      <c r="J544" t="s">
        <v>6339</v>
      </c>
      <c r="K544" s="29">
        <v>42654</v>
      </c>
      <c r="L544" s="29" t="s">
        <v>6339</v>
      </c>
      <c r="M544" s="29" t="s">
        <v>6397</v>
      </c>
      <c r="N544" t="s">
        <v>6340</v>
      </c>
      <c r="O544" t="str">
        <f t="shared" si="8"/>
        <v>Insert Into cliente_cultivo(id_clientecultivo,id_cliente,id_cultivo,tiporeg_clientecultivo,freg_clientecultivo,usureg_clientecultivo) values (NULL,1077145788,1,'R',2016-10-11,'dzambrano');</v>
      </c>
    </row>
    <row r="545" spans="1:15" x14ac:dyDescent="0.25">
      <c r="A545">
        <v>10013197</v>
      </c>
      <c r="B545" t="s">
        <v>6403</v>
      </c>
      <c r="C545" t="s">
        <v>6346</v>
      </c>
      <c r="D545" t="s">
        <v>6339</v>
      </c>
      <c r="E545" s="15">
        <v>900075256</v>
      </c>
      <c r="F545" s="15" t="s">
        <v>6339</v>
      </c>
      <c r="G545">
        <v>1</v>
      </c>
      <c r="H545" t="s">
        <v>6339</v>
      </c>
      <c r="I545" t="s">
        <v>6400</v>
      </c>
      <c r="J545" t="s">
        <v>6339</v>
      </c>
      <c r="K545" s="29">
        <v>42654</v>
      </c>
      <c r="L545" s="29" t="s">
        <v>6339</v>
      </c>
      <c r="M545" s="29" t="s">
        <v>6397</v>
      </c>
      <c r="N545" t="s">
        <v>6340</v>
      </c>
      <c r="O545" t="str">
        <f t="shared" si="8"/>
        <v>Insert Into cliente_cultivo(id_clientecultivo,id_cliente,id_cultivo,tiporeg_clientecultivo,freg_clientecultivo,usureg_clientecultivo) values (NULL,900075256,1,'R',2016-10-11,'dzambrano');</v>
      </c>
    </row>
    <row r="546" spans="1:15" x14ac:dyDescent="0.25">
      <c r="A546">
        <v>10013198</v>
      </c>
      <c r="B546" t="s">
        <v>6403</v>
      </c>
      <c r="C546" t="s">
        <v>6346</v>
      </c>
      <c r="D546" t="s">
        <v>6339</v>
      </c>
      <c r="E546" s="15">
        <v>900475031</v>
      </c>
      <c r="F546" s="15" t="s">
        <v>6339</v>
      </c>
      <c r="G546">
        <v>1</v>
      </c>
      <c r="H546" t="s">
        <v>6339</v>
      </c>
      <c r="I546" t="s">
        <v>6400</v>
      </c>
      <c r="J546" t="s">
        <v>6339</v>
      </c>
      <c r="K546" s="29">
        <v>42654</v>
      </c>
      <c r="L546" s="29" t="s">
        <v>6339</v>
      </c>
      <c r="M546" s="29" t="s">
        <v>6397</v>
      </c>
      <c r="N546" t="s">
        <v>6340</v>
      </c>
      <c r="O546" t="str">
        <f t="shared" si="8"/>
        <v>Insert Into cliente_cultivo(id_clientecultivo,id_cliente,id_cultivo,tiporeg_clientecultivo,freg_clientecultivo,usureg_clientecultivo) values (NULL,900475031,1,'R',2016-10-11,'dzambrano');</v>
      </c>
    </row>
    <row r="547" spans="1:15" x14ac:dyDescent="0.25">
      <c r="A547">
        <v>10013386</v>
      </c>
      <c r="B547" t="s">
        <v>6403</v>
      </c>
      <c r="C547" t="s">
        <v>6346</v>
      </c>
      <c r="D547" t="s">
        <v>6339</v>
      </c>
      <c r="E547" s="15">
        <v>3091263</v>
      </c>
      <c r="F547" s="15" t="s">
        <v>6339</v>
      </c>
      <c r="G547">
        <v>1</v>
      </c>
      <c r="H547" t="s">
        <v>6339</v>
      </c>
      <c r="I547" t="s">
        <v>6400</v>
      </c>
      <c r="J547" t="s">
        <v>6339</v>
      </c>
      <c r="K547" s="29">
        <v>42654</v>
      </c>
      <c r="L547" s="29" t="s">
        <v>6339</v>
      </c>
      <c r="M547" s="29" t="s">
        <v>6397</v>
      </c>
      <c r="N547" t="s">
        <v>6340</v>
      </c>
      <c r="O547" t="str">
        <f t="shared" si="8"/>
        <v>Insert Into cliente_cultivo(id_clientecultivo,id_cliente,id_cultivo,tiporeg_clientecultivo,freg_clientecultivo,usureg_clientecultivo) values (NULL,3091263,1,'R',2016-10-11,'dzambrano');</v>
      </c>
    </row>
    <row r="548" spans="1:15" x14ac:dyDescent="0.25">
      <c r="A548">
        <v>10013490</v>
      </c>
      <c r="B548" t="s">
        <v>6403</v>
      </c>
      <c r="C548" t="s">
        <v>6346</v>
      </c>
      <c r="D548" t="s">
        <v>6339</v>
      </c>
      <c r="E548" s="15">
        <v>800239996</v>
      </c>
      <c r="F548" s="15" t="s">
        <v>6339</v>
      </c>
      <c r="G548">
        <v>1</v>
      </c>
      <c r="H548" t="s">
        <v>6339</v>
      </c>
      <c r="I548" t="s">
        <v>6400</v>
      </c>
      <c r="J548" t="s">
        <v>6339</v>
      </c>
      <c r="K548" s="29">
        <v>42654</v>
      </c>
      <c r="L548" s="29" t="s">
        <v>6339</v>
      </c>
      <c r="M548" s="29" t="s">
        <v>6397</v>
      </c>
      <c r="N548" t="s">
        <v>6340</v>
      </c>
      <c r="O548" t="str">
        <f t="shared" si="8"/>
        <v>Insert Into cliente_cultivo(id_clientecultivo,id_cliente,id_cultivo,tiporeg_clientecultivo,freg_clientecultivo,usureg_clientecultivo) values (NULL,800239996,1,'R',2016-10-11,'dzambrano');</v>
      </c>
    </row>
    <row r="549" spans="1:15" x14ac:dyDescent="0.25">
      <c r="A549">
        <v>10013666</v>
      </c>
      <c r="B549" t="s">
        <v>6403</v>
      </c>
      <c r="C549" t="s">
        <v>6346</v>
      </c>
      <c r="D549" t="s">
        <v>6339</v>
      </c>
      <c r="E549" s="15">
        <v>900613466</v>
      </c>
      <c r="F549" s="15" t="s">
        <v>6339</v>
      </c>
      <c r="G549">
        <v>1</v>
      </c>
      <c r="H549" t="s">
        <v>6339</v>
      </c>
      <c r="I549" t="s">
        <v>6400</v>
      </c>
      <c r="J549" t="s">
        <v>6339</v>
      </c>
      <c r="K549" s="29">
        <v>42654</v>
      </c>
      <c r="L549" s="29" t="s">
        <v>6339</v>
      </c>
      <c r="M549" s="29" t="s">
        <v>6397</v>
      </c>
      <c r="N549" t="s">
        <v>6340</v>
      </c>
      <c r="O549" t="str">
        <f t="shared" si="8"/>
        <v>Insert Into cliente_cultivo(id_clientecultivo,id_cliente,id_cultivo,tiporeg_clientecultivo,freg_clientecultivo,usureg_clientecultivo) values (NULL,900613466,1,'R',2016-10-11,'dzambrano');</v>
      </c>
    </row>
    <row r="550" spans="1:15" x14ac:dyDescent="0.25">
      <c r="A550">
        <v>10013805</v>
      </c>
      <c r="B550" t="s">
        <v>6403</v>
      </c>
      <c r="C550" t="s">
        <v>6346</v>
      </c>
      <c r="D550" t="s">
        <v>6339</v>
      </c>
      <c r="E550" s="15">
        <v>900539182</v>
      </c>
      <c r="F550" s="15" t="s">
        <v>6339</v>
      </c>
      <c r="G550">
        <v>1</v>
      </c>
      <c r="H550" t="s">
        <v>6339</v>
      </c>
      <c r="I550" t="s">
        <v>6400</v>
      </c>
      <c r="J550" t="s">
        <v>6339</v>
      </c>
      <c r="K550" s="29">
        <v>42654</v>
      </c>
      <c r="L550" s="29" t="s">
        <v>6339</v>
      </c>
      <c r="M550" s="29" t="s">
        <v>6397</v>
      </c>
      <c r="N550" t="s">
        <v>6340</v>
      </c>
      <c r="O550" t="str">
        <f t="shared" si="8"/>
        <v>Insert Into cliente_cultivo(id_clientecultivo,id_cliente,id_cultivo,tiporeg_clientecultivo,freg_clientecultivo,usureg_clientecultivo) values (NULL,900539182,1,'R',2016-10-11,'dzambrano');</v>
      </c>
    </row>
    <row r="551" spans="1:15" x14ac:dyDescent="0.25">
      <c r="A551">
        <v>10013833</v>
      </c>
      <c r="B551" t="s">
        <v>6403</v>
      </c>
      <c r="C551" t="s">
        <v>6346</v>
      </c>
      <c r="D551" t="s">
        <v>6339</v>
      </c>
      <c r="E551" s="15">
        <v>900676919</v>
      </c>
      <c r="F551" s="15" t="s">
        <v>6339</v>
      </c>
      <c r="G551">
        <v>1</v>
      </c>
      <c r="H551" t="s">
        <v>6339</v>
      </c>
      <c r="I551" t="s">
        <v>6400</v>
      </c>
      <c r="J551" t="s">
        <v>6339</v>
      </c>
      <c r="K551" s="29">
        <v>42654</v>
      </c>
      <c r="L551" s="29" t="s">
        <v>6339</v>
      </c>
      <c r="M551" s="29" t="s">
        <v>6397</v>
      </c>
      <c r="N551" t="s">
        <v>6340</v>
      </c>
      <c r="O551" t="str">
        <f t="shared" si="8"/>
        <v>Insert Into cliente_cultivo(id_clientecultivo,id_cliente,id_cultivo,tiporeg_clientecultivo,freg_clientecultivo,usureg_clientecultivo) values (NULL,900676919,1,'R',2016-10-11,'dzambrano');</v>
      </c>
    </row>
    <row r="552" spans="1:15" x14ac:dyDescent="0.25">
      <c r="A552">
        <v>10013964</v>
      </c>
      <c r="B552" t="s">
        <v>6403</v>
      </c>
      <c r="C552" t="s">
        <v>6346</v>
      </c>
      <c r="D552" t="s">
        <v>6339</v>
      </c>
      <c r="E552" s="15">
        <v>11431130</v>
      </c>
      <c r="F552" s="15" t="s">
        <v>6339</v>
      </c>
      <c r="G552">
        <v>1</v>
      </c>
      <c r="H552" t="s">
        <v>6339</v>
      </c>
      <c r="I552" t="s">
        <v>6400</v>
      </c>
      <c r="J552" t="s">
        <v>6339</v>
      </c>
      <c r="K552" s="29">
        <v>42654</v>
      </c>
      <c r="L552" s="29" t="s">
        <v>6339</v>
      </c>
      <c r="M552" s="29" t="s">
        <v>6397</v>
      </c>
      <c r="N552" t="s">
        <v>6340</v>
      </c>
      <c r="O552" t="str">
        <f t="shared" si="8"/>
        <v>Insert Into cliente_cultivo(id_clientecultivo,id_cliente,id_cultivo,tiporeg_clientecultivo,freg_clientecultivo,usureg_clientecultivo) values (NULL,11431130,1,'R',2016-10-11,'dzambrano');</v>
      </c>
    </row>
    <row r="553" spans="1:15" x14ac:dyDescent="0.25">
      <c r="A553">
        <v>10013971</v>
      </c>
      <c r="B553" t="s">
        <v>6403</v>
      </c>
      <c r="C553" t="s">
        <v>6346</v>
      </c>
      <c r="D553" t="s">
        <v>6339</v>
      </c>
      <c r="E553" s="15">
        <v>79739521</v>
      </c>
      <c r="F553" s="15" t="s">
        <v>6339</v>
      </c>
      <c r="G553">
        <v>1</v>
      </c>
      <c r="H553" t="s">
        <v>6339</v>
      </c>
      <c r="I553" t="s">
        <v>6400</v>
      </c>
      <c r="J553" t="s">
        <v>6339</v>
      </c>
      <c r="K553" s="29">
        <v>42654</v>
      </c>
      <c r="L553" s="29" t="s">
        <v>6339</v>
      </c>
      <c r="M553" s="29" t="s">
        <v>6397</v>
      </c>
      <c r="N553" t="s">
        <v>6340</v>
      </c>
      <c r="O553" t="str">
        <f t="shared" si="8"/>
        <v>Insert Into cliente_cultivo(id_clientecultivo,id_cliente,id_cultivo,tiporeg_clientecultivo,freg_clientecultivo,usureg_clientecultivo) values (NULL,79739521,1,'R',2016-10-11,'dzambrano');</v>
      </c>
    </row>
    <row r="554" spans="1:15" x14ac:dyDescent="0.25">
      <c r="A554">
        <v>10013978</v>
      </c>
      <c r="B554" t="s">
        <v>6403</v>
      </c>
      <c r="C554" t="s">
        <v>6346</v>
      </c>
      <c r="D554" t="s">
        <v>6339</v>
      </c>
      <c r="E554" s="15">
        <v>840001061</v>
      </c>
      <c r="F554" s="15" t="s">
        <v>6339</v>
      </c>
      <c r="G554">
        <v>1</v>
      </c>
      <c r="H554" t="s">
        <v>6339</v>
      </c>
      <c r="I554" t="s">
        <v>6400</v>
      </c>
      <c r="J554" t="s">
        <v>6339</v>
      </c>
      <c r="K554" s="29">
        <v>42654</v>
      </c>
      <c r="L554" s="29" t="s">
        <v>6339</v>
      </c>
      <c r="M554" s="29" t="s">
        <v>6397</v>
      </c>
      <c r="N554" t="s">
        <v>6340</v>
      </c>
      <c r="O554" t="str">
        <f t="shared" si="8"/>
        <v>Insert Into cliente_cultivo(id_clientecultivo,id_cliente,id_cultivo,tiporeg_clientecultivo,freg_clientecultivo,usureg_clientecultivo) values (NULL,840001061,1,'R',2016-10-11,'dzambrano');</v>
      </c>
    </row>
    <row r="555" spans="1:15" x14ac:dyDescent="0.25">
      <c r="A555">
        <v>10014090</v>
      </c>
      <c r="B555" t="s">
        <v>6403</v>
      </c>
      <c r="C555" t="s">
        <v>6346</v>
      </c>
      <c r="D555" t="s">
        <v>6339</v>
      </c>
      <c r="E555" s="15">
        <v>52087264</v>
      </c>
      <c r="F555" s="15" t="s">
        <v>6339</v>
      </c>
      <c r="G555">
        <v>1</v>
      </c>
      <c r="H555" t="s">
        <v>6339</v>
      </c>
      <c r="I555" t="s">
        <v>6400</v>
      </c>
      <c r="J555" t="s">
        <v>6339</v>
      </c>
      <c r="K555" s="29">
        <v>42654</v>
      </c>
      <c r="L555" s="29" t="s">
        <v>6339</v>
      </c>
      <c r="M555" s="29" t="s">
        <v>6397</v>
      </c>
      <c r="N555" t="s">
        <v>6340</v>
      </c>
      <c r="O555" t="str">
        <f t="shared" si="8"/>
        <v>Insert Into cliente_cultivo(id_clientecultivo,id_cliente,id_cultivo,tiporeg_clientecultivo,freg_clientecultivo,usureg_clientecultivo) values (NULL,52087264,1,'R',2016-10-11,'dzambrano');</v>
      </c>
    </row>
    <row r="556" spans="1:15" x14ac:dyDescent="0.25">
      <c r="A556">
        <v>10014102</v>
      </c>
      <c r="B556" t="s">
        <v>6403</v>
      </c>
      <c r="C556" t="s">
        <v>6346</v>
      </c>
      <c r="D556" t="s">
        <v>6339</v>
      </c>
      <c r="E556" s="15">
        <v>900704967</v>
      </c>
      <c r="F556" s="15" t="s">
        <v>6339</v>
      </c>
      <c r="G556">
        <v>1</v>
      </c>
      <c r="H556" t="s">
        <v>6339</v>
      </c>
      <c r="I556" t="s">
        <v>6400</v>
      </c>
      <c r="J556" t="s">
        <v>6339</v>
      </c>
      <c r="K556" s="29">
        <v>42654</v>
      </c>
      <c r="L556" s="29" t="s">
        <v>6339</v>
      </c>
      <c r="M556" s="29" t="s">
        <v>6397</v>
      </c>
      <c r="N556" t="s">
        <v>6340</v>
      </c>
      <c r="O556" t="str">
        <f t="shared" si="8"/>
        <v>Insert Into cliente_cultivo(id_clientecultivo,id_cliente,id_cultivo,tiporeg_clientecultivo,freg_clientecultivo,usureg_clientecultivo) values (NULL,900704967,1,'R',2016-10-11,'dzambrano');</v>
      </c>
    </row>
    <row r="557" spans="1:15" x14ac:dyDescent="0.25">
      <c r="A557">
        <v>10014120</v>
      </c>
      <c r="B557" t="s">
        <v>6403</v>
      </c>
      <c r="C557" t="s">
        <v>6346</v>
      </c>
      <c r="D557" t="s">
        <v>6339</v>
      </c>
      <c r="E557" s="15">
        <v>900705480</v>
      </c>
      <c r="F557" s="15" t="s">
        <v>6339</v>
      </c>
      <c r="G557">
        <v>1</v>
      </c>
      <c r="H557" t="s">
        <v>6339</v>
      </c>
      <c r="I557" t="s">
        <v>6400</v>
      </c>
      <c r="J557" t="s">
        <v>6339</v>
      </c>
      <c r="K557" s="29">
        <v>42654</v>
      </c>
      <c r="L557" s="29" t="s">
        <v>6339</v>
      </c>
      <c r="M557" s="29" t="s">
        <v>6397</v>
      </c>
      <c r="N557" t="s">
        <v>6340</v>
      </c>
      <c r="O557" t="str">
        <f t="shared" si="8"/>
        <v>Insert Into cliente_cultivo(id_clientecultivo,id_cliente,id_cultivo,tiporeg_clientecultivo,freg_clientecultivo,usureg_clientecultivo) values (NULL,900705480,1,'R',2016-10-11,'dzambrano');</v>
      </c>
    </row>
    <row r="558" spans="1:15" x14ac:dyDescent="0.25">
      <c r="A558">
        <v>10014121</v>
      </c>
      <c r="B558" t="s">
        <v>6403</v>
      </c>
      <c r="C558" t="s">
        <v>6346</v>
      </c>
      <c r="D558" t="s">
        <v>6339</v>
      </c>
      <c r="E558" s="15">
        <v>21103504</v>
      </c>
      <c r="F558" s="15" t="s">
        <v>6339</v>
      </c>
      <c r="G558">
        <v>1</v>
      </c>
      <c r="H558" t="s">
        <v>6339</v>
      </c>
      <c r="I558" t="s">
        <v>6400</v>
      </c>
      <c r="J558" t="s">
        <v>6339</v>
      </c>
      <c r="K558" s="29">
        <v>42654</v>
      </c>
      <c r="L558" s="29" t="s">
        <v>6339</v>
      </c>
      <c r="M558" s="29" t="s">
        <v>6397</v>
      </c>
      <c r="N558" t="s">
        <v>6340</v>
      </c>
      <c r="O558" t="str">
        <f t="shared" si="8"/>
        <v>Insert Into cliente_cultivo(id_clientecultivo,id_cliente,id_cultivo,tiporeg_clientecultivo,freg_clientecultivo,usureg_clientecultivo) values (NULL,21103504,1,'R',2016-10-11,'dzambrano');</v>
      </c>
    </row>
    <row r="559" spans="1:15" x14ac:dyDescent="0.25">
      <c r="A559">
        <v>10014162</v>
      </c>
      <c r="B559" t="s">
        <v>6403</v>
      </c>
      <c r="C559" t="s">
        <v>6346</v>
      </c>
      <c r="D559" t="s">
        <v>6339</v>
      </c>
      <c r="E559" s="15">
        <v>900714708</v>
      </c>
      <c r="F559" s="15" t="s">
        <v>6339</v>
      </c>
      <c r="G559">
        <v>1</v>
      </c>
      <c r="H559" t="s">
        <v>6339</v>
      </c>
      <c r="I559" t="s">
        <v>6400</v>
      </c>
      <c r="J559" t="s">
        <v>6339</v>
      </c>
      <c r="K559" s="29">
        <v>42654</v>
      </c>
      <c r="L559" s="29" t="s">
        <v>6339</v>
      </c>
      <c r="M559" s="29" t="s">
        <v>6397</v>
      </c>
      <c r="N559" t="s">
        <v>6340</v>
      </c>
      <c r="O559" t="str">
        <f t="shared" si="8"/>
        <v>Insert Into cliente_cultivo(id_clientecultivo,id_cliente,id_cultivo,tiporeg_clientecultivo,freg_clientecultivo,usureg_clientecultivo) values (NULL,900714708,1,'R',2016-10-11,'dzambrano');</v>
      </c>
    </row>
    <row r="560" spans="1:15" x14ac:dyDescent="0.25">
      <c r="A560">
        <v>10014225</v>
      </c>
      <c r="B560" t="s">
        <v>6403</v>
      </c>
      <c r="C560" t="s">
        <v>6346</v>
      </c>
      <c r="D560" t="s">
        <v>6339</v>
      </c>
      <c r="E560" s="15">
        <v>3110903</v>
      </c>
      <c r="F560" s="15" t="s">
        <v>6339</v>
      </c>
      <c r="G560">
        <v>1</v>
      </c>
      <c r="H560" t="s">
        <v>6339</v>
      </c>
      <c r="I560" t="s">
        <v>6400</v>
      </c>
      <c r="J560" t="s">
        <v>6339</v>
      </c>
      <c r="K560" s="29">
        <v>42654</v>
      </c>
      <c r="L560" s="29" t="s">
        <v>6339</v>
      </c>
      <c r="M560" s="29" t="s">
        <v>6397</v>
      </c>
      <c r="N560" t="s">
        <v>6340</v>
      </c>
      <c r="O560" t="str">
        <f t="shared" si="8"/>
        <v>Insert Into cliente_cultivo(id_clientecultivo,id_cliente,id_cultivo,tiporeg_clientecultivo,freg_clientecultivo,usureg_clientecultivo) values (NULL,3110903,1,'R',2016-10-11,'dzambrano');</v>
      </c>
    </row>
    <row r="561" spans="1:15" x14ac:dyDescent="0.25">
      <c r="A561">
        <v>10014250</v>
      </c>
      <c r="B561" t="s">
        <v>6403</v>
      </c>
      <c r="C561" t="s">
        <v>6346</v>
      </c>
      <c r="D561" t="s">
        <v>6339</v>
      </c>
      <c r="E561" s="15">
        <v>11255509</v>
      </c>
      <c r="F561" s="15" t="s">
        <v>6339</v>
      </c>
      <c r="G561">
        <v>1</v>
      </c>
      <c r="H561" t="s">
        <v>6339</v>
      </c>
      <c r="I561" t="s">
        <v>6400</v>
      </c>
      <c r="J561" t="s">
        <v>6339</v>
      </c>
      <c r="K561" s="29">
        <v>42654</v>
      </c>
      <c r="L561" s="29" t="s">
        <v>6339</v>
      </c>
      <c r="M561" s="29" t="s">
        <v>6397</v>
      </c>
      <c r="N561" t="s">
        <v>6340</v>
      </c>
      <c r="O561" t="str">
        <f t="shared" si="8"/>
        <v>Insert Into cliente_cultivo(id_clientecultivo,id_cliente,id_cultivo,tiporeg_clientecultivo,freg_clientecultivo,usureg_clientecultivo) values (NULL,11255509,1,'R',2016-10-11,'dzambrano');</v>
      </c>
    </row>
    <row r="562" spans="1:15" x14ac:dyDescent="0.25">
      <c r="A562">
        <v>10014425</v>
      </c>
      <c r="B562" t="s">
        <v>6403</v>
      </c>
      <c r="C562" t="s">
        <v>6346</v>
      </c>
      <c r="D562" t="s">
        <v>6339</v>
      </c>
      <c r="E562" s="15">
        <v>20484925</v>
      </c>
      <c r="F562" s="15" t="s">
        <v>6339</v>
      </c>
      <c r="G562">
        <v>1</v>
      </c>
      <c r="H562" t="s">
        <v>6339</v>
      </c>
      <c r="I562" t="s">
        <v>6400</v>
      </c>
      <c r="J562" t="s">
        <v>6339</v>
      </c>
      <c r="K562" s="29">
        <v>42654</v>
      </c>
      <c r="L562" s="29" t="s">
        <v>6339</v>
      </c>
      <c r="M562" s="29" t="s">
        <v>6397</v>
      </c>
      <c r="N562" t="s">
        <v>6340</v>
      </c>
      <c r="O562" t="str">
        <f t="shared" si="8"/>
        <v>Insert Into cliente_cultivo(id_clientecultivo,id_cliente,id_cultivo,tiporeg_clientecultivo,freg_clientecultivo,usureg_clientecultivo) values (NULL,20484925,1,'R',2016-10-11,'dzambrano');</v>
      </c>
    </row>
    <row r="563" spans="1:15" x14ac:dyDescent="0.25">
      <c r="A563">
        <v>10014506</v>
      </c>
      <c r="B563" t="s">
        <v>6403</v>
      </c>
      <c r="C563" t="s">
        <v>6346</v>
      </c>
      <c r="D563" t="s">
        <v>6339</v>
      </c>
      <c r="E563" s="15">
        <v>808003435</v>
      </c>
      <c r="F563" s="15" t="s">
        <v>6339</v>
      </c>
      <c r="G563">
        <v>1</v>
      </c>
      <c r="H563" t="s">
        <v>6339</v>
      </c>
      <c r="I563" t="s">
        <v>6400</v>
      </c>
      <c r="J563" t="s">
        <v>6339</v>
      </c>
      <c r="K563" s="29">
        <v>42654</v>
      </c>
      <c r="L563" s="29" t="s">
        <v>6339</v>
      </c>
      <c r="M563" s="29" t="s">
        <v>6397</v>
      </c>
      <c r="N563" t="s">
        <v>6340</v>
      </c>
      <c r="O563" t="str">
        <f t="shared" si="8"/>
        <v>Insert Into cliente_cultivo(id_clientecultivo,id_cliente,id_cultivo,tiporeg_clientecultivo,freg_clientecultivo,usureg_clientecultivo) values (NULL,808003435,1,'R',2016-10-11,'dzambrano');</v>
      </c>
    </row>
    <row r="564" spans="1:15" x14ac:dyDescent="0.25">
      <c r="A564">
        <v>10014648</v>
      </c>
      <c r="B564" t="s">
        <v>6403</v>
      </c>
      <c r="C564" t="s">
        <v>6346</v>
      </c>
      <c r="D564" t="s">
        <v>6339</v>
      </c>
      <c r="E564" s="15">
        <v>52289350</v>
      </c>
      <c r="F564" s="15" t="s">
        <v>6339</v>
      </c>
      <c r="G564">
        <v>1</v>
      </c>
      <c r="H564" t="s">
        <v>6339</v>
      </c>
      <c r="I564" t="s">
        <v>6400</v>
      </c>
      <c r="J564" t="s">
        <v>6339</v>
      </c>
      <c r="K564" s="29">
        <v>42654</v>
      </c>
      <c r="L564" s="29" t="s">
        <v>6339</v>
      </c>
      <c r="M564" s="29" t="s">
        <v>6397</v>
      </c>
      <c r="N564" t="s">
        <v>6340</v>
      </c>
      <c r="O564" t="str">
        <f t="shared" si="8"/>
        <v>Insert Into cliente_cultivo(id_clientecultivo,id_cliente,id_cultivo,tiporeg_clientecultivo,freg_clientecultivo,usureg_clientecultivo) values (NULL,52289350,1,'R',2016-10-11,'dzambrano');</v>
      </c>
    </row>
    <row r="565" spans="1:15" x14ac:dyDescent="0.25">
      <c r="A565">
        <v>10014763</v>
      </c>
      <c r="B565" t="s">
        <v>6403</v>
      </c>
      <c r="C565" t="s">
        <v>6346</v>
      </c>
      <c r="D565" t="s">
        <v>6339</v>
      </c>
      <c r="E565" s="15">
        <v>900500932</v>
      </c>
      <c r="F565" s="15" t="s">
        <v>6339</v>
      </c>
      <c r="G565">
        <v>1</v>
      </c>
      <c r="H565" t="s">
        <v>6339</v>
      </c>
      <c r="I565" t="s">
        <v>6400</v>
      </c>
      <c r="J565" t="s">
        <v>6339</v>
      </c>
      <c r="K565" s="29">
        <v>42654</v>
      </c>
      <c r="L565" s="29" t="s">
        <v>6339</v>
      </c>
      <c r="M565" s="29" t="s">
        <v>6397</v>
      </c>
      <c r="N565" t="s">
        <v>6340</v>
      </c>
      <c r="O565" t="str">
        <f t="shared" si="8"/>
        <v>Insert Into cliente_cultivo(id_clientecultivo,id_cliente,id_cultivo,tiporeg_clientecultivo,freg_clientecultivo,usureg_clientecultivo) values (NULL,900500932,1,'R',2016-10-11,'dzambrano');</v>
      </c>
    </row>
    <row r="566" spans="1:15" x14ac:dyDescent="0.25">
      <c r="A566">
        <v>10014890</v>
      </c>
      <c r="B566" t="s">
        <v>6403</v>
      </c>
      <c r="C566" t="s">
        <v>6346</v>
      </c>
      <c r="D566" t="s">
        <v>6339</v>
      </c>
      <c r="E566" s="15">
        <v>1097394083</v>
      </c>
      <c r="F566" s="15" t="s">
        <v>6339</v>
      </c>
      <c r="G566">
        <v>1</v>
      </c>
      <c r="H566" t="s">
        <v>6339</v>
      </c>
      <c r="I566" t="s">
        <v>6400</v>
      </c>
      <c r="J566" t="s">
        <v>6339</v>
      </c>
      <c r="K566" s="29">
        <v>42654</v>
      </c>
      <c r="L566" s="29" t="s">
        <v>6339</v>
      </c>
      <c r="M566" s="29" t="s">
        <v>6397</v>
      </c>
      <c r="N566" t="s">
        <v>6340</v>
      </c>
      <c r="O566" t="str">
        <f t="shared" si="8"/>
        <v>Insert Into cliente_cultivo(id_clientecultivo,id_cliente,id_cultivo,tiporeg_clientecultivo,freg_clientecultivo,usureg_clientecultivo) values (NULL,1097394083,1,'R',2016-10-11,'dzambrano');</v>
      </c>
    </row>
    <row r="567" spans="1:15" x14ac:dyDescent="0.25">
      <c r="A567">
        <v>10015066</v>
      </c>
      <c r="B567" t="s">
        <v>6403</v>
      </c>
      <c r="C567" t="s">
        <v>6346</v>
      </c>
      <c r="D567" t="s">
        <v>6339</v>
      </c>
      <c r="E567" s="15">
        <v>6017727</v>
      </c>
      <c r="F567" s="15" t="s">
        <v>6339</v>
      </c>
      <c r="G567">
        <v>1</v>
      </c>
      <c r="H567" t="s">
        <v>6339</v>
      </c>
      <c r="I567" t="s">
        <v>6400</v>
      </c>
      <c r="J567" t="s">
        <v>6339</v>
      </c>
      <c r="K567" s="29">
        <v>42654</v>
      </c>
      <c r="L567" s="29" t="s">
        <v>6339</v>
      </c>
      <c r="M567" s="29" t="s">
        <v>6397</v>
      </c>
      <c r="N567" t="s">
        <v>6340</v>
      </c>
      <c r="O567" t="str">
        <f t="shared" si="8"/>
        <v>Insert Into cliente_cultivo(id_clientecultivo,id_cliente,id_cultivo,tiporeg_clientecultivo,freg_clientecultivo,usureg_clientecultivo) values (NULL,6017727,1,'R',2016-10-11,'dzambrano');</v>
      </c>
    </row>
    <row r="568" spans="1:15" x14ac:dyDescent="0.25">
      <c r="A568">
        <v>10015380</v>
      </c>
      <c r="B568" t="s">
        <v>6403</v>
      </c>
      <c r="C568" t="s">
        <v>6346</v>
      </c>
      <c r="D568" t="s">
        <v>6339</v>
      </c>
      <c r="E568" s="15">
        <v>52888194</v>
      </c>
      <c r="F568" s="15" t="s">
        <v>6339</v>
      </c>
      <c r="G568">
        <v>1</v>
      </c>
      <c r="H568" t="s">
        <v>6339</v>
      </c>
      <c r="I568" t="s">
        <v>6400</v>
      </c>
      <c r="J568" t="s">
        <v>6339</v>
      </c>
      <c r="K568" s="29">
        <v>42654</v>
      </c>
      <c r="L568" s="29" t="s">
        <v>6339</v>
      </c>
      <c r="M568" s="29" t="s">
        <v>6397</v>
      </c>
      <c r="N568" t="s">
        <v>6340</v>
      </c>
      <c r="O568" t="str">
        <f t="shared" si="8"/>
        <v>Insert Into cliente_cultivo(id_clientecultivo,id_cliente,id_cultivo,tiporeg_clientecultivo,freg_clientecultivo,usureg_clientecultivo) values (NULL,52888194,1,'R',2016-10-11,'dzambrano');</v>
      </c>
    </row>
    <row r="569" spans="1:15" x14ac:dyDescent="0.25">
      <c r="A569">
        <v>10015647</v>
      </c>
      <c r="B569" t="s">
        <v>6403</v>
      </c>
      <c r="C569" t="s">
        <v>6346</v>
      </c>
      <c r="D569" t="s">
        <v>6339</v>
      </c>
      <c r="E569" s="15">
        <v>11448163</v>
      </c>
      <c r="F569" s="15" t="s">
        <v>6339</v>
      </c>
      <c r="G569">
        <v>1</v>
      </c>
      <c r="H569" t="s">
        <v>6339</v>
      </c>
      <c r="I569" t="s">
        <v>6400</v>
      </c>
      <c r="J569" t="s">
        <v>6339</v>
      </c>
      <c r="K569" s="29">
        <v>42654</v>
      </c>
      <c r="L569" s="29" t="s">
        <v>6339</v>
      </c>
      <c r="M569" s="29" t="s">
        <v>6397</v>
      </c>
      <c r="N569" t="s">
        <v>6340</v>
      </c>
      <c r="O569" t="str">
        <f t="shared" si="8"/>
        <v>Insert Into cliente_cultivo(id_clientecultivo,id_cliente,id_cultivo,tiporeg_clientecultivo,freg_clientecultivo,usureg_clientecultivo) values (NULL,11448163,1,'R',2016-10-11,'dzambrano');</v>
      </c>
    </row>
    <row r="570" spans="1:15" x14ac:dyDescent="0.25">
      <c r="A570">
        <v>10015700</v>
      </c>
      <c r="B570" t="s">
        <v>6403</v>
      </c>
      <c r="C570" t="s">
        <v>6346</v>
      </c>
      <c r="D570" t="s">
        <v>6339</v>
      </c>
      <c r="E570" s="15">
        <v>800225340</v>
      </c>
      <c r="F570" s="15" t="s">
        <v>6339</v>
      </c>
      <c r="G570">
        <v>1</v>
      </c>
      <c r="H570" t="s">
        <v>6339</v>
      </c>
      <c r="I570" t="s">
        <v>6400</v>
      </c>
      <c r="J570" t="s">
        <v>6339</v>
      </c>
      <c r="K570" s="29">
        <v>42654</v>
      </c>
      <c r="L570" s="29" t="s">
        <v>6339</v>
      </c>
      <c r="M570" s="29" t="s">
        <v>6397</v>
      </c>
      <c r="N570" t="s">
        <v>6340</v>
      </c>
      <c r="O570" t="str">
        <f t="shared" si="8"/>
        <v>Insert Into cliente_cultivo(id_clientecultivo,id_cliente,id_cultivo,tiporeg_clientecultivo,freg_clientecultivo,usureg_clientecultivo) values (NULL,800225340,1,'R',2016-10-11,'dzambrano');</v>
      </c>
    </row>
    <row r="571" spans="1:15" x14ac:dyDescent="0.25">
      <c r="A571">
        <v>10015705</v>
      </c>
      <c r="B571" t="s">
        <v>6403</v>
      </c>
      <c r="C571" t="s">
        <v>6346</v>
      </c>
      <c r="D571" t="s">
        <v>6339</v>
      </c>
      <c r="E571" s="15">
        <v>80525942</v>
      </c>
      <c r="F571" s="15" t="s">
        <v>6339</v>
      </c>
      <c r="G571">
        <v>1</v>
      </c>
      <c r="H571" t="s">
        <v>6339</v>
      </c>
      <c r="I571" t="s">
        <v>6400</v>
      </c>
      <c r="J571" t="s">
        <v>6339</v>
      </c>
      <c r="K571" s="29">
        <v>42654</v>
      </c>
      <c r="L571" s="29" t="s">
        <v>6339</v>
      </c>
      <c r="M571" s="29" t="s">
        <v>6397</v>
      </c>
      <c r="N571" t="s">
        <v>6340</v>
      </c>
      <c r="O571" t="str">
        <f t="shared" si="8"/>
        <v>Insert Into cliente_cultivo(id_clientecultivo,id_cliente,id_cultivo,tiporeg_clientecultivo,freg_clientecultivo,usureg_clientecultivo) values (NULL,80525942,1,'R',2016-10-11,'dzambrano');</v>
      </c>
    </row>
    <row r="572" spans="1:15" x14ac:dyDescent="0.25">
      <c r="A572">
        <v>10015858</v>
      </c>
      <c r="B572" t="s">
        <v>6403</v>
      </c>
      <c r="C572" t="s">
        <v>6346</v>
      </c>
      <c r="D572" t="s">
        <v>6339</v>
      </c>
      <c r="E572" s="15">
        <v>900820066</v>
      </c>
      <c r="F572" s="15" t="s">
        <v>6339</v>
      </c>
      <c r="G572">
        <v>1</v>
      </c>
      <c r="H572" t="s">
        <v>6339</v>
      </c>
      <c r="I572" t="s">
        <v>6400</v>
      </c>
      <c r="J572" t="s">
        <v>6339</v>
      </c>
      <c r="K572" s="29">
        <v>42654</v>
      </c>
      <c r="L572" s="29" t="s">
        <v>6339</v>
      </c>
      <c r="M572" s="29" t="s">
        <v>6397</v>
      </c>
      <c r="N572" t="s">
        <v>6340</v>
      </c>
      <c r="O572" t="str">
        <f t="shared" si="8"/>
        <v>Insert Into cliente_cultivo(id_clientecultivo,id_cliente,id_cultivo,tiporeg_clientecultivo,freg_clientecultivo,usureg_clientecultivo) values (NULL,900820066,1,'R',2016-10-11,'dzambrano');</v>
      </c>
    </row>
    <row r="573" spans="1:15" x14ac:dyDescent="0.25">
      <c r="A573">
        <v>10015983</v>
      </c>
      <c r="B573" t="s">
        <v>6403</v>
      </c>
      <c r="C573" t="s">
        <v>6346</v>
      </c>
      <c r="D573" t="s">
        <v>6339</v>
      </c>
      <c r="E573" s="15">
        <v>900847995</v>
      </c>
      <c r="F573" s="15" t="s">
        <v>6339</v>
      </c>
      <c r="G573">
        <v>1</v>
      </c>
      <c r="H573" t="s">
        <v>6339</v>
      </c>
      <c r="I573" t="s">
        <v>6400</v>
      </c>
      <c r="J573" t="s">
        <v>6339</v>
      </c>
      <c r="K573" s="29">
        <v>42654</v>
      </c>
      <c r="L573" s="29" t="s">
        <v>6339</v>
      </c>
      <c r="M573" s="29" t="s">
        <v>6397</v>
      </c>
      <c r="N573" t="s">
        <v>6340</v>
      </c>
      <c r="O573" t="str">
        <f t="shared" si="8"/>
        <v>Insert Into cliente_cultivo(id_clientecultivo,id_cliente,id_cultivo,tiporeg_clientecultivo,freg_clientecultivo,usureg_clientecultivo) values (NULL,900847995,1,'R',2016-10-11,'dzambrano');</v>
      </c>
    </row>
    <row r="574" spans="1:15" x14ac:dyDescent="0.25">
      <c r="A574">
        <v>10016111</v>
      </c>
      <c r="B574" t="s">
        <v>6403</v>
      </c>
      <c r="C574" t="s">
        <v>6346</v>
      </c>
      <c r="D574" t="s">
        <v>6339</v>
      </c>
      <c r="E574" s="15">
        <v>79814159</v>
      </c>
      <c r="F574" s="15" t="s">
        <v>6339</v>
      </c>
      <c r="G574">
        <v>1</v>
      </c>
      <c r="H574" t="s">
        <v>6339</v>
      </c>
      <c r="I574" t="s">
        <v>6400</v>
      </c>
      <c r="J574" t="s">
        <v>6339</v>
      </c>
      <c r="K574" s="29">
        <v>42654</v>
      </c>
      <c r="L574" s="29" t="s">
        <v>6339</v>
      </c>
      <c r="M574" s="29" t="s">
        <v>6397</v>
      </c>
      <c r="N574" t="s">
        <v>6340</v>
      </c>
      <c r="O574" t="str">
        <f t="shared" si="8"/>
        <v>Insert Into cliente_cultivo(id_clientecultivo,id_cliente,id_cultivo,tiporeg_clientecultivo,freg_clientecultivo,usureg_clientecultivo) values (NULL,79814159,1,'R',2016-10-11,'dzambrano');</v>
      </c>
    </row>
    <row r="575" spans="1:15" x14ac:dyDescent="0.25">
      <c r="A575">
        <v>10016225</v>
      </c>
      <c r="B575" t="s">
        <v>6403</v>
      </c>
      <c r="C575" t="s">
        <v>6346</v>
      </c>
      <c r="D575" t="s">
        <v>6339</v>
      </c>
      <c r="E575" s="15">
        <v>1020735555</v>
      </c>
      <c r="F575" s="15" t="s">
        <v>6339</v>
      </c>
      <c r="G575">
        <v>1</v>
      </c>
      <c r="H575" t="s">
        <v>6339</v>
      </c>
      <c r="I575" t="s">
        <v>6400</v>
      </c>
      <c r="J575" t="s">
        <v>6339</v>
      </c>
      <c r="K575" s="29">
        <v>42654</v>
      </c>
      <c r="L575" s="29" t="s">
        <v>6339</v>
      </c>
      <c r="M575" s="29" t="s">
        <v>6397</v>
      </c>
      <c r="N575" t="s">
        <v>6340</v>
      </c>
      <c r="O575" t="str">
        <f t="shared" si="8"/>
        <v>Insert Into cliente_cultivo(id_clientecultivo,id_cliente,id_cultivo,tiporeg_clientecultivo,freg_clientecultivo,usureg_clientecultivo) values (NULL,1020735555,1,'R',2016-10-11,'dzambrano');</v>
      </c>
    </row>
    <row r="576" spans="1:15" x14ac:dyDescent="0.25">
      <c r="A576">
        <v>10016525</v>
      </c>
      <c r="B576" t="s">
        <v>6403</v>
      </c>
      <c r="C576" t="s">
        <v>6346</v>
      </c>
      <c r="D576" t="s">
        <v>6339</v>
      </c>
      <c r="E576" s="15">
        <v>900408676</v>
      </c>
      <c r="F576" s="15" t="s">
        <v>6339</v>
      </c>
      <c r="G576">
        <v>1</v>
      </c>
      <c r="H576" t="s">
        <v>6339</v>
      </c>
      <c r="I576" t="s">
        <v>6400</v>
      </c>
      <c r="J576" t="s">
        <v>6339</v>
      </c>
      <c r="K576" s="29">
        <v>42654</v>
      </c>
      <c r="L576" s="29" t="s">
        <v>6339</v>
      </c>
      <c r="M576" s="29" t="s">
        <v>6397</v>
      </c>
      <c r="N576" t="s">
        <v>6340</v>
      </c>
      <c r="O576" t="str">
        <f t="shared" si="8"/>
        <v>Insert Into cliente_cultivo(id_clientecultivo,id_cliente,id_cultivo,tiporeg_clientecultivo,freg_clientecultivo,usureg_clientecultivo) values (NULL,900408676,1,'R',2016-10-11,'dzambrano');</v>
      </c>
    </row>
    <row r="577" spans="1:15" x14ac:dyDescent="0.25">
      <c r="A577">
        <v>10016661</v>
      </c>
      <c r="B577" t="s">
        <v>6403</v>
      </c>
      <c r="C577" t="s">
        <v>6346</v>
      </c>
      <c r="D577" t="s">
        <v>6339</v>
      </c>
      <c r="E577" s="15">
        <v>900769104</v>
      </c>
      <c r="F577" s="15" t="s">
        <v>6339</v>
      </c>
      <c r="G577">
        <v>1</v>
      </c>
      <c r="H577" t="s">
        <v>6339</v>
      </c>
      <c r="I577" t="s">
        <v>6400</v>
      </c>
      <c r="J577" t="s">
        <v>6339</v>
      </c>
      <c r="K577" s="29">
        <v>42654</v>
      </c>
      <c r="L577" s="29" t="s">
        <v>6339</v>
      </c>
      <c r="M577" s="29" t="s">
        <v>6397</v>
      </c>
      <c r="N577" t="s">
        <v>6340</v>
      </c>
      <c r="O577" t="str">
        <f t="shared" si="8"/>
        <v>Insert Into cliente_cultivo(id_clientecultivo,id_cliente,id_cultivo,tiporeg_clientecultivo,freg_clientecultivo,usureg_clientecultivo) values (NULL,900769104,1,'R',2016-10-11,'dzambrano');</v>
      </c>
    </row>
    <row r="578" spans="1:15" x14ac:dyDescent="0.25">
      <c r="A578">
        <v>10016891</v>
      </c>
      <c r="B578" t="s">
        <v>6403</v>
      </c>
      <c r="C578" t="s">
        <v>6346</v>
      </c>
      <c r="D578" t="s">
        <v>6339</v>
      </c>
      <c r="E578" s="15">
        <v>900889093</v>
      </c>
      <c r="F578" s="15" t="s">
        <v>6339</v>
      </c>
      <c r="G578">
        <v>1</v>
      </c>
      <c r="H578" t="s">
        <v>6339</v>
      </c>
      <c r="I578" t="s">
        <v>6400</v>
      </c>
      <c r="J578" t="s">
        <v>6339</v>
      </c>
      <c r="K578" s="29">
        <v>42654</v>
      </c>
      <c r="L578" s="29" t="s">
        <v>6339</v>
      </c>
      <c r="M578" s="29" t="s">
        <v>6397</v>
      </c>
      <c r="N578" t="s">
        <v>6340</v>
      </c>
      <c r="O578" t="str">
        <f t="shared" si="8"/>
        <v>Insert Into cliente_cultivo(id_clientecultivo,id_cliente,id_cultivo,tiporeg_clientecultivo,freg_clientecultivo,usureg_clientecultivo) values (NULL,900889093,1,'R',2016-10-11,'dzambrano');</v>
      </c>
    </row>
    <row r="579" spans="1:15" x14ac:dyDescent="0.25">
      <c r="A579">
        <v>10016962</v>
      </c>
      <c r="B579" t="s">
        <v>6403</v>
      </c>
      <c r="C579" t="s">
        <v>6346</v>
      </c>
      <c r="D579" t="s">
        <v>6339</v>
      </c>
      <c r="E579" s="15">
        <v>900057744</v>
      </c>
      <c r="F579" s="15" t="s">
        <v>6339</v>
      </c>
      <c r="G579">
        <v>1</v>
      </c>
      <c r="H579" t="s">
        <v>6339</v>
      </c>
      <c r="I579" t="s">
        <v>6400</v>
      </c>
      <c r="J579" t="s">
        <v>6339</v>
      </c>
      <c r="K579" s="29">
        <v>42654</v>
      </c>
      <c r="L579" s="29" t="s">
        <v>6339</v>
      </c>
      <c r="M579" s="29" t="s">
        <v>6397</v>
      </c>
      <c r="N579" t="s">
        <v>6340</v>
      </c>
      <c r="O579" t="str">
        <f t="shared" ref="O579:O642" si="9">_xlfn.CONCAT(B579,C579,D579,E579,F579,G579,H579,"'",I579,"'",J579,TEXT(K579,"yyyy-mm-dd"),L579,"'",M579,"'",N579)</f>
        <v>Insert Into cliente_cultivo(id_clientecultivo,id_cliente,id_cultivo,tiporeg_clientecultivo,freg_clientecultivo,usureg_clientecultivo) values (NULL,900057744,1,'R',2016-10-11,'dzambrano');</v>
      </c>
    </row>
    <row r="580" spans="1:15" x14ac:dyDescent="0.25">
      <c r="A580">
        <v>10017080</v>
      </c>
      <c r="B580" t="s">
        <v>6403</v>
      </c>
      <c r="C580" t="s">
        <v>6346</v>
      </c>
      <c r="D580" t="s">
        <v>6339</v>
      </c>
      <c r="E580" s="15">
        <v>900385322</v>
      </c>
      <c r="F580" s="15" t="s">
        <v>6339</v>
      </c>
      <c r="G580">
        <v>1</v>
      </c>
      <c r="H580" t="s">
        <v>6339</v>
      </c>
      <c r="I580" t="s">
        <v>6400</v>
      </c>
      <c r="J580" t="s">
        <v>6339</v>
      </c>
      <c r="K580" s="29">
        <v>42654</v>
      </c>
      <c r="L580" s="29" t="s">
        <v>6339</v>
      </c>
      <c r="M580" s="29" t="s">
        <v>6397</v>
      </c>
      <c r="N580" t="s">
        <v>6340</v>
      </c>
      <c r="O580" t="str">
        <f t="shared" si="9"/>
        <v>Insert Into cliente_cultivo(id_clientecultivo,id_cliente,id_cultivo,tiporeg_clientecultivo,freg_clientecultivo,usureg_clientecultivo) values (NULL,900385322,1,'R',2016-10-11,'dzambrano');</v>
      </c>
    </row>
    <row r="581" spans="1:15" x14ac:dyDescent="0.25">
      <c r="A581">
        <v>10017110</v>
      </c>
      <c r="B581" t="s">
        <v>6403</v>
      </c>
      <c r="C581" t="s">
        <v>6346</v>
      </c>
      <c r="D581" t="s">
        <v>6339</v>
      </c>
      <c r="E581" s="15">
        <v>20546138</v>
      </c>
      <c r="F581" s="15" t="s">
        <v>6339</v>
      </c>
      <c r="G581">
        <v>1</v>
      </c>
      <c r="H581" t="s">
        <v>6339</v>
      </c>
      <c r="I581" t="s">
        <v>6400</v>
      </c>
      <c r="J581" t="s">
        <v>6339</v>
      </c>
      <c r="K581" s="29">
        <v>42654</v>
      </c>
      <c r="L581" s="29" t="s">
        <v>6339</v>
      </c>
      <c r="M581" s="29" t="s">
        <v>6397</v>
      </c>
      <c r="N581" t="s">
        <v>6340</v>
      </c>
      <c r="O581" t="str">
        <f t="shared" si="9"/>
        <v>Insert Into cliente_cultivo(id_clientecultivo,id_cliente,id_cultivo,tiporeg_clientecultivo,freg_clientecultivo,usureg_clientecultivo) values (NULL,20546138,1,'R',2016-10-11,'dzambrano');</v>
      </c>
    </row>
    <row r="582" spans="1:15" x14ac:dyDescent="0.25">
      <c r="A582">
        <v>10017139</v>
      </c>
      <c r="B582" t="s">
        <v>6403</v>
      </c>
      <c r="C582" t="s">
        <v>6346</v>
      </c>
      <c r="D582" t="s">
        <v>6339</v>
      </c>
      <c r="E582" s="15">
        <v>80466062</v>
      </c>
      <c r="F582" s="15" t="s">
        <v>6339</v>
      </c>
      <c r="G582">
        <v>1</v>
      </c>
      <c r="H582" t="s">
        <v>6339</v>
      </c>
      <c r="I582" t="s">
        <v>6400</v>
      </c>
      <c r="J582" t="s">
        <v>6339</v>
      </c>
      <c r="K582" s="29">
        <v>42654</v>
      </c>
      <c r="L582" s="29" t="s">
        <v>6339</v>
      </c>
      <c r="M582" s="29" t="s">
        <v>6397</v>
      </c>
      <c r="N582" t="s">
        <v>6340</v>
      </c>
      <c r="O582" t="str">
        <f t="shared" si="9"/>
        <v>Insert Into cliente_cultivo(id_clientecultivo,id_cliente,id_cultivo,tiporeg_clientecultivo,freg_clientecultivo,usureg_clientecultivo) values (NULL,80466062,1,'R',2016-10-11,'dzambrano');</v>
      </c>
    </row>
    <row r="583" spans="1:15" x14ac:dyDescent="0.25">
      <c r="A583">
        <v>10017246</v>
      </c>
      <c r="B583" t="s">
        <v>6403</v>
      </c>
      <c r="C583" t="s">
        <v>6346</v>
      </c>
      <c r="D583" t="s">
        <v>6339</v>
      </c>
      <c r="E583" s="15">
        <v>3100576</v>
      </c>
      <c r="F583" s="15" t="s">
        <v>6339</v>
      </c>
      <c r="G583">
        <v>1</v>
      </c>
      <c r="H583" t="s">
        <v>6339</v>
      </c>
      <c r="I583" t="s">
        <v>6400</v>
      </c>
      <c r="J583" t="s">
        <v>6339</v>
      </c>
      <c r="K583" s="29">
        <v>42654</v>
      </c>
      <c r="L583" s="29" t="s">
        <v>6339</v>
      </c>
      <c r="M583" s="29" t="s">
        <v>6397</v>
      </c>
      <c r="N583" t="s">
        <v>6340</v>
      </c>
      <c r="O583" t="str">
        <f t="shared" si="9"/>
        <v>Insert Into cliente_cultivo(id_clientecultivo,id_cliente,id_cultivo,tiporeg_clientecultivo,freg_clientecultivo,usureg_clientecultivo) values (NULL,3100576,1,'R',2016-10-11,'dzambrano');</v>
      </c>
    </row>
    <row r="584" spans="1:15" x14ac:dyDescent="0.25">
      <c r="A584">
        <v>10017285</v>
      </c>
      <c r="B584" t="s">
        <v>6403</v>
      </c>
      <c r="C584" t="s">
        <v>6346</v>
      </c>
      <c r="D584" t="s">
        <v>6339</v>
      </c>
      <c r="E584" s="15">
        <v>900527565</v>
      </c>
      <c r="F584" s="15" t="s">
        <v>6339</v>
      </c>
      <c r="G584">
        <v>1</v>
      </c>
      <c r="H584" t="s">
        <v>6339</v>
      </c>
      <c r="I584" t="s">
        <v>6400</v>
      </c>
      <c r="J584" t="s">
        <v>6339</v>
      </c>
      <c r="K584" s="29">
        <v>42654</v>
      </c>
      <c r="L584" s="29" t="s">
        <v>6339</v>
      </c>
      <c r="M584" s="29" t="s">
        <v>6397</v>
      </c>
      <c r="N584" t="s">
        <v>6340</v>
      </c>
      <c r="O584" t="str">
        <f t="shared" si="9"/>
        <v>Insert Into cliente_cultivo(id_clientecultivo,id_cliente,id_cultivo,tiporeg_clientecultivo,freg_clientecultivo,usureg_clientecultivo) values (NULL,900527565,1,'R',2016-10-11,'dzambrano');</v>
      </c>
    </row>
    <row r="585" spans="1:15" x14ac:dyDescent="0.25">
      <c r="A585">
        <v>10017287</v>
      </c>
      <c r="B585" t="s">
        <v>6403</v>
      </c>
      <c r="C585" t="s">
        <v>6346</v>
      </c>
      <c r="D585" t="s">
        <v>6339</v>
      </c>
      <c r="E585" s="15">
        <v>80664178</v>
      </c>
      <c r="F585" s="15" t="s">
        <v>6339</v>
      </c>
      <c r="G585">
        <v>1</v>
      </c>
      <c r="H585" t="s">
        <v>6339</v>
      </c>
      <c r="I585" t="s">
        <v>6400</v>
      </c>
      <c r="J585" t="s">
        <v>6339</v>
      </c>
      <c r="K585" s="29">
        <v>42654</v>
      </c>
      <c r="L585" s="29" t="s">
        <v>6339</v>
      </c>
      <c r="M585" s="29" t="s">
        <v>6397</v>
      </c>
      <c r="N585" t="s">
        <v>6340</v>
      </c>
      <c r="O585" t="str">
        <f t="shared" si="9"/>
        <v>Insert Into cliente_cultivo(id_clientecultivo,id_cliente,id_cultivo,tiporeg_clientecultivo,freg_clientecultivo,usureg_clientecultivo) values (NULL,80664178,1,'R',2016-10-11,'dzambrano');</v>
      </c>
    </row>
    <row r="586" spans="1:15" x14ac:dyDescent="0.25">
      <c r="A586">
        <v>10017295</v>
      </c>
      <c r="B586" t="s">
        <v>6403</v>
      </c>
      <c r="C586" t="s">
        <v>6346</v>
      </c>
      <c r="D586" t="s">
        <v>6339</v>
      </c>
      <c r="E586" s="15">
        <v>4248581</v>
      </c>
      <c r="F586" s="15" t="s">
        <v>6339</v>
      </c>
      <c r="G586">
        <v>1</v>
      </c>
      <c r="H586" t="s">
        <v>6339</v>
      </c>
      <c r="I586" t="s">
        <v>6400</v>
      </c>
      <c r="J586" t="s">
        <v>6339</v>
      </c>
      <c r="K586" s="29">
        <v>42654</v>
      </c>
      <c r="L586" s="29" t="s">
        <v>6339</v>
      </c>
      <c r="M586" s="29" t="s">
        <v>6397</v>
      </c>
      <c r="N586" t="s">
        <v>6340</v>
      </c>
      <c r="O586" t="str">
        <f t="shared" si="9"/>
        <v>Insert Into cliente_cultivo(id_clientecultivo,id_cliente,id_cultivo,tiporeg_clientecultivo,freg_clientecultivo,usureg_clientecultivo) values (NULL,4248581,1,'R',2016-10-11,'dzambrano');</v>
      </c>
    </row>
    <row r="587" spans="1:15" x14ac:dyDescent="0.25">
      <c r="A587">
        <v>10017599</v>
      </c>
      <c r="B587" t="s">
        <v>6403</v>
      </c>
      <c r="C587" t="s">
        <v>6346</v>
      </c>
      <c r="D587" t="s">
        <v>6339</v>
      </c>
      <c r="E587" s="15">
        <v>19491115</v>
      </c>
      <c r="F587" s="15" t="s">
        <v>6339</v>
      </c>
      <c r="G587">
        <v>1</v>
      </c>
      <c r="H587" t="s">
        <v>6339</v>
      </c>
      <c r="I587" t="s">
        <v>6400</v>
      </c>
      <c r="J587" t="s">
        <v>6339</v>
      </c>
      <c r="K587" s="29">
        <v>42654</v>
      </c>
      <c r="L587" s="29" t="s">
        <v>6339</v>
      </c>
      <c r="M587" s="29" t="s">
        <v>6397</v>
      </c>
      <c r="N587" t="s">
        <v>6340</v>
      </c>
      <c r="O587" t="str">
        <f t="shared" si="9"/>
        <v>Insert Into cliente_cultivo(id_clientecultivo,id_cliente,id_cultivo,tiporeg_clientecultivo,freg_clientecultivo,usureg_clientecultivo) values (NULL,19491115,1,'R',2016-10-11,'dzambrano');</v>
      </c>
    </row>
    <row r="588" spans="1:15" x14ac:dyDescent="0.25">
      <c r="A588">
        <v>10017661</v>
      </c>
      <c r="B588" t="s">
        <v>6403</v>
      </c>
      <c r="C588" t="s">
        <v>6346</v>
      </c>
      <c r="D588" t="s">
        <v>6339</v>
      </c>
      <c r="E588" s="15">
        <v>830060622</v>
      </c>
      <c r="F588" s="15" t="s">
        <v>6339</v>
      </c>
      <c r="G588">
        <v>1</v>
      </c>
      <c r="H588" t="s">
        <v>6339</v>
      </c>
      <c r="I588" t="s">
        <v>6400</v>
      </c>
      <c r="J588" t="s">
        <v>6339</v>
      </c>
      <c r="K588" s="29">
        <v>42654</v>
      </c>
      <c r="L588" s="29" t="s">
        <v>6339</v>
      </c>
      <c r="M588" s="29" t="s">
        <v>6397</v>
      </c>
      <c r="N588" t="s">
        <v>6340</v>
      </c>
      <c r="O588" t="str">
        <f t="shared" si="9"/>
        <v>Insert Into cliente_cultivo(id_clientecultivo,id_cliente,id_cultivo,tiporeg_clientecultivo,freg_clientecultivo,usureg_clientecultivo) values (NULL,830060622,1,'R',2016-10-11,'dzambrano');</v>
      </c>
    </row>
    <row r="589" spans="1:15" x14ac:dyDescent="0.25">
      <c r="A589">
        <v>10017709</v>
      </c>
      <c r="B589" t="s">
        <v>6403</v>
      </c>
      <c r="C589" t="s">
        <v>6346</v>
      </c>
      <c r="D589" t="s">
        <v>6339</v>
      </c>
      <c r="E589" s="15">
        <v>832007489</v>
      </c>
      <c r="F589" s="15" t="s">
        <v>6339</v>
      </c>
      <c r="G589">
        <v>1</v>
      </c>
      <c r="H589" t="s">
        <v>6339</v>
      </c>
      <c r="I589" t="s">
        <v>6400</v>
      </c>
      <c r="J589" t="s">
        <v>6339</v>
      </c>
      <c r="K589" s="29">
        <v>42654</v>
      </c>
      <c r="L589" s="29" t="s">
        <v>6339</v>
      </c>
      <c r="M589" s="29" t="s">
        <v>6397</v>
      </c>
      <c r="N589" t="s">
        <v>6340</v>
      </c>
      <c r="O589" t="str">
        <f t="shared" si="9"/>
        <v>Insert Into cliente_cultivo(id_clientecultivo,id_cliente,id_cultivo,tiporeg_clientecultivo,freg_clientecultivo,usureg_clientecultivo) values (NULL,832007489,1,'R',2016-10-11,'dzambrano');</v>
      </c>
    </row>
    <row r="590" spans="1:15" x14ac:dyDescent="0.25">
      <c r="A590">
        <v>10017789</v>
      </c>
      <c r="B590" t="s">
        <v>6403</v>
      </c>
      <c r="C590" t="s">
        <v>6346</v>
      </c>
      <c r="D590" t="s">
        <v>6339</v>
      </c>
      <c r="E590" s="15">
        <v>900983749</v>
      </c>
      <c r="F590" s="15" t="s">
        <v>6339</v>
      </c>
      <c r="G590">
        <v>1</v>
      </c>
      <c r="H590" t="s">
        <v>6339</v>
      </c>
      <c r="I590" t="s">
        <v>6400</v>
      </c>
      <c r="J590" t="s">
        <v>6339</v>
      </c>
      <c r="K590" s="29">
        <v>42654</v>
      </c>
      <c r="L590" s="29" t="s">
        <v>6339</v>
      </c>
      <c r="M590" s="29" t="s">
        <v>6397</v>
      </c>
      <c r="N590" t="s">
        <v>6340</v>
      </c>
      <c r="O590" t="str">
        <f t="shared" si="9"/>
        <v>Insert Into cliente_cultivo(id_clientecultivo,id_cliente,id_cultivo,tiporeg_clientecultivo,freg_clientecultivo,usureg_clientecultivo) values (NULL,900983749,1,'R',2016-10-11,'dzambrano');</v>
      </c>
    </row>
    <row r="591" spans="1:15" x14ac:dyDescent="0.25">
      <c r="A591">
        <v>10017832</v>
      </c>
      <c r="B591" t="s">
        <v>6403</v>
      </c>
      <c r="C591" t="s">
        <v>6346</v>
      </c>
      <c r="D591" t="s">
        <v>6339</v>
      </c>
      <c r="E591" s="15">
        <v>80311250</v>
      </c>
      <c r="F591" s="15" t="s">
        <v>6339</v>
      </c>
      <c r="G591">
        <v>1</v>
      </c>
      <c r="H591" t="s">
        <v>6339</v>
      </c>
      <c r="I591" t="s">
        <v>6400</v>
      </c>
      <c r="J591" t="s">
        <v>6339</v>
      </c>
      <c r="K591" s="29">
        <v>42654</v>
      </c>
      <c r="L591" s="29" t="s">
        <v>6339</v>
      </c>
      <c r="M591" s="29" t="s">
        <v>6397</v>
      </c>
      <c r="N591" t="s">
        <v>6340</v>
      </c>
      <c r="O591" t="str">
        <f t="shared" si="9"/>
        <v>Insert Into cliente_cultivo(id_clientecultivo,id_cliente,id_cultivo,tiporeg_clientecultivo,freg_clientecultivo,usureg_clientecultivo) values (NULL,80311250,1,'R',2016-10-11,'dzambrano');</v>
      </c>
    </row>
    <row r="592" spans="1:15" x14ac:dyDescent="0.25">
      <c r="A592">
        <v>10017889</v>
      </c>
      <c r="B592" t="s">
        <v>6403</v>
      </c>
      <c r="C592" t="s">
        <v>6346</v>
      </c>
      <c r="D592" t="s">
        <v>6339</v>
      </c>
      <c r="E592" s="15">
        <v>80450108</v>
      </c>
      <c r="F592" s="15" t="s">
        <v>6339</v>
      </c>
      <c r="G592">
        <v>1</v>
      </c>
      <c r="H592" t="s">
        <v>6339</v>
      </c>
      <c r="I592" t="s">
        <v>6400</v>
      </c>
      <c r="J592" t="s">
        <v>6339</v>
      </c>
      <c r="K592" s="29">
        <v>42654</v>
      </c>
      <c r="L592" s="29" t="s">
        <v>6339</v>
      </c>
      <c r="M592" s="29" t="s">
        <v>6397</v>
      </c>
      <c r="N592" t="s">
        <v>6340</v>
      </c>
      <c r="O592" t="str">
        <f t="shared" si="9"/>
        <v>Insert Into cliente_cultivo(id_clientecultivo,id_cliente,id_cultivo,tiporeg_clientecultivo,freg_clientecultivo,usureg_clientecultivo) values (NULL,80450108,1,'R',2016-10-11,'dzambrano');</v>
      </c>
    </row>
    <row r="593" spans="1:15" x14ac:dyDescent="0.25">
      <c r="A593">
        <v>10018059</v>
      </c>
      <c r="B593" t="s">
        <v>6403</v>
      </c>
      <c r="C593" t="s">
        <v>6346</v>
      </c>
      <c r="D593" t="s">
        <v>6339</v>
      </c>
      <c r="E593" s="15">
        <v>41955417</v>
      </c>
      <c r="F593" s="15" t="s">
        <v>6339</v>
      </c>
      <c r="G593">
        <v>1</v>
      </c>
      <c r="H593" t="s">
        <v>6339</v>
      </c>
      <c r="I593" t="s">
        <v>6400</v>
      </c>
      <c r="J593" t="s">
        <v>6339</v>
      </c>
      <c r="K593" s="29">
        <v>42654</v>
      </c>
      <c r="L593" s="29" t="s">
        <v>6339</v>
      </c>
      <c r="M593" s="29" t="s">
        <v>6397</v>
      </c>
      <c r="N593" t="s">
        <v>6340</v>
      </c>
      <c r="O593" t="str">
        <f t="shared" si="9"/>
        <v>Insert Into cliente_cultivo(id_clientecultivo,id_cliente,id_cultivo,tiporeg_clientecultivo,freg_clientecultivo,usureg_clientecultivo) values (NULL,41955417,1,'R',2016-10-11,'dzambrano');</v>
      </c>
    </row>
    <row r="594" spans="1:15" x14ac:dyDescent="0.25">
      <c r="A594">
        <v>10018061</v>
      </c>
      <c r="B594" t="s">
        <v>6403</v>
      </c>
      <c r="C594" t="s">
        <v>6346</v>
      </c>
      <c r="D594" t="s">
        <v>6339</v>
      </c>
      <c r="E594" s="15">
        <v>900486564</v>
      </c>
      <c r="F594" s="15" t="s">
        <v>6339</v>
      </c>
      <c r="G594">
        <v>1</v>
      </c>
      <c r="H594" t="s">
        <v>6339</v>
      </c>
      <c r="I594" t="s">
        <v>6400</v>
      </c>
      <c r="J594" t="s">
        <v>6339</v>
      </c>
      <c r="K594" s="29">
        <v>42654</v>
      </c>
      <c r="L594" s="29" t="s">
        <v>6339</v>
      </c>
      <c r="M594" s="29" t="s">
        <v>6397</v>
      </c>
      <c r="N594" t="s">
        <v>6340</v>
      </c>
      <c r="O594" t="str">
        <f t="shared" si="9"/>
        <v>Insert Into cliente_cultivo(id_clientecultivo,id_cliente,id_cultivo,tiporeg_clientecultivo,freg_clientecultivo,usureg_clientecultivo) values (NULL,900486564,1,'R',2016-10-11,'dzambrano');</v>
      </c>
    </row>
    <row r="595" spans="1:15" x14ac:dyDescent="0.25">
      <c r="A595">
        <v>10018062</v>
      </c>
      <c r="B595" t="s">
        <v>6403</v>
      </c>
      <c r="C595" t="s">
        <v>6346</v>
      </c>
      <c r="D595" t="s">
        <v>6339</v>
      </c>
      <c r="E595" s="15">
        <v>900104515</v>
      </c>
      <c r="F595" s="15" t="s">
        <v>6339</v>
      </c>
      <c r="G595">
        <v>1</v>
      </c>
      <c r="H595" t="s">
        <v>6339</v>
      </c>
      <c r="I595" t="s">
        <v>6400</v>
      </c>
      <c r="J595" t="s">
        <v>6339</v>
      </c>
      <c r="K595" s="29">
        <v>42654</v>
      </c>
      <c r="L595" s="29" t="s">
        <v>6339</v>
      </c>
      <c r="M595" s="29" t="s">
        <v>6397</v>
      </c>
      <c r="N595" t="s">
        <v>6340</v>
      </c>
      <c r="O595" t="str">
        <f t="shared" si="9"/>
        <v>Insert Into cliente_cultivo(id_clientecultivo,id_cliente,id_cultivo,tiporeg_clientecultivo,freg_clientecultivo,usureg_clientecultivo) values (NULL,900104515,1,'R',2016-10-11,'dzambrano');</v>
      </c>
    </row>
    <row r="596" spans="1:15" x14ac:dyDescent="0.25">
      <c r="A596">
        <v>10011853</v>
      </c>
      <c r="B596" t="s">
        <v>6403</v>
      </c>
      <c r="C596" t="s">
        <v>6346</v>
      </c>
      <c r="D596" t="s">
        <v>6339</v>
      </c>
      <c r="E596" s="15">
        <v>900781944</v>
      </c>
      <c r="F596" s="15" t="s">
        <v>6339</v>
      </c>
      <c r="G596">
        <v>1</v>
      </c>
      <c r="H596" t="s">
        <v>6339</v>
      </c>
      <c r="I596" t="s">
        <v>6400</v>
      </c>
      <c r="J596" t="s">
        <v>6339</v>
      </c>
      <c r="K596" s="29">
        <v>42654</v>
      </c>
      <c r="L596" s="29" t="s">
        <v>6339</v>
      </c>
      <c r="M596" s="29" t="s">
        <v>6397</v>
      </c>
      <c r="N596" t="s">
        <v>6340</v>
      </c>
      <c r="O596" t="str">
        <f t="shared" si="9"/>
        <v>Insert Into cliente_cultivo(id_clientecultivo,id_cliente,id_cultivo,tiporeg_clientecultivo,freg_clientecultivo,usureg_clientecultivo) values (NULL,900781944,1,'R',2016-10-11,'dzambrano');</v>
      </c>
    </row>
    <row r="597" spans="1:15" x14ac:dyDescent="0.25">
      <c r="A597">
        <v>10011955</v>
      </c>
      <c r="B597" t="s">
        <v>6403</v>
      </c>
      <c r="C597" t="s">
        <v>6346</v>
      </c>
      <c r="D597" t="s">
        <v>6339</v>
      </c>
      <c r="E597" s="15">
        <v>900456277</v>
      </c>
      <c r="F597" s="15" t="s">
        <v>6339</v>
      </c>
      <c r="G597">
        <v>1</v>
      </c>
      <c r="H597" t="s">
        <v>6339</v>
      </c>
      <c r="I597" t="s">
        <v>6400</v>
      </c>
      <c r="J597" t="s">
        <v>6339</v>
      </c>
      <c r="K597" s="29">
        <v>42654</v>
      </c>
      <c r="L597" s="29" t="s">
        <v>6339</v>
      </c>
      <c r="M597" s="29" t="s">
        <v>6397</v>
      </c>
      <c r="N597" t="s">
        <v>6340</v>
      </c>
      <c r="O597" t="str">
        <f t="shared" si="9"/>
        <v>Insert Into cliente_cultivo(id_clientecultivo,id_cliente,id_cultivo,tiporeg_clientecultivo,freg_clientecultivo,usureg_clientecultivo) values (NULL,900456277,1,'R',2016-10-11,'dzambrano');</v>
      </c>
    </row>
    <row r="598" spans="1:15" x14ac:dyDescent="0.25">
      <c r="A598">
        <v>10013163</v>
      </c>
      <c r="B598" t="s">
        <v>6403</v>
      </c>
      <c r="C598" t="s">
        <v>6346</v>
      </c>
      <c r="D598" t="s">
        <v>6339</v>
      </c>
      <c r="E598" s="15">
        <v>900075982</v>
      </c>
      <c r="F598" s="15" t="s">
        <v>6339</v>
      </c>
      <c r="G598">
        <v>1</v>
      </c>
      <c r="H598" t="s">
        <v>6339</v>
      </c>
      <c r="I598" t="s">
        <v>6400</v>
      </c>
      <c r="J598" t="s">
        <v>6339</v>
      </c>
      <c r="K598" s="29">
        <v>42654</v>
      </c>
      <c r="L598" s="29" t="s">
        <v>6339</v>
      </c>
      <c r="M598" s="29" t="s">
        <v>6397</v>
      </c>
      <c r="N598" t="s">
        <v>6340</v>
      </c>
      <c r="O598" t="str">
        <f t="shared" si="9"/>
        <v>Insert Into cliente_cultivo(id_clientecultivo,id_cliente,id_cultivo,tiporeg_clientecultivo,freg_clientecultivo,usureg_clientecultivo) values (NULL,900075982,1,'R',2016-10-11,'dzambrano');</v>
      </c>
    </row>
    <row r="599" spans="1:15" x14ac:dyDescent="0.25">
      <c r="A599">
        <v>10013439</v>
      </c>
      <c r="B599" t="s">
        <v>6403</v>
      </c>
      <c r="C599" t="s">
        <v>6346</v>
      </c>
      <c r="D599" t="s">
        <v>6339</v>
      </c>
      <c r="E599" s="15">
        <v>805020771</v>
      </c>
      <c r="F599" s="15" t="s">
        <v>6339</v>
      </c>
      <c r="G599">
        <v>1</v>
      </c>
      <c r="H599" t="s">
        <v>6339</v>
      </c>
      <c r="I599" t="s">
        <v>6400</v>
      </c>
      <c r="J599" t="s">
        <v>6339</v>
      </c>
      <c r="K599" s="29">
        <v>42654</v>
      </c>
      <c r="L599" s="29" t="s">
        <v>6339</v>
      </c>
      <c r="M599" s="29" t="s">
        <v>6397</v>
      </c>
      <c r="N599" t="s">
        <v>6340</v>
      </c>
      <c r="O599" t="str">
        <f t="shared" si="9"/>
        <v>Insert Into cliente_cultivo(id_clientecultivo,id_cliente,id_cultivo,tiporeg_clientecultivo,freg_clientecultivo,usureg_clientecultivo) values (NULL,805020771,1,'R',2016-10-11,'dzambrano');</v>
      </c>
    </row>
    <row r="600" spans="1:15" x14ac:dyDescent="0.25">
      <c r="A600">
        <v>10013804</v>
      </c>
      <c r="B600" t="s">
        <v>6403</v>
      </c>
      <c r="C600" t="s">
        <v>6346</v>
      </c>
      <c r="D600" t="s">
        <v>6339</v>
      </c>
      <c r="E600" s="15">
        <v>75085027</v>
      </c>
      <c r="F600" s="15" t="s">
        <v>6339</v>
      </c>
      <c r="G600">
        <v>1</v>
      </c>
      <c r="H600" t="s">
        <v>6339</v>
      </c>
      <c r="I600" t="s">
        <v>6400</v>
      </c>
      <c r="J600" t="s">
        <v>6339</v>
      </c>
      <c r="K600" s="29">
        <v>42654</v>
      </c>
      <c r="L600" s="29" t="s">
        <v>6339</v>
      </c>
      <c r="M600" s="29" t="s">
        <v>6397</v>
      </c>
      <c r="N600" t="s">
        <v>6340</v>
      </c>
      <c r="O600" t="str">
        <f t="shared" si="9"/>
        <v>Insert Into cliente_cultivo(id_clientecultivo,id_cliente,id_cultivo,tiporeg_clientecultivo,freg_clientecultivo,usureg_clientecultivo) values (NULL,75085027,1,'R',2016-10-11,'dzambrano');</v>
      </c>
    </row>
    <row r="601" spans="1:15" x14ac:dyDescent="0.25">
      <c r="A601">
        <v>10014619</v>
      </c>
      <c r="B601" t="s">
        <v>6403</v>
      </c>
      <c r="C601" t="s">
        <v>6346</v>
      </c>
      <c r="D601" t="s">
        <v>6339</v>
      </c>
      <c r="E601" s="15">
        <v>900299708</v>
      </c>
      <c r="F601" s="15" t="s">
        <v>6339</v>
      </c>
      <c r="G601">
        <v>1</v>
      </c>
      <c r="H601" t="s">
        <v>6339</v>
      </c>
      <c r="I601" t="s">
        <v>6400</v>
      </c>
      <c r="J601" t="s">
        <v>6339</v>
      </c>
      <c r="K601" s="29">
        <v>42654</v>
      </c>
      <c r="L601" s="29" t="s">
        <v>6339</v>
      </c>
      <c r="M601" s="29" t="s">
        <v>6397</v>
      </c>
      <c r="N601" t="s">
        <v>6340</v>
      </c>
      <c r="O601" t="str">
        <f t="shared" si="9"/>
        <v>Insert Into cliente_cultivo(id_clientecultivo,id_cliente,id_cultivo,tiporeg_clientecultivo,freg_clientecultivo,usureg_clientecultivo) values (NULL,900299708,1,'R',2016-10-11,'dzambrano');</v>
      </c>
    </row>
    <row r="602" spans="1:15" x14ac:dyDescent="0.25">
      <c r="A602">
        <v>10015072</v>
      </c>
      <c r="B602" t="s">
        <v>6403</v>
      </c>
      <c r="C602" t="s">
        <v>6346</v>
      </c>
      <c r="D602" t="s">
        <v>6339</v>
      </c>
      <c r="E602" s="15">
        <v>102645150</v>
      </c>
      <c r="F602" s="15" t="s">
        <v>6339</v>
      </c>
      <c r="G602">
        <v>1</v>
      </c>
      <c r="H602" t="s">
        <v>6339</v>
      </c>
      <c r="I602" t="s">
        <v>6400</v>
      </c>
      <c r="J602" t="s">
        <v>6339</v>
      </c>
      <c r="K602" s="29">
        <v>42654</v>
      </c>
      <c r="L602" s="29" t="s">
        <v>6339</v>
      </c>
      <c r="M602" s="29" t="s">
        <v>6397</v>
      </c>
      <c r="N602" t="s">
        <v>6340</v>
      </c>
      <c r="O602" t="str">
        <f t="shared" si="9"/>
        <v>Insert Into cliente_cultivo(id_clientecultivo,id_cliente,id_cultivo,tiporeg_clientecultivo,freg_clientecultivo,usureg_clientecultivo) values (NULL,102645150,1,'R',2016-10-11,'dzambrano');</v>
      </c>
    </row>
    <row r="603" spans="1:15" x14ac:dyDescent="0.25">
      <c r="A603">
        <v>10015189</v>
      </c>
      <c r="B603" t="s">
        <v>6403</v>
      </c>
      <c r="C603" t="s">
        <v>6346</v>
      </c>
      <c r="D603" t="s">
        <v>6339</v>
      </c>
      <c r="E603" s="15">
        <v>75073570</v>
      </c>
      <c r="F603" s="15" t="s">
        <v>6339</v>
      </c>
      <c r="G603">
        <v>1</v>
      </c>
      <c r="H603" t="s">
        <v>6339</v>
      </c>
      <c r="I603" t="s">
        <v>6400</v>
      </c>
      <c r="J603" t="s">
        <v>6339</v>
      </c>
      <c r="K603" s="29">
        <v>42654</v>
      </c>
      <c r="L603" s="29" t="s">
        <v>6339</v>
      </c>
      <c r="M603" s="29" t="s">
        <v>6397</v>
      </c>
      <c r="N603" t="s">
        <v>6340</v>
      </c>
      <c r="O603" t="str">
        <f t="shared" si="9"/>
        <v>Insert Into cliente_cultivo(id_clientecultivo,id_cliente,id_cultivo,tiporeg_clientecultivo,freg_clientecultivo,usureg_clientecultivo) values (NULL,75073570,1,'R',2016-10-11,'dzambrano');</v>
      </c>
    </row>
    <row r="604" spans="1:15" x14ac:dyDescent="0.25">
      <c r="A604">
        <v>10015190</v>
      </c>
      <c r="B604" t="s">
        <v>6403</v>
      </c>
      <c r="C604" t="s">
        <v>6346</v>
      </c>
      <c r="D604" t="s">
        <v>6339</v>
      </c>
      <c r="E604" s="15">
        <v>900766077</v>
      </c>
      <c r="F604" s="15" t="s">
        <v>6339</v>
      </c>
      <c r="G604">
        <v>1</v>
      </c>
      <c r="H604" t="s">
        <v>6339</v>
      </c>
      <c r="I604" t="s">
        <v>6400</v>
      </c>
      <c r="J604" t="s">
        <v>6339</v>
      </c>
      <c r="K604" s="29">
        <v>42654</v>
      </c>
      <c r="L604" s="29" t="s">
        <v>6339</v>
      </c>
      <c r="M604" s="29" t="s">
        <v>6397</v>
      </c>
      <c r="N604" t="s">
        <v>6340</v>
      </c>
      <c r="O604" t="str">
        <f t="shared" si="9"/>
        <v>Insert Into cliente_cultivo(id_clientecultivo,id_cliente,id_cultivo,tiporeg_clientecultivo,freg_clientecultivo,usureg_clientecultivo) values (NULL,900766077,1,'R',2016-10-11,'dzambrano');</v>
      </c>
    </row>
    <row r="605" spans="1:15" x14ac:dyDescent="0.25">
      <c r="A605">
        <v>10015191</v>
      </c>
      <c r="B605" t="s">
        <v>6403</v>
      </c>
      <c r="C605" t="s">
        <v>6346</v>
      </c>
      <c r="D605" t="s">
        <v>6339</v>
      </c>
      <c r="E605" s="15">
        <v>10273627</v>
      </c>
      <c r="F605" s="15" t="s">
        <v>6339</v>
      </c>
      <c r="G605">
        <v>1</v>
      </c>
      <c r="H605" t="s">
        <v>6339</v>
      </c>
      <c r="I605" t="s">
        <v>6400</v>
      </c>
      <c r="J605" t="s">
        <v>6339</v>
      </c>
      <c r="K605" s="29">
        <v>42654</v>
      </c>
      <c r="L605" s="29" t="s">
        <v>6339</v>
      </c>
      <c r="M605" s="29" t="s">
        <v>6397</v>
      </c>
      <c r="N605" t="s">
        <v>6340</v>
      </c>
      <c r="O605" t="str">
        <f t="shared" si="9"/>
        <v>Insert Into cliente_cultivo(id_clientecultivo,id_cliente,id_cultivo,tiporeg_clientecultivo,freg_clientecultivo,usureg_clientecultivo) values (NULL,10273627,1,'R',2016-10-11,'dzambrano');</v>
      </c>
    </row>
    <row r="606" spans="1:15" x14ac:dyDescent="0.25">
      <c r="A606">
        <v>10015192</v>
      </c>
      <c r="B606" t="s">
        <v>6403</v>
      </c>
      <c r="C606" t="s">
        <v>6346</v>
      </c>
      <c r="D606" t="s">
        <v>6339</v>
      </c>
      <c r="E606" s="15">
        <v>16245888</v>
      </c>
      <c r="F606" s="15" t="s">
        <v>6339</v>
      </c>
      <c r="G606">
        <v>1</v>
      </c>
      <c r="H606" t="s">
        <v>6339</v>
      </c>
      <c r="I606" t="s">
        <v>6400</v>
      </c>
      <c r="J606" t="s">
        <v>6339</v>
      </c>
      <c r="K606" s="29">
        <v>42654</v>
      </c>
      <c r="L606" s="29" t="s">
        <v>6339</v>
      </c>
      <c r="M606" s="29" t="s">
        <v>6397</v>
      </c>
      <c r="N606" t="s">
        <v>6340</v>
      </c>
      <c r="O606" t="str">
        <f t="shared" si="9"/>
        <v>Insert Into cliente_cultivo(id_clientecultivo,id_cliente,id_cultivo,tiporeg_clientecultivo,freg_clientecultivo,usureg_clientecultivo) values (NULL,16245888,1,'R',2016-10-11,'dzambrano');</v>
      </c>
    </row>
    <row r="607" spans="1:15" x14ac:dyDescent="0.25">
      <c r="A607">
        <v>10015200</v>
      </c>
      <c r="B607" t="s">
        <v>6403</v>
      </c>
      <c r="C607" t="s">
        <v>6346</v>
      </c>
      <c r="D607" t="s">
        <v>6339</v>
      </c>
      <c r="E607" s="15">
        <v>900485201</v>
      </c>
      <c r="F607" s="15" t="s">
        <v>6339</v>
      </c>
      <c r="G607">
        <v>1</v>
      </c>
      <c r="H607" t="s">
        <v>6339</v>
      </c>
      <c r="I607" t="s">
        <v>6400</v>
      </c>
      <c r="J607" t="s">
        <v>6339</v>
      </c>
      <c r="K607" s="29">
        <v>42654</v>
      </c>
      <c r="L607" s="29" t="s">
        <v>6339</v>
      </c>
      <c r="M607" s="29" t="s">
        <v>6397</v>
      </c>
      <c r="N607" t="s">
        <v>6340</v>
      </c>
      <c r="O607" t="str">
        <f t="shared" si="9"/>
        <v>Insert Into cliente_cultivo(id_clientecultivo,id_cliente,id_cultivo,tiporeg_clientecultivo,freg_clientecultivo,usureg_clientecultivo) values (NULL,900485201,1,'R',2016-10-11,'dzambrano');</v>
      </c>
    </row>
    <row r="608" spans="1:15" x14ac:dyDescent="0.25">
      <c r="A608">
        <v>10015201</v>
      </c>
      <c r="B608" t="s">
        <v>6403</v>
      </c>
      <c r="C608" t="s">
        <v>6346</v>
      </c>
      <c r="D608" t="s">
        <v>6339</v>
      </c>
      <c r="E608" s="15">
        <v>815001258</v>
      </c>
      <c r="F608" s="15" t="s">
        <v>6339</v>
      </c>
      <c r="G608">
        <v>1</v>
      </c>
      <c r="H608" t="s">
        <v>6339</v>
      </c>
      <c r="I608" t="s">
        <v>6400</v>
      </c>
      <c r="J608" t="s">
        <v>6339</v>
      </c>
      <c r="K608" s="29">
        <v>42654</v>
      </c>
      <c r="L608" s="29" t="s">
        <v>6339</v>
      </c>
      <c r="M608" s="29" t="s">
        <v>6397</v>
      </c>
      <c r="N608" t="s">
        <v>6340</v>
      </c>
      <c r="O608" t="str">
        <f t="shared" si="9"/>
        <v>Insert Into cliente_cultivo(id_clientecultivo,id_cliente,id_cultivo,tiporeg_clientecultivo,freg_clientecultivo,usureg_clientecultivo) values (NULL,815001258,1,'R',2016-10-11,'dzambrano');</v>
      </c>
    </row>
    <row r="609" spans="1:15" x14ac:dyDescent="0.25">
      <c r="A609">
        <v>10015202</v>
      </c>
      <c r="B609" t="s">
        <v>6403</v>
      </c>
      <c r="C609" t="s">
        <v>6346</v>
      </c>
      <c r="D609" t="s">
        <v>6339</v>
      </c>
      <c r="E609" s="15">
        <v>890305174</v>
      </c>
      <c r="F609" s="15" t="s">
        <v>6339</v>
      </c>
      <c r="G609">
        <v>1</v>
      </c>
      <c r="H609" t="s">
        <v>6339</v>
      </c>
      <c r="I609" t="s">
        <v>6400</v>
      </c>
      <c r="J609" t="s">
        <v>6339</v>
      </c>
      <c r="K609" s="29">
        <v>42654</v>
      </c>
      <c r="L609" s="29" t="s">
        <v>6339</v>
      </c>
      <c r="M609" s="29" t="s">
        <v>6397</v>
      </c>
      <c r="N609" t="s">
        <v>6340</v>
      </c>
      <c r="O609" t="str">
        <f t="shared" si="9"/>
        <v>Insert Into cliente_cultivo(id_clientecultivo,id_cliente,id_cultivo,tiporeg_clientecultivo,freg_clientecultivo,usureg_clientecultivo) values (NULL,890305174,1,'R',2016-10-11,'dzambrano');</v>
      </c>
    </row>
    <row r="610" spans="1:15" x14ac:dyDescent="0.25">
      <c r="A610">
        <v>10015203</v>
      </c>
      <c r="B610" t="s">
        <v>6403</v>
      </c>
      <c r="C610" t="s">
        <v>6346</v>
      </c>
      <c r="D610" t="s">
        <v>6339</v>
      </c>
      <c r="E610" s="15">
        <v>41890814</v>
      </c>
      <c r="F610" s="15" t="s">
        <v>6339</v>
      </c>
      <c r="G610">
        <v>1</v>
      </c>
      <c r="H610" t="s">
        <v>6339</v>
      </c>
      <c r="I610" t="s">
        <v>6400</v>
      </c>
      <c r="J610" t="s">
        <v>6339</v>
      </c>
      <c r="K610" s="29">
        <v>42654</v>
      </c>
      <c r="L610" s="29" t="s">
        <v>6339</v>
      </c>
      <c r="M610" s="29" t="s">
        <v>6397</v>
      </c>
      <c r="N610" t="s">
        <v>6340</v>
      </c>
      <c r="O610" t="str">
        <f t="shared" si="9"/>
        <v>Insert Into cliente_cultivo(id_clientecultivo,id_cliente,id_cultivo,tiporeg_clientecultivo,freg_clientecultivo,usureg_clientecultivo) values (NULL,41890814,1,'R',2016-10-11,'dzambrano');</v>
      </c>
    </row>
    <row r="611" spans="1:15" x14ac:dyDescent="0.25">
      <c r="A611">
        <v>10015205</v>
      </c>
      <c r="B611" t="s">
        <v>6403</v>
      </c>
      <c r="C611" t="s">
        <v>6346</v>
      </c>
      <c r="D611" t="s">
        <v>6339</v>
      </c>
      <c r="E611" s="15">
        <v>900132411</v>
      </c>
      <c r="F611" s="15" t="s">
        <v>6339</v>
      </c>
      <c r="G611">
        <v>1</v>
      </c>
      <c r="H611" t="s">
        <v>6339</v>
      </c>
      <c r="I611" t="s">
        <v>6400</v>
      </c>
      <c r="J611" t="s">
        <v>6339</v>
      </c>
      <c r="K611" s="29">
        <v>42654</v>
      </c>
      <c r="L611" s="29" t="s">
        <v>6339</v>
      </c>
      <c r="M611" s="29" t="s">
        <v>6397</v>
      </c>
      <c r="N611" t="s">
        <v>6340</v>
      </c>
      <c r="O611" t="str">
        <f t="shared" si="9"/>
        <v>Insert Into cliente_cultivo(id_clientecultivo,id_cliente,id_cultivo,tiporeg_clientecultivo,freg_clientecultivo,usureg_clientecultivo) values (NULL,900132411,1,'R',2016-10-11,'dzambrano');</v>
      </c>
    </row>
    <row r="612" spans="1:15" x14ac:dyDescent="0.25">
      <c r="A612">
        <v>10015209</v>
      </c>
      <c r="B612" t="s">
        <v>6403</v>
      </c>
      <c r="C612" t="s">
        <v>6346</v>
      </c>
      <c r="D612" t="s">
        <v>6339</v>
      </c>
      <c r="E612" s="15">
        <v>900642394</v>
      </c>
      <c r="F612" s="15" t="s">
        <v>6339</v>
      </c>
      <c r="G612">
        <v>1</v>
      </c>
      <c r="H612" t="s">
        <v>6339</v>
      </c>
      <c r="I612" t="s">
        <v>6400</v>
      </c>
      <c r="J612" t="s">
        <v>6339</v>
      </c>
      <c r="K612" s="29">
        <v>42654</v>
      </c>
      <c r="L612" s="29" t="s">
        <v>6339</v>
      </c>
      <c r="M612" s="29" t="s">
        <v>6397</v>
      </c>
      <c r="N612" t="s">
        <v>6340</v>
      </c>
      <c r="O612" t="str">
        <f t="shared" si="9"/>
        <v>Insert Into cliente_cultivo(id_clientecultivo,id_cliente,id_cultivo,tiporeg_clientecultivo,freg_clientecultivo,usureg_clientecultivo) values (NULL,900642394,1,'R',2016-10-11,'dzambrano');</v>
      </c>
    </row>
    <row r="613" spans="1:15" x14ac:dyDescent="0.25">
      <c r="A613">
        <v>10015210</v>
      </c>
      <c r="B613" t="s">
        <v>6403</v>
      </c>
      <c r="C613" t="s">
        <v>6346</v>
      </c>
      <c r="D613" t="s">
        <v>6339</v>
      </c>
      <c r="E613" s="15">
        <v>7520758</v>
      </c>
      <c r="F613" s="15" t="s">
        <v>6339</v>
      </c>
      <c r="G613">
        <v>1</v>
      </c>
      <c r="H613" t="s">
        <v>6339</v>
      </c>
      <c r="I613" t="s">
        <v>6400</v>
      </c>
      <c r="J613" t="s">
        <v>6339</v>
      </c>
      <c r="K613" s="29">
        <v>42654</v>
      </c>
      <c r="L613" s="29" t="s">
        <v>6339</v>
      </c>
      <c r="M613" s="29" t="s">
        <v>6397</v>
      </c>
      <c r="N613" t="s">
        <v>6340</v>
      </c>
      <c r="O613" t="str">
        <f t="shared" si="9"/>
        <v>Insert Into cliente_cultivo(id_clientecultivo,id_cliente,id_cultivo,tiporeg_clientecultivo,freg_clientecultivo,usureg_clientecultivo) values (NULL,7520758,1,'R',2016-10-11,'dzambrano');</v>
      </c>
    </row>
    <row r="614" spans="1:15" x14ac:dyDescent="0.25">
      <c r="A614">
        <v>10015211</v>
      </c>
      <c r="B614" t="s">
        <v>6403</v>
      </c>
      <c r="C614" t="s">
        <v>6346</v>
      </c>
      <c r="D614" t="s">
        <v>6339</v>
      </c>
      <c r="E614" s="15">
        <v>891401093</v>
      </c>
      <c r="F614" s="15" t="s">
        <v>6339</v>
      </c>
      <c r="G614">
        <v>1</v>
      </c>
      <c r="H614" t="s">
        <v>6339</v>
      </c>
      <c r="I614" t="s">
        <v>6400</v>
      </c>
      <c r="J614" t="s">
        <v>6339</v>
      </c>
      <c r="K614" s="29">
        <v>42654</v>
      </c>
      <c r="L614" s="29" t="s">
        <v>6339</v>
      </c>
      <c r="M614" s="29" t="s">
        <v>6397</v>
      </c>
      <c r="N614" t="s">
        <v>6340</v>
      </c>
      <c r="O614" t="str">
        <f t="shared" si="9"/>
        <v>Insert Into cliente_cultivo(id_clientecultivo,id_cliente,id_cultivo,tiporeg_clientecultivo,freg_clientecultivo,usureg_clientecultivo) values (NULL,891401093,1,'R',2016-10-11,'dzambrano');</v>
      </c>
    </row>
    <row r="615" spans="1:15" x14ac:dyDescent="0.25">
      <c r="A615">
        <v>10015214</v>
      </c>
      <c r="B615" t="s">
        <v>6403</v>
      </c>
      <c r="C615" t="s">
        <v>6346</v>
      </c>
      <c r="D615" t="s">
        <v>6339</v>
      </c>
      <c r="E615" s="15">
        <v>15906888</v>
      </c>
      <c r="F615" s="15" t="s">
        <v>6339</v>
      </c>
      <c r="G615">
        <v>1</v>
      </c>
      <c r="H615" t="s">
        <v>6339</v>
      </c>
      <c r="I615" t="s">
        <v>6400</v>
      </c>
      <c r="J615" t="s">
        <v>6339</v>
      </c>
      <c r="K615" s="29">
        <v>42654</v>
      </c>
      <c r="L615" s="29" t="s">
        <v>6339</v>
      </c>
      <c r="M615" s="29" t="s">
        <v>6397</v>
      </c>
      <c r="N615" t="s">
        <v>6340</v>
      </c>
      <c r="O615" t="str">
        <f t="shared" si="9"/>
        <v>Insert Into cliente_cultivo(id_clientecultivo,id_cliente,id_cultivo,tiporeg_clientecultivo,freg_clientecultivo,usureg_clientecultivo) values (NULL,15906888,1,'R',2016-10-11,'dzambrano');</v>
      </c>
    </row>
    <row r="616" spans="1:15" x14ac:dyDescent="0.25">
      <c r="A616">
        <v>10015215</v>
      </c>
      <c r="B616" t="s">
        <v>6403</v>
      </c>
      <c r="C616" t="s">
        <v>6346</v>
      </c>
      <c r="D616" t="s">
        <v>6339</v>
      </c>
      <c r="E616" s="15">
        <v>900131512</v>
      </c>
      <c r="F616" s="15" t="s">
        <v>6339</v>
      </c>
      <c r="G616">
        <v>1</v>
      </c>
      <c r="H616" t="s">
        <v>6339</v>
      </c>
      <c r="I616" t="s">
        <v>6400</v>
      </c>
      <c r="J616" t="s">
        <v>6339</v>
      </c>
      <c r="K616" s="29">
        <v>42654</v>
      </c>
      <c r="L616" s="29" t="s">
        <v>6339</v>
      </c>
      <c r="M616" s="29" t="s">
        <v>6397</v>
      </c>
      <c r="N616" t="s">
        <v>6340</v>
      </c>
      <c r="O616" t="str">
        <f t="shared" si="9"/>
        <v>Insert Into cliente_cultivo(id_clientecultivo,id_cliente,id_cultivo,tiporeg_clientecultivo,freg_clientecultivo,usureg_clientecultivo) values (NULL,900131512,1,'R',2016-10-11,'dzambrano');</v>
      </c>
    </row>
    <row r="617" spans="1:15" x14ac:dyDescent="0.25">
      <c r="A617">
        <v>10015218</v>
      </c>
      <c r="B617" t="s">
        <v>6403</v>
      </c>
      <c r="C617" t="s">
        <v>6346</v>
      </c>
      <c r="D617" t="s">
        <v>6339</v>
      </c>
      <c r="E617" s="15">
        <v>900308138</v>
      </c>
      <c r="F617" s="15" t="s">
        <v>6339</v>
      </c>
      <c r="G617">
        <v>1</v>
      </c>
      <c r="H617" t="s">
        <v>6339</v>
      </c>
      <c r="I617" t="s">
        <v>6400</v>
      </c>
      <c r="J617" t="s">
        <v>6339</v>
      </c>
      <c r="K617" s="29">
        <v>42654</v>
      </c>
      <c r="L617" s="29" t="s">
        <v>6339</v>
      </c>
      <c r="M617" s="29" t="s">
        <v>6397</v>
      </c>
      <c r="N617" t="s">
        <v>6340</v>
      </c>
      <c r="O617" t="str">
        <f t="shared" si="9"/>
        <v>Insert Into cliente_cultivo(id_clientecultivo,id_cliente,id_cultivo,tiporeg_clientecultivo,freg_clientecultivo,usureg_clientecultivo) values (NULL,900308138,1,'R',2016-10-11,'dzambrano');</v>
      </c>
    </row>
    <row r="618" spans="1:15" x14ac:dyDescent="0.25">
      <c r="A618">
        <v>10015220</v>
      </c>
      <c r="B618" t="s">
        <v>6403</v>
      </c>
      <c r="C618" t="s">
        <v>6346</v>
      </c>
      <c r="D618" t="s">
        <v>6339</v>
      </c>
      <c r="E618" s="15">
        <v>900785534</v>
      </c>
      <c r="F618" s="15" t="s">
        <v>6339</v>
      </c>
      <c r="G618">
        <v>1</v>
      </c>
      <c r="H618" t="s">
        <v>6339</v>
      </c>
      <c r="I618" t="s">
        <v>6400</v>
      </c>
      <c r="J618" t="s">
        <v>6339</v>
      </c>
      <c r="K618" s="29">
        <v>42654</v>
      </c>
      <c r="L618" s="29" t="s">
        <v>6339</v>
      </c>
      <c r="M618" s="29" t="s">
        <v>6397</v>
      </c>
      <c r="N618" t="s">
        <v>6340</v>
      </c>
      <c r="O618" t="str">
        <f t="shared" si="9"/>
        <v>Insert Into cliente_cultivo(id_clientecultivo,id_cliente,id_cultivo,tiporeg_clientecultivo,freg_clientecultivo,usureg_clientecultivo) values (NULL,900785534,1,'R',2016-10-11,'dzambrano');</v>
      </c>
    </row>
    <row r="619" spans="1:15" x14ac:dyDescent="0.25">
      <c r="A619">
        <v>10015222</v>
      </c>
      <c r="B619" t="s">
        <v>6403</v>
      </c>
      <c r="C619" t="s">
        <v>6346</v>
      </c>
      <c r="D619" t="s">
        <v>6339</v>
      </c>
      <c r="E619" s="15">
        <v>900710484</v>
      </c>
      <c r="F619" s="15" t="s">
        <v>6339</v>
      </c>
      <c r="G619">
        <v>1</v>
      </c>
      <c r="H619" t="s">
        <v>6339</v>
      </c>
      <c r="I619" t="s">
        <v>6400</v>
      </c>
      <c r="J619" t="s">
        <v>6339</v>
      </c>
      <c r="K619" s="29">
        <v>42654</v>
      </c>
      <c r="L619" s="29" t="s">
        <v>6339</v>
      </c>
      <c r="M619" s="29" t="s">
        <v>6397</v>
      </c>
      <c r="N619" t="s">
        <v>6340</v>
      </c>
      <c r="O619" t="str">
        <f t="shared" si="9"/>
        <v>Insert Into cliente_cultivo(id_clientecultivo,id_cliente,id_cultivo,tiporeg_clientecultivo,freg_clientecultivo,usureg_clientecultivo) values (NULL,900710484,1,'R',2016-10-11,'dzambrano');</v>
      </c>
    </row>
    <row r="620" spans="1:15" x14ac:dyDescent="0.25">
      <c r="A620">
        <v>10015280</v>
      </c>
      <c r="B620" t="s">
        <v>6403</v>
      </c>
      <c r="C620" t="s">
        <v>6346</v>
      </c>
      <c r="D620" t="s">
        <v>6339</v>
      </c>
      <c r="E620" s="15">
        <v>860007538</v>
      </c>
      <c r="F620" s="15" t="s">
        <v>6339</v>
      </c>
      <c r="G620">
        <v>1</v>
      </c>
      <c r="H620" t="s">
        <v>6339</v>
      </c>
      <c r="I620" t="s">
        <v>6400</v>
      </c>
      <c r="J620" t="s">
        <v>6339</v>
      </c>
      <c r="K620" s="29">
        <v>42654</v>
      </c>
      <c r="L620" s="29" t="s">
        <v>6339</v>
      </c>
      <c r="M620" s="29" t="s">
        <v>6397</v>
      </c>
      <c r="N620" t="s">
        <v>6340</v>
      </c>
      <c r="O620" t="str">
        <f t="shared" si="9"/>
        <v>Insert Into cliente_cultivo(id_clientecultivo,id_cliente,id_cultivo,tiporeg_clientecultivo,freg_clientecultivo,usureg_clientecultivo) values (NULL,860007538,1,'R',2016-10-11,'dzambrano');</v>
      </c>
    </row>
    <row r="621" spans="1:15" x14ac:dyDescent="0.25">
      <c r="A621">
        <v>10015281</v>
      </c>
      <c r="B621" t="s">
        <v>6403</v>
      </c>
      <c r="C621" t="s">
        <v>6346</v>
      </c>
      <c r="D621" t="s">
        <v>6339</v>
      </c>
      <c r="E621" s="15">
        <v>25016809</v>
      </c>
      <c r="F621" s="15" t="s">
        <v>6339</v>
      </c>
      <c r="G621">
        <v>1</v>
      </c>
      <c r="H621" t="s">
        <v>6339</v>
      </c>
      <c r="I621" t="s">
        <v>6400</v>
      </c>
      <c r="J621" t="s">
        <v>6339</v>
      </c>
      <c r="K621" s="29">
        <v>42654</v>
      </c>
      <c r="L621" s="29" t="s">
        <v>6339</v>
      </c>
      <c r="M621" s="29" t="s">
        <v>6397</v>
      </c>
      <c r="N621" t="s">
        <v>6340</v>
      </c>
      <c r="O621" t="str">
        <f t="shared" si="9"/>
        <v>Insert Into cliente_cultivo(id_clientecultivo,id_cliente,id_cultivo,tiporeg_clientecultivo,freg_clientecultivo,usureg_clientecultivo) values (NULL,25016809,1,'R',2016-10-11,'dzambrano');</v>
      </c>
    </row>
    <row r="622" spans="1:15" x14ac:dyDescent="0.25">
      <c r="A622">
        <v>10015282</v>
      </c>
      <c r="B622" t="s">
        <v>6403</v>
      </c>
      <c r="C622" t="s">
        <v>6346</v>
      </c>
      <c r="D622" t="s">
        <v>6339</v>
      </c>
      <c r="E622" s="15">
        <v>7508676</v>
      </c>
      <c r="F622" s="15" t="s">
        <v>6339</v>
      </c>
      <c r="G622">
        <v>1</v>
      </c>
      <c r="H622" t="s">
        <v>6339</v>
      </c>
      <c r="I622" t="s">
        <v>6400</v>
      </c>
      <c r="J622" t="s">
        <v>6339</v>
      </c>
      <c r="K622" s="29">
        <v>42654</v>
      </c>
      <c r="L622" s="29" t="s">
        <v>6339</v>
      </c>
      <c r="M622" s="29" t="s">
        <v>6397</v>
      </c>
      <c r="N622" t="s">
        <v>6340</v>
      </c>
      <c r="O622" t="str">
        <f t="shared" si="9"/>
        <v>Insert Into cliente_cultivo(id_clientecultivo,id_cliente,id_cultivo,tiporeg_clientecultivo,freg_clientecultivo,usureg_clientecultivo) values (NULL,7508676,1,'R',2016-10-11,'dzambrano');</v>
      </c>
    </row>
    <row r="623" spans="1:15" x14ac:dyDescent="0.25">
      <c r="A623">
        <v>10015295</v>
      </c>
      <c r="B623" t="s">
        <v>6403</v>
      </c>
      <c r="C623" t="s">
        <v>6346</v>
      </c>
      <c r="D623" t="s">
        <v>6339</v>
      </c>
      <c r="E623" s="15">
        <v>18392425</v>
      </c>
      <c r="F623" s="15" t="s">
        <v>6339</v>
      </c>
      <c r="G623">
        <v>1</v>
      </c>
      <c r="H623" t="s">
        <v>6339</v>
      </c>
      <c r="I623" t="s">
        <v>6400</v>
      </c>
      <c r="J623" t="s">
        <v>6339</v>
      </c>
      <c r="K623" s="29">
        <v>42654</v>
      </c>
      <c r="L623" s="29" t="s">
        <v>6339</v>
      </c>
      <c r="M623" s="29" t="s">
        <v>6397</v>
      </c>
      <c r="N623" t="s">
        <v>6340</v>
      </c>
      <c r="O623" t="str">
        <f t="shared" si="9"/>
        <v>Insert Into cliente_cultivo(id_clientecultivo,id_cliente,id_cultivo,tiporeg_clientecultivo,freg_clientecultivo,usureg_clientecultivo) values (NULL,18392425,1,'R',2016-10-11,'dzambrano');</v>
      </c>
    </row>
    <row r="624" spans="1:15" x14ac:dyDescent="0.25">
      <c r="A624">
        <v>10015300</v>
      </c>
      <c r="B624" t="s">
        <v>6403</v>
      </c>
      <c r="C624" t="s">
        <v>6346</v>
      </c>
      <c r="D624" t="s">
        <v>6339</v>
      </c>
      <c r="E624" s="15">
        <v>94273705</v>
      </c>
      <c r="F624" s="15" t="s">
        <v>6339</v>
      </c>
      <c r="G624">
        <v>1</v>
      </c>
      <c r="H624" t="s">
        <v>6339</v>
      </c>
      <c r="I624" t="s">
        <v>6400</v>
      </c>
      <c r="J624" t="s">
        <v>6339</v>
      </c>
      <c r="K624" s="29">
        <v>42654</v>
      </c>
      <c r="L624" s="29" t="s">
        <v>6339</v>
      </c>
      <c r="M624" s="29" t="s">
        <v>6397</v>
      </c>
      <c r="N624" t="s">
        <v>6340</v>
      </c>
      <c r="O624" t="str">
        <f t="shared" si="9"/>
        <v>Insert Into cliente_cultivo(id_clientecultivo,id_cliente,id_cultivo,tiporeg_clientecultivo,freg_clientecultivo,usureg_clientecultivo) values (NULL,94273705,1,'R',2016-10-11,'dzambrano');</v>
      </c>
    </row>
    <row r="625" spans="1:15" x14ac:dyDescent="0.25">
      <c r="A625">
        <v>10015310</v>
      </c>
      <c r="B625" t="s">
        <v>6403</v>
      </c>
      <c r="C625" t="s">
        <v>6346</v>
      </c>
      <c r="D625" t="s">
        <v>6339</v>
      </c>
      <c r="E625" s="15">
        <v>6342159</v>
      </c>
      <c r="F625" s="15" t="s">
        <v>6339</v>
      </c>
      <c r="G625">
        <v>1</v>
      </c>
      <c r="H625" t="s">
        <v>6339</v>
      </c>
      <c r="I625" t="s">
        <v>6400</v>
      </c>
      <c r="J625" t="s">
        <v>6339</v>
      </c>
      <c r="K625" s="29">
        <v>42654</v>
      </c>
      <c r="L625" s="29" t="s">
        <v>6339</v>
      </c>
      <c r="M625" s="29" t="s">
        <v>6397</v>
      </c>
      <c r="N625" t="s">
        <v>6340</v>
      </c>
      <c r="O625" t="str">
        <f t="shared" si="9"/>
        <v>Insert Into cliente_cultivo(id_clientecultivo,id_cliente,id_cultivo,tiporeg_clientecultivo,freg_clientecultivo,usureg_clientecultivo) values (NULL,6342159,1,'R',2016-10-11,'dzambrano');</v>
      </c>
    </row>
    <row r="626" spans="1:15" x14ac:dyDescent="0.25">
      <c r="A626">
        <v>10015311</v>
      </c>
      <c r="B626" t="s">
        <v>6403</v>
      </c>
      <c r="C626" t="s">
        <v>6346</v>
      </c>
      <c r="D626" t="s">
        <v>6339</v>
      </c>
      <c r="E626" s="15">
        <v>900511074</v>
      </c>
      <c r="F626" s="15" t="s">
        <v>6339</v>
      </c>
      <c r="G626">
        <v>1</v>
      </c>
      <c r="H626" t="s">
        <v>6339</v>
      </c>
      <c r="I626" t="s">
        <v>6400</v>
      </c>
      <c r="J626" t="s">
        <v>6339</v>
      </c>
      <c r="K626" s="29">
        <v>42654</v>
      </c>
      <c r="L626" s="29" t="s">
        <v>6339</v>
      </c>
      <c r="M626" s="29" t="s">
        <v>6397</v>
      </c>
      <c r="N626" t="s">
        <v>6340</v>
      </c>
      <c r="O626" t="str">
        <f t="shared" si="9"/>
        <v>Insert Into cliente_cultivo(id_clientecultivo,id_cliente,id_cultivo,tiporeg_clientecultivo,freg_clientecultivo,usureg_clientecultivo) values (NULL,900511074,1,'R',2016-10-11,'dzambrano');</v>
      </c>
    </row>
    <row r="627" spans="1:15" x14ac:dyDescent="0.25">
      <c r="A627">
        <v>10015312</v>
      </c>
      <c r="B627" t="s">
        <v>6403</v>
      </c>
      <c r="C627" t="s">
        <v>6346</v>
      </c>
      <c r="D627" t="s">
        <v>6339</v>
      </c>
      <c r="E627" s="15">
        <v>6247572</v>
      </c>
      <c r="F627" s="15" t="s">
        <v>6339</v>
      </c>
      <c r="G627">
        <v>1</v>
      </c>
      <c r="H627" t="s">
        <v>6339</v>
      </c>
      <c r="I627" t="s">
        <v>6400</v>
      </c>
      <c r="J627" t="s">
        <v>6339</v>
      </c>
      <c r="K627" s="29">
        <v>42654</v>
      </c>
      <c r="L627" s="29" t="s">
        <v>6339</v>
      </c>
      <c r="M627" s="29" t="s">
        <v>6397</v>
      </c>
      <c r="N627" t="s">
        <v>6340</v>
      </c>
      <c r="O627" t="str">
        <f t="shared" si="9"/>
        <v>Insert Into cliente_cultivo(id_clientecultivo,id_cliente,id_cultivo,tiporeg_clientecultivo,freg_clientecultivo,usureg_clientecultivo) values (NULL,6247572,1,'R',2016-10-11,'dzambrano');</v>
      </c>
    </row>
    <row r="628" spans="1:15" x14ac:dyDescent="0.25">
      <c r="A628">
        <v>10015325</v>
      </c>
      <c r="B628" t="s">
        <v>6403</v>
      </c>
      <c r="C628" t="s">
        <v>6346</v>
      </c>
      <c r="D628" t="s">
        <v>6339</v>
      </c>
      <c r="E628" s="15">
        <v>810006056</v>
      </c>
      <c r="F628" s="15" t="s">
        <v>6339</v>
      </c>
      <c r="G628">
        <v>1</v>
      </c>
      <c r="H628" t="s">
        <v>6339</v>
      </c>
      <c r="I628" t="s">
        <v>6400</v>
      </c>
      <c r="J628" t="s">
        <v>6339</v>
      </c>
      <c r="K628" s="29">
        <v>42654</v>
      </c>
      <c r="L628" s="29" t="s">
        <v>6339</v>
      </c>
      <c r="M628" s="29" t="s">
        <v>6397</v>
      </c>
      <c r="N628" t="s">
        <v>6340</v>
      </c>
      <c r="O628" t="str">
        <f t="shared" si="9"/>
        <v>Insert Into cliente_cultivo(id_clientecultivo,id_cliente,id_cultivo,tiporeg_clientecultivo,freg_clientecultivo,usureg_clientecultivo) values (NULL,810006056,1,'R',2016-10-11,'dzambrano');</v>
      </c>
    </row>
    <row r="629" spans="1:15" x14ac:dyDescent="0.25">
      <c r="A629">
        <v>10015326</v>
      </c>
      <c r="B629" t="s">
        <v>6403</v>
      </c>
      <c r="C629" t="s">
        <v>6346</v>
      </c>
      <c r="D629" t="s">
        <v>6339</v>
      </c>
      <c r="E629" s="15">
        <v>900109722</v>
      </c>
      <c r="F629" s="15" t="s">
        <v>6339</v>
      </c>
      <c r="G629">
        <v>1</v>
      </c>
      <c r="H629" t="s">
        <v>6339</v>
      </c>
      <c r="I629" t="s">
        <v>6400</v>
      </c>
      <c r="J629" t="s">
        <v>6339</v>
      </c>
      <c r="K629" s="29">
        <v>42654</v>
      </c>
      <c r="L629" s="29" t="s">
        <v>6339</v>
      </c>
      <c r="M629" s="29" t="s">
        <v>6397</v>
      </c>
      <c r="N629" t="s">
        <v>6340</v>
      </c>
      <c r="O629" t="str">
        <f t="shared" si="9"/>
        <v>Insert Into cliente_cultivo(id_clientecultivo,id_cliente,id_cultivo,tiporeg_clientecultivo,freg_clientecultivo,usureg_clientecultivo) values (NULL,900109722,1,'R',2016-10-11,'dzambrano');</v>
      </c>
    </row>
    <row r="630" spans="1:15" x14ac:dyDescent="0.25">
      <c r="A630">
        <v>10015327</v>
      </c>
      <c r="B630" t="s">
        <v>6403</v>
      </c>
      <c r="C630" t="s">
        <v>6346</v>
      </c>
      <c r="D630" t="s">
        <v>6339</v>
      </c>
      <c r="E630" s="15">
        <v>29665896</v>
      </c>
      <c r="F630" s="15" t="s">
        <v>6339</v>
      </c>
      <c r="G630">
        <v>1</v>
      </c>
      <c r="H630" t="s">
        <v>6339</v>
      </c>
      <c r="I630" t="s">
        <v>6400</v>
      </c>
      <c r="J630" t="s">
        <v>6339</v>
      </c>
      <c r="K630" s="29">
        <v>42654</v>
      </c>
      <c r="L630" s="29" t="s">
        <v>6339</v>
      </c>
      <c r="M630" s="29" t="s">
        <v>6397</v>
      </c>
      <c r="N630" t="s">
        <v>6340</v>
      </c>
      <c r="O630" t="str">
        <f t="shared" si="9"/>
        <v>Insert Into cliente_cultivo(id_clientecultivo,id_cliente,id_cultivo,tiporeg_clientecultivo,freg_clientecultivo,usureg_clientecultivo) values (NULL,29665896,1,'R',2016-10-11,'dzambrano');</v>
      </c>
    </row>
    <row r="631" spans="1:15" x14ac:dyDescent="0.25">
      <c r="A631">
        <v>10015329</v>
      </c>
      <c r="B631" t="s">
        <v>6403</v>
      </c>
      <c r="C631" t="s">
        <v>6346</v>
      </c>
      <c r="D631" t="s">
        <v>6339</v>
      </c>
      <c r="E631" s="15">
        <v>891900475</v>
      </c>
      <c r="F631" s="15" t="s">
        <v>6339</v>
      </c>
      <c r="G631">
        <v>1</v>
      </c>
      <c r="H631" t="s">
        <v>6339</v>
      </c>
      <c r="I631" t="s">
        <v>6400</v>
      </c>
      <c r="J631" t="s">
        <v>6339</v>
      </c>
      <c r="K631" s="29">
        <v>42654</v>
      </c>
      <c r="L631" s="29" t="s">
        <v>6339</v>
      </c>
      <c r="M631" s="29" t="s">
        <v>6397</v>
      </c>
      <c r="N631" t="s">
        <v>6340</v>
      </c>
      <c r="O631" t="str">
        <f t="shared" si="9"/>
        <v>Insert Into cliente_cultivo(id_clientecultivo,id_cliente,id_cultivo,tiporeg_clientecultivo,freg_clientecultivo,usureg_clientecultivo) values (NULL,891900475,1,'R',2016-10-11,'dzambrano');</v>
      </c>
    </row>
    <row r="632" spans="1:15" x14ac:dyDescent="0.25">
      <c r="A632">
        <v>10015330</v>
      </c>
      <c r="B632" t="s">
        <v>6403</v>
      </c>
      <c r="C632" t="s">
        <v>6346</v>
      </c>
      <c r="D632" t="s">
        <v>6339</v>
      </c>
      <c r="E632" s="15">
        <v>41579043</v>
      </c>
      <c r="F632" s="15" t="s">
        <v>6339</v>
      </c>
      <c r="G632">
        <v>1</v>
      </c>
      <c r="H632" t="s">
        <v>6339</v>
      </c>
      <c r="I632" t="s">
        <v>6400</v>
      </c>
      <c r="J632" t="s">
        <v>6339</v>
      </c>
      <c r="K632" s="29">
        <v>42654</v>
      </c>
      <c r="L632" s="29" t="s">
        <v>6339</v>
      </c>
      <c r="M632" s="29" t="s">
        <v>6397</v>
      </c>
      <c r="N632" t="s">
        <v>6340</v>
      </c>
      <c r="O632" t="str">
        <f t="shared" si="9"/>
        <v>Insert Into cliente_cultivo(id_clientecultivo,id_cliente,id_cultivo,tiporeg_clientecultivo,freg_clientecultivo,usureg_clientecultivo) values (NULL,41579043,1,'R',2016-10-11,'dzambrano');</v>
      </c>
    </row>
    <row r="633" spans="1:15" x14ac:dyDescent="0.25">
      <c r="A633">
        <v>10015336</v>
      </c>
      <c r="B633" t="s">
        <v>6403</v>
      </c>
      <c r="C633" t="s">
        <v>6346</v>
      </c>
      <c r="D633" t="s">
        <v>6339</v>
      </c>
      <c r="E633" s="15">
        <v>9817403</v>
      </c>
      <c r="F633" s="15" t="s">
        <v>6339</v>
      </c>
      <c r="G633">
        <v>1</v>
      </c>
      <c r="H633" t="s">
        <v>6339</v>
      </c>
      <c r="I633" t="s">
        <v>6400</v>
      </c>
      <c r="J633" t="s">
        <v>6339</v>
      </c>
      <c r="K633" s="29">
        <v>42654</v>
      </c>
      <c r="L633" s="29" t="s">
        <v>6339</v>
      </c>
      <c r="M633" s="29" t="s">
        <v>6397</v>
      </c>
      <c r="N633" t="s">
        <v>6340</v>
      </c>
      <c r="O633" t="str">
        <f t="shared" si="9"/>
        <v>Insert Into cliente_cultivo(id_clientecultivo,id_cliente,id_cultivo,tiporeg_clientecultivo,freg_clientecultivo,usureg_clientecultivo) values (NULL,9817403,1,'R',2016-10-11,'dzambrano');</v>
      </c>
    </row>
    <row r="634" spans="1:15" x14ac:dyDescent="0.25">
      <c r="A634">
        <v>10015353</v>
      </c>
      <c r="B634" t="s">
        <v>6403</v>
      </c>
      <c r="C634" t="s">
        <v>6346</v>
      </c>
      <c r="D634" t="s">
        <v>6339</v>
      </c>
      <c r="E634" s="15">
        <v>6247862</v>
      </c>
      <c r="F634" s="15" t="s">
        <v>6339</v>
      </c>
      <c r="G634">
        <v>1</v>
      </c>
      <c r="H634" t="s">
        <v>6339</v>
      </c>
      <c r="I634" t="s">
        <v>6400</v>
      </c>
      <c r="J634" t="s">
        <v>6339</v>
      </c>
      <c r="K634" s="29">
        <v>42654</v>
      </c>
      <c r="L634" s="29" t="s">
        <v>6339</v>
      </c>
      <c r="M634" s="29" t="s">
        <v>6397</v>
      </c>
      <c r="N634" t="s">
        <v>6340</v>
      </c>
      <c r="O634" t="str">
        <f t="shared" si="9"/>
        <v>Insert Into cliente_cultivo(id_clientecultivo,id_cliente,id_cultivo,tiporeg_clientecultivo,freg_clientecultivo,usureg_clientecultivo) values (NULL,6247862,1,'R',2016-10-11,'dzambrano');</v>
      </c>
    </row>
    <row r="635" spans="1:15" x14ac:dyDescent="0.25">
      <c r="A635">
        <v>10015354</v>
      </c>
      <c r="B635" t="s">
        <v>6403</v>
      </c>
      <c r="C635" t="s">
        <v>6346</v>
      </c>
      <c r="D635" t="s">
        <v>6339</v>
      </c>
      <c r="E635" s="15">
        <v>98334454</v>
      </c>
      <c r="F635" s="15" t="s">
        <v>6339</v>
      </c>
      <c r="G635">
        <v>1</v>
      </c>
      <c r="H635" t="s">
        <v>6339</v>
      </c>
      <c r="I635" t="s">
        <v>6400</v>
      </c>
      <c r="J635" t="s">
        <v>6339</v>
      </c>
      <c r="K635" s="29">
        <v>42654</v>
      </c>
      <c r="L635" s="29" t="s">
        <v>6339</v>
      </c>
      <c r="M635" s="29" t="s">
        <v>6397</v>
      </c>
      <c r="N635" t="s">
        <v>6340</v>
      </c>
      <c r="O635" t="str">
        <f t="shared" si="9"/>
        <v>Insert Into cliente_cultivo(id_clientecultivo,id_cliente,id_cultivo,tiporeg_clientecultivo,freg_clientecultivo,usureg_clientecultivo) values (NULL,98334454,1,'R',2016-10-11,'dzambrano');</v>
      </c>
    </row>
    <row r="636" spans="1:15" x14ac:dyDescent="0.25">
      <c r="A636">
        <v>10015355</v>
      </c>
      <c r="B636" t="s">
        <v>6403</v>
      </c>
      <c r="C636" t="s">
        <v>6346</v>
      </c>
      <c r="D636" t="s">
        <v>6339</v>
      </c>
      <c r="E636" s="15">
        <v>94407443</v>
      </c>
      <c r="F636" s="15" t="s">
        <v>6339</v>
      </c>
      <c r="G636">
        <v>1</v>
      </c>
      <c r="H636" t="s">
        <v>6339</v>
      </c>
      <c r="I636" t="s">
        <v>6400</v>
      </c>
      <c r="J636" t="s">
        <v>6339</v>
      </c>
      <c r="K636" s="29">
        <v>42654</v>
      </c>
      <c r="L636" s="29" t="s">
        <v>6339</v>
      </c>
      <c r="M636" s="29" t="s">
        <v>6397</v>
      </c>
      <c r="N636" t="s">
        <v>6340</v>
      </c>
      <c r="O636" t="str">
        <f t="shared" si="9"/>
        <v>Insert Into cliente_cultivo(id_clientecultivo,id_cliente,id_cultivo,tiporeg_clientecultivo,freg_clientecultivo,usureg_clientecultivo) values (NULL,94407443,1,'R',2016-10-11,'dzambrano');</v>
      </c>
    </row>
    <row r="637" spans="1:15" x14ac:dyDescent="0.25">
      <c r="A637">
        <v>10015367</v>
      </c>
      <c r="B637" t="s">
        <v>6403</v>
      </c>
      <c r="C637" t="s">
        <v>6346</v>
      </c>
      <c r="D637" t="s">
        <v>6339</v>
      </c>
      <c r="E637" s="15">
        <v>900473544</v>
      </c>
      <c r="F637" s="15" t="s">
        <v>6339</v>
      </c>
      <c r="G637">
        <v>1</v>
      </c>
      <c r="H637" t="s">
        <v>6339</v>
      </c>
      <c r="I637" t="s">
        <v>6400</v>
      </c>
      <c r="J637" t="s">
        <v>6339</v>
      </c>
      <c r="K637" s="29">
        <v>42654</v>
      </c>
      <c r="L637" s="29" t="s">
        <v>6339</v>
      </c>
      <c r="M637" s="29" t="s">
        <v>6397</v>
      </c>
      <c r="N637" t="s">
        <v>6340</v>
      </c>
      <c r="O637" t="str">
        <f t="shared" si="9"/>
        <v>Insert Into cliente_cultivo(id_clientecultivo,id_cliente,id_cultivo,tiporeg_clientecultivo,freg_clientecultivo,usureg_clientecultivo) values (NULL,900473544,1,'R',2016-10-11,'dzambrano');</v>
      </c>
    </row>
    <row r="638" spans="1:15" x14ac:dyDescent="0.25">
      <c r="A638">
        <v>10015407</v>
      </c>
      <c r="B638" t="s">
        <v>6403</v>
      </c>
      <c r="C638" t="s">
        <v>6346</v>
      </c>
      <c r="D638" t="s">
        <v>6339</v>
      </c>
      <c r="E638" s="15">
        <v>16894373</v>
      </c>
      <c r="F638" s="15" t="s">
        <v>6339</v>
      </c>
      <c r="G638">
        <v>1</v>
      </c>
      <c r="H638" t="s">
        <v>6339</v>
      </c>
      <c r="I638" t="s">
        <v>6400</v>
      </c>
      <c r="J638" t="s">
        <v>6339</v>
      </c>
      <c r="K638" s="29">
        <v>42654</v>
      </c>
      <c r="L638" s="29" t="s">
        <v>6339</v>
      </c>
      <c r="M638" s="29" t="s">
        <v>6397</v>
      </c>
      <c r="N638" t="s">
        <v>6340</v>
      </c>
      <c r="O638" t="str">
        <f t="shared" si="9"/>
        <v>Insert Into cliente_cultivo(id_clientecultivo,id_cliente,id_cultivo,tiporeg_clientecultivo,freg_clientecultivo,usureg_clientecultivo) values (NULL,16894373,1,'R',2016-10-11,'dzambrano');</v>
      </c>
    </row>
    <row r="639" spans="1:15" x14ac:dyDescent="0.25">
      <c r="A639">
        <v>10015408</v>
      </c>
      <c r="B639" t="s">
        <v>6403</v>
      </c>
      <c r="C639" t="s">
        <v>6346</v>
      </c>
      <c r="D639" t="s">
        <v>6339</v>
      </c>
      <c r="E639" s="15">
        <v>900149535</v>
      </c>
      <c r="F639" s="15" t="s">
        <v>6339</v>
      </c>
      <c r="G639">
        <v>1</v>
      </c>
      <c r="H639" t="s">
        <v>6339</v>
      </c>
      <c r="I639" t="s">
        <v>6400</v>
      </c>
      <c r="J639" t="s">
        <v>6339</v>
      </c>
      <c r="K639" s="29">
        <v>42654</v>
      </c>
      <c r="L639" s="29" t="s">
        <v>6339</v>
      </c>
      <c r="M639" s="29" t="s">
        <v>6397</v>
      </c>
      <c r="N639" t="s">
        <v>6340</v>
      </c>
      <c r="O639" t="str">
        <f t="shared" si="9"/>
        <v>Insert Into cliente_cultivo(id_clientecultivo,id_cliente,id_cultivo,tiporeg_clientecultivo,freg_clientecultivo,usureg_clientecultivo) values (NULL,900149535,1,'R',2016-10-11,'dzambrano');</v>
      </c>
    </row>
    <row r="640" spans="1:15" x14ac:dyDescent="0.25">
      <c r="A640">
        <v>10015409</v>
      </c>
      <c r="B640" t="s">
        <v>6403</v>
      </c>
      <c r="C640" t="s">
        <v>6346</v>
      </c>
      <c r="D640" t="s">
        <v>6339</v>
      </c>
      <c r="E640" s="15">
        <v>891900391</v>
      </c>
      <c r="F640" s="15" t="s">
        <v>6339</v>
      </c>
      <c r="G640">
        <v>1</v>
      </c>
      <c r="H640" t="s">
        <v>6339</v>
      </c>
      <c r="I640" t="s">
        <v>6400</v>
      </c>
      <c r="J640" t="s">
        <v>6339</v>
      </c>
      <c r="K640" s="29">
        <v>42654</v>
      </c>
      <c r="L640" s="29" t="s">
        <v>6339</v>
      </c>
      <c r="M640" s="29" t="s">
        <v>6397</v>
      </c>
      <c r="N640" t="s">
        <v>6340</v>
      </c>
      <c r="O640" t="str">
        <f t="shared" si="9"/>
        <v>Insert Into cliente_cultivo(id_clientecultivo,id_cliente,id_cultivo,tiporeg_clientecultivo,freg_clientecultivo,usureg_clientecultivo) values (NULL,891900391,1,'R',2016-10-11,'dzambrano');</v>
      </c>
    </row>
    <row r="641" spans="1:15" x14ac:dyDescent="0.25">
      <c r="A641">
        <v>10015410</v>
      </c>
      <c r="B641" t="s">
        <v>6403</v>
      </c>
      <c r="C641" t="s">
        <v>6346</v>
      </c>
      <c r="D641" t="s">
        <v>6339</v>
      </c>
      <c r="E641" s="15">
        <v>891900487</v>
      </c>
      <c r="F641" s="15" t="s">
        <v>6339</v>
      </c>
      <c r="G641">
        <v>1</v>
      </c>
      <c r="H641" t="s">
        <v>6339</v>
      </c>
      <c r="I641" t="s">
        <v>6400</v>
      </c>
      <c r="J641" t="s">
        <v>6339</v>
      </c>
      <c r="K641" s="29">
        <v>42654</v>
      </c>
      <c r="L641" s="29" t="s">
        <v>6339</v>
      </c>
      <c r="M641" s="29" t="s">
        <v>6397</v>
      </c>
      <c r="N641" t="s">
        <v>6340</v>
      </c>
      <c r="O641" t="str">
        <f t="shared" si="9"/>
        <v>Insert Into cliente_cultivo(id_clientecultivo,id_cliente,id_cultivo,tiporeg_clientecultivo,freg_clientecultivo,usureg_clientecultivo) values (NULL,891900487,1,'R',2016-10-11,'dzambrano');</v>
      </c>
    </row>
    <row r="642" spans="1:15" x14ac:dyDescent="0.25">
      <c r="A642">
        <v>10015411</v>
      </c>
      <c r="B642" t="s">
        <v>6403</v>
      </c>
      <c r="C642" t="s">
        <v>6346</v>
      </c>
      <c r="D642" t="s">
        <v>6339</v>
      </c>
      <c r="E642" s="15">
        <v>900741284</v>
      </c>
      <c r="F642" s="15" t="s">
        <v>6339</v>
      </c>
      <c r="G642">
        <v>1</v>
      </c>
      <c r="H642" t="s">
        <v>6339</v>
      </c>
      <c r="I642" t="s">
        <v>6400</v>
      </c>
      <c r="J642" t="s">
        <v>6339</v>
      </c>
      <c r="K642" s="29">
        <v>42654</v>
      </c>
      <c r="L642" s="29" t="s">
        <v>6339</v>
      </c>
      <c r="M642" s="29" t="s">
        <v>6397</v>
      </c>
      <c r="N642" t="s">
        <v>6340</v>
      </c>
      <c r="O642" t="str">
        <f t="shared" si="9"/>
        <v>Insert Into cliente_cultivo(id_clientecultivo,id_cliente,id_cultivo,tiporeg_clientecultivo,freg_clientecultivo,usureg_clientecultivo) values (NULL,900741284,1,'R',2016-10-11,'dzambrano');</v>
      </c>
    </row>
    <row r="643" spans="1:15" x14ac:dyDescent="0.25">
      <c r="A643">
        <v>10015412</v>
      </c>
      <c r="B643" t="s">
        <v>6403</v>
      </c>
      <c r="C643" t="s">
        <v>6346</v>
      </c>
      <c r="D643" t="s">
        <v>6339</v>
      </c>
      <c r="E643" s="15">
        <v>830515183</v>
      </c>
      <c r="F643" s="15" t="s">
        <v>6339</v>
      </c>
      <c r="G643">
        <v>1</v>
      </c>
      <c r="H643" t="s">
        <v>6339</v>
      </c>
      <c r="I643" t="s">
        <v>6400</v>
      </c>
      <c r="J643" t="s">
        <v>6339</v>
      </c>
      <c r="K643" s="29">
        <v>42654</v>
      </c>
      <c r="L643" s="29" t="s">
        <v>6339</v>
      </c>
      <c r="M643" s="29" t="s">
        <v>6397</v>
      </c>
      <c r="N643" t="s">
        <v>6340</v>
      </c>
      <c r="O643" t="str">
        <f t="shared" ref="O643:O706" si="10">_xlfn.CONCAT(B643,C643,D643,E643,F643,G643,H643,"'",I643,"'",J643,TEXT(K643,"yyyy-mm-dd"),L643,"'",M643,"'",N643)</f>
        <v>Insert Into cliente_cultivo(id_clientecultivo,id_cliente,id_cultivo,tiporeg_clientecultivo,freg_clientecultivo,usureg_clientecultivo) values (NULL,830515183,1,'R',2016-10-11,'dzambrano');</v>
      </c>
    </row>
    <row r="644" spans="1:15" x14ac:dyDescent="0.25">
      <c r="A644">
        <v>10015413</v>
      </c>
      <c r="B644" t="s">
        <v>6403</v>
      </c>
      <c r="C644" t="s">
        <v>6346</v>
      </c>
      <c r="D644" t="s">
        <v>6339</v>
      </c>
      <c r="E644" s="15">
        <v>900583164</v>
      </c>
      <c r="F644" s="15" t="s">
        <v>6339</v>
      </c>
      <c r="G644">
        <v>1</v>
      </c>
      <c r="H644" t="s">
        <v>6339</v>
      </c>
      <c r="I644" t="s">
        <v>6400</v>
      </c>
      <c r="J644" t="s">
        <v>6339</v>
      </c>
      <c r="K644" s="29">
        <v>42654</v>
      </c>
      <c r="L644" s="29" t="s">
        <v>6339</v>
      </c>
      <c r="M644" s="29" t="s">
        <v>6397</v>
      </c>
      <c r="N644" t="s">
        <v>6340</v>
      </c>
      <c r="O644" t="str">
        <f t="shared" si="10"/>
        <v>Insert Into cliente_cultivo(id_clientecultivo,id_cliente,id_cultivo,tiporeg_clientecultivo,freg_clientecultivo,usureg_clientecultivo) values (NULL,900583164,1,'R',2016-10-11,'dzambrano');</v>
      </c>
    </row>
    <row r="645" spans="1:15" x14ac:dyDescent="0.25">
      <c r="A645">
        <v>10015414</v>
      </c>
      <c r="B645" t="s">
        <v>6403</v>
      </c>
      <c r="C645" t="s">
        <v>6346</v>
      </c>
      <c r="D645" t="s">
        <v>6339</v>
      </c>
      <c r="E645" s="15">
        <v>800096422</v>
      </c>
      <c r="F645" s="15" t="s">
        <v>6339</v>
      </c>
      <c r="G645">
        <v>1</v>
      </c>
      <c r="H645" t="s">
        <v>6339</v>
      </c>
      <c r="I645" t="s">
        <v>6400</v>
      </c>
      <c r="J645" t="s">
        <v>6339</v>
      </c>
      <c r="K645" s="29">
        <v>42654</v>
      </c>
      <c r="L645" s="29" t="s">
        <v>6339</v>
      </c>
      <c r="M645" s="29" t="s">
        <v>6397</v>
      </c>
      <c r="N645" t="s">
        <v>6340</v>
      </c>
      <c r="O645" t="str">
        <f t="shared" si="10"/>
        <v>Insert Into cliente_cultivo(id_clientecultivo,id_cliente,id_cultivo,tiporeg_clientecultivo,freg_clientecultivo,usureg_clientecultivo) values (NULL,800096422,1,'R',2016-10-11,'dzambrano');</v>
      </c>
    </row>
    <row r="646" spans="1:15" x14ac:dyDescent="0.25">
      <c r="A646">
        <v>10015442</v>
      </c>
      <c r="B646" t="s">
        <v>6403</v>
      </c>
      <c r="C646" t="s">
        <v>6346</v>
      </c>
      <c r="D646" t="s">
        <v>6339</v>
      </c>
      <c r="E646" s="15">
        <v>42091267</v>
      </c>
      <c r="F646" s="15" t="s">
        <v>6339</v>
      </c>
      <c r="G646">
        <v>1</v>
      </c>
      <c r="H646" t="s">
        <v>6339</v>
      </c>
      <c r="I646" t="s">
        <v>6400</v>
      </c>
      <c r="J646" t="s">
        <v>6339</v>
      </c>
      <c r="K646" s="29">
        <v>42654</v>
      </c>
      <c r="L646" s="29" t="s">
        <v>6339</v>
      </c>
      <c r="M646" s="29" t="s">
        <v>6397</v>
      </c>
      <c r="N646" t="s">
        <v>6340</v>
      </c>
      <c r="O646" t="str">
        <f t="shared" si="10"/>
        <v>Insert Into cliente_cultivo(id_clientecultivo,id_cliente,id_cultivo,tiporeg_clientecultivo,freg_clientecultivo,usureg_clientecultivo) values (NULL,42091267,1,'R',2016-10-11,'dzambrano');</v>
      </c>
    </row>
    <row r="647" spans="1:15" x14ac:dyDescent="0.25">
      <c r="A647">
        <v>10015443</v>
      </c>
      <c r="B647" t="s">
        <v>6403</v>
      </c>
      <c r="C647" t="s">
        <v>6346</v>
      </c>
      <c r="D647" t="s">
        <v>6339</v>
      </c>
      <c r="E647" s="15">
        <v>38893609</v>
      </c>
      <c r="F647" s="15" t="s">
        <v>6339</v>
      </c>
      <c r="G647">
        <v>1</v>
      </c>
      <c r="H647" t="s">
        <v>6339</v>
      </c>
      <c r="I647" t="s">
        <v>6400</v>
      </c>
      <c r="J647" t="s">
        <v>6339</v>
      </c>
      <c r="K647" s="29">
        <v>42654</v>
      </c>
      <c r="L647" s="29" t="s">
        <v>6339</v>
      </c>
      <c r="M647" s="29" t="s">
        <v>6397</v>
      </c>
      <c r="N647" t="s">
        <v>6340</v>
      </c>
      <c r="O647" t="str">
        <f t="shared" si="10"/>
        <v>Insert Into cliente_cultivo(id_clientecultivo,id_cliente,id_cultivo,tiporeg_clientecultivo,freg_clientecultivo,usureg_clientecultivo) values (NULL,38893609,1,'R',2016-10-11,'dzambrano');</v>
      </c>
    </row>
    <row r="648" spans="1:15" x14ac:dyDescent="0.25">
      <c r="A648">
        <v>10015444</v>
      </c>
      <c r="B648" t="s">
        <v>6403</v>
      </c>
      <c r="C648" t="s">
        <v>6346</v>
      </c>
      <c r="D648" t="s">
        <v>6339</v>
      </c>
      <c r="E648" s="15">
        <v>800193348</v>
      </c>
      <c r="F648" s="15" t="s">
        <v>6339</v>
      </c>
      <c r="G648">
        <v>1</v>
      </c>
      <c r="H648" t="s">
        <v>6339</v>
      </c>
      <c r="I648" t="s">
        <v>6400</v>
      </c>
      <c r="J648" t="s">
        <v>6339</v>
      </c>
      <c r="K648" s="29">
        <v>42654</v>
      </c>
      <c r="L648" s="29" t="s">
        <v>6339</v>
      </c>
      <c r="M648" s="29" t="s">
        <v>6397</v>
      </c>
      <c r="N648" t="s">
        <v>6340</v>
      </c>
      <c r="O648" t="str">
        <f t="shared" si="10"/>
        <v>Insert Into cliente_cultivo(id_clientecultivo,id_cliente,id_cultivo,tiporeg_clientecultivo,freg_clientecultivo,usureg_clientecultivo) values (NULL,800193348,1,'R',2016-10-11,'dzambrano');</v>
      </c>
    </row>
    <row r="649" spans="1:15" x14ac:dyDescent="0.25">
      <c r="A649">
        <v>10015445</v>
      </c>
      <c r="B649" t="s">
        <v>6403</v>
      </c>
      <c r="C649" t="s">
        <v>6346</v>
      </c>
      <c r="D649" t="s">
        <v>6339</v>
      </c>
      <c r="E649" s="15">
        <v>891900236</v>
      </c>
      <c r="F649" s="15" t="s">
        <v>6339</v>
      </c>
      <c r="G649">
        <v>1</v>
      </c>
      <c r="H649" t="s">
        <v>6339</v>
      </c>
      <c r="I649" t="s">
        <v>6400</v>
      </c>
      <c r="J649" t="s">
        <v>6339</v>
      </c>
      <c r="K649" s="29">
        <v>42654</v>
      </c>
      <c r="L649" s="29" t="s">
        <v>6339</v>
      </c>
      <c r="M649" s="29" t="s">
        <v>6397</v>
      </c>
      <c r="N649" t="s">
        <v>6340</v>
      </c>
      <c r="O649" t="str">
        <f t="shared" si="10"/>
        <v>Insert Into cliente_cultivo(id_clientecultivo,id_cliente,id_cultivo,tiporeg_clientecultivo,freg_clientecultivo,usureg_clientecultivo) values (NULL,891900236,1,'R',2016-10-11,'dzambrano');</v>
      </c>
    </row>
    <row r="650" spans="1:15" x14ac:dyDescent="0.25">
      <c r="A650">
        <v>10015446</v>
      </c>
      <c r="B650" t="s">
        <v>6403</v>
      </c>
      <c r="C650" t="s">
        <v>6346</v>
      </c>
      <c r="D650" t="s">
        <v>6339</v>
      </c>
      <c r="E650" s="15">
        <v>16366170</v>
      </c>
      <c r="F650" s="15" t="s">
        <v>6339</v>
      </c>
      <c r="G650">
        <v>1</v>
      </c>
      <c r="H650" t="s">
        <v>6339</v>
      </c>
      <c r="I650" t="s">
        <v>6400</v>
      </c>
      <c r="J650" t="s">
        <v>6339</v>
      </c>
      <c r="K650" s="29">
        <v>42654</v>
      </c>
      <c r="L650" s="29" t="s">
        <v>6339</v>
      </c>
      <c r="M650" s="29" t="s">
        <v>6397</v>
      </c>
      <c r="N650" t="s">
        <v>6340</v>
      </c>
      <c r="O650" t="str">
        <f t="shared" si="10"/>
        <v>Insert Into cliente_cultivo(id_clientecultivo,id_cliente,id_cultivo,tiporeg_clientecultivo,freg_clientecultivo,usureg_clientecultivo) values (NULL,16366170,1,'R',2016-10-11,'dzambrano');</v>
      </c>
    </row>
    <row r="651" spans="1:15" x14ac:dyDescent="0.25">
      <c r="A651">
        <v>10015506</v>
      </c>
      <c r="B651" t="s">
        <v>6403</v>
      </c>
      <c r="C651" t="s">
        <v>6346</v>
      </c>
      <c r="D651" t="s">
        <v>6339</v>
      </c>
      <c r="E651" s="15">
        <v>900765464</v>
      </c>
      <c r="F651" s="15" t="s">
        <v>6339</v>
      </c>
      <c r="G651">
        <v>1</v>
      </c>
      <c r="H651" t="s">
        <v>6339</v>
      </c>
      <c r="I651" t="s">
        <v>6400</v>
      </c>
      <c r="J651" t="s">
        <v>6339</v>
      </c>
      <c r="K651" s="29">
        <v>42654</v>
      </c>
      <c r="L651" s="29" t="s">
        <v>6339</v>
      </c>
      <c r="M651" s="29" t="s">
        <v>6397</v>
      </c>
      <c r="N651" t="s">
        <v>6340</v>
      </c>
      <c r="O651" t="str">
        <f t="shared" si="10"/>
        <v>Insert Into cliente_cultivo(id_clientecultivo,id_cliente,id_cultivo,tiporeg_clientecultivo,freg_clientecultivo,usureg_clientecultivo) values (NULL,900765464,1,'R',2016-10-11,'dzambrano');</v>
      </c>
    </row>
    <row r="652" spans="1:15" x14ac:dyDescent="0.25">
      <c r="A652">
        <v>10015507</v>
      </c>
      <c r="B652" t="s">
        <v>6403</v>
      </c>
      <c r="C652" t="s">
        <v>6346</v>
      </c>
      <c r="D652" t="s">
        <v>6339</v>
      </c>
      <c r="E652" s="15">
        <v>900539592</v>
      </c>
      <c r="F652" s="15" t="s">
        <v>6339</v>
      </c>
      <c r="G652">
        <v>1</v>
      </c>
      <c r="H652" t="s">
        <v>6339</v>
      </c>
      <c r="I652" t="s">
        <v>6400</v>
      </c>
      <c r="J652" t="s">
        <v>6339</v>
      </c>
      <c r="K652" s="29">
        <v>42654</v>
      </c>
      <c r="L652" s="29" t="s">
        <v>6339</v>
      </c>
      <c r="M652" s="29" t="s">
        <v>6397</v>
      </c>
      <c r="N652" t="s">
        <v>6340</v>
      </c>
      <c r="O652" t="str">
        <f t="shared" si="10"/>
        <v>Insert Into cliente_cultivo(id_clientecultivo,id_cliente,id_cultivo,tiporeg_clientecultivo,freg_clientecultivo,usureg_clientecultivo) values (NULL,900539592,1,'R',2016-10-11,'dzambrano');</v>
      </c>
    </row>
    <row r="653" spans="1:15" x14ac:dyDescent="0.25">
      <c r="A653">
        <v>10015509</v>
      </c>
      <c r="B653" t="s">
        <v>6403</v>
      </c>
      <c r="C653" t="s">
        <v>6346</v>
      </c>
      <c r="D653" t="s">
        <v>6339</v>
      </c>
      <c r="E653" s="15">
        <v>75065538</v>
      </c>
      <c r="F653" s="15" t="s">
        <v>6339</v>
      </c>
      <c r="G653">
        <v>1</v>
      </c>
      <c r="H653" t="s">
        <v>6339</v>
      </c>
      <c r="I653" t="s">
        <v>6400</v>
      </c>
      <c r="J653" t="s">
        <v>6339</v>
      </c>
      <c r="K653" s="29">
        <v>42654</v>
      </c>
      <c r="L653" s="29" t="s">
        <v>6339</v>
      </c>
      <c r="M653" s="29" t="s">
        <v>6397</v>
      </c>
      <c r="N653" t="s">
        <v>6340</v>
      </c>
      <c r="O653" t="str">
        <f t="shared" si="10"/>
        <v>Insert Into cliente_cultivo(id_clientecultivo,id_cliente,id_cultivo,tiporeg_clientecultivo,freg_clientecultivo,usureg_clientecultivo) values (NULL,75065538,1,'R',2016-10-11,'dzambrano');</v>
      </c>
    </row>
    <row r="654" spans="1:15" x14ac:dyDescent="0.25">
      <c r="A654">
        <v>10015522</v>
      </c>
      <c r="B654" t="s">
        <v>6403</v>
      </c>
      <c r="C654" t="s">
        <v>6346</v>
      </c>
      <c r="D654" t="s">
        <v>6339</v>
      </c>
      <c r="E654" s="15">
        <v>891400088</v>
      </c>
      <c r="F654" s="15" t="s">
        <v>6339</v>
      </c>
      <c r="G654">
        <v>1</v>
      </c>
      <c r="H654" t="s">
        <v>6339</v>
      </c>
      <c r="I654" t="s">
        <v>6400</v>
      </c>
      <c r="J654" t="s">
        <v>6339</v>
      </c>
      <c r="K654" s="29">
        <v>42654</v>
      </c>
      <c r="L654" s="29" t="s">
        <v>6339</v>
      </c>
      <c r="M654" s="29" t="s">
        <v>6397</v>
      </c>
      <c r="N654" t="s">
        <v>6340</v>
      </c>
      <c r="O654" t="str">
        <f t="shared" si="10"/>
        <v>Insert Into cliente_cultivo(id_clientecultivo,id_cliente,id_cultivo,tiporeg_clientecultivo,freg_clientecultivo,usureg_clientecultivo) values (NULL,891400088,1,'R',2016-10-11,'dzambrano');</v>
      </c>
    </row>
    <row r="655" spans="1:15" x14ac:dyDescent="0.25">
      <c r="A655">
        <v>10015524</v>
      </c>
      <c r="B655" t="s">
        <v>6403</v>
      </c>
      <c r="C655" t="s">
        <v>6346</v>
      </c>
      <c r="D655" t="s">
        <v>6339</v>
      </c>
      <c r="E655" s="15">
        <v>94193035</v>
      </c>
      <c r="F655" s="15" t="s">
        <v>6339</v>
      </c>
      <c r="G655">
        <v>1</v>
      </c>
      <c r="H655" t="s">
        <v>6339</v>
      </c>
      <c r="I655" t="s">
        <v>6400</v>
      </c>
      <c r="J655" t="s">
        <v>6339</v>
      </c>
      <c r="K655" s="29">
        <v>42654</v>
      </c>
      <c r="L655" s="29" t="s">
        <v>6339</v>
      </c>
      <c r="M655" s="29" t="s">
        <v>6397</v>
      </c>
      <c r="N655" t="s">
        <v>6340</v>
      </c>
      <c r="O655" t="str">
        <f t="shared" si="10"/>
        <v>Insert Into cliente_cultivo(id_clientecultivo,id_cliente,id_cultivo,tiporeg_clientecultivo,freg_clientecultivo,usureg_clientecultivo) values (NULL,94193035,1,'R',2016-10-11,'dzambrano');</v>
      </c>
    </row>
    <row r="656" spans="1:15" x14ac:dyDescent="0.25">
      <c r="A656">
        <v>10015539</v>
      </c>
      <c r="B656" t="s">
        <v>6403</v>
      </c>
      <c r="C656" t="s">
        <v>6346</v>
      </c>
      <c r="D656" t="s">
        <v>6339</v>
      </c>
      <c r="E656" s="15">
        <v>6318177</v>
      </c>
      <c r="F656" s="15" t="s">
        <v>6339</v>
      </c>
      <c r="G656">
        <v>1</v>
      </c>
      <c r="H656" t="s">
        <v>6339</v>
      </c>
      <c r="I656" t="s">
        <v>6400</v>
      </c>
      <c r="J656" t="s">
        <v>6339</v>
      </c>
      <c r="K656" s="29">
        <v>42654</v>
      </c>
      <c r="L656" s="29" t="s">
        <v>6339</v>
      </c>
      <c r="M656" s="29" t="s">
        <v>6397</v>
      </c>
      <c r="N656" t="s">
        <v>6340</v>
      </c>
      <c r="O656" t="str">
        <f t="shared" si="10"/>
        <v>Insert Into cliente_cultivo(id_clientecultivo,id_cliente,id_cultivo,tiporeg_clientecultivo,freg_clientecultivo,usureg_clientecultivo) values (NULL,6318177,1,'R',2016-10-11,'dzambrano');</v>
      </c>
    </row>
    <row r="657" spans="1:15" x14ac:dyDescent="0.25">
      <c r="A657">
        <v>10015571</v>
      </c>
      <c r="B657" t="s">
        <v>6403</v>
      </c>
      <c r="C657" t="s">
        <v>6346</v>
      </c>
      <c r="D657" t="s">
        <v>6339</v>
      </c>
      <c r="E657" s="15">
        <v>815003648</v>
      </c>
      <c r="F657" s="15" t="s">
        <v>6339</v>
      </c>
      <c r="G657">
        <v>1</v>
      </c>
      <c r="H657" t="s">
        <v>6339</v>
      </c>
      <c r="I657" t="s">
        <v>6400</v>
      </c>
      <c r="J657" t="s">
        <v>6339</v>
      </c>
      <c r="K657" s="29">
        <v>42654</v>
      </c>
      <c r="L657" s="29" t="s">
        <v>6339</v>
      </c>
      <c r="M657" s="29" t="s">
        <v>6397</v>
      </c>
      <c r="N657" t="s">
        <v>6340</v>
      </c>
      <c r="O657" t="str">
        <f t="shared" si="10"/>
        <v>Insert Into cliente_cultivo(id_clientecultivo,id_cliente,id_cultivo,tiporeg_clientecultivo,freg_clientecultivo,usureg_clientecultivo) values (NULL,815003648,1,'R',2016-10-11,'dzambrano');</v>
      </c>
    </row>
    <row r="658" spans="1:15" x14ac:dyDescent="0.25">
      <c r="A658">
        <v>10015580</v>
      </c>
      <c r="B658" t="s">
        <v>6403</v>
      </c>
      <c r="C658" t="s">
        <v>6346</v>
      </c>
      <c r="D658" t="s">
        <v>6339</v>
      </c>
      <c r="E658" s="15">
        <v>9807051</v>
      </c>
      <c r="F658" s="15" t="s">
        <v>6339</v>
      </c>
      <c r="G658">
        <v>1</v>
      </c>
      <c r="H658" t="s">
        <v>6339</v>
      </c>
      <c r="I658" t="s">
        <v>6400</v>
      </c>
      <c r="J658" t="s">
        <v>6339</v>
      </c>
      <c r="K658" s="29">
        <v>42654</v>
      </c>
      <c r="L658" s="29" t="s">
        <v>6339</v>
      </c>
      <c r="M658" s="29" t="s">
        <v>6397</v>
      </c>
      <c r="N658" t="s">
        <v>6340</v>
      </c>
      <c r="O658" t="str">
        <f t="shared" si="10"/>
        <v>Insert Into cliente_cultivo(id_clientecultivo,id_cliente,id_cultivo,tiporeg_clientecultivo,freg_clientecultivo,usureg_clientecultivo) values (NULL,9807051,1,'R',2016-10-11,'dzambrano');</v>
      </c>
    </row>
    <row r="659" spans="1:15" x14ac:dyDescent="0.25">
      <c r="A659">
        <v>10015584</v>
      </c>
      <c r="B659" t="s">
        <v>6403</v>
      </c>
      <c r="C659" t="s">
        <v>6346</v>
      </c>
      <c r="D659" t="s">
        <v>6339</v>
      </c>
      <c r="E659" s="15">
        <v>900321419</v>
      </c>
      <c r="F659" s="15" t="s">
        <v>6339</v>
      </c>
      <c r="G659">
        <v>1</v>
      </c>
      <c r="H659" t="s">
        <v>6339</v>
      </c>
      <c r="I659" t="s">
        <v>6400</v>
      </c>
      <c r="J659" t="s">
        <v>6339</v>
      </c>
      <c r="K659" s="29">
        <v>42654</v>
      </c>
      <c r="L659" s="29" t="s">
        <v>6339</v>
      </c>
      <c r="M659" s="29" t="s">
        <v>6397</v>
      </c>
      <c r="N659" t="s">
        <v>6340</v>
      </c>
      <c r="O659" t="str">
        <f t="shared" si="10"/>
        <v>Insert Into cliente_cultivo(id_clientecultivo,id_cliente,id_cultivo,tiporeg_clientecultivo,freg_clientecultivo,usureg_clientecultivo) values (NULL,900321419,1,'R',2016-10-11,'dzambrano');</v>
      </c>
    </row>
    <row r="660" spans="1:15" x14ac:dyDescent="0.25">
      <c r="A660">
        <v>10015588</v>
      </c>
      <c r="B660" t="s">
        <v>6403</v>
      </c>
      <c r="C660" t="s">
        <v>6346</v>
      </c>
      <c r="D660" t="s">
        <v>6339</v>
      </c>
      <c r="E660" s="15">
        <v>9957626</v>
      </c>
      <c r="F660" s="15" t="s">
        <v>6339</v>
      </c>
      <c r="G660">
        <v>1</v>
      </c>
      <c r="H660" t="s">
        <v>6339</v>
      </c>
      <c r="I660" t="s">
        <v>6400</v>
      </c>
      <c r="J660" t="s">
        <v>6339</v>
      </c>
      <c r="K660" s="29">
        <v>42654</v>
      </c>
      <c r="L660" s="29" t="s">
        <v>6339</v>
      </c>
      <c r="M660" s="29" t="s">
        <v>6397</v>
      </c>
      <c r="N660" t="s">
        <v>6340</v>
      </c>
      <c r="O660" t="str">
        <f t="shared" si="10"/>
        <v>Insert Into cliente_cultivo(id_clientecultivo,id_cliente,id_cultivo,tiporeg_clientecultivo,freg_clientecultivo,usureg_clientecultivo) values (NULL,9957626,1,'R',2016-10-11,'dzambrano');</v>
      </c>
    </row>
    <row r="661" spans="1:15" x14ac:dyDescent="0.25">
      <c r="A661">
        <v>10015589</v>
      </c>
      <c r="B661" t="s">
        <v>6403</v>
      </c>
      <c r="C661" t="s">
        <v>6346</v>
      </c>
      <c r="D661" t="s">
        <v>6339</v>
      </c>
      <c r="E661" s="15">
        <v>900137473</v>
      </c>
      <c r="F661" s="15" t="s">
        <v>6339</v>
      </c>
      <c r="G661">
        <v>1</v>
      </c>
      <c r="H661" t="s">
        <v>6339</v>
      </c>
      <c r="I661" t="s">
        <v>6400</v>
      </c>
      <c r="J661" t="s">
        <v>6339</v>
      </c>
      <c r="K661" s="29">
        <v>42654</v>
      </c>
      <c r="L661" s="29" t="s">
        <v>6339</v>
      </c>
      <c r="M661" s="29" t="s">
        <v>6397</v>
      </c>
      <c r="N661" t="s">
        <v>6340</v>
      </c>
      <c r="O661" t="str">
        <f t="shared" si="10"/>
        <v>Insert Into cliente_cultivo(id_clientecultivo,id_cliente,id_cultivo,tiporeg_clientecultivo,freg_clientecultivo,usureg_clientecultivo) values (NULL,900137473,1,'R',2016-10-11,'dzambrano');</v>
      </c>
    </row>
    <row r="662" spans="1:15" x14ac:dyDescent="0.25">
      <c r="A662">
        <v>10015590</v>
      </c>
      <c r="B662" t="s">
        <v>6403</v>
      </c>
      <c r="C662" t="s">
        <v>6346</v>
      </c>
      <c r="D662" t="s">
        <v>6339</v>
      </c>
      <c r="E662" s="15">
        <v>1130625032</v>
      </c>
      <c r="F662" s="15" t="s">
        <v>6339</v>
      </c>
      <c r="G662">
        <v>1</v>
      </c>
      <c r="H662" t="s">
        <v>6339</v>
      </c>
      <c r="I662" t="s">
        <v>6400</v>
      </c>
      <c r="J662" t="s">
        <v>6339</v>
      </c>
      <c r="K662" s="29">
        <v>42654</v>
      </c>
      <c r="L662" s="29" t="s">
        <v>6339</v>
      </c>
      <c r="M662" s="29" t="s">
        <v>6397</v>
      </c>
      <c r="N662" t="s">
        <v>6340</v>
      </c>
      <c r="O662" t="str">
        <f t="shared" si="10"/>
        <v>Insert Into cliente_cultivo(id_clientecultivo,id_cliente,id_cultivo,tiporeg_clientecultivo,freg_clientecultivo,usureg_clientecultivo) values (NULL,1130625032,1,'R',2016-10-11,'dzambrano');</v>
      </c>
    </row>
    <row r="663" spans="1:15" x14ac:dyDescent="0.25">
      <c r="A663">
        <v>10015591</v>
      </c>
      <c r="B663" t="s">
        <v>6403</v>
      </c>
      <c r="C663" t="s">
        <v>6346</v>
      </c>
      <c r="D663" t="s">
        <v>6339</v>
      </c>
      <c r="E663" s="15">
        <v>836000548</v>
      </c>
      <c r="F663" s="15" t="s">
        <v>6339</v>
      </c>
      <c r="G663">
        <v>1</v>
      </c>
      <c r="H663" t="s">
        <v>6339</v>
      </c>
      <c r="I663" t="s">
        <v>6400</v>
      </c>
      <c r="J663" t="s">
        <v>6339</v>
      </c>
      <c r="K663" s="29">
        <v>42654</v>
      </c>
      <c r="L663" s="29" t="s">
        <v>6339</v>
      </c>
      <c r="M663" s="29" t="s">
        <v>6397</v>
      </c>
      <c r="N663" t="s">
        <v>6340</v>
      </c>
      <c r="O663" t="str">
        <f t="shared" si="10"/>
        <v>Insert Into cliente_cultivo(id_clientecultivo,id_cliente,id_cultivo,tiporeg_clientecultivo,freg_clientecultivo,usureg_clientecultivo) values (NULL,836000548,1,'R',2016-10-11,'dzambrano');</v>
      </c>
    </row>
    <row r="664" spans="1:15" x14ac:dyDescent="0.25">
      <c r="A664">
        <v>10015598</v>
      </c>
      <c r="B664" t="s">
        <v>6403</v>
      </c>
      <c r="C664" t="s">
        <v>6346</v>
      </c>
      <c r="D664" t="s">
        <v>6339</v>
      </c>
      <c r="E664" s="15">
        <v>1144062795</v>
      </c>
      <c r="F664" s="15" t="s">
        <v>6339</v>
      </c>
      <c r="G664">
        <v>1</v>
      </c>
      <c r="H664" t="s">
        <v>6339</v>
      </c>
      <c r="I664" t="s">
        <v>6400</v>
      </c>
      <c r="J664" t="s">
        <v>6339</v>
      </c>
      <c r="K664" s="29">
        <v>42654</v>
      </c>
      <c r="L664" s="29" t="s">
        <v>6339</v>
      </c>
      <c r="M664" s="29" t="s">
        <v>6397</v>
      </c>
      <c r="N664" t="s">
        <v>6340</v>
      </c>
      <c r="O664" t="str">
        <f t="shared" si="10"/>
        <v>Insert Into cliente_cultivo(id_clientecultivo,id_cliente,id_cultivo,tiporeg_clientecultivo,freg_clientecultivo,usureg_clientecultivo) values (NULL,1144062795,1,'R',2016-10-11,'dzambrano');</v>
      </c>
    </row>
    <row r="665" spans="1:15" x14ac:dyDescent="0.25">
      <c r="A665">
        <v>10015600</v>
      </c>
      <c r="B665" t="s">
        <v>6403</v>
      </c>
      <c r="C665" t="s">
        <v>6346</v>
      </c>
      <c r="D665" t="s">
        <v>6339</v>
      </c>
      <c r="E665" s="15">
        <v>10238804</v>
      </c>
      <c r="F665" s="15" t="s">
        <v>6339</v>
      </c>
      <c r="G665">
        <v>1</v>
      </c>
      <c r="H665" t="s">
        <v>6339</v>
      </c>
      <c r="I665" t="s">
        <v>6400</v>
      </c>
      <c r="J665" t="s">
        <v>6339</v>
      </c>
      <c r="K665" s="29">
        <v>42654</v>
      </c>
      <c r="L665" s="29" t="s">
        <v>6339</v>
      </c>
      <c r="M665" s="29" t="s">
        <v>6397</v>
      </c>
      <c r="N665" t="s">
        <v>6340</v>
      </c>
      <c r="O665" t="str">
        <f t="shared" si="10"/>
        <v>Insert Into cliente_cultivo(id_clientecultivo,id_cliente,id_cultivo,tiporeg_clientecultivo,freg_clientecultivo,usureg_clientecultivo) values (NULL,10238804,1,'R',2016-10-11,'dzambrano');</v>
      </c>
    </row>
    <row r="666" spans="1:15" x14ac:dyDescent="0.25">
      <c r="A666">
        <v>10015703</v>
      </c>
      <c r="B666" t="s">
        <v>6403</v>
      </c>
      <c r="C666" t="s">
        <v>6346</v>
      </c>
      <c r="D666" t="s">
        <v>6339</v>
      </c>
      <c r="E666" s="15">
        <v>810002448</v>
      </c>
      <c r="F666" s="15" t="s">
        <v>6339</v>
      </c>
      <c r="G666">
        <v>1</v>
      </c>
      <c r="H666" t="s">
        <v>6339</v>
      </c>
      <c r="I666" t="s">
        <v>6400</v>
      </c>
      <c r="J666" t="s">
        <v>6339</v>
      </c>
      <c r="K666" s="29">
        <v>42654</v>
      </c>
      <c r="L666" s="29" t="s">
        <v>6339</v>
      </c>
      <c r="M666" s="29" t="s">
        <v>6397</v>
      </c>
      <c r="N666" t="s">
        <v>6340</v>
      </c>
      <c r="O666" t="str">
        <f t="shared" si="10"/>
        <v>Insert Into cliente_cultivo(id_clientecultivo,id_cliente,id_cultivo,tiporeg_clientecultivo,freg_clientecultivo,usureg_clientecultivo) values (NULL,810002448,1,'R',2016-10-11,'dzambrano');</v>
      </c>
    </row>
    <row r="667" spans="1:15" x14ac:dyDescent="0.25">
      <c r="A667">
        <v>10015709</v>
      </c>
      <c r="B667" t="s">
        <v>6403</v>
      </c>
      <c r="C667" t="s">
        <v>6346</v>
      </c>
      <c r="D667" t="s">
        <v>6339</v>
      </c>
      <c r="E667" s="15">
        <v>810002407</v>
      </c>
      <c r="F667" s="15" t="s">
        <v>6339</v>
      </c>
      <c r="G667">
        <v>1</v>
      </c>
      <c r="H667" t="s">
        <v>6339</v>
      </c>
      <c r="I667" t="s">
        <v>6400</v>
      </c>
      <c r="J667" t="s">
        <v>6339</v>
      </c>
      <c r="K667" s="29">
        <v>42654</v>
      </c>
      <c r="L667" s="29" t="s">
        <v>6339</v>
      </c>
      <c r="M667" s="29" t="s">
        <v>6397</v>
      </c>
      <c r="N667" t="s">
        <v>6340</v>
      </c>
      <c r="O667" t="str">
        <f t="shared" si="10"/>
        <v>Insert Into cliente_cultivo(id_clientecultivo,id_cliente,id_cultivo,tiporeg_clientecultivo,freg_clientecultivo,usureg_clientecultivo) values (NULL,810002407,1,'R',2016-10-11,'dzambrano');</v>
      </c>
    </row>
    <row r="668" spans="1:15" x14ac:dyDescent="0.25">
      <c r="A668">
        <v>10015710</v>
      </c>
      <c r="B668" t="s">
        <v>6403</v>
      </c>
      <c r="C668" t="s">
        <v>6346</v>
      </c>
      <c r="D668" t="s">
        <v>6339</v>
      </c>
      <c r="E668" s="15">
        <v>810004072</v>
      </c>
      <c r="F668" s="15" t="s">
        <v>6339</v>
      </c>
      <c r="G668">
        <v>1</v>
      </c>
      <c r="H668" t="s">
        <v>6339</v>
      </c>
      <c r="I668" t="s">
        <v>6400</v>
      </c>
      <c r="J668" t="s">
        <v>6339</v>
      </c>
      <c r="K668" s="29">
        <v>42654</v>
      </c>
      <c r="L668" s="29" t="s">
        <v>6339</v>
      </c>
      <c r="M668" s="29" t="s">
        <v>6397</v>
      </c>
      <c r="N668" t="s">
        <v>6340</v>
      </c>
      <c r="O668" t="str">
        <f t="shared" si="10"/>
        <v>Insert Into cliente_cultivo(id_clientecultivo,id_cliente,id_cultivo,tiporeg_clientecultivo,freg_clientecultivo,usureg_clientecultivo) values (NULL,810004072,1,'R',2016-10-11,'dzambrano');</v>
      </c>
    </row>
    <row r="669" spans="1:15" x14ac:dyDescent="0.25">
      <c r="A669">
        <v>10015711</v>
      </c>
      <c r="B669" t="s">
        <v>6403</v>
      </c>
      <c r="C669" t="s">
        <v>6346</v>
      </c>
      <c r="D669" t="s">
        <v>6339</v>
      </c>
      <c r="E669" s="15">
        <v>900208066</v>
      </c>
      <c r="F669" s="15" t="s">
        <v>6339</v>
      </c>
      <c r="G669">
        <v>1</v>
      </c>
      <c r="H669" t="s">
        <v>6339</v>
      </c>
      <c r="I669" t="s">
        <v>6400</v>
      </c>
      <c r="J669" t="s">
        <v>6339</v>
      </c>
      <c r="K669" s="29">
        <v>42654</v>
      </c>
      <c r="L669" s="29" t="s">
        <v>6339</v>
      </c>
      <c r="M669" s="29" t="s">
        <v>6397</v>
      </c>
      <c r="N669" t="s">
        <v>6340</v>
      </c>
      <c r="O669" t="str">
        <f t="shared" si="10"/>
        <v>Insert Into cliente_cultivo(id_clientecultivo,id_cliente,id_cultivo,tiporeg_clientecultivo,freg_clientecultivo,usureg_clientecultivo) values (NULL,900208066,1,'R',2016-10-11,'dzambrano');</v>
      </c>
    </row>
    <row r="670" spans="1:15" x14ac:dyDescent="0.25">
      <c r="A670">
        <v>10015712</v>
      </c>
      <c r="B670" t="s">
        <v>6403</v>
      </c>
      <c r="C670" t="s">
        <v>6346</v>
      </c>
      <c r="D670" t="s">
        <v>6339</v>
      </c>
      <c r="E670" s="15">
        <v>800047367</v>
      </c>
      <c r="F670" s="15" t="s">
        <v>6339</v>
      </c>
      <c r="G670">
        <v>1</v>
      </c>
      <c r="H670" t="s">
        <v>6339</v>
      </c>
      <c r="I670" t="s">
        <v>6400</v>
      </c>
      <c r="J670" t="s">
        <v>6339</v>
      </c>
      <c r="K670" s="29">
        <v>42654</v>
      </c>
      <c r="L670" s="29" t="s">
        <v>6339</v>
      </c>
      <c r="M670" s="29" t="s">
        <v>6397</v>
      </c>
      <c r="N670" t="s">
        <v>6340</v>
      </c>
      <c r="O670" t="str">
        <f t="shared" si="10"/>
        <v>Insert Into cliente_cultivo(id_clientecultivo,id_cliente,id_cultivo,tiporeg_clientecultivo,freg_clientecultivo,usureg_clientecultivo) values (NULL,800047367,1,'R',2016-10-11,'dzambrano');</v>
      </c>
    </row>
    <row r="671" spans="1:15" x14ac:dyDescent="0.25">
      <c r="A671">
        <v>10015713</v>
      </c>
      <c r="B671" t="s">
        <v>6403</v>
      </c>
      <c r="C671" t="s">
        <v>6346</v>
      </c>
      <c r="D671" t="s">
        <v>6339</v>
      </c>
      <c r="E671" s="15">
        <v>816006464</v>
      </c>
      <c r="F671" s="15" t="s">
        <v>6339</v>
      </c>
      <c r="G671">
        <v>1</v>
      </c>
      <c r="H671" t="s">
        <v>6339</v>
      </c>
      <c r="I671" t="s">
        <v>6400</v>
      </c>
      <c r="J671" t="s">
        <v>6339</v>
      </c>
      <c r="K671" s="29">
        <v>42654</v>
      </c>
      <c r="L671" s="29" t="s">
        <v>6339</v>
      </c>
      <c r="M671" s="29" t="s">
        <v>6397</v>
      </c>
      <c r="N671" t="s">
        <v>6340</v>
      </c>
      <c r="O671" t="str">
        <f t="shared" si="10"/>
        <v>Insert Into cliente_cultivo(id_clientecultivo,id_cliente,id_cultivo,tiporeg_clientecultivo,freg_clientecultivo,usureg_clientecultivo) values (NULL,816006464,1,'R',2016-10-11,'dzambrano');</v>
      </c>
    </row>
    <row r="672" spans="1:15" x14ac:dyDescent="0.25">
      <c r="A672">
        <v>10015716</v>
      </c>
      <c r="B672" t="s">
        <v>6403</v>
      </c>
      <c r="C672" t="s">
        <v>6346</v>
      </c>
      <c r="D672" t="s">
        <v>6339</v>
      </c>
      <c r="E672" s="15">
        <v>4340961</v>
      </c>
      <c r="F672" s="15" t="s">
        <v>6339</v>
      </c>
      <c r="G672">
        <v>1</v>
      </c>
      <c r="H672" t="s">
        <v>6339</v>
      </c>
      <c r="I672" t="s">
        <v>6400</v>
      </c>
      <c r="J672" t="s">
        <v>6339</v>
      </c>
      <c r="K672" s="29">
        <v>42654</v>
      </c>
      <c r="L672" s="29" t="s">
        <v>6339</v>
      </c>
      <c r="M672" s="29" t="s">
        <v>6397</v>
      </c>
      <c r="N672" t="s">
        <v>6340</v>
      </c>
      <c r="O672" t="str">
        <f t="shared" si="10"/>
        <v>Insert Into cliente_cultivo(id_clientecultivo,id_cliente,id_cultivo,tiporeg_clientecultivo,freg_clientecultivo,usureg_clientecultivo) values (NULL,4340961,1,'R',2016-10-11,'dzambrano');</v>
      </c>
    </row>
    <row r="673" spans="1:15" x14ac:dyDescent="0.25">
      <c r="A673">
        <v>10015719</v>
      </c>
      <c r="B673" t="s">
        <v>6403</v>
      </c>
      <c r="C673" t="s">
        <v>6346</v>
      </c>
      <c r="D673" t="s">
        <v>6339</v>
      </c>
      <c r="E673" s="15">
        <v>24683880</v>
      </c>
      <c r="F673" s="15" t="s">
        <v>6339</v>
      </c>
      <c r="G673">
        <v>1</v>
      </c>
      <c r="H673" t="s">
        <v>6339</v>
      </c>
      <c r="I673" t="s">
        <v>6400</v>
      </c>
      <c r="J673" t="s">
        <v>6339</v>
      </c>
      <c r="K673" s="29">
        <v>42654</v>
      </c>
      <c r="L673" s="29" t="s">
        <v>6339</v>
      </c>
      <c r="M673" s="29" t="s">
        <v>6397</v>
      </c>
      <c r="N673" t="s">
        <v>6340</v>
      </c>
      <c r="O673" t="str">
        <f t="shared" si="10"/>
        <v>Insert Into cliente_cultivo(id_clientecultivo,id_cliente,id_cultivo,tiporeg_clientecultivo,freg_clientecultivo,usureg_clientecultivo) values (NULL,24683880,1,'R',2016-10-11,'dzambrano');</v>
      </c>
    </row>
    <row r="674" spans="1:15" x14ac:dyDescent="0.25">
      <c r="A674">
        <v>10015720</v>
      </c>
      <c r="B674" t="s">
        <v>6403</v>
      </c>
      <c r="C674" t="s">
        <v>6346</v>
      </c>
      <c r="D674" t="s">
        <v>6339</v>
      </c>
      <c r="E674" s="15">
        <v>7521032</v>
      </c>
      <c r="F674" s="15" t="s">
        <v>6339</v>
      </c>
      <c r="G674">
        <v>1</v>
      </c>
      <c r="H674" t="s">
        <v>6339</v>
      </c>
      <c r="I674" t="s">
        <v>6400</v>
      </c>
      <c r="J674" t="s">
        <v>6339</v>
      </c>
      <c r="K674" s="29">
        <v>42654</v>
      </c>
      <c r="L674" s="29" t="s">
        <v>6339</v>
      </c>
      <c r="M674" s="29" t="s">
        <v>6397</v>
      </c>
      <c r="N674" t="s">
        <v>6340</v>
      </c>
      <c r="O674" t="str">
        <f t="shared" si="10"/>
        <v>Insert Into cliente_cultivo(id_clientecultivo,id_cliente,id_cultivo,tiporeg_clientecultivo,freg_clientecultivo,usureg_clientecultivo) values (NULL,7521032,1,'R',2016-10-11,'dzambrano');</v>
      </c>
    </row>
    <row r="675" spans="1:15" x14ac:dyDescent="0.25">
      <c r="A675">
        <v>10015723</v>
      </c>
      <c r="B675" t="s">
        <v>6403</v>
      </c>
      <c r="C675" t="s">
        <v>6346</v>
      </c>
      <c r="D675" t="s">
        <v>6339</v>
      </c>
      <c r="E675" s="15">
        <v>900581167</v>
      </c>
      <c r="F675" s="15" t="s">
        <v>6339</v>
      </c>
      <c r="G675">
        <v>1</v>
      </c>
      <c r="H675" t="s">
        <v>6339</v>
      </c>
      <c r="I675" t="s">
        <v>6400</v>
      </c>
      <c r="J675" t="s">
        <v>6339</v>
      </c>
      <c r="K675" s="29">
        <v>42654</v>
      </c>
      <c r="L675" s="29" t="s">
        <v>6339</v>
      </c>
      <c r="M675" s="29" t="s">
        <v>6397</v>
      </c>
      <c r="N675" t="s">
        <v>6340</v>
      </c>
      <c r="O675" t="str">
        <f t="shared" si="10"/>
        <v>Insert Into cliente_cultivo(id_clientecultivo,id_cliente,id_cultivo,tiporeg_clientecultivo,freg_clientecultivo,usureg_clientecultivo) values (NULL,900581167,1,'R',2016-10-11,'dzambrano');</v>
      </c>
    </row>
    <row r="676" spans="1:15" x14ac:dyDescent="0.25">
      <c r="A676">
        <v>10015725</v>
      </c>
      <c r="B676" t="s">
        <v>6403</v>
      </c>
      <c r="C676" t="s">
        <v>6346</v>
      </c>
      <c r="D676" t="s">
        <v>6339</v>
      </c>
      <c r="E676" s="15">
        <v>890306231</v>
      </c>
      <c r="F676" s="15" t="s">
        <v>6339</v>
      </c>
      <c r="G676">
        <v>1</v>
      </c>
      <c r="H676" t="s">
        <v>6339</v>
      </c>
      <c r="I676" t="s">
        <v>6400</v>
      </c>
      <c r="J676" t="s">
        <v>6339</v>
      </c>
      <c r="K676" s="29">
        <v>42654</v>
      </c>
      <c r="L676" s="29" t="s">
        <v>6339</v>
      </c>
      <c r="M676" s="29" t="s">
        <v>6397</v>
      </c>
      <c r="N676" t="s">
        <v>6340</v>
      </c>
      <c r="O676" t="str">
        <f t="shared" si="10"/>
        <v>Insert Into cliente_cultivo(id_clientecultivo,id_cliente,id_cultivo,tiporeg_clientecultivo,freg_clientecultivo,usureg_clientecultivo) values (NULL,890306231,1,'R',2016-10-11,'dzambrano');</v>
      </c>
    </row>
    <row r="677" spans="1:15" x14ac:dyDescent="0.25">
      <c r="A677">
        <v>10015728</v>
      </c>
      <c r="B677" t="s">
        <v>6403</v>
      </c>
      <c r="C677" t="s">
        <v>6346</v>
      </c>
      <c r="D677" t="s">
        <v>6339</v>
      </c>
      <c r="E677" s="15">
        <v>900301797</v>
      </c>
      <c r="F677" s="15" t="s">
        <v>6339</v>
      </c>
      <c r="G677">
        <v>1</v>
      </c>
      <c r="H677" t="s">
        <v>6339</v>
      </c>
      <c r="I677" t="s">
        <v>6400</v>
      </c>
      <c r="J677" t="s">
        <v>6339</v>
      </c>
      <c r="K677" s="29">
        <v>42654</v>
      </c>
      <c r="L677" s="29" t="s">
        <v>6339</v>
      </c>
      <c r="M677" s="29" t="s">
        <v>6397</v>
      </c>
      <c r="N677" t="s">
        <v>6340</v>
      </c>
      <c r="O677" t="str">
        <f t="shared" si="10"/>
        <v>Insert Into cliente_cultivo(id_clientecultivo,id_cliente,id_cultivo,tiporeg_clientecultivo,freg_clientecultivo,usureg_clientecultivo) values (NULL,900301797,1,'R',2016-10-11,'dzambrano');</v>
      </c>
    </row>
    <row r="678" spans="1:15" x14ac:dyDescent="0.25">
      <c r="A678">
        <v>10015757</v>
      </c>
      <c r="B678" t="s">
        <v>6403</v>
      </c>
      <c r="C678" t="s">
        <v>6346</v>
      </c>
      <c r="D678" t="s">
        <v>6339</v>
      </c>
      <c r="E678" s="15">
        <v>24763747</v>
      </c>
      <c r="F678" s="15" t="s">
        <v>6339</v>
      </c>
      <c r="G678">
        <v>1</v>
      </c>
      <c r="H678" t="s">
        <v>6339</v>
      </c>
      <c r="I678" t="s">
        <v>6400</v>
      </c>
      <c r="J678" t="s">
        <v>6339</v>
      </c>
      <c r="K678" s="29">
        <v>42654</v>
      </c>
      <c r="L678" s="29" t="s">
        <v>6339</v>
      </c>
      <c r="M678" s="29" t="s">
        <v>6397</v>
      </c>
      <c r="N678" t="s">
        <v>6340</v>
      </c>
      <c r="O678" t="str">
        <f t="shared" si="10"/>
        <v>Insert Into cliente_cultivo(id_clientecultivo,id_cliente,id_cultivo,tiporeg_clientecultivo,freg_clientecultivo,usureg_clientecultivo) values (NULL,24763747,1,'R',2016-10-11,'dzambrano');</v>
      </c>
    </row>
    <row r="679" spans="1:15" x14ac:dyDescent="0.25">
      <c r="A679">
        <v>10015787</v>
      </c>
      <c r="B679" t="s">
        <v>6403</v>
      </c>
      <c r="C679" t="s">
        <v>6346</v>
      </c>
      <c r="D679" t="s">
        <v>6339</v>
      </c>
      <c r="E679" s="15">
        <v>16798404</v>
      </c>
      <c r="F679" s="15" t="s">
        <v>6339</v>
      </c>
      <c r="G679">
        <v>1</v>
      </c>
      <c r="H679" t="s">
        <v>6339</v>
      </c>
      <c r="I679" t="s">
        <v>6400</v>
      </c>
      <c r="J679" t="s">
        <v>6339</v>
      </c>
      <c r="K679" s="29">
        <v>42654</v>
      </c>
      <c r="L679" s="29" t="s">
        <v>6339</v>
      </c>
      <c r="M679" s="29" t="s">
        <v>6397</v>
      </c>
      <c r="N679" t="s">
        <v>6340</v>
      </c>
      <c r="O679" t="str">
        <f t="shared" si="10"/>
        <v>Insert Into cliente_cultivo(id_clientecultivo,id_cliente,id_cultivo,tiporeg_clientecultivo,freg_clientecultivo,usureg_clientecultivo) values (NULL,16798404,1,'R',2016-10-11,'dzambrano');</v>
      </c>
    </row>
    <row r="680" spans="1:15" x14ac:dyDescent="0.25">
      <c r="A680">
        <v>10015796</v>
      </c>
      <c r="B680" t="s">
        <v>6403</v>
      </c>
      <c r="C680" t="s">
        <v>6346</v>
      </c>
      <c r="D680" t="s">
        <v>6339</v>
      </c>
      <c r="E680" s="15">
        <v>1053792313</v>
      </c>
      <c r="F680" s="15" t="s">
        <v>6339</v>
      </c>
      <c r="G680">
        <v>1</v>
      </c>
      <c r="H680" t="s">
        <v>6339</v>
      </c>
      <c r="I680" t="s">
        <v>6400</v>
      </c>
      <c r="J680" t="s">
        <v>6339</v>
      </c>
      <c r="K680" s="29">
        <v>42654</v>
      </c>
      <c r="L680" s="29" t="s">
        <v>6339</v>
      </c>
      <c r="M680" s="29" t="s">
        <v>6397</v>
      </c>
      <c r="N680" t="s">
        <v>6340</v>
      </c>
      <c r="O680" t="str">
        <f t="shared" si="10"/>
        <v>Insert Into cliente_cultivo(id_clientecultivo,id_cliente,id_cultivo,tiporeg_clientecultivo,freg_clientecultivo,usureg_clientecultivo) values (NULL,1053792313,1,'R',2016-10-11,'dzambrano');</v>
      </c>
    </row>
    <row r="681" spans="1:15" x14ac:dyDescent="0.25">
      <c r="A681">
        <v>10015797</v>
      </c>
      <c r="B681" t="s">
        <v>6403</v>
      </c>
      <c r="C681" t="s">
        <v>6346</v>
      </c>
      <c r="D681" t="s">
        <v>6339</v>
      </c>
      <c r="E681" s="15">
        <v>66857054</v>
      </c>
      <c r="F681" s="15" t="s">
        <v>6339</v>
      </c>
      <c r="G681">
        <v>1</v>
      </c>
      <c r="H681" t="s">
        <v>6339</v>
      </c>
      <c r="I681" t="s">
        <v>6400</v>
      </c>
      <c r="J681" t="s">
        <v>6339</v>
      </c>
      <c r="K681" s="29">
        <v>42654</v>
      </c>
      <c r="L681" s="29" t="s">
        <v>6339</v>
      </c>
      <c r="M681" s="29" t="s">
        <v>6397</v>
      </c>
      <c r="N681" t="s">
        <v>6340</v>
      </c>
      <c r="O681" t="str">
        <f t="shared" si="10"/>
        <v>Insert Into cliente_cultivo(id_clientecultivo,id_cliente,id_cultivo,tiporeg_clientecultivo,freg_clientecultivo,usureg_clientecultivo) values (NULL,66857054,1,'R',2016-10-11,'dzambrano');</v>
      </c>
    </row>
    <row r="682" spans="1:15" x14ac:dyDescent="0.25">
      <c r="A682">
        <v>10015798</v>
      </c>
      <c r="B682" t="s">
        <v>6403</v>
      </c>
      <c r="C682" t="s">
        <v>6346</v>
      </c>
      <c r="D682" t="s">
        <v>6339</v>
      </c>
      <c r="E682" s="15">
        <v>75142855</v>
      </c>
      <c r="F682" s="15" t="s">
        <v>6339</v>
      </c>
      <c r="G682">
        <v>1</v>
      </c>
      <c r="H682" t="s">
        <v>6339</v>
      </c>
      <c r="I682" t="s">
        <v>6400</v>
      </c>
      <c r="J682" t="s">
        <v>6339</v>
      </c>
      <c r="K682" s="29">
        <v>42654</v>
      </c>
      <c r="L682" s="29" t="s">
        <v>6339</v>
      </c>
      <c r="M682" s="29" t="s">
        <v>6397</v>
      </c>
      <c r="N682" t="s">
        <v>6340</v>
      </c>
      <c r="O682" t="str">
        <f t="shared" si="10"/>
        <v>Insert Into cliente_cultivo(id_clientecultivo,id_cliente,id_cultivo,tiporeg_clientecultivo,freg_clientecultivo,usureg_clientecultivo) values (NULL,75142855,1,'R',2016-10-11,'dzambrano');</v>
      </c>
    </row>
    <row r="683" spans="1:15" x14ac:dyDescent="0.25">
      <c r="A683">
        <v>10015799</v>
      </c>
      <c r="B683" t="s">
        <v>6403</v>
      </c>
      <c r="C683" t="s">
        <v>6346</v>
      </c>
      <c r="D683" t="s">
        <v>6339</v>
      </c>
      <c r="E683" s="15">
        <v>900349569</v>
      </c>
      <c r="F683" s="15" t="s">
        <v>6339</v>
      </c>
      <c r="G683">
        <v>1</v>
      </c>
      <c r="H683" t="s">
        <v>6339</v>
      </c>
      <c r="I683" t="s">
        <v>6400</v>
      </c>
      <c r="J683" t="s">
        <v>6339</v>
      </c>
      <c r="K683" s="29">
        <v>42654</v>
      </c>
      <c r="L683" s="29" t="s">
        <v>6339</v>
      </c>
      <c r="M683" s="29" t="s">
        <v>6397</v>
      </c>
      <c r="N683" t="s">
        <v>6340</v>
      </c>
      <c r="O683" t="str">
        <f t="shared" si="10"/>
        <v>Insert Into cliente_cultivo(id_clientecultivo,id_cliente,id_cultivo,tiporeg_clientecultivo,freg_clientecultivo,usureg_clientecultivo) values (NULL,900349569,1,'R',2016-10-11,'dzambrano');</v>
      </c>
    </row>
    <row r="684" spans="1:15" x14ac:dyDescent="0.25">
      <c r="A684">
        <v>10015803</v>
      </c>
      <c r="B684" t="s">
        <v>6403</v>
      </c>
      <c r="C684" t="s">
        <v>6346</v>
      </c>
      <c r="D684" t="s">
        <v>6339</v>
      </c>
      <c r="E684" s="15">
        <v>16356127</v>
      </c>
      <c r="F684" s="15" t="s">
        <v>6339</v>
      </c>
      <c r="G684">
        <v>1</v>
      </c>
      <c r="H684" t="s">
        <v>6339</v>
      </c>
      <c r="I684" t="s">
        <v>6400</v>
      </c>
      <c r="J684" t="s">
        <v>6339</v>
      </c>
      <c r="K684" s="29">
        <v>42654</v>
      </c>
      <c r="L684" s="29" t="s">
        <v>6339</v>
      </c>
      <c r="M684" s="29" t="s">
        <v>6397</v>
      </c>
      <c r="N684" t="s">
        <v>6340</v>
      </c>
      <c r="O684" t="str">
        <f t="shared" si="10"/>
        <v>Insert Into cliente_cultivo(id_clientecultivo,id_cliente,id_cultivo,tiporeg_clientecultivo,freg_clientecultivo,usureg_clientecultivo) values (NULL,16356127,1,'R',2016-10-11,'dzambrano');</v>
      </c>
    </row>
    <row r="685" spans="1:15" x14ac:dyDescent="0.25">
      <c r="A685">
        <v>10015828</v>
      </c>
      <c r="B685" t="s">
        <v>6403</v>
      </c>
      <c r="C685" t="s">
        <v>6346</v>
      </c>
      <c r="D685" t="s">
        <v>6339</v>
      </c>
      <c r="E685" s="15">
        <v>24370790</v>
      </c>
      <c r="F685" s="15" t="s">
        <v>6339</v>
      </c>
      <c r="G685">
        <v>1</v>
      </c>
      <c r="H685" t="s">
        <v>6339</v>
      </c>
      <c r="I685" t="s">
        <v>6400</v>
      </c>
      <c r="J685" t="s">
        <v>6339</v>
      </c>
      <c r="K685" s="29">
        <v>42654</v>
      </c>
      <c r="L685" s="29" t="s">
        <v>6339</v>
      </c>
      <c r="M685" s="29" t="s">
        <v>6397</v>
      </c>
      <c r="N685" t="s">
        <v>6340</v>
      </c>
      <c r="O685" t="str">
        <f t="shared" si="10"/>
        <v>Insert Into cliente_cultivo(id_clientecultivo,id_cliente,id_cultivo,tiporeg_clientecultivo,freg_clientecultivo,usureg_clientecultivo) values (NULL,24370790,1,'R',2016-10-11,'dzambrano');</v>
      </c>
    </row>
    <row r="686" spans="1:15" x14ac:dyDescent="0.25">
      <c r="A686">
        <v>10015844</v>
      </c>
      <c r="B686" t="s">
        <v>6403</v>
      </c>
      <c r="C686" t="s">
        <v>6346</v>
      </c>
      <c r="D686" t="s">
        <v>6339</v>
      </c>
      <c r="E686" s="15">
        <v>6268622</v>
      </c>
      <c r="F686" s="15" t="s">
        <v>6339</v>
      </c>
      <c r="G686">
        <v>1</v>
      </c>
      <c r="H686" t="s">
        <v>6339</v>
      </c>
      <c r="I686" t="s">
        <v>6400</v>
      </c>
      <c r="J686" t="s">
        <v>6339</v>
      </c>
      <c r="K686" s="29">
        <v>42654</v>
      </c>
      <c r="L686" s="29" t="s">
        <v>6339</v>
      </c>
      <c r="M686" s="29" t="s">
        <v>6397</v>
      </c>
      <c r="N686" t="s">
        <v>6340</v>
      </c>
      <c r="O686" t="str">
        <f t="shared" si="10"/>
        <v>Insert Into cliente_cultivo(id_clientecultivo,id_cliente,id_cultivo,tiporeg_clientecultivo,freg_clientecultivo,usureg_clientecultivo) values (NULL,6268622,1,'R',2016-10-11,'dzambrano');</v>
      </c>
    </row>
    <row r="687" spans="1:15" x14ac:dyDescent="0.25">
      <c r="A687">
        <v>10015845</v>
      </c>
      <c r="B687" t="s">
        <v>6403</v>
      </c>
      <c r="C687" t="s">
        <v>6346</v>
      </c>
      <c r="D687" t="s">
        <v>6339</v>
      </c>
      <c r="E687" s="15">
        <v>66887792</v>
      </c>
      <c r="F687" s="15" t="s">
        <v>6339</v>
      </c>
      <c r="G687">
        <v>1</v>
      </c>
      <c r="H687" t="s">
        <v>6339</v>
      </c>
      <c r="I687" t="s">
        <v>6400</v>
      </c>
      <c r="J687" t="s">
        <v>6339</v>
      </c>
      <c r="K687" s="29">
        <v>42654</v>
      </c>
      <c r="L687" s="29" t="s">
        <v>6339</v>
      </c>
      <c r="M687" s="29" t="s">
        <v>6397</v>
      </c>
      <c r="N687" t="s">
        <v>6340</v>
      </c>
      <c r="O687" t="str">
        <f t="shared" si="10"/>
        <v>Insert Into cliente_cultivo(id_clientecultivo,id_cliente,id_cultivo,tiporeg_clientecultivo,freg_clientecultivo,usureg_clientecultivo) values (NULL,66887792,1,'R',2016-10-11,'dzambrano');</v>
      </c>
    </row>
    <row r="688" spans="1:15" x14ac:dyDescent="0.25">
      <c r="A688">
        <v>10015846</v>
      </c>
      <c r="B688" t="s">
        <v>6403</v>
      </c>
      <c r="C688" t="s">
        <v>6346</v>
      </c>
      <c r="D688" t="s">
        <v>6339</v>
      </c>
      <c r="E688" s="15">
        <v>900813710</v>
      </c>
      <c r="F688" s="15" t="s">
        <v>6339</v>
      </c>
      <c r="G688">
        <v>1</v>
      </c>
      <c r="H688" t="s">
        <v>6339</v>
      </c>
      <c r="I688" t="s">
        <v>6400</v>
      </c>
      <c r="J688" t="s">
        <v>6339</v>
      </c>
      <c r="K688" s="29">
        <v>42654</v>
      </c>
      <c r="L688" s="29" t="s">
        <v>6339</v>
      </c>
      <c r="M688" s="29" t="s">
        <v>6397</v>
      </c>
      <c r="N688" t="s">
        <v>6340</v>
      </c>
      <c r="O688" t="str">
        <f t="shared" si="10"/>
        <v>Insert Into cliente_cultivo(id_clientecultivo,id_cliente,id_cultivo,tiporeg_clientecultivo,freg_clientecultivo,usureg_clientecultivo) values (NULL,900813710,1,'R',2016-10-11,'dzambrano');</v>
      </c>
    </row>
    <row r="689" spans="1:15" x14ac:dyDescent="0.25">
      <c r="A689">
        <v>10015848</v>
      </c>
      <c r="B689" t="s">
        <v>6403</v>
      </c>
      <c r="C689" t="s">
        <v>6346</v>
      </c>
      <c r="D689" t="s">
        <v>6339</v>
      </c>
      <c r="E689" s="15">
        <v>900391494</v>
      </c>
      <c r="F689" s="15" t="s">
        <v>6339</v>
      </c>
      <c r="G689">
        <v>1</v>
      </c>
      <c r="H689" t="s">
        <v>6339</v>
      </c>
      <c r="I689" t="s">
        <v>6400</v>
      </c>
      <c r="J689" t="s">
        <v>6339</v>
      </c>
      <c r="K689" s="29">
        <v>42654</v>
      </c>
      <c r="L689" s="29" t="s">
        <v>6339</v>
      </c>
      <c r="M689" s="29" t="s">
        <v>6397</v>
      </c>
      <c r="N689" t="s">
        <v>6340</v>
      </c>
      <c r="O689" t="str">
        <f t="shared" si="10"/>
        <v>Insert Into cliente_cultivo(id_clientecultivo,id_cliente,id_cultivo,tiporeg_clientecultivo,freg_clientecultivo,usureg_clientecultivo) values (NULL,900391494,1,'R',2016-10-11,'dzambrano');</v>
      </c>
    </row>
    <row r="690" spans="1:15" x14ac:dyDescent="0.25">
      <c r="A690">
        <v>10015850</v>
      </c>
      <c r="B690" t="s">
        <v>6403</v>
      </c>
      <c r="C690" t="s">
        <v>6346</v>
      </c>
      <c r="D690" t="s">
        <v>6339</v>
      </c>
      <c r="E690" s="15">
        <v>25160213</v>
      </c>
      <c r="F690" s="15" t="s">
        <v>6339</v>
      </c>
      <c r="G690">
        <v>1</v>
      </c>
      <c r="H690" t="s">
        <v>6339</v>
      </c>
      <c r="I690" t="s">
        <v>6400</v>
      </c>
      <c r="J690" t="s">
        <v>6339</v>
      </c>
      <c r="K690" s="29">
        <v>42654</v>
      </c>
      <c r="L690" s="29" t="s">
        <v>6339</v>
      </c>
      <c r="M690" s="29" t="s">
        <v>6397</v>
      </c>
      <c r="N690" t="s">
        <v>6340</v>
      </c>
      <c r="O690" t="str">
        <f t="shared" si="10"/>
        <v>Insert Into cliente_cultivo(id_clientecultivo,id_cliente,id_cultivo,tiporeg_clientecultivo,freg_clientecultivo,usureg_clientecultivo) values (NULL,25160213,1,'R',2016-10-11,'dzambrano');</v>
      </c>
    </row>
    <row r="691" spans="1:15" x14ac:dyDescent="0.25">
      <c r="A691">
        <v>10015851</v>
      </c>
      <c r="B691" t="s">
        <v>6403</v>
      </c>
      <c r="C691" t="s">
        <v>6346</v>
      </c>
      <c r="D691" t="s">
        <v>6339</v>
      </c>
      <c r="E691" s="15">
        <v>76313433</v>
      </c>
      <c r="F691" s="15" t="s">
        <v>6339</v>
      </c>
      <c r="G691">
        <v>1</v>
      </c>
      <c r="H691" t="s">
        <v>6339</v>
      </c>
      <c r="I691" t="s">
        <v>6400</v>
      </c>
      <c r="J691" t="s">
        <v>6339</v>
      </c>
      <c r="K691" s="29">
        <v>42654</v>
      </c>
      <c r="L691" s="29" t="s">
        <v>6339</v>
      </c>
      <c r="M691" s="29" t="s">
        <v>6397</v>
      </c>
      <c r="N691" t="s">
        <v>6340</v>
      </c>
      <c r="O691" t="str">
        <f t="shared" si="10"/>
        <v>Insert Into cliente_cultivo(id_clientecultivo,id_cliente,id_cultivo,tiporeg_clientecultivo,freg_clientecultivo,usureg_clientecultivo) values (NULL,76313433,1,'R',2016-10-11,'dzambrano');</v>
      </c>
    </row>
    <row r="692" spans="1:15" x14ac:dyDescent="0.25">
      <c r="A692">
        <v>10015856</v>
      </c>
      <c r="B692" t="s">
        <v>6403</v>
      </c>
      <c r="C692" t="s">
        <v>6346</v>
      </c>
      <c r="D692" t="s">
        <v>6339</v>
      </c>
      <c r="E692" s="15">
        <v>815002075</v>
      </c>
      <c r="F692" s="15" t="s">
        <v>6339</v>
      </c>
      <c r="G692">
        <v>1</v>
      </c>
      <c r="H692" t="s">
        <v>6339</v>
      </c>
      <c r="I692" t="s">
        <v>6400</v>
      </c>
      <c r="J692" t="s">
        <v>6339</v>
      </c>
      <c r="K692" s="29">
        <v>42654</v>
      </c>
      <c r="L692" s="29" t="s">
        <v>6339</v>
      </c>
      <c r="M692" s="29" t="s">
        <v>6397</v>
      </c>
      <c r="N692" t="s">
        <v>6340</v>
      </c>
      <c r="O692" t="str">
        <f t="shared" si="10"/>
        <v>Insert Into cliente_cultivo(id_clientecultivo,id_cliente,id_cultivo,tiporeg_clientecultivo,freg_clientecultivo,usureg_clientecultivo) values (NULL,815002075,1,'R',2016-10-11,'dzambrano');</v>
      </c>
    </row>
    <row r="693" spans="1:15" x14ac:dyDescent="0.25">
      <c r="A693">
        <v>10015884</v>
      </c>
      <c r="B693" t="s">
        <v>6403</v>
      </c>
      <c r="C693" t="s">
        <v>6346</v>
      </c>
      <c r="D693" t="s">
        <v>6339</v>
      </c>
      <c r="E693" s="15">
        <v>19247303</v>
      </c>
      <c r="F693" s="15" t="s">
        <v>6339</v>
      </c>
      <c r="G693">
        <v>1</v>
      </c>
      <c r="H693" t="s">
        <v>6339</v>
      </c>
      <c r="I693" t="s">
        <v>6400</v>
      </c>
      <c r="J693" t="s">
        <v>6339</v>
      </c>
      <c r="K693" s="29">
        <v>42654</v>
      </c>
      <c r="L693" s="29" t="s">
        <v>6339</v>
      </c>
      <c r="M693" s="29" t="s">
        <v>6397</v>
      </c>
      <c r="N693" t="s">
        <v>6340</v>
      </c>
      <c r="O693" t="str">
        <f t="shared" si="10"/>
        <v>Insert Into cliente_cultivo(id_clientecultivo,id_cliente,id_cultivo,tiporeg_clientecultivo,freg_clientecultivo,usureg_clientecultivo) values (NULL,19247303,1,'R',2016-10-11,'dzambrano');</v>
      </c>
    </row>
    <row r="694" spans="1:15" x14ac:dyDescent="0.25">
      <c r="A694">
        <v>10015893</v>
      </c>
      <c r="B694" t="s">
        <v>6403</v>
      </c>
      <c r="C694" t="s">
        <v>6346</v>
      </c>
      <c r="D694" t="s">
        <v>6339</v>
      </c>
      <c r="E694" s="15">
        <v>6423266</v>
      </c>
      <c r="F694" s="15" t="s">
        <v>6339</v>
      </c>
      <c r="G694">
        <v>1</v>
      </c>
      <c r="H694" t="s">
        <v>6339</v>
      </c>
      <c r="I694" t="s">
        <v>6400</v>
      </c>
      <c r="J694" t="s">
        <v>6339</v>
      </c>
      <c r="K694" s="29">
        <v>42654</v>
      </c>
      <c r="L694" s="29" t="s">
        <v>6339</v>
      </c>
      <c r="M694" s="29" t="s">
        <v>6397</v>
      </c>
      <c r="N694" t="s">
        <v>6340</v>
      </c>
      <c r="O694" t="str">
        <f t="shared" si="10"/>
        <v>Insert Into cliente_cultivo(id_clientecultivo,id_cliente,id_cultivo,tiporeg_clientecultivo,freg_clientecultivo,usureg_clientecultivo) values (NULL,6423266,1,'R',2016-10-11,'dzambrano');</v>
      </c>
    </row>
    <row r="695" spans="1:15" x14ac:dyDescent="0.25">
      <c r="A695">
        <v>10015894</v>
      </c>
      <c r="B695" t="s">
        <v>6403</v>
      </c>
      <c r="C695" t="s">
        <v>6346</v>
      </c>
      <c r="D695" t="s">
        <v>6339</v>
      </c>
      <c r="E695" s="15">
        <v>900539144</v>
      </c>
      <c r="F695" s="15" t="s">
        <v>6339</v>
      </c>
      <c r="G695">
        <v>1</v>
      </c>
      <c r="H695" t="s">
        <v>6339</v>
      </c>
      <c r="I695" t="s">
        <v>6400</v>
      </c>
      <c r="J695" t="s">
        <v>6339</v>
      </c>
      <c r="K695" s="29">
        <v>42654</v>
      </c>
      <c r="L695" s="29" t="s">
        <v>6339</v>
      </c>
      <c r="M695" s="29" t="s">
        <v>6397</v>
      </c>
      <c r="N695" t="s">
        <v>6340</v>
      </c>
      <c r="O695" t="str">
        <f t="shared" si="10"/>
        <v>Insert Into cliente_cultivo(id_clientecultivo,id_cliente,id_cultivo,tiporeg_clientecultivo,freg_clientecultivo,usureg_clientecultivo) values (NULL,900539144,1,'R',2016-10-11,'dzambrano');</v>
      </c>
    </row>
    <row r="696" spans="1:15" x14ac:dyDescent="0.25">
      <c r="A696">
        <v>10015952</v>
      </c>
      <c r="B696" t="s">
        <v>6403</v>
      </c>
      <c r="C696" t="s">
        <v>6346</v>
      </c>
      <c r="D696" t="s">
        <v>6339</v>
      </c>
      <c r="E696" s="15">
        <v>75072439</v>
      </c>
      <c r="F696" s="15" t="s">
        <v>6339</v>
      </c>
      <c r="G696">
        <v>1</v>
      </c>
      <c r="H696" t="s">
        <v>6339</v>
      </c>
      <c r="I696" t="s">
        <v>6400</v>
      </c>
      <c r="J696" t="s">
        <v>6339</v>
      </c>
      <c r="K696" s="29">
        <v>42654</v>
      </c>
      <c r="L696" s="29" t="s">
        <v>6339</v>
      </c>
      <c r="M696" s="29" t="s">
        <v>6397</v>
      </c>
      <c r="N696" t="s">
        <v>6340</v>
      </c>
      <c r="O696" t="str">
        <f t="shared" si="10"/>
        <v>Insert Into cliente_cultivo(id_clientecultivo,id_cliente,id_cultivo,tiporeg_clientecultivo,freg_clientecultivo,usureg_clientecultivo) values (NULL,75072439,1,'R',2016-10-11,'dzambrano');</v>
      </c>
    </row>
    <row r="697" spans="1:15" x14ac:dyDescent="0.25">
      <c r="A697">
        <v>10016004</v>
      </c>
      <c r="B697" t="s">
        <v>6403</v>
      </c>
      <c r="C697" t="s">
        <v>6346</v>
      </c>
      <c r="D697" t="s">
        <v>6339</v>
      </c>
      <c r="E697" s="15">
        <v>816004287</v>
      </c>
      <c r="F697" s="15" t="s">
        <v>6339</v>
      </c>
      <c r="G697">
        <v>1</v>
      </c>
      <c r="H697" t="s">
        <v>6339</v>
      </c>
      <c r="I697" t="s">
        <v>6400</v>
      </c>
      <c r="J697" t="s">
        <v>6339</v>
      </c>
      <c r="K697" s="29">
        <v>42654</v>
      </c>
      <c r="L697" s="29" t="s">
        <v>6339</v>
      </c>
      <c r="M697" s="29" t="s">
        <v>6397</v>
      </c>
      <c r="N697" t="s">
        <v>6340</v>
      </c>
      <c r="O697" t="str">
        <f t="shared" si="10"/>
        <v>Insert Into cliente_cultivo(id_clientecultivo,id_cliente,id_cultivo,tiporeg_clientecultivo,freg_clientecultivo,usureg_clientecultivo) values (NULL,816004287,1,'R',2016-10-11,'dzambrano');</v>
      </c>
    </row>
    <row r="698" spans="1:15" x14ac:dyDescent="0.25">
      <c r="A698">
        <v>10016005</v>
      </c>
      <c r="B698" t="s">
        <v>6403</v>
      </c>
      <c r="C698" t="s">
        <v>6346</v>
      </c>
      <c r="D698" t="s">
        <v>6339</v>
      </c>
      <c r="E698" s="15">
        <v>18500116</v>
      </c>
      <c r="F698" s="15" t="s">
        <v>6339</v>
      </c>
      <c r="G698">
        <v>1</v>
      </c>
      <c r="H698" t="s">
        <v>6339</v>
      </c>
      <c r="I698" t="s">
        <v>6400</v>
      </c>
      <c r="J698" t="s">
        <v>6339</v>
      </c>
      <c r="K698" s="29">
        <v>42654</v>
      </c>
      <c r="L698" s="29" t="s">
        <v>6339</v>
      </c>
      <c r="M698" s="29" t="s">
        <v>6397</v>
      </c>
      <c r="N698" t="s">
        <v>6340</v>
      </c>
      <c r="O698" t="str">
        <f t="shared" si="10"/>
        <v>Insert Into cliente_cultivo(id_clientecultivo,id_cliente,id_cultivo,tiporeg_clientecultivo,freg_clientecultivo,usureg_clientecultivo) values (NULL,18500116,1,'R',2016-10-11,'dzambrano');</v>
      </c>
    </row>
    <row r="699" spans="1:15" x14ac:dyDescent="0.25">
      <c r="A699">
        <v>10016006</v>
      </c>
      <c r="B699" t="s">
        <v>6403</v>
      </c>
      <c r="C699" t="s">
        <v>6346</v>
      </c>
      <c r="D699" t="s">
        <v>6339</v>
      </c>
      <c r="E699" s="15">
        <v>14884881</v>
      </c>
      <c r="F699" s="15" t="s">
        <v>6339</v>
      </c>
      <c r="G699">
        <v>1</v>
      </c>
      <c r="H699" t="s">
        <v>6339</v>
      </c>
      <c r="I699" t="s">
        <v>6400</v>
      </c>
      <c r="J699" t="s">
        <v>6339</v>
      </c>
      <c r="K699" s="29">
        <v>42654</v>
      </c>
      <c r="L699" s="29" t="s">
        <v>6339</v>
      </c>
      <c r="M699" s="29" t="s">
        <v>6397</v>
      </c>
      <c r="N699" t="s">
        <v>6340</v>
      </c>
      <c r="O699" t="str">
        <f t="shared" si="10"/>
        <v>Insert Into cliente_cultivo(id_clientecultivo,id_cliente,id_cultivo,tiporeg_clientecultivo,freg_clientecultivo,usureg_clientecultivo) values (NULL,14884881,1,'R',2016-10-11,'dzambrano');</v>
      </c>
    </row>
    <row r="700" spans="1:15" x14ac:dyDescent="0.25">
      <c r="A700">
        <v>10016022</v>
      </c>
      <c r="B700" t="s">
        <v>6403</v>
      </c>
      <c r="C700" t="s">
        <v>6346</v>
      </c>
      <c r="D700" t="s">
        <v>6339</v>
      </c>
      <c r="E700" s="15">
        <v>75066375</v>
      </c>
      <c r="F700" s="15" t="s">
        <v>6339</v>
      </c>
      <c r="G700">
        <v>1</v>
      </c>
      <c r="H700" t="s">
        <v>6339</v>
      </c>
      <c r="I700" t="s">
        <v>6400</v>
      </c>
      <c r="J700" t="s">
        <v>6339</v>
      </c>
      <c r="K700" s="29">
        <v>42654</v>
      </c>
      <c r="L700" s="29" t="s">
        <v>6339</v>
      </c>
      <c r="M700" s="29" t="s">
        <v>6397</v>
      </c>
      <c r="N700" t="s">
        <v>6340</v>
      </c>
      <c r="O700" t="str">
        <f t="shared" si="10"/>
        <v>Insert Into cliente_cultivo(id_clientecultivo,id_cliente,id_cultivo,tiporeg_clientecultivo,freg_clientecultivo,usureg_clientecultivo) values (NULL,75066375,1,'R',2016-10-11,'dzambrano');</v>
      </c>
    </row>
    <row r="701" spans="1:15" x14ac:dyDescent="0.25">
      <c r="A701">
        <v>10016110</v>
      </c>
      <c r="B701" t="s">
        <v>6403</v>
      </c>
      <c r="C701" t="s">
        <v>6346</v>
      </c>
      <c r="D701" t="s">
        <v>6339</v>
      </c>
      <c r="E701" s="15">
        <v>1059786244</v>
      </c>
      <c r="F701" s="15" t="s">
        <v>6339</v>
      </c>
      <c r="G701">
        <v>1</v>
      </c>
      <c r="H701" t="s">
        <v>6339</v>
      </c>
      <c r="I701" t="s">
        <v>6400</v>
      </c>
      <c r="J701" t="s">
        <v>6339</v>
      </c>
      <c r="K701" s="29">
        <v>42654</v>
      </c>
      <c r="L701" s="29" t="s">
        <v>6339</v>
      </c>
      <c r="M701" s="29" t="s">
        <v>6397</v>
      </c>
      <c r="N701" t="s">
        <v>6340</v>
      </c>
      <c r="O701" t="str">
        <f t="shared" si="10"/>
        <v>Insert Into cliente_cultivo(id_clientecultivo,id_cliente,id_cultivo,tiporeg_clientecultivo,freg_clientecultivo,usureg_clientecultivo) values (NULL,1059786244,1,'R',2016-10-11,'dzambrano');</v>
      </c>
    </row>
    <row r="702" spans="1:15" x14ac:dyDescent="0.25">
      <c r="A702">
        <v>10016146</v>
      </c>
      <c r="B702" t="s">
        <v>6403</v>
      </c>
      <c r="C702" t="s">
        <v>6346</v>
      </c>
      <c r="D702" t="s">
        <v>6339</v>
      </c>
      <c r="E702" s="15">
        <v>4453873</v>
      </c>
      <c r="F702" s="15" t="s">
        <v>6339</v>
      </c>
      <c r="G702">
        <v>1</v>
      </c>
      <c r="H702" t="s">
        <v>6339</v>
      </c>
      <c r="I702" t="s">
        <v>6400</v>
      </c>
      <c r="J702" t="s">
        <v>6339</v>
      </c>
      <c r="K702" s="29">
        <v>42654</v>
      </c>
      <c r="L702" s="29" t="s">
        <v>6339</v>
      </c>
      <c r="M702" s="29" t="s">
        <v>6397</v>
      </c>
      <c r="N702" t="s">
        <v>6340</v>
      </c>
      <c r="O702" t="str">
        <f t="shared" si="10"/>
        <v>Insert Into cliente_cultivo(id_clientecultivo,id_cliente,id_cultivo,tiporeg_clientecultivo,freg_clientecultivo,usureg_clientecultivo) values (NULL,4453873,1,'R',2016-10-11,'dzambrano');</v>
      </c>
    </row>
    <row r="703" spans="1:15" x14ac:dyDescent="0.25">
      <c r="A703">
        <v>10016188</v>
      </c>
      <c r="B703" t="s">
        <v>6403</v>
      </c>
      <c r="C703" t="s">
        <v>6346</v>
      </c>
      <c r="D703" t="s">
        <v>6339</v>
      </c>
      <c r="E703" s="15">
        <v>16489789</v>
      </c>
      <c r="F703" s="15" t="s">
        <v>6339</v>
      </c>
      <c r="G703">
        <v>1</v>
      </c>
      <c r="H703" t="s">
        <v>6339</v>
      </c>
      <c r="I703" t="s">
        <v>6400</v>
      </c>
      <c r="J703" t="s">
        <v>6339</v>
      </c>
      <c r="K703" s="29">
        <v>42654</v>
      </c>
      <c r="L703" s="29" t="s">
        <v>6339</v>
      </c>
      <c r="M703" s="29" t="s">
        <v>6397</v>
      </c>
      <c r="N703" t="s">
        <v>6340</v>
      </c>
      <c r="O703" t="str">
        <f t="shared" si="10"/>
        <v>Insert Into cliente_cultivo(id_clientecultivo,id_cliente,id_cultivo,tiporeg_clientecultivo,freg_clientecultivo,usureg_clientecultivo) values (NULL,16489789,1,'R',2016-10-11,'dzambrano');</v>
      </c>
    </row>
    <row r="704" spans="1:15" x14ac:dyDescent="0.25">
      <c r="A704">
        <v>10016227</v>
      </c>
      <c r="B704" t="s">
        <v>6403</v>
      </c>
      <c r="C704" t="s">
        <v>6346</v>
      </c>
      <c r="D704" t="s">
        <v>6339</v>
      </c>
      <c r="E704" s="15">
        <v>900819311</v>
      </c>
      <c r="F704" s="15" t="s">
        <v>6339</v>
      </c>
      <c r="G704">
        <v>1</v>
      </c>
      <c r="H704" t="s">
        <v>6339</v>
      </c>
      <c r="I704" t="s">
        <v>6400</v>
      </c>
      <c r="J704" t="s">
        <v>6339</v>
      </c>
      <c r="K704" s="29">
        <v>42654</v>
      </c>
      <c r="L704" s="29" t="s">
        <v>6339</v>
      </c>
      <c r="M704" s="29" t="s">
        <v>6397</v>
      </c>
      <c r="N704" t="s">
        <v>6340</v>
      </c>
      <c r="O704" t="str">
        <f t="shared" si="10"/>
        <v>Insert Into cliente_cultivo(id_clientecultivo,id_cliente,id_cultivo,tiporeg_clientecultivo,freg_clientecultivo,usureg_clientecultivo) values (NULL,900819311,1,'R',2016-10-11,'dzambrano');</v>
      </c>
    </row>
    <row r="705" spans="1:15" x14ac:dyDescent="0.25">
      <c r="A705">
        <v>10016232</v>
      </c>
      <c r="B705" t="s">
        <v>6403</v>
      </c>
      <c r="C705" t="s">
        <v>6346</v>
      </c>
      <c r="D705" t="s">
        <v>6339</v>
      </c>
      <c r="E705" s="15">
        <v>1089746017</v>
      </c>
      <c r="F705" s="15" t="s">
        <v>6339</v>
      </c>
      <c r="G705">
        <v>1</v>
      </c>
      <c r="H705" t="s">
        <v>6339</v>
      </c>
      <c r="I705" t="s">
        <v>6400</v>
      </c>
      <c r="J705" t="s">
        <v>6339</v>
      </c>
      <c r="K705" s="29">
        <v>42654</v>
      </c>
      <c r="L705" s="29" t="s">
        <v>6339</v>
      </c>
      <c r="M705" s="29" t="s">
        <v>6397</v>
      </c>
      <c r="N705" t="s">
        <v>6340</v>
      </c>
      <c r="O705" t="str">
        <f t="shared" si="10"/>
        <v>Insert Into cliente_cultivo(id_clientecultivo,id_cliente,id_cultivo,tiporeg_clientecultivo,freg_clientecultivo,usureg_clientecultivo) values (NULL,1089746017,1,'R',2016-10-11,'dzambrano');</v>
      </c>
    </row>
    <row r="706" spans="1:15" x14ac:dyDescent="0.25">
      <c r="A706">
        <v>10016284</v>
      </c>
      <c r="B706" t="s">
        <v>6403</v>
      </c>
      <c r="C706" t="s">
        <v>6346</v>
      </c>
      <c r="D706" t="s">
        <v>6339</v>
      </c>
      <c r="E706" s="15">
        <v>890319806</v>
      </c>
      <c r="F706" s="15" t="s">
        <v>6339</v>
      </c>
      <c r="G706">
        <v>1</v>
      </c>
      <c r="H706" t="s">
        <v>6339</v>
      </c>
      <c r="I706" t="s">
        <v>6400</v>
      </c>
      <c r="J706" t="s">
        <v>6339</v>
      </c>
      <c r="K706" s="29">
        <v>42654</v>
      </c>
      <c r="L706" s="29" t="s">
        <v>6339</v>
      </c>
      <c r="M706" s="29" t="s">
        <v>6397</v>
      </c>
      <c r="N706" t="s">
        <v>6340</v>
      </c>
      <c r="O706" t="str">
        <f t="shared" si="10"/>
        <v>Insert Into cliente_cultivo(id_clientecultivo,id_cliente,id_cultivo,tiporeg_clientecultivo,freg_clientecultivo,usureg_clientecultivo) values (NULL,890319806,1,'R',2016-10-11,'dzambrano');</v>
      </c>
    </row>
    <row r="707" spans="1:15" x14ac:dyDescent="0.25">
      <c r="A707">
        <v>10016349</v>
      </c>
      <c r="B707" t="s">
        <v>6403</v>
      </c>
      <c r="C707" t="s">
        <v>6346</v>
      </c>
      <c r="D707" t="s">
        <v>6339</v>
      </c>
      <c r="E707" s="15">
        <v>6248662</v>
      </c>
      <c r="F707" s="15" t="s">
        <v>6339</v>
      </c>
      <c r="G707">
        <v>1</v>
      </c>
      <c r="H707" t="s">
        <v>6339</v>
      </c>
      <c r="I707" t="s">
        <v>6400</v>
      </c>
      <c r="J707" t="s">
        <v>6339</v>
      </c>
      <c r="K707" s="29">
        <v>42654</v>
      </c>
      <c r="L707" s="29" t="s">
        <v>6339</v>
      </c>
      <c r="M707" s="29" t="s">
        <v>6397</v>
      </c>
      <c r="N707" t="s">
        <v>6340</v>
      </c>
      <c r="O707" t="str">
        <f t="shared" ref="O707:O770" si="11">_xlfn.CONCAT(B707,C707,D707,E707,F707,G707,H707,"'",I707,"'",J707,TEXT(K707,"yyyy-mm-dd"),L707,"'",M707,"'",N707)</f>
        <v>Insert Into cliente_cultivo(id_clientecultivo,id_cliente,id_cultivo,tiporeg_clientecultivo,freg_clientecultivo,usureg_clientecultivo) values (NULL,6248662,1,'R',2016-10-11,'dzambrano');</v>
      </c>
    </row>
    <row r="708" spans="1:15" x14ac:dyDescent="0.25">
      <c r="A708">
        <v>10016351</v>
      </c>
      <c r="B708" t="s">
        <v>6403</v>
      </c>
      <c r="C708" t="s">
        <v>6346</v>
      </c>
      <c r="D708" t="s">
        <v>6339</v>
      </c>
      <c r="E708" s="15">
        <v>10129789</v>
      </c>
      <c r="F708" s="15" t="s">
        <v>6339</v>
      </c>
      <c r="G708">
        <v>1</v>
      </c>
      <c r="H708" t="s">
        <v>6339</v>
      </c>
      <c r="I708" t="s">
        <v>6400</v>
      </c>
      <c r="J708" t="s">
        <v>6339</v>
      </c>
      <c r="K708" s="29">
        <v>42654</v>
      </c>
      <c r="L708" s="29" t="s">
        <v>6339</v>
      </c>
      <c r="M708" s="29" t="s">
        <v>6397</v>
      </c>
      <c r="N708" t="s">
        <v>6340</v>
      </c>
      <c r="O708" t="str">
        <f t="shared" si="11"/>
        <v>Insert Into cliente_cultivo(id_clientecultivo,id_cliente,id_cultivo,tiporeg_clientecultivo,freg_clientecultivo,usureg_clientecultivo) values (NULL,10129789,1,'R',2016-10-11,'dzambrano');</v>
      </c>
    </row>
    <row r="709" spans="1:15" x14ac:dyDescent="0.25">
      <c r="A709">
        <v>10016373</v>
      </c>
      <c r="B709" t="s">
        <v>6403</v>
      </c>
      <c r="C709" t="s">
        <v>6346</v>
      </c>
      <c r="D709" t="s">
        <v>6339</v>
      </c>
      <c r="E709" s="15">
        <v>24364504</v>
      </c>
      <c r="F709" s="15" t="s">
        <v>6339</v>
      </c>
      <c r="G709">
        <v>1</v>
      </c>
      <c r="H709" t="s">
        <v>6339</v>
      </c>
      <c r="I709" t="s">
        <v>6400</v>
      </c>
      <c r="J709" t="s">
        <v>6339</v>
      </c>
      <c r="K709" s="29">
        <v>42654</v>
      </c>
      <c r="L709" s="29" t="s">
        <v>6339</v>
      </c>
      <c r="M709" s="29" t="s">
        <v>6397</v>
      </c>
      <c r="N709" t="s">
        <v>6340</v>
      </c>
      <c r="O709" t="str">
        <f t="shared" si="11"/>
        <v>Insert Into cliente_cultivo(id_clientecultivo,id_cliente,id_cultivo,tiporeg_clientecultivo,freg_clientecultivo,usureg_clientecultivo) values (NULL,24364504,1,'R',2016-10-11,'dzambrano');</v>
      </c>
    </row>
    <row r="710" spans="1:15" x14ac:dyDescent="0.25">
      <c r="A710">
        <v>10016375</v>
      </c>
      <c r="B710" t="s">
        <v>6403</v>
      </c>
      <c r="C710" t="s">
        <v>6346</v>
      </c>
      <c r="D710" t="s">
        <v>6339</v>
      </c>
      <c r="E710" s="15">
        <v>810005565</v>
      </c>
      <c r="F710" s="15" t="s">
        <v>6339</v>
      </c>
      <c r="G710">
        <v>1</v>
      </c>
      <c r="H710" t="s">
        <v>6339</v>
      </c>
      <c r="I710" t="s">
        <v>6400</v>
      </c>
      <c r="J710" t="s">
        <v>6339</v>
      </c>
      <c r="K710" s="29">
        <v>42654</v>
      </c>
      <c r="L710" s="29" t="s">
        <v>6339</v>
      </c>
      <c r="M710" s="29" t="s">
        <v>6397</v>
      </c>
      <c r="N710" t="s">
        <v>6340</v>
      </c>
      <c r="O710" t="str">
        <f t="shared" si="11"/>
        <v>Insert Into cliente_cultivo(id_clientecultivo,id_cliente,id_cultivo,tiporeg_clientecultivo,freg_clientecultivo,usureg_clientecultivo) values (NULL,810005565,1,'R',2016-10-11,'dzambrano');</v>
      </c>
    </row>
    <row r="711" spans="1:15" x14ac:dyDescent="0.25">
      <c r="A711">
        <v>10016435</v>
      </c>
      <c r="B711" t="s">
        <v>6403</v>
      </c>
      <c r="C711" t="s">
        <v>6346</v>
      </c>
      <c r="D711" t="s">
        <v>6339</v>
      </c>
      <c r="E711" s="15">
        <v>890805963</v>
      </c>
      <c r="F711" s="15" t="s">
        <v>6339</v>
      </c>
      <c r="G711">
        <v>1</v>
      </c>
      <c r="H711" t="s">
        <v>6339</v>
      </c>
      <c r="I711" t="s">
        <v>6400</v>
      </c>
      <c r="J711" t="s">
        <v>6339</v>
      </c>
      <c r="K711" s="29">
        <v>42654</v>
      </c>
      <c r="L711" s="29" t="s">
        <v>6339</v>
      </c>
      <c r="M711" s="29" t="s">
        <v>6397</v>
      </c>
      <c r="N711" t="s">
        <v>6340</v>
      </c>
      <c r="O711" t="str">
        <f t="shared" si="11"/>
        <v>Insert Into cliente_cultivo(id_clientecultivo,id_cliente,id_cultivo,tiporeg_clientecultivo,freg_clientecultivo,usureg_clientecultivo) values (NULL,890805963,1,'R',2016-10-11,'dzambrano');</v>
      </c>
    </row>
    <row r="712" spans="1:15" x14ac:dyDescent="0.25">
      <c r="A712">
        <v>10016436</v>
      </c>
      <c r="B712" t="s">
        <v>6403</v>
      </c>
      <c r="C712" t="s">
        <v>6346</v>
      </c>
      <c r="D712" t="s">
        <v>6339</v>
      </c>
      <c r="E712" s="15">
        <v>800019837</v>
      </c>
      <c r="F712" s="15" t="s">
        <v>6339</v>
      </c>
      <c r="G712">
        <v>1</v>
      </c>
      <c r="H712" t="s">
        <v>6339</v>
      </c>
      <c r="I712" t="s">
        <v>6400</v>
      </c>
      <c r="J712" t="s">
        <v>6339</v>
      </c>
      <c r="K712" s="29">
        <v>42654</v>
      </c>
      <c r="L712" s="29" t="s">
        <v>6339</v>
      </c>
      <c r="M712" s="29" t="s">
        <v>6397</v>
      </c>
      <c r="N712" t="s">
        <v>6340</v>
      </c>
      <c r="O712" t="str">
        <f t="shared" si="11"/>
        <v>Insert Into cliente_cultivo(id_clientecultivo,id_cliente,id_cultivo,tiporeg_clientecultivo,freg_clientecultivo,usureg_clientecultivo) values (NULL,800019837,1,'R',2016-10-11,'dzambrano');</v>
      </c>
    </row>
    <row r="713" spans="1:15" x14ac:dyDescent="0.25">
      <c r="A713">
        <v>10016437</v>
      </c>
      <c r="B713" t="s">
        <v>6403</v>
      </c>
      <c r="C713" t="s">
        <v>6346</v>
      </c>
      <c r="D713" t="s">
        <v>6339</v>
      </c>
      <c r="E713" s="15">
        <v>900261676</v>
      </c>
      <c r="F713" s="15" t="s">
        <v>6339</v>
      </c>
      <c r="G713">
        <v>1</v>
      </c>
      <c r="H713" t="s">
        <v>6339</v>
      </c>
      <c r="I713" t="s">
        <v>6400</v>
      </c>
      <c r="J713" t="s">
        <v>6339</v>
      </c>
      <c r="K713" s="29">
        <v>42654</v>
      </c>
      <c r="L713" s="29" t="s">
        <v>6339</v>
      </c>
      <c r="M713" s="29" t="s">
        <v>6397</v>
      </c>
      <c r="N713" t="s">
        <v>6340</v>
      </c>
      <c r="O713" t="str">
        <f t="shared" si="11"/>
        <v>Insert Into cliente_cultivo(id_clientecultivo,id_cliente,id_cultivo,tiporeg_clientecultivo,freg_clientecultivo,usureg_clientecultivo) values (NULL,900261676,1,'R',2016-10-11,'dzambrano');</v>
      </c>
    </row>
    <row r="714" spans="1:15" x14ac:dyDescent="0.25">
      <c r="A714">
        <v>10016510</v>
      </c>
      <c r="B714" t="s">
        <v>6403</v>
      </c>
      <c r="C714" t="s">
        <v>6346</v>
      </c>
      <c r="D714" t="s">
        <v>6339</v>
      </c>
      <c r="E714" s="15">
        <v>10212134</v>
      </c>
      <c r="F714" s="15" t="s">
        <v>6339</v>
      </c>
      <c r="G714">
        <v>1</v>
      </c>
      <c r="H714" t="s">
        <v>6339</v>
      </c>
      <c r="I714" t="s">
        <v>6400</v>
      </c>
      <c r="J714" t="s">
        <v>6339</v>
      </c>
      <c r="K714" s="29">
        <v>42654</v>
      </c>
      <c r="L714" s="29" t="s">
        <v>6339</v>
      </c>
      <c r="M714" s="29" t="s">
        <v>6397</v>
      </c>
      <c r="N714" t="s">
        <v>6340</v>
      </c>
      <c r="O714" t="str">
        <f t="shared" si="11"/>
        <v>Insert Into cliente_cultivo(id_clientecultivo,id_cliente,id_cultivo,tiporeg_clientecultivo,freg_clientecultivo,usureg_clientecultivo) values (NULL,10212134,1,'R',2016-10-11,'dzambrano');</v>
      </c>
    </row>
    <row r="715" spans="1:15" x14ac:dyDescent="0.25">
      <c r="A715">
        <v>10016512</v>
      </c>
      <c r="B715" t="s">
        <v>6403</v>
      </c>
      <c r="C715" t="s">
        <v>6346</v>
      </c>
      <c r="D715" t="s">
        <v>6339</v>
      </c>
      <c r="E715" s="15">
        <v>900772522</v>
      </c>
      <c r="F715" s="15" t="s">
        <v>6339</v>
      </c>
      <c r="G715">
        <v>1</v>
      </c>
      <c r="H715" t="s">
        <v>6339</v>
      </c>
      <c r="I715" t="s">
        <v>6400</v>
      </c>
      <c r="J715" t="s">
        <v>6339</v>
      </c>
      <c r="K715" s="29">
        <v>42654</v>
      </c>
      <c r="L715" s="29" t="s">
        <v>6339</v>
      </c>
      <c r="M715" s="29" t="s">
        <v>6397</v>
      </c>
      <c r="N715" t="s">
        <v>6340</v>
      </c>
      <c r="O715" t="str">
        <f t="shared" si="11"/>
        <v>Insert Into cliente_cultivo(id_clientecultivo,id_cliente,id_cultivo,tiporeg_clientecultivo,freg_clientecultivo,usureg_clientecultivo) values (NULL,900772522,1,'R',2016-10-11,'dzambrano');</v>
      </c>
    </row>
    <row r="716" spans="1:15" x14ac:dyDescent="0.25">
      <c r="A716">
        <v>10016553</v>
      </c>
      <c r="B716" t="s">
        <v>6403</v>
      </c>
      <c r="C716" t="s">
        <v>6346</v>
      </c>
      <c r="D716" t="s">
        <v>6339</v>
      </c>
      <c r="E716" s="15">
        <v>14893001</v>
      </c>
      <c r="F716" s="15" t="s">
        <v>6339</v>
      </c>
      <c r="G716">
        <v>1</v>
      </c>
      <c r="H716" t="s">
        <v>6339</v>
      </c>
      <c r="I716" t="s">
        <v>6400</v>
      </c>
      <c r="J716" t="s">
        <v>6339</v>
      </c>
      <c r="K716" s="29">
        <v>42654</v>
      </c>
      <c r="L716" s="29" t="s">
        <v>6339</v>
      </c>
      <c r="M716" s="29" t="s">
        <v>6397</v>
      </c>
      <c r="N716" t="s">
        <v>6340</v>
      </c>
      <c r="O716" t="str">
        <f t="shared" si="11"/>
        <v>Insert Into cliente_cultivo(id_clientecultivo,id_cliente,id_cultivo,tiporeg_clientecultivo,freg_clientecultivo,usureg_clientecultivo) values (NULL,14893001,1,'R',2016-10-11,'dzambrano');</v>
      </c>
    </row>
    <row r="717" spans="1:15" x14ac:dyDescent="0.25">
      <c r="A717">
        <v>10016555</v>
      </c>
      <c r="B717" t="s">
        <v>6403</v>
      </c>
      <c r="C717" t="s">
        <v>6346</v>
      </c>
      <c r="D717" t="s">
        <v>6339</v>
      </c>
      <c r="E717" s="15">
        <v>890803981</v>
      </c>
      <c r="F717" s="15" t="s">
        <v>6339</v>
      </c>
      <c r="G717">
        <v>1</v>
      </c>
      <c r="H717" t="s">
        <v>6339</v>
      </c>
      <c r="I717" t="s">
        <v>6400</v>
      </c>
      <c r="J717" t="s">
        <v>6339</v>
      </c>
      <c r="K717" s="29">
        <v>42654</v>
      </c>
      <c r="L717" s="29" t="s">
        <v>6339</v>
      </c>
      <c r="M717" s="29" t="s">
        <v>6397</v>
      </c>
      <c r="N717" t="s">
        <v>6340</v>
      </c>
      <c r="O717" t="str">
        <f t="shared" si="11"/>
        <v>Insert Into cliente_cultivo(id_clientecultivo,id_cliente,id_cultivo,tiporeg_clientecultivo,freg_clientecultivo,usureg_clientecultivo) values (NULL,890803981,1,'R',2016-10-11,'dzambrano');</v>
      </c>
    </row>
    <row r="718" spans="1:15" x14ac:dyDescent="0.25">
      <c r="A718">
        <v>10016557</v>
      </c>
      <c r="B718" t="s">
        <v>6403</v>
      </c>
      <c r="C718" t="s">
        <v>6346</v>
      </c>
      <c r="D718" t="s">
        <v>6339</v>
      </c>
      <c r="E718" s="15">
        <v>900878752</v>
      </c>
      <c r="F718" s="15" t="s">
        <v>6339</v>
      </c>
      <c r="G718">
        <v>1</v>
      </c>
      <c r="H718" t="s">
        <v>6339</v>
      </c>
      <c r="I718" t="s">
        <v>6400</v>
      </c>
      <c r="J718" t="s">
        <v>6339</v>
      </c>
      <c r="K718" s="29">
        <v>42654</v>
      </c>
      <c r="L718" s="29" t="s">
        <v>6339</v>
      </c>
      <c r="M718" s="29" t="s">
        <v>6397</v>
      </c>
      <c r="N718" t="s">
        <v>6340</v>
      </c>
      <c r="O718" t="str">
        <f t="shared" si="11"/>
        <v>Insert Into cliente_cultivo(id_clientecultivo,id_cliente,id_cultivo,tiporeg_clientecultivo,freg_clientecultivo,usureg_clientecultivo) values (NULL,900878752,1,'R',2016-10-11,'dzambrano');</v>
      </c>
    </row>
    <row r="719" spans="1:15" x14ac:dyDescent="0.25">
      <c r="A719">
        <v>10016582</v>
      </c>
      <c r="B719" t="s">
        <v>6403</v>
      </c>
      <c r="C719" t="s">
        <v>6346</v>
      </c>
      <c r="D719" t="s">
        <v>6339</v>
      </c>
      <c r="E719" s="15">
        <v>900426094</v>
      </c>
      <c r="F719" s="15" t="s">
        <v>6339</v>
      </c>
      <c r="G719">
        <v>1</v>
      </c>
      <c r="H719" t="s">
        <v>6339</v>
      </c>
      <c r="I719" t="s">
        <v>6400</v>
      </c>
      <c r="J719" t="s">
        <v>6339</v>
      </c>
      <c r="K719" s="29">
        <v>42654</v>
      </c>
      <c r="L719" s="29" t="s">
        <v>6339</v>
      </c>
      <c r="M719" s="29" t="s">
        <v>6397</v>
      </c>
      <c r="N719" t="s">
        <v>6340</v>
      </c>
      <c r="O719" t="str">
        <f t="shared" si="11"/>
        <v>Insert Into cliente_cultivo(id_clientecultivo,id_cliente,id_cultivo,tiporeg_clientecultivo,freg_clientecultivo,usureg_clientecultivo) values (NULL,900426094,1,'R',2016-10-11,'dzambrano');</v>
      </c>
    </row>
    <row r="720" spans="1:15" x14ac:dyDescent="0.25">
      <c r="A720">
        <v>10016649</v>
      </c>
      <c r="B720" t="s">
        <v>6403</v>
      </c>
      <c r="C720" t="s">
        <v>6346</v>
      </c>
      <c r="D720" t="s">
        <v>6339</v>
      </c>
      <c r="E720" s="15">
        <v>16548947</v>
      </c>
      <c r="F720" s="15" t="s">
        <v>6339</v>
      </c>
      <c r="G720">
        <v>1</v>
      </c>
      <c r="H720" t="s">
        <v>6339</v>
      </c>
      <c r="I720" t="s">
        <v>6400</v>
      </c>
      <c r="J720" t="s">
        <v>6339</v>
      </c>
      <c r="K720" s="29">
        <v>42654</v>
      </c>
      <c r="L720" s="29" t="s">
        <v>6339</v>
      </c>
      <c r="M720" s="29" t="s">
        <v>6397</v>
      </c>
      <c r="N720" t="s">
        <v>6340</v>
      </c>
      <c r="O720" t="str">
        <f t="shared" si="11"/>
        <v>Insert Into cliente_cultivo(id_clientecultivo,id_cliente,id_cultivo,tiporeg_clientecultivo,freg_clientecultivo,usureg_clientecultivo) values (NULL,16548947,1,'R',2016-10-11,'dzambrano');</v>
      </c>
    </row>
    <row r="721" spans="1:15" x14ac:dyDescent="0.25">
      <c r="A721">
        <v>10016662</v>
      </c>
      <c r="B721" t="s">
        <v>6403</v>
      </c>
      <c r="C721" t="s">
        <v>6346</v>
      </c>
      <c r="D721" t="s">
        <v>6339</v>
      </c>
      <c r="E721" s="15">
        <v>24276253</v>
      </c>
      <c r="F721" s="15" t="s">
        <v>6339</v>
      </c>
      <c r="G721">
        <v>1</v>
      </c>
      <c r="H721" t="s">
        <v>6339</v>
      </c>
      <c r="I721" t="s">
        <v>6400</v>
      </c>
      <c r="J721" t="s">
        <v>6339</v>
      </c>
      <c r="K721" s="29">
        <v>42654</v>
      </c>
      <c r="L721" s="29" t="s">
        <v>6339</v>
      </c>
      <c r="M721" s="29" t="s">
        <v>6397</v>
      </c>
      <c r="N721" t="s">
        <v>6340</v>
      </c>
      <c r="O721" t="str">
        <f t="shared" si="11"/>
        <v>Insert Into cliente_cultivo(id_clientecultivo,id_cliente,id_cultivo,tiporeg_clientecultivo,freg_clientecultivo,usureg_clientecultivo) values (NULL,24276253,1,'R',2016-10-11,'dzambrano');</v>
      </c>
    </row>
    <row r="722" spans="1:15" x14ac:dyDescent="0.25">
      <c r="A722">
        <v>10016708</v>
      </c>
      <c r="B722" t="s">
        <v>6403</v>
      </c>
      <c r="C722" t="s">
        <v>6346</v>
      </c>
      <c r="D722" t="s">
        <v>6339</v>
      </c>
      <c r="E722" s="15">
        <v>890806048</v>
      </c>
      <c r="F722" s="15" t="s">
        <v>6339</v>
      </c>
      <c r="G722">
        <v>1</v>
      </c>
      <c r="H722" t="s">
        <v>6339</v>
      </c>
      <c r="I722" t="s">
        <v>6400</v>
      </c>
      <c r="J722" t="s">
        <v>6339</v>
      </c>
      <c r="K722" s="29">
        <v>42654</v>
      </c>
      <c r="L722" s="29" t="s">
        <v>6339</v>
      </c>
      <c r="M722" s="29" t="s">
        <v>6397</v>
      </c>
      <c r="N722" t="s">
        <v>6340</v>
      </c>
      <c r="O722" t="str">
        <f t="shared" si="11"/>
        <v>Insert Into cliente_cultivo(id_clientecultivo,id_cliente,id_cultivo,tiporeg_clientecultivo,freg_clientecultivo,usureg_clientecultivo) values (NULL,890806048,1,'R',2016-10-11,'dzambrano');</v>
      </c>
    </row>
    <row r="723" spans="1:15" x14ac:dyDescent="0.25">
      <c r="A723">
        <v>10016709</v>
      </c>
      <c r="B723" t="s">
        <v>6403</v>
      </c>
      <c r="C723" t="s">
        <v>6346</v>
      </c>
      <c r="D723" t="s">
        <v>6339</v>
      </c>
      <c r="E723" s="15">
        <v>900881439</v>
      </c>
      <c r="F723" s="15" t="s">
        <v>6339</v>
      </c>
      <c r="G723">
        <v>1</v>
      </c>
      <c r="H723" t="s">
        <v>6339</v>
      </c>
      <c r="I723" t="s">
        <v>6400</v>
      </c>
      <c r="J723" t="s">
        <v>6339</v>
      </c>
      <c r="K723" s="29">
        <v>42654</v>
      </c>
      <c r="L723" s="29" t="s">
        <v>6339</v>
      </c>
      <c r="M723" s="29" t="s">
        <v>6397</v>
      </c>
      <c r="N723" t="s">
        <v>6340</v>
      </c>
      <c r="O723" t="str">
        <f t="shared" si="11"/>
        <v>Insert Into cliente_cultivo(id_clientecultivo,id_cliente,id_cultivo,tiporeg_clientecultivo,freg_clientecultivo,usureg_clientecultivo) values (NULL,900881439,1,'R',2016-10-11,'dzambrano');</v>
      </c>
    </row>
    <row r="724" spans="1:15" x14ac:dyDescent="0.25">
      <c r="A724">
        <v>10016711</v>
      </c>
      <c r="B724" t="s">
        <v>6403</v>
      </c>
      <c r="C724" t="s">
        <v>6346</v>
      </c>
      <c r="D724" t="s">
        <v>6339</v>
      </c>
      <c r="E724" s="15">
        <v>900506620</v>
      </c>
      <c r="F724" s="15" t="s">
        <v>6339</v>
      </c>
      <c r="G724">
        <v>1</v>
      </c>
      <c r="H724" t="s">
        <v>6339</v>
      </c>
      <c r="I724" t="s">
        <v>6400</v>
      </c>
      <c r="J724" t="s">
        <v>6339</v>
      </c>
      <c r="K724" s="29">
        <v>42654</v>
      </c>
      <c r="L724" s="29" t="s">
        <v>6339</v>
      </c>
      <c r="M724" s="29" t="s">
        <v>6397</v>
      </c>
      <c r="N724" t="s">
        <v>6340</v>
      </c>
      <c r="O724" t="str">
        <f t="shared" si="11"/>
        <v>Insert Into cliente_cultivo(id_clientecultivo,id_cliente,id_cultivo,tiporeg_clientecultivo,freg_clientecultivo,usureg_clientecultivo) values (NULL,900506620,1,'R',2016-10-11,'dzambrano');</v>
      </c>
    </row>
    <row r="725" spans="1:15" x14ac:dyDescent="0.25">
      <c r="A725">
        <v>10016725</v>
      </c>
      <c r="B725" t="s">
        <v>6403</v>
      </c>
      <c r="C725" t="s">
        <v>6346</v>
      </c>
      <c r="D725" t="s">
        <v>6339</v>
      </c>
      <c r="E725" s="15">
        <v>24547660</v>
      </c>
      <c r="F725" s="15" t="s">
        <v>6339</v>
      </c>
      <c r="G725">
        <v>1</v>
      </c>
      <c r="H725" t="s">
        <v>6339</v>
      </c>
      <c r="I725" t="s">
        <v>6400</v>
      </c>
      <c r="J725" t="s">
        <v>6339</v>
      </c>
      <c r="K725" s="29">
        <v>42654</v>
      </c>
      <c r="L725" s="29" t="s">
        <v>6339</v>
      </c>
      <c r="M725" s="29" t="s">
        <v>6397</v>
      </c>
      <c r="N725" t="s">
        <v>6340</v>
      </c>
      <c r="O725" t="str">
        <f t="shared" si="11"/>
        <v>Insert Into cliente_cultivo(id_clientecultivo,id_cliente,id_cultivo,tiporeg_clientecultivo,freg_clientecultivo,usureg_clientecultivo) values (NULL,24547660,1,'R',2016-10-11,'dzambrano');</v>
      </c>
    </row>
    <row r="726" spans="1:15" x14ac:dyDescent="0.25">
      <c r="A726">
        <v>10016732</v>
      </c>
      <c r="B726" t="s">
        <v>6403</v>
      </c>
      <c r="C726" t="s">
        <v>6346</v>
      </c>
      <c r="D726" t="s">
        <v>6339</v>
      </c>
      <c r="E726" s="15">
        <v>24310499</v>
      </c>
      <c r="F726" s="15" t="s">
        <v>6339</v>
      </c>
      <c r="G726">
        <v>1</v>
      </c>
      <c r="H726" t="s">
        <v>6339</v>
      </c>
      <c r="I726" t="s">
        <v>6400</v>
      </c>
      <c r="J726" t="s">
        <v>6339</v>
      </c>
      <c r="K726" s="29">
        <v>42654</v>
      </c>
      <c r="L726" s="29" t="s">
        <v>6339</v>
      </c>
      <c r="M726" s="29" t="s">
        <v>6397</v>
      </c>
      <c r="N726" t="s">
        <v>6340</v>
      </c>
      <c r="O726" t="str">
        <f t="shared" si="11"/>
        <v>Insert Into cliente_cultivo(id_clientecultivo,id_cliente,id_cultivo,tiporeg_clientecultivo,freg_clientecultivo,usureg_clientecultivo) values (NULL,24310499,1,'R',2016-10-11,'dzambrano');</v>
      </c>
    </row>
    <row r="727" spans="1:15" x14ac:dyDescent="0.25">
      <c r="A727">
        <v>10016744</v>
      </c>
      <c r="B727" t="s">
        <v>6403</v>
      </c>
      <c r="C727" t="s">
        <v>6346</v>
      </c>
      <c r="D727" t="s">
        <v>6339</v>
      </c>
      <c r="E727" s="15">
        <v>810004405</v>
      </c>
      <c r="F727" s="15" t="s">
        <v>6339</v>
      </c>
      <c r="G727">
        <v>1</v>
      </c>
      <c r="H727" t="s">
        <v>6339</v>
      </c>
      <c r="I727" t="s">
        <v>6400</v>
      </c>
      <c r="J727" t="s">
        <v>6339</v>
      </c>
      <c r="K727" s="29">
        <v>42654</v>
      </c>
      <c r="L727" s="29" t="s">
        <v>6339</v>
      </c>
      <c r="M727" s="29" t="s">
        <v>6397</v>
      </c>
      <c r="N727" t="s">
        <v>6340</v>
      </c>
      <c r="O727" t="str">
        <f t="shared" si="11"/>
        <v>Insert Into cliente_cultivo(id_clientecultivo,id_cliente,id_cultivo,tiporeg_clientecultivo,freg_clientecultivo,usureg_clientecultivo) values (NULL,810004405,1,'R',2016-10-11,'dzambrano');</v>
      </c>
    </row>
    <row r="728" spans="1:15" x14ac:dyDescent="0.25">
      <c r="A728">
        <v>10016763</v>
      </c>
      <c r="B728" t="s">
        <v>6403</v>
      </c>
      <c r="C728" t="s">
        <v>6346</v>
      </c>
      <c r="D728" t="s">
        <v>6339</v>
      </c>
      <c r="E728" s="15">
        <v>900483899</v>
      </c>
      <c r="F728" s="15" t="s">
        <v>6339</v>
      </c>
      <c r="G728">
        <v>1</v>
      </c>
      <c r="H728" t="s">
        <v>6339</v>
      </c>
      <c r="I728" t="s">
        <v>6400</v>
      </c>
      <c r="J728" t="s">
        <v>6339</v>
      </c>
      <c r="K728" s="29">
        <v>42654</v>
      </c>
      <c r="L728" s="29" t="s">
        <v>6339</v>
      </c>
      <c r="M728" s="29" t="s">
        <v>6397</v>
      </c>
      <c r="N728" t="s">
        <v>6340</v>
      </c>
      <c r="O728" t="str">
        <f t="shared" si="11"/>
        <v>Insert Into cliente_cultivo(id_clientecultivo,id_cliente,id_cultivo,tiporeg_clientecultivo,freg_clientecultivo,usureg_clientecultivo) values (NULL,900483899,1,'R',2016-10-11,'dzambrano');</v>
      </c>
    </row>
    <row r="729" spans="1:15" x14ac:dyDescent="0.25">
      <c r="A729">
        <v>10016772</v>
      </c>
      <c r="B729" t="s">
        <v>6403</v>
      </c>
      <c r="C729" t="s">
        <v>6346</v>
      </c>
      <c r="D729" t="s">
        <v>6339</v>
      </c>
      <c r="E729" s="15">
        <v>800210882</v>
      </c>
      <c r="F729" s="15" t="s">
        <v>6339</v>
      </c>
      <c r="G729">
        <v>1</v>
      </c>
      <c r="H729" t="s">
        <v>6339</v>
      </c>
      <c r="I729" t="s">
        <v>6400</v>
      </c>
      <c r="J729" t="s">
        <v>6339</v>
      </c>
      <c r="K729" s="29">
        <v>42654</v>
      </c>
      <c r="L729" s="29" t="s">
        <v>6339</v>
      </c>
      <c r="M729" s="29" t="s">
        <v>6397</v>
      </c>
      <c r="N729" t="s">
        <v>6340</v>
      </c>
      <c r="O729" t="str">
        <f t="shared" si="11"/>
        <v>Insert Into cliente_cultivo(id_clientecultivo,id_cliente,id_cultivo,tiporeg_clientecultivo,freg_clientecultivo,usureg_clientecultivo) values (NULL,800210882,1,'R',2016-10-11,'dzambrano');</v>
      </c>
    </row>
    <row r="730" spans="1:15" x14ac:dyDescent="0.25">
      <c r="A730">
        <v>10016780</v>
      </c>
      <c r="B730" t="s">
        <v>6403</v>
      </c>
      <c r="C730" t="s">
        <v>6346</v>
      </c>
      <c r="D730" t="s">
        <v>6339</v>
      </c>
      <c r="E730" s="15">
        <v>10280310</v>
      </c>
      <c r="F730" s="15" t="s">
        <v>6339</v>
      </c>
      <c r="G730">
        <v>1</v>
      </c>
      <c r="H730" t="s">
        <v>6339</v>
      </c>
      <c r="I730" t="s">
        <v>6400</v>
      </c>
      <c r="J730" t="s">
        <v>6339</v>
      </c>
      <c r="K730" s="29">
        <v>42654</v>
      </c>
      <c r="L730" s="29" t="s">
        <v>6339</v>
      </c>
      <c r="M730" s="29" t="s">
        <v>6397</v>
      </c>
      <c r="N730" t="s">
        <v>6340</v>
      </c>
      <c r="O730" t="str">
        <f t="shared" si="11"/>
        <v>Insert Into cliente_cultivo(id_clientecultivo,id_cliente,id_cultivo,tiporeg_clientecultivo,freg_clientecultivo,usureg_clientecultivo) values (NULL,10280310,1,'R',2016-10-11,'dzambrano');</v>
      </c>
    </row>
    <row r="731" spans="1:15" x14ac:dyDescent="0.25">
      <c r="A731">
        <v>10016828</v>
      </c>
      <c r="B731" t="s">
        <v>6403</v>
      </c>
      <c r="C731" t="s">
        <v>6346</v>
      </c>
      <c r="D731" t="s">
        <v>6339</v>
      </c>
      <c r="E731" s="15">
        <v>900341299</v>
      </c>
      <c r="F731" s="15" t="s">
        <v>6339</v>
      </c>
      <c r="G731">
        <v>1</v>
      </c>
      <c r="H731" t="s">
        <v>6339</v>
      </c>
      <c r="I731" t="s">
        <v>6400</v>
      </c>
      <c r="J731" t="s">
        <v>6339</v>
      </c>
      <c r="K731" s="29">
        <v>42654</v>
      </c>
      <c r="L731" s="29" t="s">
        <v>6339</v>
      </c>
      <c r="M731" s="29" t="s">
        <v>6397</v>
      </c>
      <c r="N731" t="s">
        <v>6340</v>
      </c>
      <c r="O731" t="str">
        <f t="shared" si="11"/>
        <v>Insert Into cliente_cultivo(id_clientecultivo,id_cliente,id_cultivo,tiporeg_clientecultivo,freg_clientecultivo,usureg_clientecultivo) values (NULL,900341299,1,'R',2016-10-11,'dzambrano');</v>
      </c>
    </row>
    <row r="732" spans="1:15" x14ac:dyDescent="0.25">
      <c r="A732">
        <v>10016829</v>
      </c>
      <c r="B732" t="s">
        <v>6403</v>
      </c>
      <c r="C732" t="s">
        <v>6346</v>
      </c>
      <c r="D732" t="s">
        <v>6339</v>
      </c>
      <c r="E732" s="15">
        <v>900493943</v>
      </c>
      <c r="F732" s="15" t="s">
        <v>6339</v>
      </c>
      <c r="G732">
        <v>1</v>
      </c>
      <c r="H732" t="s">
        <v>6339</v>
      </c>
      <c r="I732" t="s">
        <v>6400</v>
      </c>
      <c r="J732" t="s">
        <v>6339</v>
      </c>
      <c r="K732" s="29">
        <v>42654</v>
      </c>
      <c r="L732" s="29" t="s">
        <v>6339</v>
      </c>
      <c r="M732" s="29" t="s">
        <v>6397</v>
      </c>
      <c r="N732" t="s">
        <v>6340</v>
      </c>
      <c r="O732" t="str">
        <f t="shared" si="11"/>
        <v>Insert Into cliente_cultivo(id_clientecultivo,id_cliente,id_cultivo,tiporeg_clientecultivo,freg_clientecultivo,usureg_clientecultivo) values (NULL,900493943,1,'R',2016-10-11,'dzambrano');</v>
      </c>
    </row>
    <row r="733" spans="1:15" x14ac:dyDescent="0.25">
      <c r="A733">
        <v>10016868</v>
      </c>
      <c r="B733" t="s">
        <v>6403</v>
      </c>
      <c r="C733" t="s">
        <v>6346</v>
      </c>
      <c r="D733" t="s">
        <v>6339</v>
      </c>
      <c r="E733" s="15">
        <v>30273370</v>
      </c>
      <c r="F733" s="15" t="s">
        <v>6339</v>
      </c>
      <c r="G733">
        <v>1</v>
      </c>
      <c r="H733" t="s">
        <v>6339</v>
      </c>
      <c r="I733" t="s">
        <v>6400</v>
      </c>
      <c r="J733" t="s">
        <v>6339</v>
      </c>
      <c r="K733" s="29">
        <v>42654</v>
      </c>
      <c r="L733" s="29" t="s">
        <v>6339</v>
      </c>
      <c r="M733" s="29" t="s">
        <v>6397</v>
      </c>
      <c r="N733" t="s">
        <v>6340</v>
      </c>
      <c r="O733" t="str">
        <f t="shared" si="11"/>
        <v>Insert Into cliente_cultivo(id_clientecultivo,id_cliente,id_cultivo,tiporeg_clientecultivo,freg_clientecultivo,usureg_clientecultivo) values (NULL,30273370,1,'R',2016-10-11,'dzambrano');</v>
      </c>
    </row>
    <row r="734" spans="1:15" x14ac:dyDescent="0.25">
      <c r="A734">
        <v>10016872</v>
      </c>
      <c r="B734" t="s">
        <v>6403</v>
      </c>
      <c r="C734" t="s">
        <v>6346</v>
      </c>
      <c r="D734" t="s">
        <v>6339</v>
      </c>
      <c r="E734" s="15">
        <v>30325770</v>
      </c>
      <c r="F734" s="15" t="s">
        <v>6339</v>
      </c>
      <c r="G734">
        <v>1</v>
      </c>
      <c r="H734" t="s">
        <v>6339</v>
      </c>
      <c r="I734" t="s">
        <v>6400</v>
      </c>
      <c r="J734" t="s">
        <v>6339</v>
      </c>
      <c r="K734" s="29">
        <v>42654</v>
      </c>
      <c r="L734" s="29" t="s">
        <v>6339</v>
      </c>
      <c r="M734" s="29" t="s">
        <v>6397</v>
      </c>
      <c r="N734" t="s">
        <v>6340</v>
      </c>
      <c r="O734" t="str">
        <f t="shared" si="11"/>
        <v>Insert Into cliente_cultivo(id_clientecultivo,id_cliente,id_cultivo,tiporeg_clientecultivo,freg_clientecultivo,usureg_clientecultivo) values (NULL,30325770,1,'R',2016-10-11,'dzambrano');</v>
      </c>
    </row>
    <row r="735" spans="1:15" x14ac:dyDescent="0.25">
      <c r="A735">
        <v>10016873</v>
      </c>
      <c r="B735" t="s">
        <v>6403</v>
      </c>
      <c r="C735" t="s">
        <v>6346</v>
      </c>
      <c r="D735" t="s">
        <v>6339</v>
      </c>
      <c r="E735" s="15">
        <v>4473819</v>
      </c>
      <c r="F735" s="15" t="s">
        <v>6339</v>
      </c>
      <c r="G735">
        <v>1</v>
      </c>
      <c r="H735" t="s">
        <v>6339</v>
      </c>
      <c r="I735" t="s">
        <v>6400</v>
      </c>
      <c r="J735" t="s">
        <v>6339</v>
      </c>
      <c r="K735" s="29">
        <v>42654</v>
      </c>
      <c r="L735" s="29" t="s">
        <v>6339</v>
      </c>
      <c r="M735" s="29" t="s">
        <v>6397</v>
      </c>
      <c r="N735" t="s">
        <v>6340</v>
      </c>
      <c r="O735" t="str">
        <f t="shared" si="11"/>
        <v>Insert Into cliente_cultivo(id_clientecultivo,id_cliente,id_cultivo,tiporeg_clientecultivo,freg_clientecultivo,usureg_clientecultivo) values (NULL,4473819,1,'R',2016-10-11,'dzambrano');</v>
      </c>
    </row>
    <row r="736" spans="1:15" x14ac:dyDescent="0.25">
      <c r="A736">
        <v>10016874</v>
      </c>
      <c r="B736" t="s">
        <v>6403</v>
      </c>
      <c r="C736" t="s">
        <v>6346</v>
      </c>
      <c r="D736" t="s">
        <v>6339</v>
      </c>
      <c r="E736" s="15">
        <v>94419747</v>
      </c>
      <c r="F736" s="15" t="s">
        <v>6339</v>
      </c>
      <c r="G736">
        <v>1</v>
      </c>
      <c r="H736" t="s">
        <v>6339</v>
      </c>
      <c r="I736" t="s">
        <v>6400</v>
      </c>
      <c r="J736" t="s">
        <v>6339</v>
      </c>
      <c r="K736" s="29">
        <v>42654</v>
      </c>
      <c r="L736" s="29" t="s">
        <v>6339</v>
      </c>
      <c r="M736" s="29" t="s">
        <v>6397</v>
      </c>
      <c r="N736" t="s">
        <v>6340</v>
      </c>
      <c r="O736" t="str">
        <f t="shared" si="11"/>
        <v>Insert Into cliente_cultivo(id_clientecultivo,id_cliente,id_cultivo,tiporeg_clientecultivo,freg_clientecultivo,usureg_clientecultivo) values (NULL,94419747,1,'R',2016-10-11,'dzambrano');</v>
      </c>
    </row>
    <row r="737" spans="1:15" x14ac:dyDescent="0.25">
      <c r="A737">
        <v>10016980</v>
      </c>
      <c r="B737" t="s">
        <v>6403</v>
      </c>
      <c r="C737" t="s">
        <v>6346</v>
      </c>
      <c r="D737" t="s">
        <v>6339</v>
      </c>
      <c r="E737" s="15">
        <v>38892117</v>
      </c>
      <c r="F737" s="15" t="s">
        <v>6339</v>
      </c>
      <c r="G737">
        <v>1</v>
      </c>
      <c r="H737" t="s">
        <v>6339</v>
      </c>
      <c r="I737" t="s">
        <v>6400</v>
      </c>
      <c r="J737" t="s">
        <v>6339</v>
      </c>
      <c r="K737" s="29">
        <v>42654</v>
      </c>
      <c r="L737" s="29" t="s">
        <v>6339</v>
      </c>
      <c r="M737" s="29" t="s">
        <v>6397</v>
      </c>
      <c r="N737" t="s">
        <v>6340</v>
      </c>
      <c r="O737" t="str">
        <f t="shared" si="11"/>
        <v>Insert Into cliente_cultivo(id_clientecultivo,id_cliente,id_cultivo,tiporeg_clientecultivo,freg_clientecultivo,usureg_clientecultivo) values (NULL,38892117,1,'R',2016-10-11,'dzambrano');</v>
      </c>
    </row>
    <row r="738" spans="1:15" x14ac:dyDescent="0.25">
      <c r="A738">
        <v>10017006</v>
      </c>
      <c r="B738" t="s">
        <v>6403</v>
      </c>
      <c r="C738" t="s">
        <v>6346</v>
      </c>
      <c r="D738" t="s">
        <v>6339</v>
      </c>
      <c r="E738" s="15">
        <v>1053795962</v>
      </c>
      <c r="F738" s="15" t="s">
        <v>6339</v>
      </c>
      <c r="G738">
        <v>1</v>
      </c>
      <c r="H738" t="s">
        <v>6339</v>
      </c>
      <c r="I738" t="s">
        <v>6400</v>
      </c>
      <c r="J738" t="s">
        <v>6339</v>
      </c>
      <c r="K738" s="29">
        <v>42654</v>
      </c>
      <c r="L738" s="29" t="s">
        <v>6339</v>
      </c>
      <c r="M738" s="29" t="s">
        <v>6397</v>
      </c>
      <c r="N738" t="s">
        <v>6340</v>
      </c>
      <c r="O738" t="str">
        <f t="shared" si="11"/>
        <v>Insert Into cliente_cultivo(id_clientecultivo,id_cliente,id_cultivo,tiporeg_clientecultivo,freg_clientecultivo,usureg_clientecultivo) values (NULL,1053795962,1,'R',2016-10-11,'dzambrano');</v>
      </c>
    </row>
    <row r="739" spans="1:15" x14ac:dyDescent="0.25">
      <c r="A739">
        <v>10017011</v>
      </c>
      <c r="B739" t="s">
        <v>6403</v>
      </c>
      <c r="C739" t="s">
        <v>6346</v>
      </c>
      <c r="D739" t="s">
        <v>6339</v>
      </c>
      <c r="E739" s="15">
        <v>4336947</v>
      </c>
      <c r="F739" s="15" t="s">
        <v>6339</v>
      </c>
      <c r="G739">
        <v>1</v>
      </c>
      <c r="H739" t="s">
        <v>6339</v>
      </c>
      <c r="I739" t="s">
        <v>6400</v>
      </c>
      <c r="J739" t="s">
        <v>6339</v>
      </c>
      <c r="K739" s="29">
        <v>42654</v>
      </c>
      <c r="L739" s="29" t="s">
        <v>6339</v>
      </c>
      <c r="M739" s="29" t="s">
        <v>6397</v>
      </c>
      <c r="N739" t="s">
        <v>6340</v>
      </c>
      <c r="O739" t="str">
        <f t="shared" si="11"/>
        <v>Insert Into cliente_cultivo(id_clientecultivo,id_cliente,id_cultivo,tiporeg_clientecultivo,freg_clientecultivo,usureg_clientecultivo) values (NULL,4336947,1,'R',2016-10-11,'dzambrano');</v>
      </c>
    </row>
    <row r="740" spans="1:15" x14ac:dyDescent="0.25">
      <c r="A740">
        <v>10017017</v>
      </c>
      <c r="B740" t="s">
        <v>6403</v>
      </c>
      <c r="C740" t="s">
        <v>6346</v>
      </c>
      <c r="D740" t="s">
        <v>6339</v>
      </c>
      <c r="E740" s="15">
        <v>25096646</v>
      </c>
      <c r="F740" s="15" t="s">
        <v>6339</v>
      </c>
      <c r="G740">
        <v>1</v>
      </c>
      <c r="H740" t="s">
        <v>6339</v>
      </c>
      <c r="I740" t="s">
        <v>6400</v>
      </c>
      <c r="J740" t="s">
        <v>6339</v>
      </c>
      <c r="K740" s="29">
        <v>42654</v>
      </c>
      <c r="L740" s="29" t="s">
        <v>6339</v>
      </c>
      <c r="M740" s="29" t="s">
        <v>6397</v>
      </c>
      <c r="N740" t="s">
        <v>6340</v>
      </c>
      <c r="O740" t="str">
        <f t="shared" si="11"/>
        <v>Insert Into cliente_cultivo(id_clientecultivo,id_cliente,id_cultivo,tiporeg_clientecultivo,freg_clientecultivo,usureg_clientecultivo) values (NULL,25096646,1,'R',2016-10-11,'dzambrano');</v>
      </c>
    </row>
    <row r="741" spans="1:15" x14ac:dyDescent="0.25">
      <c r="A741">
        <v>10017029</v>
      </c>
      <c r="B741" t="s">
        <v>6403</v>
      </c>
      <c r="C741" t="s">
        <v>6346</v>
      </c>
      <c r="D741" t="s">
        <v>6339</v>
      </c>
      <c r="E741" s="15">
        <v>24319076</v>
      </c>
      <c r="F741" s="15" t="s">
        <v>6339</v>
      </c>
      <c r="G741">
        <v>1</v>
      </c>
      <c r="H741" t="s">
        <v>6339</v>
      </c>
      <c r="I741" t="s">
        <v>6400</v>
      </c>
      <c r="J741" t="s">
        <v>6339</v>
      </c>
      <c r="K741" s="29">
        <v>42654</v>
      </c>
      <c r="L741" s="29" t="s">
        <v>6339</v>
      </c>
      <c r="M741" s="29" t="s">
        <v>6397</v>
      </c>
      <c r="N741" t="s">
        <v>6340</v>
      </c>
      <c r="O741" t="str">
        <f t="shared" si="11"/>
        <v>Insert Into cliente_cultivo(id_clientecultivo,id_cliente,id_cultivo,tiporeg_clientecultivo,freg_clientecultivo,usureg_clientecultivo) values (NULL,24319076,1,'R',2016-10-11,'dzambrano');</v>
      </c>
    </row>
    <row r="742" spans="1:15" x14ac:dyDescent="0.25">
      <c r="A742">
        <v>10017180</v>
      </c>
      <c r="B742" t="s">
        <v>6403</v>
      </c>
      <c r="C742" t="s">
        <v>6346</v>
      </c>
      <c r="D742" t="s">
        <v>6339</v>
      </c>
      <c r="E742" s="15">
        <v>7563577</v>
      </c>
      <c r="F742" s="15" t="s">
        <v>6339</v>
      </c>
      <c r="G742">
        <v>1</v>
      </c>
      <c r="H742" t="s">
        <v>6339</v>
      </c>
      <c r="I742" t="s">
        <v>6400</v>
      </c>
      <c r="J742" t="s">
        <v>6339</v>
      </c>
      <c r="K742" s="29">
        <v>42654</v>
      </c>
      <c r="L742" s="29" t="s">
        <v>6339</v>
      </c>
      <c r="M742" s="29" t="s">
        <v>6397</v>
      </c>
      <c r="N742" t="s">
        <v>6340</v>
      </c>
      <c r="O742" t="str">
        <f t="shared" si="11"/>
        <v>Insert Into cliente_cultivo(id_clientecultivo,id_cliente,id_cultivo,tiporeg_clientecultivo,freg_clientecultivo,usureg_clientecultivo) values (NULL,7563577,1,'R',2016-10-11,'dzambrano');</v>
      </c>
    </row>
    <row r="743" spans="1:15" x14ac:dyDescent="0.25">
      <c r="A743">
        <v>10017181</v>
      </c>
      <c r="B743" t="s">
        <v>6403</v>
      </c>
      <c r="C743" t="s">
        <v>6346</v>
      </c>
      <c r="D743" t="s">
        <v>6339</v>
      </c>
      <c r="E743" s="15">
        <v>80380394</v>
      </c>
      <c r="F743" s="15" t="s">
        <v>6339</v>
      </c>
      <c r="G743">
        <v>1</v>
      </c>
      <c r="H743" t="s">
        <v>6339</v>
      </c>
      <c r="I743" t="s">
        <v>6400</v>
      </c>
      <c r="J743" t="s">
        <v>6339</v>
      </c>
      <c r="K743" s="29">
        <v>42654</v>
      </c>
      <c r="L743" s="29" t="s">
        <v>6339</v>
      </c>
      <c r="M743" s="29" t="s">
        <v>6397</v>
      </c>
      <c r="N743" t="s">
        <v>6340</v>
      </c>
      <c r="O743" t="str">
        <f t="shared" si="11"/>
        <v>Insert Into cliente_cultivo(id_clientecultivo,id_cliente,id_cultivo,tiporeg_clientecultivo,freg_clientecultivo,usureg_clientecultivo) values (NULL,80380394,1,'R',2016-10-11,'dzambrano');</v>
      </c>
    </row>
    <row r="744" spans="1:15" x14ac:dyDescent="0.25">
      <c r="A744">
        <v>10017217</v>
      </c>
      <c r="B744" t="s">
        <v>6403</v>
      </c>
      <c r="C744" t="s">
        <v>6346</v>
      </c>
      <c r="D744" t="s">
        <v>6339</v>
      </c>
      <c r="E744" s="15">
        <v>900144428</v>
      </c>
      <c r="F744" s="15" t="s">
        <v>6339</v>
      </c>
      <c r="G744">
        <v>1</v>
      </c>
      <c r="H744" t="s">
        <v>6339</v>
      </c>
      <c r="I744" t="s">
        <v>6400</v>
      </c>
      <c r="J744" t="s">
        <v>6339</v>
      </c>
      <c r="K744" s="29">
        <v>42654</v>
      </c>
      <c r="L744" s="29" t="s">
        <v>6339</v>
      </c>
      <c r="M744" s="29" t="s">
        <v>6397</v>
      </c>
      <c r="N744" t="s">
        <v>6340</v>
      </c>
      <c r="O744" t="str">
        <f t="shared" si="11"/>
        <v>Insert Into cliente_cultivo(id_clientecultivo,id_cliente,id_cultivo,tiporeg_clientecultivo,freg_clientecultivo,usureg_clientecultivo) values (NULL,900144428,1,'R',2016-10-11,'dzambrano');</v>
      </c>
    </row>
    <row r="745" spans="1:15" x14ac:dyDescent="0.25">
      <c r="A745">
        <v>10017219</v>
      </c>
      <c r="B745" t="s">
        <v>6403</v>
      </c>
      <c r="C745" t="s">
        <v>6346</v>
      </c>
      <c r="D745" t="s">
        <v>6339</v>
      </c>
      <c r="E745" s="15">
        <v>6497180</v>
      </c>
      <c r="F745" s="15" t="s">
        <v>6339</v>
      </c>
      <c r="G745">
        <v>1</v>
      </c>
      <c r="H745" t="s">
        <v>6339</v>
      </c>
      <c r="I745" t="s">
        <v>6400</v>
      </c>
      <c r="J745" t="s">
        <v>6339</v>
      </c>
      <c r="K745" s="29">
        <v>42654</v>
      </c>
      <c r="L745" s="29" t="s">
        <v>6339</v>
      </c>
      <c r="M745" s="29" t="s">
        <v>6397</v>
      </c>
      <c r="N745" t="s">
        <v>6340</v>
      </c>
      <c r="O745" t="str">
        <f t="shared" si="11"/>
        <v>Insert Into cliente_cultivo(id_clientecultivo,id_cliente,id_cultivo,tiporeg_clientecultivo,freg_clientecultivo,usureg_clientecultivo) values (NULL,6497180,1,'R',2016-10-11,'dzambrano');</v>
      </c>
    </row>
    <row r="746" spans="1:15" x14ac:dyDescent="0.25">
      <c r="A746">
        <v>10017242</v>
      </c>
      <c r="B746" t="s">
        <v>6403</v>
      </c>
      <c r="C746" t="s">
        <v>6346</v>
      </c>
      <c r="D746" t="s">
        <v>6339</v>
      </c>
      <c r="E746" s="15">
        <v>900054092</v>
      </c>
      <c r="F746" s="15" t="s">
        <v>6339</v>
      </c>
      <c r="G746">
        <v>1</v>
      </c>
      <c r="H746" t="s">
        <v>6339</v>
      </c>
      <c r="I746" t="s">
        <v>6400</v>
      </c>
      <c r="J746" t="s">
        <v>6339</v>
      </c>
      <c r="K746" s="29">
        <v>42654</v>
      </c>
      <c r="L746" s="29" t="s">
        <v>6339</v>
      </c>
      <c r="M746" s="29" t="s">
        <v>6397</v>
      </c>
      <c r="N746" t="s">
        <v>6340</v>
      </c>
      <c r="O746" t="str">
        <f t="shared" si="11"/>
        <v>Insert Into cliente_cultivo(id_clientecultivo,id_cliente,id_cultivo,tiporeg_clientecultivo,freg_clientecultivo,usureg_clientecultivo) values (NULL,900054092,1,'R',2016-10-11,'dzambrano');</v>
      </c>
    </row>
    <row r="747" spans="1:15" x14ac:dyDescent="0.25">
      <c r="A747">
        <v>10017254</v>
      </c>
      <c r="B747" t="s">
        <v>6403</v>
      </c>
      <c r="C747" t="s">
        <v>6346</v>
      </c>
      <c r="D747" t="s">
        <v>6339</v>
      </c>
      <c r="E747" s="15">
        <v>4611807</v>
      </c>
      <c r="F747" s="15" t="s">
        <v>6339</v>
      </c>
      <c r="G747">
        <v>1</v>
      </c>
      <c r="H747" t="s">
        <v>6339</v>
      </c>
      <c r="I747" t="s">
        <v>6400</v>
      </c>
      <c r="J747" t="s">
        <v>6339</v>
      </c>
      <c r="K747" s="29">
        <v>42654</v>
      </c>
      <c r="L747" s="29" t="s">
        <v>6339</v>
      </c>
      <c r="M747" s="29" t="s">
        <v>6397</v>
      </c>
      <c r="N747" t="s">
        <v>6340</v>
      </c>
      <c r="O747" t="str">
        <f t="shared" si="11"/>
        <v>Insert Into cliente_cultivo(id_clientecultivo,id_cliente,id_cultivo,tiporeg_clientecultivo,freg_clientecultivo,usureg_clientecultivo) values (NULL,4611807,1,'R',2016-10-11,'dzambrano');</v>
      </c>
    </row>
    <row r="748" spans="1:15" x14ac:dyDescent="0.25">
      <c r="A748">
        <v>10017257</v>
      </c>
      <c r="B748" t="s">
        <v>6403</v>
      </c>
      <c r="C748" t="s">
        <v>6346</v>
      </c>
      <c r="D748" t="s">
        <v>6339</v>
      </c>
      <c r="E748" s="15">
        <v>6423282</v>
      </c>
      <c r="F748" s="15" t="s">
        <v>6339</v>
      </c>
      <c r="G748">
        <v>1</v>
      </c>
      <c r="H748" t="s">
        <v>6339</v>
      </c>
      <c r="I748" t="s">
        <v>6400</v>
      </c>
      <c r="J748" t="s">
        <v>6339</v>
      </c>
      <c r="K748" s="29">
        <v>42654</v>
      </c>
      <c r="L748" s="29" t="s">
        <v>6339</v>
      </c>
      <c r="M748" s="29" t="s">
        <v>6397</v>
      </c>
      <c r="N748" t="s">
        <v>6340</v>
      </c>
      <c r="O748" t="str">
        <f t="shared" si="11"/>
        <v>Insert Into cliente_cultivo(id_clientecultivo,id_cliente,id_cultivo,tiporeg_clientecultivo,freg_clientecultivo,usureg_clientecultivo) values (NULL,6423282,1,'R',2016-10-11,'dzambrano');</v>
      </c>
    </row>
    <row r="749" spans="1:15" x14ac:dyDescent="0.25">
      <c r="A749">
        <v>10017263</v>
      </c>
      <c r="B749" t="s">
        <v>6403</v>
      </c>
      <c r="C749" t="s">
        <v>6346</v>
      </c>
      <c r="D749" t="s">
        <v>6339</v>
      </c>
      <c r="E749" s="15">
        <v>94471448</v>
      </c>
      <c r="F749" s="15" t="s">
        <v>6339</v>
      </c>
      <c r="G749">
        <v>1</v>
      </c>
      <c r="H749" t="s">
        <v>6339</v>
      </c>
      <c r="I749" t="s">
        <v>6400</v>
      </c>
      <c r="J749" t="s">
        <v>6339</v>
      </c>
      <c r="K749" s="29">
        <v>42654</v>
      </c>
      <c r="L749" s="29" t="s">
        <v>6339</v>
      </c>
      <c r="M749" s="29" t="s">
        <v>6397</v>
      </c>
      <c r="N749" t="s">
        <v>6340</v>
      </c>
      <c r="O749" t="str">
        <f t="shared" si="11"/>
        <v>Insert Into cliente_cultivo(id_clientecultivo,id_cliente,id_cultivo,tiporeg_clientecultivo,freg_clientecultivo,usureg_clientecultivo) values (NULL,94471448,1,'R',2016-10-11,'dzambrano');</v>
      </c>
    </row>
    <row r="750" spans="1:15" x14ac:dyDescent="0.25">
      <c r="A750">
        <v>10017264</v>
      </c>
      <c r="B750" t="s">
        <v>6403</v>
      </c>
      <c r="C750" t="s">
        <v>6346</v>
      </c>
      <c r="D750" t="s">
        <v>6339</v>
      </c>
      <c r="E750" s="15">
        <v>51592128</v>
      </c>
      <c r="F750" s="15" t="s">
        <v>6339</v>
      </c>
      <c r="G750">
        <v>1</v>
      </c>
      <c r="H750" t="s">
        <v>6339</v>
      </c>
      <c r="I750" t="s">
        <v>6400</v>
      </c>
      <c r="J750" t="s">
        <v>6339</v>
      </c>
      <c r="K750" s="29">
        <v>42654</v>
      </c>
      <c r="L750" s="29" t="s">
        <v>6339</v>
      </c>
      <c r="M750" s="29" t="s">
        <v>6397</v>
      </c>
      <c r="N750" t="s">
        <v>6340</v>
      </c>
      <c r="O750" t="str">
        <f t="shared" si="11"/>
        <v>Insert Into cliente_cultivo(id_clientecultivo,id_cliente,id_cultivo,tiporeg_clientecultivo,freg_clientecultivo,usureg_clientecultivo) values (NULL,51592128,1,'R',2016-10-11,'dzambrano');</v>
      </c>
    </row>
    <row r="751" spans="1:15" x14ac:dyDescent="0.25">
      <c r="A751">
        <v>10017344</v>
      </c>
      <c r="B751" t="s">
        <v>6403</v>
      </c>
      <c r="C751" t="s">
        <v>6346</v>
      </c>
      <c r="D751" t="s">
        <v>6339</v>
      </c>
      <c r="E751" s="15">
        <v>900452307</v>
      </c>
      <c r="F751" s="15" t="s">
        <v>6339</v>
      </c>
      <c r="G751">
        <v>1</v>
      </c>
      <c r="H751" t="s">
        <v>6339</v>
      </c>
      <c r="I751" t="s">
        <v>6400</v>
      </c>
      <c r="J751" t="s">
        <v>6339</v>
      </c>
      <c r="K751" s="29">
        <v>42654</v>
      </c>
      <c r="L751" s="29" t="s">
        <v>6339</v>
      </c>
      <c r="M751" s="29" t="s">
        <v>6397</v>
      </c>
      <c r="N751" t="s">
        <v>6340</v>
      </c>
      <c r="O751" t="str">
        <f t="shared" si="11"/>
        <v>Insert Into cliente_cultivo(id_clientecultivo,id_cliente,id_cultivo,tiporeg_clientecultivo,freg_clientecultivo,usureg_clientecultivo) values (NULL,900452307,1,'R',2016-10-11,'dzambrano');</v>
      </c>
    </row>
    <row r="752" spans="1:15" x14ac:dyDescent="0.25">
      <c r="A752">
        <v>10017371</v>
      </c>
      <c r="B752" t="s">
        <v>6403</v>
      </c>
      <c r="C752" t="s">
        <v>6346</v>
      </c>
      <c r="D752" t="s">
        <v>6339</v>
      </c>
      <c r="E752" s="15">
        <v>817007055</v>
      </c>
      <c r="F752" s="15" t="s">
        <v>6339</v>
      </c>
      <c r="G752">
        <v>1</v>
      </c>
      <c r="H752" t="s">
        <v>6339</v>
      </c>
      <c r="I752" t="s">
        <v>6400</v>
      </c>
      <c r="J752" t="s">
        <v>6339</v>
      </c>
      <c r="K752" s="29">
        <v>42654</v>
      </c>
      <c r="L752" s="29" t="s">
        <v>6339</v>
      </c>
      <c r="M752" s="29" t="s">
        <v>6397</v>
      </c>
      <c r="N752" t="s">
        <v>6340</v>
      </c>
      <c r="O752" t="str">
        <f t="shared" si="11"/>
        <v>Insert Into cliente_cultivo(id_clientecultivo,id_cliente,id_cultivo,tiporeg_clientecultivo,freg_clientecultivo,usureg_clientecultivo) values (NULL,817007055,1,'R',2016-10-11,'dzambrano');</v>
      </c>
    </row>
    <row r="753" spans="1:15" x14ac:dyDescent="0.25">
      <c r="A753">
        <v>10017419</v>
      </c>
      <c r="B753" t="s">
        <v>6403</v>
      </c>
      <c r="C753" t="s">
        <v>6346</v>
      </c>
      <c r="D753" t="s">
        <v>6339</v>
      </c>
      <c r="E753" s="15">
        <v>24395736</v>
      </c>
      <c r="F753" s="15" t="s">
        <v>6339</v>
      </c>
      <c r="G753">
        <v>1</v>
      </c>
      <c r="H753" t="s">
        <v>6339</v>
      </c>
      <c r="I753" t="s">
        <v>6400</v>
      </c>
      <c r="J753" t="s">
        <v>6339</v>
      </c>
      <c r="K753" s="29">
        <v>42654</v>
      </c>
      <c r="L753" s="29" t="s">
        <v>6339</v>
      </c>
      <c r="M753" s="29" t="s">
        <v>6397</v>
      </c>
      <c r="N753" t="s">
        <v>6340</v>
      </c>
      <c r="O753" t="str">
        <f t="shared" si="11"/>
        <v>Insert Into cliente_cultivo(id_clientecultivo,id_cliente,id_cultivo,tiporeg_clientecultivo,freg_clientecultivo,usureg_clientecultivo) values (NULL,24395736,1,'R',2016-10-11,'dzambrano');</v>
      </c>
    </row>
    <row r="754" spans="1:15" x14ac:dyDescent="0.25">
      <c r="A754">
        <v>10017432</v>
      </c>
      <c r="B754" t="s">
        <v>6403</v>
      </c>
      <c r="C754" t="s">
        <v>6346</v>
      </c>
      <c r="D754" t="s">
        <v>6339</v>
      </c>
      <c r="E754" s="15">
        <v>900811082</v>
      </c>
      <c r="F754" s="15" t="s">
        <v>6339</v>
      </c>
      <c r="G754">
        <v>1</v>
      </c>
      <c r="H754" t="s">
        <v>6339</v>
      </c>
      <c r="I754" t="s">
        <v>6400</v>
      </c>
      <c r="J754" t="s">
        <v>6339</v>
      </c>
      <c r="K754" s="29">
        <v>42654</v>
      </c>
      <c r="L754" s="29" t="s">
        <v>6339</v>
      </c>
      <c r="M754" s="29" t="s">
        <v>6397</v>
      </c>
      <c r="N754" t="s">
        <v>6340</v>
      </c>
      <c r="O754" t="str">
        <f t="shared" si="11"/>
        <v>Insert Into cliente_cultivo(id_clientecultivo,id_cliente,id_cultivo,tiporeg_clientecultivo,freg_clientecultivo,usureg_clientecultivo) values (NULL,900811082,1,'R',2016-10-11,'dzambrano');</v>
      </c>
    </row>
    <row r="755" spans="1:15" x14ac:dyDescent="0.25">
      <c r="A755">
        <v>10017494</v>
      </c>
      <c r="B755" t="s">
        <v>6403</v>
      </c>
      <c r="C755" t="s">
        <v>6346</v>
      </c>
      <c r="D755" t="s">
        <v>6339</v>
      </c>
      <c r="E755" s="15">
        <v>6436394</v>
      </c>
      <c r="F755" s="15" t="s">
        <v>6339</v>
      </c>
      <c r="G755">
        <v>1</v>
      </c>
      <c r="H755" t="s">
        <v>6339</v>
      </c>
      <c r="I755" t="s">
        <v>6400</v>
      </c>
      <c r="J755" t="s">
        <v>6339</v>
      </c>
      <c r="K755" s="29">
        <v>42654</v>
      </c>
      <c r="L755" s="29" t="s">
        <v>6339</v>
      </c>
      <c r="M755" s="29" t="s">
        <v>6397</v>
      </c>
      <c r="N755" t="s">
        <v>6340</v>
      </c>
      <c r="O755" t="str">
        <f t="shared" si="11"/>
        <v>Insert Into cliente_cultivo(id_clientecultivo,id_cliente,id_cultivo,tiporeg_clientecultivo,freg_clientecultivo,usureg_clientecultivo) values (NULL,6436394,1,'R',2016-10-11,'dzambrano');</v>
      </c>
    </row>
    <row r="756" spans="1:15" x14ac:dyDescent="0.25">
      <c r="A756">
        <v>10017503</v>
      </c>
      <c r="B756" t="s">
        <v>6403</v>
      </c>
      <c r="C756" t="s">
        <v>6346</v>
      </c>
      <c r="D756" t="s">
        <v>6339</v>
      </c>
      <c r="E756" s="15">
        <v>10277745</v>
      </c>
      <c r="F756" s="15" t="s">
        <v>6339</v>
      </c>
      <c r="G756">
        <v>1</v>
      </c>
      <c r="H756" t="s">
        <v>6339</v>
      </c>
      <c r="I756" t="s">
        <v>6400</v>
      </c>
      <c r="J756" t="s">
        <v>6339</v>
      </c>
      <c r="K756" s="29">
        <v>42654</v>
      </c>
      <c r="L756" s="29" t="s">
        <v>6339</v>
      </c>
      <c r="M756" s="29" t="s">
        <v>6397</v>
      </c>
      <c r="N756" t="s">
        <v>6340</v>
      </c>
      <c r="O756" t="str">
        <f t="shared" si="11"/>
        <v>Insert Into cliente_cultivo(id_clientecultivo,id_cliente,id_cultivo,tiporeg_clientecultivo,freg_clientecultivo,usureg_clientecultivo) values (NULL,10277745,1,'R',2016-10-11,'dzambrano');</v>
      </c>
    </row>
    <row r="757" spans="1:15" x14ac:dyDescent="0.25">
      <c r="A757">
        <v>10017533</v>
      </c>
      <c r="B757" t="s">
        <v>6403</v>
      </c>
      <c r="C757" t="s">
        <v>6346</v>
      </c>
      <c r="D757" t="s">
        <v>6339</v>
      </c>
      <c r="E757" s="15">
        <v>805019457</v>
      </c>
      <c r="F757" s="15" t="s">
        <v>6339</v>
      </c>
      <c r="G757">
        <v>1</v>
      </c>
      <c r="H757" t="s">
        <v>6339</v>
      </c>
      <c r="I757" t="s">
        <v>6400</v>
      </c>
      <c r="J757" t="s">
        <v>6339</v>
      </c>
      <c r="K757" s="29">
        <v>42654</v>
      </c>
      <c r="L757" s="29" t="s">
        <v>6339</v>
      </c>
      <c r="M757" s="29" t="s">
        <v>6397</v>
      </c>
      <c r="N757" t="s">
        <v>6340</v>
      </c>
      <c r="O757" t="str">
        <f t="shared" si="11"/>
        <v>Insert Into cliente_cultivo(id_clientecultivo,id_cliente,id_cultivo,tiporeg_clientecultivo,freg_clientecultivo,usureg_clientecultivo) values (NULL,805019457,1,'R',2016-10-11,'dzambrano');</v>
      </c>
    </row>
    <row r="758" spans="1:15" x14ac:dyDescent="0.25">
      <c r="A758">
        <v>10017565</v>
      </c>
      <c r="B758" t="s">
        <v>6403</v>
      </c>
      <c r="C758" t="s">
        <v>6346</v>
      </c>
      <c r="D758" t="s">
        <v>6339</v>
      </c>
      <c r="E758" s="15">
        <v>29739519</v>
      </c>
      <c r="F758" s="15" t="s">
        <v>6339</v>
      </c>
      <c r="G758">
        <v>1</v>
      </c>
      <c r="H758" t="s">
        <v>6339</v>
      </c>
      <c r="I758" t="s">
        <v>6400</v>
      </c>
      <c r="J758" t="s">
        <v>6339</v>
      </c>
      <c r="K758" s="29">
        <v>42654</v>
      </c>
      <c r="L758" s="29" t="s">
        <v>6339</v>
      </c>
      <c r="M758" s="29" t="s">
        <v>6397</v>
      </c>
      <c r="N758" t="s">
        <v>6340</v>
      </c>
      <c r="O758" t="str">
        <f t="shared" si="11"/>
        <v>Insert Into cliente_cultivo(id_clientecultivo,id_cliente,id_cultivo,tiporeg_clientecultivo,freg_clientecultivo,usureg_clientecultivo) values (NULL,29739519,1,'R',2016-10-11,'dzambrano');</v>
      </c>
    </row>
    <row r="759" spans="1:15" x14ac:dyDescent="0.25">
      <c r="A759">
        <v>10017573</v>
      </c>
      <c r="B759" t="s">
        <v>6403</v>
      </c>
      <c r="C759" t="s">
        <v>6346</v>
      </c>
      <c r="D759" t="s">
        <v>6339</v>
      </c>
      <c r="E759" s="15">
        <v>6316241</v>
      </c>
      <c r="F759" s="15" t="s">
        <v>6339</v>
      </c>
      <c r="G759">
        <v>1</v>
      </c>
      <c r="H759" t="s">
        <v>6339</v>
      </c>
      <c r="I759" t="s">
        <v>6400</v>
      </c>
      <c r="J759" t="s">
        <v>6339</v>
      </c>
      <c r="K759" s="29">
        <v>42654</v>
      </c>
      <c r="L759" s="29" t="s">
        <v>6339</v>
      </c>
      <c r="M759" s="29" t="s">
        <v>6397</v>
      </c>
      <c r="N759" t="s">
        <v>6340</v>
      </c>
      <c r="O759" t="str">
        <f t="shared" si="11"/>
        <v>Insert Into cliente_cultivo(id_clientecultivo,id_cliente,id_cultivo,tiporeg_clientecultivo,freg_clientecultivo,usureg_clientecultivo) values (NULL,6316241,1,'R',2016-10-11,'dzambrano');</v>
      </c>
    </row>
    <row r="760" spans="1:15" x14ac:dyDescent="0.25">
      <c r="A760">
        <v>10017574</v>
      </c>
      <c r="B760" t="s">
        <v>6403</v>
      </c>
      <c r="C760" t="s">
        <v>6346</v>
      </c>
      <c r="D760" t="s">
        <v>6339</v>
      </c>
      <c r="E760" s="15">
        <v>816006092</v>
      </c>
      <c r="F760" s="15" t="s">
        <v>6339</v>
      </c>
      <c r="G760">
        <v>1</v>
      </c>
      <c r="H760" t="s">
        <v>6339</v>
      </c>
      <c r="I760" t="s">
        <v>6400</v>
      </c>
      <c r="J760" t="s">
        <v>6339</v>
      </c>
      <c r="K760" s="29">
        <v>42654</v>
      </c>
      <c r="L760" s="29" t="s">
        <v>6339</v>
      </c>
      <c r="M760" s="29" t="s">
        <v>6397</v>
      </c>
      <c r="N760" t="s">
        <v>6340</v>
      </c>
      <c r="O760" t="str">
        <f t="shared" si="11"/>
        <v>Insert Into cliente_cultivo(id_clientecultivo,id_cliente,id_cultivo,tiporeg_clientecultivo,freg_clientecultivo,usureg_clientecultivo) values (NULL,816006092,1,'R',2016-10-11,'dzambrano');</v>
      </c>
    </row>
    <row r="761" spans="1:15" x14ac:dyDescent="0.25">
      <c r="A761">
        <v>10017609</v>
      </c>
      <c r="B761" t="s">
        <v>6403</v>
      </c>
      <c r="C761" t="s">
        <v>6346</v>
      </c>
      <c r="D761" t="s">
        <v>6339</v>
      </c>
      <c r="E761" s="15">
        <v>1053787524</v>
      </c>
      <c r="F761" s="15" t="s">
        <v>6339</v>
      </c>
      <c r="G761">
        <v>1</v>
      </c>
      <c r="H761" t="s">
        <v>6339</v>
      </c>
      <c r="I761" t="s">
        <v>6400</v>
      </c>
      <c r="J761" t="s">
        <v>6339</v>
      </c>
      <c r="K761" s="29">
        <v>42654</v>
      </c>
      <c r="L761" s="29" t="s">
        <v>6339</v>
      </c>
      <c r="M761" s="29" t="s">
        <v>6397</v>
      </c>
      <c r="N761" t="s">
        <v>6340</v>
      </c>
      <c r="O761" t="str">
        <f t="shared" si="11"/>
        <v>Insert Into cliente_cultivo(id_clientecultivo,id_cliente,id_cultivo,tiporeg_clientecultivo,freg_clientecultivo,usureg_clientecultivo) values (NULL,1053787524,1,'R',2016-10-11,'dzambrano');</v>
      </c>
    </row>
    <row r="762" spans="1:15" x14ac:dyDescent="0.25">
      <c r="A762">
        <v>10017692</v>
      </c>
      <c r="B762" t="s">
        <v>6403</v>
      </c>
      <c r="C762" t="s">
        <v>6346</v>
      </c>
      <c r="D762" t="s">
        <v>6339</v>
      </c>
      <c r="E762" s="15">
        <v>16203858</v>
      </c>
      <c r="F762" s="15" t="s">
        <v>6339</v>
      </c>
      <c r="G762">
        <v>1</v>
      </c>
      <c r="H762" t="s">
        <v>6339</v>
      </c>
      <c r="I762" t="s">
        <v>6400</v>
      </c>
      <c r="J762" t="s">
        <v>6339</v>
      </c>
      <c r="K762" s="29">
        <v>42654</v>
      </c>
      <c r="L762" s="29" t="s">
        <v>6339</v>
      </c>
      <c r="M762" s="29" t="s">
        <v>6397</v>
      </c>
      <c r="N762" t="s">
        <v>6340</v>
      </c>
      <c r="O762" t="str">
        <f t="shared" si="11"/>
        <v>Insert Into cliente_cultivo(id_clientecultivo,id_cliente,id_cultivo,tiporeg_clientecultivo,freg_clientecultivo,usureg_clientecultivo) values (NULL,16203858,1,'R',2016-10-11,'dzambrano');</v>
      </c>
    </row>
    <row r="763" spans="1:15" x14ac:dyDescent="0.25">
      <c r="A763">
        <v>10017775</v>
      </c>
      <c r="B763" t="s">
        <v>6403</v>
      </c>
      <c r="C763" t="s">
        <v>6346</v>
      </c>
      <c r="D763" t="s">
        <v>6339</v>
      </c>
      <c r="E763" s="15">
        <v>900656046</v>
      </c>
      <c r="F763" s="15" t="s">
        <v>6339</v>
      </c>
      <c r="G763">
        <v>1</v>
      </c>
      <c r="H763" t="s">
        <v>6339</v>
      </c>
      <c r="I763" t="s">
        <v>6400</v>
      </c>
      <c r="J763" t="s">
        <v>6339</v>
      </c>
      <c r="K763" s="29">
        <v>42654</v>
      </c>
      <c r="L763" s="29" t="s">
        <v>6339</v>
      </c>
      <c r="M763" s="29" t="s">
        <v>6397</v>
      </c>
      <c r="N763" t="s">
        <v>6340</v>
      </c>
      <c r="O763" t="str">
        <f t="shared" si="11"/>
        <v>Insert Into cliente_cultivo(id_clientecultivo,id_cliente,id_cultivo,tiporeg_clientecultivo,freg_clientecultivo,usureg_clientecultivo) values (NULL,900656046,1,'R',2016-10-11,'dzambrano');</v>
      </c>
    </row>
    <row r="764" spans="1:15" x14ac:dyDescent="0.25">
      <c r="A764">
        <v>10017883</v>
      </c>
      <c r="B764" t="s">
        <v>6403</v>
      </c>
      <c r="C764" t="s">
        <v>6346</v>
      </c>
      <c r="D764" t="s">
        <v>6339</v>
      </c>
      <c r="E764" s="15">
        <v>29135323</v>
      </c>
      <c r="F764" s="15" t="s">
        <v>6339</v>
      </c>
      <c r="G764">
        <v>1</v>
      </c>
      <c r="H764" t="s">
        <v>6339</v>
      </c>
      <c r="I764" t="s">
        <v>6400</v>
      </c>
      <c r="J764" t="s">
        <v>6339</v>
      </c>
      <c r="K764" s="29">
        <v>42654</v>
      </c>
      <c r="L764" s="29" t="s">
        <v>6339</v>
      </c>
      <c r="M764" s="29" t="s">
        <v>6397</v>
      </c>
      <c r="N764" t="s">
        <v>6340</v>
      </c>
      <c r="O764" t="str">
        <f t="shared" si="11"/>
        <v>Insert Into cliente_cultivo(id_clientecultivo,id_cliente,id_cultivo,tiporeg_clientecultivo,freg_clientecultivo,usureg_clientecultivo) values (NULL,29135323,1,'R',2016-10-11,'dzambrano');</v>
      </c>
    </row>
    <row r="765" spans="1:15" x14ac:dyDescent="0.25">
      <c r="A765">
        <v>10017892</v>
      </c>
      <c r="B765" t="s">
        <v>6403</v>
      </c>
      <c r="C765" t="s">
        <v>6346</v>
      </c>
      <c r="D765" t="s">
        <v>6339</v>
      </c>
      <c r="E765" s="15">
        <v>1130651771</v>
      </c>
      <c r="F765" s="15" t="s">
        <v>6339</v>
      </c>
      <c r="G765">
        <v>1</v>
      </c>
      <c r="H765" t="s">
        <v>6339</v>
      </c>
      <c r="I765" t="s">
        <v>6400</v>
      </c>
      <c r="J765" t="s">
        <v>6339</v>
      </c>
      <c r="K765" s="29">
        <v>42654</v>
      </c>
      <c r="L765" s="29" t="s">
        <v>6339</v>
      </c>
      <c r="M765" s="29" t="s">
        <v>6397</v>
      </c>
      <c r="N765" t="s">
        <v>6340</v>
      </c>
      <c r="O765" t="str">
        <f t="shared" si="11"/>
        <v>Insert Into cliente_cultivo(id_clientecultivo,id_cliente,id_cultivo,tiporeg_clientecultivo,freg_clientecultivo,usureg_clientecultivo) values (NULL,1130651771,1,'R',2016-10-11,'dzambrano');</v>
      </c>
    </row>
    <row r="766" spans="1:15" x14ac:dyDescent="0.25">
      <c r="A766">
        <v>10017932</v>
      </c>
      <c r="B766" t="s">
        <v>6403</v>
      </c>
      <c r="C766" t="s">
        <v>6346</v>
      </c>
      <c r="D766" t="s">
        <v>6339</v>
      </c>
      <c r="E766" s="15">
        <v>900734207</v>
      </c>
      <c r="F766" s="15" t="s">
        <v>6339</v>
      </c>
      <c r="G766">
        <v>1</v>
      </c>
      <c r="H766" t="s">
        <v>6339</v>
      </c>
      <c r="I766" t="s">
        <v>6400</v>
      </c>
      <c r="J766" t="s">
        <v>6339</v>
      </c>
      <c r="K766" s="29">
        <v>42654</v>
      </c>
      <c r="L766" s="29" t="s">
        <v>6339</v>
      </c>
      <c r="M766" s="29" t="s">
        <v>6397</v>
      </c>
      <c r="N766" t="s">
        <v>6340</v>
      </c>
      <c r="O766" t="str">
        <f t="shared" si="11"/>
        <v>Insert Into cliente_cultivo(id_clientecultivo,id_cliente,id_cultivo,tiporeg_clientecultivo,freg_clientecultivo,usureg_clientecultivo) values (NULL,900734207,1,'R',2016-10-11,'dzambrano');</v>
      </c>
    </row>
    <row r="767" spans="1:15" x14ac:dyDescent="0.25">
      <c r="A767">
        <v>10017976</v>
      </c>
      <c r="B767" t="s">
        <v>6403</v>
      </c>
      <c r="C767" t="s">
        <v>6346</v>
      </c>
      <c r="D767" t="s">
        <v>6339</v>
      </c>
      <c r="E767" s="15">
        <v>900661571</v>
      </c>
      <c r="F767" s="15" t="s">
        <v>6339</v>
      </c>
      <c r="G767">
        <v>1</v>
      </c>
      <c r="H767" t="s">
        <v>6339</v>
      </c>
      <c r="I767" t="s">
        <v>6400</v>
      </c>
      <c r="J767" t="s">
        <v>6339</v>
      </c>
      <c r="K767" s="29">
        <v>42654</v>
      </c>
      <c r="L767" s="29" t="s">
        <v>6339</v>
      </c>
      <c r="M767" s="29" t="s">
        <v>6397</v>
      </c>
      <c r="N767" t="s">
        <v>6340</v>
      </c>
      <c r="O767" t="str">
        <f t="shared" si="11"/>
        <v>Insert Into cliente_cultivo(id_clientecultivo,id_cliente,id_cultivo,tiporeg_clientecultivo,freg_clientecultivo,usureg_clientecultivo) values (NULL,900661571,1,'R',2016-10-11,'dzambrano');</v>
      </c>
    </row>
    <row r="768" spans="1:15" x14ac:dyDescent="0.25">
      <c r="A768">
        <v>10018001</v>
      </c>
      <c r="B768" t="s">
        <v>6403</v>
      </c>
      <c r="C768" t="s">
        <v>6346</v>
      </c>
      <c r="D768" t="s">
        <v>6339</v>
      </c>
      <c r="E768" s="15">
        <v>891100321</v>
      </c>
      <c r="F768" s="15" t="s">
        <v>6339</v>
      </c>
      <c r="G768">
        <v>1</v>
      </c>
      <c r="H768" t="s">
        <v>6339</v>
      </c>
      <c r="I768" t="s">
        <v>6400</v>
      </c>
      <c r="J768" t="s">
        <v>6339</v>
      </c>
      <c r="K768" s="29">
        <v>42654</v>
      </c>
      <c r="L768" s="29" t="s">
        <v>6339</v>
      </c>
      <c r="M768" s="29" t="s">
        <v>6397</v>
      </c>
      <c r="N768" t="s">
        <v>6340</v>
      </c>
      <c r="O768" t="str">
        <f t="shared" si="11"/>
        <v>Insert Into cliente_cultivo(id_clientecultivo,id_cliente,id_cultivo,tiporeg_clientecultivo,freg_clientecultivo,usureg_clientecultivo) values (NULL,891100321,1,'R',2016-10-11,'dzambrano');</v>
      </c>
    </row>
    <row r="769" spans="1:15" x14ac:dyDescent="0.25">
      <c r="A769">
        <v>10018002</v>
      </c>
      <c r="B769" t="s">
        <v>6403</v>
      </c>
      <c r="C769" t="s">
        <v>6346</v>
      </c>
      <c r="D769" t="s">
        <v>6339</v>
      </c>
      <c r="E769" s="15">
        <v>891102742</v>
      </c>
      <c r="F769" s="15" t="s">
        <v>6339</v>
      </c>
      <c r="G769">
        <v>1</v>
      </c>
      <c r="H769" t="s">
        <v>6339</v>
      </c>
      <c r="I769" t="s">
        <v>6400</v>
      </c>
      <c r="J769" t="s">
        <v>6339</v>
      </c>
      <c r="K769" s="29">
        <v>42654</v>
      </c>
      <c r="L769" s="29" t="s">
        <v>6339</v>
      </c>
      <c r="M769" s="29" t="s">
        <v>6397</v>
      </c>
      <c r="N769" t="s">
        <v>6340</v>
      </c>
      <c r="O769" t="str">
        <f t="shared" si="11"/>
        <v>Insert Into cliente_cultivo(id_clientecultivo,id_cliente,id_cultivo,tiporeg_clientecultivo,freg_clientecultivo,usureg_clientecultivo) values (NULL,891102742,1,'R',2016-10-11,'dzambrano');</v>
      </c>
    </row>
    <row r="770" spans="1:15" x14ac:dyDescent="0.25">
      <c r="A770">
        <v>10013224</v>
      </c>
      <c r="B770" t="s">
        <v>6403</v>
      </c>
      <c r="C770" t="s">
        <v>6346</v>
      </c>
      <c r="D770" t="s">
        <v>6339</v>
      </c>
      <c r="E770" s="15">
        <v>800153144</v>
      </c>
      <c r="F770" s="15" t="s">
        <v>6339</v>
      </c>
      <c r="G770">
        <v>1</v>
      </c>
      <c r="H770" t="s">
        <v>6339</v>
      </c>
      <c r="I770" t="s">
        <v>6400</v>
      </c>
      <c r="J770" t="s">
        <v>6339</v>
      </c>
      <c r="K770" s="29">
        <v>42654</v>
      </c>
      <c r="L770" s="29" t="s">
        <v>6339</v>
      </c>
      <c r="M770" s="29" t="s">
        <v>6397</v>
      </c>
      <c r="N770" t="s">
        <v>6340</v>
      </c>
      <c r="O770" t="str">
        <f t="shared" si="11"/>
        <v>Insert Into cliente_cultivo(id_clientecultivo,id_cliente,id_cultivo,tiporeg_clientecultivo,freg_clientecultivo,usureg_clientecultivo) values (NULL,800153144,1,'R',2016-10-11,'dzambrano');</v>
      </c>
    </row>
    <row r="771" spans="1:15" x14ac:dyDescent="0.25">
      <c r="A771">
        <v>10013226</v>
      </c>
      <c r="B771" t="s">
        <v>6403</v>
      </c>
      <c r="C771" t="s">
        <v>6346</v>
      </c>
      <c r="D771" t="s">
        <v>6339</v>
      </c>
      <c r="E771" s="15">
        <v>17641619</v>
      </c>
      <c r="F771" s="15" t="s">
        <v>6339</v>
      </c>
      <c r="G771">
        <v>1</v>
      </c>
      <c r="H771" t="s">
        <v>6339</v>
      </c>
      <c r="I771" t="s">
        <v>6400</v>
      </c>
      <c r="J771" t="s">
        <v>6339</v>
      </c>
      <c r="K771" s="29">
        <v>42654</v>
      </c>
      <c r="L771" s="29" t="s">
        <v>6339</v>
      </c>
      <c r="M771" s="29" t="s">
        <v>6397</v>
      </c>
      <c r="N771" t="s">
        <v>6340</v>
      </c>
      <c r="O771" t="str">
        <f t="shared" ref="O771:O834" si="12">_xlfn.CONCAT(B771,C771,D771,E771,F771,G771,H771,"'",I771,"'",J771,TEXT(K771,"yyyy-mm-dd"),L771,"'",M771,"'",N771)</f>
        <v>Insert Into cliente_cultivo(id_clientecultivo,id_cliente,id_cultivo,tiporeg_clientecultivo,freg_clientecultivo,usureg_clientecultivo) values (NULL,17641619,1,'R',2016-10-11,'dzambrano');</v>
      </c>
    </row>
    <row r="772" spans="1:15" x14ac:dyDescent="0.25">
      <c r="A772">
        <v>10013803</v>
      </c>
      <c r="B772" t="s">
        <v>6403</v>
      </c>
      <c r="C772" t="s">
        <v>6346</v>
      </c>
      <c r="D772" t="s">
        <v>6339</v>
      </c>
      <c r="E772" s="15">
        <v>900315039</v>
      </c>
      <c r="F772" s="15" t="s">
        <v>6339</v>
      </c>
      <c r="G772">
        <v>1</v>
      </c>
      <c r="H772" t="s">
        <v>6339</v>
      </c>
      <c r="I772" t="s">
        <v>6400</v>
      </c>
      <c r="J772" t="s">
        <v>6339</v>
      </c>
      <c r="K772" s="29">
        <v>42654</v>
      </c>
      <c r="L772" s="29" t="s">
        <v>6339</v>
      </c>
      <c r="M772" s="29" t="s">
        <v>6397</v>
      </c>
      <c r="N772" t="s">
        <v>6340</v>
      </c>
      <c r="O772" t="str">
        <f t="shared" si="12"/>
        <v>Insert Into cliente_cultivo(id_clientecultivo,id_cliente,id_cultivo,tiporeg_clientecultivo,freg_clientecultivo,usureg_clientecultivo) values (NULL,900315039,1,'R',2016-10-11,'dzambrano');</v>
      </c>
    </row>
    <row r="773" spans="1:15" x14ac:dyDescent="0.25">
      <c r="A773">
        <v>10013816</v>
      </c>
      <c r="B773" t="s">
        <v>6403</v>
      </c>
      <c r="C773" t="s">
        <v>6346</v>
      </c>
      <c r="D773" t="s">
        <v>6339</v>
      </c>
      <c r="E773" s="15">
        <v>900829016</v>
      </c>
      <c r="F773" s="15" t="s">
        <v>6339</v>
      </c>
      <c r="G773">
        <v>1</v>
      </c>
      <c r="H773" t="s">
        <v>6339</v>
      </c>
      <c r="I773" t="s">
        <v>6400</v>
      </c>
      <c r="J773" t="s">
        <v>6339</v>
      </c>
      <c r="K773" s="29">
        <v>42654</v>
      </c>
      <c r="L773" s="29" t="s">
        <v>6339</v>
      </c>
      <c r="M773" s="29" t="s">
        <v>6397</v>
      </c>
      <c r="N773" t="s">
        <v>6340</v>
      </c>
      <c r="O773" t="str">
        <f t="shared" si="12"/>
        <v>Insert Into cliente_cultivo(id_clientecultivo,id_cliente,id_cultivo,tiporeg_clientecultivo,freg_clientecultivo,usureg_clientecultivo) values (NULL,900829016,1,'R',2016-10-11,'dzambrano');</v>
      </c>
    </row>
    <row r="774" spans="1:15" x14ac:dyDescent="0.25">
      <c r="A774">
        <v>10016378</v>
      </c>
      <c r="B774" t="s">
        <v>6403</v>
      </c>
      <c r="C774" t="s">
        <v>6346</v>
      </c>
      <c r="D774" t="s">
        <v>6339</v>
      </c>
      <c r="E774" s="15">
        <v>1083875491</v>
      </c>
      <c r="F774" s="15" t="s">
        <v>6339</v>
      </c>
      <c r="G774">
        <v>1</v>
      </c>
      <c r="H774" t="s">
        <v>6339</v>
      </c>
      <c r="I774" t="s">
        <v>6400</v>
      </c>
      <c r="J774" t="s">
        <v>6339</v>
      </c>
      <c r="K774" s="29">
        <v>42654</v>
      </c>
      <c r="L774" s="29" t="s">
        <v>6339</v>
      </c>
      <c r="M774" s="29" t="s">
        <v>6397</v>
      </c>
      <c r="N774" t="s">
        <v>6340</v>
      </c>
      <c r="O774" t="str">
        <f t="shared" si="12"/>
        <v>Insert Into cliente_cultivo(id_clientecultivo,id_cliente,id_cultivo,tiporeg_clientecultivo,freg_clientecultivo,usureg_clientecultivo) values (NULL,1083875491,1,'R',2016-10-11,'dzambrano');</v>
      </c>
    </row>
    <row r="775" spans="1:15" x14ac:dyDescent="0.25">
      <c r="A775">
        <v>10016380</v>
      </c>
      <c r="B775" t="s">
        <v>6403</v>
      </c>
      <c r="C775" t="s">
        <v>6346</v>
      </c>
      <c r="D775" t="s">
        <v>6339</v>
      </c>
      <c r="E775" s="15">
        <v>55195001</v>
      </c>
      <c r="F775" s="15" t="s">
        <v>6339</v>
      </c>
      <c r="G775">
        <v>1</v>
      </c>
      <c r="H775" t="s">
        <v>6339</v>
      </c>
      <c r="I775" t="s">
        <v>6400</v>
      </c>
      <c r="J775" t="s">
        <v>6339</v>
      </c>
      <c r="K775" s="29">
        <v>42654</v>
      </c>
      <c r="L775" s="29" t="s">
        <v>6339</v>
      </c>
      <c r="M775" s="29" t="s">
        <v>6397</v>
      </c>
      <c r="N775" t="s">
        <v>6340</v>
      </c>
      <c r="O775" t="str">
        <f t="shared" si="12"/>
        <v>Insert Into cliente_cultivo(id_clientecultivo,id_cliente,id_cultivo,tiporeg_clientecultivo,freg_clientecultivo,usureg_clientecultivo) values (NULL,55195001,1,'R',2016-10-11,'dzambrano');</v>
      </c>
    </row>
    <row r="776" spans="1:15" x14ac:dyDescent="0.25">
      <c r="A776">
        <v>10017415</v>
      </c>
      <c r="B776" t="s">
        <v>6403</v>
      </c>
      <c r="C776" t="s">
        <v>6346</v>
      </c>
      <c r="D776" t="s">
        <v>6339</v>
      </c>
      <c r="E776" s="15">
        <v>12227169</v>
      </c>
      <c r="F776" s="15" t="s">
        <v>6339</v>
      </c>
      <c r="G776">
        <v>1</v>
      </c>
      <c r="H776" t="s">
        <v>6339</v>
      </c>
      <c r="I776" t="s">
        <v>6400</v>
      </c>
      <c r="J776" t="s">
        <v>6339</v>
      </c>
      <c r="K776" s="29">
        <v>42654</v>
      </c>
      <c r="L776" s="29" t="s">
        <v>6339</v>
      </c>
      <c r="M776" s="29" t="s">
        <v>6397</v>
      </c>
      <c r="N776" t="s">
        <v>6340</v>
      </c>
      <c r="O776" t="str">
        <f t="shared" si="12"/>
        <v>Insert Into cliente_cultivo(id_clientecultivo,id_cliente,id_cultivo,tiporeg_clientecultivo,freg_clientecultivo,usureg_clientecultivo) values (NULL,12227169,1,'R',2016-10-11,'dzambrano');</v>
      </c>
    </row>
    <row r="777" spans="1:15" x14ac:dyDescent="0.25">
      <c r="A777">
        <v>10017442</v>
      </c>
      <c r="B777" t="s">
        <v>6403</v>
      </c>
      <c r="C777" t="s">
        <v>6346</v>
      </c>
      <c r="D777" t="s">
        <v>6339</v>
      </c>
      <c r="E777" s="15">
        <v>1089076779</v>
      </c>
      <c r="F777" s="15" t="s">
        <v>6339</v>
      </c>
      <c r="G777">
        <v>1</v>
      </c>
      <c r="H777" t="s">
        <v>6339</v>
      </c>
      <c r="I777" t="s">
        <v>6400</v>
      </c>
      <c r="J777" t="s">
        <v>6339</v>
      </c>
      <c r="K777" s="29">
        <v>42654</v>
      </c>
      <c r="L777" s="29" t="s">
        <v>6339</v>
      </c>
      <c r="M777" s="29" t="s">
        <v>6397</v>
      </c>
      <c r="N777" t="s">
        <v>6340</v>
      </c>
      <c r="O777" t="str">
        <f t="shared" si="12"/>
        <v>Insert Into cliente_cultivo(id_clientecultivo,id_cliente,id_cultivo,tiporeg_clientecultivo,freg_clientecultivo,usureg_clientecultivo) values (NULL,1089076779,1,'R',2016-10-11,'dzambrano');</v>
      </c>
    </row>
    <row r="778" spans="1:15" x14ac:dyDescent="0.25">
      <c r="A778">
        <v>10017459</v>
      </c>
      <c r="B778" t="s">
        <v>6403</v>
      </c>
      <c r="C778" t="s">
        <v>6346</v>
      </c>
      <c r="D778" t="s">
        <v>6339</v>
      </c>
      <c r="E778" s="15">
        <v>900609645</v>
      </c>
      <c r="F778" s="15" t="s">
        <v>6339</v>
      </c>
      <c r="G778">
        <v>1</v>
      </c>
      <c r="H778" t="s">
        <v>6339</v>
      </c>
      <c r="I778" t="s">
        <v>6400</v>
      </c>
      <c r="J778" t="s">
        <v>6339</v>
      </c>
      <c r="K778" s="29">
        <v>42654</v>
      </c>
      <c r="L778" s="29" t="s">
        <v>6339</v>
      </c>
      <c r="M778" s="29" t="s">
        <v>6397</v>
      </c>
      <c r="N778" t="s">
        <v>6340</v>
      </c>
      <c r="O778" t="str">
        <f t="shared" si="12"/>
        <v>Insert Into cliente_cultivo(id_clientecultivo,id_cliente,id_cultivo,tiporeg_clientecultivo,freg_clientecultivo,usureg_clientecultivo) values (NULL,900609645,1,'R',2016-10-11,'dzambrano');</v>
      </c>
    </row>
    <row r="779" spans="1:15" x14ac:dyDescent="0.25">
      <c r="A779">
        <v>10017460</v>
      </c>
      <c r="B779" t="s">
        <v>6403</v>
      </c>
      <c r="C779" t="s">
        <v>6346</v>
      </c>
      <c r="D779" t="s">
        <v>6339</v>
      </c>
      <c r="E779" s="15">
        <v>900466824</v>
      </c>
      <c r="F779" s="15" t="s">
        <v>6339</v>
      </c>
      <c r="G779">
        <v>1</v>
      </c>
      <c r="H779" t="s">
        <v>6339</v>
      </c>
      <c r="I779" t="s">
        <v>6400</v>
      </c>
      <c r="J779" t="s">
        <v>6339</v>
      </c>
      <c r="K779" s="29">
        <v>42654</v>
      </c>
      <c r="L779" s="29" t="s">
        <v>6339</v>
      </c>
      <c r="M779" s="29" t="s">
        <v>6397</v>
      </c>
      <c r="N779" t="s">
        <v>6340</v>
      </c>
      <c r="O779" t="str">
        <f t="shared" si="12"/>
        <v>Insert Into cliente_cultivo(id_clientecultivo,id_cliente,id_cultivo,tiporeg_clientecultivo,freg_clientecultivo,usureg_clientecultivo) values (NULL,900466824,1,'R',2016-10-11,'dzambrano');</v>
      </c>
    </row>
    <row r="780" spans="1:15" x14ac:dyDescent="0.25">
      <c r="A780">
        <v>10017461</v>
      </c>
      <c r="B780" t="s">
        <v>6403</v>
      </c>
      <c r="C780" t="s">
        <v>6346</v>
      </c>
      <c r="D780" t="s">
        <v>6339</v>
      </c>
      <c r="E780" s="15">
        <v>813008435</v>
      </c>
      <c r="F780" s="15" t="s">
        <v>6339</v>
      </c>
      <c r="G780">
        <v>1</v>
      </c>
      <c r="H780" t="s">
        <v>6339</v>
      </c>
      <c r="I780" t="s">
        <v>6400</v>
      </c>
      <c r="J780" t="s">
        <v>6339</v>
      </c>
      <c r="K780" s="29">
        <v>42654</v>
      </c>
      <c r="L780" s="29" t="s">
        <v>6339</v>
      </c>
      <c r="M780" s="29" t="s">
        <v>6397</v>
      </c>
      <c r="N780" t="s">
        <v>6340</v>
      </c>
      <c r="O780" t="str">
        <f t="shared" si="12"/>
        <v>Insert Into cliente_cultivo(id_clientecultivo,id_cliente,id_cultivo,tiporeg_clientecultivo,freg_clientecultivo,usureg_clientecultivo) values (NULL,813008435,1,'R',2016-10-11,'dzambrano');</v>
      </c>
    </row>
    <row r="781" spans="1:15" x14ac:dyDescent="0.25">
      <c r="A781">
        <v>10017528</v>
      </c>
      <c r="B781" t="s">
        <v>6403</v>
      </c>
      <c r="C781" t="s">
        <v>6346</v>
      </c>
      <c r="D781" t="s">
        <v>6339</v>
      </c>
      <c r="E781" s="15">
        <v>4731061</v>
      </c>
      <c r="F781" s="15" t="s">
        <v>6339</v>
      </c>
      <c r="G781">
        <v>1</v>
      </c>
      <c r="H781" t="s">
        <v>6339</v>
      </c>
      <c r="I781" t="s">
        <v>6400</v>
      </c>
      <c r="J781" t="s">
        <v>6339</v>
      </c>
      <c r="K781" s="29">
        <v>42654</v>
      </c>
      <c r="L781" s="29" t="s">
        <v>6339</v>
      </c>
      <c r="M781" s="29" t="s">
        <v>6397</v>
      </c>
      <c r="N781" t="s">
        <v>6340</v>
      </c>
      <c r="O781" t="str">
        <f t="shared" si="12"/>
        <v>Insert Into cliente_cultivo(id_clientecultivo,id_cliente,id_cultivo,tiporeg_clientecultivo,freg_clientecultivo,usureg_clientecultivo) values (NULL,4731061,1,'R',2016-10-11,'dzambrano');</v>
      </c>
    </row>
    <row r="782" spans="1:15" x14ac:dyDescent="0.25">
      <c r="A782">
        <v>10017529</v>
      </c>
      <c r="B782" t="s">
        <v>6403</v>
      </c>
      <c r="C782" t="s">
        <v>6346</v>
      </c>
      <c r="D782" t="s">
        <v>6339</v>
      </c>
      <c r="E782" s="15">
        <v>26427416</v>
      </c>
      <c r="F782" s="15" t="s">
        <v>6339</v>
      </c>
      <c r="G782">
        <v>1</v>
      </c>
      <c r="H782" t="s">
        <v>6339</v>
      </c>
      <c r="I782" t="s">
        <v>6400</v>
      </c>
      <c r="J782" t="s">
        <v>6339</v>
      </c>
      <c r="K782" s="29">
        <v>42654</v>
      </c>
      <c r="L782" s="29" t="s">
        <v>6339</v>
      </c>
      <c r="M782" s="29" t="s">
        <v>6397</v>
      </c>
      <c r="N782" t="s">
        <v>6340</v>
      </c>
      <c r="O782" t="str">
        <f t="shared" si="12"/>
        <v>Insert Into cliente_cultivo(id_clientecultivo,id_cliente,id_cultivo,tiporeg_clientecultivo,freg_clientecultivo,usureg_clientecultivo) values (NULL,26427416,1,'R',2016-10-11,'dzambrano');</v>
      </c>
    </row>
    <row r="783" spans="1:15" x14ac:dyDescent="0.25">
      <c r="A783">
        <v>10017530</v>
      </c>
      <c r="B783" t="s">
        <v>6403</v>
      </c>
      <c r="C783" t="s">
        <v>6346</v>
      </c>
      <c r="D783" t="s">
        <v>6339</v>
      </c>
      <c r="E783" s="15">
        <v>900424341</v>
      </c>
      <c r="F783" s="15" t="s">
        <v>6339</v>
      </c>
      <c r="G783">
        <v>1</v>
      </c>
      <c r="H783" t="s">
        <v>6339</v>
      </c>
      <c r="I783" t="s">
        <v>6400</v>
      </c>
      <c r="J783" t="s">
        <v>6339</v>
      </c>
      <c r="K783" s="29">
        <v>42654</v>
      </c>
      <c r="L783" s="29" t="s">
        <v>6339</v>
      </c>
      <c r="M783" s="29" t="s">
        <v>6397</v>
      </c>
      <c r="N783" t="s">
        <v>6340</v>
      </c>
      <c r="O783" t="str">
        <f t="shared" si="12"/>
        <v>Insert Into cliente_cultivo(id_clientecultivo,id_cliente,id_cultivo,tiporeg_clientecultivo,freg_clientecultivo,usureg_clientecultivo) values (NULL,900424341,1,'R',2016-10-11,'dzambrano');</v>
      </c>
    </row>
    <row r="784" spans="1:15" x14ac:dyDescent="0.25">
      <c r="A784">
        <v>10017532</v>
      </c>
      <c r="B784" t="s">
        <v>6403</v>
      </c>
      <c r="C784" t="s">
        <v>6346</v>
      </c>
      <c r="D784" t="s">
        <v>6339</v>
      </c>
      <c r="E784" s="15">
        <v>1083887435</v>
      </c>
      <c r="F784" s="15" t="s">
        <v>6339</v>
      </c>
      <c r="G784">
        <v>1</v>
      </c>
      <c r="H784" t="s">
        <v>6339</v>
      </c>
      <c r="I784" t="s">
        <v>6400</v>
      </c>
      <c r="J784" t="s">
        <v>6339</v>
      </c>
      <c r="K784" s="29">
        <v>42654</v>
      </c>
      <c r="L784" s="29" t="s">
        <v>6339</v>
      </c>
      <c r="M784" s="29" t="s">
        <v>6397</v>
      </c>
      <c r="N784" t="s">
        <v>6340</v>
      </c>
      <c r="O784" t="str">
        <f t="shared" si="12"/>
        <v>Insert Into cliente_cultivo(id_clientecultivo,id_cliente,id_cultivo,tiporeg_clientecultivo,freg_clientecultivo,usureg_clientecultivo) values (NULL,1083887435,1,'R',2016-10-11,'dzambrano');</v>
      </c>
    </row>
    <row r="785" spans="1:15" x14ac:dyDescent="0.25">
      <c r="A785">
        <v>10017544</v>
      </c>
      <c r="B785" t="s">
        <v>6403</v>
      </c>
      <c r="C785" t="s">
        <v>6346</v>
      </c>
      <c r="D785" t="s">
        <v>6339</v>
      </c>
      <c r="E785" s="15">
        <v>36280480</v>
      </c>
      <c r="F785" s="15" t="s">
        <v>6339</v>
      </c>
      <c r="G785">
        <v>1</v>
      </c>
      <c r="H785" t="s">
        <v>6339</v>
      </c>
      <c r="I785" t="s">
        <v>6400</v>
      </c>
      <c r="J785" t="s">
        <v>6339</v>
      </c>
      <c r="K785" s="29">
        <v>42654</v>
      </c>
      <c r="L785" s="29" t="s">
        <v>6339</v>
      </c>
      <c r="M785" s="29" t="s">
        <v>6397</v>
      </c>
      <c r="N785" t="s">
        <v>6340</v>
      </c>
      <c r="O785" t="str">
        <f t="shared" si="12"/>
        <v>Insert Into cliente_cultivo(id_clientecultivo,id_cliente,id_cultivo,tiporeg_clientecultivo,freg_clientecultivo,usureg_clientecultivo) values (NULL,36280480,1,'R',2016-10-11,'dzambrano');</v>
      </c>
    </row>
    <row r="786" spans="1:15" x14ac:dyDescent="0.25">
      <c r="A786">
        <v>10017551</v>
      </c>
      <c r="B786" t="s">
        <v>6403</v>
      </c>
      <c r="C786" t="s">
        <v>6346</v>
      </c>
      <c r="D786" t="s">
        <v>6339</v>
      </c>
      <c r="E786" s="15">
        <v>83041305</v>
      </c>
      <c r="F786" s="15" t="s">
        <v>6339</v>
      </c>
      <c r="G786">
        <v>1</v>
      </c>
      <c r="H786" t="s">
        <v>6339</v>
      </c>
      <c r="I786" t="s">
        <v>6400</v>
      </c>
      <c r="J786" t="s">
        <v>6339</v>
      </c>
      <c r="K786" s="29">
        <v>42654</v>
      </c>
      <c r="L786" s="29" t="s">
        <v>6339</v>
      </c>
      <c r="M786" s="29" t="s">
        <v>6397</v>
      </c>
      <c r="N786" t="s">
        <v>6340</v>
      </c>
      <c r="O786" t="str">
        <f t="shared" si="12"/>
        <v>Insert Into cliente_cultivo(id_clientecultivo,id_cliente,id_cultivo,tiporeg_clientecultivo,freg_clientecultivo,usureg_clientecultivo) values (NULL,83041305,1,'R',2016-10-11,'dzambrano');</v>
      </c>
    </row>
    <row r="787" spans="1:15" x14ac:dyDescent="0.25">
      <c r="A787">
        <v>10017575</v>
      </c>
      <c r="B787" t="s">
        <v>6403</v>
      </c>
      <c r="C787" t="s">
        <v>6346</v>
      </c>
      <c r="D787" t="s">
        <v>6339</v>
      </c>
      <c r="E787" s="15">
        <v>900454452</v>
      </c>
      <c r="F787" s="15" t="s">
        <v>6339</v>
      </c>
      <c r="G787">
        <v>1</v>
      </c>
      <c r="H787" t="s">
        <v>6339</v>
      </c>
      <c r="I787" t="s">
        <v>6400</v>
      </c>
      <c r="J787" t="s">
        <v>6339</v>
      </c>
      <c r="K787" s="29">
        <v>42654</v>
      </c>
      <c r="L787" s="29" t="s">
        <v>6339</v>
      </c>
      <c r="M787" s="29" t="s">
        <v>6397</v>
      </c>
      <c r="N787" t="s">
        <v>6340</v>
      </c>
      <c r="O787" t="str">
        <f t="shared" si="12"/>
        <v>Insert Into cliente_cultivo(id_clientecultivo,id_cliente,id_cultivo,tiporeg_clientecultivo,freg_clientecultivo,usureg_clientecultivo) values (NULL,900454452,1,'R',2016-10-11,'dzambrano');</v>
      </c>
    </row>
    <row r="788" spans="1:15" x14ac:dyDescent="0.25">
      <c r="A788">
        <v>10017576</v>
      </c>
      <c r="B788" t="s">
        <v>6403</v>
      </c>
      <c r="C788" t="s">
        <v>6346</v>
      </c>
      <c r="D788" t="s">
        <v>6339</v>
      </c>
      <c r="E788" s="15">
        <v>80209045</v>
      </c>
      <c r="F788" s="15" t="s">
        <v>6339</v>
      </c>
      <c r="G788">
        <v>1</v>
      </c>
      <c r="H788" t="s">
        <v>6339</v>
      </c>
      <c r="I788" t="s">
        <v>6400</v>
      </c>
      <c r="J788" t="s">
        <v>6339</v>
      </c>
      <c r="K788" s="29">
        <v>42654</v>
      </c>
      <c r="L788" s="29" t="s">
        <v>6339</v>
      </c>
      <c r="M788" s="29" t="s">
        <v>6397</v>
      </c>
      <c r="N788" t="s">
        <v>6340</v>
      </c>
      <c r="O788" t="str">
        <f t="shared" si="12"/>
        <v>Insert Into cliente_cultivo(id_clientecultivo,id_cliente,id_cultivo,tiporeg_clientecultivo,freg_clientecultivo,usureg_clientecultivo) values (NULL,80209045,1,'R',2016-10-11,'dzambrano');</v>
      </c>
    </row>
    <row r="789" spans="1:15" x14ac:dyDescent="0.25">
      <c r="A789">
        <v>10017577</v>
      </c>
      <c r="B789" t="s">
        <v>6403</v>
      </c>
      <c r="C789" t="s">
        <v>6346</v>
      </c>
      <c r="D789" t="s">
        <v>6339</v>
      </c>
      <c r="E789" s="15">
        <v>12210327</v>
      </c>
      <c r="F789" s="15" t="s">
        <v>6339</v>
      </c>
      <c r="G789">
        <v>1</v>
      </c>
      <c r="H789" t="s">
        <v>6339</v>
      </c>
      <c r="I789" t="s">
        <v>6400</v>
      </c>
      <c r="J789" t="s">
        <v>6339</v>
      </c>
      <c r="K789" s="29">
        <v>42654</v>
      </c>
      <c r="L789" s="29" t="s">
        <v>6339</v>
      </c>
      <c r="M789" s="29" t="s">
        <v>6397</v>
      </c>
      <c r="N789" t="s">
        <v>6340</v>
      </c>
      <c r="O789" t="str">
        <f t="shared" si="12"/>
        <v>Insert Into cliente_cultivo(id_clientecultivo,id_cliente,id_cultivo,tiporeg_clientecultivo,freg_clientecultivo,usureg_clientecultivo) values (NULL,12210327,1,'R',2016-10-11,'dzambrano');</v>
      </c>
    </row>
    <row r="790" spans="1:15" x14ac:dyDescent="0.25">
      <c r="A790">
        <v>10017578</v>
      </c>
      <c r="B790" t="s">
        <v>6403</v>
      </c>
      <c r="C790" t="s">
        <v>6346</v>
      </c>
      <c r="D790" t="s">
        <v>6339</v>
      </c>
      <c r="E790" s="15">
        <v>12233957</v>
      </c>
      <c r="F790" s="15" t="s">
        <v>6339</v>
      </c>
      <c r="G790">
        <v>1</v>
      </c>
      <c r="H790" t="s">
        <v>6339</v>
      </c>
      <c r="I790" t="s">
        <v>6400</v>
      </c>
      <c r="J790" t="s">
        <v>6339</v>
      </c>
      <c r="K790" s="29">
        <v>42654</v>
      </c>
      <c r="L790" s="29" t="s">
        <v>6339</v>
      </c>
      <c r="M790" s="29" t="s">
        <v>6397</v>
      </c>
      <c r="N790" t="s">
        <v>6340</v>
      </c>
      <c r="O790" t="str">
        <f t="shared" si="12"/>
        <v>Insert Into cliente_cultivo(id_clientecultivo,id_cliente,id_cultivo,tiporeg_clientecultivo,freg_clientecultivo,usureg_clientecultivo) values (NULL,12233957,1,'R',2016-10-11,'dzambrano');</v>
      </c>
    </row>
    <row r="791" spans="1:15" x14ac:dyDescent="0.25">
      <c r="A791">
        <v>10017580</v>
      </c>
      <c r="B791" t="s">
        <v>6403</v>
      </c>
      <c r="C791" t="s">
        <v>6346</v>
      </c>
      <c r="D791" t="s">
        <v>6339</v>
      </c>
      <c r="E791" s="15">
        <v>17704890</v>
      </c>
      <c r="F791" s="15" t="s">
        <v>6339</v>
      </c>
      <c r="G791">
        <v>1</v>
      </c>
      <c r="H791" t="s">
        <v>6339</v>
      </c>
      <c r="I791" t="s">
        <v>6400</v>
      </c>
      <c r="J791" t="s">
        <v>6339</v>
      </c>
      <c r="K791" s="29">
        <v>42654</v>
      </c>
      <c r="L791" s="29" t="s">
        <v>6339</v>
      </c>
      <c r="M791" s="29" t="s">
        <v>6397</v>
      </c>
      <c r="N791" t="s">
        <v>6340</v>
      </c>
      <c r="O791" t="str">
        <f t="shared" si="12"/>
        <v>Insert Into cliente_cultivo(id_clientecultivo,id_cliente,id_cultivo,tiporeg_clientecultivo,freg_clientecultivo,usureg_clientecultivo) values (NULL,17704890,1,'R',2016-10-11,'dzambrano');</v>
      </c>
    </row>
    <row r="792" spans="1:15" x14ac:dyDescent="0.25">
      <c r="A792">
        <v>10017584</v>
      </c>
      <c r="B792" t="s">
        <v>6403</v>
      </c>
      <c r="C792" t="s">
        <v>6346</v>
      </c>
      <c r="D792" t="s">
        <v>6339</v>
      </c>
      <c r="E792" s="15">
        <v>12201285</v>
      </c>
      <c r="F792" s="15" t="s">
        <v>6339</v>
      </c>
      <c r="G792">
        <v>1</v>
      </c>
      <c r="H792" t="s">
        <v>6339</v>
      </c>
      <c r="I792" t="s">
        <v>6400</v>
      </c>
      <c r="J792" t="s">
        <v>6339</v>
      </c>
      <c r="K792" s="29">
        <v>42654</v>
      </c>
      <c r="L792" s="29" t="s">
        <v>6339</v>
      </c>
      <c r="M792" s="29" t="s">
        <v>6397</v>
      </c>
      <c r="N792" t="s">
        <v>6340</v>
      </c>
      <c r="O792" t="str">
        <f t="shared" si="12"/>
        <v>Insert Into cliente_cultivo(id_clientecultivo,id_cliente,id_cultivo,tiporeg_clientecultivo,freg_clientecultivo,usureg_clientecultivo) values (NULL,12201285,1,'R',2016-10-11,'dzambrano');</v>
      </c>
    </row>
    <row r="793" spans="1:15" x14ac:dyDescent="0.25">
      <c r="A793">
        <v>10017601</v>
      </c>
      <c r="B793" t="s">
        <v>6403</v>
      </c>
      <c r="C793" t="s">
        <v>6346</v>
      </c>
      <c r="D793" t="s">
        <v>6339</v>
      </c>
      <c r="E793" s="15">
        <v>12189856</v>
      </c>
      <c r="F793" s="15" t="s">
        <v>6339</v>
      </c>
      <c r="G793">
        <v>1</v>
      </c>
      <c r="H793" t="s">
        <v>6339</v>
      </c>
      <c r="I793" t="s">
        <v>6400</v>
      </c>
      <c r="J793" t="s">
        <v>6339</v>
      </c>
      <c r="K793" s="29">
        <v>42654</v>
      </c>
      <c r="L793" s="29" t="s">
        <v>6339</v>
      </c>
      <c r="M793" s="29" t="s">
        <v>6397</v>
      </c>
      <c r="N793" t="s">
        <v>6340</v>
      </c>
      <c r="O793" t="str">
        <f t="shared" si="12"/>
        <v>Insert Into cliente_cultivo(id_clientecultivo,id_cliente,id_cultivo,tiporeg_clientecultivo,freg_clientecultivo,usureg_clientecultivo) values (NULL,12189856,1,'R',2016-10-11,'dzambrano');</v>
      </c>
    </row>
    <row r="794" spans="1:15" x14ac:dyDescent="0.25">
      <c r="A794">
        <v>10017693</v>
      </c>
      <c r="B794" t="s">
        <v>6403</v>
      </c>
      <c r="C794" t="s">
        <v>6346</v>
      </c>
      <c r="D794" t="s">
        <v>6339</v>
      </c>
      <c r="E794" s="15">
        <v>12168957</v>
      </c>
      <c r="F794" s="15" t="s">
        <v>6339</v>
      </c>
      <c r="G794">
        <v>1</v>
      </c>
      <c r="H794" t="s">
        <v>6339</v>
      </c>
      <c r="I794" t="s">
        <v>6400</v>
      </c>
      <c r="J794" t="s">
        <v>6339</v>
      </c>
      <c r="K794" s="29">
        <v>42654</v>
      </c>
      <c r="L794" s="29" t="s">
        <v>6339</v>
      </c>
      <c r="M794" s="29" t="s">
        <v>6397</v>
      </c>
      <c r="N794" t="s">
        <v>6340</v>
      </c>
      <c r="O794" t="str">
        <f t="shared" si="12"/>
        <v>Insert Into cliente_cultivo(id_clientecultivo,id_cliente,id_cultivo,tiporeg_clientecultivo,freg_clientecultivo,usureg_clientecultivo) values (NULL,12168957,1,'R',2016-10-11,'dzambrano');</v>
      </c>
    </row>
    <row r="795" spans="1:15" x14ac:dyDescent="0.25">
      <c r="A795">
        <v>10017705</v>
      </c>
      <c r="B795" t="s">
        <v>6403</v>
      </c>
      <c r="C795" t="s">
        <v>6346</v>
      </c>
      <c r="D795" t="s">
        <v>6339</v>
      </c>
      <c r="E795" s="15">
        <v>12208074</v>
      </c>
      <c r="F795" s="15" t="s">
        <v>6339</v>
      </c>
      <c r="G795">
        <v>1</v>
      </c>
      <c r="H795" t="s">
        <v>6339</v>
      </c>
      <c r="I795" t="s">
        <v>6400</v>
      </c>
      <c r="J795" t="s">
        <v>6339</v>
      </c>
      <c r="K795" s="29">
        <v>42654</v>
      </c>
      <c r="L795" s="29" t="s">
        <v>6339</v>
      </c>
      <c r="M795" s="29" t="s">
        <v>6397</v>
      </c>
      <c r="N795" t="s">
        <v>6340</v>
      </c>
      <c r="O795" t="str">
        <f t="shared" si="12"/>
        <v>Insert Into cliente_cultivo(id_clientecultivo,id_cliente,id_cultivo,tiporeg_clientecultivo,freg_clientecultivo,usureg_clientecultivo) values (NULL,12208074,1,'R',2016-10-11,'dzambrano');</v>
      </c>
    </row>
    <row r="796" spans="1:15" x14ac:dyDescent="0.25">
      <c r="A796">
        <v>10017768</v>
      </c>
      <c r="B796" t="s">
        <v>6403</v>
      </c>
      <c r="C796" t="s">
        <v>6346</v>
      </c>
      <c r="D796" t="s">
        <v>6339</v>
      </c>
      <c r="E796" s="15">
        <v>76357945</v>
      </c>
      <c r="F796" s="15" t="s">
        <v>6339</v>
      </c>
      <c r="G796">
        <v>1</v>
      </c>
      <c r="H796" t="s">
        <v>6339</v>
      </c>
      <c r="I796" t="s">
        <v>6400</v>
      </c>
      <c r="J796" t="s">
        <v>6339</v>
      </c>
      <c r="K796" s="29">
        <v>42654</v>
      </c>
      <c r="L796" s="29" t="s">
        <v>6339</v>
      </c>
      <c r="M796" s="29" t="s">
        <v>6397</v>
      </c>
      <c r="N796" t="s">
        <v>6340</v>
      </c>
      <c r="O796" t="str">
        <f t="shared" si="12"/>
        <v>Insert Into cliente_cultivo(id_clientecultivo,id_cliente,id_cultivo,tiporeg_clientecultivo,freg_clientecultivo,usureg_clientecultivo) values (NULL,76357945,1,'R',2016-10-11,'dzambrano');</v>
      </c>
    </row>
    <row r="797" spans="1:15" x14ac:dyDescent="0.25">
      <c r="A797">
        <v>10017769</v>
      </c>
      <c r="B797" t="s">
        <v>6403</v>
      </c>
      <c r="C797" t="s">
        <v>6346</v>
      </c>
      <c r="D797" t="s">
        <v>6339</v>
      </c>
      <c r="E797" s="15">
        <v>4730180</v>
      </c>
      <c r="F797" s="15" t="s">
        <v>6339</v>
      </c>
      <c r="G797">
        <v>1</v>
      </c>
      <c r="H797" t="s">
        <v>6339</v>
      </c>
      <c r="I797" t="s">
        <v>6400</v>
      </c>
      <c r="J797" t="s">
        <v>6339</v>
      </c>
      <c r="K797" s="29">
        <v>42654</v>
      </c>
      <c r="L797" s="29" t="s">
        <v>6339</v>
      </c>
      <c r="M797" s="29" t="s">
        <v>6397</v>
      </c>
      <c r="N797" t="s">
        <v>6340</v>
      </c>
      <c r="O797" t="str">
        <f t="shared" si="12"/>
        <v>Insert Into cliente_cultivo(id_clientecultivo,id_cliente,id_cultivo,tiporeg_clientecultivo,freg_clientecultivo,usureg_clientecultivo) values (NULL,4730180,1,'R',2016-10-11,'dzambrano');</v>
      </c>
    </row>
    <row r="798" spans="1:15" x14ac:dyDescent="0.25">
      <c r="A798">
        <v>10017778</v>
      </c>
      <c r="B798" t="s">
        <v>6403</v>
      </c>
      <c r="C798" t="s">
        <v>6346</v>
      </c>
      <c r="D798" t="s">
        <v>6339</v>
      </c>
      <c r="E798" s="15">
        <v>79788666</v>
      </c>
      <c r="F798" s="15" t="s">
        <v>6339</v>
      </c>
      <c r="G798">
        <v>1</v>
      </c>
      <c r="H798" t="s">
        <v>6339</v>
      </c>
      <c r="I798" t="s">
        <v>6400</v>
      </c>
      <c r="J798" t="s">
        <v>6339</v>
      </c>
      <c r="K798" s="29">
        <v>42654</v>
      </c>
      <c r="L798" s="29" t="s">
        <v>6339</v>
      </c>
      <c r="M798" s="29" t="s">
        <v>6397</v>
      </c>
      <c r="N798" t="s">
        <v>6340</v>
      </c>
      <c r="O798" t="str">
        <f t="shared" si="12"/>
        <v>Insert Into cliente_cultivo(id_clientecultivo,id_cliente,id_cultivo,tiporeg_clientecultivo,freg_clientecultivo,usureg_clientecultivo) values (NULL,79788666,1,'R',2016-10-11,'dzambrano');</v>
      </c>
    </row>
    <row r="799" spans="1:15" x14ac:dyDescent="0.25">
      <c r="A799">
        <v>10017779</v>
      </c>
      <c r="B799" t="s">
        <v>6403</v>
      </c>
      <c r="C799" t="s">
        <v>6346</v>
      </c>
      <c r="D799" t="s">
        <v>6339</v>
      </c>
      <c r="E799" s="15">
        <v>891101158</v>
      </c>
      <c r="F799" s="15" t="s">
        <v>6339</v>
      </c>
      <c r="G799">
        <v>1</v>
      </c>
      <c r="H799" t="s">
        <v>6339</v>
      </c>
      <c r="I799" t="s">
        <v>6400</v>
      </c>
      <c r="J799" t="s">
        <v>6339</v>
      </c>
      <c r="K799" s="29">
        <v>42654</v>
      </c>
      <c r="L799" s="29" t="s">
        <v>6339</v>
      </c>
      <c r="M799" s="29" t="s">
        <v>6397</v>
      </c>
      <c r="N799" t="s">
        <v>6340</v>
      </c>
      <c r="O799" t="str">
        <f t="shared" si="12"/>
        <v>Insert Into cliente_cultivo(id_clientecultivo,id_cliente,id_cultivo,tiporeg_clientecultivo,freg_clientecultivo,usureg_clientecultivo) values (NULL,891101158,1,'R',2016-10-11,'dzambrano');</v>
      </c>
    </row>
    <row r="800" spans="1:15" x14ac:dyDescent="0.25">
      <c r="A800">
        <v>10017791</v>
      </c>
      <c r="B800" t="s">
        <v>6403</v>
      </c>
      <c r="C800" t="s">
        <v>6346</v>
      </c>
      <c r="D800" t="s">
        <v>6339</v>
      </c>
      <c r="E800" s="15">
        <v>7697050</v>
      </c>
      <c r="F800" s="15" t="s">
        <v>6339</v>
      </c>
      <c r="G800">
        <v>1</v>
      </c>
      <c r="H800" t="s">
        <v>6339</v>
      </c>
      <c r="I800" t="s">
        <v>6400</v>
      </c>
      <c r="J800" t="s">
        <v>6339</v>
      </c>
      <c r="K800" s="29">
        <v>42654</v>
      </c>
      <c r="L800" s="29" t="s">
        <v>6339</v>
      </c>
      <c r="M800" s="29" t="s">
        <v>6397</v>
      </c>
      <c r="N800" t="s">
        <v>6340</v>
      </c>
      <c r="O800" t="str">
        <f t="shared" si="12"/>
        <v>Insert Into cliente_cultivo(id_clientecultivo,id_cliente,id_cultivo,tiporeg_clientecultivo,freg_clientecultivo,usureg_clientecultivo) values (NULL,7697050,1,'R',2016-10-11,'dzambrano');</v>
      </c>
    </row>
    <row r="801" spans="1:15" x14ac:dyDescent="0.25">
      <c r="A801">
        <v>10017815</v>
      </c>
      <c r="B801" t="s">
        <v>6403</v>
      </c>
      <c r="C801" t="s">
        <v>6346</v>
      </c>
      <c r="D801" t="s">
        <v>6339</v>
      </c>
      <c r="E801" s="15">
        <v>12188274</v>
      </c>
      <c r="F801" s="15" t="s">
        <v>6339</v>
      </c>
      <c r="G801">
        <v>1</v>
      </c>
      <c r="H801" t="s">
        <v>6339</v>
      </c>
      <c r="I801" t="s">
        <v>6400</v>
      </c>
      <c r="J801" t="s">
        <v>6339</v>
      </c>
      <c r="K801" s="29">
        <v>42654</v>
      </c>
      <c r="L801" s="29" t="s">
        <v>6339</v>
      </c>
      <c r="M801" s="29" t="s">
        <v>6397</v>
      </c>
      <c r="N801" t="s">
        <v>6340</v>
      </c>
      <c r="O801" t="str">
        <f t="shared" si="12"/>
        <v>Insert Into cliente_cultivo(id_clientecultivo,id_cliente,id_cultivo,tiporeg_clientecultivo,freg_clientecultivo,usureg_clientecultivo) values (NULL,12188274,1,'R',2016-10-11,'dzambrano');</v>
      </c>
    </row>
    <row r="802" spans="1:15" x14ac:dyDescent="0.25">
      <c r="A802">
        <v>10017816</v>
      </c>
      <c r="B802" t="s">
        <v>6403</v>
      </c>
      <c r="C802" t="s">
        <v>6346</v>
      </c>
      <c r="D802" t="s">
        <v>6339</v>
      </c>
      <c r="E802" s="15">
        <v>12194660</v>
      </c>
      <c r="F802" s="15" t="s">
        <v>6339</v>
      </c>
      <c r="G802">
        <v>1</v>
      </c>
      <c r="H802" t="s">
        <v>6339</v>
      </c>
      <c r="I802" t="s">
        <v>6400</v>
      </c>
      <c r="J802" t="s">
        <v>6339</v>
      </c>
      <c r="K802" s="29">
        <v>42654</v>
      </c>
      <c r="L802" s="29" t="s">
        <v>6339</v>
      </c>
      <c r="M802" s="29" t="s">
        <v>6397</v>
      </c>
      <c r="N802" t="s">
        <v>6340</v>
      </c>
      <c r="O802" t="str">
        <f t="shared" si="12"/>
        <v>Insert Into cliente_cultivo(id_clientecultivo,id_cliente,id_cultivo,tiporeg_clientecultivo,freg_clientecultivo,usureg_clientecultivo) values (NULL,12194660,1,'R',2016-10-11,'dzambrano');</v>
      </c>
    </row>
    <row r="803" spans="1:15" x14ac:dyDescent="0.25">
      <c r="A803">
        <v>10017817</v>
      </c>
      <c r="B803" t="s">
        <v>6403</v>
      </c>
      <c r="C803" t="s">
        <v>6346</v>
      </c>
      <c r="D803" t="s">
        <v>6339</v>
      </c>
      <c r="E803" s="15">
        <v>5311653</v>
      </c>
      <c r="F803" s="15" t="s">
        <v>6339</v>
      </c>
      <c r="G803">
        <v>1</v>
      </c>
      <c r="H803" t="s">
        <v>6339</v>
      </c>
      <c r="I803" t="s">
        <v>6400</v>
      </c>
      <c r="J803" t="s">
        <v>6339</v>
      </c>
      <c r="K803" s="29">
        <v>42654</v>
      </c>
      <c r="L803" s="29" t="s">
        <v>6339</v>
      </c>
      <c r="M803" s="29" t="s">
        <v>6397</v>
      </c>
      <c r="N803" t="s">
        <v>6340</v>
      </c>
      <c r="O803" t="str">
        <f t="shared" si="12"/>
        <v>Insert Into cliente_cultivo(id_clientecultivo,id_cliente,id_cultivo,tiporeg_clientecultivo,freg_clientecultivo,usureg_clientecultivo) values (NULL,5311653,1,'R',2016-10-11,'dzambrano');</v>
      </c>
    </row>
    <row r="804" spans="1:15" x14ac:dyDescent="0.25">
      <c r="A804">
        <v>10017818</v>
      </c>
      <c r="B804" t="s">
        <v>6403</v>
      </c>
      <c r="C804" t="s">
        <v>6346</v>
      </c>
      <c r="D804" t="s">
        <v>6339</v>
      </c>
      <c r="E804" s="15">
        <v>36089572</v>
      </c>
      <c r="F804" s="15" t="s">
        <v>6339</v>
      </c>
      <c r="G804">
        <v>1</v>
      </c>
      <c r="H804" t="s">
        <v>6339</v>
      </c>
      <c r="I804" t="s">
        <v>6400</v>
      </c>
      <c r="J804" t="s">
        <v>6339</v>
      </c>
      <c r="K804" s="29">
        <v>42654</v>
      </c>
      <c r="L804" s="29" t="s">
        <v>6339</v>
      </c>
      <c r="M804" s="29" t="s">
        <v>6397</v>
      </c>
      <c r="N804" t="s">
        <v>6340</v>
      </c>
      <c r="O804" t="str">
        <f t="shared" si="12"/>
        <v>Insert Into cliente_cultivo(id_clientecultivo,id_cliente,id_cultivo,tiporeg_clientecultivo,freg_clientecultivo,usureg_clientecultivo) values (NULL,36089572,1,'R',2016-10-11,'dzambrano');</v>
      </c>
    </row>
    <row r="805" spans="1:15" x14ac:dyDescent="0.25">
      <c r="A805">
        <v>10017848</v>
      </c>
      <c r="B805" t="s">
        <v>6403</v>
      </c>
      <c r="C805" t="s">
        <v>6346</v>
      </c>
      <c r="D805" t="s">
        <v>6339</v>
      </c>
      <c r="E805" s="15">
        <v>36089274</v>
      </c>
      <c r="F805" s="15" t="s">
        <v>6339</v>
      </c>
      <c r="G805">
        <v>1</v>
      </c>
      <c r="H805" t="s">
        <v>6339</v>
      </c>
      <c r="I805" t="s">
        <v>6400</v>
      </c>
      <c r="J805" t="s">
        <v>6339</v>
      </c>
      <c r="K805" s="29">
        <v>42654</v>
      </c>
      <c r="L805" s="29" t="s">
        <v>6339</v>
      </c>
      <c r="M805" s="29" t="s">
        <v>6397</v>
      </c>
      <c r="N805" t="s">
        <v>6340</v>
      </c>
      <c r="O805" t="str">
        <f t="shared" si="12"/>
        <v>Insert Into cliente_cultivo(id_clientecultivo,id_cliente,id_cultivo,tiporeg_clientecultivo,freg_clientecultivo,usureg_clientecultivo) values (NULL,36089274,1,'R',2016-10-11,'dzambrano');</v>
      </c>
    </row>
    <row r="806" spans="1:15" x14ac:dyDescent="0.25">
      <c r="A806">
        <v>10017966</v>
      </c>
      <c r="B806" t="s">
        <v>6403</v>
      </c>
      <c r="C806" t="s">
        <v>6346</v>
      </c>
      <c r="D806" t="s">
        <v>6339</v>
      </c>
      <c r="E806" s="15">
        <v>12135921</v>
      </c>
      <c r="F806" s="15" t="s">
        <v>6339</v>
      </c>
      <c r="G806">
        <v>1</v>
      </c>
      <c r="H806" t="s">
        <v>6339</v>
      </c>
      <c r="I806" t="s">
        <v>6400</v>
      </c>
      <c r="J806" t="s">
        <v>6339</v>
      </c>
      <c r="K806" s="29">
        <v>42654</v>
      </c>
      <c r="L806" s="29" t="s">
        <v>6339</v>
      </c>
      <c r="M806" s="29" t="s">
        <v>6397</v>
      </c>
      <c r="N806" t="s">
        <v>6340</v>
      </c>
      <c r="O806" t="str">
        <f t="shared" si="12"/>
        <v>Insert Into cliente_cultivo(id_clientecultivo,id_cliente,id_cultivo,tiporeg_clientecultivo,freg_clientecultivo,usureg_clientecultivo) values (NULL,12135921,1,'R',2016-10-11,'dzambrano');</v>
      </c>
    </row>
    <row r="807" spans="1:15" x14ac:dyDescent="0.25">
      <c r="A807">
        <v>10017970</v>
      </c>
      <c r="B807" t="s">
        <v>6403</v>
      </c>
      <c r="C807" t="s">
        <v>6346</v>
      </c>
      <c r="D807" t="s">
        <v>6339</v>
      </c>
      <c r="E807" s="15">
        <v>900951704</v>
      </c>
      <c r="F807" s="15" t="s">
        <v>6339</v>
      </c>
      <c r="G807">
        <v>1</v>
      </c>
      <c r="H807" t="s">
        <v>6339</v>
      </c>
      <c r="I807" t="s">
        <v>6400</v>
      </c>
      <c r="J807" t="s">
        <v>6339</v>
      </c>
      <c r="K807" s="29">
        <v>42654</v>
      </c>
      <c r="L807" s="29" t="s">
        <v>6339</v>
      </c>
      <c r="M807" s="29" t="s">
        <v>6397</v>
      </c>
      <c r="N807" t="s">
        <v>6340</v>
      </c>
      <c r="O807" t="str">
        <f t="shared" si="12"/>
        <v>Insert Into cliente_cultivo(id_clientecultivo,id_cliente,id_cultivo,tiporeg_clientecultivo,freg_clientecultivo,usureg_clientecultivo) values (NULL,900951704,1,'R',2016-10-11,'dzambrano');</v>
      </c>
    </row>
    <row r="808" spans="1:15" x14ac:dyDescent="0.25">
      <c r="A808">
        <v>10017994</v>
      </c>
      <c r="B808" t="s">
        <v>6403</v>
      </c>
      <c r="C808" t="s">
        <v>6346</v>
      </c>
      <c r="D808" t="s">
        <v>6339</v>
      </c>
      <c r="E808" s="15">
        <v>12209233</v>
      </c>
      <c r="F808" s="15" t="s">
        <v>6339</v>
      </c>
      <c r="G808">
        <v>1</v>
      </c>
      <c r="H808" t="s">
        <v>6339</v>
      </c>
      <c r="I808" t="s">
        <v>6400</v>
      </c>
      <c r="J808" t="s">
        <v>6339</v>
      </c>
      <c r="K808" s="29">
        <v>42654</v>
      </c>
      <c r="L808" s="29" t="s">
        <v>6339</v>
      </c>
      <c r="M808" s="29" t="s">
        <v>6397</v>
      </c>
      <c r="N808" t="s">
        <v>6340</v>
      </c>
      <c r="O808" t="str">
        <f t="shared" si="12"/>
        <v>Insert Into cliente_cultivo(id_clientecultivo,id_cliente,id_cultivo,tiporeg_clientecultivo,freg_clientecultivo,usureg_clientecultivo) values (NULL,12209233,1,'R',2016-10-11,'dzambrano');</v>
      </c>
    </row>
    <row r="809" spans="1:15" x14ac:dyDescent="0.25">
      <c r="A809">
        <v>10017995</v>
      </c>
      <c r="B809" t="s">
        <v>6403</v>
      </c>
      <c r="C809" t="s">
        <v>6346</v>
      </c>
      <c r="D809" t="s">
        <v>6339</v>
      </c>
      <c r="E809" s="15">
        <v>900416225</v>
      </c>
      <c r="F809" s="15" t="s">
        <v>6339</v>
      </c>
      <c r="G809">
        <v>1</v>
      </c>
      <c r="H809" t="s">
        <v>6339</v>
      </c>
      <c r="I809" t="s">
        <v>6400</v>
      </c>
      <c r="J809" t="s">
        <v>6339</v>
      </c>
      <c r="K809" s="29">
        <v>42654</v>
      </c>
      <c r="L809" s="29" t="s">
        <v>6339</v>
      </c>
      <c r="M809" s="29" t="s">
        <v>6397</v>
      </c>
      <c r="N809" t="s">
        <v>6340</v>
      </c>
      <c r="O809" t="str">
        <f t="shared" si="12"/>
        <v>Insert Into cliente_cultivo(id_clientecultivo,id_cliente,id_cultivo,tiporeg_clientecultivo,freg_clientecultivo,usureg_clientecultivo) values (NULL,900416225,1,'R',2016-10-11,'dzambrano');</v>
      </c>
    </row>
    <row r="810" spans="1:15" x14ac:dyDescent="0.25">
      <c r="A810">
        <v>10017999</v>
      </c>
      <c r="B810" t="s">
        <v>6403</v>
      </c>
      <c r="C810" t="s">
        <v>6346</v>
      </c>
      <c r="D810" t="s">
        <v>6339</v>
      </c>
      <c r="E810" s="15">
        <v>891100445</v>
      </c>
      <c r="F810" s="15" t="s">
        <v>6339</v>
      </c>
      <c r="G810">
        <v>1</v>
      </c>
      <c r="H810" t="s">
        <v>6339</v>
      </c>
      <c r="I810" t="s">
        <v>6400</v>
      </c>
      <c r="J810" t="s">
        <v>6339</v>
      </c>
      <c r="K810" s="29">
        <v>42654</v>
      </c>
      <c r="L810" s="29" t="s">
        <v>6339</v>
      </c>
      <c r="M810" s="29" t="s">
        <v>6397</v>
      </c>
      <c r="N810" t="s">
        <v>6340</v>
      </c>
      <c r="O810" t="str">
        <f t="shared" si="12"/>
        <v>Insert Into cliente_cultivo(id_clientecultivo,id_cliente,id_cultivo,tiporeg_clientecultivo,freg_clientecultivo,usureg_clientecultivo) values (NULL,891100445,1,'R',2016-10-11,'dzambrano');</v>
      </c>
    </row>
    <row r="811" spans="1:15" x14ac:dyDescent="0.25">
      <c r="A811">
        <v>10011967</v>
      </c>
      <c r="B811" t="s">
        <v>6403</v>
      </c>
      <c r="C811" t="s">
        <v>6346</v>
      </c>
      <c r="D811" t="s">
        <v>6339</v>
      </c>
      <c r="E811" s="15">
        <v>3293930</v>
      </c>
      <c r="F811" s="15" t="s">
        <v>6339</v>
      </c>
      <c r="G811">
        <v>1</v>
      </c>
      <c r="H811" t="s">
        <v>6339</v>
      </c>
      <c r="I811" t="s">
        <v>6400</v>
      </c>
      <c r="J811" t="s">
        <v>6339</v>
      </c>
      <c r="K811" s="29">
        <v>42654</v>
      </c>
      <c r="L811" s="29" t="s">
        <v>6339</v>
      </c>
      <c r="M811" s="29" t="s">
        <v>6397</v>
      </c>
      <c r="N811" t="s">
        <v>6340</v>
      </c>
      <c r="O811" t="str">
        <f t="shared" si="12"/>
        <v>Insert Into cliente_cultivo(id_clientecultivo,id_cliente,id_cultivo,tiporeg_clientecultivo,freg_clientecultivo,usureg_clientecultivo) values (NULL,3293930,1,'R',2016-10-11,'dzambrano');</v>
      </c>
    </row>
    <row r="812" spans="1:15" x14ac:dyDescent="0.25">
      <c r="A812">
        <v>10013218</v>
      </c>
      <c r="B812" t="s">
        <v>6403</v>
      </c>
      <c r="C812" t="s">
        <v>6346</v>
      </c>
      <c r="D812" t="s">
        <v>6339</v>
      </c>
      <c r="E812" s="15">
        <v>844003151</v>
      </c>
      <c r="F812" s="15" t="s">
        <v>6339</v>
      </c>
      <c r="G812">
        <v>1</v>
      </c>
      <c r="H812" t="s">
        <v>6339</v>
      </c>
      <c r="I812" t="s">
        <v>6400</v>
      </c>
      <c r="J812" t="s">
        <v>6339</v>
      </c>
      <c r="K812" s="29">
        <v>42654</v>
      </c>
      <c r="L812" s="29" t="s">
        <v>6339</v>
      </c>
      <c r="M812" s="29" t="s">
        <v>6397</v>
      </c>
      <c r="N812" t="s">
        <v>6340</v>
      </c>
      <c r="O812" t="str">
        <f t="shared" si="12"/>
        <v>Insert Into cliente_cultivo(id_clientecultivo,id_cliente,id_cultivo,tiporeg_clientecultivo,freg_clientecultivo,usureg_clientecultivo) values (NULL,844003151,1,'R',2016-10-11,'dzambrano');</v>
      </c>
    </row>
    <row r="813" spans="1:15" x14ac:dyDescent="0.25">
      <c r="A813">
        <v>10014300</v>
      </c>
      <c r="B813" t="s">
        <v>6403</v>
      </c>
      <c r="C813" t="s">
        <v>6346</v>
      </c>
      <c r="D813" t="s">
        <v>6339</v>
      </c>
      <c r="E813" s="15">
        <v>14895602</v>
      </c>
      <c r="F813" s="15" t="s">
        <v>6339</v>
      </c>
      <c r="G813">
        <v>1</v>
      </c>
      <c r="H813" t="s">
        <v>6339</v>
      </c>
      <c r="I813" t="s">
        <v>6400</v>
      </c>
      <c r="J813" t="s">
        <v>6339</v>
      </c>
      <c r="K813" s="29">
        <v>42654</v>
      </c>
      <c r="L813" s="29" t="s">
        <v>6339</v>
      </c>
      <c r="M813" s="29" t="s">
        <v>6397</v>
      </c>
      <c r="N813" t="s">
        <v>6340</v>
      </c>
      <c r="O813" t="str">
        <f t="shared" si="12"/>
        <v>Insert Into cliente_cultivo(id_clientecultivo,id_cliente,id_cultivo,tiporeg_clientecultivo,freg_clientecultivo,usureg_clientecultivo) values (NULL,14895602,1,'R',2016-10-11,'dzambrano');</v>
      </c>
    </row>
    <row r="814" spans="1:15" x14ac:dyDescent="0.25">
      <c r="A814">
        <v>10014362</v>
      </c>
      <c r="B814" t="s">
        <v>6403</v>
      </c>
      <c r="C814" t="s">
        <v>6346</v>
      </c>
      <c r="D814" t="s">
        <v>6339</v>
      </c>
      <c r="E814" s="15">
        <v>79781425</v>
      </c>
      <c r="F814" s="15" t="s">
        <v>6339</v>
      </c>
      <c r="G814">
        <v>1</v>
      </c>
      <c r="H814" t="s">
        <v>6339</v>
      </c>
      <c r="I814" t="s">
        <v>6400</v>
      </c>
      <c r="J814" t="s">
        <v>6339</v>
      </c>
      <c r="K814" s="29">
        <v>42654</v>
      </c>
      <c r="L814" s="29" t="s">
        <v>6339</v>
      </c>
      <c r="M814" s="29" t="s">
        <v>6397</v>
      </c>
      <c r="N814" t="s">
        <v>6340</v>
      </c>
      <c r="O814" t="str">
        <f t="shared" si="12"/>
        <v>Insert Into cliente_cultivo(id_clientecultivo,id_cliente,id_cultivo,tiporeg_clientecultivo,freg_clientecultivo,usureg_clientecultivo) values (NULL,79781425,1,'R',2016-10-11,'dzambrano');</v>
      </c>
    </row>
    <row r="815" spans="1:15" x14ac:dyDescent="0.25">
      <c r="A815">
        <v>10014530</v>
      </c>
      <c r="B815" t="s">
        <v>6403</v>
      </c>
      <c r="C815" t="s">
        <v>6346</v>
      </c>
      <c r="D815" t="s">
        <v>6339</v>
      </c>
      <c r="E815" s="15">
        <v>900528742</v>
      </c>
      <c r="F815" s="15" t="s">
        <v>6339</v>
      </c>
      <c r="G815">
        <v>1</v>
      </c>
      <c r="H815" t="s">
        <v>6339</v>
      </c>
      <c r="I815" t="s">
        <v>6400</v>
      </c>
      <c r="J815" t="s">
        <v>6339</v>
      </c>
      <c r="K815" s="29">
        <v>42654</v>
      </c>
      <c r="L815" s="29" t="s">
        <v>6339</v>
      </c>
      <c r="M815" s="29" t="s">
        <v>6397</v>
      </c>
      <c r="N815" t="s">
        <v>6340</v>
      </c>
      <c r="O815" t="str">
        <f t="shared" si="12"/>
        <v>Insert Into cliente_cultivo(id_clientecultivo,id_cliente,id_cultivo,tiporeg_clientecultivo,freg_clientecultivo,usureg_clientecultivo) values (NULL,900528742,1,'R',2016-10-11,'dzambrano');</v>
      </c>
    </row>
    <row r="816" spans="1:15" x14ac:dyDescent="0.25">
      <c r="A816">
        <v>10014850</v>
      </c>
      <c r="B816" t="s">
        <v>6403</v>
      </c>
      <c r="C816" t="s">
        <v>6346</v>
      </c>
      <c r="D816" t="s">
        <v>6339</v>
      </c>
      <c r="E816" s="15">
        <v>900087414</v>
      </c>
      <c r="F816" s="15" t="s">
        <v>6339</v>
      </c>
      <c r="G816">
        <v>1</v>
      </c>
      <c r="H816" t="s">
        <v>6339</v>
      </c>
      <c r="I816" t="s">
        <v>6400</v>
      </c>
      <c r="J816" t="s">
        <v>6339</v>
      </c>
      <c r="K816" s="29">
        <v>42654</v>
      </c>
      <c r="L816" s="29" t="s">
        <v>6339</v>
      </c>
      <c r="M816" s="29" t="s">
        <v>6397</v>
      </c>
      <c r="N816" t="s">
        <v>6340</v>
      </c>
      <c r="O816" t="str">
        <f t="shared" si="12"/>
        <v>Insert Into cliente_cultivo(id_clientecultivo,id_cliente,id_cultivo,tiporeg_clientecultivo,freg_clientecultivo,usureg_clientecultivo) values (NULL,900087414,1,'R',2016-10-11,'dzambrano');</v>
      </c>
    </row>
    <row r="817" spans="1:15" x14ac:dyDescent="0.25">
      <c r="A817">
        <v>10015418</v>
      </c>
      <c r="B817" t="s">
        <v>6403</v>
      </c>
      <c r="C817" t="s">
        <v>6346</v>
      </c>
      <c r="D817" t="s">
        <v>6339</v>
      </c>
      <c r="E817" s="15">
        <v>40396175</v>
      </c>
      <c r="F817" s="15" t="s">
        <v>6339</v>
      </c>
      <c r="G817">
        <v>1</v>
      </c>
      <c r="H817" t="s">
        <v>6339</v>
      </c>
      <c r="I817" t="s">
        <v>6400</v>
      </c>
      <c r="J817" t="s">
        <v>6339</v>
      </c>
      <c r="K817" s="29">
        <v>42654</v>
      </c>
      <c r="L817" s="29" t="s">
        <v>6339</v>
      </c>
      <c r="M817" s="29" t="s">
        <v>6397</v>
      </c>
      <c r="N817" t="s">
        <v>6340</v>
      </c>
      <c r="O817" t="str">
        <f t="shared" si="12"/>
        <v>Insert Into cliente_cultivo(id_clientecultivo,id_cliente,id_cultivo,tiporeg_clientecultivo,freg_clientecultivo,usureg_clientecultivo) values (NULL,40396175,1,'R',2016-10-11,'dzambrano');</v>
      </c>
    </row>
    <row r="818" spans="1:15" x14ac:dyDescent="0.25">
      <c r="A818">
        <v>10015495</v>
      </c>
      <c r="B818" t="s">
        <v>6403</v>
      </c>
      <c r="C818" t="s">
        <v>6346</v>
      </c>
      <c r="D818" t="s">
        <v>6339</v>
      </c>
      <c r="E818" s="15">
        <v>900474780</v>
      </c>
      <c r="F818" s="15" t="s">
        <v>6339</v>
      </c>
      <c r="G818">
        <v>1</v>
      </c>
      <c r="H818" t="s">
        <v>6339</v>
      </c>
      <c r="I818" t="s">
        <v>6400</v>
      </c>
      <c r="J818" t="s">
        <v>6339</v>
      </c>
      <c r="K818" s="29">
        <v>42654</v>
      </c>
      <c r="L818" s="29" t="s">
        <v>6339</v>
      </c>
      <c r="M818" s="29" t="s">
        <v>6397</v>
      </c>
      <c r="N818" t="s">
        <v>6340</v>
      </c>
      <c r="O818" t="str">
        <f t="shared" si="12"/>
        <v>Insert Into cliente_cultivo(id_clientecultivo,id_cliente,id_cultivo,tiporeg_clientecultivo,freg_clientecultivo,usureg_clientecultivo) values (NULL,900474780,1,'R',2016-10-11,'dzambrano');</v>
      </c>
    </row>
    <row r="819" spans="1:15" x14ac:dyDescent="0.25">
      <c r="A819">
        <v>10015615</v>
      </c>
      <c r="B819" t="s">
        <v>6403</v>
      </c>
      <c r="C819" t="s">
        <v>6346</v>
      </c>
      <c r="D819" t="s">
        <v>6339</v>
      </c>
      <c r="E819" s="15">
        <v>900168533</v>
      </c>
      <c r="F819" s="15" t="s">
        <v>6339</v>
      </c>
      <c r="G819">
        <v>1</v>
      </c>
      <c r="H819" t="s">
        <v>6339</v>
      </c>
      <c r="I819" t="s">
        <v>6400</v>
      </c>
      <c r="J819" t="s">
        <v>6339</v>
      </c>
      <c r="K819" s="29">
        <v>42654</v>
      </c>
      <c r="L819" s="29" t="s">
        <v>6339</v>
      </c>
      <c r="M819" s="29" t="s">
        <v>6397</v>
      </c>
      <c r="N819" t="s">
        <v>6340</v>
      </c>
      <c r="O819" t="str">
        <f t="shared" si="12"/>
        <v>Insert Into cliente_cultivo(id_clientecultivo,id_cliente,id_cultivo,tiporeg_clientecultivo,freg_clientecultivo,usureg_clientecultivo) values (NULL,900168533,1,'R',2016-10-11,'dzambrano');</v>
      </c>
    </row>
    <row r="820" spans="1:15" x14ac:dyDescent="0.25">
      <c r="A820">
        <v>10015833</v>
      </c>
      <c r="B820" t="s">
        <v>6403</v>
      </c>
      <c r="C820" t="s">
        <v>6346</v>
      </c>
      <c r="D820" t="s">
        <v>6339</v>
      </c>
      <c r="E820" s="15">
        <v>900335836</v>
      </c>
      <c r="F820" s="15" t="s">
        <v>6339</v>
      </c>
      <c r="G820">
        <v>1</v>
      </c>
      <c r="H820" t="s">
        <v>6339</v>
      </c>
      <c r="I820" t="s">
        <v>6400</v>
      </c>
      <c r="J820" t="s">
        <v>6339</v>
      </c>
      <c r="K820" s="29">
        <v>42654</v>
      </c>
      <c r="L820" s="29" t="s">
        <v>6339</v>
      </c>
      <c r="M820" s="29" t="s">
        <v>6397</v>
      </c>
      <c r="N820" t="s">
        <v>6340</v>
      </c>
      <c r="O820" t="str">
        <f t="shared" si="12"/>
        <v>Insert Into cliente_cultivo(id_clientecultivo,id_cliente,id_cultivo,tiporeg_clientecultivo,freg_clientecultivo,usureg_clientecultivo) values (NULL,900335836,1,'R',2016-10-11,'dzambrano');</v>
      </c>
    </row>
    <row r="821" spans="1:15" x14ac:dyDescent="0.25">
      <c r="A821">
        <v>10015834</v>
      </c>
      <c r="B821" t="s">
        <v>6403</v>
      </c>
      <c r="C821" t="s">
        <v>6346</v>
      </c>
      <c r="D821" t="s">
        <v>6339</v>
      </c>
      <c r="E821" s="15">
        <v>79295560</v>
      </c>
      <c r="F821" s="15" t="s">
        <v>6339</v>
      </c>
      <c r="G821">
        <v>1</v>
      </c>
      <c r="H821" t="s">
        <v>6339</v>
      </c>
      <c r="I821" t="s">
        <v>6400</v>
      </c>
      <c r="J821" t="s">
        <v>6339</v>
      </c>
      <c r="K821" s="29">
        <v>42654</v>
      </c>
      <c r="L821" s="29" t="s">
        <v>6339</v>
      </c>
      <c r="M821" s="29" t="s">
        <v>6397</v>
      </c>
      <c r="N821" t="s">
        <v>6340</v>
      </c>
      <c r="O821" t="str">
        <f t="shared" si="12"/>
        <v>Insert Into cliente_cultivo(id_clientecultivo,id_cliente,id_cultivo,tiporeg_clientecultivo,freg_clientecultivo,usureg_clientecultivo) values (NULL,79295560,1,'R',2016-10-11,'dzambrano');</v>
      </c>
    </row>
    <row r="822" spans="1:15" x14ac:dyDescent="0.25">
      <c r="A822">
        <v>10015892</v>
      </c>
      <c r="B822" t="s">
        <v>6403</v>
      </c>
      <c r="C822" t="s">
        <v>6346</v>
      </c>
      <c r="D822" t="s">
        <v>6339</v>
      </c>
      <c r="E822" s="15">
        <v>890207037</v>
      </c>
      <c r="F822" s="15" t="s">
        <v>6339</v>
      </c>
      <c r="G822">
        <v>1</v>
      </c>
      <c r="H822" t="s">
        <v>6339</v>
      </c>
      <c r="I822" t="s">
        <v>6400</v>
      </c>
      <c r="J822" t="s">
        <v>6339</v>
      </c>
      <c r="K822" s="29">
        <v>42654</v>
      </c>
      <c r="L822" s="29" t="s">
        <v>6339</v>
      </c>
      <c r="M822" s="29" t="s">
        <v>6397</v>
      </c>
      <c r="N822" t="s">
        <v>6340</v>
      </c>
      <c r="O822" t="str">
        <f t="shared" si="12"/>
        <v>Insert Into cliente_cultivo(id_clientecultivo,id_cliente,id_cultivo,tiporeg_clientecultivo,freg_clientecultivo,usureg_clientecultivo) values (NULL,890207037,1,'R',2016-10-11,'dzambrano');</v>
      </c>
    </row>
    <row r="823" spans="1:15" x14ac:dyDescent="0.25">
      <c r="A823">
        <v>10016586</v>
      </c>
      <c r="B823" t="s">
        <v>6403</v>
      </c>
      <c r="C823" t="s">
        <v>6346</v>
      </c>
      <c r="D823" t="s">
        <v>6339</v>
      </c>
      <c r="E823" s="15">
        <v>900404036</v>
      </c>
      <c r="F823" s="15" t="s">
        <v>6339</v>
      </c>
      <c r="G823">
        <v>1</v>
      </c>
      <c r="H823" t="s">
        <v>6339</v>
      </c>
      <c r="I823" t="s">
        <v>6400</v>
      </c>
      <c r="J823" t="s">
        <v>6339</v>
      </c>
      <c r="K823" s="29">
        <v>42654</v>
      </c>
      <c r="L823" s="29" t="s">
        <v>6339</v>
      </c>
      <c r="M823" s="29" t="s">
        <v>6397</v>
      </c>
      <c r="N823" t="s">
        <v>6340</v>
      </c>
      <c r="O823" t="str">
        <f t="shared" si="12"/>
        <v>Insert Into cliente_cultivo(id_clientecultivo,id_cliente,id_cultivo,tiporeg_clientecultivo,freg_clientecultivo,usureg_clientecultivo) values (NULL,900404036,1,'R',2016-10-11,'dzambrano');</v>
      </c>
    </row>
    <row r="824" spans="1:15" x14ac:dyDescent="0.25">
      <c r="A824">
        <v>10016589</v>
      </c>
      <c r="B824" t="s">
        <v>6403</v>
      </c>
      <c r="C824" t="s">
        <v>6346</v>
      </c>
      <c r="D824" t="s">
        <v>6339</v>
      </c>
      <c r="E824" s="15">
        <v>1061791292</v>
      </c>
      <c r="F824" s="15" t="s">
        <v>6339</v>
      </c>
      <c r="G824">
        <v>1</v>
      </c>
      <c r="H824" t="s">
        <v>6339</v>
      </c>
      <c r="I824" t="s">
        <v>6400</v>
      </c>
      <c r="J824" t="s">
        <v>6339</v>
      </c>
      <c r="K824" s="29">
        <v>42654</v>
      </c>
      <c r="L824" s="29" t="s">
        <v>6339</v>
      </c>
      <c r="M824" s="29" t="s">
        <v>6397</v>
      </c>
      <c r="N824" t="s">
        <v>6340</v>
      </c>
      <c r="O824" t="str">
        <f t="shared" si="12"/>
        <v>Insert Into cliente_cultivo(id_clientecultivo,id_cliente,id_cultivo,tiporeg_clientecultivo,freg_clientecultivo,usureg_clientecultivo) values (NULL,1061791292,1,'R',2016-10-11,'dzambrano');</v>
      </c>
    </row>
    <row r="825" spans="1:15" x14ac:dyDescent="0.25">
      <c r="A825">
        <v>10017188</v>
      </c>
      <c r="B825" t="s">
        <v>6403</v>
      </c>
      <c r="C825" t="s">
        <v>6346</v>
      </c>
      <c r="D825" t="s">
        <v>6339</v>
      </c>
      <c r="E825" s="15">
        <v>900347116</v>
      </c>
      <c r="F825" s="15" t="s">
        <v>6339</v>
      </c>
      <c r="G825">
        <v>1</v>
      </c>
      <c r="H825" t="s">
        <v>6339</v>
      </c>
      <c r="I825" t="s">
        <v>6400</v>
      </c>
      <c r="J825" t="s">
        <v>6339</v>
      </c>
      <c r="K825" s="29">
        <v>42654</v>
      </c>
      <c r="L825" s="29" t="s">
        <v>6339</v>
      </c>
      <c r="M825" s="29" t="s">
        <v>6397</v>
      </c>
      <c r="N825" t="s">
        <v>6340</v>
      </c>
      <c r="O825" t="str">
        <f t="shared" si="12"/>
        <v>Insert Into cliente_cultivo(id_clientecultivo,id_cliente,id_cultivo,tiporeg_clientecultivo,freg_clientecultivo,usureg_clientecultivo) values (NULL,900347116,1,'R',2016-10-11,'dzambrano');</v>
      </c>
    </row>
    <row r="826" spans="1:15" x14ac:dyDescent="0.25">
      <c r="A826">
        <v>10017777</v>
      </c>
      <c r="B826" t="s">
        <v>6403</v>
      </c>
      <c r="C826" t="s">
        <v>6346</v>
      </c>
      <c r="D826" t="s">
        <v>6339</v>
      </c>
      <c r="E826" s="15">
        <v>63360426</v>
      </c>
      <c r="F826" s="15" t="s">
        <v>6339</v>
      </c>
      <c r="G826">
        <v>1</v>
      </c>
      <c r="H826" t="s">
        <v>6339</v>
      </c>
      <c r="I826" t="s">
        <v>6400</v>
      </c>
      <c r="J826" t="s">
        <v>6339</v>
      </c>
      <c r="K826" s="29">
        <v>42654</v>
      </c>
      <c r="L826" s="29" t="s">
        <v>6339</v>
      </c>
      <c r="M826" s="29" t="s">
        <v>6397</v>
      </c>
      <c r="N826" t="s">
        <v>6340</v>
      </c>
      <c r="O826" t="str">
        <f t="shared" si="12"/>
        <v>Insert Into cliente_cultivo(id_clientecultivo,id_cliente,id_cultivo,tiporeg_clientecultivo,freg_clientecultivo,usureg_clientecultivo) values (NULL,63360426,1,'R',2016-10-11,'dzambrano');</v>
      </c>
    </row>
    <row r="827" spans="1:15" x14ac:dyDescent="0.25">
      <c r="A827">
        <v>10017449</v>
      </c>
      <c r="B827" t="s">
        <v>6403</v>
      </c>
      <c r="C827" t="s">
        <v>6346</v>
      </c>
      <c r="D827" t="s">
        <v>6339</v>
      </c>
      <c r="E827" s="15">
        <v>809012928</v>
      </c>
      <c r="F827" s="15" t="s">
        <v>6339</v>
      </c>
      <c r="G827">
        <v>1</v>
      </c>
      <c r="H827" t="s">
        <v>6339</v>
      </c>
      <c r="I827" t="s">
        <v>6400</v>
      </c>
      <c r="J827" t="s">
        <v>6339</v>
      </c>
      <c r="K827" s="29">
        <v>42654</v>
      </c>
      <c r="L827" s="29" t="s">
        <v>6339</v>
      </c>
      <c r="M827" s="29" t="s">
        <v>6397</v>
      </c>
      <c r="N827" t="s">
        <v>6340</v>
      </c>
      <c r="O827" t="str">
        <f t="shared" si="12"/>
        <v>Insert Into cliente_cultivo(id_clientecultivo,id_cliente,id_cultivo,tiporeg_clientecultivo,freg_clientecultivo,usureg_clientecultivo) values (NULL,809012928,1,'R',2016-10-11,'dzambrano');</v>
      </c>
    </row>
    <row r="828" spans="1:15" x14ac:dyDescent="0.25">
      <c r="A828">
        <v>10018026</v>
      </c>
      <c r="B828" t="s">
        <v>6403</v>
      </c>
      <c r="C828" t="s">
        <v>6346</v>
      </c>
      <c r="D828" t="s">
        <v>6339</v>
      </c>
      <c r="E828" s="15">
        <v>890707192</v>
      </c>
      <c r="F828" s="15" t="s">
        <v>6339</v>
      </c>
      <c r="G828">
        <v>1</v>
      </c>
      <c r="H828" t="s">
        <v>6339</v>
      </c>
      <c r="I828" t="s">
        <v>6400</v>
      </c>
      <c r="J828" t="s">
        <v>6339</v>
      </c>
      <c r="K828" s="29">
        <v>42654</v>
      </c>
      <c r="L828" s="29" t="s">
        <v>6339</v>
      </c>
      <c r="M828" s="29" t="s">
        <v>6397</v>
      </c>
      <c r="N828" t="s">
        <v>6340</v>
      </c>
      <c r="O828" t="str">
        <f t="shared" si="12"/>
        <v>Insert Into cliente_cultivo(id_clientecultivo,id_cliente,id_cultivo,tiporeg_clientecultivo,freg_clientecultivo,usureg_clientecultivo) values (NULL,890707192,1,'R',2016-10-11,'dzambrano');</v>
      </c>
    </row>
    <row r="829" spans="1:15" x14ac:dyDescent="0.25">
      <c r="A829">
        <v>10011505</v>
      </c>
      <c r="B829" t="s">
        <v>6403</v>
      </c>
      <c r="C829" t="s">
        <v>6346</v>
      </c>
      <c r="D829" t="s">
        <v>6339</v>
      </c>
      <c r="E829" s="15">
        <v>890704021</v>
      </c>
      <c r="F829" s="15" t="s">
        <v>6339</v>
      </c>
      <c r="G829">
        <v>1</v>
      </c>
      <c r="H829" t="s">
        <v>6339</v>
      </c>
      <c r="I829" t="s">
        <v>6400</v>
      </c>
      <c r="J829" t="s">
        <v>6339</v>
      </c>
      <c r="K829" s="29">
        <v>42654</v>
      </c>
      <c r="L829" s="29" t="s">
        <v>6339</v>
      </c>
      <c r="M829" s="29" t="s">
        <v>6397</v>
      </c>
      <c r="N829" t="s">
        <v>6340</v>
      </c>
      <c r="O829" t="str">
        <f t="shared" si="12"/>
        <v>Insert Into cliente_cultivo(id_clientecultivo,id_cliente,id_cultivo,tiporeg_clientecultivo,freg_clientecultivo,usureg_clientecultivo) values (NULL,890704021,1,'R',2016-10-11,'dzambrano');</v>
      </c>
    </row>
    <row r="830" spans="1:15" x14ac:dyDescent="0.25">
      <c r="A830">
        <v>10013074</v>
      </c>
      <c r="B830" t="s">
        <v>6403</v>
      </c>
      <c r="C830" t="s">
        <v>6346</v>
      </c>
      <c r="D830" t="s">
        <v>6339</v>
      </c>
      <c r="E830" s="15">
        <v>1110460337</v>
      </c>
      <c r="F830" s="15" t="s">
        <v>6339</v>
      </c>
      <c r="G830">
        <v>1</v>
      </c>
      <c r="H830" t="s">
        <v>6339</v>
      </c>
      <c r="I830" t="s">
        <v>6400</v>
      </c>
      <c r="J830" t="s">
        <v>6339</v>
      </c>
      <c r="K830" s="29">
        <v>42654</v>
      </c>
      <c r="L830" s="29" t="s">
        <v>6339</v>
      </c>
      <c r="M830" s="29" t="s">
        <v>6397</v>
      </c>
      <c r="N830" t="s">
        <v>6340</v>
      </c>
      <c r="O830" t="str">
        <f t="shared" si="12"/>
        <v>Insert Into cliente_cultivo(id_clientecultivo,id_cliente,id_cultivo,tiporeg_clientecultivo,freg_clientecultivo,usureg_clientecultivo) values (NULL,1110460337,1,'R',2016-10-11,'dzambrano');</v>
      </c>
    </row>
    <row r="831" spans="1:15" x14ac:dyDescent="0.25">
      <c r="A831">
        <v>10013090</v>
      </c>
      <c r="B831" t="s">
        <v>6403</v>
      </c>
      <c r="C831" t="s">
        <v>6346</v>
      </c>
      <c r="D831" t="s">
        <v>6339</v>
      </c>
      <c r="E831" s="15">
        <v>809008658</v>
      </c>
      <c r="F831" s="15" t="s">
        <v>6339</v>
      </c>
      <c r="G831">
        <v>1</v>
      </c>
      <c r="H831" t="s">
        <v>6339</v>
      </c>
      <c r="I831" t="s">
        <v>6400</v>
      </c>
      <c r="J831" t="s">
        <v>6339</v>
      </c>
      <c r="K831" s="29">
        <v>42654</v>
      </c>
      <c r="L831" s="29" t="s">
        <v>6339</v>
      </c>
      <c r="M831" s="29" t="s">
        <v>6397</v>
      </c>
      <c r="N831" t="s">
        <v>6340</v>
      </c>
      <c r="O831" t="str">
        <f t="shared" si="12"/>
        <v>Insert Into cliente_cultivo(id_clientecultivo,id_cliente,id_cultivo,tiporeg_clientecultivo,freg_clientecultivo,usureg_clientecultivo) values (NULL,809008658,1,'R',2016-10-11,'dzambrano');</v>
      </c>
    </row>
    <row r="832" spans="1:15" x14ac:dyDescent="0.25">
      <c r="A832">
        <v>10013145</v>
      </c>
      <c r="B832" t="s">
        <v>6403</v>
      </c>
      <c r="C832" t="s">
        <v>6346</v>
      </c>
      <c r="D832" t="s">
        <v>6339</v>
      </c>
      <c r="E832" s="15">
        <v>900162468</v>
      </c>
      <c r="F832" s="15" t="s">
        <v>6339</v>
      </c>
      <c r="G832">
        <v>1</v>
      </c>
      <c r="H832" t="s">
        <v>6339</v>
      </c>
      <c r="I832" t="s">
        <v>6400</v>
      </c>
      <c r="J832" t="s">
        <v>6339</v>
      </c>
      <c r="K832" s="29">
        <v>42654</v>
      </c>
      <c r="L832" s="29" t="s">
        <v>6339</v>
      </c>
      <c r="M832" s="29" t="s">
        <v>6397</v>
      </c>
      <c r="N832" t="s">
        <v>6340</v>
      </c>
      <c r="O832" t="str">
        <f t="shared" si="12"/>
        <v>Insert Into cliente_cultivo(id_clientecultivo,id_cliente,id_cultivo,tiporeg_clientecultivo,freg_clientecultivo,usureg_clientecultivo) values (NULL,900162468,1,'R',2016-10-11,'dzambrano');</v>
      </c>
    </row>
    <row r="833" spans="1:15" x14ac:dyDescent="0.25">
      <c r="A833">
        <v>10013146</v>
      </c>
      <c r="B833" t="s">
        <v>6403</v>
      </c>
      <c r="C833" t="s">
        <v>6346</v>
      </c>
      <c r="D833" t="s">
        <v>6339</v>
      </c>
      <c r="E833" s="15">
        <v>890700058</v>
      </c>
      <c r="F833" s="15" t="s">
        <v>6339</v>
      </c>
      <c r="G833">
        <v>1</v>
      </c>
      <c r="H833" t="s">
        <v>6339</v>
      </c>
      <c r="I833" t="s">
        <v>6400</v>
      </c>
      <c r="J833" t="s">
        <v>6339</v>
      </c>
      <c r="K833" s="29">
        <v>42654</v>
      </c>
      <c r="L833" s="29" t="s">
        <v>6339</v>
      </c>
      <c r="M833" s="29" t="s">
        <v>6397</v>
      </c>
      <c r="N833" t="s">
        <v>6340</v>
      </c>
      <c r="O833" t="str">
        <f t="shared" si="12"/>
        <v>Insert Into cliente_cultivo(id_clientecultivo,id_cliente,id_cultivo,tiporeg_clientecultivo,freg_clientecultivo,usureg_clientecultivo) values (NULL,890700058,1,'R',2016-10-11,'dzambrano');</v>
      </c>
    </row>
    <row r="834" spans="1:15" x14ac:dyDescent="0.25">
      <c r="A834">
        <v>10013199</v>
      </c>
      <c r="B834" t="s">
        <v>6403</v>
      </c>
      <c r="C834" t="s">
        <v>6346</v>
      </c>
      <c r="D834" t="s">
        <v>6339</v>
      </c>
      <c r="E834" s="15">
        <v>809005667</v>
      </c>
      <c r="F834" s="15" t="s">
        <v>6339</v>
      </c>
      <c r="G834">
        <v>1</v>
      </c>
      <c r="H834" t="s">
        <v>6339</v>
      </c>
      <c r="I834" t="s">
        <v>6400</v>
      </c>
      <c r="J834" t="s">
        <v>6339</v>
      </c>
      <c r="K834" s="29">
        <v>42654</v>
      </c>
      <c r="L834" s="29" t="s">
        <v>6339</v>
      </c>
      <c r="M834" s="29" t="s">
        <v>6397</v>
      </c>
      <c r="N834" t="s">
        <v>6340</v>
      </c>
      <c r="O834" t="str">
        <f t="shared" si="12"/>
        <v>Insert Into cliente_cultivo(id_clientecultivo,id_cliente,id_cultivo,tiporeg_clientecultivo,freg_clientecultivo,usureg_clientecultivo) values (NULL,809005667,1,'R',2016-10-11,'dzambrano');</v>
      </c>
    </row>
    <row r="835" spans="1:15" x14ac:dyDescent="0.25">
      <c r="A835">
        <v>10013213</v>
      </c>
      <c r="B835" t="s">
        <v>6403</v>
      </c>
      <c r="C835" t="s">
        <v>6346</v>
      </c>
      <c r="D835" t="s">
        <v>6339</v>
      </c>
      <c r="E835" s="15">
        <v>809000555</v>
      </c>
      <c r="F835" s="15" t="s">
        <v>6339</v>
      </c>
      <c r="G835">
        <v>1</v>
      </c>
      <c r="H835" t="s">
        <v>6339</v>
      </c>
      <c r="I835" t="s">
        <v>6400</v>
      </c>
      <c r="J835" t="s">
        <v>6339</v>
      </c>
      <c r="K835" s="29">
        <v>42654</v>
      </c>
      <c r="L835" s="29" t="s">
        <v>6339</v>
      </c>
      <c r="M835" s="29" t="s">
        <v>6397</v>
      </c>
      <c r="N835" t="s">
        <v>6340</v>
      </c>
      <c r="O835" t="str">
        <f t="shared" ref="O835:O851" si="13">_xlfn.CONCAT(B835,C835,D835,E835,F835,G835,H835,"'",I835,"'",J835,TEXT(K835,"yyyy-mm-dd"),L835,"'",M835,"'",N835)</f>
        <v>Insert Into cliente_cultivo(id_clientecultivo,id_cliente,id_cultivo,tiporeg_clientecultivo,freg_clientecultivo,usureg_clientecultivo) values (NULL,809000555,1,'R',2016-10-11,'dzambrano');</v>
      </c>
    </row>
    <row r="836" spans="1:15" x14ac:dyDescent="0.25">
      <c r="A836">
        <v>10013217</v>
      </c>
      <c r="B836" t="s">
        <v>6403</v>
      </c>
      <c r="C836" t="s">
        <v>6346</v>
      </c>
      <c r="D836" t="s">
        <v>6339</v>
      </c>
      <c r="E836" s="15">
        <v>890701355</v>
      </c>
      <c r="F836" s="15" t="s">
        <v>6339</v>
      </c>
      <c r="G836">
        <v>1</v>
      </c>
      <c r="H836" t="s">
        <v>6339</v>
      </c>
      <c r="I836" t="s">
        <v>6400</v>
      </c>
      <c r="J836" t="s">
        <v>6339</v>
      </c>
      <c r="K836" s="29">
        <v>42654</v>
      </c>
      <c r="L836" s="29" t="s">
        <v>6339</v>
      </c>
      <c r="M836" s="29" t="s">
        <v>6397</v>
      </c>
      <c r="N836" t="s">
        <v>6340</v>
      </c>
      <c r="O836" t="str">
        <f t="shared" si="13"/>
        <v>Insert Into cliente_cultivo(id_clientecultivo,id_cliente,id_cultivo,tiporeg_clientecultivo,freg_clientecultivo,usureg_clientecultivo) values (NULL,890701355,1,'R',2016-10-11,'dzambrano');</v>
      </c>
    </row>
    <row r="837" spans="1:15" x14ac:dyDescent="0.25">
      <c r="A837">
        <v>10013222</v>
      </c>
      <c r="B837" t="s">
        <v>6403</v>
      </c>
      <c r="C837" t="s">
        <v>6346</v>
      </c>
      <c r="D837" t="s">
        <v>6339</v>
      </c>
      <c r="E837" s="15">
        <v>900495397</v>
      </c>
      <c r="F837" s="15" t="s">
        <v>6339</v>
      </c>
      <c r="G837">
        <v>1</v>
      </c>
      <c r="H837" t="s">
        <v>6339</v>
      </c>
      <c r="I837" t="s">
        <v>6400</v>
      </c>
      <c r="J837" t="s">
        <v>6339</v>
      </c>
      <c r="K837" s="29">
        <v>42654</v>
      </c>
      <c r="L837" s="29" t="s">
        <v>6339</v>
      </c>
      <c r="M837" s="29" t="s">
        <v>6397</v>
      </c>
      <c r="N837" t="s">
        <v>6340</v>
      </c>
      <c r="O837" t="str">
        <f t="shared" si="13"/>
        <v>Insert Into cliente_cultivo(id_clientecultivo,id_cliente,id_cultivo,tiporeg_clientecultivo,freg_clientecultivo,usureg_clientecultivo) values (NULL,900495397,1,'R',2016-10-11,'dzambrano');</v>
      </c>
    </row>
    <row r="838" spans="1:15" x14ac:dyDescent="0.25">
      <c r="A838">
        <v>10013223</v>
      </c>
      <c r="B838" t="s">
        <v>6403</v>
      </c>
      <c r="C838" t="s">
        <v>6346</v>
      </c>
      <c r="D838" t="s">
        <v>6339</v>
      </c>
      <c r="E838" s="15">
        <v>900505360</v>
      </c>
      <c r="F838" s="15" t="s">
        <v>6339</v>
      </c>
      <c r="G838">
        <v>1</v>
      </c>
      <c r="H838" t="s">
        <v>6339</v>
      </c>
      <c r="I838" t="s">
        <v>6400</v>
      </c>
      <c r="J838" t="s">
        <v>6339</v>
      </c>
      <c r="K838" s="29">
        <v>42654</v>
      </c>
      <c r="L838" s="29" t="s">
        <v>6339</v>
      </c>
      <c r="M838" s="29" t="s">
        <v>6397</v>
      </c>
      <c r="N838" t="s">
        <v>6340</v>
      </c>
      <c r="O838" t="str">
        <f t="shared" si="13"/>
        <v>Insert Into cliente_cultivo(id_clientecultivo,id_cliente,id_cultivo,tiporeg_clientecultivo,freg_clientecultivo,usureg_clientecultivo) values (NULL,900505360,1,'R',2016-10-11,'dzambrano');</v>
      </c>
    </row>
    <row r="839" spans="1:15" x14ac:dyDescent="0.25">
      <c r="A839">
        <v>10013227</v>
      </c>
      <c r="B839" t="s">
        <v>6403</v>
      </c>
      <c r="C839" t="s">
        <v>6346</v>
      </c>
      <c r="D839" t="s">
        <v>6339</v>
      </c>
      <c r="E839" s="15">
        <v>900065578</v>
      </c>
      <c r="F839" s="15" t="s">
        <v>6339</v>
      </c>
      <c r="G839">
        <v>1</v>
      </c>
      <c r="H839" t="s">
        <v>6339</v>
      </c>
      <c r="I839" t="s">
        <v>6400</v>
      </c>
      <c r="J839" t="s">
        <v>6339</v>
      </c>
      <c r="K839" s="29">
        <v>42654</v>
      </c>
      <c r="L839" s="29" t="s">
        <v>6339</v>
      </c>
      <c r="M839" s="29" t="s">
        <v>6397</v>
      </c>
      <c r="N839" t="s">
        <v>6340</v>
      </c>
      <c r="O839" t="str">
        <f t="shared" si="13"/>
        <v>Insert Into cliente_cultivo(id_clientecultivo,id_cliente,id_cultivo,tiporeg_clientecultivo,freg_clientecultivo,usureg_clientecultivo) values (NULL,900065578,1,'R',2016-10-11,'dzambrano');</v>
      </c>
    </row>
    <row r="840" spans="1:15" x14ac:dyDescent="0.25">
      <c r="A840">
        <v>10013327</v>
      </c>
      <c r="B840" t="s">
        <v>6403</v>
      </c>
      <c r="C840" t="s">
        <v>6346</v>
      </c>
      <c r="D840" t="s">
        <v>6339</v>
      </c>
      <c r="E840" s="15">
        <v>890702966</v>
      </c>
      <c r="F840" s="15" t="s">
        <v>6339</v>
      </c>
      <c r="G840">
        <v>1</v>
      </c>
      <c r="H840" t="s">
        <v>6339</v>
      </c>
      <c r="I840" t="s">
        <v>6400</v>
      </c>
      <c r="J840" t="s">
        <v>6339</v>
      </c>
      <c r="K840" s="29">
        <v>42654</v>
      </c>
      <c r="L840" s="29" t="s">
        <v>6339</v>
      </c>
      <c r="M840" s="29" t="s">
        <v>6397</v>
      </c>
      <c r="N840" t="s">
        <v>6340</v>
      </c>
      <c r="O840" t="str">
        <f t="shared" si="13"/>
        <v>Insert Into cliente_cultivo(id_clientecultivo,id_cliente,id_cultivo,tiporeg_clientecultivo,freg_clientecultivo,usureg_clientecultivo) values (NULL,890702966,1,'R',2016-10-11,'dzambrano');</v>
      </c>
    </row>
    <row r="841" spans="1:15" x14ac:dyDescent="0.25">
      <c r="A841">
        <v>10013464</v>
      </c>
      <c r="B841" t="s">
        <v>6403</v>
      </c>
      <c r="C841" t="s">
        <v>6346</v>
      </c>
      <c r="D841" t="s">
        <v>6339</v>
      </c>
      <c r="E841" s="15">
        <v>900400049</v>
      </c>
      <c r="F841" s="15" t="s">
        <v>6339</v>
      </c>
      <c r="G841">
        <v>1</v>
      </c>
      <c r="H841" t="s">
        <v>6339</v>
      </c>
      <c r="I841" t="s">
        <v>6400</v>
      </c>
      <c r="J841" t="s">
        <v>6339</v>
      </c>
      <c r="K841" s="29">
        <v>42654</v>
      </c>
      <c r="L841" s="29" t="s">
        <v>6339</v>
      </c>
      <c r="M841" s="29" t="s">
        <v>6397</v>
      </c>
      <c r="N841" t="s">
        <v>6340</v>
      </c>
      <c r="O841" t="str">
        <f t="shared" si="13"/>
        <v>Insert Into cliente_cultivo(id_clientecultivo,id_cliente,id_cultivo,tiporeg_clientecultivo,freg_clientecultivo,usureg_clientecultivo) values (NULL,900400049,1,'R',2016-10-11,'dzambrano');</v>
      </c>
    </row>
    <row r="842" spans="1:15" x14ac:dyDescent="0.25">
      <c r="A842">
        <v>10013526</v>
      </c>
      <c r="B842" t="s">
        <v>6403</v>
      </c>
      <c r="C842" t="s">
        <v>6346</v>
      </c>
      <c r="D842" t="s">
        <v>6339</v>
      </c>
      <c r="E842" s="15">
        <v>93371158</v>
      </c>
      <c r="F842" s="15" t="s">
        <v>6339</v>
      </c>
      <c r="G842">
        <v>1</v>
      </c>
      <c r="H842" t="s">
        <v>6339</v>
      </c>
      <c r="I842" t="s">
        <v>6400</v>
      </c>
      <c r="J842" t="s">
        <v>6339</v>
      </c>
      <c r="K842" s="29">
        <v>42654</v>
      </c>
      <c r="L842" s="29" t="s">
        <v>6339</v>
      </c>
      <c r="M842" s="29" t="s">
        <v>6397</v>
      </c>
      <c r="N842" t="s">
        <v>6340</v>
      </c>
      <c r="O842" t="str">
        <f t="shared" si="13"/>
        <v>Insert Into cliente_cultivo(id_clientecultivo,id_cliente,id_cultivo,tiporeg_clientecultivo,freg_clientecultivo,usureg_clientecultivo) values (NULL,93371158,1,'R',2016-10-11,'dzambrano');</v>
      </c>
    </row>
    <row r="843" spans="1:15" x14ac:dyDescent="0.25">
      <c r="A843">
        <v>10013536</v>
      </c>
      <c r="B843" t="s">
        <v>6403</v>
      </c>
      <c r="C843" t="s">
        <v>6346</v>
      </c>
      <c r="D843" t="s">
        <v>6339</v>
      </c>
      <c r="E843" s="15">
        <v>860000698</v>
      </c>
      <c r="F843" s="15" t="s">
        <v>6339</v>
      </c>
      <c r="G843">
        <v>1</v>
      </c>
      <c r="H843" t="s">
        <v>6339</v>
      </c>
      <c r="I843" t="s">
        <v>6400</v>
      </c>
      <c r="J843" t="s">
        <v>6339</v>
      </c>
      <c r="K843" s="29">
        <v>42654</v>
      </c>
      <c r="L843" s="29" t="s">
        <v>6339</v>
      </c>
      <c r="M843" s="29" t="s">
        <v>6397</v>
      </c>
      <c r="N843" t="s">
        <v>6340</v>
      </c>
      <c r="O843" t="str">
        <f t="shared" si="13"/>
        <v>Insert Into cliente_cultivo(id_clientecultivo,id_cliente,id_cultivo,tiporeg_clientecultivo,freg_clientecultivo,usureg_clientecultivo) values (NULL,860000698,1,'R',2016-10-11,'dzambrano');</v>
      </c>
    </row>
    <row r="844" spans="1:15" x14ac:dyDescent="0.25">
      <c r="A844">
        <v>10015007</v>
      </c>
      <c r="B844" t="s">
        <v>6403</v>
      </c>
      <c r="C844" t="s">
        <v>6346</v>
      </c>
      <c r="D844" t="s">
        <v>6339</v>
      </c>
      <c r="E844" s="15">
        <v>93150692</v>
      </c>
      <c r="F844" s="15" t="s">
        <v>6339</v>
      </c>
      <c r="G844">
        <v>1</v>
      </c>
      <c r="H844" t="s">
        <v>6339</v>
      </c>
      <c r="I844" t="s">
        <v>6400</v>
      </c>
      <c r="J844" t="s">
        <v>6339</v>
      </c>
      <c r="K844" s="29">
        <v>42654</v>
      </c>
      <c r="L844" s="29" t="s">
        <v>6339</v>
      </c>
      <c r="M844" s="29" t="s">
        <v>6397</v>
      </c>
      <c r="N844" t="s">
        <v>6340</v>
      </c>
      <c r="O844" t="str">
        <f t="shared" si="13"/>
        <v>Insert Into cliente_cultivo(id_clientecultivo,id_cliente,id_cultivo,tiporeg_clientecultivo,freg_clientecultivo,usureg_clientecultivo) values (NULL,93150692,1,'R',2016-10-11,'dzambrano');</v>
      </c>
    </row>
    <row r="845" spans="1:15" x14ac:dyDescent="0.25">
      <c r="A845">
        <v>10015175</v>
      </c>
      <c r="B845" t="s">
        <v>6403</v>
      </c>
      <c r="C845" t="s">
        <v>6346</v>
      </c>
      <c r="D845" t="s">
        <v>6339</v>
      </c>
      <c r="E845" s="15">
        <v>900598481</v>
      </c>
      <c r="F845" s="15" t="s">
        <v>6339</v>
      </c>
      <c r="G845">
        <v>1</v>
      </c>
      <c r="H845" t="s">
        <v>6339</v>
      </c>
      <c r="I845" t="s">
        <v>6400</v>
      </c>
      <c r="J845" t="s">
        <v>6339</v>
      </c>
      <c r="K845" s="29">
        <v>42654</v>
      </c>
      <c r="L845" s="29" t="s">
        <v>6339</v>
      </c>
      <c r="M845" s="29" t="s">
        <v>6397</v>
      </c>
      <c r="N845" t="s">
        <v>6340</v>
      </c>
      <c r="O845" t="str">
        <f t="shared" si="13"/>
        <v>Insert Into cliente_cultivo(id_clientecultivo,id_cliente,id_cultivo,tiporeg_clientecultivo,freg_clientecultivo,usureg_clientecultivo) values (NULL,900598481,1,'R',2016-10-11,'dzambrano');</v>
      </c>
    </row>
    <row r="846" spans="1:15" x14ac:dyDescent="0.25">
      <c r="A846">
        <v>10015432</v>
      </c>
      <c r="B846" t="s">
        <v>6403</v>
      </c>
      <c r="C846" t="s">
        <v>6346</v>
      </c>
      <c r="D846" t="s">
        <v>6339</v>
      </c>
      <c r="E846" s="15">
        <v>21203075</v>
      </c>
      <c r="F846" s="15" t="s">
        <v>6339</v>
      </c>
      <c r="G846">
        <v>1</v>
      </c>
      <c r="H846" t="s">
        <v>6339</v>
      </c>
      <c r="I846" t="s">
        <v>6400</v>
      </c>
      <c r="J846" t="s">
        <v>6339</v>
      </c>
      <c r="K846" s="29">
        <v>42654</v>
      </c>
      <c r="L846" s="29" t="s">
        <v>6339</v>
      </c>
      <c r="M846" s="29" t="s">
        <v>6397</v>
      </c>
      <c r="N846" t="s">
        <v>6340</v>
      </c>
      <c r="O846" t="str">
        <f t="shared" si="13"/>
        <v>Insert Into cliente_cultivo(id_clientecultivo,id_cliente,id_cultivo,tiporeg_clientecultivo,freg_clientecultivo,usureg_clientecultivo) values (NULL,21203075,1,'R',2016-10-11,'dzambrano');</v>
      </c>
    </row>
    <row r="847" spans="1:15" x14ac:dyDescent="0.25">
      <c r="A847">
        <v>10015891</v>
      </c>
      <c r="B847" t="s">
        <v>6403</v>
      </c>
      <c r="C847" t="s">
        <v>6346</v>
      </c>
      <c r="D847" t="s">
        <v>6339</v>
      </c>
      <c r="E847" s="15">
        <v>900346992</v>
      </c>
      <c r="F847" s="15" t="s">
        <v>6339</v>
      </c>
      <c r="G847">
        <v>1</v>
      </c>
      <c r="H847" t="s">
        <v>6339</v>
      </c>
      <c r="I847" t="s">
        <v>6400</v>
      </c>
      <c r="J847" t="s">
        <v>6339</v>
      </c>
      <c r="K847" s="29">
        <v>42654</v>
      </c>
      <c r="L847" s="29" t="s">
        <v>6339</v>
      </c>
      <c r="M847" s="29" t="s">
        <v>6397</v>
      </c>
      <c r="N847" t="s">
        <v>6340</v>
      </c>
      <c r="O847" t="str">
        <f t="shared" si="13"/>
        <v>Insert Into cliente_cultivo(id_clientecultivo,id_cliente,id_cultivo,tiporeg_clientecultivo,freg_clientecultivo,usureg_clientecultivo) values (NULL,900346992,1,'R',2016-10-11,'dzambrano');</v>
      </c>
    </row>
    <row r="848" spans="1:15" x14ac:dyDescent="0.25">
      <c r="A848">
        <v>10016092</v>
      </c>
      <c r="B848" t="s">
        <v>6403</v>
      </c>
      <c r="C848" t="s">
        <v>6346</v>
      </c>
      <c r="D848" t="s">
        <v>6339</v>
      </c>
      <c r="E848" s="15">
        <v>900815808</v>
      </c>
      <c r="F848" s="15" t="s">
        <v>6339</v>
      </c>
      <c r="G848">
        <v>1</v>
      </c>
      <c r="H848" t="s">
        <v>6339</v>
      </c>
      <c r="I848" t="s">
        <v>6400</v>
      </c>
      <c r="J848" t="s">
        <v>6339</v>
      </c>
      <c r="K848" s="29">
        <v>42654</v>
      </c>
      <c r="L848" s="29" t="s">
        <v>6339</v>
      </c>
      <c r="M848" s="29" t="s">
        <v>6397</v>
      </c>
      <c r="N848" t="s">
        <v>6340</v>
      </c>
      <c r="O848" t="str">
        <f t="shared" si="13"/>
        <v>Insert Into cliente_cultivo(id_clientecultivo,id_cliente,id_cultivo,tiporeg_clientecultivo,freg_clientecultivo,usureg_clientecultivo) values (NULL,900815808,1,'R',2016-10-11,'dzambrano');</v>
      </c>
    </row>
    <row r="849" spans="1:15" x14ac:dyDescent="0.25">
      <c r="A849">
        <v>10016238</v>
      </c>
      <c r="B849" t="s">
        <v>6403</v>
      </c>
      <c r="C849" t="s">
        <v>6346</v>
      </c>
      <c r="D849" t="s">
        <v>6339</v>
      </c>
      <c r="E849" s="15">
        <v>822003732</v>
      </c>
      <c r="F849" s="15" t="s">
        <v>6339</v>
      </c>
      <c r="G849">
        <v>1</v>
      </c>
      <c r="H849" t="s">
        <v>6339</v>
      </c>
      <c r="I849" t="s">
        <v>6400</v>
      </c>
      <c r="J849" t="s">
        <v>6339</v>
      </c>
      <c r="K849" s="29">
        <v>42654</v>
      </c>
      <c r="L849" s="29" t="s">
        <v>6339</v>
      </c>
      <c r="M849" s="29" t="s">
        <v>6397</v>
      </c>
      <c r="N849" t="s">
        <v>6340</v>
      </c>
      <c r="O849" t="str">
        <f t="shared" si="13"/>
        <v>Insert Into cliente_cultivo(id_clientecultivo,id_cliente,id_cultivo,tiporeg_clientecultivo,freg_clientecultivo,usureg_clientecultivo) values (NULL,822003732,1,'R',2016-10-11,'dzambrano');</v>
      </c>
    </row>
    <row r="850" spans="1:15" x14ac:dyDescent="0.25">
      <c r="A850">
        <v>10016371</v>
      </c>
      <c r="B850" t="s">
        <v>6403</v>
      </c>
      <c r="C850" t="s">
        <v>6346</v>
      </c>
      <c r="D850" t="s">
        <v>6339</v>
      </c>
      <c r="E850" s="15">
        <v>809001395</v>
      </c>
      <c r="F850" s="15" t="s">
        <v>6339</v>
      </c>
      <c r="G850">
        <v>1</v>
      </c>
      <c r="H850" t="s">
        <v>6339</v>
      </c>
      <c r="I850" t="s">
        <v>6400</v>
      </c>
      <c r="J850" t="s">
        <v>6339</v>
      </c>
      <c r="K850" s="29">
        <v>42654</v>
      </c>
      <c r="L850" s="29" t="s">
        <v>6339</v>
      </c>
      <c r="M850" s="29" t="s">
        <v>6397</v>
      </c>
      <c r="N850" t="s">
        <v>6340</v>
      </c>
      <c r="O850" t="str">
        <f t="shared" si="13"/>
        <v>Insert Into cliente_cultivo(id_clientecultivo,id_cliente,id_cultivo,tiporeg_clientecultivo,freg_clientecultivo,usureg_clientecultivo) values (NULL,809001395,1,'R',2016-10-11,'dzambrano');</v>
      </c>
    </row>
    <row r="851" spans="1:15" x14ac:dyDescent="0.25">
      <c r="A851">
        <v>10016372</v>
      </c>
      <c r="B851" t="s">
        <v>6403</v>
      </c>
      <c r="C851" t="s">
        <v>6346</v>
      </c>
      <c r="D851" t="s">
        <v>6339</v>
      </c>
      <c r="E851" s="15">
        <v>900835915</v>
      </c>
      <c r="F851" s="15" t="s">
        <v>6339</v>
      </c>
      <c r="G851">
        <v>1</v>
      </c>
      <c r="H851" t="s">
        <v>6339</v>
      </c>
      <c r="I851" t="s">
        <v>6400</v>
      </c>
      <c r="J851" t="s">
        <v>6339</v>
      </c>
      <c r="K851" s="29">
        <v>42654</v>
      </c>
      <c r="L851" s="29" t="s">
        <v>6339</v>
      </c>
      <c r="M851" s="29" t="s">
        <v>6397</v>
      </c>
      <c r="N851" t="s">
        <v>6340</v>
      </c>
      <c r="O851" t="str">
        <f t="shared" si="13"/>
        <v>Insert Into cliente_cultivo(id_clientecultivo,id_cliente,id_cultivo,tiporeg_clientecultivo,freg_clientecultivo,usureg_clientecultivo) values (NULL,900835915,1,'R',2016-10-11,'dzambrano');</v>
      </c>
    </row>
  </sheetData>
  <autoFilter ref="A1:G853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H1480"/>
  <sheetViews>
    <sheetView workbookViewId="0">
      <selection activeCell="A10" sqref="A10"/>
    </sheetView>
  </sheetViews>
  <sheetFormatPr baseColWidth="10" defaultColWidth="11.42578125" defaultRowHeight="15" x14ac:dyDescent="0.25"/>
  <cols>
    <col min="1" max="1" width="74.7109375" bestFit="1" customWidth="1"/>
    <col min="4" max="4" width="30.7109375" customWidth="1"/>
    <col min="6" max="6" width="22.42578125" bestFit="1" customWidth="1"/>
    <col min="7" max="7" width="14.5703125" bestFit="1" customWidth="1"/>
    <col min="8" max="8" width="15" bestFit="1" customWidth="1"/>
  </cols>
  <sheetData>
    <row r="1" spans="1:8" ht="25.5" x14ac:dyDescent="0.25">
      <c r="A1" s="11" t="s">
        <v>5293</v>
      </c>
      <c r="B1" s="11" t="s">
        <v>5294</v>
      </c>
      <c r="C1" s="12" t="s">
        <v>5295</v>
      </c>
      <c r="D1" s="11" t="s">
        <v>5296</v>
      </c>
      <c r="E1" s="11" t="s">
        <v>5297</v>
      </c>
      <c r="F1" s="11" t="s">
        <v>5298</v>
      </c>
      <c r="G1" s="11" t="s">
        <v>5299</v>
      </c>
      <c r="H1" s="13" t="s">
        <v>5300</v>
      </c>
    </row>
    <row r="2" spans="1:8" x14ac:dyDescent="0.25">
      <c r="A2" s="7" t="s">
        <v>1405</v>
      </c>
      <c r="B2" s="6">
        <v>10015367</v>
      </c>
      <c r="C2" s="8" t="s">
        <v>1406</v>
      </c>
      <c r="D2" s="2" t="s">
        <v>1407</v>
      </c>
      <c r="E2" s="6">
        <v>3206311043</v>
      </c>
      <c r="F2" s="7" t="s">
        <v>1008</v>
      </c>
      <c r="G2" s="7" t="s">
        <v>659</v>
      </c>
      <c r="H2" s="7" t="s">
        <v>1408</v>
      </c>
    </row>
    <row r="3" spans="1:8" x14ac:dyDescent="0.25">
      <c r="A3" s="7" t="s">
        <v>1409</v>
      </c>
      <c r="B3" s="6">
        <v>10016725</v>
      </c>
      <c r="C3" s="8" t="s">
        <v>1410</v>
      </c>
      <c r="D3" s="2" t="s">
        <v>1411</v>
      </c>
      <c r="E3" s="6">
        <v>3175133090</v>
      </c>
      <c r="F3" s="7" t="s">
        <v>924</v>
      </c>
      <c r="G3" s="7" t="s">
        <v>659</v>
      </c>
      <c r="H3" s="7" t="s">
        <v>1412</v>
      </c>
    </row>
    <row r="4" spans="1:8" x14ac:dyDescent="0.25">
      <c r="A4" s="7" t="s">
        <v>1413</v>
      </c>
      <c r="B4" s="6">
        <v>10017577</v>
      </c>
      <c r="C4" s="8" t="s">
        <v>1414</v>
      </c>
      <c r="D4" s="2" t="s">
        <v>1415</v>
      </c>
      <c r="E4" s="6">
        <v>3128445223</v>
      </c>
      <c r="F4" s="7" t="s">
        <v>1285</v>
      </c>
      <c r="G4" s="7" t="s">
        <v>828</v>
      </c>
      <c r="H4" s="7" t="s">
        <v>1416</v>
      </c>
    </row>
    <row r="5" spans="1:8" x14ac:dyDescent="0.25">
      <c r="A5" s="7" t="s">
        <v>1417</v>
      </c>
      <c r="B5" s="6">
        <v>10009668</v>
      </c>
      <c r="C5" s="8" t="s">
        <v>1418</v>
      </c>
      <c r="D5" s="2" t="s">
        <v>1419</v>
      </c>
      <c r="E5" s="6">
        <v>3202538689</v>
      </c>
      <c r="F5" s="7" t="s">
        <v>193</v>
      </c>
      <c r="G5" s="7" t="s">
        <v>16</v>
      </c>
      <c r="H5" s="7" t="s">
        <v>1420</v>
      </c>
    </row>
    <row r="6" spans="1:8" x14ac:dyDescent="0.25">
      <c r="A6" s="7" t="s">
        <v>1421</v>
      </c>
      <c r="B6" s="6">
        <v>10011310</v>
      </c>
      <c r="C6" s="8" t="s">
        <v>1422</v>
      </c>
      <c r="D6" s="2" t="s">
        <v>1423</v>
      </c>
      <c r="E6" s="6">
        <v>3203067070</v>
      </c>
      <c r="F6" s="7" t="s">
        <v>392</v>
      </c>
      <c r="G6" s="7" t="s">
        <v>16</v>
      </c>
      <c r="H6" s="7" t="s">
        <v>1420</v>
      </c>
    </row>
    <row r="7" spans="1:8" x14ac:dyDescent="0.25">
      <c r="A7" s="7" t="s">
        <v>1424</v>
      </c>
      <c r="B7" s="6">
        <v>10009096</v>
      </c>
      <c r="C7" s="8" t="s">
        <v>1425</v>
      </c>
      <c r="D7" s="2" t="s">
        <v>1426</v>
      </c>
      <c r="E7" s="6">
        <v>918680099</v>
      </c>
      <c r="F7" s="7" t="s">
        <v>131</v>
      </c>
      <c r="G7" s="7" t="s">
        <v>16</v>
      </c>
      <c r="H7" s="7" t="s">
        <v>1427</v>
      </c>
    </row>
    <row r="8" spans="1:8" x14ac:dyDescent="0.25">
      <c r="A8" s="7" t="s">
        <v>1428</v>
      </c>
      <c r="B8" s="6">
        <v>10014250</v>
      </c>
      <c r="C8" s="8" t="s">
        <v>1429</v>
      </c>
      <c r="D8" s="2" t="s">
        <v>1430</v>
      </c>
      <c r="E8" s="6">
        <v>3143326289</v>
      </c>
      <c r="F8" s="7" t="s">
        <v>50</v>
      </c>
      <c r="G8" s="7" t="s">
        <v>16</v>
      </c>
      <c r="H8" s="7" t="s">
        <v>1427</v>
      </c>
    </row>
    <row r="9" spans="1:8" x14ac:dyDescent="0.25">
      <c r="A9" s="7" t="s">
        <v>1431</v>
      </c>
      <c r="B9" s="6">
        <v>10017575</v>
      </c>
      <c r="C9" s="8" t="s">
        <v>1432</v>
      </c>
      <c r="D9" s="2" t="s">
        <v>1433</v>
      </c>
      <c r="E9" s="6">
        <v>3158033449</v>
      </c>
      <c r="F9" s="7" t="s">
        <v>1285</v>
      </c>
      <c r="G9" s="7" t="s">
        <v>828</v>
      </c>
      <c r="H9" s="7" t="s">
        <v>1416</v>
      </c>
    </row>
    <row r="10" spans="1:8" x14ac:dyDescent="0.25">
      <c r="A10" s="7" t="s">
        <v>1434</v>
      </c>
      <c r="B10" s="6">
        <v>10015833</v>
      </c>
      <c r="C10" s="8" t="s">
        <v>1435</v>
      </c>
      <c r="D10" s="2" t="s">
        <v>1436</v>
      </c>
      <c r="E10" s="6">
        <v>3104530356</v>
      </c>
      <c r="F10" s="7" t="s">
        <v>17</v>
      </c>
      <c r="G10" s="7" t="s">
        <v>712</v>
      </c>
      <c r="H10" s="7" t="s">
        <v>1437</v>
      </c>
    </row>
    <row r="11" spans="1:8" x14ac:dyDescent="0.25">
      <c r="A11" s="7" t="s">
        <v>1438</v>
      </c>
      <c r="B11" s="6">
        <v>10011949</v>
      </c>
      <c r="C11" s="8" t="s">
        <v>1439</v>
      </c>
      <c r="D11" s="2" t="s">
        <v>1440</v>
      </c>
      <c r="E11" s="6">
        <v>976713241</v>
      </c>
      <c r="F11" s="7" t="s">
        <v>702</v>
      </c>
      <c r="G11" s="7" t="s">
        <v>701</v>
      </c>
      <c r="H11" s="7" t="s">
        <v>1412</v>
      </c>
    </row>
    <row r="12" spans="1:8" x14ac:dyDescent="0.25">
      <c r="A12" s="7" t="s">
        <v>1441</v>
      </c>
      <c r="B12" s="6">
        <v>10016685</v>
      </c>
      <c r="C12" s="8" t="s">
        <v>1442</v>
      </c>
      <c r="D12" s="2" t="s">
        <v>1443</v>
      </c>
      <c r="E12" s="6">
        <v>3205669469</v>
      </c>
      <c r="F12" s="7" t="s">
        <v>951</v>
      </c>
      <c r="G12" s="7" t="s">
        <v>21</v>
      </c>
      <c r="H12" s="7" t="s">
        <v>1437</v>
      </c>
    </row>
    <row r="13" spans="1:8" x14ac:dyDescent="0.25">
      <c r="A13" s="7" t="s">
        <v>1444</v>
      </c>
      <c r="B13" s="6">
        <v>10017529</v>
      </c>
      <c r="C13" s="8" t="s">
        <v>1445</v>
      </c>
      <c r="D13" s="2" t="s">
        <v>1446</v>
      </c>
      <c r="E13" s="6">
        <v>3162277441</v>
      </c>
      <c r="F13" s="7" t="s">
        <v>1306</v>
      </c>
      <c r="G13" s="7" t="s">
        <v>828</v>
      </c>
      <c r="H13" s="7" t="s">
        <v>1408</v>
      </c>
    </row>
    <row r="14" spans="1:8" x14ac:dyDescent="0.25">
      <c r="A14" s="7" t="s">
        <v>1447</v>
      </c>
      <c r="B14" s="6">
        <v>10015414</v>
      </c>
      <c r="C14" s="8" t="s">
        <v>1448</v>
      </c>
      <c r="D14" s="2" t="s">
        <v>1449</v>
      </c>
      <c r="E14" s="6">
        <v>3116061633</v>
      </c>
      <c r="F14" s="7" t="s">
        <v>1024</v>
      </c>
      <c r="G14" s="7" t="s">
        <v>659</v>
      </c>
      <c r="H14" s="7" t="s">
        <v>1408</v>
      </c>
    </row>
    <row r="15" spans="1:8" x14ac:dyDescent="0.25">
      <c r="A15" s="7" t="s">
        <v>1450</v>
      </c>
      <c r="B15" s="6">
        <v>10016689</v>
      </c>
      <c r="C15" s="8" t="s">
        <v>1451</v>
      </c>
      <c r="D15" s="2" t="s">
        <v>1452</v>
      </c>
      <c r="E15" s="6">
        <v>3116351969</v>
      </c>
      <c r="F15" s="7" t="s">
        <v>404</v>
      </c>
      <c r="G15" s="7" t="s">
        <v>21</v>
      </c>
      <c r="H15" s="7" t="s">
        <v>1416</v>
      </c>
    </row>
    <row r="16" spans="1:8" x14ac:dyDescent="0.25">
      <c r="A16" s="7" t="s">
        <v>1453</v>
      </c>
      <c r="B16" s="6">
        <v>10017832</v>
      </c>
      <c r="C16" s="9">
        <v>900983749</v>
      </c>
      <c r="D16" s="2" t="s">
        <v>1454</v>
      </c>
      <c r="E16" s="6">
        <v>3143900091</v>
      </c>
      <c r="F16" s="7" t="s">
        <v>190</v>
      </c>
      <c r="G16" s="7" t="s">
        <v>16</v>
      </c>
      <c r="H16" s="7" t="s">
        <v>1412</v>
      </c>
    </row>
    <row r="17" spans="1:8" x14ac:dyDescent="0.25">
      <c r="A17" s="7" t="s">
        <v>1455</v>
      </c>
      <c r="B17" s="6">
        <v>10016693</v>
      </c>
      <c r="C17" s="8" t="s">
        <v>1456</v>
      </c>
      <c r="D17" s="2" t="s">
        <v>1457</v>
      </c>
      <c r="E17" s="6">
        <v>3116351969</v>
      </c>
      <c r="F17" s="7" t="s">
        <v>404</v>
      </c>
      <c r="G17" s="7" t="s">
        <v>21</v>
      </c>
      <c r="H17" s="7" t="s">
        <v>1416</v>
      </c>
    </row>
    <row r="18" spans="1:8" x14ac:dyDescent="0.25">
      <c r="A18" s="7" t="s">
        <v>1458</v>
      </c>
      <c r="B18" s="6">
        <v>10011194</v>
      </c>
      <c r="C18" s="8" t="s">
        <v>1459</v>
      </c>
      <c r="D18" s="2" t="s">
        <v>1460</v>
      </c>
      <c r="E18" s="6">
        <v>915953870</v>
      </c>
      <c r="F18" s="7" t="s">
        <v>17</v>
      </c>
      <c r="G18" s="7" t="s">
        <v>90</v>
      </c>
      <c r="H18" s="7" t="s">
        <v>1416</v>
      </c>
    </row>
    <row r="19" spans="1:8" x14ac:dyDescent="0.25">
      <c r="A19" s="7" t="s">
        <v>1461</v>
      </c>
      <c r="B19" s="6">
        <v>10011845</v>
      </c>
      <c r="C19" s="8" t="s">
        <v>1462</v>
      </c>
      <c r="D19" s="2" t="s">
        <v>1463</v>
      </c>
      <c r="E19" s="6">
        <v>944440009</v>
      </c>
      <c r="F19" s="7" t="s">
        <v>404</v>
      </c>
      <c r="G19" s="7" t="s">
        <v>21</v>
      </c>
      <c r="H19" s="7" t="s">
        <v>1416</v>
      </c>
    </row>
    <row r="20" spans="1:8" x14ac:dyDescent="0.25">
      <c r="A20" s="7" t="s">
        <v>1464</v>
      </c>
      <c r="B20" s="6">
        <v>10011207</v>
      </c>
      <c r="C20" s="8" t="s">
        <v>1465</v>
      </c>
      <c r="D20" s="2" t="s">
        <v>1466</v>
      </c>
      <c r="E20" s="6">
        <v>3208302485</v>
      </c>
      <c r="F20" s="7" t="s">
        <v>45</v>
      </c>
      <c r="G20" s="7" t="s">
        <v>90</v>
      </c>
      <c r="H20" s="7" t="s">
        <v>1416</v>
      </c>
    </row>
    <row r="21" spans="1:8" x14ac:dyDescent="0.25">
      <c r="A21" s="7" t="s">
        <v>1467</v>
      </c>
      <c r="B21" s="6">
        <v>10014018</v>
      </c>
      <c r="C21" s="8" t="s">
        <v>1468</v>
      </c>
      <c r="D21" s="2" t="s">
        <v>1469</v>
      </c>
      <c r="E21" s="6">
        <v>918299732</v>
      </c>
      <c r="F21" s="7" t="s">
        <v>17</v>
      </c>
      <c r="G21" s="7" t="s">
        <v>90</v>
      </c>
      <c r="H21" s="7" t="s">
        <v>1416</v>
      </c>
    </row>
    <row r="22" spans="1:8" x14ac:dyDescent="0.25">
      <c r="A22" s="7" t="s">
        <v>1470</v>
      </c>
      <c r="B22" s="6">
        <v>10012761</v>
      </c>
      <c r="C22" s="8" t="s">
        <v>1471</v>
      </c>
      <c r="D22" s="2" t="s">
        <v>1472</v>
      </c>
      <c r="E22" s="6">
        <v>918488415</v>
      </c>
      <c r="F22" s="7" t="s">
        <v>135</v>
      </c>
      <c r="G22" s="7" t="s">
        <v>16</v>
      </c>
      <c r="H22" s="7" t="s">
        <v>1416</v>
      </c>
    </row>
    <row r="23" spans="1:8" x14ac:dyDescent="0.25">
      <c r="A23" s="7" t="s">
        <v>1473</v>
      </c>
      <c r="B23" s="6">
        <v>10011912</v>
      </c>
      <c r="C23" s="8" t="s">
        <v>1474</v>
      </c>
      <c r="D23" s="2" t="s">
        <v>1475</v>
      </c>
      <c r="E23" s="6">
        <v>987456656</v>
      </c>
      <c r="F23" s="7" t="s">
        <v>29</v>
      </c>
      <c r="G23" s="7" t="s">
        <v>28</v>
      </c>
      <c r="H23" s="7" t="s">
        <v>1420</v>
      </c>
    </row>
    <row r="24" spans="1:8" x14ac:dyDescent="0.25">
      <c r="A24" s="7" t="s">
        <v>1476</v>
      </c>
      <c r="B24" s="6">
        <v>10011784</v>
      </c>
      <c r="C24" s="8" t="s">
        <v>1477</v>
      </c>
      <c r="D24" s="2" t="s">
        <v>1478</v>
      </c>
      <c r="E24" s="6">
        <v>918246489</v>
      </c>
      <c r="F24" s="7" t="s">
        <v>17</v>
      </c>
      <c r="G24" s="7" t="s">
        <v>90</v>
      </c>
      <c r="H24" s="7" t="s">
        <v>1416</v>
      </c>
    </row>
    <row r="25" spans="1:8" x14ac:dyDescent="0.25">
      <c r="A25" s="7" t="s">
        <v>1479</v>
      </c>
      <c r="B25" s="6">
        <v>10012919</v>
      </c>
      <c r="C25" s="8" t="s">
        <v>1480</v>
      </c>
      <c r="D25" s="2" t="s">
        <v>1481</v>
      </c>
      <c r="E25" s="7" t="s">
        <v>787</v>
      </c>
      <c r="F25" s="7" t="s">
        <v>17</v>
      </c>
      <c r="G25" s="7" t="s">
        <v>90</v>
      </c>
      <c r="H25" s="7" t="s">
        <v>1416</v>
      </c>
    </row>
    <row r="26" spans="1:8" x14ac:dyDescent="0.25">
      <c r="A26" s="7" t="s">
        <v>1482</v>
      </c>
      <c r="B26" s="6">
        <v>10011689</v>
      </c>
      <c r="C26" s="8" t="s">
        <v>1483</v>
      </c>
      <c r="D26" s="2" t="s">
        <v>1484</v>
      </c>
      <c r="E26" s="6">
        <v>316850026</v>
      </c>
      <c r="F26" s="7" t="s">
        <v>148</v>
      </c>
      <c r="G26" s="7" t="s">
        <v>90</v>
      </c>
      <c r="H26" s="7" t="s">
        <v>1427</v>
      </c>
    </row>
    <row r="27" spans="1:8" x14ac:dyDescent="0.25">
      <c r="A27" s="7" t="s">
        <v>1485</v>
      </c>
      <c r="B27" s="6">
        <v>10015090</v>
      </c>
      <c r="C27" s="8" t="s">
        <v>1486</v>
      </c>
      <c r="D27" s="2" t="s">
        <v>1487</v>
      </c>
      <c r="E27" s="6">
        <v>948280873</v>
      </c>
      <c r="F27" s="7" t="s">
        <v>308</v>
      </c>
      <c r="G27" s="7" t="s">
        <v>21</v>
      </c>
      <c r="H27" s="7" t="s">
        <v>1416</v>
      </c>
    </row>
    <row r="28" spans="1:8" x14ac:dyDescent="0.25">
      <c r="A28" s="7" t="s">
        <v>1488</v>
      </c>
      <c r="B28" s="6">
        <v>10016687</v>
      </c>
      <c r="C28" s="8" t="s">
        <v>1489</v>
      </c>
      <c r="D28" s="2" t="s">
        <v>1490</v>
      </c>
      <c r="E28" s="6">
        <v>3116351969</v>
      </c>
      <c r="F28" s="7" t="s">
        <v>404</v>
      </c>
      <c r="G28" s="7" t="s">
        <v>21</v>
      </c>
      <c r="H28" s="7" t="s">
        <v>1416</v>
      </c>
    </row>
    <row r="29" spans="1:8" x14ac:dyDescent="0.25">
      <c r="A29" s="7" t="s">
        <v>1491</v>
      </c>
      <c r="B29" s="6">
        <v>10011758</v>
      </c>
      <c r="C29" s="8" t="s">
        <v>1492</v>
      </c>
      <c r="D29" s="2" t="s">
        <v>1493</v>
      </c>
      <c r="E29" s="6">
        <v>918660546</v>
      </c>
      <c r="F29" s="7" t="s">
        <v>17</v>
      </c>
      <c r="G29" s="7" t="s">
        <v>90</v>
      </c>
      <c r="H29" s="7" t="s">
        <v>1416</v>
      </c>
    </row>
    <row r="30" spans="1:8" x14ac:dyDescent="0.25">
      <c r="A30" s="7" t="s">
        <v>1494</v>
      </c>
      <c r="B30" s="6">
        <v>10011200</v>
      </c>
      <c r="C30" s="8" t="s">
        <v>1495</v>
      </c>
      <c r="D30" s="2" t="s">
        <v>1496</v>
      </c>
      <c r="E30" s="6">
        <v>3208036902</v>
      </c>
      <c r="F30" s="7" t="s">
        <v>17</v>
      </c>
      <c r="G30" s="7" t="s">
        <v>90</v>
      </c>
      <c r="H30" s="7" t="s">
        <v>1416</v>
      </c>
    </row>
    <row r="31" spans="1:8" x14ac:dyDescent="0.25">
      <c r="A31" s="7" t="s">
        <v>1497</v>
      </c>
      <c r="B31" s="6">
        <v>10015191</v>
      </c>
      <c r="C31" s="8" t="s">
        <v>1498</v>
      </c>
      <c r="D31" s="2" t="s">
        <v>1499</v>
      </c>
      <c r="E31" s="6">
        <v>3113183948</v>
      </c>
      <c r="F31" s="7" t="s">
        <v>329</v>
      </c>
      <c r="G31" s="7" t="s">
        <v>659</v>
      </c>
      <c r="H31" s="7" t="s">
        <v>1412</v>
      </c>
    </row>
    <row r="32" spans="1:8" x14ac:dyDescent="0.25">
      <c r="A32" s="7" t="s">
        <v>1500</v>
      </c>
      <c r="B32" s="6">
        <v>10011555</v>
      </c>
      <c r="C32" s="8" t="s">
        <v>1501</v>
      </c>
      <c r="D32" s="2" t="s">
        <v>1502</v>
      </c>
      <c r="E32" s="6">
        <v>7368436</v>
      </c>
      <c r="F32" s="7" t="s">
        <v>29</v>
      </c>
      <c r="G32" s="7" t="s">
        <v>28</v>
      </c>
      <c r="H32" s="7" t="s">
        <v>1420</v>
      </c>
    </row>
    <row r="33" spans="1:8" x14ac:dyDescent="0.25">
      <c r="A33" s="7" t="s">
        <v>1503</v>
      </c>
      <c r="B33" s="6">
        <v>10017992</v>
      </c>
      <c r="C33" s="8" t="s">
        <v>1504</v>
      </c>
      <c r="D33" s="2" t="s">
        <v>1505</v>
      </c>
      <c r="E33" s="6">
        <v>945668354</v>
      </c>
      <c r="F33" s="7" t="s">
        <v>288</v>
      </c>
      <c r="G33" s="7" t="s">
        <v>90</v>
      </c>
      <c r="H33" s="7" t="s">
        <v>1412</v>
      </c>
    </row>
    <row r="34" spans="1:8" x14ac:dyDescent="0.25">
      <c r="A34" s="7" t="s">
        <v>1506</v>
      </c>
      <c r="B34" s="6">
        <v>10012000</v>
      </c>
      <c r="C34" s="8" t="s">
        <v>1507</v>
      </c>
      <c r="D34" s="2" t="s">
        <v>1508</v>
      </c>
      <c r="E34" s="6">
        <v>3107800462</v>
      </c>
      <c r="F34" s="7" t="s">
        <v>227</v>
      </c>
      <c r="G34" s="7" t="s">
        <v>16</v>
      </c>
      <c r="H34" s="7" t="s">
        <v>1416</v>
      </c>
    </row>
    <row r="35" spans="1:8" x14ac:dyDescent="0.25">
      <c r="A35" s="7" t="s">
        <v>1509</v>
      </c>
      <c r="B35" s="6">
        <v>10016692</v>
      </c>
      <c r="C35" s="8" t="s">
        <v>1510</v>
      </c>
      <c r="D35" s="2" t="s">
        <v>1511</v>
      </c>
      <c r="E35" s="6">
        <v>3116351969</v>
      </c>
      <c r="F35" s="7" t="s">
        <v>404</v>
      </c>
      <c r="G35" s="7" t="s">
        <v>21</v>
      </c>
      <c r="H35" s="7" t="s">
        <v>1416</v>
      </c>
    </row>
    <row r="36" spans="1:8" x14ac:dyDescent="0.25">
      <c r="A36" s="7" t="s">
        <v>1512</v>
      </c>
      <c r="B36" s="6">
        <v>10016690</v>
      </c>
      <c r="C36" s="8" t="s">
        <v>1513</v>
      </c>
      <c r="D36" s="2" t="s">
        <v>1514</v>
      </c>
      <c r="E36" s="6">
        <v>3116351969</v>
      </c>
      <c r="F36" s="7" t="s">
        <v>404</v>
      </c>
      <c r="G36" s="7" t="s">
        <v>21</v>
      </c>
      <c r="H36" s="7" t="s">
        <v>1416</v>
      </c>
    </row>
    <row r="37" spans="1:8" x14ac:dyDescent="0.25">
      <c r="A37" s="7" t="s">
        <v>1515</v>
      </c>
      <c r="B37" s="6">
        <v>10013497</v>
      </c>
      <c r="C37" s="8" t="s">
        <v>1516</v>
      </c>
      <c r="D37" s="2" t="s">
        <v>1517</v>
      </c>
      <c r="E37" s="6">
        <v>3217857245</v>
      </c>
      <c r="F37" s="7" t="s">
        <v>404</v>
      </c>
      <c r="G37" s="7" t="s">
        <v>21</v>
      </c>
      <c r="H37" s="7" t="s">
        <v>1416</v>
      </c>
    </row>
    <row r="38" spans="1:8" x14ac:dyDescent="0.25">
      <c r="A38" s="7" t="s">
        <v>1518</v>
      </c>
      <c r="B38" s="6">
        <v>10017528</v>
      </c>
      <c r="C38" s="8" t="s">
        <v>1519</v>
      </c>
      <c r="D38" s="2" t="s">
        <v>1520</v>
      </c>
      <c r="E38" s="6">
        <v>3214913902</v>
      </c>
      <c r="F38" s="7" t="s">
        <v>1304</v>
      </c>
      <c r="G38" s="7" t="s">
        <v>828</v>
      </c>
      <c r="H38" s="7" t="s">
        <v>1420</v>
      </c>
    </row>
    <row r="39" spans="1:8" x14ac:dyDescent="0.25">
      <c r="A39" s="7" t="s">
        <v>1521</v>
      </c>
      <c r="B39" s="6">
        <v>10016962</v>
      </c>
      <c r="C39" s="8" t="s">
        <v>1522</v>
      </c>
      <c r="D39" s="2" t="s">
        <v>1523</v>
      </c>
      <c r="E39" s="6">
        <v>3112638344</v>
      </c>
      <c r="F39" s="7" t="s">
        <v>198</v>
      </c>
      <c r="G39" s="7" t="s">
        <v>16</v>
      </c>
      <c r="H39" s="7" t="s">
        <v>1416</v>
      </c>
    </row>
    <row r="40" spans="1:8" x14ac:dyDescent="0.25">
      <c r="A40" s="7" t="s">
        <v>1524</v>
      </c>
      <c r="B40" s="6">
        <v>10016688</v>
      </c>
      <c r="C40" s="8" t="s">
        <v>1525</v>
      </c>
      <c r="D40" s="2" t="s">
        <v>1526</v>
      </c>
      <c r="E40" s="6">
        <v>3116351969</v>
      </c>
      <c r="F40" s="7" t="s">
        <v>404</v>
      </c>
      <c r="G40" s="7" t="s">
        <v>21</v>
      </c>
      <c r="H40" s="7" t="s">
        <v>1416</v>
      </c>
    </row>
    <row r="41" spans="1:8" x14ac:dyDescent="0.25">
      <c r="A41" s="7" t="s">
        <v>1527</v>
      </c>
      <c r="B41" s="6">
        <v>10016691</v>
      </c>
      <c r="C41" s="8" t="s">
        <v>1528</v>
      </c>
      <c r="D41" s="2" t="s">
        <v>1529</v>
      </c>
      <c r="E41" s="6">
        <v>3116351969</v>
      </c>
      <c r="F41" s="7" t="s">
        <v>404</v>
      </c>
      <c r="G41" s="7" t="s">
        <v>21</v>
      </c>
      <c r="H41" s="7" t="s">
        <v>1416</v>
      </c>
    </row>
    <row r="42" spans="1:8" x14ac:dyDescent="0.25">
      <c r="A42" s="7" t="s">
        <v>1530</v>
      </c>
      <c r="B42" s="6">
        <v>10017544</v>
      </c>
      <c r="C42" s="8" t="s">
        <v>1531</v>
      </c>
      <c r="D42" s="2" t="s">
        <v>1532</v>
      </c>
      <c r="E42" s="6">
        <v>3123247045</v>
      </c>
      <c r="F42" s="7" t="s">
        <v>829</v>
      </c>
      <c r="G42" s="7" t="s">
        <v>828</v>
      </c>
      <c r="H42" s="7" t="s">
        <v>1408</v>
      </c>
    </row>
    <row r="43" spans="1:8" x14ac:dyDescent="0.25">
      <c r="A43" s="7" t="s">
        <v>1533</v>
      </c>
      <c r="B43" s="6">
        <v>10016695</v>
      </c>
      <c r="C43" s="8" t="s">
        <v>1534</v>
      </c>
      <c r="D43" s="2" t="s">
        <v>1535</v>
      </c>
      <c r="E43" s="6">
        <v>3116351969</v>
      </c>
      <c r="F43" s="7" t="s">
        <v>404</v>
      </c>
      <c r="G43" s="7" t="s">
        <v>21</v>
      </c>
      <c r="H43" s="7" t="s">
        <v>1416</v>
      </c>
    </row>
    <row r="44" spans="1:8" x14ac:dyDescent="0.25">
      <c r="A44" s="7" t="s">
        <v>1536</v>
      </c>
      <c r="B44" s="6">
        <v>10011250</v>
      </c>
      <c r="C44" s="8" t="s">
        <v>1537</v>
      </c>
      <c r="D44" s="2" t="s">
        <v>1538</v>
      </c>
      <c r="E44" s="6">
        <v>918209914</v>
      </c>
      <c r="F44" s="7" t="s">
        <v>148</v>
      </c>
      <c r="G44" s="7" t="s">
        <v>16</v>
      </c>
      <c r="H44" s="7" t="s">
        <v>1416</v>
      </c>
    </row>
    <row r="45" spans="1:8" x14ac:dyDescent="0.25">
      <c r="A45" s="7" t="s">
        <v>1539</v>
      </c>
      <c r="B45" s="6">
        <v>10016696</v>
      </c>
      <c r="C45" s="8" t="s">
        <v>1540</v>
      </c>
      <c r="D45" s="2" t="s">
        <v>1541</v>
      </c>
      <c r="E45" s="6">
        <v>3116351969</v>
      </c>
      <c r="F45" s="7" t="s">
        <v>404</v>
      </c>
      <c r="G45" s="7" t="s">
        <v>21</v>
      </c>
      <c r="H45" s="7" t="s">
        <v>1416</v>
      </c>
    </row>
    <row r="46" spans="1:8" x14ac:dyDescent="0.25">
      <c r="A46" s="7" t="s">
        <v>1542</v>
      </c>
      <c r="B46" s="6">
        <v>10011847</v>
      </c>
      <c r="C46" s="8" t="s">
        <v>1543</v>
      </c>
      <c r="D46" s="2" t="s">
        <v>1463</v>
      </c>
      <c r="E46" s="6">
        <v>944440009</v>
      </c>
      <c r="F46" s="7" t="s">
        <v>280</v>
      </c>
      <c r="G46" s="7" t="s">
        <v>21</v>
      </c>
      <c r="H46" s="7" t="s">
        <v>1416</v>
      </c>
    </row>
    <row r="47" spans="1:8" x14ac:dyDescent="0.25">
      <c r="A47" s="7" t="s">
        <v>1544</v>
      </c>
      <c r="B47" s="6">
        <v>10017773</v>
      </c>
      <c r="C47" s="8" t="s">
        <v>1545</v>
      </c>
      <c r="D47" s="2" t="s">
        <v>1546</v>
      </c>
      <c r="E47" s="6">
        <v>3167459737</v>
      </c>
      <c r="F47" s="7" t="s">
        <v>17</v>
      </c>
      <c r="G47" s="7" t="s">
        <v>21</v>
      </c>
      <c r="H47" s="7" t="s">
        <v>1547</v>
      </c>
    </row>
    <row r="48" spans="1:8" x14ac:dyDescent="0.25">
      <c r="A48" s="7" t="s">
        <v>1548</v>
      </c>
      <c r="B48" s="6">
        <v>10017748</v>
      </c>
      <c r="C48" s="8" t="s">
        <v>1549</v>
      </c>
      <c r="D48" s="2" t="s">
        <v>1550</v>
      </c>
      <c r="E48" s="6">
        <v>3104143812</v>
      </c>
      <c r="F48" s="7" t="s">
        <v>308</v>
      </c>
      <c r="G48" s="7" t="s">
        <v>21</v>
      </c>
      <c r="H48" s="7" t="s">
        <v>1416</v>
      </c>
    </row>
    <row r="49" spans="1:8" x14ac:dyDescent="0.25">
      <c r="A49" s="7" t="s">
        <v>1551</v>
      </c>
      <c r="B49" s="6">
        <v>10017207</v>
      </c>
      <c r="C49" s="8" t="s">
        <v>1552</v>
      </c>
      <c r="D49" s="2" t="s">
        <v>1553</v>
      </c>
      <c r="E49" s="6">
        <v>3104121273</v>
      </c>
      <c r="F49" s="7" t="s">
        <v>308</v>
      </c>
      <c r="G49" s="7" t="s">
        <v>21</v>
      </c>
      <c r="H49" s="7" t="s">
        <v>1416</v>
      </c>
    </row>
    <row r="50" spans="1:8" x14ac:dyDescent="0.25">
      <c r="A50" s="7" t="s">
        <v>1554</v>
      </c>
      <c r="B50" s="6">
        <v>10016697</v>
      </c>
      <c r="C50" s="8" t="s">
        <v>1555</v>
      </c>
      <c r="D50" s="2" t="s">
        <v>1452</v>
      </c>
      <c r="E50" s="6">
        <v>3116351969</v>
      </c>
      <c r="F50" s="7" t="s">
        <v>404</v>
      </c>
      <c r="G50" s="7" t="s">
        <v>21</v>
      </c>
      <c r="H50" s="7" t="s">
        <v>1416</v>
      </c>
    </row>
    <row r="51" spans="1:8" x14ac:dyDescent="0.25">
      <c r="A51" s="7" t="s">
        <v>1556</v>
      </c>
      <c r="B51" s="6">
        <v>10013804</v>
      </c>
      <c r="C51" s="8" t="s">
        <v>1557</v>
      </c>
      <c r="D51" s="2" t="s">
        <v>1558</v>
      </c>
      <c r="E51" s="6">
        <v>9022561103</v>
      </c>
      <c r="F51" s="7" t="s">
        <v>869</v>
      </c>
      <c r="G51" s="7" t="s">
        <v>659</v>
      </c>
      <c r="H51" s="7" t="s">
        <v>1408</v>
      </c>
    </row>
    <row r="52" spans="1:8" x14ac:dyDescent="0.25">
      <c r="A52" s="7" t="s">
        <v>1559</v>
      </c>
      <c r="B52" s="6">
        <v>10013386</v>
      </c>
      <c r="C52" s="8" t="s">
        <v>1560</v>
      </c>
      <c r="D52" s="2" t="s">
        <v>1561</v>
      </c>
      <c r="E52" s="6">
        <v>3138728305</v>
      </c>
      <c r="F52" s="7" t="s">
        <v>52</v>
      </c>
      <c r="G52" s="7" t="s">
        <v>16</v>
      </c>
      <c r="H52" s="7" t="s">
        <v>1408</v>
      </c>
    </row>
    <row r="53" spans="1:8" x14ac:dyDescent="0.25">
      <c r="A53" s="7" t="s">
        <v>1562</v>
      </c>
      <c r="B53" s="6">
        <v>10017108</v>
      </c>
      <c r="C53" s="8" t="s">
        <v>1563</v>
      </c>
      <c r="D53" s="2" t="s">
        <v>1564</v>
      </c>
      <c r="E53" s="6">
        <v>3118980141</v>
      </c>
      <c r="F53" s="7" t="s">
        <v>253</v>
      </c>
      <c r="G53" s="7" t="s">
        <v>28</v>
      </c>
      <c r="H53" s="7" t="s">
        <v>1416</v>
      </c>
    </row>
    <row r="54" spans="1:8" x14ac:dyDescent="0.25">
      <c r="A54" s="7" t="s">
        <v>1565</v>
      </c>
      <c r="B54" s="6">
        <v>10016773</v>
      </c>
      <c r="C54" s="8" t="s">
        <v>1566</v>
      </c>
      <c r="D54" s="2" t="s">
        <v>1567</v>
      </c>
      <c r="E54" s="6">
        <v>3103931259</v>
      </c>
      <c r="F54" s="7" t="s">
        <v>74</v>
      </c>
      <c r="G54" s="7" t="s">
        <v>21</v>
      </c>
      <c r="H54" s="7" t="s">
        <v>1427</v>
      </c>
    </row>
    <row r="55" spans="1:8" x14ac:dyDescent="0.25">
      <c r="A55" s="7" t="s">
        <v>1568</v>
      </c>
      <c r="B55" s="6">
        <v>10017835</v>
      </c>
      <c r="C55" s="9">
        <v>900835915</v>
      </c>
      <c r="D55" s="2" t="s">
        <v>1569</v>
      </c>
      <c r="E55" s="6">
        <v>3125847798</v>
      </c>
      <c r="F55" s="7" t="s">
        <v>1374</v>
      </c>
      <c r="G55" s="7" t="s">
        <v>483</v>
      </c>
      <c r="H55" s="7" t="s">
        <v>1416</v>
      </c>
    </row>
    <row r="56" spans="1:8" x14ac:dyDescent="0.25">
      <c r="A56" s="7" t="s">
        <v>1570</v>
      </c>
      <c r="B56" s="6">
        <v>10015803</v>
      </c>
      <c r="C56" s="8" t="s">
        <v>1571</v>
      </c>
      <c r="D56" s="2" t="s">
        <v>1572</v>
      </c>
      <c r="E56" s="6">
        <v>3174395034</v>
      </c>
      <c r="F56" s="7" t="s">
        <v>961</v>
      </c>
      <c r="G56" s="7" t="s">
        <v>659</v>
      </c>
      <c r="H56" s="7" t="s">
        <v>1408</v>
      </c>
    </row>
    <row r="57" spans="1:8" x14ac:dyDescent="0.25">
      <c r="A57" s="7" t="s">
        <v>1573</v>
      </c>
      <c r="B57" s="6">
        <v>10017323</v>
      </c>
      <c r="C57" s="8" t="s">
        <v>1574</v>
      </c>
      <c r="D57" s="2" t="s">
        <v>1575</v>
      </c>
      <c r="E57" s="7" t="s">
        <v>63</v>
      </c>
      <c r="F57" s="7" t="s">
        <v>1262</v>
      </c>
      <c r="G57" s="7" t="s">
        <v>21</v>
      </c>
      <c r="H57" s="7" t="s">
        <v>1437</v>
      </c>
    </row>
    <row r="58" spans="1:8" x14ac:dyDescent="0.25">
      <c r="A58" s="7" t="s">
        <v>1576</v>
      </c>
      <c r="B58" s="6">
        <v>10014251</v>
      </c>
      <c r="C58" s="8" t="s">
        <v>1577</v>
      </c>
      <c r="D58" s="2" t="s">
        <v>1578</v>
      </c>
      <c r="E58" s="6">
        <v>3112716663</v>
      </c>
      <c r="F58" s="7" t="s">
        <v>909</v>
      </c>
      <c r="G58" s="7" t="s">
        <v>16</v>
      </c>
      <c r="H58" s="7" t="s">
        <v>1416</v>
      </c>
    </row>
    <row r="59" spans="1:8" x14ac:dyDescent="0.25">
      <c r="A59" s="7" t="s">
        <v>1579</v>
      </c>
      <c r="B59" s="6">
        <v>10011625</v>
      </c>
      <c r="C59" s="8" t="s">
        <v>1580</v>
      </c>
      <c r="D59" s="2" t="s">
        <v>1581</v>
      </c>
      <c r="E59" s="6">
        <v>917400768</v>
      </c>
      <c r="F59" s="7" t="s">
        <v>17</v>
      </c>
      <c r="G59" s="7" t="s">
        <v>16</v>
      </c>
      <c r="H59" s="7" t="s">
        <v>1412</v>
      </c>
    </row>
    <row r="60" spans="1:8" x14ac:dyDescent="0.25">
      <c r="A60" s="7" t="s">
        <v>1582</v>
      </c>
      <c r="B60" s="6">
        <v>10011975</v>
      </c>
      <c r="C60" s="8" t="s">
        <v>1583</v>
      </c>
      <c r="D60" s="2" t="s">
        <v>1584</v>
      </c>
      <c r="E60" s="6">
        <v>3202349460</v>
      </c>
      <c r="F60" s="7" t="s">
        <v>42</v>
      </c>
      <c r="G60" s="7" t="s">
        <v>16</v>
      </c>
      <c r="H60" s="7" t="s">
        <v>1427</v>
      </c>
    </row>
    <row r="61" spans="1:8" x14ac:dyDescent="0.25">
      <c r="A61" s="7" t="s">
        <v>1585</v>
      </c>
      <c r="B61" s="6">
        <v>10015590</v>
      </c>
      <c r="C61" s="8" t="s">
        <v>1586</v>
      </c>
      <c r="D61" s="2" t="s">
        <v>1587</v>
      </c>
      <c r="E61" s="6">
        <v>3128430436</v>
      </c>
      <c r="F61" s="7" t="s">
        <v>1058</v>
      </c>
      <c r="G61" s="7" t="s">
        <v>659</v>
      </c>
      <c r="H61" s="7" t="s">
        <v>1416</v>
      </c>
    </row>
    <row r="62" spans="1:8" x14ac:dyDescent="0.25">
      <c r="A62" s="7" t="s">
        <v>1588</v>
      </c>
      <c r="B62" s="6">
        <v>10017691</v>
      </c>
      <c r="C62" s="9">
        <v>900974078</v>
      </c>
      <c r="D62" s="2" t="s">
        <v>1589</v>
      </c>
      <c r="E62" s="6">
        <v>3217461873</v>
      </c>
      <c r="F62" s="7" t="s">
        <v>288</v>
      </c>
      <c r="G62" s="7" t="s">
        <v>21</v>
      </c>
      <c r="H62" s="7" t="s">
        <v>1408</v>
      </c>
    </row>
    <row r="63" spans="1:8" x14ac:dyDescent="0.25">
      <c r="A63" s="7" t="s">
        <v>1590</v>
      </c>
      <c r="B63" s="6">
        <v>10014121</v>
      </c>
      <c r="C63" s="8" t="s">
        <v>1591</v>
      </c>
      <c r="D63" s="2" t="s">
        <v>1592</v>
      </c>
      <c r="E63" s="6">
        <v>3123891125</v>
      </c>
      <c r="F63" s="7" t="s">
        <v>201</v>
      </c>
      <c r="G63" s="7" t="s">
        <v>16</v>
      </c>
      <c r="H63" s="7" t="s">
        <v>1412</v>
      </c>
    </row>
    <row r="64" spans="1:8" x14ac:dyDescent="0.25">
      <c r="A64" s="7" t="s">
        <v>1593</v>
      </c>
      <c r="B64" s="6">
        <v>10015834</v>
      </c>
      <c r="C64" s="8" t="s">
        <v>1594</v>
      </c>
      <c r="D64" s="2" t="s">
        <v>1436</v>
      </c>
      <c r="E64" s="6">
        <v>3154711376</v>
      </c>
      <c r="F64" s="7" t="s">
        <v>17</v>
      </c>
      <c r="G64" s="7" t="s">
        <v>712</v>
      </c>
      <c r="H64" s="7" t="s">
        <v>1437</v>
      </c>
    </row>
    <row r="65" spans="1:8" x14ac:dyDescent="0.25">
      <c r="A65" s="7" t="s">
        <v>1595</v>
      </c>
      <c r="B65" s="6">
        <v>10014120</v>
      </c>
      <c r="C65" s="8" t="s">
        <v>1596</v>
      </c>
      <c r="D65" s="2" t="s">
        <v>1597</v>
      </c>
      <c r="E65" s="6">
        <v>3103097747</v>
      </c>
      <c r="F65" s="7" t="s">
        <v>443</v>
      </c>
      <c r="G65" s="7" t="s">
        <v>16</v>
      </c>
      <c r="H65" s="7" t="s">
        <v>1547</v>
      </c>
    </row>
    <row r="66" spans="1:8" x14ac:dyDescent="0.25">
      <c r="A66" s="7" t="s">
        <v>1598</v>
      </c>
      <c r="B66" s="6">
        <v>10015202</v>
      </c>
      <c r="C66" s="8" t="s">
        <v>1599</v>
      </c>
      <c r="D66" s="2" t="s">
        <v>1600</v>
      </c>
      <c r="E66" s="6">
        <v>922640328</v>
      </c>
      <c r="F66" s="7" t="s">
        <v>965</v>
      </c>
      <c r="G66" s="7" t="s">
        <v>659</v>
      </c>
      <c r="H66" s="7" t="s">
        <v>1408</v>
      </c>
    </row>
    <row r="67" spans="1:8" x14ac:dyDescent="0.25">
      <c r="A67" s="7" t="s">
        <v>1601</v>
      </c>
      <c r="B67" s="6">
        <v>10008435</v>
      </c>
      <c r="C67" s="8" t="s">
        <v>1602</v>
      </c>
      <c r="D67" s="2" t="s">
        <v>1603</v>
      </c>
      <c r="E67" s="6">
        <v>945450170</v>
      </c>
      <c r="F67" s="7" t="s">
        <v>22</v>
      </c>
      <c r="G67" s="7" t="s">
        <v>21</v>
      </c>
      <c r="H67" s="7" t="s">
        <v>1408</v>
      </c>
    </row>
    <row r="68" spans="1:8" x14ac:dyDescent="0.25">
      <c r="A68" s="7" t="s">
        <v>1604</v>
      </c>
      <c r="B68" s="6">
        <v>10013536</v>
      </c>
      <c r="C68" s="8" t="s">
        <v>1605</v>
      </c>
      <c r="D68" s="2" t="s">
        <v>1606</v>
      </c>
      <c r="E68" s="6">
        <v>3156431824</v>
      </c>
      <c r="F68" s="7" t="s">
        <v>484</v>
      </c>
      <c r="G68" s="7" t="s">
        <v>483</v>
      </c>
      <c r="H68" s="7" t="s">
        <v>1412</v>
      </c>
    </row>
    <row r="69" spans="1:8" x14ac:dyDescent="0.25">
      <c r="A69" s="7" t="s">
        <v>1607</v>
      </c>
      <c r="B69" s="6">
        <v>10017700</v>
      </c>
      <c r="C69" s="8" t="s">
        <v>1608</v>
      </c>
      <c r="D69" s="2" t="s">
        <v>1609</v>
      </c>
      <c r="E69" s="6">
        <v>3215151844</v>
      </c>
      <c r="F69" s="7" t="s">
        <v>724</v>
      </c>
      <c r="G69" s="7" t="s">
        <v>21</v>
      </c>
      <c r="H69" s="7" t="s">
        <v>1412</v>
      </c>
    </row>
    <row r="70" spans="1:8" x14ac:dyDescent="0.25">
      <c r="A70" s="7" t="s">
        <v>1610</v>
      </c>
      <c r="B70" s="6">
        <v>10011209</v>
      </c>
      <c r="C70" s="8" t="s">
        <v>1611</v>
      </c>
      <c r="D70" s="2" t="s">
        <v>1612</v>
      </c>
      <c r="E70" s="6">
        <v>915082509</v>
      </c>
      <c r="F70" s="7" t="s">
        <v>17</v>
      </c>
      <c r="G70" s="7" t="s">
        <v>90</v>
      </c>
      <c r="H70" s="7" t="s">
        <v>1416</v>
      </c>
    </row>
    <row r="71" spans="1:8" x14ac:dyDescent="0.25">
      <c r="A71" s="7" t="s">
        <v>1613</v>
      </c>
      <c r="B71" s="6">
        <v>10011635</v>
      </c>
      <c r="C71" s="8" t="s">
        <v>1614</v>
      </c>
      <c r="D71" s="2" t="s">
        <v>1615</v>
      </c>
      <c r="E71" s="6">
        <v>914929028</v>
      </c>
      <c r="F71" s="7" t="s">
        <v>17</v>
      </c>
      <c r="G71" s="7" t="s">
        <v>90</v>
      </c>
      <c r="H71" s="7" t="s">
        <v>1412</v>
      </c>
    </row>
    <row r="72" spans="1:8" x14ac:dyDescent="0.25">
      <c r="A72" s="7" t="s">
        <v>1616</v>
      </c>
      <c r="B72" s="6">
        <v>10011265</v>
      </c>
      <c r="C72" s="8" t="s">
        <v>1617</v>
      </c>
      <c r="D72" s="2" t="s">
        <v>1618</v>
      </c>
      <c r="E72" s="6">
        <v>918488101</v>
      </c>
      <c r="F72" s="7" t="s">
        <v>135</v>
      </c>
      <c r="G72" s="7" t="s">
        <v>16</v>
      </c>
      <c r="H72" s="7" t="s">
        <v>1416</v>
      </c>
    </row>
    <row r="73" spans="1:8" x14ac:dyDescent="0.25">
      <c r="A73" s="7" t="s">
        <v>1619</v>
      </c>
      <c r="B73" s="6">
        <v>10011633</v>
      </c>
      <c r="C73" s="8" t="s">
        <v>1620</v>
      </c>
      <c r="D73" s="2" t="s">
        <v>1621</v>
      </c>
      <c r="E73" s="6">
        <v>918766008</v>
      </c>
      <c r="F73" s="7" t="s">
        <v>190</v>
      </c>
      <c r="G73" s="7" t="s">
        <v>90</v>
      </c>
      <c r="H73" s="7" t="s">
        <v>1412</v>
      </c>
    </row>
    <row r="74" spans="1:8" x14ac:dyDescent="0.25">
      <c r="A74" s="7" t="s">
        <v>1622</v>
      </c>
      <c r="B74" s="6">
        <v>10014225</v>
      </c>
      <c r="C74" s="8" t="s">
        <v>1623</v>
      </c>
      <c r="D74" s="2" t="s">
        <v>1624</v>
      </c>
      <c r="E74" s="6">
        <v>3142581390</v>
      </c>
      <c r="F74" s="7" t="s">
        <v>443</v>
      </c>
      <c r="G74" s="7" t="s">
        <v>16</v>
      </c>
      <c r="H74" s="7" t="s">
        <v>1408</v>
      </c>
    </row>
    <row r="75" spans="1:8" x14ac:dyDescent="0.25">
      <c r="A75" s="7" t="s">
        <v>1625</v>
      </c>
      <c r="B75" s="6">
        <v>10015201</v>
      </c>
      <c r="C75" s="8" t="s">
        <v>1626</v>
      </c>
      <c r="D75" s="2" t="s">
        <v>1627</v>
      </c>
      <c r="E75" s="6">
        <v>3104529634</v>
      </c>
      <c r="F75" s="7" t="s">
        <v>963</v>
      </c>
      <c r="G75" s="7" t="s">
        <v>659</v>
      </c>
      <c r="H75" s="7" t="s">
        <v>1408</v>
      </c>
    </row>
    <row r="76" spans="1:8" x14ac:dyDescent="0.25">
      <c r="A76" s="7" t="s">
        <v>1628</v>
      </c>
      <c r="B76" s="6">
        <v>10015853</v>
      </c>
      <c r="C76" s="8" t="s">
        <v>1629</v>
      </c>
      <c r="D76" s="2" t="s">
        <v>1630</v>
      </c>
      <c r="E76" s="6">
        <v>3205742954</v>
      </c>
      <c r="F76" s="7" t="s">
        <v>1104</v>
      </c>
      <c r="G76" s="7" t="s">
        <v>21</v>
      </c>
      <c r="H76" s="7" t="s">
        <v>1437</v>
      </c>
    </row>
    <row r="77" spans="1:8" x14ac:dyDescent="0.25">
      <c r="A77" s="7" t="s">
        <v>1631</v>
      </c>
      <c r="B77" s="6">
        <v>10011831</v>
      </c>
      <c r="C77" s="8" t="s">
        <v>1632</v>
      </c>
      <c r="D77" s="2" t="s">
        <v>1633</v>
      </c>
      <c r="E77" s="6">
        <v>3106968122</v>
      </c>
      <c r="F77" s="7" t="s">
        <v>148</v>
      </c>
      <c r="G77" s="7" t="s">
        <v>16</v>
      </c>
      <c r="H77" s="7" t="s">
        <v>1420</v>
      </c>
    </row>
    <row r="78" spans="1:8" x14ac:dyDescent="0.25">
      <c r="A78" s="7" t="s">
        <v>1634</v>
      </c>
      <c r="B78" s="6">
        <v>10011997</v>
      </c>
      <c r="C78" s="8" t="s">
        <v>1635</v>
      </c>
      <c r="D78" s="2" t="s">
        <v>1636</v>
      </c>
      <c r="E78" s="6">
        <v>918921011</v>
      </c>
      <c r="F78" s="7" t="s">
        <v>533</v>
      </c>
      <c r="G78" s="7" t="s">
        <v>16</v>
      </c>
      <c r="H78" s="7" t="s">
        <v>1412</v>
      </c>
    </row>
    <row r="79" spans="1:8" x14ac:dyDescent="0.25">
      <c r="A79" s="7" t="s">
        <v>1637</v>
      </c>
      <c r="B79" s="6">
        <v>10015598</v>
      </c>
      <c r="C79" s="8" t="s">
        <v>1638</v>
      </c>
      <c r="D79" s="2" t="s">
        <v>1639</v>
      </c>
      <c r="E79" s="6">
        <v>922149910</v>
      </c>
      <c r="F79" s="7" t="s">
        <v>977</v>
      </c>
      <c r="G79" s="7" t="s">
        <v>659</v>
      </c>
      <c r="H79" s="7" t="s">
        <v>1408</v>
      </c>
    </row>
    <row r="80" spans="1:8" x14ac:dyDescent="0.25">
      <c r="A80" s="7" t="s">
        <v>1640</v>
      </c>
      <c r="B80" s="6">
        <v>10016115</v>
      </c>
      <c r="C80" s="8" t="s">
        <v>1641</v>
      </c>
      <c r="D80" s="2" t="s">
        <v>1642</v>
      </c>
      <c r="E80" s="6">
        <v>3127572001</v>
      </c>
      <c r="F80" s="7" t="s">
        <v>627</v>
      </c>
      <c r="G80" s="7" t="s">
        <v>21</v>
      </c>
      <c r="H80" s="7" t="s">
        <v>1408</v>
      </c>
    </row>
    <row r="81" spans="1:8" x14ac:dyDescent="0.25">
      <c r="A81" s="7" t="s">
        <v>1643</v>
      </c>
      <c r="B81" s="6">
        <v>10015580</v>
      </c>
      <c r="C81" s="8" t="s">
        <v>1644</v>
      </c>
      <c r="D81" s="2" t="s">
        <v>1645</v>
      </c>
      <c r="E81" s="6">
        <v>922274321</v>
      </c>
      <c r="F81" s="7" t="s">
        <v>660</v>
      </c>
      <c r="G81" s="7" t="s">
        <v>659</v>
      </c>
      <c r="H81" s="7" t="s">
        <v>1420</v>
      </c>
    </row>
    <row r="82" spans="1:8" x14ac:dyDescent="0.25">
      <c r="A82" s="7" t="s">
        <v>1646</v>
      </c>
      <c r="B82" s="6">
        <v>10016371</v>
      </c>
      <c r="C82" s="8" t="s">
        <v>1647</v>
      </c>
      <c r="D82" s="2" t="s">
        <v>1648</v>
      </c>
      <c r="E82" s="6">
        <v>3212591025</v>
      </c>
      <c r="F82" s="7" t="s">
        <v>1153</v>
      </c>
      <c r="G82" s="7" t="s">
        <v>483</v>
      </c>
      <c r="H82" s="7" t="s">
        <v>1412</v>
      </c>
    </row>
    <row r="83" spans="1:8" x14ac:dyDescent="0.25">
      <c r="A83" s="7" t="s">
        <v>1649</v>
      </c>
      <c r="B83" s="6">
        <v>10016238</v>
      </c>
      <c r="C83" s="8" t="s">
        <v>1650</v>
      </c>
      <c r="D83" s="2" t="s">
        <v>1651</v>
      </c>
      <c r="E83" s="6">
        <v>3115294708</v>
      </c>
      <c r="F83" s="7" t="s">
        <v>17</v>
      </c>
      <c r="G83" s="7" t="s">
        <v>483</v>
      </c>
      <c r="H83" s="7" t="s">
        <v>1437</v>
      </c>
    </row>
    <row r="84" spans="1:8" x14ac:dyDescent="0.25">
      <c r="A84" s="7" t="s">
        <v>1652</v>
      </c>
      <c r="B84" s="6">
        <v>10011990</v>
      </c>
      <c r="C84" s="8" t="s">
        <v>1653</v>
      </c>
      <c r="D84" s="2" t="s">
        <v>1654</v>
      </c>
      <c r="E84" s="6">
        <v>942854725</v>
      </c>
      <c r="F84" s="7" t="s">
        <v>724</v>
      </c>
      <c r="G84" s="7" t="s">
        <v>21</v>
      </c>
      <c r="H84" s="7" t="s">
        <v>1416</v>
      </c>
    </row>
    <row r="85" spans="1:8" x14ac:dyDescent="0.25">
      <c r="A85" s="7" t="s">
        <v>1655</v>
      </c>
      <c r="B85" s="6">
        <v>10016023</v>
      </c>
      <c r="C85" s="8" t="s">
        <v>1656</v>
      </c>
      <c r="D85" s="2" t="s">
        <v>1657</v>
      </c>
      <c r="E85" s="6">
        <v>3207208925</v>
      </c>
      <c r="F85" s="7" t="s">
        <v>759</v>
      </c>
      <c r="G85" s="7" t="s">
        <v>21</v>
      </c>
      <c r="H85" s="7" t="s">
        <v>1416</v>
      </c>
    </row>
    <row r="86" spans="1:8" x14ac:dyDescent="0.25">
      <c r="A86" s="7" t="s">
        <v>1658</v>
      </c>
      <c r="B86" s="6">
        <v>10018021</v>
      </c>
      <c r="C86" s="8" t="s">
        <v>1659</v>
      </c>
      <c r="D86" s="2" t="s">
        <v>1660</v>
      </c>
      <c r="E86" s="6">
        <v>3218150927</v>
      </c>
      <c r="F86" s="7" t="s">
        <v>404</v>
      </c>
      <c r="G86" s="7" t="s">
        <v>21</v>
      </c>
      <c r="H86" s="7" t="s">
        <v>1416</v>
      </c>
    </row>
    <row r="87" spans="1:8" x14ac:dyDescent="0.25">
      <c r="A87" s="7" t="s">
        <v>1661</v>
      </c>
      <c r="B87" s="6">
        <v>10015509</v>
      </c>
      <c r="C87" s="8" t="s">
        <v>1662</v>
      </c>
      <c r="D87" s="2" t="s">
        <v>1663</v>
      </c>
      <c r="E87" s="6">
        <v>922296622</v>
      </c>
      <c r="F87" s="7" t="s">
        <v>83</v>
      </c>
      <c r="G87" s="7" t="s">
        <v>659</v>
      </c>
      <c r="H87" s="7" t="s">
        <v>1416</v>
      </c>
    </row>
    <row r="88" spans="1:8" x14ac:dyDescent="0.25">
      <c r="A88" s="7" t="s">
        <v>1664</v>
      </c>
      <c r="B88" s="6">
        <v>10011950</v>
      </c>
      <c r="C88" s="8" t="s">
        <v>1665</v>
      </c>
      <c r="D88" s="2" t="s">
        <v>1666</v>
      </c>
      <c r="E88" s="6">
        <v>3186940406</v>
      </c>
      <c r="F88" s="7" t="s">
        <v>244</v>
      </c>
      <c r="G88" s="7" t="s">
        <v>28</v>
      </c>
      <c r="H88" s="7" t="s">
        <v>1420</v>
      </c>
    </row>
    <row r="89" spans="1:8" x14ac:dyDescent="0.25">
      <c r="A89" s="7" t="s">
        <v>1667</v>
      </c>
      <c r="B89" s="6">
        <v>10011987</v>
      </c>
      <c r="C89" s="8" t="s">
        <v>1668</v>
      </c>
      <c r="D89" s="2" t="s">
        <v>1669</v>
      </c>
      <c r="E89" s="6">
        <v>987320977</v>
      </c>
      <c r="F89" s="7" t="s">
        <v>114</v>
      </c>
      <c r="G89" s="7" t="s">
        <v>28</v>
      </c>
      <c r="H89" s="7" t="s">
        <v>1420</v>
      </c>
    </row>
    <row r="90" spans="1:8" x14ac:dyDescent="0.25">
      <c r="A90" s="7" t="s">
        <v>1670</v>
      </c>
      <c r="B90" s="6">
        <v>10011932</v>
      </c>
      <c r="C90" s="8" t="s">
        <v>1671</v>
      </c>
      <c r="D90" s="2" t="s">
        <v>1672</v>
      </c>
      <c r="E90" s="6">
        <v>976420001</v>
      </c>
      <c r="F90" s="7" t="s">
        <v>29</v>
      </c>
      <c r="G90" s="7" t="s">
        <v>28</v>
      </c>
      <c r="H90" s="7" t="s">
        <v>1416</v>
      </c>
    </row>
    <row r="91" spans="1:8" x14ac:dyDescent="0.25">
      <c r="A91" s="7" t="s">
        <v>1673</v>
      </c>
      <c r="B91" s="6">
        <v>10016589</v>
      </c>
      <c r="C91" s="8" t="s">
        <v>1674</v>
      </c>
      <c r="D91" s="2" t="s">
        <v>1675</v>
      </c>
      <c r="E91" s="6">
        <v>976380192</v>
      </c>
      <c r="F91" s="7" t="s">
        <v>1182</v>
      </c>
      <c r="G91" s="7" t="s">
        <v>712</v>
      </c>
      <c r="H91" s="7" t="s">
        <v>1437</v>
      </c>
    </row>
    <row r="92" spans="1:8" x14ac:dyDescent="0.25">
      <c r="A92" s="7" t="s">
        <v>1676</v>
      </c>
      <c r="B92" s="6">
        <v>10013558</v>
      </c>
      <c r="C92" s="8" t="s">
        <v>1677</v>
      </c>
      <c r="D92" s="2" t="s">
        <v>1678</v>
      </c>
      <c r="E92" s="6">
        <v>3207270954</v>
      </c>
      <c r="F92" s="7" t="s">
        <v>145</v>
      </c>
      <c r="G92" s="7" t="s">
        <v>21</v>
      </c>
      <c r="H92" s="7" t="s">
        <v>1408</v>
      </c>
    </row>
    <row r="93" spans="1:8" x14ac:dyDescent="0.25">
      <c r="A93" s="7" t="s">
        <v>1679</v>
      </c>
      <c r="B93" s="6">
        <v>10011505</v>
      </c>
      <c r="C93" s="8" t="s">
        <v>1680</v>
      </c>
      <c r="D93" s="2" t="s">
        <v>1681</v>
      </c>
      <c r="E93" s="6">
        <v>982487910</v>
      </c>
      <c r="F93" s="7" t="s">
        <v>484</v>
      </c>
      <c r="G93" s="7" t="s">
        <v>483</v>
      </c>
      <c r="H93" s="7" t="s">
        <v>1437</v>
      </c>
    </row>
    <row r="94" spans="1:8" x14ac:dyDescent="0.25">
      <c r="A94" s="7" t="s">
        <v>1682</v>
      </c>
      <c r="B94" s="6">
        <v>10013068</v>
      </c>
      <c r="C94" s="8" t="s">
        <v>1683</v>
      </c>
      <c r="D94" s="2" t="s">
        <v>1684</v>
      </c>
      <c r="E94" s="7" t="s">
        <v>798</v>
      </c>
      <c r="F94" s="7" t="s">
        <v>724</v>
      </c>
      <c r="G94" s="7" t="s">
        <v>21</v>
      </c>
      <c r="H94" s="7" t="s">
        <v>1412</v>
      </c>
    </row>
    <row r="95" spans="1:8" x14ac:dyDescent="0.25">
      <c r="A95" s="7" t="s">
        <v>1685</v>
      </c>
      <c r="B95" s="6">
        <v>10011841</v>
      </c>
      <c r="C95" s="8" t="s">
        <v>1686</v>
      </c>
      <c r="D95" s="2" t="s">
        <v>1687</v>
      </c>
      <c r="E95" s="6">
        <v>948366142</v>
      </c>
      <c r="F95" s="7" t="s">
        <v>71</v>
      </c>
      <c r="G95" s="7" t="s">
        <v>21</v>
      </c>
      <c r="H95" s="7" t="s">
        <v>1416</v>
      </c>
    </row>
    <row r="96" spans="1:8" x14ac:dyDescent="0.25">
      <c r="A96" s="7" t="s">
        <v>1688</v>
      </c>
      <c r="B96" s="6">
        <v>10011774</v>
      </c>
      <c r="C96" s="8" t="s">
        <v>1689</v>
      </c>
      <c r="D96" s="2" t="s">
        <v>1690</v>
      </c>
      <c r="E96" s="6">
        <v>6797409</v>
      </c>
      <c r="F96" s="7" t="s">
        <v>17</v>
      </c>
      <c r="G96" s="7" t="s">
        <v>16</v>
      </c>
      <c r="H96" s="7" t="s">
        <v>1412</v>
      </c>
    </row>
    <row r="97" spans="1:8" x14ac:dyDescent="0.25">
      <c r="A97" s="7" t="s">
        <v>1691</v>
      </c>
      <c r="B97" s="6">
        <v>10016145</v>
      </c>
      <c r="C97" s="8" t="s">
        <v>1692</v>
      </c>
      <c r="D97" s="2" t="s">
        <v>1693</v>
      </c>
      <c r="E97" s="6">
        <v>3128665473</v>
      </c>
      <c r="F97" s="7" t="s">
        <v>404</v>
      </c>
      <c r="G97" s="7" t="s">
        <v>21</v>
      </c>
      <c r="H97" s="7" t="s">
        <v>1416</v>
      </c>
    </row>
    <row r="98" spans="1:8" x14ac:dyDescent="0.25">
      <c r="A98" s="7" t="s">
        <v>1694</v>
      </c>
      <c r="B98" s="6">
        <v>10015088</v>
      </c>
      <c r="C98" s="8" t="s">
        <v>1695</v>
      </c>
      <c r="D98" s="2" t="s">
        <v>1696</v>
      </c>
      <c r="E98" s="6">
        <v>948280614</v>
      </c>
      <c r="F98" s="7" t="s">
        <v>308</v>
      </c>
      <c r="G98" s="7" t="s">
        <v>21</v>
      </c>
      <c r="H98" s="7" t="s">
        <v>1416</v>
      </c>
    </row>
    <row r="99" spans="1:8" x14ac:dyDescent="0.25">
      <c r="A99" s="7" t="s">
        <v>1697</v>
      </c>
      <c r="B99" s="6">
        <v>10015327</v>
      </c>
      <c r="C99" s="8" t="s">
        <v>1698</v>
      </c>
      <c r="D99" s="2" t="s">
        <v>1699</v>
      </c>
      <c r="E99" s="6">
        <v>3122591824</v>
      </c>
      <c r="F99" s="7" t="s">
        <v>847</v>
      </c>
      <c r="G99" s="7" t="s">
        <v>659</v>
      </c>
      <c r="H99" s="7" t="s">
        <v>1408</v>
      </c>
    </row>
    <row r="100" spans="1:8" x14ac:dyDescent="0.25">
      <c r="A100" s="7" t="s">
        <v>1700</v>
      </c>
      <c r="B100" s="6">
        <v>10015100</v>
      </c>
      <c r="C100" s="8" t="s">
        <v>1701</v>
      </c>
      <c r="D100" s="2" t="s">
        <v>1487</v>
      </c>
      <c r="E100" s="6">
        <v>948280873</v>
      </c>
      <c r="F100" s="7" t="s">
        <v>308</v>
      </c>
      <c r="G100" s="7" t="s">
        <v>21</v>
      </c>
      <c r="H100" s="7" t="s">
        <v>1416</v>
      </c>
    </row>
    <row r="101" spans="1:8" x14ac:dyDescent="0.25">
      <c r="A101" s="7" t="s">
        <v>1702</v>
      </c>
      <c r="B101" s="6">
        <v>10017205</v>
      </c>
      <c r="C101" s="8" t="s">
        <v>1703</v>
      </c>
      <c r="D101" s="2" t="s">
        <v>1704</v>
      </c>
      <c r="E101" s="6">
        <v>3104121273</v>
      </c>
      <c r="F101" s="7" t="s">
        <v>308</v>
      </c>
      <c r="G101" s="7" t="s">
        <v>21</v>
      </c>
      <c r="H101" s="7" t="s">
        <v>1416</v>
      </c>
    </row>
    <row r="102" spans="1:8" x14ac:dyDescent="0.25">
      <c r="A102" s="7" t="s">
        <v>1705</v>
      </c>
      <c r="B102" s="6">
        <v>10011227</v>
      </c>
      <c r="C102" s="8" t="s">
        <v>1706</v>
      </c>
      <c r="D102" s="2" t="s">
        <v>1707</v>
      </c>
      <c r="E102" s="6">
        <v>945613050</v>
      </c>
      <c r="F102" s="7" t="s">
        <v>120</v>
      </c>
      <c r="G102" s="7" t="s">
        <v>90</v>
      </c>
      <c r="H102" s="7" t="s">
        <v>1416</v>
      </c>
    </row>
    <row r="103" spans="1:8" x14ac:dyDescent="0.25">
      <c r="A103" s="7" t="s">
        <v>1708</v>
      </c>
      <c r="B103" s="6">
        <v>10016462</v>
      </c>
      <c r="C103" s="8" t="s">
        <v>1709</v>
      </c>
      <c r="D103" s="2" t="s">
        <v>1710</v>
      </c>
      <c r="E103" s="6">
        <v>947626847</v>
      </c>
      <c r="F103" s="7" t="s">
        <v>1163</v>
      </c>
      <c r="G103" s="7" t="s">
        <v>21</v>
      </c>
      <c r="H103" s="7" t="s">
        <v>1408</v>
      </c>
    </row>
    <row r="104" spans="1:8" x14ac:dyDescent="0.25">
      <c r="A104" s="7" t="s">
        <v>1711</v>
      </c>
      <c r="B104" s="6">
        <v>10015089</v>
      </c>
      <c r="C104" s="8" t="s">
        <v>1712</v>
      </c>
      <c r="D104" s="2" t="s">
        <v>1487</v>
      </c>
      <c r="E104" s="6">
        <v>3103965841</v>
      </c>
      <c r="F104" s="7" t="s">
        <v>308</v>
      </c>
      <c r="G104" s="7" t="s">
        <v>21</v>
      </c>
      <c r="H104" s="7" t="s">
        <v>1416</v>
      </c>
    </row>
    <row r="105" spans="1:8" x14ac:dyDescent="0.25">
      <c r="A105" s="7" t="s">
        <v>1713</v>
      </c>
      <c r="B105" s="6">
        <v>10015101</v>
      </c>
      <c r="C105" s="8" t="s">
        <v>1714</v>
      </c>
      <c r="D105" s="2" t="s">
        <v>1715</v>
      </c>
      <c r="E105" s="6">
        <v>948280614</v>
      </c>
      <c r="F105" s="7" t="s">
        <v>308</v>
      </c>
      <c r="G105" s="7" t="s">
        <v>21</v>
      </c>
      <c r="H105" s="7" t="s">
        <v>1416</v>
      </c>
    </row>
    <row r="106" spans="1:8" x14ac:dyDescent="0.25">
      <c r="A106" s="7" t="s">
        <v>1716</v>
      </c>
      <c r="B106" s="6">
        <v>10017203</v>
      </c>
      <c r="C106" s="8" t="s">
        <v>1717</v>
      </c>
      <c r="D106" s="2" t="s">
        <v>1718</v>
      </c>
      <c r="E106" s="6">
        <v>3104121273</v>
      </c>
      <c r="F106" s="7" t="s">
        <v>308</v>
      </c>
      <c r="G106" s="7" t="s">
        <v>21</v>
      </c>
      <c r="H106" s="7" t="s">
        <v>1416</v>
      </c>
    </row>
    <row r="107" spans="1:8" x14ac:dyDescent="0.25">
      <c r="A107" s="7" t="s">
        <v>1719</v>
      </c>
      <c r="B107" s="6">
        <v>10012022</v>
      </c>
      <c r="C107" s="8" t="s">
        <v>1720</v>
      </c>
      <c r="D107" s="2" t="s">
        <v>1721</v>
      </c>
      <c r="E107" s="6">
        <v>948279090</v>
      </c>
      <c r="F107" s="7" t="s">
        <v>280</v>
      </c>
      <c r="G107" s="7" t="s">
        <v>21</v>
      </c>
      <c r="H107" s="7" t="s">
        <v>1416</v>
      </c>
    </row>
    <row r="108" spans="1:8" x14ac:dyDescent="0.25">
      <c r="A108" s="7" t="s">
        <v>1722</v>
      </c>
      <c r="B108" s="6">
        <v>10017316</v>
      </c>
      <c r="C108" s="8" t="s">
        <v>1723</v>
      </c>
      <c r="D108" s="2" t="s">
        <v>1724</v>
      </c>
      <c r="E108" s="7" t="s">
        <v>63</v>
      </c>
      <c r="F108" s="7" t="s">
        <v>404</v>
      </c>
      <c r="G108" s="7" t="s">
        <v>21</v>
      </c>
      <c r="H108" s="7" t="s">
        <v>1437</v>
      </c>
    </row>
    <row r="109" spans="1:8" x14ac:dyDescent="0.25">
      <c r="A109" s="7" t="s">
        <v>1725</v>
      </c>
      <c r="B109" s="6">
        <v>10012023</v>
      </c>
      <c r="C109" s="8" t="s">
        <v>1726</v>
      </c>
      <c r="D109" s="2" t="s">
        <v>1727</v>
      </c>
      <c r="E109" s="6">
        <v>3146526554</v>
      </c>
      <c r="F109" s="7" t="s">
        <v>104</v>
      </c>
      <c r="G109" s="7" t="s">
        <v>21</v>
      </c>
      <c r="H109" s="7" t="s">
        <v>1408</v>
      </c>
    </row>
    <row r="110" spans="1:8" x14ac:dyDescent="0.25">
      <c r="A110" s="10" t="s">
        <v>1728</v>
      </c>
      <c r="B110" s="6">
        <v>10011867</v>
      </c>
      <c r="C110" s="8" t="s">
        <v>1729</v>
      </c>
      <c r="D110" s="2" t="s">
        <v>1730</v>
      </c>
      <c r="E110" s="6">
        <v>918676898</v>
      </c>
      <c r="F110" s="7" t="s">
        <v>227</v>
      </c>
      <c r="G110" s="7" t="s">
        <v>16</v>
      </c>
      <c r="H110" s="7" t="s">
        <v>1416</v>
      </c>
    </row>
    <row r="111" spans="1:8" x14ac:dyDescent="0.25">
      <c r="A111" s="7" t="s">
        <v>1731</v>
      </c>
      <c r="B111" s="6">
        <v>10011653</v>
      </c>
      <c r="C111" s="8" t="s">
        <v>1732</v>
      </c>
      <c r="D111" s="2" t="s">
        <v>1733</v>
      </c>
      <c r="E111" s="6">
        <v>915298199</v>
      </c>
      <c r="F111" s="7" t="s">
        <v>229</v>
      </c>
      <c r="G111" s="7" t="s">
        <v>16</v>
      </c>
      <c r="H111" s="7" t="s">
        <v>1420</v>
      </c>
    </row>
    <row r="112" spans="1:8" x14ac:dyDescent="0.25">
      <c r="A112" s="7" t="s">
        <v>1734</v>
      </c>
      <c r="B112" s="6">
        <v>10011978</v>
      </c>
      <c r="C112" s="8" t="s">
        <v>1735</v>
      </c>
      <c r="D112" s="2" t="s">
        <v>1736</v>
      </c>
      <c r="E112" s="6">
        <v>917708548</v>
      </c>
      <c r="F112" s="7" t="s">
        <v>17</v>
      </c>
      <c r="G112" s="7" t="s">
        <v>16</v>
      </c>
      <c r="H112" s="7" t="s">
        <v>1416</v>
      </c>
    </row>
    <row r="113" spans="1:8" x14ac:dyDescent="0.25">
      <c r="A113" s="7" t="s">
        <v>1737</v>
      </c>
      <c r="B113" s="6">
        <v>10013227</v>
      </c>
      <c r="C113" s="8" t="s">
        <v>1738</v>
      </c>
      <c r="D113" s="2" t="s">
        <v>1739</v>
      </c>
      <c r="E113" s="6">
        <v>3138101201</v>
      </c>
      <c r="F113" s="7" t="s">
        <v>807</v>
      </c>
      <c r="G113" s="7" t="s">
        <v>483</v>
      </c>
      <c r="H113" s="7" t="s">
        <v>1437</v>
      </c>
    </row>
    <row r="114" spans="1:8" x14ac:dyDescent="0.25">
      <c r="A114" s="7" t="s">
        <v>1740</v>
      </c>
      <c r="B114" s="6">
        <v>10011872</v>
      </c>
      <c r="C114" s="8" t="s">
        <v>1741</v>
      </c>
      <c r="D114" s="2" t="s">
        <v>1742</v>
      </c>
      <c r="E114" s="6">
        <v>987266951</v>
      </c>
      <c r="F114" s="7" t="s">
        <v>373</v>
      </c>
      <c r="G114" s="7" t="s">
        <v>28</v>
      </c>
      <c r="H114" s="7" t="s">
        <v>1743</v>
      </c>
    </row>
    <row r="115" spans="1:8" x14ac:dyDescent="0.25">
      <c r="A115" s="7" t="s">
        <v>1744</v>
      </c>
      <c r="B115" s="6">
        <v>10015515</v>
      </c>
      <c r="C115" s="8" t="s">
        <v>1745</v>
      </c>
      <c r="D115" s="2" t="s">
        <v>1746</v>
      </c>
      <c r="E115" s="6">
        <v>3206942458</v>
      </c>
      <c r="F115" s="7" t="s">
        <v>71</v>
      </c>
      <c r="G115" s="7" t="s">
        <v>21</v>
      </c>
      <c r="H115" s="7" t="s">
        <v>1416</v>
      </c>
    </row>
    <row r="116" spans="1:8" x14ac:dyDescent="0.25">
      <c r="A116" s="7" t="s">
        <v>1747</v>
      </c>
      <c r="B116" s="6">
        <v>10016232</v>
      </c>
      <c r="C116" s="8" t="s">
        <v>1748</v>
      </c>
      <c r="D116" s="2" t="s">
        <v>1749</v>
      </c>
      <c r="E116" s="6">
        <v>3157158342</v>
      </c>
      <c r="F116" s="7" t="s">
        <v>1145</v>
      </c>
      <c r="G116" s="7" t="s">
        <v>659</v>
      </c>
      <c r="H116" s="7" t="s">
        <v>1416</v>
      </c>
    </row>
    <row r="117" spans="1:8" x14ac:dyDescent="0.25">
      <c r="A117" s="7" t="s">
        <v>1750</v>
      </c>
      <c r="B117" s="6">
        <v>10017178</v>
      </c>
      <c r="C117" s="8" t="s">
        <v>1751</v>
      </c>
      <c r="D117" s="2" t="s">
        <v>1752</v>
      </c>
      <c r="E117" s="6">
        <v>945610373</v>
      </c>
      <c r="F117" s="7" t="s">
        <v>120</v>
      </c>
      <c r="G117" s="7" t="s">
        <v>21</v>
      </c>
      <c r="H117" s="7" t="s">
        <v>1408</v>
      </c>
    </row>
    <row r="118" spans="1:8" x14ac:dyDescent="0.25">
      <c r="A118" s="7" t="s">
        <v>1753</v>
      </c>
      <c r="B118" s="6">
        <v>10011514</v>
      </c>
      <c r="C118" s="8" t="s">
        <v>1754</v>
      </c>
      <c r="D118" s="2" t="s">
        <v>1752</v>
      </c>
      <c r="E118" s="6">
        <v>945610373</v>
      </c>
      <c r="F118" s="7" t="s">
        <v>120</v>
      </c>
      <c r="G118" s="7" t="s">
        <v>21</v>
      </c>
      <c r="H118" s="7" t="s">
        <v>1420</v>
      </c>
    </row>
    <row r="119" spans="1:8" x14ac:dyDescent="0.25">
      <c r="A119" s="7" t="s">
        <v>1755</v>
      </c>
      <c r="B119" s="6">
        <v>10011681</v>
      </c>
      <c r="C119" s="8" t="s">
        <v>1756</v>
      </c>
      <c r="D119" s="2" t="s">
        <v>1757</v>
      </c>
      <c r="E119" s="6">
        <v>918600322</v>
      </c>
      <c r="F119" s="7" t="s">
        <v>397</v>
      </c>
      <c r="G119" s="7" t="s">
        <v>16</v>
      </c>
      <c r="H119" s="7" t="s">
        <v>1420</v>
      </c>
    </row>
    <row r="120" spans="1:8" x14ac:dyDescent="0.25">
      <c r="A120" s="7" t="s">
        <v>1758</v>
      </c>
      <c r="B120" s="6">
        <v>10011879</v>
      </c>
      <c r="C120" s="8" t="s">
        <v>1759</v>
      </c>
      <c r="D120" s="2" t="s">
        <v>1760</v>
      </c>
      <c r="E120" s="6">
        <v>948607386</v>
      </c>
      <c r="F120" s="7" t="s">
        <v>504</v>
      </c>
      <c r="G120" s="7" t="s">
        <v>21</v>
      </c>
      <c r="H120" s="7" t="s">
        <v>1412</v>
      </c>
    </row>
    <row r="121" spans="1:8" x14ac:dyDescent="0.25">
      <c r="A121" s="7" t="s">
        <v>1761</v>
      </c>
      <c r="B121" s="6">
        <v>10011803</v>
      </c>
      <c r="C121" s="8" t="s">
        <v>1762</v>
      </c>
      <c r="D121" s="2" t="s">
        <v>1763</v>
      </c>
      <c r="E121" s="6">
        <v>943782692</v>
      </c>
      <c r="F121" s="7" t="s">
        <v>627</v>
      </c>
      <c r="G121" s="7" t="s">
        <v>21</v>
      </c>
      <c r="H121" s="7" t="s">
        <v>1408</v>
      </c>
    </row>
    <row r="122" spans="1:8" x14ac:dyDescent="0.25">
      <c r="A122" s="7" t="s">
        <v>1764</v>
      </c>
      <c r="B122" s="6">
        <v>10012016</v>
      </c>
      <c r="C122" s="8" t="s">
        <v>1765</v>
      </c>
      <c r="D122" s="2" t="s">
        <v>1766</v>
      </c>
      <c r="E122" s="6">
        <v>945560587</v>
      </c>
      <c r="F122" s="7" t="s">
        <v>83</v>
      </c>
      <c r="G122" s="7" t="s">
        <v>21</v>
      </c>
      <c r="H122" s="7" t="s">
        <v>1408</v>
      </c>
    </row>
    <row r="123" spans="1:8" x14ac:dyDescent="0.25">
      <c r="A123" s="7" t="s">
        <v>1767</v>
      </c>
      <c r="B123" s="6">
        <v>10011959</v>
      </c>
      <c r="C123" s="8" t="s">
        <v>1768</v>
      </c>
      <c r="D123" s="2" t="s">
        <v>1769</v>
      </c>
      <c r="E123" s="6">
        <v>912431110</v>
      </c>
      <c r="F123" s="7" t="s">
        <v>17</v>
      </c>
      <c r="G123" s="7" t="s">
        <v>16</v>
      </c>
      <c r="H123" s="7" t="s">
        <v>1420</v>
      </c>
    </row>
    <row r="124" spans="1:8" x14ac:dyDescent="0.25">
      <c r="A124" s="7" t="s">
        <v>1770</v>
      </c>
      <c r="B124" s="6">
        <v>10018001</v>
      </c>
      <c r="C124" s="8" t="s">
        <v>1771</v>
      </c>
      <c r="D124" s="2" t="s">
        <v>1772</v>
      </c>
      <c r="E124" s="6">
        <v>3216421870</v>
      </c>
      <c r="F124" s="7" t="s">
        <v>1393</v>
      </c>
      <c r="G124" s="7" t="s">
        <v>659</v>
      </c>
      <c r="H124" s="7" t="s">
        <v>1408</v>
      </c>
    </row>
    <row r="125" spans="1:8" x14ac:dyDescent="0.25">
      <c r="A125" s="7" t="s">
        <v>1773</v>
      </c>
      <c r="B125" s="6">
        <v>10012542</v>
      </c>
      <c r="C125" s="8" t="s">
        <v>1774</v>
      </c>
      <c r="D125" s="2" t="s">
        <v>1775</v>
      </c>
      <c r="E125" s="6">
        <v>3202193686</v>
      </c>
      <c r="F125" s="7" t="s">
        <v>766</v>
      </c>
      <c r="G125" s="7" t="s">
        <v>16</v>
      </c>
      <c r="H125" s="7" t="s">
        <v>1427</v>
      </c>
    </row>
    <row r="126" spans="1:8" x14ac:dyDescent="0.25">
      <c r="A126" s="7" t="s">
        <v>1776</v>
      </c>
      <c r="B126" s="6">
        <v>10010490</v>
      </c>
      <c r="C126" s="8" t="s">
        <v>1777</v>
      </c>
      <c r="D126" s="2" t="s">
        <v>1778</v>
      </c>
      <c r="E126" s="6">
        <v>948282012</v>
      </c>
      <c r="F126" s="7" t="s">
        <v>308</v>
      </c>
      <c r="G126" s="7" t="s">
        <v>21</v>
      </c>
      <c r="H126" s="7" t="s">
        <v>1416</v>
      </c>
    </row>
    <row r="127" spans="1:8" x14ac:dyDescent="0.25">
      <c r="A127" s="7" t="s">
        <v>1779</v>
      </c>
      <c r="B127" s="6">
        <v>10015444</v>
      </c>
      <c r="C127" s="8" t="s">
        <v>1780</v>
      </c>
      <c r="D127" s="2" t="s">
        <v>1781</v>
      </c>
      <c r="E127" s="6">
        <v>3203061175</v>
      </c>
      <c r="F127" s="7" t="s">
        <v>1032</v>
      </c>
      <c r="G127" s="7" t="s">
        <v>659</v>
      </c>
      <c r="H127" s="7" t="s">
        <v>1408</v>
      </c>
    </row>
    <row r="128" spans="1:8" x14ac:dyDescent="0.25">
      <c r="A128" s="7" t="s">
        <v>1782</v>
      </c>
      <c r="B128" s="6">
        <v>10010256</v>
      </c>
      <c r="C128" s="8" t="s">
        <v>1783</v>
      </c>
      <c r="D128" s="2" t="s">
        <v>1784</v>
      </c>
      <c r="E128" s="6">
        <v>3203011655</v>
      </c>
      <c r="F128" s="7" t="s">
        <v>255</v>
      </c>
      <c r="G128" s="7" t="s">
        <v>28</v>
      </c>
      <c r="H128" s="7" t="s">
        <v>1420</v>
      </c>
    </row>
    <row r="129" spans="1:8" x14ac:dyDescent="0.25">
      <c r="A129" s="7" t="s">
        <v>1785</v>
      </c>
      <c r="B129" s="6">
        <v>10016829</v>
      </c>
      <c r="C129" s="8" t="s">
        <v>1786</v>
      </c>
      <c r="D129" s="2" t="s">
        <v>1787</v>
      </c>
      <c r="E129" s="6">
        <v>3155349051</v>
      </c>
      <c r="F129" s="7" t="s">
        <v>329</v>
      </c>
      <c r="G129" s="7" t="s">
        <v>659</v>
      </c>
      <c r="H129" s="7" t="s">
        <v>1416</v>
      </c>
    </row>
    <row r="130" spans="1:8" x14ac:dyDescent="0.25">
      <c r="A130" s="7" t="s">
        <v>1788</v>
      </c>
      <c r="B130" s="6">
        <v>10010191</v>
      </c>
      <c r="C130" s="9">
        <v>42911680</v>
      </c>
      <c r="D130" s="2" t="s">
        <v>1789</v>
      </c>
      <c r="E130" s="6">
        <v>3112360438</v>
      </c>
      <c r="F130" s="7" t="s">
        <v>64</v>
      </c>
      <c r="G130" s="7" t="s">
        <v>28</v>
      </c>
      <c r="H130" s="7" t="s">
        <v>1416</v>
      </c>
    </row>
    <row r="131" spans="1:8" x14ac:dyDescent="0.25">
      <c r="A131" s="7" t="s">
        <v>1790</v>
      </c>
      <c r="B131" s="6">
        <v>10010196</v>
      </c>
      <c r="C131" s="8" t="s">
        <v>1791</v>
      </c>
      <c r="D131" s="2" t="s">
        <v>1792</v>
      </c>
      <c r="E131" s="6">
        <v>3103493947</v>
      </c>
      <c r="F131" s="7" t="s">
        <v>273</v>
      </c>
      <c r="G131" s="7" t="s">
        <v>28</v>
      </c>
      <c r="H131" s="7" t="s">
        <v>1427</v>
      </c>
    </row>
    <row r="132" spans="1:8" x14ac:dyDescent="0.25">
      <c r="A132" s="7" t="s">
        <v>1793</v>
      </c>
      <c r="B132" s="6">
        <v>10012569</v>
      </c>
      <c r="C132" s="9">
        <v>7126889</v>
      </c>
      <c r="D132" s="2" t="s">
        <v>1794</v>
      </c>
      <c r="E132" s="6">
        <v>947830871</v>
      </c>
      <c r="F132" s="7" t="s">
        <v>255</v>
      </c>
      <c r="G132" s="7" t="s">
        <v>28</v>
      </c>
      <c r="H132" s="7" t="s">
        <v>1420</v>
      </c>
    </row>
    <row r="133" spans="1:8" x14ac:dyDescent="0.25">
      <c r="A133" s="7" t="s">
        <v>1795</v>
      </c>
      <c r="B133" s="6">
        <v>10010811</v>
      </c>
      <c r="C133" s="8" t="s">
        <v>1796</v>
      </c>
      <c r="D133" s="2" t="s">
        <v>1797</v>
      </c>
      <c r="E133" s="6">
        <v>3114539855</v>
      </c>
      <c r="F133" s="7" t="s">
        <v>255</v>
      </c>
      <c r="G133" s="7" t="s">
        <v>28</v>
      </c>
      <c r="H133" s="7" t="s">
        <v>1420</v>
      </c>
    </row>
    <row r="134" spans="1:8" x14ac:dyDescent="0.25">
      <c r="A134" s="7" t="s">
        <v>1798</v>
      </c>
      <c r="B134" s="6">
        <v>10008458</v>
      </c>
      <c r="C134" s="8" t="s">
        <v>1799</v>
      </c>
      <c r="D134" s="2" t="s">
        <v>1800</v>
      </c>
      <c r="E134" s="6">
        <v>3143805656</v>
      </c>
      <c r="F134" s="7" t="s">
        <v>255</v>
      </c>
      <c r="G134" s="7" t="s">
        <v>28</v>
      </c>
      <c r="H134" s="7" t="s">
        <v>1420</v>
      </c>
    </row>
    <row r="135" spans="1:8" x14ac:dyDescent="0.25">
      <c r="A135" s="7" t="s">
        <v>1801</v>
      </c>
      <c r="B135" s="6">
        <v>10009313</v>
      </c>
      <c r="C135" s="8" t="s">
        <v>1802</v>
      </c>
      <c r="D135" s="2" t="s">
        <v>1803</v>
      </c>
      <c r="E135" s="6">
        <v>3112231352</v>
      </c>
      <c r="F135" s="7" t="s">
        <v>36</v>
      </c>
      <c r="G135" s="7" t="s">
        <v>16</v>
      </c>
      <c r="H135" s="7" t="s">
        <v>1420</v>
      </c>
    </row>
    <row r="136" spans="1:8" x14ac:dyDescent="0.25">
      <c r="A136" s="7" t="s">
        <v>1804</v>
      </c>
      <c r="B136" s="6">
        <v>10012154</v>
      </c>
      <c r="C136" s="9">
        <v>9529870</v>
      </c>
      <c r="D136" s="2" t="s">
        <v>1797</v>
      </c>
      <c r="E136" s="6">
        <v>3114765368</v>
      </c>
      <c r="F136" s="7" t="s">
        <v>255</v>
      </c>
      <c r="G136" s="7" t="s">
        <v>28</v>
      </c>
      <c r="H136" s="7" t="s">
        <v>1420</v>
      </c>
    </row>
    <row r="137" spans="1:8" x14ac:dyDescent="0.25">
      <c r="A137" s="7" t="s">
        <v>1805</v>
      </c>
      <c r="B137" s="6">
        <v>10008579</v>
      </c>
      <c r="C137" s="8" t="s">
        <v>1806</v>
      </c>
      <c r="D137" s="2" t="s">
        <v>1807</v>
      </c>
      <c r="E137" s="6">
        <v>3123021401</v>
      </c>
      <c r="F137" s="7" t="s">
        <v>36</v>
      </c>
      <c r="G137" s="7" t="s">
        <v>16</v>
      </c>
      <c r="H137" s="7" t="s">
        <v>1420</v>
      </c>
    </row>
    <row r="138" spans="1:8" x14ac:dyDescent="0.25">
      <c r="A138" s="7" t="s">
        <v>1808</v>
      </c>
      <c r="B138" s="6">
        <v>10009292</v>
      </c>
      <c r="C138" s="8" t="s">
        <v>1809</v>
      </c>
      <c r="D138" s="2" t="s">
        <v>1810</v>
      </c>
      <c r="E138" s="6">
        <v>3103417732</v>
      </c>
      <c r="F138" s="7" t="s">
        <v>36</v>
      </c>
      <c r="G138" s="7" t="s">
        <v>16</v>
      </c>
      <c r="H138" s="7" t="s">
        <v>1420</v>
      </c>
    </row>
    <row r="139" spans="1:8" x14ac:dyDescent="0.25">
      <c r="A139" s="7" t="s">
        <v>1811</v>
      </c>
      <c r="B139" s="6">
        <v>10010585</v>
      </c>
      <c r="C139" s="9">
        <v>7125616</v>
      </c>
      <c r="D139" s="2" t="s">
        <v>1812</v>
      </c>
      <c r="E139" s="6">
        <v>3132092525</v>
      </c>
      <c r="F139" s="7" t="s">
        <v>255</v>
      </c>
      <c r="G139" s="7" t="s">
        <v>28</v>
      </c>
      <c r="H139" s="7" t="s">
        <v>1420</v>
      </c>
    </row>
    <row r="140" spans="1:8" x14ac:dyDescent="0.25">
      <c r="A140" s="7" t="s">
        <v>1813</v>
      </c>
      <c r="B140" s="6">
        <v>10009850</v>
      </c>
      <c r="C140" s="8" t="s">
        <v>1814</v>
      </c>
      <c r="D140" s="2" t="s">
        <v>1815</v>
      </c>
      <c r="E140" s="6">
        <v>3107625550</v>
      </c>
      <c r="F140" s="7" t="s">
        <v>114</v>
      </c>
      <c r="G140" s="7" t="s">
        <v>28</v>
      </c>
      <c r="H140" s="7" t="s">
        <v>1420</v>
      </c>
    </row>
    <row r="141" spans="1:8" x14ac:dyDescent="0.25">
      <c r="A141" s="7" t="s">
        <v>1816</v>
      </c>
      <c r="B141" s="6">
        <v>10012148</v>
      </c>
      <c r="C141" s="9">
        <v>9525128</v>
      </c>
      <c r="D141" s="2" t="s">
        <v>1817</v>
      </c>
      <c r="E141" s="6">
        <v>3106254769</v>
      </c>
      <c r="F141" s="7" t="s">
        <v>244</v>
      </c>
      <c r="G141" s="7" t="s">
        <v>28</v>
      </c>
      <c r="H141" s="7" t="s">
        <v>1420</v>
      </c>
    </row>
    <row r="142" spans="1:8" x14ac:dyDescent="0.25">
      <c r="A142" s="7" t="s">
        <v>1818</v>
      </c>
      <c r="B142" s="6">
        <v>10010801</v>
      </c>
      <c r="C142" s="8" t="s">
        <v>1819</v>
      </c>
      <c r="D142" s="2" t="s">
        <v>1820</v>
      </c>
      <c r="E142" s="6">
        <v>987266675</v>
      </c>
      <c r="F142" s="7" t="s">
        <v>373</v>
      </c>
      <c r="G142" s="7" t="s">
        <v>28</v>
      </c>
      <c r="H142" s="7" t="s">
        <v>1416</v>
      </c>
    </row>
    <row r="143" spans="1:8" x14ac:dyDescent="0.25">
      <c r="A143" s="7" t="s">
        <v>1821</v>
      </c>
      <c r="B143" s="6">
        <v>10011834</v>
      </c>
      <c r="C143" s="8" t="s">
        <v>1822</v>
      </c>
      <c r="D143" s="2" t="s">
        <v>1823</v>
      </c>
      <c r="E143" s="6">
        <v>916294145</v>
      </c>
      <c r="F143" s="7" t="s">
        <v>17</v>
      </c>
      <c r="G143" s="7" t="s">
        <v>90</v>
      </c>
      <c r="H143" s="7" t="s">
        <v>1416</v>
      </c>
    </row>
    <row r="144" spans="1:8" x14ac:dyDescent="0.25">
      <c r="A144" s="7" t="s">
        <v>1824</v>
      </c>
      <c r="B144" s="6">
        <v>10016380</v>
      </c>
      <c r="C144" s="8" t="s">
        <v>1825</v>
      </c>
      <c r="D144" s="2" t="s">
        <v>1826</v>
      </c>
      <c r="E144" s="6">
        <v>988708383</v>
      </c>
      <c r="F144" s="7" t="s">
        <v>829</v>
      </c>
      <c r="G144" s="7" t="s">
        <v>828</v>
      </c>
      <c r="H144" s="7" t="s">
        <v>1420</v>
      </c>
    </row>
    <row r="145" spans="1:8" x14ac:dyDescent="0.25">
      <c r="A145" s="7" t="s">
        <v>1827</v>
      </c>
      <c r="B145" s="6">
        <v>10011684</v>
      </c>
      <c r="C145" s="8" t="s">
        <v>1828</v>
      </c>
      <c r="D145" s="2" t="s">
        <v>1829</v>
      </c>
      <c r="E145" s="6">
        <v>918777779</v>
      </c>
      <c r="F145" s="7" t="s">
        <v>190</v>
      </c>
      <c r="G145" s="7" t="s">
        <v>16</v>
      </c>
      <c r="H145" s="7" t="s">
        <v>1416</v>
      </c>
    </row>
    <row r="146" spans="1:8" x14ac:dyDescent="0.25">
      <c r="A146" s="7" t="s">
        <v>1830</v>
      </c>
      <c r="B146" s="6">
        <v>10011823</v>
      </c>
      <c r="C146" s="8" t="s">
        <v>1831</v>
      </c>
      <c r="D146" s="2" t="s">
        <v>1832</v>
      </c>
      <c r="E146" s="6">
        <v>948544406</v>
      </c>
      <c r="F146" s="7" t="s">
        <v>315</v>
      </c>
      <c r="G146" s="7" t="s">
        <v>21</v>
      </c>
      <c r="H146" s="7" t="s">
        <v>1416</v>
      </c>
    </row>
    <row r="147" spans="1:8" x14ac:dyDescent="0.25">
      <c r="A147" s="7" t="s">
        <v>1833</v>
      </c>
      <c r="B147" s="6">
        <v>10011499</v>
      </c>
      <c r="C147" s="8" t="s">
        <v>1834</v>
      </c>
      <c r="D147" s="2" t="s">
        <v>1835</v>
      </c>
      <c r="E147" s="6">
        <v>918289335</v>
      </c>
      <c r="F147" s="7" t="s">
        <v>148</v>
      </c>
      <c r="G147" s="7" t="s">
        <v>16</v>
      </c>
      <c r="H147" s="7" t="s">
        <v>1743</v>
      </c>
    </row>
    <row r="148" spans="1:8" x14ac:dyDescent="0.25">
      <c r="A148" s="7" t="s">
        <v>1836</v>
      </c>
      <c r="B148" s="6">
        <v>10018062</v>
      </c>
      <c r="C148" s="8" t="s">
        <v>1837</v>
      </c>
      <c r="D148" s="2" t="s">
        <v>1838</v>
      </c>
      <c r="E148" s="6">
        <v>3134201454</v>
      </c>
      <c r="F148" s="7" t="s">
        <v>135</v>
      </c>
      <c r="G148" s="7" t="s">
        <v>16</v>
      </c>
      <c r="H148" s="7" t="s">
        <v>1420</v>
      </c>
    </row>
    <row r="149" spans="1:8" x14ac:dyDescent="0.25">
      <c r="A149" s="7" t="s">
        <v>1839</v>
      </c>
      <c r="B149" s="6">
        <v>10011897</v>
      </c>
      <c r="C149" s="8" t="s">
        <v>1840</v>
      </c>
      <c r="D149" s="2" t="s">
        <v>1841</v>
      </c>
      <c r="E149" s="6">
        <v>945460141</v>
      </c>
      <c r="F149" s="7" t="s">
        <v>404</v>
      </c>
      <c r="G149" s="7" t="s">
        <v>21</v>
      </c>
      <c r="H149" s="7" t="s">
        <v>1408</v>
      </c>
    </row>
    <row r="150" spans="1:8" x14ac:dyDescent="0.25">
      <c r="A150" s="7" t="s">
        <v>1842</v>
      </c>
      <c r="B150" s="6">
        <v>10013803</v>
      </c>
      <c r="C150" s="8" t="s">
        <v>1843</v>
      </c>
      <c r="D150" s="2" t="s">
        <v>1844</v>
      </c>
      <c r="E150" s="6">
        <v>984356907</v>
      </c>
      <c r="F150" s="7" t="s">
        <v>867</v>
      </c>
      <c r="G150" s="7" t="s">
        <v>828</v>
      </c>
      <c r="H150" s="7" t="s">
        <v>1412</v>
      </c>
    </row>
    <row r="151" spans="1:8" x14ac:dyDescent="0.25">
      <c r="A151" s="7" t="s">
        <v>1845</v>
      </c>
      <c r="B151" s="6">
        <v>10015326</v>
      </c>
      <c r="C151" s="8" t="s">
        <v>1846</v>
      </c>
      <c r="D151" s="2" t="s">
        <v>1847</v>
      </c>
      <c r="E151" s="6">
        <v>3148219740</v>
      </c>
      <c r="F151" s="7" t="s">
        <v>329</v>
      </c>
      <c r="G151" s="7" t="s">
        <v>659</v>
      </c>
      <c r="H151" s="7" t="s">
        <v>1412</v>
      </c>
    </row>
    <row r="152" spans="1:8" x14ac:dyDescent="0.25">
      <c r="A152" s="7" t="s">
        <v>1848</v>
      </c>
      <c r="B152" s="6">
        <v>10011957</v>
      </c>
      <c r="C152" s="8" t="s">
        <v>1849</v>
      </c>
      <c r="D152" s="2" t="s">
        <v>1850</v>
      </c>
      <c r="E152" s="6">
        <v>987455023</v>
      </c>
      <c r="F152" s="7" t="s">
        <v>29</v>
      </c>
      <c r="G152" s="7" t="s">
        <v>28</v>
      </c>
      <c r="H152" s="7" t="s">
        <v>1412</v>
      </c>
    </row>
    <row r="153" spans="1:8" x14ac:dyDescent="0.25">
      <c r="A153" s="7" t="s">
        <v>1851</v>
      </c>
      <c r="B153" s="6">
        <v>10011666</v>
      </c>
      <c r="C153" s="8" t="s">
        <v>1852</v>
      </c>
      <c r="D153" s="2" t="s">
        <v>1853</v>
      </c>
      <c r="E153" s="6">
        <v>3132524455</v>
      </c>
      <c r="F153" s="7" t="s">
        <v>392</v>
      </c>
      <c r="G153" s="7" t="s">
        <v>16</v>
      </c>
      <c r="H153" s="7" t="s">
        <v>1437</v>
      </c>
    </row>
    <row r="154" spans="1:8" x14ac:dyDescent="0.25">
      <c r="A154" s="7" t="s">
        <v>1854</v>
      </c>
      <c r="B154" s="6">
        <v>10016474</v>
      </c>
      <c r="C154" s="8" t="s">
        <v>1855</v>
      </c>
      <c r="D154" s="2" t="s">
        <v>1856</v>
      </c>
      <c r="E154" s="6">
        <v>3217188789</v>
      </c>
      <c r="F154" s="7" t="s">
        <v>104</v>
      </c>
      <c r="G154" s="7" t="s">
        <v>21</v>
      </c>
      <c r="H154" s="7" t="s">
        <v>1408</v>
      </c>
    </row>
    <row r="155" spans="1:8" x14ac:dyDescent="0.25">
      <c r="A155" s="7" t="s">
        <v>1857</v>
      </c>
      <c r="B155" s="6">
        <v>10011244</v>
      </c>
      <c r="C155" s="8" t="s">
        <v>1858</v>
      </c>
      <c r="D155" s="2" t="s">
        <v>1859</v>
      </c>
      <c r="E155" s="6">
        <v>918767172</v>
      </c>
      <c r="F155" s="7" t="s">
        <v>190</v>
      </c>
      <c r="G155" s="7" t="s">
        <v>90</v>
      </c>
      <c r="H155" s="7" t="s">
        <v>1416</v>
      </c>
    </row>
    <row r="156" spans="1:8" x14ac:dyDescent="0.25">
      <c r="A156" s="7" t="s">
        <v>1860</v>
      </c>
      <c r="B156" s="6">
        <v>10011593</v>
      </c>
      <c r="C156" s="8" t="s">
        <v>1861</v>
      </c>
      <c r="D156" s="2" t="s">
        <v>1862</v>
      </c>
      <c r="E156" s="6">
        <v>913238657</v>
      </c>
      <c r="F156" s="7" t="s">
        <v>17</v>
      </c>
      <c r="G156" s="7" t="s">
        <v>90</v>
      </c>
      <c r="H156" s="7" t="s">
        <v>1412</v>
      </c>
    </row>
    <row r="157" spans="1:8" x14ac:dyDescent="0.25">
      <c r="A157" s="7" t="s">
        <v>1863</v>
      </c>
      <c r="B157" s="6">
        <v>10010635</v>
      </c>
      <c r="C157" s="8" t="s">
        <v>1864</v>
      </c>
      <c r="D157" s="2" t="s">
        <v>1865</v>
      </c>
      <c r="E157" s="6">
        <v>3133181850</v>
      </c>
      <c r="F157" s="7" t="s">
        <v>123</v>
      </c>
      <c r="G157" s="7" t="s">
        <v>28</v>
      </c>
      <c r="H157" s="7" t="s">
        <v>1420</v>
      </c>
    </row>
    <row r="158" spans="1:8" x14ac:dyDescent="0.25">
      <c r="A158" s="7" t="s">
        <v>1866</v>
      </c>
      <c r="B158" s="6">
        <v>10010560</v>
      </c>
      <c r="C158" s="8" t="s">
        <v>1867</v>
      </c>
      <c r="D158" s="2" t="s">
        <v>1868</v>
      </c>
      <c r="E158" s="6">
        <v>3133972477</v>
      </c>
      <c r="F158" s="7" t="s">
        <v>346</v>
      </c>
      <c r="G158" s="7" t="s">
        <v>28</v>
      </c>
      <c r="H158" s="7" t="s">
        <v>1420</v>
      </c>
    </row>
    <row r="159" spans="1:8" x14ac:dyDescent="0.25">
      <c r="A159" s="7" t="s">
        <v>1869</v>
      </c>
      <c r="B159" s="6">
        <v>10012144</v>
      </c>
      <c r="C159" s="9">
        <v>95226720</v>
      </c>
      <c r="D159" s="2" t="s">
        <v>1870</v>
      </c>
      <c r="E159" s="6">
        <v>3212325354</v>
      </c>
      <c r="F159" s="7" t="s">
        <v>301</v>
      </c>
      <c r="G159" s="7" t="s">
        <v>28</v>
      </c>
      <c r="H159" s="7" t="s">
        <v>1420</v>
      </c>
    </row>
    <row r="160" spans="1:8" x14ac:dyDescent="0.25">
      <c r="A160" s="7" t="s">
        <v>1871</v>
      </c>
      <c r="B160" s="6">
        <v>10011379</v>
      </c>
      <c r="C160" s="8" t="s">
        <v>1872</v>
      </c>
      <c r="D160" s="2" t="s">
        <v>1873</v>
      </c>
      <c r="E160" s="6">
        <v>948480238</v>
      </c>
      <c r="F160" s="7" t="s">
        <v>52</v>
      </c>
      <c r="G160" s="7" t="s">
        <v>16</v>
      </c>
      <c r="H160" s="7" t="s">
        <v>1416</v>
      </c>
    </row>
    <row r="161" spans="1:8" x14ac:dyDescent="0.25">
      <c r="A161" s="7" t="s">
        <v>1874</v>
      </c>
      <c r="B161" s="6">
        <v>10016039</v>
      </c>
      <c r="C161" s="8" t="s">
        <v>1875</v>
      </c>
      <c r="D161" s="2" t="s">
        <v>1876</v>
      </c>
      <c r="E161" s="6">
        <v>3148335868</v>
      </c>
      <c r="F161" s="7" t="s">
        <v>504</v>
      </c>
      <c r="G161" s="7" t="s">
        <v>21</v>
      </c>
      <c r="H161" s="7" t="s">
        <v>1412</v>
      </c>
    </row>
    <row r="162" spans="1:8" x14ac:dyDescent="0.25">
      <c r="A162" s="7" t="s">
        <v>1877</v>
      </c>
      <c r="B162" s="6">
        <v>10009957</v>
      </c>
      <c r="C162" s="8" t="s">
        <v>1878</v>
      </c>
      <c r="D162" s="2" t="s">
        <v>1879</v>
      </c>
      <c r="E162" s="6">
        <v>987700964</v>
      </c>
      <c r="F162" s="7" t="s">
        <v>123</v>
      </c>
      <c r="G162" s="7" t="s">
        <v>28</v>
      </c>
      <c r="H162" s="7" t="s">
        <v>1416</v>
      </c>
    </row>
    <row r="163" spans="1:8" x14ac:dyDescent="0.25">
      <c r="A163" s="7" t="s">
        <v>1880</v>
      </c>
      <c r="B163" s="6">
        <v>10011750</v>
      </c>
      <c r="C163" s="8" t="s">
        <v>1881</v>
      </c>
      <c r="D163" s="2" t="s">
        <v>1882</v>
      </c>
      <c r="E163" s="6">
        <v>915437190</v>
      </c>
      <c r="F163" s="7" t="s">
        <v>17</v>
      </c>
      <c r="G163" s="7" t="s">
        <v>16</v>
      </c>
      <c r="H163" s="7" t="s">
        <v>1420</v>
      </c>
    </row>
    <row r="164" spans="1:8" x14ac:dyDescent="0.25">
      <c r="A164" s="7" t="s">
        <v>1883</v>
      </c>
      <c r="B164" s="6">
        <v>10015854</v>
      </c>
      <c r="C164" s="8" t="s">
        <v>1884</v>
      </c>
      <c r="D164" s="2" t="s">
        <v>1885</v>
      </c>
      <c r="E164" s="6">
        <v>3205668494</v>
      </c>
      <c r="F164" s="7" t="s">
        <v>951</v>
      </c>
      <c r="G164" s="7" t="s">
        <v>21</v>
      </c>
      <c r="H164" s="7" t="s">
        <v>1437</v>
      </c>
    </row>
    <row r="165" spans="1:8" x14ac:dyDescent="0.25">
      <c r="A165" s="7" t="s">
        <v>1886</v>
      </c>
      <c r="B165" s="6">
        <v>10010078</v>
      </c>
      <c r="C165" s="8" t="s">
        <v>1887</v>
      </c>
      <c r="D165" s="2" t="s">
        <v>1888</v>
      </c>
      <c r="E165" s="6">
        <v>3103434296</v>
      </c>
      <c r="F165" s="7" t="s">
        <v>231</v>
      </c>
      <c r="G165" s="7" t="s">
        <v>28</v>
      </c>
      <c r="H165" s="7" t="s">
        <v>1416</v>
      </c>
    </row>
    <row r="166" spans="1:8" x14ac:dyDescent="0.25">
      <c r="A166" s="7" t="s">
        <v>1889</v>
      </c>
      <c r="B166" s="6">
        <v>10012887</v>
      </c>
      <c r="C166" s="8" t="s">
        <v>1890</v>
      </c>
      <c r="D166" s="2" t="s">
        <v>1891</v>
      </c>
      <c r="E166" s="6">
        <v>917458066</v>
      </c>
      <c r="F166" s="7" t="s">
        <v>17</v>
      </c>
      <c r="G166" s="7" t="s">
        <v>16</v>
      </c>
      <c r="H166" s="7" t="s">
        <v>1412</v>
      </c>
    </row>
    <row r="167" spans="1:8" x14ac:dyDescent="0.25">
      <c r="A167" s="7" t="s">
        <v>1892</v>
      </c>
      <c r="B167" s="6">
        <v>10014110</v>
      </c>
      <c r="C167" s="8" t="s">
        <v>1893</v>
      </c>
      <c r="D167" s="2" t="s">
        <v>1894</v>
      </c>
      <c r="E167" s="6">
        <v>94444562</v>
      </c>
      <c r="F167" s="7" t="s">
        <v>101</v>
      </c>
      <c r="G167" s="7" t="s">
        <v>90</v>
      </c>
      <c r="H167" s="7" t="s">
        <v>1408</v>
      </c>
    </row>
    <row r="168" spans="1:8" x14ac:dyDescent="0.25">
      <c r="A168" s="7" t="s">
        <v>1895</v>
      </c>
      <c r="B168" s="6">
        <v>10012566</v>
      </c>
      <c r="C168" s="8" t="s">
        <v>1896</v>
      </c>
      <c r="D168" s="2" t="s">
        <v>1897</v>
      </c>
      <c r="E168" s="6">
        <v>915466645</v>
      </c>
      <c r="F168" s="7" t="s">
        <v>533</v>
      </c>
      <c r="G168" s="7" t="s">
        <v>90</v>
      </c>
      <c r="H168" s="7" t="s">
        <v>1420</v>
      </c>
    </row>
    <row r="169" spans="1:8" x14ac:dyDescent="0.25">
      <c r="A169" s="7" t="s">
        <v>1898</v>
      </c>
      <c r="B169" s="6">
        <v>10015222</v>
      </c>
      <c r="C169" s="8" t="s">
        <v>1899</v>
      </c>
      <c r="D169" s="2" t="s">
        <v>1900</v>
      </c>
      <c r="E169" s="6">
        <v>3208164611</v>
      </c>
      <c r="F169" s="7" t="s">
        <v>957</v>
      </c>
      <c r="G169" s="7" t="s">
        <v>659</v>
      </c>
      <c r="H169" s="7" t="s">
        <v>1416</v>
      </c>
    </row>
    <row r="170" spans="1:8" x14ac:dyDescent="0.25">
      <c r="A170" s="7" t="s">
        <v>1901</v>
      </c>
      <c r="B170" s="6">
        <v>10011929</v>
      </c>
      <c r="C170" s="8" t="s">
        <v>1902</v>
      </c>
      <c r="D170" s="2" t="s">
        <v>1903</v>
      </c>
      <c r="E170" s="6">
        <v>912130592</v>
      </c>
      <c r="F170" s="7" t="s">
        <v>17</v>
      </c>
      <c r="G170" s="7" t="s">
        <v>90</v>
      </c>
      <c r="H170" s="7" t="s">
        <v>1416</v>
      </c>
    </row>
    <row r="171" spans="1:8" x14ac:dyDescent="0.25">
      <c r="A171" s="7" t="s">
        <v>1904</v>
      </c>
      <c r="B171" s="6">
        <v>10009044</v>
      </c>
      <c r="C171" s="9">
        <v>1933650</v>
      </c>
      <c r="D171" s="2" t="s">
        <v>1905</v>
      </c>
      <c r="E171" s="6">
        <v>3108837299</v>
      </c>
      <c r="F171" s="7" t="s">
        <v>17</v>
      </c>
      <c r="G171" s="7" t="s">
        <v>16</v>
      </c>
      <c r="H171" s="7" t="s">
        <v>1416</v>
      </c>
    </row>
    <row r="172" spans="1:8" x14ac:dyDescent="0.25">
      <c r="A172" s="7" t="s">
        <v>1906</v>
      </c>
      <c r="B172" s="6">
        <v>10010679</v>
      </c>
      <c r="C172" s="8" t="s">
        <v>1907</v>
      </c>
      <c r="D172" s="2" t="s">
        <v>1908</v>
      </c>
      <c r="E172" s="6">
        <v>987372937</v>
      </c>
      <c r="F172" s="7" t="s">
        <v>259</v>
      </c>
      <c r="G172" s="7" t="s">
        <v>28</v>
      </c>
      <c r="H172" s="7" t="s">
        <v>1412</v>
      </c>
    </row>
    <row r="173" spans="1:8" x14ac:dyDescent="0.25">
      <c r="A173" s="7" t="s">
        <v>1909</v>
      </c>
      <c r="B173" s="6">
        <v>10013481</v>
      </c>
      <c r="C173" s="9">
        <v>3469820</v>
      </c>
      <c r="D173" s="2" t="s">
        <v>1910</v>
      </c>
      <c r="E173" s="6">
        <v>948670370</v>
      </c>
      <c r="F173" s="7" t="s">
        <v>217</v>
      </c>
      <c r="G173" s="7" t="s">
        <v>21</v>
      </c>
      <c r="H173" s="7" t="s">
        <v>1408</v>
      </c>
    </row>
    <row r="174" spans="1:8" x14ac:dyDescent="0.25">
      <c r="A174" s="7" t="s">
        <v>1911</v>
      </c>
      <c r="B174" s="6">
        <v>10011797</v>
      </c>
      <c r="C174" s="8" t="s">
        <v>1912</v>
      </c>
      <c r="D174" s="2" t="s">
        <v>1913</v>
      </c>
      <c r="E174" s="6">
        <v>948605725</v>
      </c>
      <c r="F174" s="7" t="s">
        <v>504</v>
      </c>
      <c r="G174" s="7" t="s">
        <v>21</v>
      </c>
      <c r="H174" s="7" t="s">
        <v>1408</v>
      </c>
    </row>
    <row r="175" spans="1:8" x14ac:dyDescent="0.25">
      <c r="A175" s="7" t="s">
        <v>1914</v>
      </c>
      <c r="B175" s="6">
        <v>10018058</v>
      </c>
      <c r="C175" s="8" t="s">
        <v>1915</v>
      </c>
      <c r="D175" s="2" t="s">
        <v>1916</v>
      </c>
      <c r="E175" s="6">
        <v>3208338751</v>
      </c>
      <c r="F175" s="7" t="s">
        <v>29</v>
      </c>
      <c r="G175" s="7" t="s">
        <v>28</v>
      </c>
      <c r="H175" s="7" t="s">
        <v>1420</v>
      </c>
    </row>
    <row r="176" spans="1:8" x14ac:dyDescent="0.25">
      <c r="A176" s="7" t="s">
        <v>1917</v>
      </c>
      <c r="B176" s="6">
        <v>10011647</v>
      </c>
      <c r="C176" s="8" t="s">
        <v>1918</v>
      </c>
      <c r="D176" s="2" t="s">
        <v>1919</v>
      </c>
      <c r="E176" s="6">
        <v>916330349</v>
      </c>
      <c r="F176" s="7" t="s">
        <v>17</v>
      </c>
      <c r="G176" s="7" t="s">
        <v>90</v>
      </c>
      <c r="H176" s="7" t="s">
        <v>1416</v>
      </c>
    </row>
    <row r="177" spans="1:8" x14ac:dyDescent="0.25">
      <c r="A177" s="7" t="s">
        <v>1920</v>
      </c>
      <c r="B177" s="6">
        <v>10009049</v>
      </c>
      <c r="C177" s="9">
        <v>19394989</v>
      </c>
      <c r="D177" s="2" t="s">
        <v>1921</v>
      </c>
      <c r="E177" s="6">
        <v>3153970067</v>
      </c>
      <c r="F177" s="7" t="s">
        <v>135</v>
      </c>
      <c r="G177" s="7" t="s">
        <v>16</v>
      </c>
      <c r="H177" s="7" t="s">
        <v>1420</v>
      </c>
    </row>
    <row r="178" spans="1:8" x14ac:dyDescent="0.25">
      <c r="A178" s="7" t="s">
        <v>1922</v>
      </c>
      <c r="B178" s="6">
        <v>10012276</v>
      </c>
      <c r="C178" s="8" t="s">
        <v>1923</v>
      </c>
      <c r="D178" s="2" t="s">
        <v>1924</v>
      </c>
      <c r="E178" s="6">
        <v>3202262291</v>
      </c>
      <c r="F178" s="7" t="s">
        <v>112</v>
      </c>
      <c r="G178" s="7" t="s">
        <v>16</v>
      </c>
      <c r="H178" s="7" t="s">
        <v>1416</v>
      </c>
    </row>
    <row r="179" spans="1:8" x14ac:dyDescent="0.25">
      <c r="A179" s="7" t="s">
        <v>1925</v>
      </c>
      <c r="B179" s="6">
        <v>10009492</v>
      </c>
      <c r="C179" s="8" t="s">
        <v>1926</v>
      </c>
      <c r="D179" s="2" t="s">
        <v>1927</v>
      </c>
      <c r="E179" s="6">
        <v>3167418719</v>
      </c>
      <c r="F179" s="7" t="s">
        <v>112</v>
      </c>
      <c r="G179" s="7" t="s">
        <v>16</v>
      </c>
      <c r="H179" s="7" t="s">
        <v>1420</v>
      </c>
    </row>
    <row r="180" spans="1:8" x14ac:dyDescent="0.25">
      <c r="A180" s="7" t="s">
        <v>1928</v>
      </c>
      <c r="B180" s="6">
        <v>10009640</v>
      </c>
      <c r="C180" s="9">
        <v>3226153</v>
      </c>
      <c r="D180" s="2" t="s">
        <v>1929</v>
      </c>
      <c r="E180" s="6">
        <v>3189373508</v>
      </c>
      <c r="F180" s="7" t="s">
        <v>135</v>
      </c>
      <c r="G180" s="7" t="s">
        <v>16</v>
      </c>
      <c r="H180" s="7" t="s">
        <v>1420</v>
      </c>
    </row>
    <row r="181" spans="1:8" x14ac:dyDescent="0.25">
      <c r="A181" s="7" t="s">
        <v>1930</v>
      </c>
      <c r="B181" s="6">
        <v>10008573</v>
      </c>
      <c r="C181" s="9">
        <v>10741321840</v>
      </c>
      <c r="D181" s="2" t="s">
        <v>1931</v>
      </c>
      <c r="E181" s="6">
        <v>918493006</v>
      </c>
      <c r="F181" s="7" t="s">
        <v>39</v>
      </c>
      <c r="G181" s="7" t="s">
        <v>16</v>
      </c>
      <c r="H181" s="7" t="s">
        <v>1408</v>
      </c>
    </row>
    <row r="182" spans="1:8" x14ac:dyDescent="0.25">
      <c r="A182" s="7" t="s">
        <v>1932</v>
      </c>
      <c r="B182" s="6">
        <v>10014513</v>
      </c>
      <c r="C182" s="9">
        <v>8154510</v>
      </c>
      <c r="D182" s="2" t="s">
        <v>1933</v>
      </c>
      <c r="E182" s="6">
        <v>3128519134</v>
      </c>
      <c r="F182" s="7" t="s">
        <v>504</v>
      </c>
      <c r="G182" s="7" t="s">
        <v>21</v>
      </c>
      <c r="H182" s="7" t="s">
        <v>1408</v>
      </c>
    </row>
    <row r="183" spans="1:8" x14ac:dyDescent="0.25">
      <c r="A183" s="7" t="s">
        <v>1934</v>
      </c>
      <c r="B183" s="6">
        <v>10009602</v>
      </c>
      <c r="C183" s="9">
        <v>3196471</v>
      </c>
      <c r="D183" s="2" t="s">
        <v>1935</v>
      </c>
      <c r="E183" s="6">
        <v>3107572421</v>
      </c>
      <c r="F183" s="7" t="s">
        <v>61</v>
      </c>
      <c r="G183" s="7" t="s">
        <v>16</v>
      </c>
      <c r="H183" s="7" t="s">
        <v>1420</v>
      </c>
    </row>
    <row r="184" spans="1:8" x14ac:dyDescent="0.25">
      <c r="A184" s="7" t="s">
        <v>1936</v>
      </c>
      <c r="B184" s="6">
        <v>10011111</v>
      </c>
      <c r="C184" s="8" t="s">
        <v>1937</v>
      </c>
      <c r="D184" s="2" t="s">
        <v>1938</v>
      </c>
      <c r="E184" s="6">
        <v>915690865</v>
      </c>
      <c r="F184" s="7" t="s">
        <v>17</v>
      </c>
      <c r="G184" s="7" t="s">
        <v>16</v>
      </c>
      <c r="H184" s="7" t="s">
        <v>1420</v>
      </c>
    </row>
    <row r="185" spans="1:8" x14ac:dyDescent="0.25">
      <c r="A185" s="7" t="s">
        <v>1939</v>
      </c>
      <c r="B185" s="6">
        <v>10017221</v>
      </c>
      <c r="C185" s="8" t="s">
        <v>1940</v>
      </c>
      <c r="D185" s="2" t="s">
        <v>1941</v>
      </c>
      <c r="E185" s="6">
        <v>3137471665</v>
      </c>
      <c r="F185" s="7" t="s">
        <v>404</v>
      </c>
      <c r="G185" s="7" t="s">
        <v>21</v>
      </c>
      <c r="H185" s="7" t="s">
        <v>1408</v>
      </c>
    </row>
    <row r="186" spans="1:8" x14ac:dyDescent="0.25">
      <c r="A186" s="7" t="s">
        <v>1942</v>
      </c>
      <c r="B186" s="6">
        <v>10010789</v>
      </c>
      <c r="C186" s="9">
        <v>72326708</v>
      </c>
      <c r="D186" s="2" t="s">
        <v>1943</v>
      </c>
      <c r="E186" s="6">
        <v>3107879710</v>
      </c>
      <c r="F186" s="7" t="s">
        <v>371</v>
      </c>
      <c r="G186" s="7" t="s">
        <v>28</v>
      </c>
      <c r="H186" s="7" t="s">
        <v>1416</v>
      </c>
    </row>
    <row r="187" spans="1:8" x14ac:dyDescent="0.25">
      <c r="A187" s="7" t="s">
        <v>1944</v>
      </c>
      <c r="B187" s="6">
        <v>10010593</v>
      </c>
      <c r="C187" s="9">
        <v>7125938</v>
      </c>
      <c r="D187" s="2" t="s">
        <v>1945</v>
      </c>
      <c r="E187" s="6">
        <v>3124521896</v>
      </c>
      <c r="F187" s="7" t="s">
        <v>255</v>
      </c>
      <c r="G187" s="7" t="s">
        <v>28</v>
      </c>
      <c r="H187" s="7" t="s">
        <v>1420</v>
      </c>
    </row>
    <row r="188" spans="1:8" x14ac:dyDescent="0.25">
      <c r="A188" s="7" t="s">
        <v>1946</v>
      </c>
      <c r="B188" s="6">
        <v>10014038</v>
      </c>
      <c r="C188" s="8" t="s">
        <v>1947</v>
      </c>
      <c r="D188" s="2" t="s">
        <v>1948</v>
      </c>
      <c r="E188" s="6">
        <v>917455506</v>
      </c>
      <c r="F188" s="7" t="s">
        <v>29</v>
      </c>
      <c r="G188" s="7" t="s">
        <v>28</v>
      </c>
      <c r="H188" s="7" t="s">
        <v>1420</v>
      </c>
    </row>
    <row r="189" spans="1:8" x14ac:dyDescent="0.25">
      <c r="A189" s="7" t="s">
        <v>1949</v>
      </c>
      <c r="B189" s="6">
        <v>10011710</v>
      </c>
      <c r="C189" s="8" t="s">
        <v>1950</v>
      </c>
      <c r="D189" s="2" t="s">
        <v>1951</v>
      </c>
      <c r="E189" s="7" t="s">
        <v>581</v>
      </c>
      <c r="F189" s="7" t="s">
        <v>17</v>
      </c>
      <c r="G189" s="7" t="s">
        <v>90</v>
      </c>
      <c r="H189" s="7" t="s">
        <v>1416</v>
      </c>
    </row>
    <row r="190" spans="1:8" x14ac:dyDescent="0.25">
      <c r="A190" s="7" t="s">
        <v>1952</v>
      </c>
      <c r="B190" s="6">
        <v>10016555</v>
      </c>
      <c r="C190" s="8" t="s">
        <v>1953</v>
      </c>
      <c r="D190" s="2" t="s">
        <v>1954</v>
      </c>
      <c r="E190" s="6">
        <v>922270214</v>
      </c>
      <c r="F190" s="7" t="s">
        <v>660</v>
      </c>
      <c r="G190" s="7" t="s">
        <v>659</v>
      </c>
      <c r="H190" s="7" t="s">
        <v>1427</v>
      </c>
    </row>
    <row r="191" spans="1:8" x14ac:dyDescent="0.25">
      <c r="A191" s="7" t="s">
        <v>1955</v>
      </c>
      <c r="B191" s="6">
        <v>10012980</v>
      </c>
      <c r="C191" s="8" t="s">
        <v>1956</v>
      </c>
      <c r="D191" s="2" t="s">
        <v>1957</v>
      </c>
      <c r="E191" s="6">
        <v>3137964792</v>
      </c>
      <c r="F191" s="7" t="s">
        <v>217</v>
      </c>
      <c r="G191" s="7" t="s">
        <v>21</v>
      </c>
      <c r="H191" s="7" t="s">
        <v>1743</v>
      </c>
    </row>
    <row r="192" spans="1:8" x14ac:dyDescent="0.25">
      <c r="A192" s="7" t="s">
        <v>1958</v>
      </c>
      <c r="B192" s="6">
        <v>10011509</v>
      </c>
      <c r="C192" s="8" t="s">
        <v>1959</v>
      </c>
      <c r="D192" s="2" t="s">
        <v>1960</v>
      </c>
      <c r="E192" s="6">
        <v>945625414</v>
      </c>
      <c r="F192" s="7" t="s">
        <v>91</v>
      </c>
      <c r="G192" s="7" t="s">
        <v>21</v>
      </c>
      <c r="H192" s="7" t="s">
        <v>1408</v>
      </c>
    </row>
    <row r="193" spans="1:8" x14ac:dyDescent="0.25">
      <c r="A193" s="7" t="s">
        <v>1961</v>
      </c>
      <c r="B193" s="6">
        <v>10013526</v>
      </c>
      <c r="C193" s="8" t="s">
        <v>1962</v>
      </c>
      <c r="D193" s="2" t="s">
        <v>1963</v>
      </c>
      <c r="E193" s="6">
        <v>982894061</v>
      </c>
      <c r="F193" s="7" t="s">
        <v>857</v>
      </c>
      <c r="G193" s="7" t="s">
        <v>483</v>
      </c>
      <c r="H193" s="7" t="s">
        <v>1412</v>
      </c>
    </row>
    <row r="194" spans="1:8" x14ac:dyDescent="0.25">
      <c r="A194" s="7" t="s">
        <v>1964</v>
      </c>
      <c r="B194" s="6">
        <v>10011674</v>
      </c>
      <c r="C194" s="8" t="s">
        <v>1965</v>
      </c>
      <c r="D194" s="2" t="s">
        <v>1966</v>
      </c>
      <c r="E194" s="6">
        <v>916125585</v>
      </c>
      <c r="F194" s="7" t="s">
        <v>562</v>
      </c>
      <c r="G194" s="7" t="s">
        <v>90</v>
      </c>
      <c r="H194" s="7" t="s">
        <v>1412</v>
      </c>
    </row>
    <row r="195" spans="1:8" x14ac:dyDescent="0.25">
      <c r="A195" s="7" t="s">
        <v>1967</v>
      </c>
      <c r="B195" s="6">
        <v>10012669</v>
      </c>
      <c r="C195" s="8" t="s">
        <v>1968</v>
      </c>
      <c r="D195" s="2" t="s">
        <v>1969</v>
      </c>
      <c r="E195" s="6">
        <v>948515455</v>
      </c>
      <c r="F195" s="7" t="s">
        <v>155</v>
      </c>
      <c r="G195" s="7" t="s">
        <v>21</v>
      </c>
      <c r="H195" s="7" t="s">
        <v>1408</v>
      </c>
    </row>
    <row r="196" spans="1:8" x14ac:dyDescent="0.25">
      <c r="A196" s="7" t="s">
        <v>1970</v>
      </c>
      <c r="B196" s="6">
        <v>10014187</v>
      </c>
      <c r="C196" s="8" t="s">
        <v>1971</v>
      </c>
      <c r="D196" s="2" t="s">
        <v>1972</v>
      </c>
      <c r="E196" s="6">
        <v>3206289413</v>
      </c>
      <c r="F196" s="7" t="s">
        <v>155</v>
      </c>
      <c r="G196" s="7" t="s">
        <v>21</v>
      </c>
      <c r="H196" s="7" t="s">
        <v>1420</v>
      </c>
    </row>
    <row r="197" spans="1:8" x14ac:dyDescent="0.25">
      <c r="A197" s="7" t="s">
        <v>1973</v>
      </c>
      <c r="B197" s="6">
        <v>10011529</v>
      </c>
      <c r="C197" s="8" t="s">
        <v>1974</v>
      </c>
      <c r="D197" s="2" t="s">
        <v>1975</v>
      </c>
      <c r="E197" s="6">
        <v>3217464437</v>
      </c>
      <c r="F197" s="7" t="s">
        <v>500</v>
      </c>
      <c r="G197" s="7" t="s">
        <v>21</v>
      </c>
      <c r="H197" s="7" t="s">
        <v>1416</v>
      </c>
    </row>
    <row r="198" spans="1:8" x14ac:dyDescent="0.25">
      <c r="A198" s="7" t="s">
        <v>1976</v>
      </c>
      <c r="B198" s="6">
        <v>10014530</v>
      </c>
      <c r="C198" s="8" t="s">
        <v>1977</v>
      </c>
      <c r="D198" s="2" t="s">
        <v>1978</v>
      </c>
      <c r="E198" s="6">
        <v>986582779</v>
      </c>
      <c r="F198" s="7" t="s">
        <v>109</v>
      </c>
      <c r="G198" s="7" t="s">
        <v>712</v>
      </c>
      <c r="H198" s="7" t="s">
        <v>1416</v>
      </c>
    </row>
    <row r="199" spans="1:8" x14ac:dyDescent="0.25">
      <c r="A199" s="7" t="s">
        <v>1979</v>
      </c>
      <c r="B199" s="6">
        <v>10010571</v>
      </c>
      <c r="C199" s="9">
        <v>7125355</v>
      </c>
      <c r="D199" s="2" t="s">
        <v>1980</v>
      </c>
      <c r="E199" s="6">
        <v>3108858394</v>
      </c>
      <c r="F199" s="7" t="s">
        <v>255</v>
      </c>
      <c r="G199" s="7" t="s">
        <v>28</v>
      </c>
      <c r="H199" s="7" t="s">
        <v>1420</v>
      </c>
    </row>
    <row r="200" spans="1:8" x14ac:dyDescent="0.25">
      <c r="A200" s="7" t="s">
        <v>1981</v>
      </c>
      <c r="B200" s="6">
        <v>10009586</v>
      </c>
      <c r="C200" s="8" t="s">
        <v>1982</v>
      </c>
      <c r="D200" s="2" t="s">
        <v>1983</v>
      </c>
      <c r="E200" s="6">
        <v>8647154</v>
      </c>
      <c r="F200" s="7" t="s">
        <v>201</v>
      </c>
      <c r="G200" s="7" t="s">
        <v>16</v>
      </c>
      <c r="H200" s="7" t="s">
        <v>1420</v>
      </c>
    </row>
    <row r="201" spans="1:8" x14ac:dyDescent="0.25">
      <c r="A201" s="7" t="s">
        <v>1984</v>
      </c>
      <c r="B201" s="6">
        <v>10012918</v>
      </c>
      <c r="C201" s="8" t="s">
        <v>1985</v>
      </c>
      <c r="D201" s="2" t="s">
        <v>1986</v>
      </c>
      <c r="E201" s="6">
        <v>3115768980</v>
      </c>
      <c r="F201" s="7" t="s">
        <v>443</v>
      </c>
      <c r="G201" s="7" t="s">
        <v>16</v>
      </c>
      <c r="H201" s="7" t="s">
        <v>1427</v>
      </c>
    </row>
    <row r="202" spans="1:8" x14ac:dyDescent="0.25">
      <c r="A202" s="7" t="s">
        <v>1987</v>
      </c>
      <c r="B202" s="6">
        <v>10014825</v>
      </c>
      <c r="C202" s="8" t="s">
        <v>1988</v>
      </c>
      <c r="D202" s="2" t="s">
        <v>1989</v>
      </c>
      <c r="E202" s="6">
        <v>3117620055</v>
      </c>
      <c r="F202" s="7" t="s">
        <v>504</v>
      </c>
      <c r="G202" s="7" t="s">
        <v>21</v>
      </c>
      <c r="H202" s="7" t="s">
        <v>1416</v>
      </c>
    </row>
    <row r="203" spans="1:8" x14ac:dyDescent="0.25">
      <c r="A203" s="7" t="s">
        <v>1990</v>
      </c>
      <c r="B203" s="6">
        <v>10015615</v>
      </c>
      <c r="C203" s="8" t="s">
        <v>1991</v>
      </c>
      <c r="D203" s="2" t="s">
        <v>1992</v>
      </c>
      <c r="E203" s="6">
        <v>3153655759</v>
      </c>
      <c r="F203" s="7" t="s">
        <v>109</v>
      </c>
      <c r="G203" s="7" t="s">
        <v>712</v>
      </c>
      <c r="H203" s="7" t="s">
        <v>1412</v>
      </c>
    </row>
    <row r="204" spans="1:8" x14ac:dyDescent="0.25">
      <c r="A204" s="7" t="s">
        <v>1993</v>
      </c>
      <c r="B204" s="6">
        <v>10013438</v>
      </c>
      <c r="C204" s="8" t="s">
        <v>1994</v>
      </c>
      <c r="D204" s="2" t="s">
        <v>1995</v>
      </c>
      <c r="E204" s="6">
        <v>3202097482</v>
      </c>
      <c r="F204" s="7" t="s">
        <v>114</v>
      </c>
      <c r="G204" s="7" t="s">
        <v>28</v>
      </c>
      <c r="H204" s="7" t="s">
        <v>1416</v>
      </c>
    </row>
    <row r="205" spans="1:8" x14ac:dyDescent="0.25">
      <c r="A205" s="7" t="s">
        <v>1996</v>
      </c>
      <c r="B205" s="6">
        <v>10017793</v>
      </c>
      <c r="C205" s="8" t="s">
        <v>1997</v>
      </c>
      <c r="D205" s="2" t="s">
        <v>1998</v>
      </c>
      <c r="E205" s="6">
        <v>3122222300</v>
      </c>
      <c r="F205" s="7" t="s">
        <v>1096</v>
      </c>
      <c r="G205" s="7" t="s">
        <v>21</v>
      </c>
      <c r="H205" s="7" t="s">
        <v>1412</v>
      </c>
    </row>
    <row r="206" spans="1:8" x14ac:dyDescent="0.25">
      <c r="A206" s="7" t="s">
        <v>1999</v>
      </c>
      <c r="B206" s="6">
        <v>10009826</v>
      </c>
      <c r="C206" s="8" t="s">
        <v>2000</v>
      </c>
      <c r="D206" s="2" t="s">
        <v>2001</v>
      </c>
      <c r="E206" s="6">
        <v>3125011923</v>
      </c>
      <c r="F206" s="7" t="s">
        <v>229</v>
      </c>
      <c r="G206" s="7" t="s">
        <v>16</v>
      </c>
      <c r="H206" s="7" t="s">
        <v>1420</v>
      </c>
    </row>
    <row r="207" spans="1:8" x14ac:dyDescent="0.25">
      <c r="A207" s="7" t="s">
        <v>2002</v>
      </c>
      <c r="B207" s="6">
        <v>10011726</v>
      </c>
      <c r="C207" s="8" t="s">
        <v>2003</v>
      </c>
      <c r="D207" s="2" t="s">
        <v>2004</v>
      </c>
      <c r="E207" s="6">
        <v>918527624</v>
      </c>
      <c r="F207" s="7" t="s">
        <v>17</v>
      </c>
      <c r="G207" s="7" t="s">
        <v>90</v>
      </c>
      <c r="H207" s="7" t="s">
        <v>1408</v>
      </c>
    </row>
    <row r="208" spans="1:8" x14ac:dyDescent="0.25">
      <c r="A208" s="7" t="s">
        <v>2005</v>
      </c>
      <c r="B208" s="6">
        <v>10017183</v>
      </c>
      <c r="C208" s="8" t="s">
        <v>2006</v>
      </c>
      <c r="D208" s="2" t="s">
        <v>2007</v>
      </c>
      <c r="E208" s="7" t="s">
        <v>63</v>
      </c>
      <c r="F208" s="7" t="s">
        <v>1249</v>
      </c>
      <c r="G208" s="7" t="s">
        <v>28</v>
      </c>
      <c r="H208" s="7" t="s">
        <v>1427</v>
      </c>
    </row>
    <row r="209" spans="1:8" x14ac:dyDescent="0.25">
      <c r="A209" s="7" t="s">
        <v>2008</v>
      </c>
      <c r="B209" s="6">
        <v>10011252</v>
      </c>
      <c r="C209" s="8" t="s">
        <v>2009</v>
      </c>
      <c r="D209" s="2" t="s">
        <v>2010</v>
      </c>
      <c r="E209" s="6">
        <v>916763002</v>
      </c>
      <c r="F209" s="7" t="s">
        <v>17</v>
      </c>
      <c r="G209" s="7" t="s">
        <v>90</v>
      </c>
      <c r="H209" s="7" t="s">
        <v>1416</v>
      </c>
    </row>
    <row r="210" spans="1:8" x14ac:dyDescent="0.25">
      <c r="A210" s="7" t="s">
        <v>2011</v>
      </c>
      <c r="B210" s="6">
        <v>10009584</v>
      </c>
      <c r="C210" s="9">
        <v>3192151</v>
      </c>
      <c r="D210" s="2" t="s">
        <v>2012</v>
      </c>
      <c r="E210" s="6">
        <v>3203318292</v>
      </c>
      <c r="F210" s="7" t="s">
        <v>36</v>
      </c>
      <c r="G210" s="7" t="s">
        <v>16</v>
      </c>
      <c r="H210" s="7" t="s">
        <v>1420</v>
      </c>
    </row>
    <row r="211" spans="1:8" x14ac:dyDescent="0.25">
      <c r="A211" s="7" t="s">
        <v>2013</v>
      </c>
      <c r="B211" s="6">
        <v>10011743</v>
      </c>
      <c r="C211" s="8" t="s">
        <v>2014</v>
      </c>
      <c r="D211" s="2" t="s">
        <v>2015</v>
      </c>
      <c r="E211" s="6">
        <v>915935810</v>
      </c>
      <c r="F211" s="7" t="s">
        <v>190</v>
      </c>
      <c r="G211" s="7" t="s">
        <v>90</v>
      </c>
      <c r="H211" s="7" t="s">
        <v>1416</v>
      </c>
    </row>
    <row r="212" spans="1:8" x14ac:dyDescent="0.25">
      <c r="A212" s="7" t="s">
        <v>2016</v>
      </c>
      <c r="B212" s="6">
        <v>10017202</v>
      </c>
      <c r="C212" s="8" t="s">
        <v>2017</v>
      </c>
      <c r="D212" s="2" t="s">
        <v>1704</v>
      </c>
      <c r="E212" s="6">
        <v>3104121273</v>
      </c>
      <c r="F212" s="7" t="s">
        <v>308</v>
      </c>
      <c r="G212" s="7" t="s">
        <v>21</v>
      </c>
      <c r="H212" s="7" t="s">
        <v>1416</v>
      </c>
    </row>
    <row r="213" spans="1:8" x14ac:dyDescent="0.25">
      <c r="A213" s="7" t="s">
        <v>2018</v>
      </c>
      <c r="B213" s="6">
        <v>10009599</v>
      </c>
      <c r="C213" s="8" t="s">
        <v>2019</v>
      </c>
      <c r="D213" s="2" t="s">
        <v>2020</v>
      </c>
      <c r="E213" s="6">
        <v>3123047648</v>
      </c>
      <c r="F213" s="7" t="s">
        <v>61</v>
      </c>
      <c r="G213" s="7" t="s">
        <v>16</v>
      </c>
      <c r="H213" s="7" t="s">
        <v>1420</v>
      </c>
    </row>
    <row r="214" spans="1:8" x14ac:dyDescent="0.25">
      <c r="A214" s="7" t="s">
        <v>2021</v>
      </c>
      <c r="B214" s="6">
        <v>10008449</v>
      </c>
      <c r="C214" s="8" t="s">
        <v>2022</v>
      </c>
      <c r="D214" s="2" t="s">
        <v>2023</v>
      </c>
      <c r="E214" s="6">
        <v>3107810453</v>
      </c>
      <c r="F214" s="7" t="s">
        <v>255</v>
      </c>
      <c r="G214" s="7" t="s">
        <v>28</v>
      </c>
      <c r="H214" s="7" t="s">
        <v>1420</v>
      </c>
    </row>
    <row r="215" spans="1:8" x14ac:dyDescent="0.25">
      <c r="A215" s="7" t="s">
        <v>2024</v>
      </c>
      <c r="B215" s="6">
        <v>10016895</v>
      </c>
      <c r="C215" s="8" t="s">
        <v>2025</v>
      </c>
      <c r="D215" s="2" t="s">
        <v>2026</v>
      </c>
      <c r="E215" s="6">
        <v>3214667958</v>
      </c>
      <c r="F215" s="7" t="s">
        <v>294</v>
      </c>
      <c r="G215" s="7" t="s">
        <v>28</v>
      </c>
      <c r="H215" s="7" t="s">
        <v>1416</v>
      </c>
    </row>
    <row r="216" spans="1:8" x14ac:dyDescent="0.25">
      <c r="A216" s="7" t="s">
        <v>2027</v>
      </c>
      <c r="B216" s="6">
        <v>10015205</v>
      </c>
      <c r="C216" s="8" t="s">
        <v>2028</v>
      </c>
      <c r="D216" s="2" t="s">
        <v>2029</v>
      </c>
      <c r="E216" s="6">
        <v>3155830929</v>
      </c>
      <c r="F216" s="7" t="s">
        <v>847</v>
      </c>
      <c r="G216" s="7" t="s">
        <v>659</v>
      </c>
      <c r="H216" s="7" t="s">
        <v>1408</v>
      </c>
    </row>
    <row r="217" spans="1:8" x14ac:dyDescent="0.25">
      <c r="A217" s="7" t="s">
        <v>2030</v>
      </c>
      <c r="B217" s="6">
        <v>10010137</v>
      </c>
      <c r="C217" s="9">
        <v>42865430</v>
      </c>
      <c r="D217" s="2" t="s">
        <v>2031</v>
      </c>
      <c r="E217" s="6">
        <v>3123268039</v>
      </c>
      <c r="F217" s="7" t="s">
        <v>268</v>
      </c>
      <c r="G217" s="7" t="s">
        <v>28</v>
      </c>
      <c r="H217" s="7" t="s">
        <v>1420</v>
      </c>
    </row>
    <row r="218" spans="1:8" x14ac:dyDescent="0.25">
      <c r="A218" s="7" t="s">
        <v>2032</v>
      </c>
      <c r="B218" s="6">
        <v>10017184</v>
      </c>
      <c r="C218" s="8" t="s">
        <v>2033</v>
      </c>
      <c r="D218" s="2" t="s">
        <v>2034</v>
      </c>
      <c r="E218" s="7" t="s">
        <v>63</v>
      </c>
      <c r="F218" s="7" t="s">
        <v>1176</v>
      </c>
      <c r="G218" s="7" t="s">
        <v>28</v>
      </c>
      <c r="H218" s="7" t="s">
        <v>1416</v>
      </c>
    </row>
    <row r="219" spans="1:8" x14ac:dyDescent="0.25">
      <c r="A219" s="7" t="s">
        <v>2035</v>
      </c>
      <c r="B219" s="6">
        <v>10017496</v>
      </c>
      <c r="C219" s="8" t="s">
        <v>2036</v>
      </c>
      <c r="D219" s="2" t="s">
        <v>2037</v>
      </c>
      <c r="E219" s="6">
        <v>3132515027</v>
      </c>
      <c r="F219" s="7" t="s">
        <v>181</v>
      </c>
      <c r="G219" s="7" t="s">
        <v>28</v>
      </c>
      <c r="H219" s="7" t="s">
        <v>1416</v>
      </c>
    </row>
    <row r="220" spans="1:8" x14ac:dyDescent="0.25">
      <c r="A220" s="7" t="s">
        <v>2038</v>
      </c>
      <c r="B220" s="6">
        <v>10016373</v>
      </c>
      <c r="C220" s="8" t="s">
        <v>2039</v>
      </c>
      <c r="D220" s="2" t="s">
        <v>2040</v>
      </c>
      <c r="E220" s="6">
        <v>3163620267</v>
      </c>
      <c r="F220" s="7" t="s">
        <v>1156</v>
      </c>
      <c r="G220" s="7" t="s">
        <v>659</v>
      </c>
      <c r="H220" s="7" t="s">
        <v>1412</v>
      </c>
    </row>
    <row r="221" spans="1:8" x14ac:dyDescent="0.25">
      <c r="A221" s="7" t="s">
        <v>2041</v>
      </c>
      <c r="B221" s="6">
        <v>10008634</v>
      </c>
      <c r="C221" s="9">
        <v>1119949</v>
      </c>
      <c r="D221" s="2" t="s">
        <v>2042</v>
      </c>
      <c r="E221" s="6">
        <v>3203728402</v>
      </c>
      <c r="F221" s="7" t="s">
        <v>255</v>
      </c>
      <c r="G221" s="7" t="s">
        <v>28</v>
      </c>
      <c r="H221" s="7" t="s">
        <v>1420</v>
      </c>
    </row>
    <row r="222" spans="1:8" x14ac:dyDescent="0.25">
      <c r="A222" s="7" t="s">
        <v>2043</v>
      </c>
      <c r="B222" s="6">
        <v>10010636</v>
      </c>
      <c r="C222" s="8" t="s">
        <v>2044</v>
      </c>
      <c r="D222" s="2" t="s">
        <v>2045</v>
      </c>
      <c r="E222" s="6">
        <v>987442644</v>
      </c>
      <c r="F222" s="7" t="s">
        <v>29</v>
      </c>
      <c r="G222" s="7" t="s">
        <v>16</v>
      </c>
      <c r="H222" s="7" t="s">
        <v>1420</v>
      </c>
    </row>
    <row r="223" spans="1:8" x14ac:dyDescent="0.25">
      <c r="A223" s="7" t="s">
        <v>2046</v>
      </c>
      <c r="B223" s="6">
        <v>10010258</v>
      </c>
      <c r="C223" s="9">
        <v>46454186</v>
      </c>
      <c r="D223" s="2" t="s">
        <v>2047</v>
      </c>
      <c r="E223" s="6">
        <v>3208542651</v>
      </c>
      <c r="F223" s="7" t="s">
        <v>294</v>
      </c>
      <c r="G223" s="7" t="s">
        <v>28</v>
      </c>
      <c r="H223" s="7" t="s">
        <v>1408</v>
      </c>
    </row>
    <row r="224" spans="1:8" x14ac:dyDescent="0.25">
      <c r="A224" s="7" t="s">
        <v>2048</v>
      </c>
      <c r="B224" s="6">
        <v>10009528</v>
      </c>
      <c r="C224" s="9">
        <v>3155425</v>
      </c>
      <c r="D224" s="2" t="s">
        <v>2049</v>
      </c>
      <c r="E224" s="6">
        <v>3118388254</v>
      </c>
      <c r="F224" s="7" t="s">
        <v>131</v>
      </c>
      <c r="G224" s="7" t="s">
        <v>16</v>
      </c>
      <c r="H224" s="7" t="s">
        <v>1420</v>
      </c>
    </row>
    <row r="225" spans="1:8" x14ac:dyDescent="0.25">
      <c r="A225" s="7" t="s">
        <v>2050</v>
      </c>
      <c r="B225" s="6">
        <v>10008673</v>
      </c>
      <c r="C225" s="9">
        <v>11325215</v>
      </c>
      <c r="D225" s="2" t="s">
        <v>2051</v>
      </c>
      <c r="E225" s="6">
        <v>3153942674</v>
      </c>
      <c r="F225" s="7" t="s">
        <v>42</v>
      </c>
      <c r="G225" s="7" t="s">
        <v>16</v>
      </c>
      <c r="H225" s="7" t="s">
        <v>1420</v>
      </c>
    </row>
    <row r="226" spans="1:8" x14ac:dyDescent="0.25">
      <c r="A226" s="7" t="s">
        <v>2052</v>
      </c>
      <c r="B226" s="6">
        <v>10009395</v>
      </c>
      <c r="C226" s="9">
        <v>3001191</v>
      </c>
      <c r="D226" s="2" t="s">
        <v>2053</v>
      </c>
      <c r="E226" s="6">
        <v>3187509246</v>
      </c>
      <c r="F226" s="7" t="s">
        <v>42</v>
      </c>
      <c r="G226" s="7" t="s">
        <v>16</v>
      </c>
      <c r="H226" s="7" t="s">
        <v>1420</v>
      </c>
    </row>
    <row r="227" spans="1:8" x14ac:dyDescent="0.25">
      <c r="A227" s="7" t="s">
        <v>2054</v>
      </c>
      <c r="B227" s="6">
        <v>10008544</v>
      </c>
      <c r="C227" s="9">
        <v>1069260937</v>
      </c>
      <c r="D227" s="2" t="s">
        <v>2055</v>
      </c>
      <c r="E227" s="6">
        <v>3143639533</v>
      </c>
      <c r="F227" s="7" t="s">
        <v>42</v>
      </c>
      <c r="G227" s="7" t="s">
        <v>16</v>
      </c>
      <c r="H227" s="7" t="s">
        <v>1420</v>
      </c>
    </row>
    <row r="228" spans="1:8" x14ac:dyDescent="0.25">
      <c r="A228" s="7" t="s">
        <v>2056</v>
      </c>
      <c r="B228" s="6">
        <v>10008535</v>
      </c>
      <c r="C228" s="9">
        <v>10692561330</v>
      </c>
      <c r="D228" s="2" t="s">
        <v>2057</v>
      </c>
      <c r="E228" s="6">
        <v>3173397462</v>
      </c>
      <c r="F228" s="7" t="s">
        <v>42</v>
      </c>
      <c r="G228" s="7" t="s">
        <v>16</v>
      </c>
      <c r="H228" s="7" t="s">
        <v>1420</v>
      </c>
    </row>
    <row r="229" spans="1:8" x14ac:dyDescent="0.25">
      <c r="A229" s="7" t="s">
        <v>2058</v>
      </c>
      <c r="B229" s="6">
        <v>10015312</v>
      </c>
      <c r="C229" s="8" t="s">
        <v>2059</v>
      </c>
      <c r="D229" s="2" t="s">
        <v>2060</v>
      </c>
      <c r="E229" s="6">
        <v>924855974</v>
      </c>
      <c r="F229" s="7" t="s">
        <v>781</v>
      </c>
      <c r="G229" s="7" t="s">
        <v>659</v>
      </c>
      <c r="H229" s="7" t="s">
        <v>1408</v>
      </c>
    </row>
    <row r="230" spans="1:8" x14ac:dyDescent="0.25">
      <c r="A230" s="7" t="s">
        <v>2061</v>
      </c>
      <c r="B230" s="6">
        <v>10009756</v>
      </c>
      <c r="C230" s="9">
        <v>350875</v>
      </c>
      <c r="D230" s="2" t="s">
        <v>2062</v>
      </c>
      <c r="E230" s="6">
        <v>3143765791</v>
      </c>
      <c r="F230" s="7" t="s">
        <v>48</v>
      </c>
      <c r="G230" s="7" t="s">
        <v>16</v>
      </c>
      <c r="H230" s="7" t="s">
        <v>1420</v>
      </c>
    </row>
    <row r="231" spans="1:8" x14ac:dyDescent="0.25">
      <c r="A231" s="7" t="s">
        <v>2063</v>
      </c>
      <c r="B231" s="6">
        <v>10016091</v>
      </c>
      <c r="C231" s="8" t="s">
        <v>2064</v>
      </c>
      <c r="D231" s="2" t="s">
        <v>2065</v>
      </c>
      <c r="E231" s="6">
        <v>3117893349</v>
      </c>
      <c r="F231" s="7" t="s">
        <v>320</v>
      </c>
      <c r="G231" s="7" t="s">
        <v>21</v>
      </c>
      <c r="H231" s="7" t="s">
        <v>1408</v>
      </c>
    </row>
    <row r="232" spans="1:8" x14ac:dyDescent="0.25">
      <c r="A232" s="7" t="s">
        <v>2066</v>
      </c>
      <c r="B232" s="6">
        <v>10011301</v>
      </c>
      <c r="C232" s="9">
        <v>80381734</v>
      </c>
      <c r="D232" s="2" t="s">
        <v>2067</v>
      </c>
      <c r="E232" s="6">
        <v>3214749584</v>
      </c>
      <c r="F232" s="7" t="s">
        <v>229</v>
      </c>
      <c r="G232" s="7" t="s">
        <v>16</v>
      </c>
      <c r="H232" s="7" t="s">
        <v>1420</v>
      </c>
    </row>
    <row r="233" spans="1:8" x14ac:dyDescent="0.25">
      <c r="A233" s="7" t="s">
        <v>2068</v>
      </c>
      <c r="B233" s="6">
        <v>10010912</v>
      </c>
      <c r="C233" s="8" t="s">
        <v>2069</v>
      </c>
      <c r="D233" s="2" t="s">
        <v>2070</v>
      </c>
      <c r="E233" s="6">
        <v>0</v>
      </c>
      <c r="F233" s="7" t="s">
        <v>64</v>
      </c>
      <c r="G233" s="7" t="s">
        <v>28</v>
      </c>
      <c r="H233" s="7" t="s">
        <v>1420</v>
      </c>
    </row>
    <row r="234" spans="1:8" x14ac:dyDescent="0.25">
      <c r="A234" s="7" t="s">
        <v>2071</v>
      </c>
      <c r="B234" s="6">
        <v>10010814</v>
      </c>
      <c r="C234" s="8" t="s">
        <v>2072</v>
      </c>
      <c r="D234" s="2" t="s">
        <v>2073</v>
      </c>
      <c r="E234" s="6">
        <v>3112313938</v>
      </c>
      <c r="F234" s="7" t="s">
        <v>255</v>
      </c>
      <c r="G234" s="7" t="s">
        <v>28</v>
      </c>
      <c r="H234" s="7" t="s">
        <v>1420</v>
      </c>
    </row>
    <row r="235" spans="1:8" x14ac:dyDescent="0.25">
      <c r="A235" s="7" t="s">
        <v>2074</v>
      </c>
      <c r="B235" s="6">
        <v>10009903</v>
      </c>
      <c r="C235" s="9">
        <v>40469880</v>
      </c>
      <c r="D235" s="2" t="s">
        <v>2075</v>
      </c>
      <c r="E235" s="6">
        <v>3214503224</v>
      </c>
      <c r="F235" s="7" t="s">
        <v>34</v>
      </c>
      <c r="G235" s="7" t="s">
        <v>28</v>
      </c>
      <c r="H235" s="7" t="s">
        <v>1420</v>
      </c>
    </row>
    <row r="236" spans="1:8" x14ac:dyDescent="0.25">
      <c r="A236" s="7" t="s">
        <v>2076</v>
      </c>
      <c r="B236" s="6">
        <v>10010026</v>
      </c>
      <c r="C236" s="9">
        <v>4218266</v>
      </c>
      <c r="D236" s="2" t="s">
        <v>1812</v>
      </c>
      <c r="E236" s="6">
        <v>3203552875</v>
      </c>
      <c r="F236" s="7" t="s">
        <v>255</v>
      </c>
      <c r="G236" s="7" t="s">
        <v>28</v>
      </c>
      <c r="H236" s="7" t="s">
        <v>1420</v>
      </c>
    </row>
    <row r="237" spans="1:8" x14ac:dyDescent="0.25">
      <c r="A237" s="7" t="s">
        <v>2077</v>
      </c>
      <c r="B237" s="6">
        <v>10010939</v>
      </c>
      <c r="C237" s="9">
        <v>74364700</v>
      </c>
      <c r="D237" s="2" t="s">
        <v>2078</v>
      </c>
      <c r="E237" s="6">
        <v>3123900736</v>
      </c>
      <c r="F237" s="7" t="s">
        <v>268</v>
      </c>
      <c r="G237" s="7" t="s">
        <v>28</v>
      </c>
      <c r="H237" s="7" t="s">
        <v>1420</v>
      </c>
    </row>
    <row r="238" spans="1:8" x14ac:dyDescent="0.25">
      <c r="A238" s="7" t="s">
        <v>2079</v>
      </c>
      <c r="B238" s="6">
        <v>10009888</v>
      </c>
      <c r="C238" s="9">
        <v>40466470</v>
      </c>
      <c r="D238" s="2" t="s">
        <v>2080</v>
      </c>
      <c r="E238" s="6">
        <v>3114781953</v>
      </c>
      <c r="F238" s="7" t="s">
        <v>34</v>
      </c>
      <c r="G238" s="7" t="s">
        <v>28</v>
      </c>
      <c r="H238" s="7" t="s">
        <v>1420</v>
      </c>
    </row>
    <row r="239" spans="1:8" x14ac:dyDescent="0.25">
      <c r="A239" s="7" t="s">
        <v>2081</v>
      </c>
      <c r="B239" s="6">
        <v>10009497</v>
      </c>
      <c r="C239" s="9">
        <v>3153313</v>
      </c>
      <c r="D239" s="2" t="s">
        <v>2082</v>
      </c>
      <c r="E239" s="6">
        <v>3204401187</v>
      </c>
      <c r="F239" s="7" t="s">
        <v>48</v>
      </c>
      <c r="G239" s="7" t="s">
        <v>16</v>
      </c>
      <c r="H239" s="7" t="s">
        <v>1420</v>
      </c>
    </row>
    <row r="240" spans="1:8" x14ac:dyDescent="0.25">
      <c r="A240" s="7" t="s">
        <v>2083</v>
      </c>
      <c r="B240" s="6">
        <v>10010676</v>
      </c>
      <c r="C240" s="9">
        <v>7171430</v>
      </c>
      <c r="D240" s="2" t="s">
        <v>2084</v>
      </c>
      <c r="E240" s="6">
        <v>3115781634</v>
      </c>
      <c r="F240" s="7" t="s">
        <v>34</v>
      </c>
      <c r="G240" s="7" t="s">
        <v>28</v>
      </c>
      <c r="H240" s="7" t="s">
        <v>1420</v>
      </c>
    </row>
    <row r="241" spans="1:8" x14ac:dyDescent="0.25">
      <c r="A241" s="7" t="s">
        <v>2085</v>
      </c>
      <c r="B241" s="6">
        <v>10013567</v>
      </c>
      <c r="C241" s="8" t="s">
        <v>2086</v>
      </c>
      <c r="D241" s="2" t="s">
        <v>2087</v>
      </c>
      <c r="E241" s="6">
        <v>3132525333</v>
      </c>
      <c r="F241" s="7" t="s">
        <v>420</v>
      </c>
      <c r="G241" s="7" t="s">
        <v>90</v>
      </c>
      <c r="H241" s="7" t="s">
        <v>1427</v>
      </c>
    </row>
    <row r="242" spans="1:8" x14ac:dyDescent="0.25">
      <c r="A242" s="7" t="s">
        <v>2088</v>
      </c>
      <c r="B242" s="6">
        <v>10017819</v>
      </c>
      <c r="C242" s="9">
        <v>10932605</v>
      </c>
      <c r="D242" s="2" t="s">
        <v>2089</v>
      </c>
      <c r="E242" s="6">
        <v>3006603671</v>
      </c>
      <c r="F242" s="7" t="s">
        <v>1262</v>
      </c>
      <c r="G242" s="7" t="s">
        <v>21</v>
      </c>
      <c r="H242" s="7" t="s">
        <v>1427</v>
      </c>
    </row>
    <row r="243" spans="1:8" x14ac:dyDescent="0.25">
      <c r="A243" s="7" t="s">
        <v>2090</v>
      </c>
      <c r="B243" s="6">
        <v>10011241</v>
      </c>
      <c r="C243" s="8" t="s">
        <v>2091</v>
      </c>
      <c r="D243" s="2" t="s">
        <v>2092</v>
      </c>
      <c r="E243" s="6">
        <v>3204922090</v>
      </c>
      <c r="F243" s="7" t="s">
        <v>17</v>
      </c>
      <c r="G243" s="7" t="s">
        <v>90</v>
      </c>
      <c r="H243" s="7" t="s">
        <v>1416</v>
      </c>
    </row>
    <row r="244" spans="1:8" x14ac:dyDescent="0.25">
      <c r="A244" s="7" t="s">
        <v>2093</v>
      </c>
      <c r="B244" s="6">
        <v>10015196</v>
      </c>
      <c r="C244" s="8" t="s">
        <v>2094</v>
      </c>
      <c r="D244" s="2" t="s">
        <v>2095</v>
      </c>
      <c r="E244" s="6">
        <v>3138453040</v>
      </c>
      <c r="F244" s="7" t="s">
        <v>420</v>
      </c>
      <c r="G244" s="7" t="s">
        <v>90</v>
      </c>
      <c r="H244" s="7" t="s">
        <v>1420</v>
      </c>
    </row>
    <row r="245" spans="1:8" x14ac:dyDescent="0.25">
      <c r="A245" s="7" t="s">
        <v>2096</v>
      </c>
      <c r="B245" s="6">
        <v>10017789</v>
      </c>
      <c r="C245" s="8" t="s">
        <v>2097</v>
      </c>
      <c r="D245" s="2" t="s">
        <v>2098</v>
      </c>
      <c r="E245" s="6">
        <v>918572425</v>
      </c>
      <c r="F245" s="7" t="s">
        <v>433</v>
      </c>
      <c r="G245" s="7" t="s">
        <v>16</v>
      </c>
      <c r="H245" s="7" t="s">
        <v>1427</v>
      </c>
    </row>
    <row r="246" spans="1:8" x14ac:dyDescent="0.25">
      <c r="A246" s="7" t="s">
        <v>2099</v>
      </c>
      <c r="B246" s="6">
        <v>10017709</v>
      </c>
      <c r="C246" s="8" t="s">
        <v>2100</v>
      </c>
      <c r="D246" s="2" t="s">
        <v>2101</v>
      </c>
      <c r="E246" s="6">
        <v>3153340267</v>
      </c>
      <c r="F246" s="7" t="s">
        <v>17</v>
      </c>
      <c r="G246" s="7" t="s">
        <v>16</v>
      </c>
      <c r="H246" s="7" t="s">
        <v>1416</v>
      </c>
    </row>
    <row r="247" spans="1:8" x14ac:dyDescent="0.25">
      <c r="A247" s="7" t="s">
        <v>2102</v>
      </c>
      <c r="B247" s="6">
        <v>10011639</v>
      </c>
      <c r="C247" s="8" t="s">
        <v>2103</v>
      </c>
      <c r="D247" s="2" t="s">
        <v>2104</v>
      </c>
      <c r="E247" s="6">
        <v>945531359</v>
      </c>
      <c r="F247" s="7" t="s">
        <v>91</v>
      </c>
      <c r="G247" s="7" t="s">
        <v>90</v>
      </c>
      <c r="H247" s="7" t="s">
        <v>1416</v>
      </c>
    </row>
    <row r="248" spans="1:8" x14ac:dyDescent="0.25">
      <c r="A248" s="7" t="s">
        <v>2105</v>
      </c>
      <c r="B248" s="6">
        <v>10017661</v>
      </c>
      <c r="C248" s="8" t="s">
        <v>2106</v>
      </c>
      <c r="D248" s="2" t="s">
        <v>2107</v>
      </c>
      <c r="E248" s="6">
        <v>3106139516</v>
      </c>
      <c r="F248" s="7" t="s">
        <v>17</v>
      </c>
      <c r="G248" s="7" t="s">
        <v>16</v>
      </c>
      <c r="H248" s="7" t="s">
        <v>1427</v>
      </c>
    </row>
    <row r="249" spans="1:8" x14ac:dyDescent="0.25">
      <c r="A249" s="7" t="s">
        <v>2108</v>
      </c>
      <c r="B249" s="6">
        <v>10011958</v>
      </c>
      <c r="C249" s="8" t="s">
        <v>2109</v>
      </c>
      <c r="D249" s="2" t="s">
        <v>2110</v>
      </c>
      <c r="E249" s="6">
        <v>945485866</v>
      </c>
      <c r="F249" s="7" t="s">
        <v>22</v>
      </c>
      <c r="G249" s="7" t="s">
        <v>21</v>
      </c>
      <c r="H249" s="7" t="s">
        <v>1408</v>
      </c>
    </row>
    <row r="250" spans="1:8" x14ac:dyDescent="0.25">
      <c r="A250" s="7" t="s">
        <v>2111</v>
      </c>
      <c r="B250" s="6">
        <v>10010210</v>
      </c>
      <c r="C250" s="8" t="s">
        <v>2112</v>
      </c>
      <c r="D250" s="2" t="s">
        <v>2113</v>
      </c>
      <c r="E250" s="6">
        <v>3138961044</v>
      </c>
      <c r="F250" s="7" t="s">
        <v>181</v>
      </c>
      <c r="G250" s="7" t="s">
        <v>28</v>
      </c>
      <c r="H250" s="7" t="s">
        <v>1420</v>
      </c>
    </row>
    <row r="251" spans="1:8" x14ac:dyDescent="0.25">
      <c r="A251" s="7" t="s">
        <v>2114</v>
      </c>
      <c r="B251" s="6">
        <v>10017848</v>
      </c>
      <c r="C251" s="8" t="s">
        <v>2115</v>
      </c>
      <c r="D251" s="2" t="s">
        <v>2116</v>
      </c>
      <c r="E251" s="6">
        <v>968338552</v>
      </c>
      <c r="F251" s="7" t="s">
        <v>1341</v>
      </c>
      <c r="G251" s="7" t="s">
        <v>828</v>
      </c>
      <c r="H251" s="7" t="s">
        <v>1427</v>
      </c>
    </row>
    <row r="252" spans="1:8" x14ac:dyDescent="0.25">
      <c r="A252" s="7" t="s">
        <v>2117</v>
      </c>
      <c r="B252" s="6">
        <v>10011447</v>
      </c>
      <c r="C252" s="9">
        <v>804678740</v>
      </c>
      <c r="D252" s="2" t="s">
        <v>2118</v>
      </c>
      <c r="E252" s="6">
        <v>3134839175</v>
      </c>
      <c r="F252" s="7" t="s">
        <v>193</v>
      </c>
      <c r="G252" s="7" t="s">
        <v>16</v>
      </c>
      <c r="H252" s="7" t="s">
        <v>1420</v>
      </c>
    </row>
    <row r="253" spans="1:8" x14ac:dyDescent="0.25">
      <c r="A253" s="7" t="s">
        <v>2119</v>
      </c>
      <c r="B253" s="6">
        <v>10009881</v>
      </c>
      <c r="C253" s="8" t="s">
        <v>2120</v>
      </c>
      <c r="D253" s="2" t="s">
        <v>2121</v>
      </c>
      <c r="E253" s="6">
        <v>3125061438</v>
      </c>
      <c r="F253" s="7" t="s">
        <v>34</v>
      </c>
      <c r="G253" s="7" t="s">
        <v>28</v>
      </c>
      <c r="H253" s="7" t="s">
        <v>1420</v>
      </c>
    </row>
    <row r="254" spans="1:8" x14ac:dyDescent="0.25">
      <c r="A254" s="7" t="s">
        <v>2122</v>
      </c>
      <c r="B254" s="6">
        <v>10017599</v>
      </c>
      <c r="C254" s="9">
        <v>4248581</v>
      </c>
      <c r="D254" s="2" t="s">
        <v>2107</v>
      </c>
      <c r="E254" s="6">
        <v>3112365319</v>
      </c>
      <c r="F254" s="7" t="s">
        <v>190</v>
      </c>
      <c r="G254" s="7" t="s">
        <v>16</v>
      </c>
      <c r="H254" s="7" t="s">
        <v>1427</v>
      </c>
    </row>
    <row r="255" spans="1:8" x14ac:dyDescent="0.25">
      <c r="A255" s="7" t="s">
        <v>2123</v>
      </c>
      <c r="B255" s="6">
        <v>10018094</v>
      </c>
      <c r="C255" s="8" t="s">
        <v>2124</v>
      </c>
      <c r="D255" s="2" t="s">
        <v>2125</v>
      </c>
      <c r="E255" s="6">
        <v>945531771</v>
      </c>
      <c r="F255" s="7" t="s">
        <v>91</v>
      </c>
      <c r="G255" s="7" t="s">
        <v>21</v>
      </c>
      <c r="H255" s="7" t="s">
        <v>1416</v>
      </c>
    </row>
    <row r="256" spans="1:8" x14ac:dyDescent="0.25">
      <c r="A256" s="7" t="s">
        <v>2126</v>
      </c>
      <c r="B256" s="6">
        <v>10010657</v>
      </c>
      <c r="C256" s="9">
        <v>7167009</v>
      </c>
      <c r="D256" s="2" t="s">
        <v>2127</v>
      </c>
      <c r="E256" s="6">
        <v>3132214455</v>
      </c>
      <c r="F256" s="7" t="s">
        <v>268</v>
      </c>
      <c r="G256" s="7" t="s">
        <v>28</v>
      </c>
      <c r="H256" s="7" t="s">
        <v>1420</v>
      </c>
    </row>
    <row r="257" spans="1:8" x14ac:dyDescent="0.25">
      <c r="A257" s="7" t="s">
        <v>2128</v>
      </c>
      <c r="B257" s="6">
        <v>10017916</v>
      </c>
      <c r="C257" s="8" t="s">
        <v>2129</v>
      </c>
      <c r="D257" s="2" t="s">
        <v>2130</v>
      </c>
      <c r="E257" s="6">
        <v>3113909764</v>
      </c>
      <c r="F257" s="7" t="s">
        <v>404</v>
      </c>
      <c r="G257" s="7" t="s">
        <v>21</v>
      </c>
      <c r="H257" s="7" t="s">
        <v>1437</v>
      </c>
    </row>
    <row r="258" spans="1:8" x14ac:dyDescent="0.25">
      <c r="A258" s="7" t="s">
        <v>2131</v>
      </c>
      <c r="B258" s="6">
        <v>10009126</v>
      </c>
      <c r="C258" s="8" t="s">
        <v>2132</v>
      </c>
      <c r="D258" s="2" t="s">
        <v>2133</v>
      </c>
      <c r="E258" s="6">
        <v>948663669</v>
      </c>
      <c r="F258" s="7" t="s">
        <v>145</v>
      </c>
      <c r="G258" s="7" t="s">
        <v>21</v>
      </c>
      <c r="H258" s="7" t="s">
        <v>1408</v>
      </c>
    </row>
    <row r="259" spans="1:8" x14ac:dyDescent="0.25">
      <c r="A259" s="7" t="s">
        <v>2134</v>
      </c>
      <c r="B259" s="6">
        <v>10015066</v>
      </c>
      <c r="C259" s="8" t="s">
        <v>2135</v>
      </c>
      <c r="D259" s="2" t="s">
        <v>2136</v>
      </c>
      <c r="E259" s="6">
        <v>3138017888</v>
      </c>
      <c r="F259" s="7" t="s">
        <v>48</v>
      </c>
      <c r="G259" s="7" t="s">
        <v>16</v>
      </c>
      <c r="H259" s="7" t="s">
        <v>1408</v>
      </c>
    </row>
    <row r="260" spans="1:8" x14ac:dyDescent="0.25">
      <c r="A260" s="7" t="s">
        <v>2137</v>
      </c>
      <c r="B260" s="6">
        <v>10015329</v>
      </c>
      <c r="C260" s="8" t="s">
        <v>2138</v>
      </c>
      <c r="D260" s="2" t="s">
        <v>2139</v>
      </c>
      <c r="E260" s="6">
        <v>3216441065</v>
      </c>
      <c r="F260" s="7" t="s">
        <v>998</v>
      </c>
      <c r="G260" s="7" t="s">
        <v>659</v>
      </c>
      <c r="H260" s="7" t="s">
        <v>1408</v>
      </c>
    </row>
    <row r="261" spans="1:8" x14ac:dyDescent="0.25">
      <c r="A261" s="7" t="s">
        <v>2140</v>
      </c>
      <c r="B261" s="6">
        <v>10015584</v>
      </c>
      <c r="C261" s="8" t="s">
        <v>2141</v>
      </c>
      <c r="D261" s="2" t="s">
        <v>2142</v>
      </c>
      <c r="E261" s="6">
        <v>3137481229</v>
      </c>
      <c r="F261" s="7" t="s">
        <v>998</v>
      </c>
      <c r="G261" s="7" t="s">
        <v>659</v>
      </c>
      <c r="H261" s="7" t="s">
        <v>1408</v>
      </c>
    </row>
    <row r="262" spans="1:8" x14ac:dyDescent="0.25">
      <c r="A262" s="7" t="s">
        <v>2143</v>
      </c>
      <c r="B262" s="6">
        <v>10015600</v>
      </c>
      <c r="C262" s="8" t="s">
        <v>2144</v>
      </c>
      <c r="D262" s="2" t="s">
        <v>2145</v>
      </c>
      <c r="E262" s="6">
        <v>3186937339</v>
      </c>
      <c r="F262" s="7" t="s">
        <v>1006</v>
      </c>
      <c r="G262" s="7" t="s">
        <v>659</v>
      </c>
      <c r="H262" s="7" t="s">
        <v>1408</v>
      </c>
    </row>
    <row r="263" spans="1:8" x14ac:dyDescent="0.25">
      <c r="A263" s="7" t="s">
        <v>2146</v>
      </c>
      <c r="B263" s="6">
        <v>10010520</v>
      </c>
      <c r="C263" s="8" t="s">
        <v>2147</v>
      </c>
      <c r="D263" s="2" t="s">
        <v>2148</v>
      </c>
      <c r="E263" s="6">
        <v>943529801</v>
      </c>
      <c r="F263" s="7" t="s">
        <v>329</v>
      </c>
      <c r="G263" s="7" t="s">
        <v>21</v>
      </c>
      <c r="H263" s="7" t="s">
        <v>1408</v>
      </c>
    </row>
    <row r="264" spans="1:8" x14ac:dyDescent="0.25">
      <c r="A264" s="7" t="s">
        <v>2149</v>
      </c>
      <c r="B264" s="6">
        <v>10009525</v>
      </c>
      <c r="C264" s="9">
        <v>3155393</v>
      </c>
      <c r="D264" s="2" t="s">
        <v>2001</v>
      </c>
      <c r="E264" s="6">
        <v>0</v>
      </c>
      <c r="F264" s="7" t="s">
        <v>131</v>
      </c>
      <c r="G264" s="7" t="s">
        <v>16</v>
      </c>
      <c r="H264" s="7" t="s">
        <v>1420</v>
      </c>
    </row>
    <row r="265" spans="1:8" x14ac:dyDescent="0.25">
      <c r="A265" s="7" t="s">
        <v>2150</v>
      </c>
      <c r="B265" s="6">
        <v>10015407</v>
      </c>
      <c r="C265" s="8" t="s">
        <v>2151</v>
      </c>
      <c r="D265" s="2" t="s">
        <v>2152</v>
      </c>
      <c r="E265" s="6">
        <v>922286033</v>
      </c>
      <c r="F265" s="7" t="s">
        <v>660</v>
      </c>
      <c r="G265" s="7" t="s">
        <v>659</v>
      </c>
      <c r="H265" s="7" t="s">
        <v>1408</v>
      </c>
    </row>
    <row r="266" spans="1:8" x14ac:dyDescent="0.25">
      <c r="A266" s="7" t="s">
        <v>2153</v>
      </c>
      <c r="B266" s="6">
        <v>10010989</v>
      </c>
      <c r="C266" s="9">
        <v>79136418</v>
      </c>
      <c r="D266" s="2" t="s">
        <v>2154</v>
      </c>
      <c r="E266" s="6">
        <v>918263299</v>
      </c>
      <c r="F266" s="7" t="s">
        <v>388</v>
      </c>
      <c r="G266" s="7" t="s">
        <v>16</v>
      </c>
      <c r="H266" s="7" t="s">
        <v>1416</v>
      </c>
    </row>
    <row r="267" spans="1:8" x14ac:dyDescent="0.25">
      <c r="A267" s="7" t="s">
        <v>2155</v>
      </c>
      <c r="B267" s="6">
        <v>10010016</v>
      </c>
      <c r="C267" s="9">
        <v>4216968</v>
      </c>
      <c r="D267" s="2" t="s">
        <v>2156</v>
      </c>
      <c r="E267" s="6">
        <v>3143929570</v>
      </c>
      <c r="F267" s="7" t="s">
        <v>255</v>
      </c>
      <c r="G267" s="7" t="s">
        <v>28</v>
      </c>
      <c r="H267" s="7" t="s">
        <v>1420</v>
      </c>
    </row>
    <row r="268" spans="1:8" x14ac:dyDescent="0.25">
      <c r="A268" s="7" t="s">
        <v>2157</v>
      </c>
      <c r="B268" s="6">
        <v>10010619</v>
      </c>
      <c r="C268" s="8" t="s">
        <v>2158</v>
      </c>
      <c r="D268" s="2" t="s">
        <v>2159</v>
      </c>
      <c r="E268" s="6">
        <v>3132191523</v>
      </c>
      <c r="F268" s="7" t="s">
        <v>255</v>
      </c>
      <c r="G268" s="7" t="s">
        <v>28</v>
      </c>
      <c r="H268" s="7" t="s">
        <v>1420</v>
      </c>
    </row>
    <row r="269" spans="1:8" x14ac:dyDescent="0.25">
      <c r="A269" s="7" t="s">
        <v>2160</v>
      </c>
      <c r="B269" s="6">
        <v>10015952</v>
      </c>
      <c r="C269" s="8" t="s">
        <v>2161</v>
      </c>
      <c r="D269" s="2" t="s">
        <v>2162</v>
      </c>
      <c r="E269" s="6">
        <v>3147907950</v>
      </c>
      <c r="F269" s="7" t="s">
        <v>1008</v>
      </c>
      <c r="G269" s="7" t="s">
        <v>659</v>
      </c>
      <c r="H269" s="7" t="s">
        <v>1412</v>
      </c>
    </row>
    <row r="270" spans="1:8" x14ac:dyDescent="0.25">
      <c r="A270" s="7" t="s">
        <v>2160</v>
      </c>
      <c r="B270" s="6">
        <v>10017973</v>
      </c>
      <c r="C270" s="8" t="s">
        <v>2161</v>
      </c>
      <c r="D270" s="2" t="s">
        <v>2162</v>
      </c>
      <c r="E270" s="6">
        <v>3147907950</v>
      </c>
      <c r="F270" s="7" t="s">
        <v>1008</v>
      </c>
      <c r="G270" s="7" t="s">
        <v>659</v>
      </c>
      <c r="H270" s="7" t="s">
        <v>1412</v>
      </c>
    </row>
    <row r="271" spans="1:8" x14ac:dyDescent="0.25">
      <c r="A271" s="7" t="s">
        <v>2163</v>
      </c>
      <c r="B271" s="6">
        <v>10015203</v>
      </c>
      <c r="C271" s="8" t="s">
        <v>2164</v>
      </c>
      <c r="D271" s="2" t="s">
        <v>2165</v>
      </c>
      <c r="E271" s="7" t="s">
        <v>968</v>
      </c>
      <c r="F271" s="7" t="s">
        <v>967</v>
      </c>
      <c r="G271" s="7" t="s">
        <v>659</v>
      </c>
      <c r="H271" s="7" t="s">
        <v>1416</v>
      </c>
    </row>
    <row r="272" spans="1:8" x14ac:dyDescent="0.25">
      <c r="A272" s="7" t="s">
        <v>2166</v>
      </c>
      <c r="B272" s="6">
        <v>10014162</v>
      </c>
      <c r="C272" s="8" t="s">
        <v>2167</v>
      </c>
      <c r="D272" s="2" t="s">
        <v>2168</v>
      </c>
      <c r="E272" s="6">
        <v>3125107706</v>
      </c>
      <c r="F272" s="7" t="s">
        <v>193</v>
      </c>
      <c r="G272" s="7" t="s">
        <v>16</v>
      </c>
      <c r="H272" s="7" t="s">
        <v>1416</v>
      </c>
    </row>
    <row r="273" spans="1:8" x14ac:dyDescent="0.25">
      <c r="A273" s="7" t="s">
        <v>2169</v>
      </c>
      <c r="B273" s="6">
        <v>10011691</v>
      </c>
      <c r="C273" s="8" t="s">
        <v>2170</v>
      </c>
      <c r="D273" s="2" t="s">
        <v>2171</v>
      </c>
      <c r="E273" s="6">
        <v>3124352333</v>
      </c>
      <c r="F273" s="7" t="s">
        <v>420</v>
      </c>
      <c r="G273" s="7" t="s">
        <v>90</v>
      </c>
      <c r="H273" s="7" t="s">
        <v>1416</v>
      </c>
    </row>
    <row r="274" spans="1:8" x14ac:dyDescent="0.25">
      <c r="A274" s="7" t="s">
        <v>2172</v>
      </c>
      <c r="B274" s="6">
        <v>10011634</v>
      </c>
      <c r="C274" s="8" t="s">
        <v>2173</v>
      </c>
      <c r="D274" s="2" t="s">
        <v>1862</v>
      </c>
      <c r="E274" s="6">
        <v>913238657</v>
      </c>
      <c r="F274" s="7" t="s">
        <v>17</v>
      </c>
      <c r="G274" s="7" t="s">
        <v>90</v>
      </c>
      <c r="H274" s="7" t="s">
        <v>1412</v>
      </c>
    </row>
    <row r="275" spans="1:8" x14ac:dyDescent="0.25">
      <c r="A275" s="7" t="s">
        <v>2174</v>
      </c>
      <c r="B275" s="6">
        <v>10015571</v>
      </c>
      <c r="C275" s="8" t="s">
        <v>2175</v>
      </c>
      <c r="D275" s="2" t="s">
        <v>2176</v>
      </c>
      <c r="E275" s="6">
        <v>3147993944</v>
      </c>
      <c r="F275" s="7" t="s">
        <v>1051</v>
      </c>
      <c r="G275" s="7" t="s">
        <v>659</v>
      </c>
      <c r="H275" s="7" t="s">
        <v>1427</v>
      </c>
    </row>
    <row r="276" spans="1:8" x14ac:dyDescent="0.25">
      <c r="A276" s="7" t="s">
        <v>2177</v>
      </c>
      <c r="B276" s="6">
        <v>10011860</v>
      </c>
      <c r="C276" s="8" t="s">
        <v>2178</v>
      </c>
      <c r="D276" s="2" t="s">
        <v>2179</v>
      </c>
      <c r="E276" s="6">
        <v>913451860</v>
      </c>
      <c r="F276" s="7" t="s">
        <v>17</v>
      </c>
      <c r="G276" s="7" t="s">
        <v>90</v>
      </c>
      <c r="H276" s="7" t="s">
        <v>1416</v>
      </c>
    </row>
    <row r="277" spans="1:8" x14ac:dyDescent="0.25">
      <c r="A277" s="7" t="s">
        <v>2180</v>
      </c>
      <c r="B277" s="6">
        <v>10008589</v>
      </c>
      <c r="C277" s="9">
        <v>1077142134</v>
      </c>
      <c r="D277" s="2" t="s">
        <v>2118</v>
      </c>
      <c r="E277" s="6">
        <v>3203980898</v>
      </c>
      <c r="F277" s="7" t="s">
        <v>193</v>
      </c>
      <c r="G277" s="7" t="s">
        <v>16</v>
      </c>
      <c r="H277" s="7" t="s">
        <v>1420</v>
      </c>
    </row>
    <row r="278" spans="1:8" x14ac:dyDescent="0.25">
      <c r="A278" s="7" t="s">
        <v>2181</v>
      </c>
      <c r="B278" s="6">
        <v>10009214</v>
      </c>
      <c r="C278" s="8" t="s">
        <v>2182</v>
      </c>
      <c r="D278" s="2" t="s">
        <v>2183</v>
      </c>
      <c r="E278" s="6">
        <v>3124776882</v>
      </c>
      <c r="F278" s="7" t="s">
        <v>29</v>
      </c>
      <c r="G278" s="7" t="s">
        <v>28</v>
      </c>
      <c r="H278" s="7" t="s">
        <v>1408</v>
      </c>
    </row>
    <row r="279" spans="1:8" x14ac:dyDescent="0.25">
      <c r="A279" s="7" t="s">
        <v>2184</v>
      </c>
      <c r="B279" s="6">
        <v>10017449</v>
      </c>
      <c r="C279" s="8" t="s">
        <v>2185</v>
      </c>
      <c r="D279" s="2" t="s">
        <v>2186</v>
      </c>
      <c r="E279" s="6">
        <v>955657632</v>
      </c>
      <c r="F279" s="7" t="s">
        <v>1292</v>
      </c>
      <c r="G279" s="7" t="s">
        <v>701</v>
      </c>
      <c r="H279" s="7" t="s">
        <v>1437</v>
      </c>
    </row>
    <row r="280" spans="1:8" x14ac:dyDescent="0.25">
      <c r="A280" s="7" t="s">
        <v>2187</v>
      </c>
      <c r="B280" s="6">
        <v>10010547</v>
      </c>
      <c r="C280" s="8" t="s">
        <v>2188</v>
      </c>
      <c r="D280" s="2" t="s">
        <v>2189</v>
      </c>
      <c r="E280" s="6">
        <v>948516329</v>
      </c>
      <c r="F280" s="7" t="s">
        <v>155</v>
      </c>
      <c r="G280" s="7" t="s">
        <v>21</v>
      </c>
      <c r="H280" s="7" t="s">
        <v>1416</v>
      </c>
    </row>
    <row r="281" spans="1:8" x14ac:dyDescent="0.25">
      <c r="A281" s="7" t="s">
        <v>2190</v>
      </c>
      <c r="B281" s="6">
        <v>10017816</v>
      </c>
      <c r="C281" s="8" t="s">
        <v>2191</v>
      </c>
      <c r="D281" s="2" t="s">
        <v>2192</v>
      </c>
      <c r="E281" s="6">
        <v>3187826701</v>
      </c>
      <c r="F281" s="7" t="s">
        <v>1345</v>
      </c>
      <c r="G281" s="7" t="s">
        <v>828</v>
      </c>
      <c r="H281" s="7" t="s">
        <v>1416</v>
      </c>
    </row>
    <row r="282" spans="1:8" x14ac:dyDescent="0.25">
      <c r="A282" s="7" t="s">
        <v>2193</v>
      </c>
      <c r="B282" s="6">
        <v>10012913</v>
      </c>
      <c r="C282" s="8" t="s">
        <v>2194</v>
      </c>
      <c r="D282" s="2" t="s">
        <v>1919</v>
      </c>
      <c r="E282" s="6">
        <v>912740528</v>
      </c>
      <c r="F282" s="7" t="s">
        <v>17</v>
      </c>
      <c r="G282" s="7" t="s">
        <v>90</v>
      </c>
      <c r="H282" s="7" t="s">
        <v>1416</v>
      </c>
    </row>
    <row r="283" spans="1:8" x14ac:dyDescent="0.25">
      <c r="A283" s="7" t="s">
        <v>2195</v>
      </c>
      <c r="B283" s="6">
        <v>10010083</v>
      </c>
      <c r="C283" s="9">
        <v>42489120</v>
      </c>
      <c r="D283" s="2" t="s">
        <v>2196</v>
      </c>
      <c r="E283" s="6">
        <v>3143097307</v>
      </c>
      <c r="F283" s="7" t="s">
        <v>34</v>
      </c>
      <c r="G283" s="7" t="s">
        <v>28</v>
      </c>
      <c r="H283" s="7" t="s">
        <v>1420</v>
      </c>
    </row>
    <row r="284" spans="1:8" x14ac:dyDescent="0.25">
      <c r="A284" s="7" t="s">
        <v>2197</v>
      </c>
      <c r="B284" s="6">
        <v>10008984</v>
      </c>
      <c r="C284" s="9">
        <v>17174077</v>
      </c>
      <c r="D284" s="2" t="s">
        <v>2198</v>
      </c>
      <c r="E284" s="6">
        <v>7870510</v>
      </c>
      <c r="F284" s="7" t="s">
        <v>110</v>
      </c>
      <c r="G284" s="7" t="s">
        <v>28</v>
      </c>
      <c r="H284" s="7" t="s">
        <v>1416</v>
      </c>
    </row>
    <row r="285" spans="1:8" x14ac:dyDescent="0.25">
      <c r="A285" s="7" t="s">
        <v>2199</v>
      </c>
      <c r="B285" s="6">
        <v>10010280</v>
      </c>
      <c r="C285" s="8" t="s">
        <v>2200</v>
      </c>
      <c r="D285" s="2" t="s">
        <v>2201</v>
      </c>
      <c r="E285" s="6">
        <v>3166719337</v>
      </c>
      <c r="F285" s="7" t="s">
        <v>17</v>
      </c>
      <c r="G285" s="7" t="s">
        <v>16</v>
      </c>
      <c r="H285" s="7" t="s">
        <v>1420</v>
      </c>
    </row>
    <row r="286" spans="1:8" x14ac:dyDescent="0.25">
      <c r="A286" s="7" t="s">
        <v>2202</v>
      </c>
      <c r="B286" s="6">
        <v>10009740</v>
      </c>
      <c r="C286" s="9">
        <v>33655080</v>
      </c>
      <c r="D286" s="2" t="s">
        <v>2203</v>
      </c>
      <c r="E286" s="6">
        <v>3143087214</v>
      </c>
      <c r="F286" s="7" t="s">
        <v>161</v>
      </c>
      <c r="G286" s="7" t="s">
        <v>28</v>
      </c>
      <c r="H286" s="7" t="s">
        <v>1416</v>
      </c>
    </row>
    <row r="287" spans="1:8" x14ac:dyDescent="0.25">
      <c r="A287" s="7" t="s">
        <v>2204</v>
      </c>
      <c r="B287" s="6">
        <v>10009700</v>
      </c>
      <c r="C287" s="8" t="s">
        <v>2205</v>
      </c>
      <c r="D287" s="2" t="s">
        <v>2206</v>
      </c>
      <c r="E287" s="6">
        <v>3142942481</v>
      </c>
      <c r="F287" s="7" t="s">
        <v>193</v>
      </c>
      <c r="G287" s="7" t="s">
        <v>28</v>
      </c>
      <c r="H287" s="7" t="s">
        <v>1420</v>
      </c>
    </row>
    <row r="288" spans="1:8" x14ac:dyDescent="0.25">
      <c r="A288" s="7" t="s">
        <v>2207</v>
      </c>
      <c r="B288" s="6">
        <v>10009713</v>
      </c>
      <c r="C288" s="9">
        <v>3242797</v>
      </c>
      <c r="D288" s="2" t="s">
        <v>2118</v>
      </c>
      <c r="E288" s="6">
        <v>3118084837</v>
      </c>
      <c r="F288" s="7" t="s">
        <v>193</v>
      </c>
      <c r="G288" s="7" t="s">
        <v>28</v>
      </c>
      <c r="H288" s="7" t="s">
        <v>1420</v>
      </c>
    </row>
    <row r="289" spans="1:8" x14ac:dyDescent="0.25">
      <c r="A289" s="7" t="s">
        <v>2208</v>
      </c>
      <c r="B289" s="6">
        <v>10014763</v>
      </c>
      <c r="C289" s="8" t="s">
        <v>2200</v>
      </c>
      <c r="D289" s="2" t="s">
        <v>2209</v>
      </c>
      <c r="E289" s="6">
        <v>3187200207</v>
      </c>
      <c r="F289" s="7" t="s">
        <v>17</v>
      </c>
      <c r="G289" s="7" t="s">
        <v>16</v>
      </c>
      <c r="H289" s="7" t="s">
        <v>1427</v>
      </c>
    </row>
    <row r="290" spans="1:8" x14ac:dyDescent="0.25">
      <c r="A290" s="7" t="s">
        <v>2210</v>
      </c>
      <c r="B290" s="6">
        <v>10008817</v>
      </c>
      <c r="C290" s="8" t="s">
        <v>2211</v>
      </c>
      <c r="D290" s="2" t="s">
        <v>2212</v>
      </c>
      <c r="E290" s="6">
        <v>3108234795</v>
      </c>
      <c r="F290" s="7" t="s">
        <v>67</v>
      </c>
      <c r="G290" s="7" t="s">
        <v>21</v>
      </c>
      <c r="H290" s="7" t="s">
        <v>1408</v>
      </c>
    </row>
    <row r="291" spans="1:8" x14ac:dyDescent="0.25">
      <c r="A291" s="7" t="s">
        <v>2213</v>
      </c>
      <c r="B291" s="6">
        <v>10017692</v>
      </c>
      <c r="C291" s="9">
        <v>1053787524</v>
      </c>
      <c r="D291" s="2" t="s">
        <v>2214</v>
      </c>
      <c r="E291" s="6">
        <v>3112738004</v>
      </c>
      <c r="F291" s="7" t="s">
        <v>984</v>
      </c>
      <c r="G291" s="7" t="s">
        <v>659</v>
      </c>
      <c r="H291" s="7" t="s">
        <v>1743</v>
      </c>
    </row>
    <row r="292" spans="1:8" x14ac:dyDescent="0.25">
      <c r="A292" s="7" t="s">
        <v>2215</v>
      </c>
      <c r="B292" s="6">
        <v>10016006</v>
      </c>
      <c r="C292" s="8" t="s">
        <v>2216</v>
      </c>
      <c r="D292" s="2" t="s">
        <v>2217</v>
      </c>
      <c r="E292" s="6">
        <v>3113838001</v>
      </c>
      <c r="F292" s="7" t="s">
        <v>1119</v>
      </c>
      <c r="G292" s="7" t="s">
        <v>659</v>
      </c>
      <c r="H292" s="7" t="s">
        <v>1416</v>
      </c>
    </row>
    <row r="293" spans="1:8" x14ac:dyDescent="0.25">
      <c r="A293" s="7" t="s">
        <v>2218</v>
      </c>
      <c r="B293" s="6">
        <v>10017593</v>
      </c>
      <c r="C293" s="9">
        <v>19499776</v>
      </c>
      <c r="D293" s="2" t="s">
        <v>2219</v>
      </c>
      <c r="E293" s="6">
        <v>3112132166</v>
      </c>
      <c r="F293" s="7" t="s">
        <v>1331</v>
      </c>
      <c r="G293" s="7" t="s">
        <v>28</v>
      </c>
      <c r="H293" s="7" t="s">
        <v>1427</v>
      </c>
    </row>
    <row r="294" spans="1:8" x14ac:dyDescent="0.25">
      <c r="A294" s="7" t="s">
        <v>2220</v>
      </c>
      <c r="B294" s="6">
        <v>10010575</v>
      </c>
      <c r="C294" s="9">
        <v>7125408</v>
      </c>
      <c r="D294" s="2" t="s">
        <v>1797</v>
      </c>
      <c r="E294" s="6">
        <v>3102881714</v>
      </c>
      <c r="F294" s="7" t="s">
        <v>255</v>
      </c>
      <c r="G294" s="7" t="s">
        <v>28</v>
      </c>
      <c r="H294" s="7" t="s">
        <v>1420</v>
      </c>
    </row>
    <row r="295" spans="1:8" x14ac:dyDescent="0.25">
      <c r="A295" s="7" t="s">
        <v>2221</v>
      </c>
      <c r="B295" s="6">
        <v>10012061</v>
      </c>
      <c r="C295" s="8" t="s">
        <v>2222</v>
      </c>
      <c r="D295" s="2" t="s">
        <v>2223</v>
      </c>
      <c r="E295" s="6">
        <v>3105834591</v>
      </c>
      <c r="F295" s="7" t="s">
        <v>741</v>
      </c>
      <c r="G295" s="7" t="s">
        <v>16</v>
      </c>
      <c r="H295" s="7" t="s">
        <v>1743</v>
      </c>
    </row>
    <row r="296" spans="1:8" x14ac:dyDescent="0.25">
      <c r="A296" s="7" t="s">
        <v>2224</v>
      </c>
      <c r="B296" s="6">
        <v>10009094</v>
      </c>
      <c r="C296" s="8" t="s">
        <v>2225</v>
      </c>
      <c r="D296" s="2" t="s">
        <v>2226</v>
      </c>
      <c r="E296" s="6">
        <v>3105747863</v>
      </c>
      <c r="F296" s="7" t="s">
        <v>131</v>
      </c>
      <c r="G296" s="7" t="s">
        <v>16</v>
      </c>
      <c r="H296" s="7" t="s">
        <v>1416</v>
      </c>
    </row>
    <row r="297" spans="1:8" x14ac:dyDescent="0.25">
      <c r="A297" s="7" t="s">
        <v>2227</v>
      </c>
      <c r="B297" s="6">
        <v>10008466</v>
      </c>
      <c r="C297" s="8" t="s">
        <v>2228</v>
      </c>
      <c r="D297" s="2" t="s">
        <v>2229</v>
      </c>
      <c r="E297" s="6">
        <v>3108096730</v>
      </c>
      <c r="F297" s="7" t="s">
        <v>250</v>
      </c>
      <c r="G297" s="7" t="s">
        <v>28</v>
      </c>
      <c r="H297" s="7" t="s">
        <v>1420</v>
      </c>
    </row>
    <row r="298" spans="1:8" x14ac:dyDescent="0.25">
      <c r="A298" s="7" t="s">
        <v>2230</v>
      </c>
      <c r="B298" s="6">
        <v>10011930</v>
      </c>
      <c r="C298" s="8" t="s">
        <v>2231</v>
      </c>
      <c r="D298" s="2" t="s">
        <v>2232</v>
      </c>
      <c r="E298" s="6">
        <v>3115384915</v>
      </c>
      <c r="F298" s="7" t="s">
        <v>696</v>
      </c>
      <c r="G298" s="7" t="s">
        <v>16</v>
      </c>
      <c r="H298" s="7" t="s">
        <v>1416</v>
      </c>
    </row>
    <row r="299" spans="1:8" x14ac:dyDescent="0.25">
      <c r="A299" s="7" t="s">
        <v>2233</v>
      </c>
      <c r="B299" s="6">
        <v>10016005</v>
      </c>
      <c r="C299" s="8" t="s">
        <v>2234</v>
      </c>
      <c r="D299" s="2" t="s">
        <v>2235</v>
      </c>
      <c r="E299" s="6">
        <v>3148928124</v>
      </c>
      <c r="F299" s="7" t="s">
        <v>924</v>
      </c>
      <c r="G299" s="7" t="s">
        <v>659</v>
      </c>
      <c r="H299" s="7" t="s">
        <v>1416</v>
      </c>
    </row>
    <row r="300" spans="1:8" x14ac:dyDescent="0.25">
      <c r="A300" s="7" t="s">
        <v>2236</v>
      </c>
      <c r="B300" s="6">
        <v>10015328</v>
      </c>
      <c r="C300" s="8" t="s">
        <v>2237</v>
      </c>
      <c r="D300" s="2" t="s">
        <v>2238</v>
      </c>
      <c r="E300" s="6">
        <v>922292116</v>
      </c>
      <c r="F300" s="7" t="s">
        <v>83</v>
      </c>
      <c r="G300" s="7" t="s">
        <v>659</v>
      </c>
      <c r="H300" s="7" t="s">
        <v>1416</v>
      </c>
    </row>
    <row r="301" spans="1:8" x14ac:dyDescent="0.25">
      <c r="A301" s="7" t="s">
        <v>2239</v>
      </c>
      <c r="B301" s="6">
        <v>10016868</v>
      </c>
      <c r="C301" s="8" t="s">
        <v>2240</v>
      </c>
      <c r="D301" s="2" t="s">
        <v>2241</v>
      </c>
      <c r="E301" s="7" t="s">
        <v>1220</v>
      </c>
      <c r="F301" s="7" t="s">
        <v>967</v>
      </c>
      <c r="G301" s="7" t="s">
        <v>659</v>
      </c>
      <c r="H301" s="7" t="s">
        <v>1416</v>
      </c>
    </row>
    <row r="302" spans="1:8" x14ac:dyDescent="0.25">
      <c r="A302" s="7" t="s">
        <v>2242</v>
      </c>
      <c r="B302" s="6">
        <v>10017246</v>
      </c>
      <c r="C302" s="8" t="s">
        <v>2243</v>
      </c>
      <c r="D302" s="2" t="s">
        <v>2244</v>
      </c>
      <c r="E302" s="6">
        <v>3214498813</v>
      </c>
      <c r="F302" s="7" t="s">
        <v>193</v>
      </c>
      <c r="G302" s="7" t="s">
        <v>16</v>
      </c>
      <c r="H302" s="7" t="s">
        <v>1743</v>
      </c>
    </row>
    <row r="303" spans="1:8" x14ac:dyDescent="0.25">
      <c r="A303" s="7" t="s">
        <v>2245</v>
      </c>
      <c r="B303" s="6">
        <v>10011441</v>
      </c>
      <c r="C303" s="9">
        <v>80467675</v>
      </c>
      <c r="D303" s="2" t="s">
        <v>2246</v>
      </c>
      <c r="E303" s="6">
        <v>3107972811</v>
      </c>
      <c r="F303" s="7" t="s">
        <v>268</v>
      </c>
      <c r="G303" s="7" t="s">
        <v>28</v>
      </c>
      <c r="H303" s="7" t="s">
        <v>1420</v>
      </c>
    </row>
    <row r="304" spans="1:8" x14ac:dyDescent="0.25">
      <c r="A304" s="7" t="s">
        <v>2247</v>
      </c>
      <c r="B304" s="6">
        <v>10010818</v>
      </c>
      <c r="C304" s="9">
        <v>74150131</v>
      </c>
      <c r="D304" s="2" t="s">
        <v>2078</v>
      </c>
      <c r="E304" s="6">
        <v>3115393881</v>
      </c>
      <c r="F304" s="7" t="s">
        <v>268</v>
      </c>
      <c r="G304" s="7" t="s">
        <v>28</v>
      </c>
      <c r="H304" s="7" t="s">
        <v>1420</v>
      </c>
    </row>
    <row r="305" spans="1:8" x14ac:dyDescent="0.25">
      <c r="A305" s="7" t="s">
        <v>2248</v>
      </c>
      <c r="B305" s="6">
        <v>10014198</v>
      </c>
      <c r="C305" s="8" t="s">
        <v>2249</v>
      </c>
      <c r="D305" s="2" t="s">
        <v>2250</v>
      </c>
      <c r="E305" s="6">
        <v>3107873607</v>
      </c>
      <c r="F305" s="7" t="s">
        <v>255</v>
      </c>
      <c r="G305" s="7" t="s">
        <v>28</v>
      </c>
      <c r="H305" s="7" t="s">
        <v>1416</v>
      </c>
    </row>
    <row r="306" spans="1:8" x14ac:dyDescent="0.25">
      <c r="A306" s="7" t="s">
        <v>2251</v>
      </c>
      <c r="B306" s="6">
        <v>10014425</v>
      </c>
      <c r="C306" s="8" t="s">
        <v>2252</v>
      </c>
      <c r="D306" s="2" t="s">
        <v>2253</v>
      </c>
      <c r="E306" s="6">
        <v>3107992365</v>
      </c>
      <c r="F306" s="7" t="s">
        <v>42</v>
      </c>
      <c r="G306" s="7" t="s">
        <v>16</v>
      </c>
      <c r="H306" s="7" t="s">
        <v>1412</v>
      </c>
    </row>
    <row r="307" spans="1:8" x14ac:dyDescent="0.25">
      <c r="A307" s="7" t="s">
        <v>2254</v>
      </c>
      <c r="B307" s="6">
        <v>10009323</v>
      </c>
      <c r="C307" s="8" t="s">
        <v>2255</v>
      </c>
      <c r="D307" s="2" t="s">
        <v>2256</v>
      </c>
      <c r="E307" s="6">
        <v>3133836837</v>
      </c>
      <c r="F307" s="7" t="s">
        <v>36</v>
      </c>
      <c r="G307" s="7" t="s">
        <v>16</v>
      </c>
      <c r="H307" s="7" t="s">
        <v>1416</v>
      </c>
    </row>
    <row r="308" spans="1:8" x14ac:dyDescent="0.25">
      <c r="A308" s="7" t="s">
        <v>2257</v>
      </c>
      <c r="B308" s="6">
        <v>10009166</v>
      </c>
      <c r="C308" s="8" t="s">
        <v>2258</v>
      </c>
      <c r="D308" s="2" t="s">
        <v>2259</v>
      </c>
      <c r="E308" s="6">
        <v>987539154</v>
      </c>
      <c r="F308" s="7" t="s">
        <v>168</v>
      </c>
      <c r="G308" s="7" t="s">
        <v>28</v>
      </c>
      <c r="H308" s="7" t="s">
        <v>1416</v>
      </c>
    </row>
    <row r="309" spans="1:8" x14ac:dyDescent="0.25">
      <c r="A309" s="7" t="s">
        <v>2260</v>
      </c>
      <c r="B309" s="6">
        <v>10015380</v>
      </c>
      <c r="C309" s="9">
        <v>6017727</v>
      </c>
      <c r="D309" s="2" t="s">
        <v>2261</v>
      </c>
      <c r="E309" s="6">
        <v>3178420086</v>
      </c>
      <c r="F309" s="7" t="s">
        <v>17</v>
      </c>
      <c r="G309" s="7" t="s">
        <v>16</v>
      </c>
      <c r="H309" s="7" t="s">
        <v>1743</v>
      </c>
    </row>
    <row r="310" spans="1:8" x14ac:dyDescent="0.25">
      <c r="A310" s="7" t="s">
        <v>2262</v>
      </c>
      <c r="B310" s="6">
        <v>10010228</v>
      </c>
      <c r="C310" s="8" t="s">
        <v>2263</v>
      </c>
      <c r="D310" s="2" t="s">
        <v>2264</v>
      </c>
      <c r="E310" s="6">
        <v>948691310</v>
      </c>
      <c r="F310" s="7" t="s">
        <v>118</v>
      </c>
      <c r="G310" s="7" t="s">
        <v>21</v>
      </c>
      <c r="H310" s="7" t="s">
        <v>1408</v>
      </c>
    </row>
    <row r="311" spans="1:8" x14ac:dyDescent="0.25">
      <c r="A311" s="7" t="s">
        <v>2265</v>
      </c>
      <c r="B311" s="6">
        <v>10017017</v>
      </c>
      <c r="C311" s="8" t="s">
        <v>2266</v>
      </c>
      <c r="D311" s="2" t="s">
        <v>2267</v>
      </c>
      <c r="E311" s="6">
        <v>3103757450</v>
      </c>
      <c r="F311" s="7" t="s">
        <v>924</v>
      </c>
      <c r="G311" s="7" t="s">
        <v>659</v>
      </c>
      <c r="H311" s="7" t="s">
        <v>1412</v>
      </c>
    </row>
    <row r="312" spans="1:8" x14ac:dyDescent="0.25">
      <c r="A312" s="7" t="s">
        <v>2268</v>
      </c>
      <c r="B312" s="6">
        <v>10015353</v>
      </c>
      <c r="C312" s="8" t="s">
        <v>2269</v>
      </c>
      <c r="D312" s="2" t="s">
        <v>2270</v>
      </c>
      <c r="E312" s="6">
        <v>963686115</v>
      </c>
      <c r="F312" s="7" t="s">
        <v>1002</v>
      </c>
      <c r="G312" s="7" t="s">
        <v>659</v>
      </c>
      <c r="H312" s="7" t="s">
        <v>1408</v>
      </c>
    </row>
    <row r="313" spans="1:8" x14ac:dyDescent="0.25">
      <c r="A313" s="7" t="s">
        <v>2271</v>
      </c>
      <c r="B313" s="6">
        <v>10009124</v>
      </c>
      <c r="C313" s="8" t="s">
        <v>2272</v>
      </c>
      <c r="D313" s="2" t="s">
        <v>2273</v>
      </c>
      <c r="E313" s="6">
        <v>945483777</v>
      </c>
      <c r="F313" s="7" t="s">
        <v>22</v>
      </c>
      <c r="G313" s="7" t="s">
        <v>21</v>
      </c>
      <c r="H313" s="7" t="s">
        <v>1408</v>
      </c>
    </row>
    <row r="314" spans="1:8" x14ac:dyDescent="0.25">
      <c r="A314" s="7" t="s">
        <v>2274</v>
      </c>
      <c r="B314" s="6">
        <v>10009859</v>
      </c>
      <c r="C314" s="8" t="s">
        <v>2275</v>
      </c>
      <c r="D314" s="2" t="s">
        <v>2276</v>
      </c>
      <c r="E314" s="6">
        <v>918480056</v>
      </c>
      <c r="F314" s="7" t="s">
        <v>52</v>
      </c>
      <c r="G314" s="7" t="s">
        <v>16</v>
      </c>
      <c r="H314" s="7" t="s">
        <v>1416</v>
      </c>
    </row>
    <row r="315" spans="1:8" x14ac:dyDescent="0.25">
      <c r="A315" s="7" t="s">
        <v>2277</v>
      </c>
      <c r="B315" s="6">
        <v>10017006</v>
      </c>
      <c r="C315" s="8" t="s">
        <v>2278</v>
      </c>
      <c r="D315" s="2" t="s">
        <v>2279</v>
      </c>
      <c r="E315" s="6">
        <v>3217544191</v>
      </c>
      <c r="F315" s="7" t="s">
        <v>1032</v>
      </c>
      <c r="G315" s="7" t="s">
        <v>659</v>
      </c>
      <c r="H315" s="7" t="s">
        <v>1408</v>
      </c>
    </row>
    <row r="316" spans="1:8" x14ac:dyDescent="0.25">
      <c r="A316" s="7" t="s">
        <v>2280</v>
      </c>
      <c r="B316" s="6">
        <v>10015189</v>
      </c>
      <c r="C316" s="9">
        <v>102645150</v>
      </c>
      <c r="D316" s="2" t="s">
        <v>2281</v>
      </c>
      <c r="E316" s="6">
        <v>8804202</v>
      </c>
      <c r="F316" s="7" t="s">
        <v>329</v>
      </c>
      <c r="G316" s="7" t="s">
        <v>659</v>
      </c>
      <c r="H316" s="7" t="s">
        <v>1416</v>
      </c>
    </row>
    <row r="317" spans="1:8" x14ac:dyDescent="0.25">
      <c r="A317" s="7" t="s">
        <v>2282</v>
      </c>
      <c r="B317" s="6">
        <v>10009438</v>
      </c>
      <c r="C317" s="8" t="s">
        <v>2283</v>
      </c>
      <c r="D317" s="2" t="s">
        <v>2284</v>
      </c>
      <c r="E317" s="6">
        <v>3107975879</v>
      </c>
      <c r="F317" s="7" t="s">
        <v>57</v>
      </c>
      <c r="G317" s="7" t="s">
        <v>16</v>
      </c>
      <c r="H317" s="7" t="s">
        <v>1420</v>
      </c>
    </row>
    <row r="318" spans="1:8" x14ac:dyDescent="0.25">
      <c r="A318" s="7" t="s">
        <v>2285</v>
      </c>
      <c r="B318" s="6">
        <v>10011444</v>
      </c>
      <c r="C318" s="9">
        <v>80467792</v>
      </c>
      <c r="D318" s="2" t="s">
        <v>2051</v>
      </c>
      <c r="E318" s="6">
        <v>3158949226</v>
      </c>
      <c r="F318" s="7" t="s">
        <v>193</v>
      </c>
      <c r="G318" s="7" t="s">
        <v>16</v>
      </c>
      <c r="H318" s="7" t="s">
        <v>1420</v>
      </c>
    </row>
    <row r="319" spans="1:8" x14ac:dyDescent="0.25">
      <c r="A319" s="7" t="s">
        <v>2286</v>
      </c>
      <c r="B319" s="6">
        <v>10016662</v>
      </c>
      <c r="C319" s="8" t="s">
        <v>2287</v>
      </c>
      <c r="D319" s="2" t="s">
        <v>2288</v>
      </c>
      <c r="E319" s="6">
        <v>3183895535</v>
      </c>
      <c r="F319" s="7" t="s">
        <v>1024</v>
      </c>
      <c r="G319" s="7" t="s">
        <v>659</v>
      </c>
      <c r="H319" s="7" t="s">
        <v>1408</v>
      </c>
    </row>
    <row r="320" spans="1:8" x14ac:dyDescent="0.25">
      <c r="A320" s="7" t="s">
        <v>2289</v>
      </c>
      <c r="B320" s="6">
        <v>10016022</v>
      </c>
      <c r="C320" s="9">
        <v>14884881</v>
      </c>
      <c r="D320" s="2" t="s">
        <v>2290</v>
      </c>
      <c r="E320" s="6">
        <v>315518090</v>
      </c>
      <c r="F320" s="7" t="s">
        <v>1004</v>
      </c>
      <c r="G320" s="7" t="s">
        <v>659</v>
      </c>
      <c r="H320" s="7" t="s">
        <v>1416</v>
      </c>
    </row>
    <row r="321" spans="1:8" x14ac:dyDescent="0.25">
      <c r="A321" s="7" t="s">
        <v>2291</v>
      </c>
      <c r="B321" s="6">
        <v>10010455</v>
      </c>
      <c r="C321" s="8" t="s">
        <v>2292</v>
      </c>
      <c r="D321" s="2" t="s">
        <v>2293</v>
      </c>
      <c r="E321" s="6">
        <v>912923109</v>
      </c>
      <c r="F321" s="7" t="s">
        <v>17</v>
      </c>
      <c r="G321" s="7" t="s">
        <v>16</v>
      </c>
      <c r="H321" s="7" t="s">
        <v>1416</v>
      </c>
    </row>
    <row r="322" spans="1:8" x14ac:dyDescent="0.25">
      <c r="A322" s="7" t="s">
        <v>2294</v>
      </c>
      <c r="B322" s="6">
        <v>10010638</v>
      </c>
      <c r="C322" s="9">
        <v>7162343</v>
      </c>
      <c r="D322" s="2" t="s">
        <v>2295</v>
      </c>
      <c r="E322" s="6">
        <v>3123770124</v>
      </c>
      <c r="F322" s="7" t="s">
        <v>268</v>
      </c>
      <c r="G322" s="7" t="s">
        <v>28</v>
      </c>
      <c r="H322" s="7" t="s">
        <v>1420</v>
      </c>
    </row>
    <row r="323" spans="1:8" x14ac:dyDescent="0.25">
      <c r="A323" s="7" t="s">
        <v>2296</v>
      </c>
      <c r="B323" s="6">
        <v>10016828</v>
      </c>
      <c r="C323" s="8" t="s">
        <v>2297</v>
      </c>
      <c r="D323" s="2" t="s">
        <v>2298</v>
      </c>
      <c r="E323" s="6">
        <v>3165236673</v>
      </c>
      <c r="F323" s="7" t="s">
        <v>329</v>
      </c>
      <c r="G323" s="7" t="s">
        <v>659</v>
      </c>
      <c r="H323" s="7" t="s">
        <v>1416</v>
      </c>
    </row>
    <row r="324" spans="1:8" x14ac:dyDescent="0.25">
      <c r="A324" s="7" t="s">
        <v>2299</v>
      </c>
      <c r="B324" s="6">
        <v>10009840</v>
      </c>
      <c r="C324" s="8" t="s">
        <v>2300</v>
      </c>
      <c r="D324" s="2" t="s">
        <v>2301</v>
      </c>
      <c r="E324" s="6">
        <v>987455252</v>
      </c>
      <c r="F324" s="7" t="s">
        <v>29</v>
      </c>
      <c r="G324" s="7" t="s">
        <v>28</v>
      </c>
      <c r="H324" s="7" t="s">
        <v>1427</v>
      </c>
    </row>
    <row r="325" spans="1:8" x14ac:dyDescent="0.25">
      <c r="A325" s="7" t="s">
        <v>2302</v>
      </c>
      <c r="B325" s="6">
        <v>10015443</v>
      </c>
      <c r="C325" s="8" t="s">
        <v>2303</v>
      </c>
      <c r="D325" s="2" t="s">
        <v>2304</v>
      </c>
      <c r="E325" s="6">
        <v>3113349504</v>
      </c>
      <c r="F325" s="7" t="s">
        <v>924</v>
      </c>
      <c r="G325" s="7" t="s">
        <v>659</v>
      </c>
      <c r="H325" s="7" t="s">
        <v>1416</v>
      </c>
    </row>
    <row r="326" spans="1:8" x14ac:dyDescent="0.25">
      <c r="A326" s="7" t="s">
        <v>2305</v>
      </c>
      <c r="B326" s="6">
        <v>10017553</v>
      </c>
      <c r="C326" s="8" t="s">
        <v>2306</v>
      </c>
      <c r="D326" s="2" t="s">
        <v>2307</v>
      </c>
      <c r="E326" s="6">
        <v>3133596090</v>
      </c>
      <c r="F326" s="7" t="s">
        <v>123</v>
      </c>
      <c r="G326" s="7" t="s">
        <v>28</v>
      </c>
      <c r="H326" s="7" t="s">
        <v>1408</v>
      </c>
    </row>
    <row r="327" spans="1:8" x14ac:dyDescent="0.25">
      <c r="A327" s="7" t="s">
        <v>2308</v>
      </c>
      <c r="B327" s="6">
        <v>10010958</v>
      </c>
      <c r="C327" s="9">
        <v>74417516</v>
      </c>
      <c r="D327" s="2" t="s">
        <v>2309</v>
      </c>
      <c r="E327" s="6">
        <v>3103167147</v>
      </c>
      <c r="F327" s="7" t="s">
        <v>29</v>
      </c>
      <c r="G327" s="7" t="s">
        <v>28</v>
      </c>
      <c r="H327" s="7" t="s">
        <v>1420</v>
      </c>
    </row>
    <row r="328" spans="1:8" x14ac:dyDescent="0.25">
      <c r="A328" s="7" t="s">
        <v>2310</v>
      </c>
      <c r="B328" s="6">
        <v>10009060</v>
      </c>
      <c r="C328" s="8" t="s">
        <v>2311</v>
      </c>
      <c r="D328" s="2" t="s">
        <v>2312</v>
      </c>
      <c r="E328" s="6">
        <v>918480106</v>
      </c>
      <c r="F328" s="7" t="s">
        <v>52</v>
      </c>
      <c r="G328" s="7" t="s">
        <v>16</v>
      </c>
      <c r="H328" s="7" t="s">
        <v>1416</v>
      </c>
    </row>
    <row r="329" spans="1:8" x14ac:dyDescent="0.25">
      <c r="A329" s="7" t="s">
        <v>2313</v>
      </c>
      <c r="B329" s="6">
        <v>10011352</v>
      </c>
      <c r="C329" s="9">
        <v>80396713</v>
      </c>
      <c r="D329" s="2" t="s">
        <v>2314</v>
      </c>
      <c r="E329" s="6">
        <v>3183006313</v>
      </c>
      <c r="F329" s="7" t="s">
        <v>42</v>
      </c>
      <c r="G329" s="7" t="s">
        <v>16</v>
      </c>
      <c r="H329" s="7" t="s">
        <v>1420</v>
      </c>
    </row>
    <row r="330" spans="1:8" x14ac:dyDescent="0.25">
      <c r="A330" s="7" t="s">
        <v>2315</v>
      </c>
      <c r="B330" s="6">
        <v>10008760</v>
      </c>
      <c r="C330" s="8" t="s">
        <v>2316</v>
      </c>
      <c r="D330" s="2" t="s">
        <v>2317</v>
      </c>
      <c r="E330" s="6">
        <v>3214533032</v>
      </c>
      <c r="F330" s="7" t="s">
        <v>39</v>
      </c>
      <c r="G330" s="7" t="s">
        <v>16</v>
      </c>
      <c r="H330" s="7" t="s">
        <v>1408</v>
      </c>
    </row>
    <row r="331" spans="1:8" x14ac:dyDescent="0.25">
      <c r="A331" s="7" t="s">
        <v>2318</v>
      </c>
      <c r="B331" s="6">
        <v>10017503</v>
      </c>
      <c r="C331" s="8" t="s">
        <v>2319</v>
      </c>
      <c r="D331" s="2" t="s">
        <v>2320</v>
      </c>
      <c r="E331" s="6">
        <v>3176435047</v>
      </c>
      <c r="F331" s="7" t="s">
        <v>1302</v>
      </c>
      <c r="G331" s="7" t="s">
        <v>659</v>
      </c>
      <c r="H331" s="7" t="s">
        <v>1427</v>
      </c>
    </row>
    <row r="332" spans="1:8" x14ac:dyDescent="0.25">
      <c r="A332" s="7" t="s">
        <v>2321</v>
      </c>
      <c r="B332" s="6">
        <v>10011335</v>
      </c>
      <c r="C332" s="9">
        <v>80395866</v>
      </c>
      <c r="D332" s="2" t="s">
        <v>2053</v>
      </c>
      <c r="E332" s="6">
        <v>3187154882</v>
      </c>
      <c r="F332" s="7" t="s">
        <v>42</v>
      </c>
      <c r="G332" s="7" t="s">
        <v>16</v>
      </c>
      <c r="H332" s="7" t="s">
        <v>1420</v>
      </c>
    </row>
    <row r="333" spans="1:8" x14ac:dyDescent="0.25">
      <c r="A333" s="7" t="s">
        <v>2322</v>
      </c>
      <c r="B333" s="6">
        <v>10011358</v>
      </c>
      <c r="C333" s="9">
        <v>80397141</v>
      </c>
      <c r="D333" s="2" t="s">
        <v>2055</v>
      </c>
      <c r="E333" s="6">
        <v>3118708918</v>
      </c>
      <c r="F333" s="7" t="s">
        <v>42</v>
      </c>
      <c r="G333" s="7" t="s">
        <v>16</v>
      </c>
      <c r="H333" s="7" t="s">
        <v>1420</v>
      </c>
    </row>
    <row r="334" spans="1:8" x14ac:dyDescent="0.25">
      <c r="A334" s="7" t="s">
        <v>2323</v>
      </c>
      <c r="B334" s="6">
        <v>10015393</v>
      </c>
      <c r="C334" s="9">
        <v>15350225</v>
      </c>
      <c r="D334" s="2" t="s">
        <v>2324</v>
      </c>
      <c r="E334" s="6">
        <v>3103473873</v>
      </c>
      <c r="F334" s="7" t="s">
        <v>404</v>
      </c>
      <c r="G334" s="7" t="s">
        <v>21</v>
      </c>
      <c r="H334" s="7" t="s">
        <v>1416</v>
      </c>
    </row>
    <row r="335" spans="1:8" x14ac:dyDescent="0.25">
      <c r="A335" s="7" t="s">
        <v>2325</v>
      </c>
      <c r="B335" s="6">
        <v>10018083</v>
      </c>
      <c r="C335" s="8" t="s">
        <v>2326</v>
      </c>
      <c r="D335" s="2" t="s">
        <v>2327</v>
      </c>
      <c r="E335" s="6">
        <v>3006071407</v>
      </c>
      <c r="F335" s="7" t="s">
        <v>2328</v>
      </c>
      <c r="G335" s="7" t="s">
        <v>701</v>
      </c>
      <c r="H335" s="7" t="s">
        <v>1416</v>
      </c>
    </row>
    <row r="336" spans="1:8" x14ac:dyDescent="0.25">
      <c r="A336" s="7" t="s">
        <v>2329</v>
      </c>
      <c r="B336" s="6">
        <v>10016004</v>
      </c>
      <c r="C336" s="8" t="s">
        <v>2330</v>
      </c>
      <c r="D336" s="2" t="s">
        <v>2331</v>
      </c>
      <c r="E336" s="6">
        <v>8874372</v>
      </c>
      <c r="F336" s="7" t="s">
        <v>329</v>
      </c>
      <c r="G336" s="7" t="s">
        <v>659</v>
      </c>
      <c r="H336" s="7" t="s">
        <v>1412</v>
      </c>
    </row>
    <row r="337" spans="1:8" x14ac:dyDescent="0.25">
      <c r="A337" s="7" t="s">
        <v>2332</v>
      </c>
      <c r="B337" s="6">
        <v>10011485</v>
      </c>
      <c r="C337" s="9">
        <v>80546744</v>
      </c>
      <c r="D337" s="2" t="s">
        <v>2333</v>
      </c>
      <c r="E337" s="6">
        <v>3132961678</v>
      </c>
      <c r="F337" s="7" t="s">
        <v>392</v>
      </c>
      <c r="G337" s="7" t="s">
        <v>16</v>
      </c>
      <c r="H337" s="7" t="s">
        <v>1420</v>
      </c>
    </row>
    <row r="338" spans="1:8" x14ac:dyDescent="0.25">
      <c r="A338" s="7" t="s">
        <v>2334</v>
      </c>
      <c r="B338" s="6">
        <v>10010641</v>
      </c>
      <c r="C338" s="9">
        <v>71632910</v>
      </c>
      <c r="D338" s="2" t="s">
        <v>2335</v>
      </c>
      <c r="E338" s="6">
        <v>3134038902</v>
      </c>
      <c r="F338" s="7" t="s">
        <v>29</v>
      </c>
      <c r="G338" s="7" t="s">
        <v>28</v>
      </c>
      <c r="H338" s="7" t="s">
        <v>1420</v>
      </c>
    </row>
    <row r="339" spans="1:8" x14ac:dyDescent="0.25">
      <c r="A339" s="7" t="s">
        <v>2336</v>
      </c>
      <c r="B339" s="6">
        <v>10009062</v>
      </c>
      <c r="C339" s="8" t="s">
        <v>2337</v>
      </c>
      <c r="D339" s="2" t="s">
        <v>2338</v>
      </c>
      <c r="E339" s="6">
        <v>918471106</v>
      </c>
      <c r="F339" s="7" t="s">
        <v>126</v>
      </c>
      <c r="G339" s="7" t="s">
        <v>16</v>
      </c>
      <c r="H339" s="7" t="s">
        <v>1416</v>
      </c>
    </row>
    <row r="340" spans="1:8" x14ac:dyDescent="0.25">
      <c r="A340" s="7" t="s">
        <v>2339</v>
      </c>
      <c r="B340" s="6">
        <v>10013349</v>
      </c>
      <c r="C340" s="8" t="s">
        <v>2340</v>
      </c>
      <c r="D340" s="2" t="s">
        <v>2341</v>
      </c>
      <c r="E340" s="6">
        <v>3104804888</v>
      </c>
      <c r="F340" s="7" t="s">
        <v>17</v>
      </c>
      <c r="G340" s="7" t="s">
        <v>90</v>
      </c>
      <c r="H340" s="7" t="s">
        <v>1408</v>
      </c>
    </row>
    <row r="341" spans="1:8" x14ac:dyDescent="0.25">
      <c r="A341" s="7" t="s">
        <v>2342</v>
      </c>
      <c r="B341" s="6">
        <v>10017535</v>
      </c>
      <c r="C341" s="8" t="s">
        <v>2343</v>
      </c>
      <c r="D341" s="2" t="s">
        <v>2344</v>
      </c>
      <c r="E341" s="6">
        <v>3123746387</v>
      </c>
      <c r="F341" s="7" t="s">
        <v>231</v>
      </c>
      <c r="G341" s="7" t="s">
        <v>28</v>
      </c>
      <c r="H341" s="7" t="s">
        <v>1416</v>
      </c>
    </row>
    <row r="342" spans="1:8" x14ac:dyDescent="0.25">
      <c r="A342" s="7" t="s">
        <v>2345</v>
      </c>
      <c r="B342" s="6">
        <v>10008443</v>
      </c>
      <c r="C342" s="9">
        <v>1049617301</v>
      </c>
      <c r="D342" s="2" t="s">
        <v>2346</v>
      </c>
      <c r="E342" s="6">
        <v>3203218960</v>
      </c>
      <c r="F342" s="7" t="s">
        <v>29</v>
      </c>
      <c r="G342" s="7" t="s">
        <v>28</v>
      </c>
      <c r="H342" s="7" t="s">
        <v>1420</v>
      </c>
    </row>
    <row r="343" spans="1:8" x14ac:dyDescent="0.25">
      <c r="A343" s="7" t="s">
        <v>2347</v>
      </c>
      <c r="B343" s="6">
        <v>10016711</v>
      </c>
      <c r="C343" s="8" t="s">
        <v>2348</v>
      </c>
      <c r="D343" s="2" t="s">
        <v>2349</v>
      </c>
      <c r="E343" s="6">
        <v>968860669</v>
      </c>
      <c r="F343" s="7" t="s">
        <v>329</v>
      </c>
      <c r="G343" s="7" t="s">
        <v>659</v>
      </c>
      <c r="H343" s="7" t="s">
        <v>1416</v>
      </c>
    </row>
    <row r="344" spans="1:8" x14ac:dyDescent="0.25">
      <c r="A344" s="7" t="s">
        <v>2350</v>
      </c>
      <c r="B344" s="6">
        <v>10012132</v>
      </c>
      <c r="C344" s="9">
        <v>9517131</v>
      </c>
      <c r="D344" s="2" t="s">
        <v>1945</v>
      </c>
      <c r="E344" s="6">
        <v>3115359400</v>
      </c>
      <c r="F344" s="7" t="s">
        <v>255</v>
      </c>
      <c r="G344" s="7" t="s">
        <v>28</v>
      </c>
      <c r="H344" s="7" t="s">
        <v>1420</v>
      </c>
    </row>
    <row r="345" spans="1:8" x14ac:dyDescent="0.25">
      <c r="A345" s="7" t="s">
        <v>2351</v>
      </c>
      <c r="B345" s="6">
        <v>10014102</v>
      </c>
      <c r="C345" s="8" t="s">
        <v>2352</v>
      </c>
      <c r="D345" s="2" t="s">
        <v>2353</v>
      </c>
      <c r="E345" s="6">
        <v>3106190504</v>
      </c>
      <c r="F345" s="7" t="s">
        <v>204</v>
      </c>
      <c r="G345" s="7" t="s">
        <v>16</v>
      </c>
      <c r="H345" s="7" t="s">
        <v>1408</v>
      </c>
    </row>
    <row r="346" spans="1:8" x14ac:dyDescent="0.25">
      <c r="A346" s="7" t="s">
        <v>2354</v>
      </c>
      <c r="B346" s="6">
        <v>10014846</v>
      </c>
      <c r="C346" s="8" t="s">
        <v>2355</v>
      </c>
      <c r="D346" s="2" t="s">
        <v>2356</v>
      </c>
      <c r="E346" s="6">
        <v>3148304818</v>
      </c>
      <c r="F346" s="7" t="s">
        <v>873</v>
      </c>
      <c r="G346" s="7" t="s">
        <v>872</v>
      </c>
      <c r="H346" s="7" t="s">
        <v>1412</v>
      </c>
    </row>
    <row r="347" spans="1:8" x14ac:dyDescent="0.25">
      <c r="A347" s="7" t="s">
        <v>2357</v>
      </c>
      <c r="B347" s="6">
        <v>10008508</v>
      </c>
      <c r="C347" s="9">
        <v>1057582765</v>
      </c>
      <c r="D347" s="2" t="s">
        <v>1945</v>
      </c>
      <c r="E347" s="6">
        <v>3108055041</v>
      </c>
      <c r="F347" s="7" t="s">
        <v>255</v>
      </c>
      <c r="G347" s="7" t="s">
        <v>28</v>
      </c>
      <c r="H347" s="7" t="s">
        <v>1420</v>
      </c>
    </row>
    <row r="348" spans="1:8" x14ac:dyDescent="0.25">
      <c r="A348" s="7" t="s">
        <v>2358</v>
      </c>
      <c r="B348" s="6">
        <v>10010021</v>
      </c>
      <c r="C348" s="9">
        <v>4217309</v>
      </c>
      <c r="D348" s="2" t="s">
        <v>1945</v>
      </c>
      <c r="E348" s="6">
        <v>3102509423</v>
      </c>
      <c r="F348" s="7" t="s">
        <v>255</v>
      </c>
      <c r="G348" s="7" t="s">
        <v>28</v>
      </c>
      <c r="H348" s="7" t="s">
        <v>1420</v>
      </c>
    </row>
    <row r="349" spans="1:8" x14ac:dyDescent="0.25">
      <c r="A349" s="7" t="s">
        <v>2359</v>
      </c>
      <c r="B349" s="6">
        <v>10010813</v>
      </c>
      <c r="C349" s="9">
        <v>74085042</v>
      </c>
      <c r="D349" s="2" t="s">
        <v>2360</v>
      </c>
      <c r="E349" s="6">
        <v>3134242710</v>
      </c>
      <c r="F349" s="7" t="s">
        <v>255</v>
      </c>
      <c r="G349" s="7" t="s">
        <v>28</v>
      </c>
      <c r="H349" s="7" t="s">
        <v>1420</v>
      </c>
    </row>
    <row r="350" spans="1:8" x14ac:dyDescent="0.25">
      <c r="A350" s="7" t="s">
        <v>2361</v>
      </c>
      <c r="B350" s="6">
        <v>10011409</v>
      </c>
      <c r="C350" s="9">
        <v>80466933</v>
      </c>
      <c r="D350" s="2" t="s">
        <v>2362</v>
      </c>
      <c r="E350" s="6">
        <v>3138938629</v>
      </c>
      <c r="F350" s="7" t="s">
        <v>64</v>
      </c>
      <c r="G350" s="7" t="s">
        <v>28</v>
      </c>
      <c r="H350" s="7" t="s">
        <v>1420</v>
      </c>
    </row>
    <row r="351" spans="1:8" x14ac:dyDescent="0.25">
      <c r="A351" s="7" t="s">
        <v>2363</v>
      </c>
      <c r="B351" s="6">
        <v>10017442</v>
      </c>
      <c r="C351" s="8" t="s">
        <v>2364</v>
      </c>
      <c r="D351" s="2" t="s">
        <v>2365</v>
      </c>
      <c r="E351" s="6">
        <v>32085344920</v>
      </c>
      <c r="F351" s="7" t="s">
        <v>1290</v>
      </c>
      <c r="G351" s="7" t="s">
        <v>828</v>
      </c>
      <c r="H351" s="7" t="s">
        <v>1416</v>
      </c>
    </row>
    <row r="352" spans="1:8" x14ac:dyDescent="0.25">
      <c r="A352" s="7" t="s">
        <v>2366</v>
      </c>
      <c r="B352" s="6">
        <v>10008758</v>
      </c>
      <c r="C352" s="8" t="s">
        <v>2367</v>
      </c>
      <c r="D352" s="2" t="s">
        <v>2368</v>
      </c>
      <c r="E352" s="6">
        <v>3133964048</v>
      </c>
      <c r="F352" s="7" t="s">
        <v>52</v>
      </c>
      <c r="G352" s="7" t="s">
        <v>16</v>
      </c>
      <c r="H352" s="7" t="s">
        <v>1416</v>
      </c>
    </row>
    <row r="353" spans="1:8" x14ac:dyDescent="0.25">
      <c r="A353" s="7" t="s">
        <v>2369</v>
      </c>
      <c r="B353" s="6">
        <v>10008419</v>
      </c>
      <c r="C353" s="9">
        <v>1025721</v>
      </c>
      <c r="D353" s="2" t="s">
        <v>2370</v>
      </c>
      <c r="E353" s="6">
        <v>3123171577</v>
      </c>
      <c r="F353" s="7" t="s">
        <v>123</v>
      </c>
      <c r="G353" s="7" t="s">
        <v>28</v>
      </c>
      <c r="H353" s="7" t="s">
        <v>1420</v>
      </c>
    </row>
    <row r="354" spans="1:8" x14ac:dyDescent="0.25">
      <c r="A354" s="7" t="s">
        <v>2371</v>
      </c>
      <c r="B354" s="6">
        <v>10008465</v>
      </c>
      <c r="C354" s="9">
        <v>1053586160</v>
      </c>
      <c r="D354" s="2" t="s">
        <v>2372</v>
      </c>
      <c r="E354" s="6">
        <v>3102103377</v>
      </c>
      <c r="F354" s="7" t="s">
        <v>294</v>
      </c>
      <c r="G354" s="7" t="s">
        <v>28</v>
      </c>
      <c r="H354" s="7" t="s">
        <v>1420</v>
      </c>
    </row>
    <row r="355" spans="1:8" x14ac:dyDescent="0.25">
      <c r="A355" s="7" t="s">
        <v>2373</v>
      </c>
      <c r="B355" s="6">
        <v>10011211</v>
      </c>
      <c r="C355" s="8" t="s">
        <v>2374</v>
      </c>
      <c r="D355" s="2" t="s">
        <v>2375</v>
      </c>
      <c r="E355" s="6">
        <v>916280888</v>
      </c>
      <c r="F355" s="7" t="s">
        <v>17</v>
      </c>
      <c r="G355" s="7" t="s">
        <v>90</v>
      </c>
      <c r="H355" s="7" t="s">
        <v>1420</v>
      </c>
    </row>
    <row r="356" spans="1:8" x14ac:dyDescent="0.25">
      <c r="A356" s="7" t="s">
        <v>2376</v>
      </c>
      <c r="B356" s="6">
        <v>10011813</v>
      </c>
      <c r="C356" s="8" t="s">
        <v>2377</v>
      </c>
      <c r="D356" s="2" t="s">
        <v>2378</v>
      </c>
      <c r="E356" s="6">
        <v>943135712</v>
      </c>
      <c r="F356" s="7" t="s">
        <v>404</v>
      </c>
      <c r="G356" s="7" t="s">
        <v>21</v>
      </c>
      <c r="H356" s="7" t="s">
        <v>1408</v>
      </c>
    </row>
    <row r="357" spans="1:8" x14ac:dyDescent="0.25">
      <c r="A357" s="7" t="s">
        <v>2379</v>
      </c>
      <c r="B357" s="6">
        <v>10011754</v>
      </c>
      <c r="C357" s="8" t="s">
        <v>2380</v>
      </c>
      <c r="D357" s="2" t="s">
        <v>2381</v>
      </c>
      <c r="E357" s="6">
        <v>3174424982</v>
      </c>
      <c r="F357" s="7" t="s">
        <v>17</v>
      </c>
      <c r="G357" s="7" t="s">
        <v>90</v>
      </c>
      <c r="H357" s="7" t="s">
        <v>1416</v>
      </c>
    </row>
    <row r="358" spans="1:8" x14ac:dyDescent="0.25">
      <c r="A358" s="7" t="s">
        <v>2382</v>
      </c>
      <c r="B358" s="6">
        <v>10014442</v>
      </c>
      <c r="C358" s="8" t="s">
        <v>2383</v>
      </c>
      <c r="D358" s="2" t="s">
        <v>2384</v>
      </c>
      <c r="E358" s="6">
        <v>3216416029</v>
      </c>
      <c r="F358" s="7" t="s">
        <v>120</v>
      </c>
      <c r="G358" s="7" t="s">
        <v>21</v>
      </c>
      <c r="H358" s="7" t="s">
        <v>1408</v>
      </c>
    </row>
    <row r="359" spans="1:8" x14ac:dyDescent="0.25">
      <c r="A359" s="7" t="s">
        <v>2385</v>
      </c>
      <c r="B359" s="6">
        <v>10011809</v>
      </c>
      <c r="C359" s="8" t="s">
        <v>2386</v>
      </c>
      <c r="D359" s="2" t="s">
        <v>2387</v>
      </c>
      <c r="E359" s="6">
        <v>943396262</v>
      </c>
      <c r="F359" s="7" t="s">
        <v>627</v>
      </c>
      <c r="G359" s="7" t="s">
        <v>21</v>
      </c>
      <c r="H359" s="7" t="s">
        <v>1408</v>
      </c>
    </row>
    <row r="360" spans="1:8" x14ac:dyDescent="0.25">
      <c r="A360" s="7" t="s">
        <v>2388</v>
      </c>
      <c r="B360" s="6">
        <v>10013201</v>
      </c>
      <c r="C360" s="8" t="s">
        <v>2389</v>
      </c>
      <c r="D360" s="2" t="s">
        <v>2390</v>
      </c>
      <c r="E360" s="6">
        <v>954351830</v>
      </c>
      <c r="F360" s="7" t="s">
        <v>632</v>
      </c>
      <c r="G360" s="7" t="s">
        <v>21</v>
      </c>
      <c r="H360" s="7" t="s">
        <v>1416</v>
      </c>
    </row>
    <row r="361" spans="1:8" x14ac:dyDescent="0.25">
      <c r="A361" s="7" t="s">
        <v>2391</v>
      </c>
      <c r="B361" s="6">
        <v>10011511</v>
      </c>
      <c r="C361" s="8" t="s">
        <v>2392</v>
      </c>
      <c r="D361" s="2" t="s">
        <v>2393</v>
      </c>
      <c r="E361" s="6">
        <v>945391406</v>
      </c>
      <c r="F361" s="7" t="s">
        <v>120</v>
      </c>
      <c r="G361" s="7" t="s">
        <v>90</v>
      </c>
      <c r="H361" s="7" t="s">
        <v>1416</v>
      </c>
    </row>
    <row r="362" spans="1:8" x14ac:dyDescent="0.25">
      <c r="A362" s="7" t="s">
        <v>2394</v>
      </c>
      <c r="B362" s="6">
        <v>10011590</v>
      </c>
      <c r="C362" s="8" t="s">
        <v>2395</v>
      </c>
      <c r="D362" s="2" t="s">
        <v>2375</v>
      </c>
      <c r="E362" s="6">
        <v>916280888</v>
      </c>
      <c r="F362" s="7" t="s">
        <v>17</v>
      </c>
      <c r="G362" s="7" t="s">
        <v>90</v>
      </c>
      <c r="H362" s="7" t="s">
        <v>1420</v>
      </c>
    </row>
    <row r="363" spans="1:8" x14ac:dyDescent="0.25">
      <c r="A363" s="7" t="s">
        <v>2396</v>
      </c>
      <c r="B363" s="6">
        <v>10016595</v>
      </c>
      <c r="C363" s="8" t="s">
        <v>2397</v>
      </c>
      <c r="D363" s="2" t="s">
        <v>2398</v>
      </c>
      <c r="E363" s="6">
        <v>3183758405</v>
      </c>
      <c r="F363" s="7" t="s">
        <v>721</v>
      </c>
      <c r="G363" s="7" t="s">
        <v>21</v>
      </c>
      <c r="H363" s="7" t="s">
        <v>1408</v>
      </c>
    </row>
    <row r="364" spans="1:8" x14ac:dyDescent="0.25">
      <c r="A364" s="7" t="s">
        <v>2399</v>
      </c>
      <c r="B364" s="6">
        <v>10011503</v>
      </c>
      <c r="C364" s="8" t="s">
        <v>2400</v>
      </c>
      <c r="D364" s="2" t="s">
        <v>2401</v>
      </c>
      <c r="E364" s="6">
        <v>918338665</v>
      </c>
      <c r="F364" s="7" t="s">
        <v>481</v>
      </c>
      <c r="G364" s="7" t="s">
        <v>16</v>
      </c>
      <c r="H364" s="7" t="s">
        <v>1420</v>
      </c>
    </row>
    <row r="365" spans="1:8" x14ac:dyDescent="0.25">
      <c r="A365" s="7" t="s">
        <v>2402</v>
      </c>
      <c r="B365" s="6">
        <v>10011807</v>
      </c>
      <c r="C365" s="8" t="s">
        <v>2403</v>
      </c>
      <c r="D365" s="2" t="s">
        <v>2375</v>
      </c>
      <c r="E365" s="6">
        <v>916280888</v>
      </c>
      <c r="F365" s="7" t="s">
        <v>17</v>
      </c>
      <c r="G365" s="7" t="s">
        <v>90</v>
      </c>
      <c r="H365" s="7" t="s">
        <v>1420</v>
      </c>
    </row>
    <row r="366" spans="1:8" x14ac:dyDescent="0.25">
      <c r="A366" s="7" t="s">
        <v>2404</v>
      </c>
      <c r="B366" s="6">
        <v>10011181</v>
      </c>
      <c r="C366" s="8" t="s">
        <v>2405</v>
      </c>
      <c r="D366" s="2" t="s">
        <v>2406</v>
      </c>
      <c r="E366" s="6">
        <v>945532050</v>
      </c>
      <c r="F366" s="7" t="s">
        <v>22</v>
      </c>
      <c r="G366" s="7" t="s">
        <v>90</v>
      </c>
      <c r="H366" s="7" t="s">
        <v>1416</v>
      </c>
    </row>
    <row r="367" spans="1:8" x14ac:dyDescent="0.25">
      <c r="A367" s="7" t="s">
        <v>2407</v>
      </c>
      <c r="B367" s="6">
        <v>10011233</v>
      </c>
      <c r="C367" s="8" t="s">
        <v>2408</v>
      </c>
      <c r="D367" s="2" t="s">
        <v>2375</v>
      </c>
      <c r="E367" s="6">
        <v>916280888</v>
      </c>
      <c r="F367" s="7" t="s">
        <v>17</v>
      </c>
      <c r="G367" s="7" t="s">
        <v>90</v>
      </c>
      <c r="H367" s="7" t="s">
        <v>1420</v>
      </c>
    </row>
    <row r="368" spans="1:8" x14ac:dyDescent="0.25">
      <c r="A368" s="7" t="s">
        <v>2409</v>
      </c>
      <c r="B368" s="6">
        <v>10011212</v>
      </c>
      <c r="C368" s="8" t="s">
        <v>2410</v>
      </c>
      <c r="D368" s="2" t="s">
        <v>2411</v>
      </c>
      <c r="E368" s="6">
        <v>945561144</v>
      </c>
      <c r="F368" s="7" t="s">
        <v>288</v>
      </c>
      <c r="G368" s="7" t="s">
        <v>90</v>
      </c>
      <c r="H368" s="7" t="s">
        <v>1416</v>
      </c>
    </row>
    <row r="369" spans="1:8" x14ac:dyDescent="0.25">
      <c r="A369" s="7" t="s">
        <v>2412</v>
      </c>
      <c r="B369" s="6">
        <v>10016530</v>
      </c>
      <c r="C369" s="8" t="s">
        <v>2413</v>
      </c>
      <c r="D369" s="2" t="s">
        <v>2414</v>
      </c>
      <c r="E369" s="6">
        <v>3102700595</v>
      </c>
      <c r="F369" s="7" t="s">
        <v>201</v>
      </c>
      <c r="G369" s="7" t="s">
        <v>90</v>
      </c>
      <c r="H369" s="7" t="s">
        <v>1416</v>
      </c>
    </row>
    <row r="370" spans="1:8" x14ac:dyDescent="0.25">
      <c r="A370" s="7" t="s">
        <v>2415</v>
      </c>
      <c r="B370" s="6">
        <v>10011767</v>
      </c>
      <c r="C370" s="8" t="s">
        <v>2416</v>
      </c>
      <c r="D370" s="2" t="s">
        <v>2417</v>
      </c>
      <c r="E370" s="6">
        <v>2125450</v>
      </c>
      <c r="F370" s="7" t="s">
        <v>17</v>
      </c>
      <c r="G370" s="7" t="s">
        <v>90</v>
      </c>
      <c r="H370" s="7" t="s">
        <v>1420</v>
      </c>
    </row>
    <row r="371" spans="1:8" x14ac:dyDescent="0.25">
      <c r="A371" s="7" t="s">
        <v>2418</v>
      </c>
      <c r="B371" s="6">
        <v>10011686</v>
      </c>
      <c r="C371" s="8" t="s">
        <v>2419</v>
      </c>
      <c r="D371" s="2" t="s">
        <v>2420</v>
      </c>
      <c r="E371" s="6">
        <v>917539448</v>
      </c>
      <c r="F371" s="7" t="s">
        <v>420</v>
      </c>
      <c r="G371" s="7" t="s">
        <v>90</v>
      </c>
      <c r="H371" s="7" t="s">
        <v>1412</v>
      </c>
    </row>
    <row r="372" spans="1:8" x14ac:dyDescent="0.25">
      <c r="A372" s="7" t="s">
        <v>2421</v>
      </c>
      <c r="B372" s="6">
        <v>10011190</v>
      </c>
      <c r="C372" s="8" t="s">
        <v>2422</v>
      </c>
      <c r="D372" s="2" t="s">
        <v>2423</v>
      </c>
      <c r="E372" s="6">
        <v>945371800</v>
      </c>
      <c r="F372" s="7" t="s">
        <v>120</v>
      </c>
      <c r="G372" s="7" t="s">
        <v>90</v>
      </c>
      <c r="H372" s="7" t="s">
        <v>1416</v>
      </c>
    </row>
    <row r="373" spans="1:8" x14ac:dyDescent="0.25">
      <c r="A373" s="7" t="s">
        <v>2424</v>
      </c>
      <c r="B373" s="6">
        <v>10011752</v>
      </c>
      <c r="C373" s="8" t="s">
        <v>2425</v>
      </c>
      <c r="D373" s="2" t="s">
        <v>2426</v>
      </c>
      <c r="E373" s="6">
        <v>8258564</v>
      </c>
      <c r="F373" s="7" t="s">
        <v>17</v>
      </c>
      <c r="G373" s="7" t="s">
        <v>90</v>
      </c>
      <c r="H373" s="7" t="s">
        <v>1420</v>
      </c>
    </row>
    <row r="374" spans="1:8" x14ac:dyDescent="0.25">
      <c r="A374" s="7" t="s">
        <v>2427</v>
      </c>
      <c r="B374" s="6">
        <v>10013452</v>
      </c>
      <c r="C374" s="8" t="s">
        <v>2428</v>
      </c>
      <c r="D374" s="2" t="s">
        <v>2429</v>
      </c>
      <c r="E374" s="6">
        <v>945695284</v>
      </c>
      <c r="F374" s="7" t="s">
        <v>120</v>
      </c>
      <c r="G374" s="7" t="s">
        <v>90</v>
      </c>
      <c r="H374" s="7" t="s">
        <v>1427</v>
      </c>
    </row>
    <row r="375" spans="1:8" x14ac:dyDescent="0.25">
      <c r="A375" s="7" t="s">
        <v>2430</v>
      </c>
      <c r="B375" s="6">
        <v>10011718</v>
      </c>
      <c r="C375" s="8" t="s">
        <v>2431</v>
      </c>
      <c r="D375" s="2" t="s">
        <v>2375</v>
      </c>
      <c r="E375" s="6">
        <v>916280888</v>
      </c>
      <c r="F375" s="7" t="s">
        <v>17</v>
      </c>
      <c r="G375" s="7" t="s">
        <v>90</v>
      </c>
      <c r="H375" s="7" t="s">
        <v>1420</v>
      </c>
    </row>
    <row r="376" spans="1:8" x14ac:dyDescent="0.25">
      <c r="A376" s="7" t="s">
        <v>2432</v>
      </c>
      <c r="B376" s="6">
        <v>10011251</v>
      </c>
      <c r="C376" s="8" t="s">
        <v>2433</v>
      </c>
      <c r="D376" s="2" t="s">
        <v>2434</v>
      </c>
      <c r="E376" s="6">
        <v>945434612</v>
      </c>
      <c r="F376" s="7" t="s">
        <v>288</v>
      </c>
      <c r="G376" s="7" t="s">
        <v>90</v>
      </c>
      <c r="H376" s="7" t="s">
        <v>1412</v>
      </c>
    </row>
    <row r="377" spans="1:8" x14ac:dyDescent="0.25">
      <c r="A377" s="7" t="s">
        <v>2435</v>
      </c>
      <c r="B377" s="6">
        <v>10011538</v>
      </c>
      <c r="C377" s="8" t="s">
        <v>2436</v>
      </c>
      <c r="D377" s="2" t="s">
        <v>2437</v>
      </c>
      <c r="E377" s="6">
        <v>945628864</v>
      </c>
      <c r="F377" s="7" t="s">
        <v>120</v>
      </c>
      <c r="G377" s="7" t="s">
        <v>90</v>
      </c>
      <c r="H377" s="7" t="s">
        <v>1416</v>
      </c>
    </row>
    <row r="378" spans="1:8" x14ac:dyDescent="0.25">
      <c r="A378" s="7" t="s">
        <v>2438</v>
      </c>
      <c r="B378" s="6">
        <v>10011714</v>
      </c>
      <c r="C378" s="8" t="s">
        <v>2439</v>
      </c>
      <c r="D378" s="2" t="s">
        <v>2440</v>
      </c>
      <c r="E378" s="6">
        <v>2189608</v>
      </c>
      <c r="F378" s="7" t="s">
        <v>17</v>
      </c>
      <c r="G378" s="7" t="s">
        <v>90</v>
      </c>
      <c r="H378" s="7" t="s">
        <v>1420</v>
      </c>
    </row>
    <row r="379" spans="1:8" x14ac:dyDescent="0.25">
      <c r="A379" s="7" t="s">
        <v>2441</v>
      </c>
      <c r="B379" s="6">
        <v>10011814</v>
      </c>
      <c r="C379" s="8" t="s">
        <v>2442</v>
      </c>
      <c r="D379" s="2" t="s">
        <v>2443</v>
      </c>
      <c r="E379" s="6">
        <v>945372244</v>
      </c>
      <c r="F379" s="7" t="s">
        <v>120</v>
      </c>
      <c r="G379" s="7" t="s">
        <v>90</v>
      </c>
      <c r="H379" s="7" t="s">
        <v>1412</v>
      </c>
    </row>
    <row r="380" spans="1:8" x14ac:dyDescent="0.25">
      <c r="A380" s="7" t="s">
        <v>2444</v>
      </c>
      <c r="B380" s="6">
        <v>10011534</v>
      </c>
      <c r="C380" s="8" t="s">
        <v>2445</v>
      </c>
      <c r="D380" s="2" t="s">
        <v>2446</v>
      </c>
      <c r="E380" s="6">
        <v>945666660</v>
      </c>
      <c r="F380" s="7" t="s">
        <v>288</v>
      </c>
      <c r="G380" s="7" t="s">
        <v>90</v>
      </c>
      <c r="H380" s="7" t="s">
        <v>1416</v>
      </c>
    </row>
    <row r="381" spans="1:8" x14ac:dyDescent="0.25">
      <c r="A381" s="7" t="s">
        <v>2447</v>
      </c>
      <c r="B381" s="6">
        <v>10011745</v>
      </c>
      <c r="C381" s="8" t="s">
        <v>2448</v>
      </c>
      <c r="D381" s="2" t="s">
        <v>2449</v>
      </c>
      <c r="E381" s="6">
        <v>6231214</v>
      </c>
      <c r="F381" s="7" t="s">
        <v>17</v>
      </c>
      <c r="G381" s="7" t="s">
        <v>90</v>
      </c>
      <c r="H381" s="7" t="s">
        <v>1420</v>
      </c>
    </row>
    <row r="382" spans="1:8" x14ac:dyDescent="0.25">
      <c r="A382" s="7" t="s">
        <v>2450</v>
      </c>
      <c r="B382" s="6">
        <v>10011764</v>
      </c>
      <c r="C382" s="8" t="s">
        <v>2451</v>
      </c>
      <c r="D382" s="2" t="s">
        <v>2452</v>
      </c>
      <c r="E382" s="6">
        <v>916224519</v>
      </c>
      <c r="F382" s="7" t="s">
        <v>17</v>
      </c>
      <c r="G382" s="7" t="s">
        <v>16</v>
      </c>
      <c r="H382" s="7" t="s">
        <v>1420</v>
      </c>
    </row>
    <row r="383" spans="1:8" x14ac:dyDescent="0.25">
      <c r="A383" s="7" t="s">
        <v>2453</v>
      </c>
      <c r="B383" s="6">
        <v>10011806</v>
      </c>
      <c r="C383" s="8" t="s">
        <v>2454</v>
      </c>
      <c r="D383" s="2" t="s">
        <v>2375</v>
      </c>
      <c r="E383" s="6">
        <v>916280888</v>
      </c>
      <c r="F383" s="7" t="s">
        <v>17</v>
      </c>
      <c r="G383" s="7" t="s">
        <v>90</v>
      </c>
      <c r="H383" s="7" t="s">
        <v>1420</v>
      </c>
    </row>
    <row r="384" spans="1:8" x14ac:dyDescent="0.25">
      <c r="A384" s="7" t="s">
        <v>2455</v>
      </c>
      <c r="B384" s="6">
        <v>10011226</v>
      </c>
      <c r="C384" s="8" t="s">
        <v>2456</v>
      </c>
      <c r="D384" s="2" t="s">
        <v>2457</v>
      </c>
      <c r="E384" s="6">
        <v>916234704</v>
      </c>
      <c r="F384" s="7" t="s">
        <v>17</v>
      </c>
      <c r="G384" s="7" t="s">
        <v>90</v>
      </c>
      <c r="H384" s="7" t="s">
        <v>1416</v>
      </c>
    </row>
    <row r="385" spans="1:8" x14ac:dyDescent="0.25">
      <c r="A385" s="7" t="s">
        <v>2458</v>
      </c>
      <c r="B385" s="6">
        <v>10014331</v>
      </c>
      <c r="C385" s="8" t="s">
        <v>2459</v>
      </c>
      <c r="D385" s="2" t="s">
        <v>2460</v>
      </c>
      <c r="E385" s="6">
        <v>3253481</v>
      </c>
      <c r="F385" s="7" t="s">
        <v>120</v>
      </c>
      <c r="G385" s="7" t="s">
        <v>21</v>
      </c>
      <c r="H385" s="7" t="s">
        <v>1420</v>
      </c>
    </row>
    <row r="386" spans="1:8" x14ac:dyDescent="0.25">
      <c r="A386" s="7" t="s">
        <v>2461</v>
      </c>
      <c r="B386" s="6">
        <v>10011530</v>
      </c>
      <c r="C386" s="8" t="s">
        <v>2462</v>
      </c>
      <c r="D386" s="2" t="s">
        <v>2463</v>
      </c>
      <c r="E386" s="6">
        <v>945681879</v>
      </c>
      <c r="F386" s="7" t="s">
        <v>404</v>
      </c>
      <c r="G386" s="7" t="s">
        <v>90</v>
      </c>
      <c r="H386" s="7" t="s">
        <v>1408</v>
      </c>
    </row>
    <row r="387" spans="1:8" x14ac:dyDescent="0.25">
      <c r="A387" s="7" t="s">
        <v>2464</v>
      </c>
      <c r="B387" s="6">
        <v>10011618</v>
      </c>
      <c r="C387" s="8" t="s">
        <v>2465</v>
      </c>
      <c r="D387" s="2" t="s">
        <v>2466</v>
      </c>
      <c r="E387" s="6">
        <v>316145016</v>
      </c>
      <c r="F387" s="7" t="s">
        <v>17</v>
      </c>
      <c r="G387" s="7" t="s">
        <v>90</v>
      </c>
      <c r="H387" s="7" t="s">
        <v>1416</v>
      </c>
    </row>
    <row r="388" spans="1:8" x14ac:dyDescent="0.25">
      <c r="A388" s="7" t="s">
        <v>2467</v>
      </c>
      <c r="B388" s="6">
        <v>10011721</v>
      </c>
      <c r="C388" s="8" t="s">
        <v>2468</v>
      </c>
      <c r="D388" s="2" t="s">
        <v>2375</v>
      </c>
      <c r="E388" s="6">
        <v>916280888</v>
      </c>
      <c r="F388" s="7" t="s">
        <v>17</v>
      </c>
      <c r="G388" s="7" t="s">
        <v>90</v>
      </c>
      <c r="H388" s="7" t="s">
        <v>1420</v>
      </c>
    </row>
    <row r="389" spans="1:8" x14ac:dyDescent="0.25">
      <c r="A389" s="7" t="s">
        <v>2469</v>
      </c>
      <c r="B389" s="6">
        <v>10013199</v>
      </c>
      <c r="C389" s="8" t="s">
        <v>2470</v>
      </c>
      <c r="D389" s="2" t="s">
        <v>2471</v>
      </c>
      <c r="E389" s="6">
        <v>982720651</v>
      </c>
      <c r="F389" s="7" t="s">
        <v>800</v>
      </c>
      <c r="G389" s="7" t="s">
        <v>483</v>
      </c>
      <c r="H389" s="7" t="s">
        <v>1416</v>
      </c>
    </row>
    <row r="390" spans="1:8" x14ac:dyDescent="0.25">
      <c r="A390" s="7" t="s">
        <v>2472</v>
      </c>
      <c r="B390" s="6">
        <v>10011596</v>
      </c>
      <c r="C390" s="8" t="s">
        <v>2473</v>
      </c>
      <c r="D390" s="2" t="s">
        <v>2474</v>
      </c>
      <c r="E390" s="6">
        <v>915082057</v>
      </c>
      <c r="F390" s="7" t="s">
        <v>148</v>
      </c>
      <c r="G390" s="7" t="s">
        <v>90</v>
      </c>
      <c r="H390" s="7" t="s">
        <v>1416</v>
      </c>
    </row>
    <row r="391" spans="1:8" x14ac:dyDescent="0.25">
      <c r="A391" s="7" t="s">
        <v>2475</v>
      </c>
      <c r="B391" s="6">
        <v>10011654</v>
      </c>
      <c r="C391" s="8" t="s">
        <v>2476</v>
      </c>
      <c r="D391" s="2" t="s">
        <v>2477</v>
      </c>
      <c r="E391" s="6">
        <v>917425136</v>
      </c>
      <c r="F391" s="7" t="s">
        <v>17</v>
      </c>
      <c r="G391" s="7" t="s">
        <v>90</v>
      </c>
      <c r="H391" s="7" t="s">
        <v>1416</v>
      </c>
    </row>
    <row r="392" spans="1:8" x14ac:dyDescent="0.25">
      <c r="A392" s="7" t="s">
        <v>2478</v>
      </c>
      <c r="B392" s="6">
        <v>10011822</v>
      </c>
      <c r="C392" s="8" t="s">
        <v>2479</v>
      </c>
      <c r="D392" s="2" t="s">
        <v>2480</v>
      </c>
      <c r="E392" s="6">
        <v>913115357</v>
      </c>
      <c r="F392" s="7" t="s">
        <v>521</v>
      </c>
      <c r="G392" s="7" t="s">
        <v>90</v>
      </c>
      <c r="H392" s="7" t="s">
        <v>1420</v>
      </c>
    </row>
    <row r="393" spans="1:8" x14ac:dyDescent="0.25">
      <c r="A393" s="7" t="s">
        <v>2481</v>
      </c>
      <c r="B393" s="6">
        <v>10011589</v>
      </c>
      <c r="C393" s="8" t="s">
        <v>2482</v>
      </c>
      <c r="D393" s="2" t="s">
        <v>2375</v>
      </c>
      <c r="E393" s="6">
        <v>916280888</v>
      </c>
      <c r="F393" s="7" t="s">
        <v>17</v>
      </c>
      <c r="G393" s="7" t="s">
        <v>90</v>
      </c>
      <c r="H393" s="7" t="s">
        <v>1420</v>
      </c>
    </row>
    <row r="394" spans="1:8" x14ac:dyDescent="0.25">
      <c r="A394" s="7" t="s">
        <v>2483</v>
      </c>
      <c r="B394" s="6">
        <v>10011588</v>
      </c>
      <c r="C394" s="8" t="s">
        <v>2484</v>
      </c>
      <c r="D394" s="2" t="s">
        <v>2375</v>
      </c>
      <c r="E394" s="6">
        <v>6280888</v>
      </c>
      <c r="F394" s="7" t="s">
        <v>17</v>
      </c>
      <c r="G394" s="7" t="s">
        <v>90</v>
      </c>
      <c r="H394" s="7" t="s">
        <v>1420</v>
      </c>
    </row>
    <row r="395" spans="1:8" x14ac:dyDescent="0.25">
      <c r="A395" s="7" t="s">
        <v>2485</v>
      </c>
      <c r="B395" s="6">
        <v>10011575</v>
      </c>
      <c r="C395" s="8" t="s">
        <v>2486</v>
      </c>
      <c r="D395" s="2" t="s">
        <v>2487</v>
      </c>
      <c r="E395" s="6">
        <v>317430840</v>
      </c>
      <c r="F395" s="7" t="s">
        <v>420</v>
      </c>
      <c r="G395" s="7" t="s">
        <v>90</v>
      </c>
      <c r="H395" s="7" t="s">
        <v>1412</v>
      </c>
    </row>
    <row r="396" spans="1:8" x14ac:dyDescent="0.25">
      <c r="A396" s="7" t="s">
        <v>2488</v>
      </c>
      <c r="B396" s="6">
        <v>10011805</v>
      </c>
      <c r="C396" s="8" t="s">
        <v>2489</v>
      </c>
      <c r="D396" s="2" t="s">
        <v>2490</v>
      </c>
      <c r="E396" s="6">
        <v>954329900</v>
      </c>
      <c r="F396" s="7" t="s">
        <v>632</v>
      </c>
      <c r="G396" s="7" t="s">
        <v>21</v>
      </c>
      <c r="H396" s="7" t="s">
        <v>1416</v>
      </c>
    </row>
    <row r="397" spans="1:8" x14ac:dyDescent="0.25">
      <c r="A397" s="7" t="s">
        <v>2491</v>
      </c>
      <c r="B397" s="6">
        <v>10011794</v>
      </c>
      <c r="C397" s="8" t="s">
        <v>2492</v>
      </c>
      <c r="D397" s="2" t="s">
        <v>2493</v>
      </c>
      <c r="E397" s="6">
        <v>945115540</v>
      </c>
      <c r="F397" s="7" t="s">
        <v>404</v>
      </c>
      <c r="G397" s="7" t="s">
        <v>21</v>
      </c>
      <c r="H397" s="7" t="s">
        <v>1408</v>
      </c>
    </row>
    <row r="398" spans="1:8" x14ac:dyDescent="0.25">
      <c r="A398" s="7" t="s">
        <v>2494</v>
      </c>
      <c r="B398" s="6">
        <v>10010672</v>
      </c>
      <c r="C398" s="9">
        <v>71702830</v>
      </c>
      <c r="D398" s="2" t="s">
        <v>2495</v>
      </c>
      <c r="E398" s="6">
        <v>3102352906</v>
      </c>
      <c r="F398" s="7" t="s">
        <v>29</v>
      </c>
      <c r="G398" s="7" t="s">
        <v>28</v>
      </c>
      <c r="H398" s="7" t="s">
        <v>1420</v>
      </c>
    </row>
    <row r="399" spans="1:8" x14ac:dyDescent="0.25">
      <c r="A399" s="7" t="s">
        <v>2496</v>
      </c>
      <c r="B399" s="6">
        <v>10010462</v>
      </c>
      <c r="C399" s="9">
        <v>67652510</v>
      </c>
      <c r="D399" s="2" t="s">
        <v>2497</v>
      </c>
      <c r="E399" s="6">
        <v>3133392599</v>
      </c>
      <c r="F399" s="7" t="s">
        <v>29</v>
      </c>
      <c r="G399" s="7" t="s">
        <v>28</v>
      </c>
      <c r="H399" s="7" t="s">
        <v>1420</v>
      </c>
    </row>
    <row r="400" spans="1:8" x14ac:dyDescent="0.25">
      <c r="A400" s="7" t="s">
        <v>2498</v>
      </c>
      <c r="B400" s="6">
        <v>10008608</v>
      </c>
      <c r="C400" s="9">
        <v>1077940216</v>
      </c>
      <c r="D400" s="2" t="s">
        <v>2499</v>
      </c>
      <c r="E400" s="6">
        <v>3154026685</v>
      </c>
      <c r="F400" s="7" t="s">
        <v>135</v>
      </c>
      <c r="G400" s="7" t="s">
        <v>16</v>
      </c>
      <c r="H400" s="7" t="s">
        <v>1420</v>
      </c>
    </row>
    <row r="401" spans="1:8" x14ac:dyDescent="0.25">
      <c r="A401" s="7" t="s">
        <v>2500</v>
      </c>
      <c r="B401" s="6">
        <v>10017080</v>
      </c>
      <c r="C401" s="8" t="s">
        <v>2501</v>
      </c>
      <c r="D401" s="2" t="s">
        <v>2502</v>
      </c>
      <c r="E401" s="6">
        <v>3164724701</v>
      </c>
      <c r="F401" s="7" t="s">
        <v>17</v>
      </c>
      <c r="G401" s="7" t="s">
        <v>16</v>
      </c>
      <c r="H401" s="7" t="s">
        <v>1416</v>
      </c>
    </row>
    <row r="402" spans="1:8" x14ac:dyDescent="0.25">
      <c r="A402" s="7" t="s">
        <v>2503</v>
      </c>
      <c r="B402" s="6">
        <v>10011796</v>
      </c>
      <c r="C402" s="8" t="s">
        <v>2504</v>
      </c>
      <c r="D402" s="2" t="s">
        <v>2505</v>
      </c>
      <c r="E402" s="6">
        <v>945510503</v>
      </c>
      <c r="F402" s="7" t="s">
        <v>101</v>
      </c>
      <c r="G402" s="7" t="s">
        <v>21</v>
      </c>
      <c r="H402" s="7" t="s">
        <v>1408</v>
      </c>
    </row>
    <row r="403" spans="1:8" x14ac:dyDescent="0.25">
      <c r="A403" s="7" t="s">
        <v>2506</v>
      </c>
      <c r="B403" s="6">
        <v>10013224</v>
      </c>
      <c r="C403" s="8" t="s">
        <v>2507</v>
      </c>
      <c r="D403" s="2" t="s">
        <v>2508</v>
      </c>
      <c r="E403" s="6">
        <v>988730018</v>
      </c>
      <c r="F403" s="7" t="s">
        <v>829</v>
      </c>
      <c r="G403" s="7" t="s">
        <v>828</v>
      </c>
      <c r="H403" s="7" t="s">
        <v>1412</v>
      </c>
    </row>
    <row r="404" spans="1:8" x14ac:dyDescent="0.25">
      <c r="A404" s="7" t="s">
        <v>2509</v>
      </c>
      <c r="B404" s="6">
        <v>10015214</v>
      </c>
      <c r="C404" s="8" t="s">
        <v>2510</v>
      </c>
      <c r="D404" s="2" t="s">
        <v>2511</v>
      </c>
      <c r="E404" s="6">
        <v>963364036</v>
      </c>
      <c r="F404" s="7" t="s">
        <v>924</v>
      </c>
      <c r="G404" s="7" t="s">
        <v>659</v>
      </c>
      <c r="H404" s="7" t="s">
        <v>1408</v>
      </c>
    </row>
    <row r="405" spans="1:8" x14ac:dyDescent="0.25">
      <c r="A405" s="7" t="s">
        <v>2512</v>
      </c>
      <c r="B405" s="6">
        <v>10015418</v>
      </c>
      <c r="C405" s="8" t="s">
        <v>2513</v>
      </c>
      <c r="D405" s="2" t="s">
        <v>2514</v>
      </c>
      <c r="E405" s="6">
        <v>986826745</v>
      </c>
      <c r="F405" s="7" t="s">
        <v>713</v>
      </c>
      <c r="G405" s="7" t="s">
        <v>712</v>
      </c>
      <c r="H405" s="7" t="s">
        <v>1420</v>
      </c>
    </row>
    <row r="406" spans="1:8" x14ac:dyDescent="0.25">
      <c r="A406" s="7" t="s">
        <v>2515</v>
      </c>
      <c r="B406" s="6">
        <v>10011182</v>
      </c>
      <c r="C406" s="8" t="s">
        <v>2516</v>
      </c>
      <c r="D406" s="2" t="s">
        <v>2517</v>
      </c>
      <c r="E406" s="6">
        <v>918911980</v>
      </c>
      <c r="F406" s="7" t="s">
        <v>400</v>
      </c>
      <c r="G406" s="7" t="s">
        <v>90</v>
      </c>
      <c r="H406" s="7" t="s">
        <v>1416</v>
      </c>
    </row>
    <row r="407" spans="1:8" x14ac:dyDescent="0.25">
      <c r="A407" s="7" t="s">
        <v>2518</v>
      </c>
      <c r="B407" s="6">
        <v>10010880</v>
      </c>
      <c r="C407" s="9">
        <v>743295000</v>
      </c>
      <c r="D407" s="2" t="s">
        <v>2519</v>
      </c>
      <c r="E407" s="6">
        <v>3123921823</v>
      </c>
      <c r="F407" s="7" t="s">
        <v>64</v>
      </c>
      <c r="G407" s="7" t="s">
        <v>28</v>
      </c>
      <c r="H407" s="7" t="s">
        <v>1420</v>
      </c>
    </row>
    <row r="408" spans="1:8" x14ac:dyDescent="0.25">
      <c r="A408" s="7" t="s">
        <v>2520</v>
      </c>
      <c r="B408" s="6">
        <v>10015892</v>
      </c>
      <c r="C408" s="8" t="s">
        <v>2521</v>
      </c>
      <c r="D408" s="2" t="s">
        <v>2522</v>
      </c>
      <c r="E408" s="6">
        <v>913218820</v>
      </c>
      <c r="F408" s="7" t="s">
        <v>17</v>
      </c>
      <c r="G408" s="7" t="s">
        <v>712</v>
      </c>
      <c r="H408" s="7" t="s">
        <v>1437</v>
      </c>
    </row>
    <row r="409" spans="1:8" x14ac:dyDescent="0.25">
      <c r="A409" s="7" t="s">
        <v>2523</v>
      </c>
      <c r="B409" s="6">
        <v>10013862</v>
      </c>
      <c r="C409" s="8" t="s">
        <v>2524</v>
      </c>
      <c r="D409" s="2" t="s">
        <v>2525</v>
      </c>
      <c r="E409" s="6">
        <v>983569000</v>
      </c>
      <c r="F409" s="7" t="s">
        <v>404</v>
      </c>
      <c r="G409" s="7" t="s">
        <v>21</v>
      </c>
      <c r="H409" s="7" t="s">
        <v>1416</v>
      </c>
    </row>
    <row r="410" spans="1:8" x14ac:dyDescent="0.25">
      <c r="A410" s="7" t="s">
        <v>2526</v>
      </c>
      <c r="B410" s="6">
        <v>10013801</v>
      </c>
      <c r="C410" s="8" t="s">
        <v>2527</v>
      </c>
      <c r="D410" s="2" t="s">
        <v>2528</v>
      </c>
      <c r="E410" s="6">
        <v>976303008</v>
      </c>
      <c r="F410" s="7" t="s">
        <v>702</v>
      </c>
      <c r="G410" s="7" t="s">
        <v>701</v>
      </c>
      <c r="H410" s="7" t="s">
        <v>1412</v>
      </c>
    </row>
    <row r="411" spans="1:8" x14ac:dyDescent="0.25">
      <c r="A411" s="7" t="s">
        <v>2529</v>
      </c>
      <c r="B411" s="6">
        <v>10011996</v>
      </c>
      <c r="C411" s="8" t="s">
        <v>2530</v>
      </c>
      <c r="D411" s="2" t="s">
        <v>2531</v>
      </c>
      <c r="E411" s="6">
        <v>3112310364</v>
      </c>
      <c r="F411" s="7" t="s">
        <v>52</v>
      </c>
      <c r="G411" s="7" t="s">
        <v>16</v>
      </c>
      <c r="H411" s="7" t="s">
        <v>1412</v>
      </c>
    </row>
    <row r="412" spans="1:8" x14ac:dyDescent="0.25">
      <c r="A412" s="7" t="s">
        <v>2532</v>
      </c>
      <c r="B412" s="6">
        <v>10011923</v>
      </c>
      <c r="C412" s="8" t="s">
        <v>2533</v>
      </c>
      <c r="D412" s="2" t="s">
        <v>2534</v>
      </c>
      <c r="E412" s="6">
        <v>918430290</v>
      </c>
      <c r="F412" s="7" t="s">
        <v>533</v>
      </c>
      <c r="G412" s="7" t="s">
        <v>16</v>
      </c>
      <c r="H412" s="7" t="s">
        <v>1427</v>
      </c>
    </row>
    <row r="413" spans="1:8" x14ac:dyDescent="0.25">
      <c r="A413" s="7" t="s">
        <v>2535</v>
      </c>
      <c r="B413" s="6">
        <v>10013591</v>
      </c>
      <c r="C413" s="8" t="s">
        <v>2536</v>
      </c>
      <c r="D413" s="2" t="s">
        <v>2537</v>
      </c>
      <c r="E413" s="6">
        <v>3146040868</v>
      </c>
      <c r="F413" s="7" t="s">
        <v>81</v>
      </c>
      <c r="G413" s="7" t="s">
        <v>21</v>
      </c>
      <c r="H413" s="7" t="s">
        <v>1416</v>
      </c>
    </row>
    <row r="414" spans="1:8" x14ac:dyDescent="0.25">
      <c r="A414" s="7" t="s">
        <v>2538</v>
      </c>
      <c r="B414" s="6">
        <v>10011918</v>
      </c>
      <c r="C414" s="8" t="s">
        <v>2539</v>
      </c>
      <c r="D414" s="2" t="s">
        <v>2540</v>
      </c>
      <c r="E414" s="6">
        <v>948503661</v>
      </c>
      <c r="F414" s="7" t="s">
        <v>104</v>
      </c>
      <c r="G414" s="7" t="s">
        <v>21</v>
      </c>
      <c r="H414" s="7" t="s">
        <v>1408</v>
      </c>
    </row>
    <row r="415" spans="1:8" x14ac:dyDescent="0.25">
      <c r="A415" s="10" t="s">
        <v>2541</v>
      </c>
      <c r="B415" s="6">
        <v>10011942</v>
      </c>
      <c r="C415" s="8" t="s">
        <v>2542</v>
      </c>
      <c r="D415" s="2" t="s">
        <v>2543</v>
      </c>
      <c r="E415" s="6">
        <v>94313868</v>
      </c>
      <c r="F415" s="7" t="s">
        <v>404</v>
      </c>
      <c r="G415" s="7" t="s">
        <v>21</v>
      </c>
      <c r="H415" s="7" t="s">
        <v>1408</v>
      </c>
    </row>
    <row r="416" spans="1:8" x14ac:dyDescent="0.25">
      <c r="A416" s="7" t="s">
        <v>2544</v>
      </c>
      <c r="B416" s="6">
        <v>10016190</v>
      </c>
      <c r="C416" s="8" t="s">
        <v>2545</v>
      </c>
      <c r="D416" s="2" t="s">
        <v>2546</v>
      </c>
      <c r="E416" s="6">
        <v>3117609696</v>
      </c>
      <c r="F416" s="7" t="s">
        <v>145</v>
      </c>
      <c r="G416" s="7" t="s">
        <v>21</v>
      </c>
      <c r="H416" s="7" t="s">
        <v>1416</v>
      </c>
    </row>
    <row r="417" spans="1:8" x14ac:dyDescent="0.25">
      <c r="A417" s="7" t="s">
        <v>2547</v>
      </c>
      <c r="B417" s="6">
        <v>10011924</v>
      </c>
      <c r="C417" s="8" t="s">
        <v>2548</v>
      </c>
      <c r="D417" s="2" t="s">
        <v>2549</v>
      </c>
      <c r="E417" s="6">
        <v>942856461</v>
      </c>
      <c r="F417" s="7" t="s">
        <v>404</v>
      </c>
      <c r="G417" s="7" t="s">
        <v>21</v>
      </c>
      <c r="H417" s="7" t="s">
        <v>1416</v>
      </c>
    </row>
    <row r="418" spans="1:8" x14ac:dyDescent="0.25">
      <c r="A418" s="7" t="s">
        <v>2550</v>
      </c>
      <c r="B418" s="6">
        <v>10016780</v>
      </c>
      <c r="C418" s="8" t="s">
        <v>2551</v>
      </c>
      <c r="D418" s="2" t="s">
        <v>2552</v>
      </c>
      <c r="E418" s="6">
        <v>3128438312</v>
      </c>
      <c r="F418" s="7" t="s">
        <v>1212</v>
      </c>
      <c r="G418" s="7" t="s">
        <v>659</v>
      </c>
      <c r="H418" s="7" t="s">
        <v>1416</v>
      </c>
    </row>
    <row r="419" spans="1:8" x14ac:dyDescent="0.25">
      <c r="A419" s="7" t="s">
        <v>2553</v>
      </c>
      <c r="B419" s="6">
        <v>10012900</v>
      </c>
      <c r="C419" s="8" t="s">
        <v>2554</v>
      </c>
      <c r="D419" s="2" t="s">
        <v>2555</v>
      </c>
      <c r="E419" s="6">
        <v>313001618</v>
      </c>
      <c r="F419" s="7" t="s">
        <v>17</v>
      </c>
      <c r="G419" s="7" t="s">
        <v>16</v>
      </c>
      <c r="H419" s="7" t="s">
        <v>1408</v>
      </c>
    </row>
    <row r="420" spans="1:8" x14ac:dyDescent="0.25">
      <c r="A420" s="7" t="s">
        <v>2556</v>
      </c>
      <c r="B420" s="6">
        <v>10011960</v>
      </c>
      <c r="C420" s="8" t="s">
        <v>2557</v>
      </c>
      <c r="D420" s="2" t="s">
        <v>2558</v>
      </c>
      <c r="E420" s="6">
        <v>987455025</v>
      </c>
      <c r="F420" s="7" t="s">
        <v>29</v>
      </c>
      <c r="G420" s="7" t="s">
        <v>28</v>
      </c>
      <c r="H420" s="7" t="s">
        <v>1416</v>
      </c>
    </row>
    <row r="421" spans="1:8" x14ac:dyDescent="0.25">
      <c r="A421" s="7" t="s">
        <v>2559</v>
      </c>
      <c r="B421" s="6">
        <v>10018019</v>
      </c>
      <c r="C421" s="8" t="s">
        <v>2560</v>
      </c>
      <c r="D421" s="2" t="s">
        <v>2561</v>
      </c>
      <c r="E421" s="6">
        <v>3218150927</v>
      </c>
      <c r="F421" s="7" t="s">
        <v>404</v>
      </c>
      <c r="G421" s="7" t="s">
        <v>21</v>
      </c>
      <c r="H421" s="7" t="s">
        <v>1416</v>
      </c>
    </row>
    <row r="422" spans="1:8" x14ac:dyDescent="0.25">
      <c r="A422" s="7" t="s">
        <v>2562</v>
      </c>
      <c r="B422" s="6">
        <v>10011621</v>
      </c>
      <c r="C422" s="8" t="s">
        <v>2563</v>
      </c>
      <c r="D422" s="2" t="s">
        <v>2564</v>
      </c>
      <c r="E422" s="6">
        <v>912573725</v>
      </c>
      <c r="F422" s="7" t="s">
        <v>17</v>
      </c>
      <c r="G422" s="7" t="s">
        <v>90</v>
      </c>
      <c r="H422" s="7" t="s">
        <v>1408</v>
      </c>
    </row>
    <row r="423" spans="1:8" x14ac:dyDescent="0.25">
      <c r="A423" s="7" t="s">
        <v>2565</v>
      </c>
      <c r="B423" s="6">
        <v>10016718</v>
      </c>
      <c r="C423" s="8" t="s">
        <v>2566</v>
      </c>
      <c r="D423" s="2" t="s">
        <v>2567</v>
      </c>
      <c r="E423" s="6">
        <v>3108924555</v>
      </c>
      <c r="F423" s="7" t="s">
        <v>1204</v>
      </c>
      <c r="G423" s="7" t="s">
        <v>21</v>
      </c>
      <c r="H423" s="7" t="s">
        <v>1412</v>
      </c>
    </row>
    <row r="424" spans="1:8" x14ac:dyDescent="0.25">
      <c r="A424" s="7" t="s">
        <v>2568</v>
      </c>
      <c r="B424" s="6">
        <v>10011225</v>
      </c>
      <c r="C424" s="8" t="s">
        <v>2569</v>
      </c>
      <c r="D424" s="2" t="s">
        <v>2570</v>
      </c>
      <c r="E424" s="6">
        <v>912366850</v>
      </c>
      <c r="F424" s="7" t="s">
        <v>17</v>
      </c>
      <c r="G424" s="7" t="s">
        <v>90</v>
      </c>
      <c r="H424" s="7" t="s">
        <v>1408</v>
      </c>
    </row>
    <row r="425" spans="1:8" x14ac:dyDescent="0.25">
      <c r="A425" s="7" t="s">
        <v>2571</v>
      </c>
      <c r="B425" s="6">
        <v>10011173</v>
      </c>
      <c r="C425" s="8" t="s">
        <v>2572</v>
      </c>
      <c r="D425" s="2" t="s">
        <v>2573</v>
      </c>
      <c r="E425" s="6">
        <v>943164800</v>
      </c>
      <c r="F425" s="7" t="s">
        <v>404</v>
      </c>
      <c r="G425" s="7" t="s">
        <v>21</v>
      </c>
      <c r="H425" s="7" t="s">
        <v>1408</v>
      </c>
    </row>
    <row r="426" spans="1:8" x14ac:dyDescent="0.25">
      <c r="A426" s="7" t="s">
        <v>2574</v>
      </c>
      <c r="B426" s="6">
        <v>10013545</v>
      </c>
      <c r="C426" s="8" t="s">
        <v>2575</v>
      </c>
      <c r="D426" s="2" t="s">
        <v>2576</v>
      </c>
      <c r="E426" s="6">
        <v>3117704867</v>
      </c>
      <c r="F426" s="7" t="s">
        <v>217</v>
      </c>
      <c r="G426" s="7" t="s">
        <v>21</v>
      </c>
      <c r="H426" s="7" t="s">
        <v>1427</v>
      </c>
    </row>
    <row r="427" spans="1:8" x14ac:dyDescent="0.25">
      <c r="A427" s="7" t="s">
        <v>2577</v>
      </c>
      <c r="B427" s="6">
        <v>10009357</v>
      </c>
      <c r="C427" s="9">
        <v>2985223</v>
      </c>
      <c r="D427" s="2" t="s">
        <v>2578</v>
      </c>
      <c r="E427" s="6">
        <v>3212664551</v>
      </c>
      <c r="F427" s="7" t="s">
        <v>36</v>
      </c>
      <c r="G427" s="7" t="s">
        <v>16</v>
      </c>
      <c r="H427" s="7" t="s">
        <v>1420</v>
      </c>
    </row>
    <row r="428" spans="1:8" x14ac:dyDescent="0.25">
      <c r="A428" s="7" t="s">
        <v>2579</v>
      </c>
      <c r="B428" s="6">
        <v>10009983</v>
      </c>
      <c r="C428" s="8" t="s">
        <v>2580</v>
      </c>
      <c r="D428" s="2" t="s">
        <v>2581</v>
      </c>
      <c r="E428" s="6">
        <v>3108077107</v>
      </c>
      <c r="F428" s="7" t="s">
        <v>148</v>
      </c>
      <c r="G428" s="7" t="s">
        <v>16</v>
      </c>
      <c r="H428" s="7" t="s">
        <v>1427</v>
      </c>
    </row>
    <row r="429" spans="1:8" x14ac:dyDescent="0.25">
      <c r="A429" s="7" t="s">
        <v>2582</v>
      </c>
      <c r="B429" s="6">
        <v>10015211</v>
      </c>
      <c r="C429" s="8" t="s">
        <v>2583</v>
      </c>
      <c r="D429" s="2" t="s">
        <v>2584</v>
      </c>
      <c r="E429" s="6">
        <v>3155027412</v>
      </c>
      <c r="F429" s="7" t="s">
        <v>847</v>
      </c>
      <c r="G429" s="7" t="s">
        <v>659</v>
      </c>
      <c r="H429" s="7" t="s">
        <v>1408</v>
      </c>
    </row>
    <row r="430" spans="1:8" x14ac:dyDescent="0.25">
      <c r="A430" s="7" t="s">
        <v>2585</v>
      </c>
      <c r="B430" s="6">
        <v>10017815</v>
      </c>
      <c r="C430" s="8" t="s">
        <v>2586</v>
      </c>
      <c r="D430" s="2" t="s">
        <v>2587</v>
      </c>
      <c r="E430" s="6">
        <v>3138905924</v>
      </c>
      <c r="F430" s="7" t="s">
        <v>1341</v>
      </c>
      <c r="G430" s="7" t="s">
        <v>828</v>
      </c>
      <c r="H430" s="7" t="s">
        <v>1416</v>
      </c>
    </row>
    <row r="431" spans="1:8" x14ac:dyDescent="0.25">
      <c r="A431" s="7" t="s">
        <v>2588</v>
      </c>
      <c r="B431" s="6">
        <v>10015524</v>
      </c>
      <c r="C431" s="8" t="s">
        <v>2589</v>
      </c>
      <c r="D431" s="2" t="s">
        <v>2590</v>
      </c>
      <c r="E431" s="6">
        <v>3366839</v>
      </c>
      <c r="F431" s="7" t="s">
        <v>924</v>
      </c>
      <c r="G431" s="7" t="s">
        <v>659</v>
      </c>
      <c r="H431" s="7" t="s">
        <v>1408</v>
      </c>
    </row>
    <row r="432" spans="1:8" x14ac:dyDescent="0.25">
      <c r="A432" s="7" t="s">
        <v>2591</v>
      </c>
      <c r="B432" s="6">
        <v>10011819</v>
      </c>
      <c r="C432" s="8" t="s">
        <v>2592</v>
      </c>
      <c r="D432" s="2" t="s">
        <v>2593</v>
      </c>
      <c r="E432" s="6">
        <v>948670144</v>
      </c>
      <c r="F432" s="7" t="s">
        <v>217</v>
      </c>
      <c r="G432" s="7" t="s">
        <v>21</v>
      </c>
      <c r="H432" s="7" t="s">
        <v>1408</v>
      </c>
    </row>
    <row r="433" spans="1:8" x14ac:dyDescent="0.25">
      <c r="A433" s="7" t="s">
        <v>2594</v>
      </c>
      <c r="B433" s="6">
        <v>10016575</v>
      </c>
      <c r="C433" s="8" t="s">
        <v>2595</v>
      </c>
      <c r="D433" s="2" t="s">
        <v>2596</v>
      </c>
      <c r="E433" s="6">
        <v>952894018</v>
      </c>
      <c r="F433" s="7" t="s">
        <v>81</v>
      </c>
      <c r="G433" s="7" t="s">
        <v>21</v>
      </c>
      <c r="H433" s="7" t="s">
        <v>1437</v>
      </c>
    </row>
    <row r="434" spans="1:8" x14ac:dyDescent="0.25">
      <c r="A434" s="7" t="s">
        <v>2597</v>
      </c>
      <c r="B434" s="6">
        <v>10011795</v>
      </c>
      <c r="C434" s="8" t="s">
        <v>2598</v>
      </c>
      <c r="D434" s="2" t="s">
        <v>2599</v>
      </c>
      <c r="E434" s="6">
        <v>944453000</v>
      </c>
      <c r="F434" s="7" t="s">
        <v>404</v>
      </c>
      <c r="G434" s="7" t="s">
        <v>21</v>
      </c>
      <c r="H434" s="7" t="s">
        <v>1408</v>
      </c>
    </row>
    <row r="435" spans="1:8" x14ac:dyDescent="0.25">
      <c r="A435" s="7" t="s">
        <v>2600</v>
      </c>
      <c r="B435" s="6">
        <v>10015330</v>
      </c>
      <c r="C435" s="8" t="s">
        <v>2601</v>
      </c>
      <c r="D435" s="2" t="s">
        <v>2602</v>
      </c>
      <c r="E435" s="6">
        <v>922143810</v>
      </c>
      <c r="F435" s="7" t="s">
        <v>977</v>
      </c>
      <c r="G435" s="7" t="s">
        <v>659</v>
      </c>
      <c r="H435" s="7" t="s">
        <v>1408</v>
      </c>
    </row>
    <row r="436" spans="1:8" x14ac:dyDescent="0.25">
      <c r="A436" s="7" t="s">
        <v>2603</v>
      </c>
      <c r="B436" s="6">
        <v>10011798</v>
      </c>
      <c r="C436" s="8" t="s">
        <v>2604</v>
      </c>
      <c r="D436" s="2" t="s">
        <v>2605</v>
      </c>
      <c r="E436" s="6">
        <v>948414211</v>
      </c>
      <c r="F436" s="7" t="s">
        <v>404</v>
      </c>
      <c r="G436" s="7" t="s">
        <v>21</v>
      </c>
      <c r="H436" s="7" t="s">
        <v>1408</v>
      </c>
    </row>
    <row r="437" spans="1:8" x14ac:dyDescent="0.25">
      <c r="A437" s="7" t="s">
        <v>2606</v>
      </c>
      <c r="B437" s="6">
        <v>10015411</v>
      </c>
      <c r="C437" s="8" t="s">
        <v>2607</v>
      </c>
      <c r="D437" s="2" t="s">
        <v>2608</v>
      </c>
      <c r="E437" s="6">
        <v>922160696</v>
      </c>
      <c r="F437" s="7" t="s">
        <v>1018</v>
      </c>
      <c r="G437" s="7" t="s">
        <v>659</v>
      </c>
      <c r="H437" s="7" t="s">
        <v>1416</v>
      </c>
    </row>
    <row r="438" spans="1:8" x14ac:dyDescent="0.25">
      <c r="A438" s="7" t="s">
        <v>2609</v>
      </c>
      <c r="B438" s="6">
        <v>10013328</v>
      </c>
      <c r="C438" s="8" t="s">
        <v>2610</v>
      </c>
      <c r="D438" s="2" t="s">
        <v>2611</v>
      </c>
      <c r="E438" s="6">
        <v>948442029</v>
      </c>
      <c r="F438" s="7" t="s">
        <v>840</v>
      </c>
      <c r="G438" s="7" t="s">
        <v>21</v>
      </c>
      <c r="H438" s="7" t="s">
        <v>1408</v>
      </c>
    </row>
    <row r="439" spans="1:8" x14ac:dyDescent="0.25">
      <c r="A439" s="7" t="s">
        <v>2612</v>
      </c>
      <c r="B439" s="6">
        <v>10015410</v>
      </c>
      <c r="C439" s="8" t="s">
        <v>2613</v>
      </c>
      <c r="D439" s="2" t="s">
        <v>2614</v>
      </c>
      <c r="E439" s="6">
        <v>2196568</v>
      </c>
      <c r="F439" s="7" t="s">
        <v>1016</v>
      </c>
      <c r="G439" s="7" t="s">
        <v>659</v>
      </c>
      <c r="H439" s="7" t="s">
        <v>1408</v>
      </c>
    </row>
    <row r="440" spans="1:8" x14ac:dyDescent="0.25">
      <c r="A440" s="7" t="s">
        <v>2615</v>
      </c>
      <c r="B440" s="6">
        <v>10015446</v>
      </c>
      <c r="C440" s="8" t="s">
        <v>2616</v>
      </c>
      <c r="D440" s="2" t="s">
        <v>2617</v>
      </c>
      <c r="E440" s="6">
        <v>2243490</v>
      </c>
      <c r="F440" s="7" t="s">
        <v>1034</v>
      </c>
      <c r="G440" s="7" t="s">
        <v>659</v>
      </c>
      <c r="H440" s="7" t="s">
        <v>1416</v>
      </c>
    </row>
    <row r="441" spans="1:8" x14ac:dyDescent="0.25">
      <c r="A441" s="7" t="s">
        <v>2618</v>
      </c>
      <c r="B441" s="6">
        <v>10015445</v>
      </c>
      <c r="C441" s="8" t="s">
        <v>2619</v>
      </c>
      <c r="D441" s="2" t="s">
        <v>2620</v>
      </c>
      <c r="E441" s="6">
        <v>3187201692</v>
      </c>
      <c r="F441" s="7" t="s">
        <v>1034</v>
      </c>
      <c r="G441" s="7" t="s">
        <v>659</v>
      </c>
      <c r="H441" s="7" t="s">
        <v>1408</v>
      </c>
    </row>
    <row r="442" spans="1:8" x14ac:dyDescent="0.25">
      <c r="A442" s="7" t="s">
        <v>2621</v>
      </c>
      <c r="B442" s="6">
        <v>10013198</v>
      </c>
      <c r="C442" s="8" t="s">
        <v>2622</v>
      </c>
      <c r="D442" s="2" t="s">
        <v>2623</v>
      </c>
      <c r="E442" s="6">
        <v>3114565437</v>
      </c>
      <c r="F442" s="7" t="s">
        <v>567</v>
      </c>
      <c r="G442" s="7" t="s">
        <v>16</v>
      </c>
      <c r="H442" s="7" t="s">
        <v>1408</v>
      </c>
    </row>
    <row r="443" spans="1:8" x14ac:dyDescent="0.25">
      <c r="A443" s="7" t="s">
        <v>2624</v>
      </c>
      <c r="B443" s="6">
        <v>10013810</v>
      </c>
      <c r="C443" s="8" t="s">
        <v>2625</v>
      </c>
      <c r="D443" s="2" t="s">
        <v>2626</v>
      </c>
      <c r="E443" s="6">
        <v>928239530</v>
      </c>
      <c r="F443" s="7" t="s">
        <v>873</v>
      </c>
      <c r="G443" s="7" t="s">
        <v>872</v>
      </c>
      <c r="H443" s="7" t="s">
        <v>1412</v>
      </c>
    </row>
    <row r="444" spans="1:8" x14ac:dyDescent="0.25">
      <c r="A444" s="7" t="s">
        <v>2627</v>
      </c>
      <c r="B444" s="6">
        <v>10017565</v>
      </c>
      <c r="C444" s="8" t="s">
        <v>2628</v>
      </c>
      <c r="D444" s="2" t="s">
        <v>2629</v>
      </c>
      <c r="E444" s="6">
        <v>3155494819</v>
      </c>
      <c r="F444" s="7" t="s">
        <v>1113</v>
      </c>
      <c r="G444" s="7" t="s">
        <v>659</v>
      </c>
      <c r="H444" s="7" t="s">
        <v>1427</v>
      </c>
    </row>
    <row r="445" spans="1:8" x14ac:dyDescent="0.25">
      <c r="A445" s="7" t="s">
        <v>2630</v>
      </c>
      <c r="B445" s="6">
        <v>10013223</v>
      </c>
      <c r="C445" s="8" t="s">
        <v>2631</v>
      </c>
      <c r="D445" s="2" t="s">
        <v>2632</v>
      </c>
      <c r="E445" s="6">
        <v>2676222</v>
      </c>
      <c r="F445" s="7" t="s">
        <v>800</v>
      </c>
      <c r="G445" s="7" t="s">
        <v>483</v>
      </c>
      <c r="H445" s="7" t="s">
        <v>1408</v>
      </c>
    </row>
    <row r="446" spans="1:8" x14ac:dyDescent="0.25">
      <c r="A446" s="7" t="s">
        <v>2633</v>
      </c>
      <c r="B446" s="6">
        <v>10016801</v>
      </c>
      <c r="C446" s="8" t="s">
        <v>2634</v>
      </c>
      <c r="D446" s="2" t="s">
        <v>2635</v>
      </c>
      <c r="E446" s="6">
        <v>947746544</v>
      </c>
      <c r="F446" s="7" t="s">
        <v>951</v>
      </c>
      <c r="G446" s="7" t="s">
        <v>21</v>
      </c>
      <c r="H446" s="7" t="s">
        <v>1437</v>
      </c>
    </row>
    <row r="447" spans="1:8" x14ac:dyDescent="0.25">
      <c r="A447" s="7" t="s">
        <v>2636</v>
      </c>
      <c r="B447" s="6">
        <v>10011685</v>
      </c>
      <c r="C447" s="8" t="s">
        <v>2637</v>
      </c>
      <c r="D447" s="2" t="s">
        <v>2638</v>
      </c>
      <c r="E447" s="6">
        <v>3132625324</v>
      </c>
      <c r="F447" s="7" t="s">
        <v>567</v>
      </c>
      <c r="G447" s="7" t="s">
        <v>16</v>
      </c>
      <c r="H447" s="7" t="s">
        <v>1427</v>
      </c>
    </row>
    <row r="448" spans="1:8" x14ac:dyDescent="0.25">
      <c r="A448" s="7" t="s">
        <v>2639</v>
      </c>
      <c r="B448" s="6">
        <v>10015711</v>
      </c>
      <c r="C448" s="8" t="s">
        <v>2640</v>
      </c>
      <c r="D448" s="2" t="s">
        <v>2641</v>
      </c>
      <c r="E448" s="6">
        <v>3104591767</v>
      </c>
      <c r="F448" s="7" t="s">
        <v>329</v>
      </c>
      <c r="G448" s="7" t="s">
        <v>659</v>
      </c>
      <c r="H448" s="7" t="s">
        <v>1416</v>
      </c>
    </row>
    <row r="449" spans="1:8" x14ac:dyDescent="0.25">
      <c r="A449" s="7" t="s">
        <v>2642</v>
      </c>
      <c r="B449" s="6">
        <v>10015633</v>
      </c>
      <c r="C449" s="8" t="s">
        <v>2643</v>
      </c>
      <c r="D449" s="2" t="s">
        <v>2644</v>
      </c>
      <c r="E449" s="6">
        <v>3014070736</v>
      </c>
      <c r="F449" s="7" t="s">
        <v>1067</v>
      </c>
      <c r="G449" s="7" t="s">
        <v>21</v>
      </c>
      <c r="H449" s="7" t="s">
        <v>1416</v>
      </c>
    </row>
    <row r="450" spans="1:8" x14ac:dyDescent="0.25">
      <c r="A450" s="7" t="s">
        <v>2645</v>
      </c>
      <c r="B450" s="6">
        <v>10010387</v>
      </c>
      <c r="C450" s="8" t="s">
        <v>2646</v>
      </c>
      <c r="D450" s="2" t="s">
        <v>2647</v>
      </c>
      <c r="E450" s="6">
        <v>948206726</v>
      </c>
      <c r="F450" s="7" t="s">
        <v>22</v>
      </c>
      <c r="G450" s="7" t="s">
        <v>21</v>
      </c>
      <c r="H450" s="7" t="s">
        <v>1408</v>
      </c>
    </row>
    <row r="451" spans="1:8" x14ac:dyDescent="0.25">
      <c r="A451" s="7" t="s">
        <v>2648</v>
      </c>
      <c r="B451" s="6">
        <v>10013221</v>
      </c>
      <c r="C451" s="8" t="s">
        <v>2649</v>
      </c>
      <c r="D451" s="2" t="s">
        <v>2650</v>
      </c>
      <c r="E451" s="6">
        <v>3132628680</v>
      </c>
      <c r="F451" s="7" t="s">
        <v>824</v>
      </c>
      <c r="G451" s="7" t="s">
        <v>28</v>
      </c>
      <c r="H451" s="7" t="s">
        <v>1416</v>
      </c>
    </row>
    <row r="452" spans="1:8" x14ac:dyDescent="0.25">
      <c r="A452" s="7" t="s">
        <v>2651</v>
      </c>
      <c r="B452" s="6">
        <v>10015308</v>
      </c>
      <c r="C452" s="8" t="s">
        <v>2652</v>
      </c>
      <c r="D452" s="2" t="s">
        <v>2653</v>
      </c>
      <c r="E452" s="6">
        <v>3208520512</v>
      </c>
      <c r="F452" s="7" t="s">
        <v>32</v>
      </c>
      <c r="G452" s="7" t="s">
        <v>28</v>
      </c>
      <c r="H452" s="7" t="s">
        <v>1416</v>
      </c>
    </row>
    <row r="453" spans="1:8" x14ac:dyDescent="0.25">
      <c r="A453" s="7" t="s">
        <v>2654</v>
      </c>
      <c r="B453" s="6">
        <v>10015796</v>
      </c>
      <c r="C453" s="8" t="s">
        <v>2655</v>
      </c>
      <c r="D453" s="2" t="s">
        <v>2656</v>
      </c>
      <c r="E453" s="6">
        <v>3206747018</v>
      </c>
      <c r="F453" s="7" t="s">
        <v>924</v>
      </c>
      <c r="G453" s="7" t="s">
        <v>659</v>
      </c>
      <c r="H453" s="7" t="s">
        <v>1420</v>
      </c>
    </row>
    <row r="454" spans="1:8" x14ac:dyDescent="0.25">
      <c r="A454" s="7" t="s">
        <v>2657</v>
      </c>
      <c r="B454" s="6">
        <v>10009800</v>
      </c>
      <c r="C454" s="9">
        <v>371709</v>
      </c>
      <c r="D454" s="2" t="s">
        <v>2658</v>
      </c>
      <c r="E454" s="6">
        <v>3116553361</v>
      </c>
      <c r="F454" s="7" t="s">
        <v>131</v>
      </c>
      <c r="G454" s="7" t="s">
        <v>16</v>
      </c>
      <c r="H454" s="7" t="s">
        <v>1420</v>
      </c>
    </row>
    <row r="455" spans="1:8" x14ac:dyDescent="0.25">
      <c r="A455" s="7" t="s">
        <v>2659</v>
      </c>
      <c r="B455" s="6">
        <v>10009848</v>
      </c>
      <c r="C455" s="8" t="s">
        <v>2660</v>
      </c>
      <c r="D455" s="2" t="s">
        <v>2661</v>
      </c>
      <c r="E455" s="6">
        <v>3133494172</v>
      </c>
      <c r="F455" s="7" t="s">
        <v>234</v>
      </c>
      <c r="G455" s="7" t="s">
        <v>28</v>
      </c>
      <c r="H455" s="7" t="s">
        <v>1427</v>
      </c>
    </row>
    <row r="456" spans="1:8" x14ac:dyDescent="0.25">
      <c r="A456" s="7" t="s">
        <v>2662</v>
      </c>
      <c r="B456" s="6">
        <v>10014362</v>
      </c>
      <c r="C456" s="8" t="s">
        <v>2663</v>
      </c>
      <c r="D456" s="2" t="s">
        <v>2664</v>
      </c>
      <c r="E456" s="6">
        <v>986342026</v>
      </c>
      <c r="F456" s="7" t="s">
        <v>713</v>
      </c>
      <c r="G456" s="7" t="s">
        <v>712</v>
      </c>
      <c r="H456" s="7" t="s">
        <v>1412</v>
      </c>
    </row>
    <row r="457" spans="1:8" x14ac:dyDescent="0.25">
      <c r="A457" s="7" t="s">
        <v>2665</v>
      </c>
      <c r="B457" s="6">
        <v>10011709</v>
      </c>
      <c r="C457" s="8" t="s">
        <v>2666</v>
      </c>
      <c r="D457" s="2" t="s">
        <v>2667</v>
      </c>
      <c r="E457" s="6">
        <v>6582700</v>
      </c>
      <c r="F457" s="7" t="s">
        <v>17</v>
      </c>
      <c r="G457" s="7" t="s">
        <v>90</v>
      </c>
      <c r="H457" s="7" t="s">
        <v>1416</v>
      </c>
    </row>
    <row r="458" spans="1:8" x14ac:dyDescent="0.25">
      <c r="A458" s="7" t="s">
        <v>2668</v>
      </c>
      <c r="B458" s="6">
        <v>10011968</v>
      </c>
      <c r="C458" s="8" t="s">
        <v>2669</v>
      </c>
      <c r="D458" s="2" t="s">
        <v>2670</v>
      </c>
      <c r="E458" s="6">
        <v>945432337</v>
      </c>
      <c r="F458" s="7" t="s">
        <v>288</v>
      </c>
      <c r="G458" s="7" t="s">
        <v>21</v>
      </c>
      <c r="H458" s="7" t="s">
        <v>1408</v>
      </c>
    </row>
    <row r="459" spans="1:8" x14ac:dyDescent="0.25">
      <c r="A459" s="7" t="s">
        <v>2671</v>
      </c>
      <c r="B459" s="6">
        <v>10015856</v>
      </c>
      <c r="C459" s="8" t="s">
        <v>2672</v>
      </c>
      <c r="D459" s="2" t="s">
        <v>2673</v>
      </c>
      <c r="E459" s="6">
        <v>3214300760</v>
      </c>
      <c r="F459" s="7" t="s">
        <v>781</v>
      </c>
      <c r="G459" s="7" t="s">
        <v>659</v>
      </c>
      <c r="H459" s="7" t="s">
        <v>1408</v>
      </c>
    </row>
    <row r="460" spans="1:8" x14ac:dyDescent="0.25">
      <c r="A460" s="7" t="s">
        <v>2674</v>
      </c>
      <c r="B460" s="6">
        <v>10011453</v>
      </c>
      <c r="C460" s="9">
        <v>80467955</v>
      </c>
      <c r="D460" s="2" t="s">
        <v>2206</v>
      </c>
      <c r="E460" s="6">
        <v>3118171668</v>
      </c>
      <c r="F460" s="7" t="s">
        <v>268</v>
      </c>
      <c r="G460" s="7" t="s">
        <v>28</v>
      </c>
      <c r="H460" s="7" t="s">
        <v>1420</v>
      </c>
    </row>
    <row r="461" spans="1:8" x14ac:dyDescent="0.25">
      <c r="A461" s="7" t="s">
        <v>2675</v>
      </c>
      <c r="B461" s="6">
        <v>10011433</v>
      </c>
      <c r="C461" s="8" t="s">
        <v>2676</v>
      </c>
      <c r="D461" s="2" t="s">
        <v>2118</v>
      </c>
      <c r="E461" s="6">
        <v>3107586873</v>
      </c>
      <c r="F461" s="7" t="s">
        <v>193</v>
      </c>
      <c r="G461" s="7" t="s">
        <v>16</v>
      </c>
      <c r="H461" s="7" t="s">
        <v>1427</v>
      </c>
    </row>
    <row r="462" spans="1:8" x14ac:dyDescent="0.25">
      <c r="A462" s="7" t="s">
        <v>2677</v>
      </c>
      <c r="B462" s="6">
        <v>10014681</v>
      </c>
      <c r="C462" s="8" t="s">
        <v>2678</v>
      </c>
      <c r="D462" s="2" t="s">
        <v>2679</v>
      </c>
      <c r="E462" s="6">
        <v>3125080470</v>
      </c>
      <c r="F462" s="7" t="s">
        <v>268</v>
      </c>
      <c r="G462" s="7" t="s">
        <v>28</v>
      </c>
      <c r="H462" s="7" t="s">
        <v>1416</v>
      </c>
    </row>
    <row r="463" spans="1:8" x14ac:dyDescent="0.25">
      <c r="A463" s="7" t="s">
        <v>2680</v>
      </c>
      <c r="B463" s="6">
        <v>10010644</v>
      </c>
      <c r="C463" s="9">
        <v>7164553</v>
      </c>
      <c r="D463" s="2" t="s">
        <v>2681</v>
      </c>
      <c r="E463" s="6">
        <v>3118446205</v>
      </c>
      <c r="F463" s="7" t="s">
        <v>123</v>
      </c>
      <c r="G463" s="7" t="s">
        <v>28</v>
      </c>
      <c r="H463" s="7" t="s">
        <v>1420</v>
      </c>
    </row>
    <row r="464" spans="1:8" x14ac:dyDescent="0.25">
      <c r="A464" s="7" t="s">
        <v>2682</v>
      </c>
      <c r="B464" s="6">
        <v>10010574</v>
      </c>
      <c r="C464" s="9">
        <v>7125403</v>
      </c>
      <c r="D464" s="2" t="s">
        <v>1945</v>
      </c>
      <c r="E464" s="6">
        <v>3115419472</v>
      </c>
      <c r="F464" s="7" t="s">
        <v>255</v>
      </c>
      <c r="G464" s="7" t="s">
        <v>28</v>
      </c>
      <c r="H464" s="7" t="s">
        <v>1420</v>
      </c>
    </row>
    <row r="465" spans="1:8" x14ac:dyDescent="0.25">
      <c r="A465" s="7" t="s">
        <v>2683</v>
      </c>
      <c r="B465" s="6">
        <v>10010881</v>
      </c>
      <c r="C465" s="8" t="s">
        <v>2684</v>
      </c>
      <c r="D465" s="2" t="s">
        <v>2685</v>
      </c>
      <c r="E465" s="6">
        <v>3125831108</v>
      </c>
      <c r="F465" s="7" t="s">
        <v>64</v>
      </c>
      <c r="G465" s="7" t="s">
        <v>28</v>
      </c>
      <c r="H465" s="7" t="s">
        <v>1420</v>
      </c>
    </row>
    <row r="466" spans="1:8" x14ac:dyDescent="0.25">
      <c r="A466" s="7" t="s">
        <v>2686</v>
      </c>
      <c r="B466" s="6">
        <v>10010639</v>
      </c>
      <c r="C466" s="8" t="s">
        <v>2687</v>
      </c>
      <c r="D466" s="2" t="s">
        <v>2688</v>
      </c>
      <c r="E466" s="6">
        <v>3124782408</v>
      </c>
      <c r="F466" s="7" t="s">
        <v>181</v>
      </c>
      <c r="G466" s="7" t="s">
        <v>28</v>
      </c>
      <c r="H466" s="7" t="s">
        <v>1416</v>
      </c>
    </row>
    <row r="467" spans="1:8" x14ac:dyDescent="0.25">
      <c r="A467" s="7" t="s">
        <v>2689</v>
      </c>
      <c r="B467" s="6">
        <v>10010924</v>
      </c>
      <c r="C467" s="8" t="s">
        <v>2690</v>
      </c>
      <c r="D467" s="2" t="s">
        <v>2691</v>
      </c>
      <c r="E467" s="6">
        <v>3133077484</v>
      </c>
      <c r="F467" s="7" t="s">
        <v>259</v>
      </c>
      <c r="G467" s="7" t="s">
        <v>28</v>
      </c>
      <c r="H467" s="7" t="s">
        <v>1408</v>
      </c>
    </row>
    <row r="468" spans="1:8" x14ac:dyDescent="0.25">
      <c r="A468" s="7" t="s">
        <v>2692</v>
      </c>
      <c r="B468" s="6">
        <v>10010416</v>
      </c>
      <c r="C468" s="8" t="s">
        <v>2693</v>
      </c>
      <c r="D468" s="2" t="s">
        <v>2694</v>
      </c>
      <c r="E468" s="6">
        <v>987368354</v>
      </c>
      <c r="F468" s="7" t="s">
        <v>301</v>
      </c>
      <c r="G468" s="7" t="s">
        <v>28</v>
      </c>
      <c r="H468" s="7" t="s">
        <v>1420</v>
      </c>
    </row>
    <row r="469" spans="1:8" x14ac:dyDescent="0.25">
      <c r="A469" s="7" t="s">
        <v>2695</v>
      </c>
      <c r="B469" s="6">
        <v>10009927</v>
      </c>
      <c r="C469" s="8" t="s">
        <v>2696</v>
      </c>
      <c r="D469" s="2" t="s">
        <v>2697</v>
      </c>
      <c r="E469" s="6">
        <v>3124036117</v>
      </c>
      <c r="F469" s="7" t="s">
        <v>123</v>
      </c>
      <c r="G469" s="7" t="s">
        <v>28</v>
      </c>
      <c r="H469" s="7" t="s">
        <v>1420</v>
      </c>
    </row>
    <row r="470" spans="1:8" x14ac:dyDescent="0.25">
      <c r="A470" s="7" t="s">
        <v>2698</v>
      </c>
      <c r="B470" s="6">
        <v>10011459</v>
      </c>
      <c r="C470" s="9">
        <v>80468136</v>
      </c>
      <c r="D470" s="2" t="s">
        <v>2206</v>
      </c>
      <c r="E470" s="6">
        <v>3124751639</v>
      </c>
      <c r="F470" s="7" t="s">
        <v>268</v>
      </c>
      <c r="G470" s="7" t="s">
        <v>28</v>
      </c>
      <c r="H470" s="7" t="s">
        <v>1420</v>
      </c>
    </row>
    <row r="471" spans="1:8" x14ac:dyDescent="0.25">
      <c r="A471" s="7" t="s">
        <v>2699</v>
      </c>
      <c r="B471" s="6">
        <v>10011963</v>
      </c>
      <c r="C471" s="8" t="s">
        <v>2700</v>
      </c>
      <c r="D471" s="2" t="s">
        <v>2701</v>
      </c>
      <c r="E471" s="6">
        <v>916683030</v>
      </c>
      <c r="F471" s="7" t="s">
        <v>420</v>
      </c>
      <c r="G471" s="7" t="s">
        <v>90</v>
      </c>
      <c r="H471" s="7" t="s">
        <v>1547</v>
      </c>
    </row>
    <row r="472" spans="1:8" x14ac:dyDescent="0.25">
      <c r="A472" s="7" t="s">
        <v>2702</v>
      </c>
      <c r="B472" s="6">
        <v>10011258</v>
      </c>
      <c r="C472" s="8" t="s">
        <v>2703</v>
      </c>
      <c r="D472" s="2" t="s">
        <v>2704</v>
      </c>
      <c r="E472" s="6">
        <v>918574311</v>
      </c>
      <c r="F472" s="7" t="s">
        <v>455</v>
      </c>
      <c r="G472" s="7" t="s">
        <v>90</v>
      </c>
      <c r="H472" s="7" t="s">
        <v>1412</v>
      </c>
    </row>
    <row r="473" spans="1:8" x14ac:dyDescent="0.25">
      <c r="A473" s="7" t="s">
        <v>2705</v>
      </c>
      <c r="B473" s="6">
        <v>10011218</v>
      </c>
      <c r="C473" s="8" t="s">
        <v>2706</v>
      </c>
      <c r="D473" s="2" t="s">
        <v>2701</v>
      </c>
      <c r="E473" s="6">
        <v>916683030</v>
      </c>
      <c r="F473" s="7" t="s">
        <v>420</v>
      </c>
      <c r="G473" s="7" t="s">
        <v>90</v>
      </c>
      <c r="H473" s="7" t="s">
        <v>1547</v>
      </c>
    </row>
    <row r="474" spans="1:8" x14ac:dyDescent="0.25">
      <c r="A474" s="7" t="s">
        <v>2707</v>
      </c>
      <c r="B474" s="6">
        <v>10016153</v>
      </c>
      <c r="C474" s="8" t="s">
        <v>2708</v>
      </c>
      <c r="D474" s="2" t="s">
        <v>2709</v>
      </c>
      <c r="E474" s="6">
        <v>3116450254</v>
      </c>
      <c r="F474" s="7" t="s">
        <v>91</v>
      </c>
      <c r="G474" s="7" t="s">
        <v>90</v>
      </c>
      <c r="H474" s="7" t="s">
        <v>1416</v>
      </c>
    </row>
    <row r="475" spans="1:8" x14ac:dyDescent="0.25">
      <c r="A475" s="7" t="s">
        <v>2710</v>
      </c>
      <c r="B475" s="6">
        <v>10009936</v>
      </c>
      <c r="C475" s="8" t="s">
        <v>2711</v>
      </c>
      <c r="D475" s="2" t="s">
        <v>2712</v>
      </c>
      <c r="E475" s="6">
        <v>3138323118</v>
      </c>
      <c r="F475" s="7" t="s">
        <v>244</v>
      </c>
      <c r="G475" s="7" t="s">
        <v>28</v>
      </c>
      <c r="H475" s="7" t="s">
        <v>1416</v>
      </c>
    </row>
    <row r="476" spans="1:8" x14ac:dyDescent="0.25">
      <c r="A476" s="7" t="s">
        <v>2713</v>
      </c>
      <c r="B476" s="6">
        <v>10011776</v>
      </c>
      <c r="C476" s="8" t="s">
        <v>2714</v>
      </c>
      <c r="D476" s="2" t="s">
        <v>2715</v>
      </c>
      <c r="E476" s="7" t="s">
        <v>605</v>
      </c>
      <c r="F476" s="7" t="s">
        <v>400</v>
      </c>
      <c r="G476" s="7" t="s">
        <v>90</v>
      </c>
      <c r="H476" s="7" t="s">
        <v>1416</v>
      </c>
    </row>
    <row r="477" spans="1:8" x14ac:dyDescent="0.25">
      <c r="A477" s="7" t="s">
        <v>2716</v>
      </c>
      <c r="B477" s="6">
        <v>10015529</v>
      </c>
      <c r="C477" s="8" t="s">
        <v>2717</v>
      </c>
      <c r="D477" s="2" t="s">
        <v>2718</v>
      </c>
      <c r="E477" s="6">
        <v>3124822618</v>
      </c>
      <c r="F477" s="7" t="s">
        <v>1046</v>
      </c>
      <c r="G477" s="7" t="s">
        <v>28</v>
      </c>
      <c r="H477" s="7" t="s">
        <v>1416</v>
      </c>
    </row>
    <row r="478" spans="1:8" x14ac:dyDescent="0.25">
      <c r="A478" s="7" t="s">
        <v>2719</v>
      </c>
      <c r="B478" s="6">
        <v>10009956</v>
      </c>
      <c r="C478" s="8" t="s">
        <v>2720</v>
      </c>
      <c r="D478" s="2" t="s">
        <v>2721</v>
      </c>
      <c r="E478" s="6">
        <v>3112633890</v>
      </c>
      <c r="F478" s="7" t="s">
        <v>250</v>
      </c>
      <c r="G478" s="7" t="s">
        <v>28</v>
      </c>
      <c r="H478" s="7" t="s">
        <v>1420</v>
      </c>
    </row>
    <row r="479" spans="1:8" x14ac:dyDescent="0.25">
      <c r="A479" s="7" t="s">
        <v>2722</v>
      </c>
      <c r="B479" s="6">
        <v>10009129</v>
      </c>
      <c r="C479" s="8" t="s">
        <v>2723</v>
      </c>
      <c r="D479" s="2" t="s">
        <v>2724</v>
      </c>
      <c r="E479" s="6">
        <v>945531017</v>
      </c>
      <c r="F479" s="7" t="s">
        <v>91</v>
      </c>
      <c r="G479" s="7" t="s">
        <v>21</v>
      </c>
      <c r="H479" s="7" t="s">
        <v>1408</v>
      </c>
    </row>
    <row r="480" spans="1:8" x14ac:dyDescent="0.25">
      <c r="A480" s="7" t="s">
        <v>2725</v>
      </c>
      <c r="B480" s="6">
        <v>10009127</v>
      </c>
      <c r="C480" s="9">
        <v>21074199</v>
      </c>
      <c r="D480" s="2" t="s">
        <v>2726</v>
      </c>
      <c r="E480" s="6">
        <v>917708116</v>
      </c>
      <c r="F480" s="7" t="s">
        <v>17</v>
      </c>
      <c r="G480" s="7" t="s">
        <v>16</v>
      </c>
      <c r="H480" s="7" t="s">
        <v>1408</v>
      </c>
    </row>
    <row r="481" spans="1:8" x14ac:dyDescent="0.25">
      <c r="A481" s="7" t="s">
        <v>2727</v>
      </c>
      <c r="B481" s="6">
        <v>10014090</v>
      </c>
      <c r="C481" s="8" t="s">
        <v>2728</v>
      </c>
      <c r="D481" s="2" t="s">
        <v>2729</v>
      </c>
      <c r="E481" s="6">
        <v>915408570</v>
      </c>
      <c r="F481" s="7" t="s">
        <v>896</v>
      </c>
      <c r="G481" s="7" t="s">
        <v>16</v>
      </c>
      <c r="H481" s="7" t="s">
        <v>1408</v>
      </c>
    </row>
    <row r="482" spans="1:8" x14ac:dyDescent="0.25">
      <c r="A482" s="7" t="s">
        <v>2730</v>
      </c>
      <c r="B482" s="6">
        <v>10011895</v>
      </c>
      <c r="C482" s="8" t="s">
        <v>2731</v>
      </c>
      <c r="D482" s="2" t="s">
        <v>2732</v>
      </c>
      <c r="E482" s="6">
        <v>944195212</v>
      </c>
      <c r="F482" s="7" t="s">
        <v>120</v>
      </c>
      <c r="G482" s="7" t="s">
        <v>90</v>
      </c>
      <c r="H482" s="7" t="s">
        <v>1408</v>
      </c>
    </row>
    <row r="483" spans="1:8" x14ac:dyDescent="0.25">
      <c r="A483" s="7" t="s">
        <v>2733</v>
      </c>
      <c r="B483" s="6">
        <v>10015549</v>
      </c>
      <c r="C483" s="8" t="s">
        <v>2734</v>
      </c>
      <c r="D483" s="2" t="s">
        <v>2735</v>
      </c>
      <c r="E483" s="6">
        <v>3115714052</v>
      </c>
      <c r="F483" s="7" t="s">
        <v>29</v>
      </c>
      <c r="G483" s="7" t="s">
        <v>28</v>
      </c>
      <c r="H483" s="7" t="s">
        <v>1408</v>
      </c>
    </row>
    <row r="484" spans="1:8" x14ac:dyDescent="0.25">
      <c r="A484" s="7" t="s">
        <v>2736</v>
      </c>
      <c r="B484" s="6">
        <v>10011919</v>
      </c>
      <c r="C484" s="8" t="s">
        <v>2737</v>
      </c>
      <c r="D484" s="2" t="s">
        <v>2738</v>
      </c>
      <c r="E484" s="6">
        <v>3104993075</v>
      </c>
      <c r="F484" s="7" t="s">
        <v>404</v>
      </c>
      <c r="G484" s="7" t="s">
        <v>21</v>
      </c>
      <c r="H484" s="7" t="s">
        <v>1416</v>
      </c>
    </row>
    <row r="485" spans="1:8" x14ac:dyDescent="0.25">
      <c r="A485" s="7" t="s">
        <v>2739</v>
      </c>
      <c r="B485" s="6">
        <v>10011903</v>
      </c>
      <c r="C485" s="8" t="s">
        <v>2740</v>
      </c>
      <c r="D485" s="2" t="s">
        <v>2741</v>
      </c>
      <c r="E485" s="6">
        <v>945371622</v>
      </c>
      <c r="F485" s="7" t="s">
        <v>120</v>
      </c>
      <c r="G485" s="7" t="s">
        <v>90</v>
      </c>
      <c r="H485" s="7" t="s">
        <v>1420</v>
      </c>
    </row>
    <row r="486" spans="1:8" x14ac:dyDescent="0.25">
      <c r="A486" s="7" t="s">
        <v>2742</v>
      </c>
      <c r="B486" s="6">
        <v>10015218</v>
      </c>
      <c r="C486" s="8" t="s">
        <v>2743</v>
      </c>
      <c r="D486" s="2" t="s">
        <v>2744</v>
      </c>
      <c r="E486" s="6">
        <v>922145657</v>
      </c>
      <c r="F486" s="7" t="s">
        <v>977</v>
      </c>
      <c r="G486" s="7" t="s">
        <v>659</v>
      </c>
      <c r="H486" s="7" t="s">
        <v>1416</v>
      </c>
    </row>
    <row r="487" spans="1:8" x14ac:dyDescent="0.25">
      <c r="A487" s="7" t="s">
        <v>2745</v>
      </c>
      <c r="B487" s="6">
        <v>10013222</v>
      </c>
      <c r="C487" s="8" t="s">
        <v>2746</v>
      </c>
      <c r="D487" s="2" t="s">
        <v>2747</v>
      </c>
      <c r="E487" s="6">
        <v>982483008</v>
      </c>
      <c r="F487" s="7" t="s">
        <v>17</v>
      </c>
      <c r="G487" s="7" t="s">
        <v>483</v>
      </c>
      <c r="H487" s="7" t="s">
        <v>1416</v>
      </c>
    </row>
    <row r="488" spans="1:8" x14ac:dyDescent="0.25">
      <c r="A488" s="7" t="s">
        <v>2748</v>
      </c>
      <c r="B488" s="6">
        <v>10015647</v>
      </c>
      <c r="C488" s="8" t="s">
        <v>2749</v>
      </c>
      <c r="D488" s="2" t="s">
        <v>2750</v>
      </c>
      <c r="E488" s="6">
        <v>3133956529</v>
      </c>
      <c r="F488" s="7" t="s">
        <v>696</v>
      </c>
      <c r="G488" s="7" t="s">
        <v>16</v>
      </c>
      <c r="H488" s="7" t="s">
        <v>1408</v>
      </c>
    </row>
    <row r="489" spans="1:8" x14ac:dyDescent="0.25">
      <c r="A489" s="7" t="s">
        <v>2751</v>
      </c>
      <c r="B489" s="6">
        <v>10014949</v>
      </c>
      <c r="C489" s="8" t="s">
        <v>2752</v>
      </c>
      <c r="D489" s="2" t="s">
        <v>2753</v>
      </c>
      <c r="E489" s="6">
        <v>912400832</v>
      </c>
      <c r="F489" s="7" t="s">
        <v>17</v>
      </c>
      <c r="G489" s="7" t="s">
        <v>16</v>
      </c>
      <c r="H489" s="7" t="s">
        <v>1416</v>
      </c>
    </row>
    <row r="490" spans="1:8" x14ac:dyDescent="0.25">
      <c r="A490" s="7" t="s">
        <v>2754</v>
      </c>
      <c r="B490" s="6">
        <v>10015220</v>
      </c>
      <c r="C490" s="8" t="s">
        <v>2755</v>
      </c>
      <c r="D490" s="2" t="s">
        <v>2756</v>
      </c>
      <c r="E490" s="6">
        <v>968812899</v>
      </c>
      <c r="F490" s="7" t="s">
        <v>329</v>
      </c>
      <c r="G490" s="7" t="s">
        <v>659</v>
      </c>
      <c r="H490" s="7" t="s">
        <v>1416</v>
      </c>
    </row>
    <row r="491" spans="1:8" x14ac:dyDescent="0.25">
      <c r="A491" s="7" t="s">
        <v>2757</v>
      </c>
      <c r="B491" s="6">
        <v>10017976</v>
      </c>
      <c r="C491" s="8" t="s">
        <v>2758</v>
      </c>
      <c r="D491" s="2" t="s">
        <v>2759</v>
      </c>
      <c r="E491" s="6">
        <v>963204339</v>
      </c>
      <c r="F491" s="7" t="s">
        <v>924</v>
      </c>
      <c r="G491" s="7" t="s">
        <v>659</v>
      </c>
      <c r="H491" s="7" t="s">
        <v>1412</v>
      </c>
    </row>
    <row r="492" spans="1:8" x14ac:dyDescent="0.25">
      <c r="A492" s="7" t="s">
        <v>2760</v>
      </c>
      <c r="B492" s="6">
        <v>10011864</v>
      </c>
      <c r="C492" s="8" t="s">
        <v>2761</v>
      </c>
      <c r="D492" s="2" t="s">
        <v>2762</v>
      </c>
      <c r="E492" s="6">
        <v>3108577308</v>
      </c>
      <c r="F492" s="7" t="s">
        <v>198</v>
      </c>
      <c r="G492" s="7" t="s">
        <v>16</v>
      </c>
      <c r="H492" s="7" t="s">
        <v>1420</v>
      </c>
    </row>
    <row r="493" spans="1:8" x14ac:dyDescent="0.25">
      <c r="A493" s="7" t="s">
        <v>2763</v>
      </c>
      <c r="B493" s="6">
        <v>10013989</v>
      </c>
      <c r="C493" s="8" t="s">
        <v>2764</v>
      </c>
      <c r="D493" s="2" t="s">
        <v>2765</v>
      </c>
      <c r="E493" s="6">
        <v>927212639</v>
      </c>
      <c r="F493" s="7" t="s">
        <v>887</v>
      </c>
      <c r="G493" s="7" t="s">
        <v>886</v>
      </c>
      <c r="H493" s="7" t="s">
        <v>1416</v>
      </c>
    </row>
    <row r="494" spans="1:8" x14ac:dyDescent="0.25">
      <c r="A494" s="7" t="s">
        <v>2766</v>
      </c>
      <c r="B494" s="6">
        <v>10013163</v>
      </c>
      <c r="C494" s="8" t="s">
        <v>2767</v>
      </c>
      <c r="D494" s="2" t="s">
        <v>2768</v>
      </c>
      <c r="E494" s="6">
        <v>3137687926</v>
      </c>
      <c r="F494" s="7" t="s">
        <v>329</v>
      </c>
      <c r="G494" s="7" t="s">
        <v>659</v>
      </c>
      <c r="H494" s="7" t="s">
        <v>1416</v>
      </c>
    </row>
    <row r="495" spans="1:8" x14ac:dyDescent="0.25">
      <c r="A495" s="7" t="s">
        <v>2769</v>
      </c>
      <c r="B495" s="6">
        <v>10013886</v>
      </c>
      <c r="C495" s="8" t="s">
        <v>2770</v>
      </c>
      <c r="D495" s="2" t="s">
        <v>2771</v>
      </c>
      <c r="E495" s="6">
        <v>3103906668</v>
      </c>
      <c r="F495" s="7" t="s">
        <v>404</v>
      </c>
      <c r="G495" s="7" t="s">
        <v>21</v>
      </c>
      <c r="H495" s="7" t="s">
        <v>1416</v>
      </c>
    </row>
    <row r="496" spans="1:8" x14ac:dyDescent="0.25">
      <c r="A496" s="7" t="s">
        <v>2772</v>
      </c>
      <c r="B496" s="6">
        <v>10011824</v>
      </c>
      <c r="C496" s="8" t="s">
        <v>2773</v>
      </c>
      <c r="D496" s="2" t="s">
        <v>2774</v>
      </c>
      <c r="E496" s="6">
        <v>948545248</v>
      </c>
      <c r="F496" s="7" t="s">
        <v>404</v>
      </c>
      <c r="G496" s="7" t="s">
        <v>21</v>
      </c>
      <c r="H496" s="7" t="s">
        <v>1408</v>
      </c>
    </row>
    <row r="497" spans="1:8" x14ac:dyDescent="0.25">
      <c r="A497" s="7" t="s">
        <v>2775</v>
      </c>
      <c r="B497" s="6">
        <v>10013833</v>
      </c>
      <c r="C497" s="8" t="s">
        <v>2776</v>
      </c>
      <c r="D497" s="2" t="s">
        <v>2777</v>
      </c>
      <c r="E497" s="6">
        <v>926626816</v>
      </c>
      <c r="F497" s="7" t="s">
        <v>713</v>
      </c>
      <c r="G497" s="7" t="s">
        <v>16</v>
      </c>
      <c r="H497" s="7" t="s">
        <v>1420</v>
      </c>
    </row>
    <row r="498" spans="1:8" x14ac:dyDescent="0.25">
      <c r="A498" s="7" t="s">
        <v>2778</v>
      </c>
      <c r="B498" s="6">
        <v>10017995</v>
      </c>
      <c r="C498" s="9">
        <v>900951704</v>
      </c>
      <c r="D498" s="2" t="s">
        <v>2779</v>
      </c>
      <c r="E498" s="6">
        <v>3188290416</v>
      </c>
      <c r="F498" s="7" t="s">
        <v>1391</v>
      </c>
      <c r="G498" s="7" t="s">
        <v>828</v>
      </c>
      <c r="H498" s="7" t="s">
        <v>1408</v>
      </c>
    </row>
    <row r="499" spans="1:8" x14ac:dyDescent="0.25">
      <c r="A499" s="7" t="s">
        <v>2780</v>
      </c>
      <c r="B499" s="6">
        <v>10011962</v>
      </c>
      <c r="C499" s="8" t="s">
        <v>2781</v>
      </c>
      <c r="D499" s="2" t="s">
        <v>2782</v>
      </c>
      <c r="E499" s="6">
        <v>3204491749</v>
      </c>
      <c r="F499" s="7" t="s">
        <v>190</v>
      </c>
      <c r="G499" s="7" t="s">
        <v>16</v>
      </c>
      <c r="H499" s="7" t="s">
        <v>1420</v>
      </c>
    </row>
    <row r="500" spans="1:8" x14ac:dyDescent="0.25">
      <c r="A500" s="7" t="s">
        <v>2783</v>
      </c>
      <c r="B500" s="6">
        <v>10013439</v>
      </c>
      <c r="C500" s="8" t="s">
        <v>2784</v>
      </c>
      <c r="D500" s="2" t="s">
        <v>2785</v>
      </c>
      <c r="E500" s="6">
        <v>967442904</v>
      </c>
      <c r="F500" s="7" t="s">
        <v>847</v>
      </c>
      <c r="G500" s="7" t="s">
        <v>659</v>
      </c>
      <c r="H500" s="7" t="s">
        <v>1408</v>
      </c>
    </row>
    <row r="501" spans="1:8" x14ac:dyDescent="0.25">
      <c r="A501" s="7" t="s">
        <v>2786</v>
      </c>
      <c r="B501" s="6">
        <v>10017201</v>
      </c>
      <c r="C501" s="8" t="s">
        <v>2787</v>
      </c>
      <c r="D501" s="2" t="s">
        <v>2788</v>
      </c>
      <c r="E501" s="6">
        <v>3104121273</v>
      </c>
      <c r="F501" s="7" t="s">
        <v>308</v>
      </c>
      <c r="G501" s="7" t="s">
        <v>21</v>
      </c>
      <c r="H501" s="7" t="s">
        <v>1416</v>
      </c>
    </row>
    <row r="502" spans="1:8" x14ac:dyDescent="0.25">
      <c r="A502" s="7" t="s">
        <v>2789</v>
      </c>
      <c r="B502" s="6">
        <v>10017461</v>
      </c>
      <c r="C502" s="8" t="s">
        <v>2790</v>
      </c>
      <c r="D502" s="2" t="s">
        <v>2791</v>
      </c>
      <c r="E502" s="6">
        <v>3148300969</v>
      </c>
      <c r="F502" s="7" t="s">
        <v>1285</v>
      </c>
      <c r="G502" s="7" t="s">
        <v>828</v>
      </c>
      <c r="H502" s="7" t="s">
        <v>1408</v>
      </c>
    </row>
    <row r="503" spans="1:8" x14ac:dyDescent="0.25">
      <c r="A503" s="7" t="s">
        <v>2792</v>
      </c>
      <c r="B503" s="6">
        <v>10013175</v>
      </c>
      <c r="C503" s="8" t="s">
        <v>2793</v>
      </c>
      <c r="D503" s="2" t="s">
        <v>2794</v>
      </c>
      <c r="E503" s="6">
        <v>3112060221</v>
      </c>
      <c r="F503" s="7" t="s">
        <v>814</v>
      </c>
      <c r="G503" s="7" t="s">
        <v>16</v>
      </c>
      <c r="H503" s="7" t="s">
        <v>1408</v>
      </c>
    </row>
    <row r="504" spans="1:8" x14ac:dyDescent="0.25">
      <c r="A504" s="7" t="s">
        <v>2795</v>
      </c>
      <c r="B504" s="6">
        <v>10016148</v>
      </c>
      <c r="C504" s="8" t="s">
        <v>2796</v>
      </c>
      <c r="D504" s="2" t="s">
        <v>2797</v>
      </c>
      <c r="E504" s="6">
        <v>942553363</v>
      </c>
      <c r="F504" s="7" t="s">
        <v>724</v>
      </c>
      <c r="G504" s="7" t="s">
        <v>21</v>
      </c>
      <c r="H504" s="7" t="s">
        <v>1408</v>
      </c>
    </row>
    <row r="505" spans="1:8" x14ac:dyDescent="0.25">
      <c r="A505" s="7" t="s">
        <v>2798</v>
      </c>
      <c r="B505" s="6">
        <v>10011540</v>
      </c>
      <c r="C505" s="8" t="s">
        <v>2799</v>
      </c>
      <c r="D505" s="2" t="s">
        <v>2800</v>
      </c>
      <c r="E505" s="6">
        <v>945560981</v>
      </c>
      <c r="F505" s="7" t="s">
        <v>83</v>
      </c>
      <c r="G505" s="7" t="s">
        <v>21</v>
      </c>
      <c r="H505" s="7" t="s">
        <v>1408</v>
      </c>
    </row>
    <row r="506" spans="1:8" x14ac:dyDescent="0.25">
      <c r="A506" s="7" t="s">
        <v>2801</v>
      </c>
      <c r="B506" s="6">
        <v>10015725</v>
      </c>
      <c r="C506" s="8" t="s">
        <v>2802</v>
      </c>
      <c r="D506" s="2" t="s">
        <v>2803</v>
      </c>
      <c r="E506" s="6">
        <v>3207974969</v>
      </c>
      <c r="F506" s="7" t="s">
        <v>83</v>
      </c>
      <c r="G506" s="7" t="s">
        <v>659</v>
      </c>
      <c r="H506" s="7" t="s">
        <v>1416</v>
      </c>
    </row>
    <row r="507" spans="1:8" x14ac:dyDescent="0.25">
      <c r="A507" s="7" t="s">
        <v>2804</v>
      </c>
      <c r="B507" s="6">
        <v>10012001</v>
      </c>
      <c r="C507" s="8" t="s">
        <v>2805</v>
      </c>
      <c r="D507" s="2" t="s">
        <v>2806</v>
      </c>
      <c r="E507" s="6">
        <v>945515645</v>
      </c>
      <c r="F507" s="7" t="s">
        <v>101</v>
      </c>
      <c r="G507" s="7" t="s">
        <v>21</v>
      </c>
      <c r="H507" s="7" t="s">
        <v>1408</v>
      </c>
    </row>
    <row r="508" spans="1:8" x14ac:dyDescent="0.25">
      <c r="A508" s="7" t="s">
        <v>2807</v>
      </c>
      <c r="B508" s="6">
        <v>10011788</v>
      </c>
      <c r="C508" s="8" t="s">
        <v>2808</v>
      </c>
      <c r="D508" s="2" t="s">
        <v>2809</v>
      </c>
      <c r="E508" s="6">
        <v>916292202</v>
      </c>
      <c r="F508" s="7" t="s">
        <v>17</v>
      </c>
      <c r="G508" s="7" t="s">
        <v>16</v>
      </c>
      <c r="H508" s="7" t="s">
        <v>1547</v>
      </c>
    </row>
    <row r="509" spans="1:8" x14ac:dyDescent="0.25">
      <c r="A509" s="7" t="s">
        <v>2810</v>
      </c>
      <c r="B509" s="6">
        <v>10008649</v>
      </c>
      <c r="C509" s="8" t="s">
        <v>2811</v>
      </c>
      <c r="D509" s="2" t="s">
        <v>2812</v>
      </c>
      <c r="E509" s="6">
        <v>3144360233</v>
      </c>
      <c r="F509" s="7" t="s">
        <v>131</v>
      </c>
      <c r="G509" s="7" t="s">
        <v>16</v>
      </c>
      <c r="H509" s="7" t="s">
        <v>1420</v>
      </c>
    </row>
    <row r="510" spans="1:8" x14ac:dyDescent="0.25">
      <c r="A510" s="7" t="s">
        <v>2813</v>
      </c>
      <c r="B510" s="6">
        <v>10013490</v>
      </c>
      <c r="C510" s="8" t="s">
        <v>2814</v>
      </c>
      <c r="D510" s="2" t="s">
        <v>2815</v>
      </c>
      <c r="E510" s="6">
        <v>3115451439</v>
      </c>
      <c r="F510" s="7" t="s">
        <v>814</v>
      </c>
      <c r="G510" s="7" t="s">
        <v>16</v>
      </c>
      <c r="H510" s="7" t="s">
        <v>1416</v>
      </c>
    </row>
    <row r="511" spans="1:8" x14ac:dyDescent="0.25">
      <c r="A511" s="7" t="s">
        <v>2816</v>
      </c>
      <c r="B511" s="6">
        <v>10017597</v>
      </c>
      <c r="C511" s="8" t="s">
        <v>2817</v>
      </c>
      <c r="D511" s="2" t="s">
        <v>2818</v>
      </c>
      <c r="E511" s="6">
        <v>987889177</v>
      </c>
      <c r="F511" s="7" t="s">
        <v>1333</v>
      </c>
      <c r="G511" s="7" t="s">
        <v>28</v>
      </c>
      <c r="H511" s="7" t="s">
        <v>1416</v>
      </c>
    </row>
    <row r="512" spans="1:8" x14ac:dyDescent="0.25">
      <c r="A512" s="7" t="s">
        <v>2819</v>
      </c>
      <c r="B512" s="6">
        <v>10008434</v>
      </c>
      <c r="C512" s="8" t="s">
        <v>2820</v>
      </c>
      <c r="D512" s="2" t="s">
        <v>2821</v>
      </c>
      <c r="E512" s="6">
        <v>945484073</v>
      </c>
      <c r="F512" s="7" t="s">
        <v>22</v>
      </c>
      <c r="G512" s="7" t="s">
        <v>21</v>
      </c>
      <c r="H512" s="7" t="s">
        <v>1416</v>
      </c>
    </row>
    <row r="513" spans="1:8" x14ac:dyDescent="0.25">
      <c r="A513" s="7" t="s">
        <v>2822</v>
      </c>
      <c r="B513" s="6">
        <v>10015828</v>
      </c>
      <c r="C513" s="8" t="s">
        <v>2823</v>
      </c>
      <c r="D513" s="2" t="s">
        <v>2824</v>
      </c>
      <c r="E513" s="6">
        <v>3113498538</v>
      </c>
      <c r="F513" s="7" t="s">
        <v>1034</v>
      </c>
      <c r="G513" s="7" t="s">
        <v>659</v>
      </c>
      <c r="H513" s="7" t="s">
        <v>1416</v>
      </c>
    </row>
    <row r="514" spans="1:8" x14ac:dyDescent="0.25">
      <c r="A514" s="7" t="s">
        <v>2825</v>
      </c>
      <c r="B514" s="6">
        <v>10017994</v>
      </c>
      <c r="C514" s="8" t="s">
        <v>2826</v>
      </c>
      <c r="D514" s="2" t="s">
        <v>2827</v>
      </c>
      <c r="E514" s="6">
        <v>3133956840</v>
      </c>
      <c r="F514" s="7" t="s">
        <v>1306</v>
      </c>
      <c r="G514" s="7" t="s">
        <v>828</v>
      </c>
      <c r="H514" s="7" t="s">
        <v>1408</v>
      </c>
    </row>
    <row r="515" spans="1:8" x14ac:dyDescent="0.25">
      <c r="A515" s="7" t="s">
        <v>2828</v>
      </c>
      <c r="B515" s="6">
        <v>10016239</v>
      </c>
      <c r="C515" s="9">
        <v>4211865</v>
      </c>
      <c r="D515" s="2" t="s">
        <v>2829</v>
      </c>
      <c r="E515" s="6">
        <v>3103496365</v>
      </c>
      <c r="F515" s="7" t="s">
        <v>175</v>
      </c>
      <c r="G515" s="7" t="s">
        <v>28</v>
      </c>
      <c r="H515" s="7" t="s">
        <v>1416</v>
      </c>
    </row>
    <row r="516" spans="1:8" x14ac:dyDescent="0.25">
      <c r="A516" s="7" t="s">
        <v>2830</v>
      </c>
      <c r="B516" s="6">
        <v>403300</v>
      </c>
      <c r="C516" s="9">
        <v>9000919498</v>
      </c>
      <c r="D516" s="2" t="s">
        <v>2831</v>
      </c>
      <c r="E516" s="7" t="s">
        <v>63</v>
      </c>
      <c r="F516" s="7" t="s">
        <v>2832</v>
      </c>
      <c r="G516" s="7" t="s">
        <v>16</v>
      </c>
      <c r="H516" s="7" t="s">
        <v>1412</v>
      </c>
    </row>
    <row r="517" spans="1:8" x14ac:dyDescent="0.25">
      <c r="A517" s="7" t="s">
        <v>2833</v>
      </c>
      <c r="B517" s="6">
        <v>10010243</v>
      </c>
      <c r="C517" s="8" t="s">
        <v>2834</v>
      </c>
      <c r="D517" s="2" t="s">
        <v>2835</v>
      </c>
      <c r="E517" s="6">
        <v>24205400</v>
      </c>
      <c r="F517" s="7" t="s">
        <v>17</v>
      </c>
      <c r="G517" s="7" t="s">
        <v>16</v>
      </c>
      <c r="H517" s="7" t="s">
        <v>1420</v>
      </c>
    </row>
    <row r="518" spans="1:8" x14ac:dyDescent="0.25">
      <c r="A518" s="7" t="s">
        <v>2836</v>
      </c>
      <c r="B518" s="6">
        <v>10009043</v>
      </c>
      <c r="C518" s="8" t="s">
        <v>2837</v>
      </c>
      <c r="D518" s="2" t="s">
        <v>2838</v>
      </c>
      <c r="E518" s="6">
        <v>945622266</v>
      </c>
      <c r="F518" s="7" t="s">
        <v>120</v>
      </c>
      <c r="G518" s="7" t="s">
        <v>21</v>
      </c>
      <c r="H518" s="7" t="s">
        <v>1420</v>
      </c>
    </row>
    <row r="519" spans="1:8" x14ac:dyDescent="0.25">
      <c r="A519" s="7" t="s">
        <v>2839</v>
      </c>
      <c r="B519" s="6">
        <v>10016631</v>
      </c>
      <c r="C519" s="8" t="s">
        <v>2840</v>
      </c>
      <c r="D519" s="2" t="s">
        <v>2841</v>
      </c>
      <c r="E519" s="6">
        <v>3117616155</v>
      </c>
      <c r="F519" s="7" t="s">
        <v>81</v>
      </c>
      <c r="G519" s="7" t="s">
        <v>21</v>
      </c>
      <c r="H519" s="7" t="s">
        <v>1416</v>
      </c>
    </row>
    <row r="520" spans="1:8" x14ac:dyDescent="0.25">
      <c r="A520" s="7" t="s">
        <v>2842</v>
      </c>
      <c r="B520" s="6">
        <v>10011132</v>
      </c>
      <c r="C520" s="9">
        <v>79592117</v>
      </c>
      <c r="D520" s="2" t="s">
        <v>2843</v>
      </c>
      <c r="E520" s="6">
        <v>915449607</v>
      </c>
      <c r="F520" s="7" t="s">
        <v>17</v>
      </c>
      <c r="G520" s="7" t="s">
        <v>16</v>
      </c>
      <c r="H520" s="7" t="s">
        <v>1427</v>
      </c>
    </row>
    <row r="521" spans="1:8" x14ac:dyDescent="0.25">
      <c r="A521" s="7" t="s">
        <v>2844</v>
      </c>
      <c r="B521" s="6">
        <v>10016742</v>
      </c>
      <c r="C521" s="8" t="s">
        <v>2845</v>
      </c>
      <c r="D521" s="2" t="s">
        <v>2846</v>
      </c>
      <c r="E521" s="6">
        <v>918624627</v>
      </c>
      <c r="F521" s="7" t="s">
        <v>420</v>
      </c>
      <c r="G521" s="7" t="s">
        <v>90</v>
      </c>
      <c r="H521" s="7" t="s">
        <v>1416</v>
      </c>
    </row>
    <row r="522" spans="1:8" x14ac:dyDescent="0.25">
      <c r="A522" s="7" t="s">
        <v>2847</v>
      </c>
      <c r="B522" s="6">
        <v>10011644</v>
      </c>
      <c r="C522" s="8" t="s">
        <v>2848</v>
      </c>
      <c r="D522" s="2" t="s">
        <v>2849</v>
      </c>
      <c r="E522" s="6">
        <v>918617886</v>
      </c>
      <c r="F522" s="7" t="s">
        <v>420</v>
      </c>
      <c r="G522" s="7" t="s">
        <v>90</v>
      </c>
      <c r="H522" s="7" t="s">
        <v>1416</v>
      </c>
    </row>
    <row r="523" spans="1:8" x14ac:dyDescent="0.25">
      <c r="A523" s="7" t="s">
        <v>2850</v>
      </c>
      <c r="B523" s="6">
        <v>10011988</v>
      </c>
      <c r="C523" s="8" t="s">
        <v>2851</v>
      </c>
      <c r="D523" s="2" t="s">
        <v>2852</v>
      </c>
      <c r="E523" s="6">
        <v>943861186</v>
      </c>
      <c r="F523" s="7" t="s">
        <v>91</v>
      </c>
      <c r="G523" s="7" t="s">
        <v>90</v>
      </c>
      <c r="H523" s="7" t="s">
        <v>1420</v>
      </c>
    </row>
    <row r="524" spans="1:8" x14ac:dyDescent="0.25">
      <c r="A524" s="7" t="s">
        <v>2853</v>
      </c>
      <c r="B524" s="6">
        <v>10014382</v>
      </c>
      <c r="C524" s="8" t="s">
        <v>2854</v>
      </c>
      <c r="D524" s="2" t="s">
        <v>2855</v>
      </c>
      <c r="E524" s="6">
        <v>916928458</v>
      </c>
      <c r="F524" s="7" t="s">
        <v>17</v>
      </c>
      <c r="G524" s="7" t="s">
        <v>90</v>
      </c>
      <c r="H524" s="7" t="s">
        <v>1427</v>
      </c>
    </row>
    <row r="525" spans="1:8" x14ac:dyDescent="0.25">
      <c r="A525" s="7" t="s">
        <v>2856</v>
      </c>
      <c r="B525" s="6">
        <v>10011556</v>
      </c>
      <c r="C525" s="8" t="s">
        <v>2857</v>
      </c>
      <c r="D525" s="2" t="s">
        <v>2858</v>
      </c>
      <c r="E525" s="6">
        <v>987441044</v>
      </c>
      <c r="F525" s="7" t="s">
        <v>64</v>
      </c>
      <c r="G525" s="7" t="s">
        <v>28</v>
      </c>
      <c r="H525" s="7" t="s">
        <v>1416</v>
      </c>
    </row>
    <row r="526" spans="1:8" x14ac:dyDescent="0.25">
      <c r="A526" s="7" t="s">
        <v>2859</v>
      </c>
      <c r="B526" s="6">
        <v>10011955</v>
      </c>
      <c r="C526" s="8" t="s">
        <v>2860</v>
      </c>
      <c r="D526" s="2" t="s">
        <v>2861</v>
      </c>
      <c r="E526" s="6">
        <v>3017020427</v>
      </c>
      <c r="F526" s="7" t="s">
        <v>83</v>
      </c>
      <c r="G526" s="7" t="s">
        <v>659</v>
      </c>
      <c r="H526" s="7" t="s">
        <v>1427</v>
      </c>
    </row>
    <row r="527" spans="1:8" x14ac:dyDescent="0.25">
      <c r="A527" s="7" t="s">
        <v>2862</v>
      </c>
      <c r="B527" s="6">
        <v>10011648</v>
      </c>
      <c r="C527" s="8" t="s">
        <v>2863</v>
      </c>
      <c r="D527" s="2" t="s">
        <v>2864</v>
      </c>
      <c r="E527" s="6">
        <v>3144043533</v>
      </c>
      <c r="F527" s="7" t="s">
        <v>433</v>
      </c>
      <c r="G527" s="7" t="s">
        <v>90</v>
      </c>
      <c r="H527" s="7" t="s">
        <v>1416</v>
      </c>
    </row>
    <row r="528" spans="1:8" x14ac:dyDescent="0.25">
      <c r="A528" s="7" t="s">
        <v>2865</v>
      </c>
      <c r="B528" s="6">
        <v>10011868</v>
      </c>
      <c r="C528" s="8" t="s">
        <v>2866</v>
      </c>
      <c r="D528" s="2" t="s">
        <v>2867</v>
      </c>
      <c r="E528" s="6">
        <v>3156488035</v>
      </c>
      <c r="F528" s="7" t="s">
        <v>227</v>
      </c>
      <c r="G528" s="7" t="s">
        <v>16</v>
      </c>
      <c r="H528" s="7" t="s">
        <v>1416</v>
      </c>
    </row>
    <row r="529" spans="1:8" x14ac:dyDescent="0.25">
      <c r="A529" s="7" t="s">
        <v>2868</v>
      </c>
      <c r="B529" s="6">
        <v>10011669</v>
      </c>
      <c r="C529" s="8" t="s">
        <v>2869</v>
      </c>
      <c r="D529" s="2" t="s">
        <v>2870</v>
      </c>
      <c r="E529" s="6">
        <v>7810681</v>
      </c>
      <c r="F529" s="7" t="s">
        <v>229</v>
      </c>
      <c r="G529" s="7" t="s">
        <v>16</v>
      </c>
      <c r="H529" s="7" t="s">
        <v>1416</v>
      </c>
    </row>
    <row r="530" spans="1:8" x14ac:dyDescent="0.25">
      <c r="A530" s="7" t="s">
        <v>2871</v>
      </c>
      <c r="B530" s="6">
        <v>10011965</v>
      </c>
      <c r="C530" s="8" t="s">
        <v>2872</v>
      </c>
      <c r="D530" s="2" t="s">
        <v>2873</v>
      </c>
      <c r="E530" s="6">
        <v>918910444</v>
      </c>
      <c r="F530" s="7" t="s">
        <v>533</v>
      </c>
      <c r="G530" s="7" t="s">
        <v>90</v>
      </c>
      <c r="H530" s="7" t="s">
        <v>1412</v>
      </c>
    </row>
    <row r="531" spans="1:8" x14ac:dyDescent="0.25">
      <c r="A531" s="7" t="s">
        <v>2874</v>
      </c>
      <c r="B531" s="6">
        <v>10017530</v>
      </c>
      <c r="C531" s="8" t="s">
        <v>2875</v>
      </c>
      <c r="D531" s="2" t="s">
        <v>2876</v>
      </c>
      <c r="E531" s="6">
        <v>3124634384</v>
      </c>
      <c r="F531" s="7" t="s">
        <v>1304</v>
      </c>
      <c r="G531" s="7" t="s">
        <v>828</v>
      </c>
      <c r="H531" s="7" t="s">
        <v>1408</v>
      </c>
    </row>
    <row r="532" spans="1:8" x14ac:dyDescent="0.25">
      <c r="A532" s="7" t="s">
        <v>2877</v>
      </c>
      <c r="B532" s="6">
        <v>10016830</v>
      </c>
      <c r="C532" s="8" t="s">
        <v>2878</v>
      </c>
      <c r="D532" s="2" t="s">
        <v>2879</v>
      </c>
      <c r="E532" s="6">
        <v>3116518298</v>
      </c>
      <c r="F532" s="7" t="s">
        <v>902</v>
      </c>
      <c r="G532" s="7" t="s">
        <v>21</v>
      </c>
      <c r="H532" s="7" t="s">
        <v>1437</v>
      </c>
    </row>
    <row r="533" spans="1:8" x14ac:dyDescent="0.25">
      <c r="A533" s="7" t="s">
        <v>2880</v>
      </c>
      <c r="B533" s="6">
        <v>10011853</v>
      </c>
      <c r="C533" s="8" t="s">
        <v>2881</v>
      </c>
      <c r="D533" s="2" t="s">
        <v>2882</v>
      </c>
      <c r="E533" s="6">
        <v>922364066</v>
      </c>
      <c r="F533" s="7" t="s">
        <v>660</v>
      </c>
      <c r="G533" s="7" t="s">
        <v>659</v>
      </c>
      <c r="H533" s="7" t="s">
        <v>1408</v>
      </c>
    </row>
    <row r="534" spans="1:8" x14ac:dyDescent="0.25">
      <c r="A534" s="7" t="s">
        <v>2883</v>
      </c>
      <c r="B534" s="6">
        <v>10009953</v>
      </c>
      <c r="C534" s="8" t="s">
        <v>2884</v>
      </c>
      <c r="D534" s="2" t="s">
        <v>2885</v>
      </c>
      <c r="E534" s="6">
        <v>918640500</v>
      </c>
      <c r="F534" s="7" t="s">
        <v>190</v>
      </c>
      <c r="G534" s="7" t="s">
        <v>16</v>
      </c>
      <c r="H534" s="7" t="s">
        <v>1412</v>
      </c>
    </row>
    <row r="535" spans="1:8" x14ac:dyDescent="0.25">
      <c r="A535" s="7" t="s">
        <v>2886</v>
      </c>
      <c r="B535" s="6">
        <v>10011786</v>
      </c>
      <c r="C535" s="8" t="s">
        <v>2887</v>
      </c>
      <c r="D535" s="2" t="s">
        <v>2888</v>
      </c>
      <c r="E535" s="6">
        <v>3133498199</v>
      </c>
      <c r="F535" s="7" t="s">
        <v>388</v>
      </c>
      <c r="G535" s="7" t="s">
        <v>16</v>
      </c>
      <c r="H535" s="7" t="s">
        <v>1416</v>
      </c>
    </row>
    <row r="536" spans="1:8" x14ac:dyDescent="0.25">
      <c r="A536" s="7" t="s">
        <v>2889</v>
      </c>
      <c r="B536" s="6">
        <v>10008749</v>
      </c>
      <c r="C536" s="8" t="s">
        <v>2890</v>
      </c>
      <c r="D536" s="2" t="s">
        <v>2891</v>
      </c>
      <c r="E536" s="6">
        <v>3107733417</v>
      </c>
      <c r="F536" s="7" t="s">
        <v>50</v>
      </c>
      <c r="G536" s="7" t="s">
        <v>16</v>
      </c>
      <c r="H536" s="7" t="s">
        <v>1743</v>
      </c>
    </row>
    <row r="537" spans="1:8" x14ac:dyDescent="0.25">
      <c r="A537" s="7" t="s">
        <v>2892</v>
      </c>
      <c r="B537" s="6">
        <v>10015517</v>
      </c>
      <c r="C537" s="8" t="s">
        <v>2893</v>
      </c>
      <c r="D537" s="2" t="s">
        <v>2894</v>
      </c>
      <c r="E537" s="6">
        <v>3146185801</v>
      </c>
      <c r="F537" s="7" t="s">
        <v>104</v>
      </c>
      <c r="G537" s="7" t="s">
        <v>21</v>
      </c>
      <c r="H537" s="7" t="s">
        <v>1420</v>
      </c>
    </row>
    <row r="538" spans="1:8" x14ac:dyDescent="0.25">
      <c r="A538" s="7" t="s">
        <v>2895</v>
      </c>
      <c r="B538" s="6">
        <v>10011835</v>
      </c>
      <c r="C538" s="8" t="s">
        <v>2896</v>
      </c>
      <c r="D538" s="2" t="s">
        <v>2897</v>
      </c>
      <c r="E538" s="6">
        <v>945550140</v>
      </c>
      <c r="F538" s="7" t="s">
        <v>412</v>
      </c>
      <c r="G538" s="7" t="s">
        <v>90</v>
      </c>
      <c r="H538" s="7" t="s">
        <v>1412</v>
      </c>
    </row>
    <row r="539" spans="1:8" x14ac:dyDescent="0.25">
      <c r="A539" s="7" t="s">
        <v>2898</v>
      </c>
      <c r="B539" s="6">
        <v>10015065</v>
      </c>
      <c r="C539" s="9">
        <v>71875583</v>
      </c>
      <c r="D539" s="2" t="s">
        <v>2899</v>
      </c>
      <c r="E539" s="6">
        <v>3206754063</v>
      </c>
      <c r="F539" s="7" t="s">
        <v>943</v>
      </c>
      <c r="G539" s="7" t="s">
        <v>21</v>
      </c>
      <c r="H539" s="7" t="s">
        <v>1408</v>
      </c>
    </row>
    <row r="540" spans="1:8" x14ac:dyDescent="0.25">
      <c r="A540" s="7" t="s">
        <v>2900</v>
      </c>
      <c r="B540" s="6">
        <v>10010182</v>
      </c>
      <c r="C540" s="8" t="s">
        <v>2901</v>
      </c>
      <c r="D540" s="2" t="s">
        <v>2902</v>
      </c>
      <c r="E540" s="6">
        <v>3114598103</v>
      </c>
      <c r="F540" s="7" t="s">
        <v>64</v>
      </c>
      <c r="G540" s="7" t="s">
        <v>28</v>
      </c>
      <c r="H540" s="7" t="s">
        <v>1420</v>
      </c>
    </row>
    <row r="541" spans="1:8" x14ac:dyDescent="0.25">
      <c r="A541" s="7" t="s">
        <v>2903</v>
      </c>
      <c r="B541" s="6">
        <v>100101</v>
      </c>
      <c r="C541" s="7" t="s">
        <v>63</v>
      </c>
      <c r="D541" s="2" t="s">
        <v>2904</v>
      </c>
      <c r="E541" s="7" t="s">
        <v>63</v>
      </c>
      <c r="F541" s="7" t="s">
        <v>63</v>
      </c>
      <c r="G541" s="7" t="s">
        <v>701</v>
      </c>
      <c r="H541" s="7" t="s">
        <v>1427</v>
      </c>
    </row>
    <row r="542" spans="1:8" x14ac:dyDescent="0.25">
      <c r="A542" s="7" t="s">
        <v>2903</v>
      </c>
      <c r="B542" s="6">
        <v>100101</v>
      </c>
      <c r="C542" s="7" t="s">
        <v>63</v>
      </c>
      <c r="D542" s="2" t="s">
        <v>2904</v>
      </c>
      <c r="E542" s="7" t="s">
        <v>63</v>
      </c>
      <c r="F542" s="7" t="s">
        <v>63</v>
      </c>
      <c r="G542" s="7" t="s">
        <v>701</v>
      </c>
      <c r="H542" s="7" t="s">
        <v>1427</v>
      </c>
    </row>
    <row r="543" spans="1:8" x14ac:dyDescent="0.25">
      <c r="A543" s="7" t="s">
        <v>2905</v>
      </c>
      <c r="B543" s="6">
        <v>100111</v>
      </c>
      <c r="C543" s="7" t="s">
        <v>63</v>
      </c>
      <c r="D543" s="2" t="s">
        <v>2906</v>
      </c>
      <c r="E543" s="7" t="s">
        <v>63</v>
      </c>
      <c r="F543" s="7" t="s">
        <v>63</v>
      </c>
      <c r="G543" s="7" t="s">
        <v>16</v>
      </c>
      <c r="H543" s="7" t="s">
        <v>1427</v>
      </c>
    </row>
    <row r="544" spans="1:8" x14ac:dyDescent="0.25">
      <c r="A544" s="7" t="s">
        <v>2905</v>
      </c>
      <c r="B544" s="6">
        <v>100111</v>
      </c>
      <c r="C544" s="7" t="s">
        <v>63</v>
      </c>
      <c r="D544" s="2" t="s">
        <v>2906</v>
      </c>
      <c r="E544" s="7" t="s">
        <v>63</v>
      </c>
      <c r="F544" s="7" t="s">
        <v>63</v>
      </c>
      <c r="G544" s="7" t="s">
        <v>16</v>
      </c>
      <c r="H544" s="7" t="s">
        <v>1427</v>
      </c>
    </row>
    <row r="545" spans="1:8" x14ac:dyDescent="0.25">
      <c r="A545" s="7" t="s">
        <v>2907</v>
      </c>
      <c r="B545" s="6">
        <v>100112</v>
      </c>
      <c r="C545" s="7" t="s">
        <v>63</v>
      </c>
      <c r="D545" s="2" t="s">
        <v>2908</v>
      </c>
      <c r="E545" s="7" t="s">
        <v>63</v>
      </c>
      <c r="F545" s="7" t="s">
        <v>63</v>
      </c>
      <c r="G545" s="7" t="s">
        <v>28</v>
      </c>
      <c r="H545" s="7" t="s">
        <v>1427</v>
      </c>
    </row>
    <row r="546" spans="1:8" x14ac:dyDescent="0.25">
      <c r="A546" s="7" t="s">
        <v>2907</v>
      </c>
      <c r="B546" s="6">
        <v>100112</v>
      </c>
      <c r="C546" s="7" t="s">
        <v>63</v>
      </c>
      <c r="D546" s="2" t="s">
        <v>2908</v>
      </c>
      <c r="E546" s="7" t="s">
        <v>63</v>
      </c>
      <c r="F546" s="7" t="s">
        <v>63</v>
      </c>
      <c r="G546" s="7" t="s">
        <v>28</v>
      </c>
      <c r="H546" s="7" t="s">
        <v>1427</v>
      </c>
    </row>
    <row r="547" spans="1:8" x14ac:dyDescent="0.25">
      <c r="A547" s="7" t="s">
        <v>2909</v>
      </c>
      <c r="B547" s="6">
        <v>100113</v>
      </c>
      <c r="C547" s="7" t="s">
        <v>63</v>
      </c>
      <c r="D547" s="2" t="s">
        <v>2910</v>
      </c>
      <c r="E547" s="7" t="s">
        <v>63</v>
      </c>
      <c r="F547" s="7" t="s">
        <v>63</v>
      </c>
      <c r="G547" s="7" t="s">
        <v>21</v>
      </c>
      <c r="H547" s="7" t="s">
        <v>1427</v>
      </c>
    </row>
    <row r="548" spans="1:8" x14ac:dyDescent="0.25">
      <c r="A548" s="7" t="s">
        <v>2909</v>
      </c>
      <c r="B548" s="6">
        <v>100113</v>
      </c>
      <c r="C548" s="7" t="s">
        <v>63</v>
      </c>
      <c r="D548" s="2" t="s">
        <v>2910</v>
      </c>
      <c r="E548" s="7" t="s">
        <v>63</v>
      </c>
      <c r="F548" s="7" t="s">
        <v>63</v>
      </c>
      <c r="G548" s="7" t="s">
        <v>21</v>
      </c>
      <c r="H548" s="7" t="s">
        <v>1427</v>
      </c>
    </row>
    <row r="549" spans="1:8" x14ac:dyDescent="0.25">
      <c r="A549" s="7" t="s">
        <v>2911</v>
      </c>
      <c r="B549" s="6">
        <v>100117</v>
      </c>
      <c r="C549" s="7" t="s">
        <v>63</v>
      </c>
      <c r="D549" s="2" t="s">
        <v>2912</v>
      </c>
      <c r="E549" s="7" t="s">
        <v>63</v>
      </c>
      <c r="F549" s="7" t="s">
        <v>63</v>
      </c>
      <c r="G549" s="7" t="s">
        <v>828</v>
      </c>
      <c r="H549" s="7" t="s">
        <v>1427</v>
      </c>
    </row>
    <row r="550" spans="1:8" x14ac:dyDescent="0.25">
      <c r="A550" s="7" t="s">
        <v>2911</v>
      </c>
      <c r="B550" s="6">
        <v>100117</v>
      </c>
      <c r="C550" s="7" t="s">
        <v>63</v>
      </c>
      <c r="D550" s="2" t="s">
        <v>2912</v>
      </c>
      <c r="E550" s="7" t="s">
        <v>63</v>
      </c>
      <c r="F550" s="7" t="s">
        <v>63</v>
      </c>
      <c r="G550" s="7" t="s">
        <v>828</v>
      </c>
      <c r="H550" s="7" t="s">
        <v>1427</v>
      </c>
    </row>
    <row r="551" spans="1:8" x14ac:dyDescent="0.25">
      <c r="A551" s="7" t="s">
        <v>2913</v>
      </c>
      <c r="B551" s="6">
        <v>100094</v>
      </c>
      <c r="C551" s="7" t="s">
        <v>63</v>
      </c>
      <c r="D551" s="2" t="s">
        <v>2914</v>
      </c>
      <c r="E551" s="7" t="s">
        <v>63</v>
      </c>
      <c r="F551" s="7" t="s">
        <v>63</v>
      </c>
      <c r="G551" s="7" t="s">
        <v>659</v>
      </c>
      <c r="H551" s="7" t="s">
        <v>1427</v>
      </c>
    </row>
    <row r="552" spans="1:8" x14ac:dyDescent="0.25">
      <c r="A552" s="7" t="s">
        <v>2913</v>
      </c>
      <c r="B552" s="6">
        <v>100094</v>
      </c>
      <c r="C552" s="7" t="s">
        <v>63</v>
      </c>
      <c r="D552" s="2" t="s">
        <v>2914</v>
      </c>
      <c r="E552" s="7" t="s">
        <v>63</v>
      </c>
      <c r="F552" s="7" t="s">
        <v>63</v>
      </c>
      <c r="G552" s="7" t="s">
        <v>659</v>
      </c>
      <c r="H552" s="7" t="s">
        <v>1427</v>
      </c>
    </row>
    <row r="553" spans="1:8" x14ac:dyDescent="0.25">
      <c r="A553" s="7" t="s">
        <v>2915</v>
      </c>
      <c r="B553" s="6">
        <v>10008446</v>
      </c>
      <c r="C553" s="8" t="s">
        <v>2916</v>
      </c>
      <c r="D553" s="2" t="s">
        <v>2917</v>
      </c>
      <c r="E553" s="6">
        <v>3112966428</v>
      </c>
      <c r="F553" s="7" t="s">
        <v>2918</v>
      </c>
      <c r="G553" s="7" t="s">
        <v>28</v>
      </c>
      <c r="H553" s="7" t="s">
        <v>1420</v>
      </c>
    </row>
    <row r="554" spans="1:8" x14ac:dyDescent="0.25">
      <c r="A554" s="7" t="s">
        <v>2919</v>
      </c>
      <c r="B554" s="6">
        <v>10011585</v>
      </c>
      <c r="C554" s="8" t="s">
        <v>2920</v>
      </c>
      <c r="D554" s="2" t="s">
        <v>2921</v>
      </c>
      <c r="E554" s="6">
        <v>913466058</v>
      </c>
      <c r="F554" s="7" t="s">
        <v>400</v>
      </c>
      <c r="G554" s="7" t="s">
        <v>90</v>
      </c>
      <c r="H554" s="7" t="s">
        <v>1416</v>
      </c>
    </row>
    <row r="555" spans="1:8" x14ac:dyDescent="0.25">
      <c r="A555" s="7" t="s">
        <v>2922</v>
      </c>
      <c r="B555" s="6">
        <v>10015983</v>
      </c>
      <c r="C555" s="8" t="s">
        <v>2923</v>
      </c>
      <c r="D555" s="2" t="s">
        <v>2924</v>
      </c>
      <c r="E555" s="6">
        <v>3133334948</v>
      </c>
      <c r="F555" s="7" t="s">
        <v>48</v>
      </c>
      <c r="G555" s="7" t="s">
        <v>16</v>
      </c>
      <c r="H555" s="7" t="s">
        <v>1416</v>
      </c>
    </row>
    <row r="556" spans="1:8" x14ac:dyDescent="0.25">
      <c r="A556" s="7" t="s">
        <v>2925</v>
      </c>
      <c r="B556" s="6">
        <v>10011624</v>
      </c>
      <c r="C556" s="8" t="s">
        <v>2926</v>
      </c>
      <c r="D556" s="2" t="s">
        <v>2927</v>
      </c>
      <c r="E556" s="6">
        <v>912171912</v>
      </c>
      <c r="F556" s="7" t="s">
        <v>17</v>
      </c>
      <c r="G556" s="7" t="s">
        <v>16</v>
      </c>
      <c r="H556" s="7" t="s">
        <v>1412</v>
      </c>
    </row>
    <row r="557" spans="1:8" x14ac:dyDescent="0.25">
      <c r="A557" s="7" t="s">
        <v>2928</v>
      </c>
      <c r="B557" s="6">
        <v>10011628</v>
      </c>
      <c r="C557" s="8" t="s">
        <v>2929</v>
      </c>
      <c r="D557" s="2" t="s">
        <v>2930</v>
      </c>
      <c r="E557" s="6">
        <v>3105617331</v>
      </c>
      <c r="F557" s="7" t="s">
        <v>17</v>
      </c>
      <c r="G557" s="7" t="s">
        <v>90</v>
      </c>
      <c r="H557" s="7" t="s">
        <v>1412</v>
      </c>
    </row>
    <row r="558" spans="1:8" x14ac:dyDescent="0.25">
      <c r="A558" s="7" t="s">
        <v>2931</v>
      </c>
      <c r="B558" s="6">
        <v>10011940</v>
      </c>
      <c r="C558" s="8" t="s">
        <v>2932</v>
      </c>
      <c r="D558" s="2" t="s">
        <v>2933</v>
      </c>
      <c r="E558" s="6">
        <v>918626581</v>
      </c>
      <c r="F558" s="7" t="s">
        <v>571</v>
      </c>
      <c r="G558" s="7" t="s">
        <v>90</v>
      </c>
      <c r="H558" s="7" t="s">
        <v>1408</v>
      </c>
    </row>
    <row r="559" spans="1:8" x14ac:dyDescent="0.25">
      <c r="A559" s="7" t="s">
        <v>2934</v>
      </c>
      <c r="B559" s="6">
        <v>10011236</v>
      </c>
      <c r="C559" s="8" t="s">
        <v>2935</v>
      </c>
      <c r="D559" s="2" t="s">
        <v>2936</v>
      </c>
      <c r="E559" s="6">
        <v>914268920</v>
      </c>
      <c r="F559" s="7" t="s">
        <v>148</v>
      </c>
      <c r="G559" s="7" t="s">
        <v>90</v>
      </c>
      <c r="H559" s="7" t="s">
        <v>1412</v>
      </c>
    </row>
    <row r="560" spans="1:8" x14ac:dyDescent="0.25">
      <c r="A560" s="7" t="s">
        <v>2937</v>
      </c>
      <c r="B560" s="6">
        <v>10012679</v>
      </c>
      <c r="C560" s="8" t="s">
        <v>2938</v>
      </c>
      <c r="D560" s="2" t="s">
        <v>2939</v>
      </c>
      <c r="E560" s="6">
        <v>3202152316</v>
      </c>
      <c r="F560" s="7" t="s">
        <v>109</v>
      </c>
      <c r="G560" s="7" t="s">
        <v>16</v>
      </c>
      <c r="H560" s="7" t="s">
        <v>1427</v>
      </c>
    </row>
    <row r="561" spans="1:8" x14ac:dyDescent="0.25">
      <c r="A561" s="7" t="s">
        <v>2940</v>
      </c>
      <c r="B561" s="6">
        <v>10011614</v>
      </c>
      <c r="C561" s="8" t="s">
        <v>2941</v>
      </c>
      <c r="D561" s="2" t="s">
        <v>2873</v>
      </c>
      <c r="E561" s="6">
        <v>918910444</v>
      </c>
      <c r="F561" s="7" t="s">
        <v>533</v>
      </c>
      <c r="G561" s="7" t="s">
        <v>90</v>
      </c>
      <c r="H561" s="7" t="s">
        <v>1412</v>
      </c>
    </row>
    <row r="562" spans="1:8" x14ac:dyDescent="0.25">
      <c r="A562" s="7" t="s">
        <v>2942</v>
      </c>
      <c r="B562" s="6">
        <v>10015322</v>
      </c>
      <c r="C562" s="8" t="s">
        <v>2943</v>
      </c>
      <c r="D562" s="2" t="s">
        <v>2944</v>
      </c>
      <c r="E562" s="6">
        <v>3218015855</v>
      </c>
      <c r="F562" s="7" t="s">
        <v>627</v>
      </c>
      <c r="G562" s="7" t="s">
        <v>21</v>
      </c>
      <c r="H562" s="7" t="s">
        <v>1416</v>
      </c>
    </row>
    <row r="563" spans="1:8" x14ac:dyDescent="0.25">
      <c r="A563" s="10" t="s">
        <v>2945</v>
      </c>
      <c r="B563" s="6">
        <v>10011728</v>
      </c>
      <c r="C563" s="8" t="s">
        <v>2946</v>
      </c>
      <c r="D563" s="2" t="s">
        <v>2947</v>
      </c>
      <c r="E563" s="6">
        <v>918526226</v>
      </c>
      <c r="F563" s="7" t="s">
        <v>201</v>
      </c>
      <c r="G563" s="7" t="s">
        <v>16</v>
      </c>
      <c r="H563" s="7" t="s">
        <v>1412</v>
      </c>
    </row>
    <row r="564" spans="1:8" x14ac:dyDescent="0.25">
      <c r="A564" s="7" t="s">
        <v>2948</v>
      </c>
      <c r="B564" s="6">
        <v>10015281</v>
      </c>
      <c r="C564" s="8" t="s">
        <v>2949</v>
      </c>
      <c r="D564" s="2" t="s">
        <v>2950</v>
      </c>
      <c r="E564" s="6">
        <v>963136600</v>
      </c>
      <c r="F564" s="7" t="s">
        <v>17</v>
      </c>
      <c r="G564" s="7" t="s">
        <v>659</v>
      </c>
      <c r="H564" s="7" t="s">
        <v>1408</v>
      </c>
    </row>
    <row r="565" spans="1:8" x14ac:dyDescent="0.25">
      <c r="A565" s="7" t="s">
        <v>2951</v>
      </c>
      <c r="B565" s="6">
        <v>10016661</v>
      </c>
      <c r="C565" s="8" t="s">
        <v>2952</v>
      </c>
      <c r="D565" s="2" t="s">
        <v>2953</v>
      </c>
      <c r="E565" s="6">
        <v>916297016</v>
      </c>
      <c r="F565" s="7" t="s">
        <v>17</v>
      </c>
      <c r="G565" s="7" t="s">
        <v>16</v>
      </c>
      <c r="H565" s="7" t="s">
        <v>1427</v>
      </c>
    </row>
    <row r="566" spans="1:8" x14ac:dyDescent="0.25">
      <c r="A566" s="7" t="s">
        <v>2954</v>
      </c>
      <c r="B566" s="6">
        <v>10014890</v>
      </c>
      <c r="C566" s="8" t="s">
        <v>2955</v>
      </c>
      <c r="D566" s="2" t="s">
        <v>2956</v>
      </c>
      <c r="E566" s="6">
        <v>3182941875</v>
      </c>
      <c r="F566" s="7" t="s">
        <v>937</v>
      </c>
      <c r="G566" s="7" t="s">
        <v>16</v>
      </c>
      <c r="H566" s="7" t="s">
        <v>1427</v>
      </c>
    </row>
    <row r="567" spans="1:8" x14ac:dyDescent="0.25">
      <c r="A567" s="7" t="s">
        <v>2957</v>
      </c>
      <c r="B567" s="6">
        <v>10011985</v>
      </c>
      <c r="C567" s="8" t="s">
        <v>2958</v>
      </c>
      <c r="D567" s="2" t="s">
        <v>2959</v>
      </c>
      <c r="E567" s="6">
        <v>948401191</v>
      </c>
      <c r="F567" s="7" t="s">
        <v>721</v>
      </c>
      <c r="G567" s="7" t="s">
        <v>21</v>
      </c>
      <c r="H567" s="7" t="s">
        <v>1408</v>
      </c>
    </row>
    <row r="568" spans="1:8" x14ac:dyDescent="0.25">
      <c r="A568" s="7" t="s">
        <v>2960</v>
      </c>
      <c r="B568" s="6">
        <v>10013548</v>
      </c>
      <c r="C568" s="8" t="s">
        <v>2961</v>
      </c>
      <c r="D568" s="2" t="s">
        <v>2962</v>
      </c>
      <c r="E568" s="6">
        <v>3134799115</v>
      </c>
      <c r="F568" s="7" t="s">
        <v>373</v>
      </c>
      <c r="G568" s="7" t="s">
        <v>28</v>
      </c>
      <c r="H568" s="7" t="s">
        <v>1416</v>
      </c>
    </row>
    <row r="569" spans="1:8" x14ac:dyDescent="0.25">
      <c r="A569" s="7" t="s">
        <v>2963</v>
      </c>
      <c r="B569" s="6">
        <v>10012986</v>
      </c>
      <c r="C569" s="8" t="s">
        <v>2964</v>
      </c>
      <c r="D569" s="2" t="s">
        <v>2965</v>
      </c>
      <c r="E569" s="6">
        <v>948414234</v>
      </c>
      <c r="F569" s="7" t="s">
        <v>107</v>
      </c>
      <c r="G569" s="7" t="s">
        <v>21</v>
      </c>
      <c r="H569" s="7" t="s">
        <v>1408</v>
      </c>
    </row>
    <row r="570" spans="1:8" x14ac:dyDescent="0.25">
      <c r="A570" s="7" t="s">
        <v>2966</v>
      </c>
      <c r="B570" s="6">
        <v>10011899</v>
      </c>
      <c r="C570" s="8" t="s">
        <v>2967</v>
      </c>
      <c r="D570" s="2" t="s">
        <v>2968</v>
      </c>
      <c r="E570" s="6">
        <v>945319047</v>
      </c>
      <c r="F570" s="7" t="s">
        <v>120</v>
      </c>
      <c r="G570" s="7" t="s">
        <v>21</v>
      </c>
      <c r="H570" s="7" t="s">
        <v>1416</v>
      </c>
    </row>
    <row r="571" spans="1:8" x14ac:dyDescent="0.25">
      <c r="A571" s="7" t="s">
        <v>2969</v>
      </c>
      <c r="B571" s="6">
        <v>10017110</v>
      </c>
      <c r="C571" s="8" t="s">
        <v>2970</v>
      </c>
      <c r="D571" s="2" t="s">
        <v>2971</v>
      </c>
      <c r="E571" s="6">
        <v>3204095028</v>
      </c>
      <c r="F571" s="7" t="s">
        <v>201</v>
      </c>
      <c r="G571" s="7" t="s">
        <v>16</v>
      </c>
      <c r="H571" s="7" t="s">
        <v>1416</v>
      </c>
    </row>
    <row r="572" spans="1:8" x14ac:dyDescent="0.25">
      <c r="A572" s="7" t="s">
        <v>2972</v>
      </c>
      <c r="B572" s="6">
        <v>10011397</v>
      </c>
      <c r="C572" s="9">
        <v>80466596</v>
      </c>
      <c r="D572" s="2" t="s">
        <v>2973</v>
      </c>
      <c r="E572" s="6">
        <v>3123384526</v>
      </c>
      <c r="F572" s="7" t="s">
        <v>268</v>
      </c>
      <c r="G572" s="7" t="s">
        <v>28</v>
      </c>
      <c r="H572" s="7" t="s">
        <v>1420</v>
      </c>
    </row>
    <row r="573" spans="1:8" x14ac:dyDescent="0.25">
      <c r="A573" s="7" t="s">
        <v>2974</v>
      </c>
      <c r="B573" s="6">
        <v>10011418</v>
      </c>
      <c r="C573" s="9">
        <v>80467134</v>
      </c>
      <c r="D573" s="2" t="s">
        <v>2975</v>
      </c>
      <c r="E573" s="6">
        <v>3118609920</v>
      </c>
      <c r="F573" s="7" t="s">
        <v>268</v>
      </c>
      <c r="G573" s="7" t="s">
        <v>28</v>
      </c>
      <c r="H573" s="7" t="s">
        <v>1420</v>
      </c>
    </row>
    <row r="574" spans="1:8" x14ac:dyDescent="0.25">
      <c r="A574" s="7" t="s">
        <v>2976</v>
      </c>
      <c r="B574" s="6">
        <v>10015441</v>
      </c>
      <c r="C574" s="8" t="s">
        <v>2977</v>
      </c>
      <c r="D574" s="2" t="s">
        <v>2978</v>
      </c>
      <c r="E574" s="6">
        <v>3103013087</v>
      </c>
      <c r="F574" s="7" t="s">
        <v>201</v>
      </c>
      <c r="G574" s="7" t="s">
        <v>90</v>
      </c>
      <c r="H574" s="7" t="s">
        <v>1420</v>
      </c>
    </row>
    <row r="575" spans="1:8" x14ac:dyDescent="0.25">
      <c r="A575" s="7" t="s">
        <v>2979</v>
      </c>
      <c r="B575" s="6">
        <v>10013469</v>
      </c>
      <c r="C575" s="8" t="s">
        <v>2980</v>
      </c>
      <c r="D575" s="2" t="s">
        <v>2981</v>
      </c>
      <c r="E575" s="7" t="s">
        <v>853</v>
      </c>
      <c r="F575" s="7" t="s">
        <v>17</v>
      </c>
      <c r="G575" s="7" t="s">
        <v>16</v>
      </c>
      <c r="H575" s="7" t="s">
        <v>1416</v>
      </c>
    </row>
    <row r="576" spans="1:8" x14ac:dyDescent="0.25">
      <c r="A576" s="7" t="s">
        <v>2982</v>
      </c>
      <c r="B576" s="6">
        <v>10011967</v>
      </c>
      <c r="C576" s="8" t="s">
        <v>2983</v>
      </c>
      <c r="D576" s="2" t="s">
        <v>2984</v>
      </c>
      <c r="E576" s="6">
        <v>986705252</v>
      </c>
      <c r="F576" s="7" t="s">
        <v>713</v>
      </c>
      <c r="G576" s="7" t="s">
        <v>712</v>
      </c>
      <c r="H576" s="7" t="s">
        <v>1412</v>
      </c>
    </row>
    <row r="577" spans="1:8" x14ac:dyDescent="0.25">
      <c r="A577" s="7" t="s">
        <v>2985</v>
      </c>
      <c r="B577" s="6">
        <v>10011755</v>
      </c>
      <c r="C577" s="8" t="s">
        <v>2986</v>
      </c>
      <c r="D577" s="2" t="s">
        <v>1460</v>
      </c>
      <c r="E577" s="6">
        <v>915953870</v>
      </c>
      <c r="F577" s="7" t="s">
        <v>17</v>
      </c>
      <c r="G577" s="7" t="s">
        <v>90</v>
      </c>
      <c r="H577" s="7" t="s">
        <v>1416</v>
      </c>
    </row>
    <row r="578" spans="1:8" x14ac:dyDescent="0.25">
      <c r="A578" s="7" t="s">
        <v>2987</v>
      </c>
      <c r="B578" s="6">
        <v>10011712</v>
      </c>
      <c r="C578" s="8" t="s">
        <v>2988</v>
      </c>
      <c r="D578" s="2" t="s">
        <v>2989</v>
      </c>
      <c r="E578" s="6">
        <v>915082104</v>
      </c>
      <c r="F578" s="7" t="s">
        <v>17</v>
      </c>
      <c r="G578" s="7" t="s">
        <v>90</v>
      </c>
      <c r="H578" s="7" t="s">
        <v>1408</v>
      </c>
    </row>
    <row r="579" spans="1:8" x14ac:dyDescent="0.25">
      <c r="A579" s="7" t="s">
        <v>2990</v>
      </c>
      <c r="B579" s="6">
        <v>10014371</v>
      </c>
      <c r="C579" s="8" t="s">
        <v>2991</v>
      </c>
      <c r="D579" s="2" t="s">
        <v>2992</v>
      </c>
      <c r="E579" s="6">
        <v>3002324874</v>
      </c>
      <c r="F579" s="7" t="s">
        <v>17</v>
      </c>
      <c r="G579" s="7" t="s">
        <v>90</v>
      </c>
      <c r="H579" s="7" t="s">
        <v>1427</v>
      </c>
    </row>
    <row r="580" spans="1:8" x14ac:dyDescent="0.25">
      <c r="A580" s="7" t="s">
        <v>2993</v>
      </c>
      <c r="B580" s="6">
        <v>10011690</v>
      </c>
      <c r="C580" s="8" t="s">
        <v>2994</v>
      </c>
      <c r="D580" s="2" t="s">
        <v>2995</v>
      </c>
      <c r="E580" s="6">
        <v>918623967</v>
      </c>
      <c r="F580" s="7" t="s">
        <v>571</v>
      </c>
      <c r="G580" s="7" t="s">
        <v>90</v>
      </c>
      <c r="H580" s="7" t="s">
        <v>1412</v>
      </c>
    </row>
    <row r="581" spans="1:8" x14ac:dyDescent="0.25">
      <c r="A581" s="7" t="s">
        <v>2996</v>
      </c>
      <c r="B581" s="6">
        <v>10011773</v>
      </c>
      <c r="C581" s="8" t="s">
        <v>2997</v>
      </c>
      <c r="D581" s="2" t="s">
        <v>2998</v>
      </c>
      <c r="E581" s="6">
        <v>915950080</v>
      </c>
      <c r="F581" s="7" t="s">
        <v>17</v>
      </c>
      <c r="G581" s="7" t="s">
        <v>90</v>
      </c>
      <c r="H581" s="7" t="s">
        <v>1408</v>
      </c>
    </row>
    <row r="582" spans="1:8" x14ac:dyDescent="0.25">
      <c r="A582" s="7" t="s">
        <v>2999</v>
      </c>
      <c r="B582" s="6">
        <v>10011231</v>
      </c>
      <c r="C582" s="8" t="s">
        <v>3000</v>
      </c>
      <c r="D582" s="2" t="s">
        <v>2701</v>
      </c>
      <c r="E582" s="6">
        <v>916683030</v>
      </c>
      <c r="F582" s="7" t="s">
        <v>420</v>
      </c>
      <c r="G582" s="7" t="s">
        <v>90</v>
      </c>
      <c r="H582" s="7" t="s">
        <v>1547</v>
      </c>
    </row>
    <row r="583" spans="1:8" x14ac:dyDescent="0.25">
      <c r="A583" s="7" t="s">
        <v>3001</v>
      </c>
      <c r="B583" s="6">
        <v>10011228</v>
      </c>
      <c r="C583" s="8" t="s">
        <v>3002</v>
      </c>
      <c r="D583" s="2" t="s">
        <v>2701</v>
      </c>
      <c r="E583" s="6">
        <v>916103371</v>
      </c>
      <c r="F583" s="7" t="s">
        <v>420</v>
      </c>
      <c r="G583" s="7" t="s">
        <v>90</v>
      </c>
      <c r="H583" s="7" t="s">
        <v>1547</v>
      </c>
    </row>
    <row r="584" spans="1:8" x14ac:dyDescent="0.25">
      <c r="A584" s="7" t="s">
        <v>3003</v>
      </c>
      <c r="B584" s="6">
        <v>10011249</v>
      </c>
      <c r="C584" s="8" t="s">
        <v>3004</v>
      </c>
      <c r="D584" s="2" t="s">
        <v>3005</v>
      </c>
      <c r="E584" s="6">
        <v>916129811</v>
      </c>
      <c r="F584" s="7" t="s">
        <v>17</v>
      </c>
      <c r="G584" s="7" t="s">
        <v>90</v>
      </c>
      <c r="H584" s="7" t="s">
        <v>1416</v>
      </c>
    </row>
    <row r="585" spans="1:8" x14ac:dyDescent="0.25">
      <c r="A585" s="7" t="s">
        <v>3006</v>
      </c>
      <c r="B585" s="6">
        <v>10011731</v>
      </c>
      <c r="C585" s="8" t="s">
        <v>3007</v>
      </c>
      <c r="D585" s="2" t="s">
        <v>1460</v>
      </c>
      <c r="E585" s="6">
        <v>918266868</v>
      </c>
      <c r="F585" s="7" t="s">
        <v>17</v>
      </c>
      <c r="G585" s="7" t="s">
        <v>90</v>
      </c>
      <c r="H585" s="7" t="s">
        <v>1416</v>
      </c>
    </row>
    <row r="586" spans="1:8" x14ac:dyDescent="0.25">
      <c r="A586" s="7" t="s">
        <v>3008</v>
      </c>
      <c r="B586" s="6">
        <v>10011199</v>
      </c>
      <c r="C586" s="8" t="s">
        <v>3009</v>
      </c>
      <c r="D586" s="2" t="s">
        <v>3010</v>
      </c>
      <c r="E586" s="6">
        <v>918563001</v>
      </c>
      <c r="F586" s="7" t="s">
        <v>17</v>
      </c>
      <c r="G586" s="7" t="s">
        <v>90</v>
      </c>
      <c r="H586" s="7" t="s">
        <v>1416</v>
      </c>
    </row>
    <row r="587" spans="1:8" x14ac:dyDescent="0.25">
      <c r="A587" s="7" t="s">
        <v>3011</v>
      </c>
      <c r="B587" s="6">
        <v>10011815</v>
      </c>
      <c r="C587" s="8" t="s">
        <v>3012</v>
      </c>
      <c r="D587" s="2" t="s">
        <v>3013</v>
      </c>
      <c r="E587" s="6">
        <v>945539154</v>
      </c>
      <c r="F587" s="7" t="s">
        <v>91</v>
      </c>
      <c r="G587" s="7" t="s">
        <v>90</v>
      </c>
      <c r="H587" s="7" t="s">
        <v>1416</v>
      </c>
    </row>
    <row r="588" spans="1:8" x14ac:dyDescent="0.25">
      <c r="A588" s="7" t="s">
        <v>3014</v>
      </c>
      <c r="B588" s="6">
        <v>10011711</v>
      </c>
      <c r="C588" s="8" t="s">
        <v>3015</v>
      </c>
      <c r="D588" s="2" t="s">
        <v>3016</v>
      </c>
      <c r="E588" s="6">
        <v>916843988</v>
      </c>
      <c r="F588" s="7" t="s">
        <v>17</v>
      </c>
      <c r="G588" s="7" t="s">
        <v>90</v>
      </c>
      <c r="H588" s="7" t="s">
        <v>1416</v>
      </c>
    </row>
    <row r="589" spans="1:8" x14ac:dyDescent="0.25">
      <c r="A589" s="7" t="s">
        <v>3017</v>
      </c>
      <c r="B589" s="6">
        <v>10011808</v>
      </c>
      <c r="C589" s="8" t="s">
        <v>3018</v>
      </c>
      <c r="D589" s="2" t="s">
        <v>3019</v>
      </c>
      <c r="E589" s="6">
        <v>945390444</v>
      </c>
      <c r="F589" s="7" t="s">
        <v>120</v>
      </c>
      <c r="G589" s="7" t="s">
        <v>90</v>
      </c>
      <c r="H589" s="7" t="s">
        <v>1412</v>
      </c>
    </row>
    <row r="590" spans="1:8" x14ac:dyDescent="0.25">
      <c r="A590" s="7" t="s">
        <v>3020</v>
      </c>
      <c r="B590" s="6">
        <v>10011186</v>
      </c>
      <c r="C590" s="8" t="s">
        <v>3021</v>
      </c>
      <c r="D590" s="2" t="s">
        <v>3005</v>
      </c>
      <c r="E590" s="6">
        <v>916129811</v>
      </c>
      <c r="F590" s="7" t="s">
        <v>17</v>
      </c>
      <c r="G590" s="7" t="s">
        <v>90</v>
      </c>
      <c r="H590" s="7" t="s">
        <v>1416</v>
      </c>
    </row>
    <row r="591" spans="1:8" x14ac:dyDescent="0.25">
      <c r="A591" s="7" t="s">
        <v>3022</v>
      </c>
      <c r="B591" s="6">
        <v>10012007</v>
      </c>
      <c r="C591" s="8" t="s">
        <v>3023</v>
      </c>
      <c r="D591" s="2" t="s">
        <v>3024</v>
      </c>
      <c r="E591" s="6">
        <v>918772254</v>
      </c>
      <c r="F591" s="7" t="s">
        <v>412</v>
      </c>
      <c r="G591" s="7" t="s">
        <v>90</v>
      </c>
      <c r="H591" s="7" t="s">
        <v>1412</v>
      </c>
    </row>
    <row r="592" spans="1:8" x14ac:dyDescent="0.25">
      <c r="A592" s="7" t="s">
        <v>3025</v>
      </c>
      <c r="B592" s="6">
        <v>10011777</v>
      </c>
      <c r="C592" s="8" t="s">
        <v>3026</v>
      </c>
      <c r="D592" s="2" t="s">
        <v>3027</v>
      </c>
      <c r="E592" s="6">
        <v>912133940</v>
      </c>
      <c r="F592" s="7" t="s">
        <v>17</v>
      </c>
      <c r="G592" s="7" t="s">
        <v>90</v>
      </c>
      <c r="H592" s="7" t="s">
        <v>1416</v>
      </c>
    </row>
    <row r="593" spans="1:8" x14ac:dyDescent="0.25">
      <c r="A593" s="7" t="s">
        <v>3028</v>
      </c>
      <c r="B593" s="6">
        <v>10011183</v>
      </c>
      <c r="C593" s="8" t="s">
        <v>3029</v>
      </c>
      <c r="D593" s="2" t="s">
        <v>2897</v>
      </c>
      <c r="E593" s="6">
        <v>918657800</v>
      </c>
      <c r="F593" s="7" t="s">
        <v>412</v>
      </c>
      <c r="G593" s="7" t="s">
        <v>90</v>
      </c>
      <c r="H593" s="7" t="s">
        <v>1416</v>
      </c>
    </row>
    <row r="594" spans="1:8" x14ac:dyDescent="0.25">
      <c r="A594" s="7" t="s">
        <v>3030</v>
      </c>
      <c r="B594" s="6">
        <v>10011612</v>
      </c>
      <c r="C594" s="8" t="s">
        <v>3031</v>
      </c>
      <c r="D594" s="2" t="s">
        <v>3032</v>
      </c>
      <c r="E594" s="6">
        <v>3123970952</v>
      </c>
      <c r="F594" s="7" t="s">
        <v>412</v>
      </c>
      <c r="G594" s="7" t="s">
        <v>90</v>
      </c>
      <c r="H594" s="7" t="s">
        <v>1416</v>
      </c>
    </row>
    <row r="595" spans="1:8" x14ac:dyDescent="0.25">
      <c r="A595" s="7" t="s">
        <v>3033</v>
      </c>
      <c r="B595" s="6">
        <v>10011255</v>
      </c>
      <c r="C595" s="8" t="s">
        <v>3034</v>
      </c>
      <c r="D595" s="2" t="s">
        <v>2701</v>
      </c>
      <c r="E595" s="6">
        <v>916683030</v>
      </c>
      <c r="F595" s="7" t="s">
        <v>420</v>
      </c>
      <c r="G595" s="7" t="s">
        <v>90</v>
      </c>
      <c r="H595" s="7" t="s">
        <v>1547</v>
      </c>
    </row>
    <row r="596" spans="1:8" x14ac:dyDescent="0.25">
      <c r="A596" s="7" t="s">
        <v>3035</v>
      </c>
      <c r="B596" s="6">
        <v>10011513</v>
      </c>
      <c r="C596" s="8" t="s">
        <v>3036</v>
      </c>
      <c r="D596" s="2" t="s">
        <v>3037</v>
      </c>
      <c r="E596" s="6">
        <v>945436003</v>
      </c>
      <c r="F596" s="7" t="s">
        <v>288</v>
      </c>
      <c r="G596" s="7" t="s">
        <v>90</v>
      </c>
      <c r="H596" s="7" t="s">
        <v>1412</v>
      </c>
    </row>
    <row r="597" spans="1:8" x14ac:dyDescent="0.25">
      <c r="A597" s="7" t="s">
        <v>3038</v>
      </c>
      <c r="B597" s="6">
        <v>10011769</v>
      </c>
      <c r="C597" s="8" t="s">
        <v>3039</v>
      </c>
      <c r="D597" s="2" t="s">
        <v>2570</v>
      </c>
      <c r="E597" s="7" t="s">
        <v>601</v>
      </c>
      <c r="F597" s="7" t="s">
        <v>17</v>
      </c>
      <c r="G597" s="7" t="s">
        <v>90</v>
      </c>
      <c r="H597" s="7" t="s">
        <v>1416</v>
      </c>
    </row>
    <row r="598" spans="1:8" x14ac:dyDescent="0.25">
      <c r="A598" s="7" t="s">
        <v>3040</v>
      </c>
      <c r="B598" s="6">
        <v>10011210</v>
      </c>
      <c r="C598" s="8" t="s">
        <v>3041</v>
      </c>
      <c r="D598" s="2" t="s">
        <v>2701</v>
      </c>
      <c r="E598" s="6">
        <v>916683030</v>
      </c>
      <c r="F598" s="7" t="s">
        <v>420</v>
      </c>
      <c r="G598" s="7" t="s">
        <v>90</v>
      </c>
      <c r="H598" s="7" t="s">
        <v>1547</v>
      </c>
    </row>
    <row r="599" spans="1:8" x14ac:dyDescent="0.25">
      <c r="A599" s="7" t="s">
        <v>3042</v>
      </c>
      <c r="B599" s="6">
        <v>10011811</v>
      </c>
      <c r="C599" s="8" t="s">
        <v>3043</v>
      </c>
      <c r="D599" s="2" t="s">
        <v>3044</v>
      </c>
      <c r="E599" s="6">
        <v>945614871</v>
      </c>
      <c r="F599" s="7" t="s">
        <v>120</v>
      </c>
      <c r="G599" s="7" t="s">
        <v>90</v>
      </c>
      <c r="H599" s="7" t="s">
        <v>1416</v>
      </c>
    </row>
    <row r="600" spans="1:8" x14ac:dyDescent="0.25">
      <c r="A600" s="7" t="s">
        <v>3045</v>
      </c>
      <c r="B600" s="6">
        <v>10011717</v>
      </c>
      <c r="C600" s="8" t="s">
        <v>3046</v>
      </c>
      <c r="D600" s="2" t="s">
        <v>3047</v>
      </c>
      <c r="E600" s="6">
        <v>918266868</v>
      </c>
      <c r="F600" s="7" t="s">
        <v>17</v>
      </c>
      <c r="G600" s="7" t="s">
        <v>90</v>
      </c>
      <c r="H600" s="7" t="s">
        <v>1416</v>
      </c>
    </row>
    <row r="601" spans="1:8" x14ac:dyDescent="0.25">
      <c r="A601" s="7" t="s">
        <v>3048</v>
      </c>
      <c r="B601" s="6">
        <v>10012003</v>
      </c>
      <c r="C601" s="8" t="s">
        <v>3049</v>
      </c>
      <c r="D601" s="2" t="s">
        <v>3024</v>
      </c>
      <c r="E601" s="6">
        <v>918772254</v>
      </c>
      <c r="F601" s="7" t="s">
        <v>412</v>
      </c>
      <c r="G601" s="7" t="s">
        <v>90</v>
      </c>
      <c r="H601" s="7" t="s">
        <v>1412</v>
      </c>
    </row>
    <row r="602" spans="1:8" x14ac:dyDescent="0.25">
      <c r="A602" s="7" t="s">
        <v>3050</v>
      </c>
      <c r="B602" s="6">
        <v>10011266</v>
      </c>
      <c r="C602" s="8" t="s">
        <v>3051</v>
      </c>
      <c r="D602" s="2" t="s">
        <v>2701</v>
      </c>
      <c r="E602" s="6">
        <v>916683030</v>
      </c>
      <c r="F602" s="7" t="s">
        <v>420</v>
      </c>
      <c r="G602" s="7" t="s">
        <v>90</v>
      </c>
      <c r="H602" s="7" t="s">
        <v>1547</v>
      </c>
    </row>
    <row r="603" spans="1:8" x14ac:dyDescent="0.25">
      <c r="A603" s="7" t="s">
        <v>3052</v>
      </c>
      <c r="B603" s="6">
        <v>10011519</v>
      </c>
      <c r="C603" s="8" t="s">
        <v>3053</v>
      </c>
      <c r="D603" s="2" t="s">
        <v>3054</v>
      </c>
      <c r="E603" s="6">
        <v>945321397</v>
      </c>
      <c r="F603" s="7" t="s">
        <v>120</v>
      </c>
      <c r="G603" s="7" t="s">
        <v>90</v>
      </c>
      <c r="H603" s="7" t="s">
        <v>1416</v>
      </c>
    </row>
    <row r="604" spans="1:8" x14ac:dyDescent="0.25">
      <c r="A604" s="7" t="s">
        <v>3055</v>
      </c>
      <c r="B604" s="6">
        <v>10011214</v>
      </c>
      <c r="C604" s="8" t="s">
        <v>3056</v>
      </c>
      <c r="D604" s="2" t="s">
        <v>3057</v>
      </c>
      <c r="E604" s="6">
        <v>916683030</v>
      </c>
      <c r="F604" s="7" t="s">
        <v>17</v>
      </c>
      <c r="G604" s="7" t="s">
        <v>90</v>
      </c>
      <c r="H604" s="7" t="s">
        <v>1547</v>
      </c>
    </row>
    <row r="605" spans="1:8" x14ac:dyDescent="0.25">
      <c r="A605" s="7" t="s">
        <v>3058</v>
      </c>
      <c r="B605" s="6">
        <v>10011229</v>
      </c>
      <c r="C605" s="8" t="s">
        <v>3059</v>
      </c>
      <c r="D605" s="2" t="s">
        <v>3060</v>
      </c>
      <c r="E605" s="6">
        <v>918621882</v>
      </c>
      <c r="F605" s="7" t="s">
        <v>17</v>
      </c>
      <c r="G605" s="7" t="s">
        <v>90</v>
      </c>
      <c r="H605" s="7" t="s">
        <v>1416</v>
      </c>
    </row>
    <row r="606" spans="1:8" x14ac:dyDescent="0.25">
      <c r="A606" s="7" t="s">
        <v>3061</v>
      </c>
      <c r="B606" s="6">
        <v>10011906</v>
      </c>
      <c r="C606" s="8" t="s">
        <v>3062</v>
      </c>
      <c r="D606" s="2" t="s">
        <v>3063</v>
      </c>
      <c r="E606" s="6">
        <v>3123432956</v>
      </c>
      <c r="F606" s="7" t="s">
        <v>17</v>
      </c>
      <c r="G606" s="7" t="s">
        <v>90</v>
      </c>
      <c r="H606" s="7" t="s">
        <v>1412</v>
      </c>
    </row>
    <row r="607" spans="1:8" x14ac:dyDescent="0.25">
      <c r="A607" s="7" t="s">
        <v>3064</v>
      </c>
      <c r="B607" s="6">
        <v>10011866</v>
      </c>
      <c r="C607" s="8" t="s">
        <v>3065</v>
      </c>
      <c r="D607" s="2" t="s">
        <v>3066</v>
      </c>
      <c r="E607" s="6">
        <v>918631529</v>
      </c>
      <c r="F607" s="7" t="s">
        <v>420</v>
      </c>
      <c r="G607" s="7" t="s">
        <v>90</v>
      </c>
      <c r="H607" s="7" t="s">
        <v>1416</v>
      </c>
    </row>
    <row r="608" spans="1:8" x14ac:dyDescent="0.25">
      <c r="A608" s="7" t="s">
        <v>3067</v>
      </c>
      <c r="B608" s="6">
        <v>10011580</v>
      </c>
      <c r="C608" s="8" t="s">
        <v>3068</v>
      </c>
      <c r="D608" s="2" t="s">
        <v>3005</v>
      </c>
      <c r="E608" s="6">
        <v>6129811</v>
      </c>
      <c r="F608" s="7" t="s">
        <v>17</v>
      </c>
      <c r="G608" s="7" t="s">
        <v>90</v>
      </c>
      <c r="H608" s="7" t="s">
        <v>1416</v>
      </c>
    </row>
    <row r="609" spans="1:8" x14ac:dyDescent="0.25">
      <c r="A609" s="7" t="s">
        <v>3069</v>
      </c>
      <c r="B609" s="6">
        <v>10011235</v>
      </c>
      <c r="C609" s="8" t="s">
        <v>3070</v>
      </c>
      <c r="D609" s="2" t="s">
        <v>2701</v>
      </c>
      <c r="E609" s="6">
        <v>916683030</v>
      </c>
      <c r="F609" s="7" t="s">
        <v>420</v>
      </c>
      <c r="G609" s="7" t="s">
        <v>90</v>
      </c>
      <c r="H609" s="7" t="s">
        <v>1547</v>
      </c>
    </row>
    <row r="610" spans="1:8" x14ac:dyDescent="0.25">
      <c r="A610" s="7" t="s">
        <v>3071</v>
      </c>
      <c r="B610" s="6">
        <v>10011584</v>
      </c>
      <c r="C610" s="8" t="s">
        <v>3072</v>
      </c>
      <c r="D610" s="2" t="s">
        <v>3073</v>
      </c>
      <c r="E610" s="6">
        <v>945370052</v>
      </c>
      <c r="F610" s="7" t="s">
        <v>120</v>
      </c>
      <c r="G610" s="7" t="s">
        <v>90</v>
      </c>
      <c r="H610" s="7" t="s">
        <v>1547</v>
      </c>
    </row>
    <row r="611" spans="1:8" x14ac:dyDescent="0.25">
      <c r="A611" s="7" t="s">
        <v>3074</v>
      </c>
      <c r="B611" s="6">
        <v>10011172</v>
      </c>
      <c r="C611" s="8" t="s">
        <v>3075</v>
      </c>
      <c r="D611" s="2" t="s">
        <v>3076</v>
      </c>
      <c r="E611" s="6">
        <v>915466644</v>
      </c>
      <c r="F611" s="7" t="s">
        <v>400</v>
      </c>
      <c r="G611" s="7" t="s">
        <v>90</v>
      </c>
      <c r="H611" s="7" t="s">
        <v>1416</v>
      </c>
    </row>
    <row r="612" spans="1:8" x14ac:dyDescent="0.25">
      <c r="A612" s="7" t="s">
        <v>3077</v>
      </c>
      <c r="B612" s="6">
        <v>10011800</v>
      </c>
      <c r="C612" s="8" t="s">
        <v>3078</v>
      </c>
      <c r="D612" s="2" t="s">
        <v>3079</v>
      </c>
      <c r="E612" s="6">
        <v>945550140</v>
      </c>
      <c r="F612" s="7" t="s">
        <v>91</v>
      </c>
      <c r="G612" s="7" t="s">
        <v>90</v>
      </c>
      <c r="H612" s="7" t="s">
        <v>1412</v>
      </c>
    </row>
    <row r="613" spans="1:8" x14ac:dyDescent="0.25">
      <c r="A613" s="7" t="s">
        <v>3080</v>
      </c>
      <c r="B613" s="6">
        <v>10011536</v>
      </c>
      <c r="C613" s="8" t="s">
        <v>3081</v>
      </c>
      <c r="D613" s="2" t="s">
        <v>3082</v>
      </c>
      <c r="E613" s="6">
        <v>945410684</v>
      </c>
      <c r="F613" s="7" t="s">
        <v>508</v>
      </c>
      <c r="G613" s="7" t="s">
        <v>90</v>
      </c>
      <c r="H613" s="7" t="s">
        <v>1412</v>
      </c>
    </row>
    <row r="614" spans="1:8" x14ac:dyDescent="0.25">
      <c r="A614" s="7" t="s">
        <v>3083</v>
      </c>
      <c r="B614" s="6">
        <v>10011201</v>
      </c>
      <c r="C614" s="8" t="s">
        <v>3084</v>
      </c>
      <c r="D614" s="2" t="s">
        <v>3085</v>
      </c>
      <c r="E614" s="6">
        <v>917251254</v>
      </c>
      <c r="F614" s="7" t="s">
        <v>229</v>
      </c>
      <c r="G614" s="7" t="s">
        <v>90</v>
      </c>
      <c r="H614" s="7" t="s">
        <v>1416</v>
      </c>
    </row>
    <row r="615" spans="1:8" x14ac:dyDescent="0.25">
      <c r="A615" s="7" t="s">
        <v>3086</v>
      </c>
      <c r="B615" s="6">
        <v>10011781</v>
      </c>
      <c r="C615" s="8" t="s">
        <v>3087</v>
      </c>
      <c r="D615" s="2" t="s">
        <v>3088</v>
      </c>
      <c r="E615" s="6">
        <v>916103201</v>
      </c>
      <c r="F615" s="7" t="s">
        <v>17</v>
      </c>
      <c r="G615" s="7" t="s">
        <v>90</v>
      </c>
      <c r="H615" s="7" t="s">
        <v>1416</v>
      </c>
    </row>
    <row r="616" spans="1:8" x14ac:dyDescent="0.25">
      <c r="A616" s="7" t="s">
        <v>3089</v>
      </c>
      <c r="B616" s="6">
        <v>10011616</v>
      </c>
      <c r="C616" s="8" t="s">
        <v>3090</v>
      </c>
      <c r="D616" s="2" t="s">
        <v>3091</v>
      </c>
      <c r="E616" s="6">
        <v>916577575</v>
      </c>
      <c r="F616" s="7" t="s">
        <v>17</v>
      </c>
      <c r="G616" s="7" t="s">
        <v>90</v>
      </c>
      <c r="H616" s="7" t="s">
        <v>1416</v>
      </c>
    </row>
    <row r="617" spans="1:8" x14ac:dyDescent="0.25">
      <c r="A617" s="7" t="s">
        <v>3092</v>
      </c>
      <c r="B617" s="6">
        <v>10011652</v>
      </c>
      <c r="C617" s="8" t="s">
        <v>3093</v>
      </c>
      <c r="D617" s="2" t="s">
        <v>3094</v>
      </c>
      <c r="E617" s="6">
        <v>945626285</v>
      </c>
      <c r="F617" s="7" t="s">
        <v>91</v>
      </c>
      <c r="G617" s="7" t="s">
        <v>90</v>
      </c>
      <c r="H617" s="7" t="s">
        <v>1420</v>
      </c>
    </row>
    <row r="618" spans="1:8" x14ac:dyDescent="0.25">
      <c r="A618" s="7" t="s">
        <v>3095</v>
      </c>
      <c r="B618" s="6">
        <v>10011224</v>
      </c>
      <c r="C618" s="8" t="s">
        <v>3096</v>
      </c>
      <c r="D618" s="2" t="s">
        <v>2701</v>
      </c>
      <c r="E618" s="6">
        <v>916683030</v>
      </c>
      <c r="F618" s="7" t="s">
        <v>420</v>
      </c>
      <c r="G618" s="7" t="s">
        <v>90</v>
      </c>
      <c r="H618" s="7" t="s">
        <v>1547</v>
      </c>
    </row>
    <row r="619" spans="1:8" x14ac:dyDescent="0.25">
      <c r="A619" s="7" t="s">
        <v>3097</v>
      </c>
      <c r="B619" s="6">
        <v>10011744</v>
      </c>
      <c r="C619" s="8" t="s">
        <v>3098</v>
      </c>
      <c r="D619" s="2" t="s">
        <v>3088</v>
      </c>
      <c r="E619" s="6">
        <v>916103201</v>
      </c>
      <c r="F619" s="7" t="s">
        <v>17</v>
      </c>
      <c r="G619" s="7" t="s">
        <v>90</v>
      </c>
      <c r="H619" s="7" t="s">
        <v>1416</v>
      </c>
    </row>
    <row r="620" spans="1:8" x14ac:dyDescent="0.25">
      <c r="A620" s="7" t="s">
        <v>3099</v>
      </c>
      <c r="B620" s="6">
        <v>10011600</v>
      </c>
      <c r="C620" s="8" t="s">
        <v>3100</v>
      </c>
      <c r="D620" s="2" t="s">
        <v>3005</v>
      </c>
      <c r="E620" s="6">
        <v>6129811</v>
      </c>
      <c r="F620" s="7" t="s">
        <v>17</v>
      </c>
      <c r="G620" s="7" t="s">
        <v>90</v>
      </c>
      <c r="H620" s="7" t="s">
        <v>1416</v>
      </c>
    </row>
    <row r="621" spans="1:8" x14ac:dyDescent="0.25">
      <c r="A621" s="7" t="s">
        <v>3101</v>
      </c>
      <c r="B621" s="6">
        <v>10011230</v>
      </c>
      <c r="C621" s="8" t="s">
        <v>3102</v>
      </c>
      <c r="D621" s="2" t="s">
        <v>2701</v>
      </c>
      <c r="E621" s="6">
        <v>918527650</v>
      </c>
      <c r="F621" s="7" t="s">
        <v>420</v>
      </c>
      <c r="G621" s="7" t="s">
        <v>90</v>
      </c>
      <c r="H621" s="7" t="s">
        <v>1547</v>
      </c>
    </row>
    <row r="622" spans="1:8" x14ac:dyDescent="0.25">
      <c r="A622" s="7" t="s">
        <v>3103</v>
      </c>
      <c r="B622" s="6">
        <v>10011779</v>
      </c>
      <c r="C622" s="8" t="s">
        <v>3104</v>
      </c>
      <c r="D622" s="2" t="s">
        <v>2701</v>
      </c>
      <c r="E622" s="6">
        <v>916683030</v>
      </c>
      <c r="F622" s="7" t="s">
        <v>420</v>
      </c>
      <c r="G622" s="7" t="s">
        <v>90</v>
      </c>
      <c r="H622" s="7" t="s">
        <v>1547</v>
      </c>
    </row>
    <row r="623" spans="1:8" x14ac:dyDescent="0.25">
      <c r="A623" s="7" t="s">
        <v>3105</v>
      </c>
      <c r="B623" s="6">
        <v>10011605</v>
      </c>
      <c r="C623" s="8" t="s">
        <v>3106</v>
      </c>
      <c r="D623" s="2" t="s">
        <v>3107</v>
      </c>
      <c r="E623" s="6">
        <v>945535243</v>
      </c>
      <c r="F623" s="7" t="s">
        <v>120</v>
      </c>
      <c r="G623" s="7" t="s">
        <v>90</v>
      </c>
      <c r="H623" s="7" t="s">
        <v>1412</v>
      </c>
    </row>
    <row r="624" spans="1:8" x14ac:dyDescent="0.25">
      <c r="A624" s="7" t="s">
        <v>3108</v>
      </c>
      <c r="B624" s="6">
        <v>10011570</v>
      </c>
      <c r="C624" s="8" t="s">
        <v>3109</v>
      </c>
      <c r="D624" s="2" t="s">
        <v>2701</v>
      </c>
      <c r="E624" s="6">
        <v>916683030</v>
      </c>
      <c r="F624" s="7" t="s">
        <v>420</v>
      </c>
      <c r="G624" s="7" t="s">
        <v>90</v>
      </c>
      <c r="H624" s="7" t="s">
        <v>1547</v>
      </c>
    </row>
    <row r="625" spans="1:8" x14ac:dyDescent="0.25">
      <c r="A625" s="7" t="s">
        <v>3110</v>
      </c>
      <c r="B625" s="6">
        <v>10011802</v>
      </c>
      <c r="C625" s="8" t="s">
        <v>3111</v>
      </c>
      <c r="D625" s="2" t="s">
        <v>3112</v>
      </c>
      <c r="E625" s="6">
        <v>3128655990</v>
      </c>
      <c r="F625" s="7" t="s">
        <v>120</v>
      </c>
      <c r="G625" s="7" t="s">
        <v>90</v>
      </c>
      <c r="H625" s="7" t="s">
        <v>1416</v>
      </c>
    </row>
    <row r="626" spans="1:8" x14ac:dyDescent="0.25">
      <c r="A626" s="7" t="s">
        <v>3113</v>
      </c>
      <c r="B626" s="6">
        <v>10011517</v>
      </c>
      <c r="C626" s="8" t="s">
        <v>3114</v>
      </c>
      <c r="D626" s="2" t="s">
        <v>3115</v>
      </c>
      <c r="E626" s="6">
        <v>945611558</v>
      </c>
      <c r="F626" s="7" t="s">
        <v>120</v>
      </c>
      <c r="G626" s="7" t="s">
        <v>90</v>
      </c>
      <c r="H626" s="7" t="s">
        <v>1412</v>
      </c>
    </row>
    <row r="627" spans="1:8" x14ac:dyDescent="0.25">
      <c r="A627" s="7" t="s">
        <v>3116</v>
      </c>
      <c r="B627" s="6">
        <v>10011953</v>
      </c>
      <c r="C627" s="8" t="s">
        <v>3117</v>
      </c>
      <c r="D627" s="2" t="s">
        <v>2477</v>
      </c>
      <c r="E627" s="6">
        <v>913382059</v>
      </c>
      <c r="F627" s="7" t="s">
        <v>17</v>
      </c>
      <c r="G627" s="7" t="s">
        <v>90</v>
      </c>
      <c r="H627" s="7" t="s">
        <v>1412</v>
      </c>
    </row>
    <row r="628" spans="1:8" x14ac:dyDescent="0.25">
      <c r="A628" s="7" t="s">
        <v>3118</v>
      </c>
      <c r="B628" s="6">
        <v>10011646</v>
      </c>
      <c r="C628" s="8" t="s">
        <v>3119</v>
      </c>
      <c r="D628" s="2" t="s">
        <v>3120</v>
      </c>
      <c r="E628" s="6">
        <v>3124506249</v>
      </c>
      <c r="F628" s="7" t="s">
        <v>17</v>
      </c>
      <c r="G628" s="7" t="s">
        <v>90</v>
      </c>
      <c r="H628" s="7" t="s">
        <v>1416</v>
      </c>
    </row>
    <row r="629" spans="1:8" x14ac:dyDescent="0.25">
      <c r="A629" s="7" t="s">
        <v>3121</v>
      </c>
      <c r="B629" s="6">
        <v>10012794</v>
      </c>
      <c r="C629" s="8" t="s">
        <v>3122</v>
      </c>
      <c r="D629" s="2" t="s">
        <v>3123</v>
      </c>
      <c r="E629" s="6">
        <v>945621452</v>
      </c>
      <c r="F629" s="7" t="s">
        <v>288</v>
      </c>
      <c r="G629" s="7" t="s">
        <v>90</v>
      </c>
      <c r="H629" s="7" t="s">
        <v>1416</v>
      </c>
    </row>
    <row r="630" spans="1:8" x14ac:dyDescent="0.25">
      <c r="A630" s="7" t="s">
        <v>3124</v>
      </c>
      <c r="B630" s="6">
        <v>10011609</v>
      </c>
      <c r="C630" s="8" t="s">
        <v>3125</v>
      </c>
      <c r="D630" s="2" t="s">
        <v>3126</v>
      </c>
      <c r="E630" s="6">
        <v>3156152321</v>
      </c>
      <c r="F630" s="7" t="s">
        <v>17</v>
      </c>
      <c r="G630" s="7" t="s">
        <v>90</v>
      </c>
      <c r="H630" s="7" t="s">
        <v>1416</v>
      </c>
    </row>
    <row r="631" spans="1:8" x14ac:dyDescent="0.25">
      <c r="A631" s="7" t="s">
        <v>3127</v>
      </c>
      <c r="B631" s="6">
        <v>10011535</v>
      </c>
      <c r="C631" s="8" t="s">
        <v>3128</v>
      </c>
      <c r="D631" s="2" t="s">
        <v>3044</v>
      </c>
      <c r="E631" s="6">
        <v>945621744</v>
      </c>
      <c r="F631" s="7" t="s">
        <v>120</v>
      </c>
      <c r="G631" s="7" t="s">
        <v>90</v>
      </c>
      <c r="H631" s="7" t="s">
        <v>1427</v>
      </c>
    </row>
    <row r="632" spans="1:8" x14ac:dyDescent="0.25">
      <c r="A632" s="7" t="s">
        <v>3129</v>
      </c>
      <c r="B632" s="6">
        <v>10015417</v>
      </c>
      <c r="C632" s="8" t="s">
        <v>3130</v>
      </c>
      <c r="D632" s="2" t="s">
        <v>3131</v>
      </c>
      <c r="E632" s="6">
        <v>915313985</v>
      </c>
      <c r="F632" s="7" t="s">
        <v>17</v>
      </c>
      <c r="G632" s="7" t="s">
        <v>90</v>
      </c>
      <c r="H632" s="7" t="s">
        <v>1416</v>
      </c>
    </row>
    <row r="633" spans="1:8" x14ac:dyDescent="0.25">
      <c r="A633" s="7" t="s">
        <v>3132</v>
      </c>
      <c r="B633" s="6">
        <v>10011197</v>
      </c>
      <c r="C633" s="8" t="s">
        <v>3133</v>
      </c>
      <c r="D633" s="2" t="s">
        <v>3134</v>
      </c>
      <c r="E633" s="6">
        <v>945619788</v>
      </c>
      <c r="F633" s="7" t="s">
        <v>120</v>
      </c>
      <c r="G633" s="7" t="s">
        <v>90</v>
      </c>
      <c r="H633" s="7" t="s">
        <v>1412</v>
      </c>
    </row>
    <row r="634" spans="1:8" x14ac:dyDescent="0.25">
      <c r="A634" s="7" t="s">
        <v>3135</v>
      </c>
      <c r="B634" s="6">
        <v>10011175</v>
      </c>
      <c r="C634" s="8" t="s">
        <v>3136</v>
      </c>
      <c r="D634" s="2" t="s">
        <v>3137</v>
      </c>
      <c r="E634" s="6">
        <v>916864444</v>
      </c>
      <c r="F634" s="7" t="s">
        <v>17</v>
      </c>
      <c r="G634" s="7" t="s">
        <v>90</v>
      </c>
      <c r="H634" s="7" t="s">
        <v>1416</v>
      </c>
    </row>
    <row r="635" spans="1:8" x14ac:dyDescent="0.25">
      <c r="A635" s="7" t="s">
        <v>3138</v>
      </c>
      <c r="B635" s="6">
        <v>10011246</v>
      </c>
      <c r="C635" s="8" t="s">
        <v>3139</v>
      </c>
      <c r="D635" s="2" t="s">
        <v>3140</v>
      </c>
      <c r="E635" s="6">
        <v>918216000</v>
      </c>
      <c r="F635" s="7" t="s">
        <v>388</v>
      </c>
      <c r="G635" s="7" t="s">
        <v>90</v>
      </c>
      <c r="H635" s="7" t="s">
        <v>1412</v>
      </c>
    </row>
    <row r="636" spans="1:8" x14ac:dyDescent="0.25">
      <c r="A636" s="7" t="s">
        <v>3141</v>
      </c>
      <c r="B636" s="6">
        <v>10011184</v>
      </c>
      <c r="C636" s="8" t="s">
        <v>3142</v>
      </c>
      <c r="D636" s="2" t="s">
        <v>3143</v>
      </c>
      <c r="E636" s="6">
        <v>945432683</v>
      </c>
      <c r="F636" s="7" t="s">
        <v>404</v>
      </c>
      <c r="G636" s="7" t="s">
        <v>90</v>
      </c>
      <c r="H636" s="7" t="s">
        <v>1412</v>
      </c>
    </row>
    <row r="637" spans="1:8" x14ac:dyDescent="0.25">
      <c r="A637" s="7" t="s">
        <v>3144</v>
      </c>
      <c r="B637" s="6">
        <v>10011737</v>
      </c>
      <c r="C637" s="8" t="s">
        <v>3145</v>
      </c>
      <c r="D637" s="2" t="s">
        <v>3060</v>
      </c>
      <c r="E637" s="6">
        <v>918840719</v>
      </c>
      <c r="F637" s="7" t="s">
        <v>17</v>
      </c>
      <c r="G637" s="7" t="s">
        <v>90</v>
      </c>
      <c r="H637" s="7" t="s">
        <v>1416</v>
      </c>
    </row>
    <row r="638" spans="1:8" x14ac:dyDescent="0.25">
      <c r="A638" s="7" t="s">
        <v>3146</v>
      </c>
      <c r="B638" s="6">
        <v>10011734</v>
      </c>
      <c r="C638" s="8" t="s">
        <v>3147</v>
      </c>
      <c r="D638" s="2" t="s">
        <v>3148</v>
      </c>
      <c r="E638" s="6">
        <v>3164702960</v>
      </c>
      <c r="F638" s="7" t="s">
        <v>400</v>
      </c>
      <c r="G638" s="7" t="s">
        <v>90</v>
      </c>
      <c r="H638" s="7" t="s">
        <v>1408</v>
      </c>
    </row>
    <row r="639" spans="1:8" x14ac:dyDescent="0.25">
      <c r="A639" s="7" t="s">
        <v>3149</v>
      </c>
      <c r="B639" s="6">
        <v>10011759</v>
      </c>
      <c r="C639" s="8" t="s">
        <v>3150</v>
      </c>
      <c r="D639" s="2" t="s">
        <v>2701</v>
      </c>
      <c r="E639" s="6">
        <v>918892102</v>
      </c>
      <c r="F639" s="7" t="s">
        <v>420</v>
      </c>
      <c r="G639" s="7" t="s">
        <v>90</v>
      </c>
      <c r="H639" s="7" t="s">
        <v>1547</v>
      </c>
    </row>
    <row r="640" spans="1:8" x14ac:dyDescent="0.25">
      <c r="A640" s="7" t="s">
        <v>3151</v>
      </c>
      <c r="B640" s="6">
        <v>10011248</v>
      </c>
      <c r="C640" s="8" t="s">
        <v>3152</v>
      </c>
      <c r="D640" s="2" t="s">
        <v>3153</v>
      </c>
      <c r="E640" s="6">
        <v>916109625</v>
      </c>
      <c r="F640" s="7" t="s">
        <v>17</v>
      </c>
      <c r="G640" s="7" t="s">
        <v>90</v>
      </c>
      <c r="H640" s="7" t="s">
        <v>1416</v>
      </c>
    </row>
    <row r="641" spans="1:8" x14ac:dyDescent="0.25">
      <c r="A641" s="7" t="s">
        <v>3154</v>
      </c>
      <c r="B641" s="6">
        <v>10017970</v>
      </c>
      <c r="C641" s="8" t="s">
        <v>3155</v>
      </c>
      <c r="D641" s="2" t="s">
        <v>3156</v>
      </c>
      <c r="E641" s="6">
        <v>988390532</v>
      </c>
      <c r="F641" s="7" t="s">
        <v>1385</v>
      </c>
      <c r="G641" s="7" t="s">
        <v>828</v>
      </c>
      <c r="H641" s="7" t="s">
        <v>1408</v>
      </c>
    </row>
    <row r="642" spans="1:8" x14ac:dyDescent="0.25">
      <c r="A642" s="7" t="s">
        <v>3157</v>
      </c>
      <c r="B642" s="6">
        <v>10011074</v>
      </c>
      <c r="C642" s="9">
        <v>79185361</v>
      </c>
      <c r="D642" s="2" t="s">
        <v>3158</v>
      </c>
      <c r="E642" s="6">
        <v>3166463755</v>
      </c>
      <c r="F642" s="7" t="s">
        <v>135</v>
      </c>
      <c r="G642" s="7" t="s">
        <v>16</v>
      </c>
      <c r="H642" s="7" t="s">
        <v>1420</v>
      </c>
    </row>
    <row r="643" spans="1:8" x14ac:dyDescent="0.25">
      <c r="A643" s="7" t="s">
        <v>3159</v>
      </c>
      <c r="B643" s="6">
        <v>10011192</v>
      </c>
      <c r="C643" s="8" t="s">
        <v>3160</v>
      </c>
      <c r="D643" s="2" t="s">
        <v>2701</v>
      </c>
      <c r="E643" s="6">
        <v>918527619</v>
      </c>
      <c r="F643" s="7" t="s">
        <v>420</v>
      </c>
      <c r="G643" s="7" t="s">
        <v>90</v>
      </c>
      <c r="H643" s="7" t="s">
        <v>1547</v>
      </c>
    </row>
    <row r="644" spans="1:8" x14ac:dyDescent="0.25">
      <c r="A644" s="7" t="s">
        <v>3161</v>
      </c>
      <c r="B644" s="6">
        <v>10011574</v>
      </c>
      <c r="C644" s="8" t="s">
        <v>3162</v>
      </c>
      <c r="D644" s="2" t="s">
        <v>3163</v>
      </c>
      <c r="E644" s="6">
        <v>916351504</v>
      </c>
      <c r="F644" s="7" t="s">
        <v>17</v>
      </c>
      <c r="G644" s="7" t="s">
        <v>16</v>
      </c>
      <c r="H644" s="7" t="s">
        <v>1416</v>
      </c>
    </row>
    <row r="645" spans="1:8" x14ac:dyDescent="0.25">
      <c r="A645" s="7" t="s">
        <v>3161</v>
      </c>
      <c r="B645" s="6">
        <v>10011574</v>
      </c>
      <c r="C645" s="8" t="s">
        <v>3162</v>
      </c>
      <c r="D645" s="2" t="s">
        <v>3163</v>
      </c>
      <c r="E645" s="6">
        <v>916351504</v>
      </c>
      <c r="F645" s="7" t="s">
        <v>17</v>
      </c>
      <c r="G645" s="7" t="s">
        <v>16</v>
      </c>
      <c r="H645" s="7" t="s">
        <v>1420</v>
      </c>
    </row>
    <row r="646" spans="1:8" x14ac:dyDescent="0.25">
      <c r="A646" s="7" t="s">
        <v>3164</v>
      </c>
      <c r="B646" s="6">
        <v>10011998</v>
      </c>
      <c r="C646" s="8" t="s">
        <v>3165</v>
      </c>
      <c r="D646" s="2" t="s">
        <v>3166</v>
      </c>
      <c r="E646" s="6">
        <v>3216469827</v>
      </c>
      <c r="F646" s="7" t="s">
        <v>315</v>
      </c>
      <c r="G646" s="7" t="s">
        <v>21</v>
      </c>
      <c r="H646" s="7" t="s">
        <v>1416</v>
      </c>
    </row>
    <row r="647" spans="1:8" x14ac:dyDescent="0.25">
      <c r="A647" s="7" t="s">
        <v>3167</v>
      </c>
      <c r="B647" s="6">
        <v>10011638</v>
      </c>
      <c r="C647" s="8" t="s">
        <v>3168</v>
      </c>
      <c r="D647" s="2" t="s">
        <v>2701</v>
      </c>
      <c r="E647" s="6">
        <v>916683030</v>
      </c>
      <c r="F647" s="7" t="s">
        <v>420</v>
      </c>
      <c r="G647" s="7" t="s">
        <v>90</v>
      </c>
      <c r="H647" s="7" t="s">
        <v>1547</v>
      </c>
    </row>
    <row r="648" spans="1:8" x14ac:dyDescent="0.25">
      <c r="A648" s="7" t="s">
        <v>3169</v>
      </c>
      <c r="B648" s="6">
        <v>10017609</v>
      </c>
      <c r="C648" s="8" t="s">
        <v>3170</v>
      </c>
      <c r="D648" s="2" t="s">
        <v>3171</v>
      </c>
      <c r="E648" s="6">
        <v>3104522500</v>
      </c>
      <c r="F648" s="7" t="s">
        <v>1002</v>
      </c>
      <c r="G648" s="7" t="s">
        <v>659</v>
      </c>
      <c r="H648" s="7" t="s">
        <v>1416</v>
      </c>
    </row>
    <row r="649" spans="1:8" x14ac:dyDescent="0.25">
      <c r="A649" s="7" t="s">
        <v>3172</v>
      </c>
      <c r="B649" s="6">
        <v>10011103</v>
      </c>
      <c r="C649" s="9">
        <v>79307306</v>
      </c>
      <c r="D649" s="2" t="s">
        <v>2362</v>
      </c>
      <c r="E649" s="6">
        <v>3107532049</v>
      </c>
      <c r="F649" s="7" t="s">
        <v>64</v>
      </c>
      <c r="G649" s="7" t="s">
        <v>28</v>
      </c>
      <c r="H649" s="7" t="s">
        <v>1420</v>
      </c>
    </row>
    <row r="650" spans="1:8" x14ac:dyDescent="0.25">
      <c r="A650" s="7" t="s">
        <v>3173</v>
      </c>
      <c r="B650" s="6">
        <v>10011354</v>
      </c>
      <c r="C650" s="9">
        <v>80396910</v>
      </c>
      <c r="D650" s="2" t="s">
        <v>3174</v>
      </c>
      <c r="E650" s="6">
        <v>3203339830</v>
      </c>
      <c r="F650" s="7" t="s">
        <v>42</v>
      </c>
      <c r="G650" s="7" t="s">
        <v>16</v>
      </c>
      <c r="H650" s="7" t="s">
        <v>1420</v>
      </c>
    </row>
    <row r="651" spans="1:8" x14ac:dyDescent="0.25">
      <c r="A651" s="7" t="s">
        <v>3175</v>
      </c>
      <c r="B651" s="6">
        <v>10011319</v>
      </c>
      <c r="C651" s="9">
        <v>80394310</v>
      </c>
      <c r="D651" s="2" t="s">
        <v>3176</v>
      </c>
      <c r="E651" s="6">
        <v>3114819275</v>
      </c>
      <c r="F651" s="7" t="s">
        <v>42</v>
      </c>
      <c r="G651" s="7" t="s">
        <v>16</v>
      </c>
      <c r="H651" s="7" t="s">
        <v>1420</v>
      </c>
    </row>
    <row r="652" spans="1:8" x14ac:dyDescent="0.25">
      <c r="A652" s="7" t="s">
        <v>3177</v>
      </c>
      <c r="B652" s="6">
        <v>10009466</v>
      </c>
      <c r="C652" s="9">
        <v>3129219</v>
      </c>
      <c r="D652" s="2" t="s">
        <v>3178</v>
      </c>
      <c r="E652" s="6">
        <v>3138655829</v>
      </c>
      <c r="F652" s="7" t="s">
        <v>48</v>
      </c>
      <c r="G652" s="7" t="s">
        <v>16</v>
      </c>
      <c r="H652" s="7" t="s">
        <v>1420</v>
      </c>
    </row>
    <row r="653" spans="1:8" x14ac:dyDescent="0.25">
      <c r="A653" s="7" t="s">
        <v>3179</v>
      </c>
      <c r="B653" s="6">
        <v>10008653</v>
      </c>
      <c r="C653" s="9">
        <v>11245226</v>
      </c>
      <c r="D653" s="2" t="s">
        <v>3180</v>
      </c>
      <c r="E653" s="6">
        <v>3203761718</v>
      </c>
      <c r="F653" s="7" t="s">
        <v>131</v>
      </c>
      <c r="G653" s="7" t="s">
        <v>16</v>
      </c>
      <c r="H653" s="7" t="s">
        <v>1420</v>
      </c>
    </row>
    <row r="654" spans="1:8" x14ac:dyDescent="0.25">
      <c r="A654" s="7" t="s">
        <v>3181</v>
      </c>
      <c r="B654" s="6">
        <v>10011318</v>
      </c>
      <c r="C654" s="9">
        <v>80394113</v>
      </c>
      <c r="D654" s="2" t="s">
        <v>3182</v>
      </c>
      <c r="E654" s="6">
        <v>3202406379</v>
      </c>
      <c r="F654" s="7" t="s">
        <v>42</v>
      </c>
      <c r="G654" s="7" t="s">
        <v>16</v>
      </c>
      <c r="H654" s="7" t="s">
        <v>1420</v>
      </c>
    </row>
    <row r="655" spans="1:8" x14ac:dyDescent="0.25">
      <c r="A655" s="7" t="s">
        <v>3183</v>
      </c>
      <c r="B655" s="6">
        <v>10008661</v>
      </c>
      <c r="C655" s="8" t="s">
        <v>3184</v>
      </c>
      <c r="D655" s="2" t="s">
        <v>3185</v>
      </c>
      <c r="E655" s="6">
        <v>3134613956</v>
      </c>
      <c r="F655" s="7" t="s">
        <v>48</v>
      </c>
      <c r="G655" s="7" t="s">
        <v>16</v>
      </c>
      <c r="H655" s="7" t="s">
        <v>1420</v>
      </c>
    </row>
    <row r="656" spans="1:8" x14ac:dyDescent="0.25">
      <c r="A656" s="7" t="s">
        <v>3186</v>
      </c>
      <c r="B656" s="6">
        <v>10011105</v>
      </c>
      <c r="C656" s="8" t="s">
        <v>3187</v>
      </c>
      <c r="D656" s="2" t="s">
        <v>3188</v>
      </c>
      <c r="E656" s="6">
        <v>3133967850</v>
      </c>
      <c r="F656" s="7" t="s">
        <v>392</v>
      </c>
      <c r="G656" s="7" t="s">
        <v>16</v>
      </c>
      <c r="H656" s="7" t="s">
        <v>1420</v>
      </c>
    </row>
    <row r="657" spans="1:8" x14ac:dyDescent="0.25">
      <c r="A657" s="7" t="s">
        <v>3189</v>
      </c>
      <c r="B657" s="6">
        <v>10011991</v>
      </c>
      <c r="C657" s="8" t="s">
        <v>3190</v>
      </c>
      <c r="D657" s="2" t="s">
        <v>3191</v>
      </c>
      <c r="E657" s="6">
        <v>918623556</v>
      </c>
      <c r="F657" s="7" t="s">
        <v>420</v>
      </c>
      <c r="G657" s="7" t="s">
        <v>90</v>
      </c>
      <c r="H657" s="7" t="s">
        <v>1420</v>
      </c>
    </row>
    <row r="658" spans="1:8" x14ac:dyDescent="0.25">
      <c r="A658" s="7" t="s">
        <v>3192</v>
      </c>
      <c r="B658" s="6">
        <v>10010749</v>
      </c>
      <c r="C658" s="8" t="s">
        <v>3193</v>
      </c>
      <c r="D658" s="2" t="s">
        <v>3194</v>
      </c>
      <c r="E658" s="6">
        <v>3203274845</v>
      </c>
      <c r="F658" s="7" t="s">
        <v>123</v>
      </c>
      <c r="G658" s="7" t="s">
        <v>28</v>
      </c>
      <c r="H658" s="7" t="s">
        <v>1420</v>
      </c>
    </row>
    <row r="659" spans="1:8" x14ac:dyDescent="0.25">
      <c r="A659" s="7" t="s">
        <v>3195</v>
      </c>
      <c r="B659" s="6">
        <v>10009350</v>
      </c>
      <c r="C659" s="9">
        <v>2985148</v>
      </c>
      <c r="D659" s="2" t="s">
        <v>3196</v>
      </c>
      <c r="E659" s="6">
        <v>3132589771</v>
      </c>
      <c r="F659" s="7" t="s">
        <v>36</v>
      </c>
      <c r="G659" s="7" t="s">
        <v>16</v>
      </c>
      <c r="H659" s="7" t="s">
        <v>1420</v>
      </c>
    </row>
    <row r="660" spans="1:8" x14ac:dyDescent="0.25">
      <c r="A660" s="7" t="s">
        <v>3197</v>
      </c>
      <c r="B660" s="6">
        <v>10015413</v>
      </c>
      <c r="C660" s="8" t="s">
        <v>3198</v>
      </c>
      <c r="D660" s="2" t="s">
        <v>3199</v>
      </c>
      <c r="E660" s="6">
        <v>923352691</v>
      </c>
      <c r="F660" s="7" t="s">
        <v>1022</v>
      </c>
      <c r="G660" s="7" t="s">
        <v>659</v>
      </c>
      <c r="H660" s="7" t="s">
        <v>1408</v>
      </c>
    </row>
    <row r="661" spans="1:8" x14ac:dyDescent="0.25">
      <c r="A661" s="7" t="s">
        <v>3200</v>
      </c>
      <c r="B661" s="6">
        <v>10011254</v>
      </c>
      <c r="C661" s="8" t="s">
        <v>3201</v>
      </c>
      <c r="D661" s="2" t="s">
        <v>3202</v>
      </c>
      <c r="E661" s="6">
        <v>912678676</v>
      </c>
      <c r="F661" s="7" t="s">
        <v>17</v>
      </c>
      <c r="G661" s="7" t="s">
        <v>90</v>
      </c>
      <c r="H661" s="7" t="s">
        <v>1420</v>
      </c>
    </row>
    <row r="662" spans="1:8" x14ac:dyDescent="0.25">
      <c r="A662" s="7" t="s">
        <v>3203</v>
      </c>
      <c r="B662" s="6">
        <v>10017289</v>
      </c>
      <c r="C662" s="8" t="s">
        <v>3204</v>
      </c>
      <c r="D662" s="2" t="s">
        <v>3205</v>
      </c>
      <c r="E662" s="6">
        <v>945561902</v>
      </c>
      <c r="F662" s="7" t="s">
        <v>83</v>
      </c>
      <c r="G662" s="7" t="s">
        <v>21</v>
      </c>
      <c r="H662" s="7" t="s">
        <v>1408</v>
      </c>
    </row>
    <row r="663" spans="1:8" x14ac:dyDescent="0.25">
      <c r="A663" s="7" t="s">
        <v>3206</v>
      </c>
      <c r="B663" s="6">
        <v>10014381</v>
      </c>
      <c r="C663" s="8" t="s">
        <v>3207</v>
      </c>
      <c r="D663" s="2" t="s">
        <v>3208</v>
      </c>
      <c r="E663" s="6">
        <v>945115540</v>
      </c>
      <c r="F663" s="7" t="s">
        <v>404</v>
      </c>
      <c r="G663" s="7" t="s">
        <v>21</v>
      </c>
      <c r="H663" s="7" t="s">
        <v>1408</v>
      </c>
    </row>
    <row r="664" spans="1:8" x14ac:dyDescent="0.25">
      <c r="A664" s="7" t="s">
        <v>3209</v>
      </c>
      <c r="B664" s="6">
        <v>10011980</v>
      </c>
      <c r="C664" s="8" t="s">
        <v>3210</v>
      </c>
      <c r="D664" s="2" t="s">
        <v>3211</v>
      </c>
      <c r="E664" s="7" t="s">
        <v>718</v>
      </c>
      <c r="F664" s="7" t="s">
        <v>301</v>
      </c>
      <c r="G664" s="7" t="s">
        <v>28</v>
      </c>
      <c r="H664" s="7" t="s">
        <v>1412</v>
      </c>
    </row>
    <row r="665" spans="1:8" x14ac:dyDescent="0.25">
      <c r="A665" s="7" t="s">
        <v>3212</v>
      </c>
      <c r="B665" s="6">
        <v>10017200</v>
      </c>
      <c r="C665" s="8" t="s">
        <v>3213</v>
      </c>
      <c r="D665" s="2" t="s">
        <v>1553</v>
      </c>
      <c r="E665" s="6">
        <v>3104121273</v>
      </c>
      <c r="F665" s="7" t="s">
        <v>308</v>
      </c>
      <c r="G665" s="7" t="s">
        <v>21</v>
      </c>
      <c r="H665" s="7" t="s">
        <v>1416</v>
      </c>
    </row>
    <row r="666" spans="1:8" x14ac:dyDescent="0.25">
      <c r="A666" s="7" t="s">
        <v>3214</v>
      </c>
      <c r="B666" s="6">
        <v>10008777</v>
      </c>
      <c r="C666" s="9">
        <v>11510798</v>
      </c>
      <c r="D666" s="2" t="s">
        <v>3215</v>
      </c>
      <c r="E666" s="6">
        <v>3132610087</v>
      </c>
      <c r="F666" s="7" t="s">
        <v>57</v>
      </c>
      <c r="G666" s="7" t="s">
        <v>16</v>
      </c>
      <c r="H666" s="7" t="s">
        <v>1416</v>
      </c>
    </row>
    <row r="667" spans="1:8" x14ac:dyDescent="0.25">
      <c r="A667" s="7" t="s">
        <v>3216</v>
      </c>
      <c r="B667" s="6">
        <v>10018023</v>
      </c>
      <c r="C667" s="9">
        <v>15384780</v>
      </c>
      <c r="D667" s="2" t="s">
        <v>3217</v>
      </c>
      <c r="E667" s="6">
        <v>3163574562</v>
      </c>
      <c r="F667" s="7" t="s">
        <v>504</v>
      </c>
      <c r="G667" s="7" t="s">
        <v>21</v>
      </c>
      <c r="H667" s="7" t="s">
        <v>1427</v>
      </c>
    </row>
    <row r="668" spans="1:8" x14ac:dyDescent="0.25">
      <c r="A668" s="7" t="s">
        <v>3218</v>
      </c>
      <c r="B668" s="6">
        <v>10010506</v>
      </c>
      <c r="C668" s="8" t="s">
        <v>3219</v>
      </c>
      <c r="D668" s="2" t="s">
        <v>3220</v>
      </c>
      <c r="E668" s="6">
        <v>948544605</v>
      </c>
      <c r="F668" s="7" t="s">
        <v>315</v>
      </c>
      <c r="G668" s="7" t="s">
        <v>21</v>
      </c>
      <c r="H668" s="7" t="s">
        <v>1427</v>
      </c>
    </row>
    <row r="669" spans="1:8" x14ac:dyDescent="0.25">
      <c r="A669" s="7" t="s">
        <v>3221</v>
      </c>
      <c r="B669" s="6">
        <v>10016708</v>
      </c>
      <c r="C669" s="8" t="s">
        <v>3222</v>
      </c>
      <c r="D669" s="2" t="s">
        <v>2641</v>
      </c>
      <c r="E669" s="6">
        <v>968853450</v>
      </c>
      <c r="F669" s="7" t="s">
        <v>329</v>
      </c>
      <c r="G669" s="7" t="s">
        <v>659</v>
      </c>
      <c r="H669" s="7" t="s">
        <v>1416</v>
      </c>
    </row>
    <row r="670" spans="1:8" x14ac:dyDescent="0.25">
      <c r="A670" s="7" t="s">
        <v>3223</v>
      </c>
      <c r="B670" s="6">
        <v>10018084</v>
      </c>
      <c r="C670" s="8" t="s">
        <v>3224</v>
      </c>
      <c r="D670" s="2" t="s">
        <v>3225</v>
      </c>
      <c r="E670" s="6">
        <v>3102618157</v>
      </c>
      <c r="F670" s="7" t="s">
        <v>3226</v>
      </c>
      <c r="G670" s="7" t="s">
        <v>701</v>
      </c>
      <c r="H670" s="7" t="s">
        <v>1416</v>
      </c>
    </row>
    <row r="671" spans="1:8" x14ac:dyDescent="0.25">
      <c r="A671" s="7" t="s">
        <v>3227</v>
      </c>
      <c r="B671" s="6">
        <v>10011368</v>
      </c>
      <c r="C671" s="8" t="s">
        <v>3228</v>
      </c>
      <c r="D671" s="2" t="s">
        <v>3229</v>
      </c>
      <c r="E671" s="6">
        <v>3158866848</v>
      </c>
      <c r="F671" s="7" t="s">
        <v>388</v>
      </c>
      <c r="G671" s="7" t="s">
        <v>16</v>
      </c>
      <c r="H671" s="7" t="s">
        <v>1420</v>
      </c>
    </row>
    <row r="672" spans="1:8" x14ac:dyDescent="0.25">
      <c r="A672" s="7" t="s">
        <v>3230</v>
      </c>
      <c r="B672" s="6">
        <v>10012292</v>
      </c>
      <c r="C672" s="8" t="s">
        <v>3231</v>
      </c>
      <c r="D672" s="2" t="s">
        <v>3232</v>
      </c>
      <c r="E672" s="6">
        <v>3116129665</v>
      </c>
      <c r="F672" s="7" t="s">
        <v>754</v>
      </c>
      <c r="G672" s="7" t="s">
        <v>21</v>
      </c>
      <c r="H672" s="7" t="s">
        <v>1408</v>
      </c>
    </row>
    <row r="673" spans="1:8" x14ac:dyDescent="0.25">
      <c r="A673" s="7" t="s">
        <v>3233</v>
      </c>
      <c r="B673" s="6">
        <v>10010840</v>
      </c>
      <c r="C673" s="8" t="s">
        <v>3234</v>
      </c>
      <c r="D673" s="2" t="s">
        <v>3235</v>
      </c>
      <c r="E673" s="6">
        <v>987870210</v>
      </c>
      <c r="F673" s="7" t="s">
        <v>110</v>
      </c>
      <c r="G673" s="7" t="s">
        <v>28</v>
      </c>
      <c r="H673" s="7" t="s">
        <v>1420</v>
      </c>
    </row>
    <row r="674" spans="1:8" x14ac:dyDescent="0.25">
      <c r="A674" s="7" t="s">
        <v>3236</v>
      </c>
      <c r="B674" s="6">
        <v>10009289</v>
      </c>
      <c r="C674" s="9">
        <v>2984055</v>
      </c>
      <c r="D674" s="2" t="s">
        <v>2578</v>
      </c>
      <c r="E674" s="6">
        <v>3123782945</v>
      </c>
      <c r="F674" s="7" t="s">
        <v>36</v>
      </c>
      <c r="G674" s="7" t="s">
        <v>16</v>
      </c>
      <c r="H674" s="7" t="s">
        <v>1420</v>
      </c>
    </row>
    <row r="675" spans="1:8" x14ac:dyDescent="0.25">
      <c r="A675" s="7" t="s">
        <v>3237</v>
      </c>
      <c r="B675" s="6">
        <v>10009018</v>
      </c>
      <c r="C675" s="8" t="s">
        <v>3238</v>
      </c>
      <c r="D675" s="2" t="s">
        <v>3239</v>
      </c>
      <c r="E675" s="6">
        <v>3153328224</v>
      </c>
      <c r="F675" s="7" t="s">
        <v>3240</v>
      </c>
      <c r="G675" s="7" t="s">
        <v>16</v>
      </c>
      <c r="H675" s="7" t="s">
        <v>1420</v>
      </c>
    </row>
    <row r="676" spans="1:8" x14ac:dyDescent="0.25">
      <c r="A676" s="7" t="s">
        <v>3241</v>
      </c>
      <c r="B676" s="6">
        <v>10009707</v>
      </c>
      <c r="C676" s="8" t="s">
        <v>3242</v>
      </c>
      <c r="D676" s="2" t="s">
        <v>3243</v>
      </c>
      <c r="E676" s="6">
        <v>918589135</v>
      </c>
      <c r="F676" s="7" t="s">
        <v>193</v>
      </c>
      <c r="G676" s="7" t="s">
        <v>16</v>
      </c>
      <c r="H676" s="7" t="s">
        <v>1416</v>
      </c>
    </row>
    <row r="677" spans="1:8" x14ac:dyDescent="0.25">
      <c r="A677" s="7" t="s">
        <v>3244</v>
      </c>
      <c r="B677" s="6">
        <v>10017261</v>
      </c>
      <c r="C677" s="8" t="s">
        <v>3245</v>
      </c>
      <c r="D677" s="2" t="s">
        <v>3246</v>
      </c>
      <c r="E677" s="6">
        <v>3125195215</v>
      </c>
      <c r="F677" s="7" t="s">
        <v>17</v>
      </c>
      <c r="G677" s="7" t="s">
        <v>90</v>
      </c>
      <c r="H677" s="7" t="s">
        <v>1420</v>
      </c>
    </row>
    <row r="678" spans="1:8" x14ac:dyDescent="0.25">
      <c r="A678" s="7" t="s">
        <v>3247</v>
      </c>
      <c r="B678" s="6">
        <v>10013197</v>
      </c>
      <c r="C678" s="8" t="s">
        <v>3248</v>
      </c>
      <c r="D678" s="2" t="s">
        <v>3249</v>
      </c>
      <c r="E678" s="6">
        <v>3012617546</v>
      </c>
      <c r="F678" s="7" t="s">
        <v>193</v>
      </c>
      <c r="G678" s="7" t="s">
        <v>16</v>
      </c>
      <c r="H678" s="7" t="s">
        <v>1427</v>
      </c>
    </row>
    <row r="679" spans="1:8" x14ac:dyDescent="0.25">
      <c r="A679" s="7" t="s">
        <v>3250</v>
      </c>
      <c r="B679" s="6">
        <v>10017533</v>
      </c>
      <c r="C679" s="8" t="s">
        <v>3251</v>
      </c>
      <c r="D679" s="2" t="s">
        <v>3252</v>
      </c>
      <c r="E679" s="6">
        <v>3206998625</v>
      </c>
      <c r="F679" s="7" t="s">
        <v>329</v>
      </c>
      <c r="G679" s="7" t="s">
        <v>659</v>
      </c>
      <c r="H679" s="7" t="s">
        <v>1412</v>
      </c>
    </row>
    <row r="680" spans="1:8" x14ac:dyDescent="0.25">
      <c r="A680" s="7" t="s">
        <v>3253</v>
      </c>
      <c r="B680" s="6">
        <v>10011452</v>
      </c>
      <c r="C680" s="9">
        <v>80467950</v>
      </c>
      <c r="D680" s="2" t="s">
        <v>3254</v>
      </c>
      <c r="E680" s="6">
        <v>3115018436</v>
      </c>
      <c r="F680" s="7" t="s">
        <v>193</v>
      </c>
      <c r="G680" s="7" t="s">
        <v>16</v>
      </c>
      <c r="H680" s="7" t="s">
        <v>1420</v>
      </c>
    </row>
    <row r="681" spans="1:8" x14ac:dyDescent="0.25">
      <c r="A681" s="7" t="s">
        <v>3255</v>
      </c>
      <c r="B681" s="6">
        <v>10009872</v>
      </c>
      <c r="C681" s="9">
        <v>40451630</v>
      </c>
      <c r="D681" s="2" t="s">
        <v>3256</v>
      </c>
      <c r="E681" s="6">
        <v>3123308958</v>
      </c>
      <c r="F681" s="7" t="s">
        <v>123</v>
      </c>
      <c r="G681" s="7" t="s">
        <v>28</v>
      </c>
      <c r="H681" s="7" t="s">
        <v>1420</v>
      </c>
    </row>
    <row r="682" spans="1:8" x14ac:dyDescent="0.25">
      <c r="A682" s="7" t="s">
        <v>3257</v>
      </c>
      <c r="B682" s="6">
        <v>10016980</v>
      </c>
      <c r="C682" s="8" t="s">
        <v>3258</v>
      </c>
      <c r="D682" s="2" t="s">
        <v>3259</v>
      </c>
      <c r="E682" s="6">
        <v>3122152227</v>
      </c>
      <c r="F682" s="7" t="s">
        <v>781</v>
      </c>
      <c r="G682" s="7" t="s">
        <v>659</v>
      </c>
      <c r="H682" s="7" t="s">
        <v>1416</v>
      </c>
    </row>
    <row r="683" spans="1:8" x14ac:dyDescent="0.25">
      <c r="A683" s="7" t="s">
        <v>3260</v>
      </c>
      <c r="B683" s="6">
        <v>10017285</v>
      </c>
      <c r="C683" s="8" t="s">
        <v>3261</v>
      </c>
      <c r="D683" s="2" t="s">
        <v>3262</v>
      </c>
      <c r="E683" s="6">
        <v>3105658560</v>
      </c>
      <c r="F683" s="7" t="s">
        <v>57</v>
      </c>
      <c r="G683" s="7" t="s">
        <v>16</v>
      </c>
      <c r="H683" s="7" t="s">
        <v>1416</v>
      </c>
    </row>
    <row r="684" spans="1:8" x14ac:dyDescent="0.25">
      <c r="A684" s="7" t="s">
        <v>3263</v>
      </c>
      <c r="B684" s="6">
        <v>10009697</v>
      </c>
      <c r="C684" s="8" t="s">
        <v>3264</v>
      </c>
      <c r="D684" s="2" t="s">
        <v>3265</v>
      </c>
      <c r="E684" s="6">
        <v>918565365</v>
      </c>
      <c r="F684" s="7" t="s">
        <v>193</v>
      </c>
      <c r="G684" s="7" t="s">
        <v>16</v>
      </c>
      <c r="H684" s="7" t="s">
        <v>1427</v>
      </c>
    </row>
    <row r="685" spans="1:8" x14ac:dyDescent="0.25">
      <c r="A685" s="7" t="s">
        <v>3266</v>
      </c>
      <c r="B685" s="6">
        <v>10011411</v>
      </c>
      <c r="C685" s="9">
        <v>80467019</v>
      </c>
      <c r="D685" s="2" t="s">
        <v>3267</v>
      </c>
      <c r="E685" s="6">
        <v>3132189577</v>
      </c>
      <c r="F685" s="7" t="s">
        <v>193</v>
      </c>
      <c r="G685" s="7" t="s">
        <v>16</v>
      </c>
      <c r="H685" s="7" t="s">
        <v>1420</v>
      </c>
    </row>
    <row r="686" spans="1:8" x14ac:dyDescent="0.25">
      <c r="A686" s="7" t="s">
        <v>3268</v>
      </c>
      <c r="B686" s="6">
        <v>10009423</v>
      </c>
      <c r="C686" s="8" t="s">
        <v>3269</v>
      </c>
      <c r="D686" s="2" t="s">
        <v>3270</v>
      </c>
      <c r="E686" s="6">
        <v>918767090</v>
      </c>
      <c r="F686" s="7" t="s">
        <v>190</v>
      </c>
      <c r="G686" s="7" t="s">
        <v>16</v>
      </c>
      <c r="H686" s="7" t="s">
        <v>1420</v>
      </c>
    </row>
    <row r="687" spans="1:8" x14ac:dyDescent="0.25">
      <c r="A687" s="7" t="s">
        <v>3271</v>
      </c>
      <c r="B687" s="6">
        <v>10010158</v>
      </c>
      <c r="C687" s="9">
        <v>42902320</v>
      </c>
      <c r="D687" s="2" t="s">
        <v>3272</v>
      </c>
      <c r="E687" s="6">
        <v>3202386811</v>
      </c>
      <c r="F687" s="7" t="s">
        <v>64</v>
      </c>
      <c r="G687" s="7" t="s">
        <v>28</v>
      </c>
      <c r="H687" s="7" t="s">
        <v>1420</v>
      </c>
    </row>
    <row r="688" spans="1:8" x14ac:dyDescent="0.25">
      <c r="A688" s="7" t="s">
        <v>3273</v>
      </c>
      <c r="B688" s="6">
        <v>10009074</v>
      </c>
      <c r="C688" s="9">
        <v>206441</v>
      </c>
      <c r="D688" s="2" t="s">
        <v>3274</v>
      </c>
      <c r="E688" s="6">
        <v>3125178105</v>
      </c>
      <c r="F688" s="7" t="s">
        <v>36</v>
      </c>
      <c r="G688" s="7" t="s">
        <v>16</v>
      </c>
      <c r="H688" s="7" t="s">
        <v>1420</v>
      </c>
    </row>
    <row r="689" spans="1:8" x14ac:dyDescent="0.25">
      <c r="A689" s="7" t="s">
        <v>3275</v>
      </c>
      <c r="B689" s="6">
        <v>10009170</v>
      </c>
      <c r="C689" s="8" t="s">
        <v>3276</v>
      </c>
      <c r="D689" s="2" t="s">
        <v>3277</v>
      </c>
      <c r="E689" s="6">
        <v>3105856761</v>
      </c>
      <c r="F689" s="7" t="s">
        <v>29</v>
      </c>
      <c r="G689" s="7" t="s">
        <v>28</v>
      </c>
      <c r="H689" s="7" t="s">
        <v>1427</v>
      </c>
    </row>
    <row r="690" spans="1:8" x14ac:dyDescent="0.25">
      <c r="A690" s="7" t="s">
        <v>3278</v>
      </c>
      <c r="B690" s="6">
        <v>10008782</v>
      </c>
      <c r="C690" s="9">
        <v>11519660</v>
      </c>
      <c r="D690" s="2" t="s">
        <v>3279</v>
      </c>
      <c r="E690" s="6">
        <v>3103233453</v>
      </c>
      <c r="F690" s="7" t="s">
        <v>61</v>
      </c>
      <c r="G690" s="7" t="s">
        <v>16</v>
      </c>
      <c r="H690" s="7" t="s">
        <v>1420</v>
      </c>
    </row>
    <row r="691" spans="1:8" x14ac:dyDescent="0.25">
      <c r="A691" s="7" t="s">
        <v>3280</v>
      </c>
      <c r="B691" s="6">
        <v>10011091</v>
      </c>
      <c r="C691" s="9">
        <v>79209122</v>
      </c>
      <c r="D691" s="2" t="s">
        <v>3281</v>
      </c>
      <c r="E691" s="6">
        <v>3158068059</v>
      </c>
      <c r="F691" s="7" t="s">
        <v>229</v>
      </c>
      <c r="G691" s="7" t="s">
        <v>16</v>
      </c>
      <c r="H691" s="7" t="s">
        <v>1420</v>
      </c>
    </row>
    <row r="692" spans="1:8" x14ac:dyDescent="0.25">
      <c r="A692" s="7" t="s">
        <v>3282</v>
      </c>
      <c r="B692" s="6">
        <v>10010380</v>
      </c>
      <c r="C692" s="8" t="s">
        <v>3283</v>
      </c>
      <c r="D692" s="2" t="s">
        <v>3284</v>
      </c>
      <c r="E692" s="6">
        <v>913345450</v>
      </c>
      <c r="F692" s="7" t="s">
        <v>17</v>
      </c>
      <c r="G692" s="7" t="s">
        <v>16</v>
      </c>
      <c r="H692" s="7" t="s">
        <v>1416</v>
      </c>
    </row>
    <row r="693" spans="1:8" x14ac:dyDescent="0.25">
      <c r="A693" s="7" t="s">
        <v>3285</v>
      </c>
      <c r="B693" s="6">
        <v>10015295</v>
      </c>
      <c r="C693" s="8" t="s">
        <v>3286</v>
      </c>
      <c r="D693" s="2" t="s">
        <v>3287</v>
      </c>
      <c r="E693" s="6">
        <v>967461244</v>
      </c>
      <c r="F693" s="7" t="s">
        <v>847</v>
      </c>
      <c r="G693" s="7" t="s">
        <v>659</v>
      </c>
      <c r="H693" s="7" t="s">
        <v>1416</v>
      </c>
    </row>
    <row r="694" spans="1:8" x14ac:dyDescent="0.25">
      <c r="A694" s="7" t="s">
        <v>3288</v>
      </c>
      <c r="B694" s="6">
        <v>10013666</v>
      </c>
      <c r="C694" s="8" t="s">
        <v>3289</v>
      </c>
      <c r="D694" s="2" t="s">
        <v>3290</v>
      </c>
      <c r="E694" s="6">
        <v>918614030</v>
      </c>
      <c r="F694" s="7" t="s">
        <v>420</v>
      </c>
      <c r="G694" s="7" t="s">
        <v>16</v>
      </c>
      <c r="H694" s="7" t="s">
        <v>1427</v>
      </c>
    </row>
    <row r="695" spans="1:8" x14ac:dyDescent="0.25">
      <c r="A695" s="7" t="s">
        <v>3291</v>
      </c>
      <c r="B695" s="6">
        <v>10012177</v>
      </c>
      <c r="C695" s="8" t="s">
        <v>3292</v>
      </c>
      <c r="D695" s="2" t="s">
        <v>3293</v>
      </c>
      <c r="E695" s="6">
        <v>943619129</v>
      </c>
      <c r="F695" s="7" t="s">
        <v>724</v>
      </c>
      <c r="G695" s="7" t="s">
        <v>21</v>
      </c>
      <c r="H695" s="7" t="s">
        <v>1416</v>
      </c>
    </row>
    <row r="696" spans="1:8" x14ac:dyDescent="0.25">
      <c r="A696" s="7" t="s">
        <v>3294</v>
      </c>
      <c r="B696" s="6">
        <v>10009838</v>
      </c>
      <c r="C696" s="8" t="s">
        <v>3295</v>
      </c>
      <c r="D696" s="2" t="s">
        <v>3296</v>
      </c>
      <c r="E696" s="6">
        <v>987366573</v>
      </c>
      <c r="F696" s="7" t="s">
        <v>181</v>
      </c>
      <c r="G696" s="7" t="s">
        <v>28</v>
      </c>
      <c r="H696" s="7" t="s">
        <v>1416</v>
      </c>
    </row>
    <row r="697" spans="1:8" x14ac:dyDescent="0.25">
      <c r="A697" s="7" t="s">
        <v>3297</v>
      </c>
      <c r="B697" s="6">
        <v>10010154</v>
      </c>
      <c r="C697" s="8" t="s">
        <v>3298</v>
      </c>
      <c r="D697" s="2" t="s">
        <v>3299</v>
      </c>
      <c r="E697" s="6">
        <v>948663736</v>
      </c>
      <c r="F697" s="7" t="s">
        <v>145</v>
      </c>
      <c r="G697" s="7" t="s">
        <v>21</v>
      </c>
      <c r="H697" s="7" t="s">
        <v>1408</v>
      </c>
    </row>
    <row r="698" spans="1:8" x14ac:dyDescent="0.25">
      <c r="A698" s="7" t="s">
        <v>3300</v>
      </c>
      <c r="B698" s="6">
        <v>10010062</v>
      </c>
      <c r="C698" s="8" t="s">
        <v>3301</v>
      </c>
      <c r="D698" s="2" t="s">
        <v>3302</v>
      </c>
      <c r="E698" s="6">
        <v>3118533143</v>
      </c>
      <c r="F698" s="7" t="s">
        <v>259</v>
      </c>
      <c r="G698" s="7" t="s">
        <v>28</v>
      </c>
      <c r="H698" s="7" t="s">
        <v>1420</v>
      </c>
    </row>
    <row r="699" spans="1:8" x14ac:dyDescent="0.25">
      <c r="A699" s="7" t="s">
        <v>3303</v>
      </c>
      <c r="B699" s="6">
        <v>10010503</v>
      </c>
      <c r="C699" s="8" t="s">
        <v>3304</v>
      </c>
      <c r="D699" s="2" t="s">
        <v>3305</v>
      </c>
      <c r="E699" s="6">
        <v>948544644</v>
      </c>
      <c r="F699" s="7" t="s">
        <v>315</v>
      </c>
      <c r="G699" s="7" t="s">
        <v>21</v>
      </c>
      <c r="H699" s="7" t="s">
        <v>1416</v>
      </c>
    </row>
    <row r="700" spans="1:8" x14ac:dyDescent="0.25">
      <c r="A700" s="7" t="s">
        <v>3306</v>
      </c>
      <c r="B700" s="6">
        <v>10012526</v>
      </c>
      <c r="C700" s="8" t="s">
        <v>3307</v>
      </c>
      <c r="D700" s="2" t="s">
        <v>3308</v>
      </c>
      <c r="E700" s="6">
        <v>918643042</v>
      </c>
      <c r="F700" s="7" t="s">
        <v>190</v>
      </c>
      <c r="G700" s="7" t="s">
        <v>16</v>
      </c>
      <c r="H700" s="7" t="s">
        <v>1412</v>
      </c>
    </row>
    <row r="701" spans="1:8" x14ac:dyDescent="0.25">
      <c r="A701" s="7" t="s">
        <v>3309</v>
      </c>
      <c r="B701" s="6">
        <v>10010666</v>
      </c>
      <c r="C701" s="8" t="s">
        <v>3310</v>
      </c>
      <c r="D701" s="2" t="s">
        <v>3311</v>
      </c>
      <c r="E701" s="6">
        <v>948515829</v>
      </c>
      <c r="F701" s="7" t="s">
        <v>155</v>
      </c>
      <c r="G701" s="7" t="s">
        <v>21</v>
      </c>
      <c r="H701" s="7" t="s">
        <v>1408</v>
      </c>
    </row>
    <row r="702" spans="1:8" x14ac:dyDescent="0.25">
      <c r="A702" s="7" t="s">
        <v>3312</v>
      </c>
      <c r="B702" s="6">
        <v>10015709</v>
      </c>
      <c r="C702" s="8" t="s">
        <v>3313</v>
      </c>
      <c r="D702" s="2" t="s">
        <v>3314</v>
      </c>
      <c r="E702" s="6">
        <v>3122547151</v>
      </c>
      <c r="F702" s="7" t="s">
        <v>329</v>
      </c>
      <c r="G702" s="7" t="s">
        <v>659</v>
      </c>
      <c r="H702" s="7" t="s">
        <v>1416</v>
      </c>
    </row>
    <row r="703" spans="1:8" x14ac:dyDescent="0.25">
      <c r="A703" s="7" t="s">
        <v>3315</v>
      </c>
      <c r="B703" s="6">
        <v>10010229</v>
      </c>
      <c r="C703" s="8" t="s">
        <v>3316</v>
      </c>
      <c r="D703" s="2" t="s">
        <v>3317</v>
      </c>
      <c r="E703" s="6">
        <v>3128345965</v>
      </c>
      <c r="F703" s="7" t="s">
        <v>104</v>
      </c>
      <c r="G703" s="7" t="s">
        <v>21</v>
      </c>
      <c r="H703" s="7" t="s">
        <v>1408</v>
      </c>
    </row>
    <row r="704" spans="1:8" x14ac:dyDescent="0.25">
      <c r="A704" s="7" t="s">
        <v>3318</v>
      </c>
      <c r="B704" s="6">
        <v>10016378</v>
      </c>
      <c r="C704" s="8" t="s">
        <v>3319</v>
      </c>
      <c r="D704" s="2" t="s">
        <v>1826</v>
      </c>
      <c r="E704" s="6">
        <v>3176595461</v>
      </c>
      <c r="F704" s="7" t="s">
        <v>829</v>
      </c>
      <c r="G704" s="7" t="s">
        <v>828</v>
      </c>
      <c r="H704" s="7" t="s">
        <v>1427</v>
      </c>
    </row>
    <row r="705" spans="1:8" x14ac:dyDescent="0.25">
      <c r="A705" s="7" t="s">
        <v>3320</v>
      </c>
      <c r="B705" s="6">
        <v>10017584</v>
      </c>
      <c r="C705" s="8" t="s">
        <v>3321</v>
      </c>
      <c r="D705" s="2" t="s">
        <v>3322</v>
      </c>
      <c r="E705" s="6">
        <v>3107934588</v>
      </c>
      <c r="F705" s="7" t="s">
        <v>1329</v>
      </c>
      <c r="G705" s="7" t="s">
        <v>828</v>
      </c>
      <c r="H705" s="7" t="s">
        <v>1416</v>
      </c>
    </row>
    <row r="706" spans="1:8" x14ac:dyDescent="0.25">
      <c r="A706" s="7" t="s">
        <v>3323</v>
      </c>
      <c r="B706" s="6">
        <v>10011330</v>
      </c>
      <c r="C706" s="9">
        <v>80395479</v>
      </c>
      <c r="D706" s="2" t="s">
        <v>3324</v>
      </c>
      <c r="E706" s="6">
        <v>3102608036</v>
      </c>
      <c r="F706" s="7" t="s">
        <v>42</v>
      </c>
      <c r="G706" s="7" t="s">
        <v>16</v>
      </c>
      <c r="H706" s="7" t="s">
        <v>1420</v>
      </c>
    </row>
    <row r="707" spans="1:8" x14ac:dyDescent="0.25">
      <c r="A707" s="7" t="s">
        <v>3325</v>
      </c>
      <c r="B707" s="6">
        <v>10016872</v>
      </c>
      <c r="C707" s="8" t="s">
        <v>3326</v>
      </c>
      <c r="D707" s="2" t="s">
        <v>3327</v>
      </c>
      <c r="E707" s="6">
        <v>3122861954</v>
      </c>
      <c r="F707" s="7" t="s">
        <v>329</v>
      </c>
      <c r="G707" s="7" t="s">
        <v>659</v>
      </c>
      <c r="H707" s="7" t="s">
        <v>1412</v>
      </c>
    </row>
    <row r="708" spans="1:8" x14ac:dyDescent="0.25">
      <c r="A708" s="7" t="s">
        <v>3328</v>
      </c>
      <c r="B708" s="6">
        <v>10017775</v>
      </c>
      <c r="C708" s="8" t="s">
        <v>3329</v>
      </c>
      <c r="D708" s="2" t="s">
        <v>3330</v>
      </c>
      <c r="E708" s="6">
        <v>962123680</v>
      </c>
      <c r="F708" s="7" t="s">
        <v>977</v>
      </c>
      <c r="G708" s="7" t="s">
        <v>659</v>
      </c>
      <c r="H708" s="7" t="s">
        <v>1416</v>
      </c>
    </row>
    <row r="709" spans="1:8" x14ac:dyDescent="0.25">
      <c r="A709" s="7" t="s">
        <v>3331</v>
      </c>
      <c r="B709" s="6">
        <v>10008695</v>
      </c>
      <c r="C709" s="9">
        <v>11337402</v>
      </c>
      <c r="D709" s="2" t="s">
        <v>3332</v>
      </c>
      <c r="E709" s="6">
        <v>3123074143</v>
      </c>
      <c r="F709" s="7" t="s">
        <v>45</v>
      </c>
      <c r="G709" s="7" t="s">
        <v>16</v>
      </c>
      <c r="H709" s="7" t="s">
        <v>1420</v>
      </c>
    </row>
    <row r="710" spans="1:8" x14ac:dyDescent="0.25">
      <c r="A710" s="7" t="s">
        <v>3333</v>
      </c>
      <c r="B710" s="6">
        <v>10016351</v>
      </c>
      <c r="C710" s="8" t="s">
        <v>3334</v>
      </c>
      <c r="D710" s="2" t="s">
        <v>3335</v>
      </c>
      <c r="E710" s="6">
        <v>3128014775</v>
      </c>
      <c r="F710" s="7" t="s">
        <v>1004</v>
      </c>
      <c r="G710" s="7" t="s">
        <v>659</v>
      </c>
      <c r="H710" s="7" t="s">
        <v>1416</v>
      </c>
    </row>
    <row r="711" spans="1:8" x14ac:dyDescent="0.25">
      <c r="A711" s="7" t="s">
        <v>3336</v>
      </c>
      <c r="B711" s="6">
        <v>10010832</v>
      </c>
      <c r="C711" s="8" t="s">
        <v>3337</v>
      </c>
      <c r="D711" s="2" t="s">
        <v>3338</v>
      </c>
      <c r="E711" s="6">
        <v>987046660</v>
      </c>
      <c r="F711" s="7" t="s">
        <v>244</v>
      </c>
      <c r="G711" s="7" t="s">
        <v>28</v>
      </c>
      <c r="H711" s="7" t="s">
        <v>1420</v>
      </c>
    </row>
    <row r="712" spans="1:8" x14ac:dyDescent="0.25">
      <c r="A712" s="7" t="s">
        <v>3339</v>
      </c>
      <c r="B712" s="6">
        <v>10009703</v>
      </c>
      <c r="C712" s="9">
        <v>3242495</v>
      </c>
      <c r="D712" s="2" t="s">
        <v>2118</v>
      </c>
      <c r="E712" s="6">
        <v>3115700187</v>
      </c>
      <c r="F712" s="7" t="s">
        <v>193</v>
      </c>
      <c r="G712" s="7" t="s">
        <v>28</v>
      </c>
      <c r="H712" s="7" t="s">
        <v>1420</v>
      </c>
    </row>
    <row r="713" spans="1:8" x14ac:dyDescent="0.25">
      <c r="A713" s="7" t="s">
        <v>3340</v>
      </c>
      <c r="B713" s="6">
        <v>10016510</v>
      </c>
      <c r="C713" s="8" t="s">
        <v>3341</v>
      </c>
      <c r="D713" s="2" t="s">
        <v>3342</v>
      </c>
      <c r="E713" s="6">
        <v>968876683</v>
      </c>
      <c r="F713" s="7" t="s">
        <v>329</v>
      </c>
      <c r="G713" s="7" t="s">
        <v>659</v>
      </c>
      <c r="H713" s="7" t="s">
        <v>1416</v>
      </c>
    </row>
    <row r="714" spans="1:8" x14ac:dyDescent="0.25">
      <c r="A714" s="7" t="s">
        <v>3343</v>
      </c>
      <c r="B714" s="6">
        <v>10008604</v>
      </c>
      <c r="C714" s="9">
        <v>1077145279</v>
      </c>
      <c r="D714" s="2" t="s">
        <v>3344</v>
      </c>
      <c r="E714" s="6">
        <v>3123648688</v>
      </c>
      <c r="F714" s="7" t="s">
        <v>193</v>
      </c>
      <c r="G714" s="7" t="s">
        <v>16</v>
      </c>
      <c r="H714" s="7" t="s">
        <v>1420</v>
      </c>
    </row>
    <row r="715" spans="1:8" x14ac:dyDescent="0.25">
      <c r="A715" s="7" t="s">
        <v>3345</v>
      </c>
      <c r="B715" s="6">
        <v>10015894</v>
      </c>
      <c r="C715" s="8" t="s">
        <v>3346</v>
      </c>
      <c r="D715" s="2" t="s">
        <v>3347</v>
      </c>
      <c r="E715" s="6">
        <v>3113558690</v>
      </c>
      <c r="F715" s="7" t="s">
        <v>1113</v>
      </c>
      <c r="G715" s="7" t="s">
        <v>659</v>
      </c>
      <c r="H715" s="7" t="s">
        <v>1416</v>
      </c>
    </row>
    <row r="716" spans="1:8" x14ac:dyDescent="0.25">
      <c r="A716" s="7" t="s">
        <v>3348</v>
      </c>
      <c r="B716" s="6">
        <v>10015522</v>
      </c>
      <c r="C716" s="8" t="s">
        <v>3349</v>
      </c>
      <c r="D716" s="2" t="s">
        <v>3350</v>
      </c>
      <c r="E716" s="6">
        <v>963144843</v>
      </c>
      <c r="F716" s="7" t="s">
        <v>924</v>
      </c>
      <c r="G716" s="7" t="s">
        <v>659</v>
      </c>
      <c r="H716" s="7" t="s">
        <v>1416</v>
      </c>
    </row>
    <row r="717" spans="1:8" x14ac:dyDescent="0.25">
      <c r="A717" s="7" t="s">
        <v>3351</v>
      </c>
      <c r="B717" s="6">
        <v>10017705</v>
      </c>
      <c r="C717" s="8" t="s">
        <v>3352</v>
      </c>
      <c r="D717" s="2" t="s">
        <v>3353</v>
      </c>
      <c r="E717" s="6">
        <v>3125879355</v>
      </c>
      <c r="F717" s="7" t="s">
        <v>1345</v>
      </c>
      <c r="G717" s="7" t="s">
        <v>828</v>
      </c>
      <c r="H717" s="7" t="s">
        <v>1416</v>
      </c>
    </row>
    <row r="718" spans="1:8" x14ac:dyDescent="0.25">
      <c r="A718" s="7" t="s">
        <v>3354</v>
      </c>
      <c r="B718" s="6">
        <v>10011401</v>
      </c>
      <c r="C718" s="8" t="s">
        <v>3355</v>
      </c>
      <c r="D718" s="2" t="s">
        <v>3356</v>
      </c>
      <c r="E718" s="6">
        <v>3134319040</v>
      </c>
      <c r="F718" s="7" t="s">
        <v>193</v>
      </c>
      <c r="G718" s="7" t="s">
        <v>16</v>
      </c>
      <c r="H718" s="7" t="s">
        <v>1416</v>
      </c>
    </row>
    <row r="719" spans="1:8" x14ac:dyDescent="0.25">
      <c r="A719" s="7" t="s">
        <v>3357</v>
      </c>
      <c r="B719" s="6">
        <v>10016188</v>
      </c>
      <c r="C719" s="8" t="s">
        <v>3358</v>
      </c>
      <c r="D719" s="2" t="s">
        <v>3359</v>
      </c>
      <c r="E719" s="7" t="s">
        <v>1137</v>
      </c>
      <c r="F719" s="7" t="s">
        <v>957</v>
      </c>
      <c r="G719" s="7" t="s">
        <v>659</v>
      </c>
      <c r="H719" s="7" t="s">
        <v>1427</v>
      </c>
    </row>
    <row r="720" spans="1:8" x14ac:dyDescent="0.25">
      <c r="A720" s="7" t="s">
        <v>3360</v>
      </c>
      <c r="B720" s="6">
        <v>10010513</v>
      </c>
      <c r="C720" s="8" t="s">
        <v>3361</v>
      </c>
      <c r="D720" s="2" t="s">
        <v>3362</v>
      </c>
      <c r="E720" s="6">
        <v>948411104</v>
      </c>
      <c r="F720" s="7" t="s">
        <v>320</v>
      </c>
      <c r="G720" s="7" t="s">
        <v>21</v>
      </c>
      <c r="H720" s="7" t="s">
        <v>1420</v>
      </c>
    </row>
    <row r="721" spans="1:8" x14ac:dyDescent="0.25">
      <c r="A721" s="7" t="s">
        <v>3363</v>
      </c>
      <c r="B721" s="6">
        <v>10010704</v>
      </c>
      <c r="C721" s="8" t="s">
        <v>3364</v>
      </c>
      <c r="D721" s="2" t="s">
        <v>3365</v>
      </c>
      <c r="E721" s="6">
        <v>3142914981</v>
      </c>
      <c r="F721" s="7" t="s">
        <v>29</v>
      </c>
      <c r="G721" s="7" t="s">
        <v>28</v>
      </c>
      <c r="H721" s="7" t="s">
        <v>1420</v>
      </c>
    </row>
    <row r="722" spans="1:8" x14ac:dyDescent="0.25">
      <c r="A722" s="7" t="s">
        <v>3366</v>
      </c>
      <c r="B722" s="6">
        <v>10011138</v>
      </c>
      <c r="C722" s="9">
        <v>79637378</v>
      </c>
      <c r="D722" s="2" t="s">
        <v>3367</v>
      </c>
      <c r="E722" s="6">
        <v>3214076270</v>
      </c>
      <c r="F722" s="7" t="s">
        <v>48</v>
      </c>
      <c r="G722" s="7" t="s">
        <v>16</v>
      </c>
      <c r="H722" s="7" t="s">
        <v>1420</v>
      </c>
    </row>
    <row r="723" spans="1:8" x14ac:dyDescent="0.25">
      <c r="A723" s="7" t="s">
        <v>3368</v>
      </c>
      <c r="B723" s="6">
        <v>10011281</v>
      </c>
      <c r="C723" s="9">
        <v>802170210</v>
      </c>
      <c r="D723" s="2" t="s">
        <v>3369</v>
      </c>
      <c r="E723" s="6">
        <v>3138405882</v>
      </c>
      <c r="F723" s="7" t="s">
        <v>48</v>
      </c>
      <c r="G723" s="7" t="s">
        <v>16</v>
      </c>
      <c r="H723" s="7" t="s">
        <v>1420</v>
      </c>
    </row>
    <row r="724" spans="1:8" x14ac:dyDescent="0.25">
      <c r="A724" s="7" t="s">
        <v>3370</v>
      </c>
      <c r="B724" s="6">
        <v>10017264</v>
      </c>
      <c r="C724" s="8" t="s">
        <v>3371</v>
      </c>
      <c r="D724" s="2" t="s">
        <v>3372</v>
      </c>
      <c r="E724" s="6">
        <v>3162594373</v>
      </c>
      <c r="F724" s="7" t="s">
        <v>660</v>
      </c>
      <c r="G724" s="7" t="s">
        <v>659</v>
      </c>
      <c r="H724" s="7" t="s">
        <v>1427</v>
      </c>
    </row>
    <row r="725" spans="1:8" x14ac:dyDescent="0.25">
      <c r="A725" s="7" t="s">
        <v>3373</v>
      </c>
      <c r="B725" s="6">
        <v>10011141</v>
      </c>
      <c r="C725" s="9">
        <v>79654721</v>
      </c>
      <c r="D725" s="2" t="s">
        <v>3374</v>
      </c>
      <c r="E725" s="6">
        <v>3412513</v>
      </c>
      <c r="F725" s="7" t="s">
        <v>17</v>
      </c>
      <c r="G725" s="7" t="s">
        <v>16</v>
      </c>
      <c r="H725" s="7" t="s">
        <v>1416</v>
      </c>
    </row>
    <row r="726" spans="1:8" x14ac:dyDescent="0.25">
      <c r="A726" s="7" t="s">
        <v>3375</v>
      </c>
      <c r="B726" s="6">
        <v>10015310</v>
      </c>
      <c r="C726" s="8" t="s">
        <v>3376</v>
      </c>
      <c r="D726" s="2" t="s">
        <v>3377</v>
      </c>
      <c r="E726" s="6">
        <v>3172171798</v>
      </c>
      <c r="F726" s="7" t="s">
        <v>83</v>
      </c>
      <c r="G726" s="7" t="s">
        <v>659</v>
      </c>
      <c r="H726" s="7" t="s">
        <v>1408</v>
      </c>
    </row>
    <row r="727" spans="1:8" x14ac:dyDescent="0.25">
      <c r="A727" s="7" t="s">
        <v>3378</v>
      </c>
      <c r="B727" s="6">
        <v>10009045</v>
      </c>
      <c r="C727" s="8" t="s">
        <v>3379</v>
      </c>
      <c r="D727" s="2" t="s">
        <v>3380</v>
      </c>
      <c r="E727" s="6">
        <v>0</v>
      </c>
      <c r="F727" s="7" t="s">
        <v>229</v>
      </c>
      <c r="G727" s="7" t="s">
        <v>16</v>
      </c>
      <c r="H727" s="7" t="s">
        <v>1420</v>
      </c>
    </row>
    <row r="728" spans="1:8" x14ac:dyDescent="0.25">
      <c r="A728" s="7" t="s">
        <v>3381</v>
      </c>
      <c r="B728" s="6">
        <v>10011219</v>
      </c>
      <c r="C728" s="8" t="s">
        <v>3382</v>
      </c>
      <c r="D728" s="2" t="s">
        <v>2701</v>
      </c>
      <c r="E728" s="6">
        <v>916683030</v>
      </c>
      <c r="F728" s="7" t="s">
        <v>420</v>
      </c>
      <c r="G728" s="7" t="s">
        <v>90</v>
      </c>
      <c r="H728" s="7" t="s">
        <v>1547</v>
      </c>
    </row>
    <row r="729" spans="1:8" x14ac:dyDescent="0.25">
      <c r="A729" s="7" t="s">
        <v>3383</v>
      </c>
      <c r="B729" s="6">
        <v>10010827</v>
      </c>
      <c r="C729" s="9">
        <v>74181845</v>
      </c>
      <c r="D729" s="2" t="s">
        <v>3384</v>
      </c>
      <c r="E729" s="6">
        <v>3143787231</v>
      </c>
      <c r="F729" s="7" t="s">
        <v>255</v>
      </c>
      <c r="G729" s="7" t="s">
        <v>28</v>
      </c>
      <c r="H729" s="7" t="s">
        <v>1420</v>
      </c>
    </row>
    <row r="730" spans="1:8" x14ac:dyDescent="0.25">
      <c r="A730" s="7" t="s">
        <v>3385</v>
      </c>
      <c r="B730" s="6">
        <v>10017188</v>
      </c>
      <c r="C730" s="8" t="s">
        <v>3386</v>
      </c>
      <c r="D730" s="2" t="s">
        <v>1436</v>
      </c>
      <c r="E730" s="6">
        <v>3137082397</v>
      </c>
      <c r="F730" s="7" t="s">
        <v>17</v>
      </c>
      <c r="G730" s="7" t="s">
        <v>712</v>
      </c>
      <c r="H730" s="7" t="s">
        <v>1437</v>
      </c>
    </row>
    <row r="731" spans="1:8" x14ac:dyDescent="0.25">
      <c r="A731" s="7" t="s">
        <v>3387</v>
      </c>
      <c r="B731" s="6">
        <v>10012911</v>
      </c>
      <c r="C731" s="8" t="s">
        <v>3388</v>
      </c>
      <c r="D731" s="2" t="s">
        <v>3389</v>
      </c>
      <c r="E731" s="6">
        <v>916486272</v>
      </c>
      <c r="F731" s="7" t="s">
        <v>17</v>
      </c>
      <c r="G731" s="7" t="s">
        <v>90</v>
      </c>
      <c r="H731" s="7" t="s">
        <v>1420</v>
      </c>
    </row>
    <row r="732" spans="1:8" x14ac:dyDescent="0.25">
      <c r="A732" s="7" t="s">
        <v>3390</v>
      </c>
      <c r="B732" s="6">
        <v>10017371</v>
      </c>
      <c r="C732" s="8" t="s">
        <v>3391</v>
      </c>
      <c r="D732" s="2" t="s">
        <v>3392</v>
      </c>
      <c r="E732" s="6">
        <v>922146393</v>
      </c>
      <c r="F732" s="7" t="s">
        <v>977</v>
      </c>
      <c r="G732" s="7" t="s">
        <v>659</v>
      </c>
      <c r="H732" s="7" t="s">
        <v>1408</v>
      </c>
    </row>
    <row r="733" spans="1:8" x14ac:dyDescent="0.25">
      <c r="A733" s="7" t="s">
        <v>3393</v>
      </c>
      <c r="B733" s="6">
        <v>10015588</v>
      </c>
      <c r="C733" s="8" t="s">
        <v>3394</v>
      </c>
      <c r="D733" s="2" t="s">
        <v>3395</v>
      </c>
      <c r="E733" s="6">
        <v>3137197077</v>
      </c>
      <c r="F733" s="7" t="s">
        <v>1055</v>
      </c>
      <c r="G733" s="7" t="s">
        <v>659</v>
      </c>
      <c r="H733" s="7" t="s">
        <v>1416</v>
      </c>
    </row>
    <row r="734" spans="1:8" x14ac:dyDescent="0.25">
      <c r="A734" s="7" t="s">
        <v>3396</v>
      </c>
      <c r="B734" s="6">
        <v>10008457</v>
      </c>
      <c r="C734" s="8" t="s">
        <v>3397</v>
      </c>
      <c r="D734" s="2" t="s">
        <v>3398</v>
      </c>
      <c r="E734" s="6">
        <v>3204912019</v>
      </c>
      <c r="F734" s="7" t="s">
        <v>255</v>
      </c>
      <c r="G734" s="7" t="s">
        <v>28</v>
      </c>
      <c r="H734" s="7" t="s">
        <v>1420</v>
      </c>
    </row>
    <row r="735" spans="1:8" x14ac:dyDescent="0.25">
      <c r="A735" s="7" t="s">
        <v>3399</v>
      </c>
      <c r="B735" s="6">
        <v>10010578</v>
      </c>
      <c r="C735" s="8" t="s">
        <v>3400</v>
      </c>
      <c r="D735" s="2" t="s">
        <v>3401</v>
      </c>
      <c r="E735" s="6">
        <v>3114807695</v>
      </c>
      <c r="F735" s="7" t="s">
        <v>255</v>
      </c>
      <c r="G735" s="7" t="s">
        <v>28</v>
      </c>
      <c r="H735" s="7" t="s">
        <v>1420</v>
      </c>
    </row>
    <row r="736" spans="1:8" x14ac:dyDescent="0.25">
      <c r="A736" s="7" t="s">
        <v>3402</v>
      </c>
      <c r="B736" s="6">
        <v>10010297</v>
      </c>
      <c r="C736" s="8" t="s">
        <v>3403</v>
      </c>
      <c r="D736" s="2" t="s">
        <v>3404</v>
      </c>
      <c r="E736" s="6">
        <v>913429886</v>
      </c>
      <c r="F736" s="7" t="s">
        <v>17</v>
      </c>
      <c r="G736" s="7" t="s">
        <v>16</v>
      </c>
      <c r="H736" s="7" t="s">
        <v>1412</v>
      </c>
    </row>
    <row r="737" spans="1:8" x14ac:dyDescent="0.25">
      <c r="A737" s="7" t="s">
        <v>3405</v>
      </c>
      <c r="B737" s="6">
        <v>10011702</v>
      </c>
      <c r="C737" s="8" t="s">
        <v>3406</v>
      </c>
      <c r="D737" s="2" t="s">
        <v>3407</v>
      </c>
      <c r="E737" s="6">
        <v>948590338</v>
      </c>
      <c r="F737" s="7" t="s">
        <v>578</v>
      </c>
      <c r="G737" s="7" t="s">
        <v>21</v>
      </c>
      <c r="H737" s="7" t="s">
        <v>1408</v>
      </c>
    </row>
    <row r="738" spans="1:8" x14ac:dyDescent="0.25">
      <c r="A738" s="7" t="s">
        <v>3408</v>
      </c>
      <c r="B738" s="6">
        <v>10009000</v>
      </c>
      <c r="C738" s="8" t="s">
        <v>3409</v>
      </c>
      <c r="D738" s="2" t="s">
        <v>3410</v>
      </c>
      <c r="E738" s="6">
        <v>3112260119</v>
      </c>
      <c r="F738" s="7" t="s">
        <v>112</v>
      </c>
      <c r="G738" s="7" t="s">
        <v>16</v>
      </c>
      <c r="H738" s="7" t="s">
        <v>1416</v>
      </c>
    </row>
    <row r="739" spans="1:8" x14ac:dyDescent="0.25">
      <c r="A739" s="7" t="s">
        <v>3411</v>
      </c>
      <c r="B739" s="6">
        <v>10015355</v>
      </c>
      <c r="C739" s="8" t="s">
        <v>3412</v>
      </c>
      <c r="D739" s="2" t="s">
        <v>3413</v>
      </c>
      <c r="E739" s="6">
        <v>3108230167</v>
      </c>
      <c r="F739" s="7" t="s">
        <v>1006</v>
      </c>
      <c r="G739" s="7" t="s">
        <v>659</v>
      </c>
      <c r="H739" s="7" t="s">
        <v>1408</v>
      </c>
    </row>
    <row r="740" spans="1:8" x14ac:dyDescent="0.25">
      <c r="A740" s="7" t="s">
        <v>3414</v>
      </c>
      <c r="B740" s="6">
        <v>10010502</v>
      </c>
      <c r="C740" s="8" t="s">
        <v>3415</v>
      </c>
      <c r="D740" s="2" t="s">
        <v>3416</v>
      </c>
      <c r="E740" s="6">
        <v>948671396</v>
      </c>
      <c r="F740" s="7" t="s">
        <v>217</v>
      </c>
      <c r="G740" s="7" t="s">
        <v>21</v>
      </c>
      <c r="H740" s="7" t="s">
        <v>1408</v>
      </c>
    </row>
    <row r="741" spans="1:8" x14ac:dyDescent="0.25">
      <c r="A741" s="7" t="s">
        <v>3417</v>
      </c>
      <c r="B741" s="6">
        <v>10011565</v>
      </c>
      <c r="C741" s="8" t="s">
        <v>3418</v>
      </c>
      <c r="D741" s="2" t="s">
        <v>3419</v>
      </c>
      <c r="E741" s="6">
        <v>948687275</v>
      </c>
      <c r="F741" s="7" t="s">
        <v>81</v>
      </c>
      <c r="G741" s="7" t="s">
        <v>21</v>
      </c>
      <c r="H741" s="7" t="s">
        <v>1408</v>
      </c>
    </row>
    <row r="742" spans="1:8" x14ac:dyDescent="0.25">
      <c r="A742" s="7" t="s">
        <v>3420</v>
      </c>
      <c r="B742" s="6">
        <v>10009211</v>
      </c>
      <c r="C742" s="8" t="s">
        <v>3421</v>
      </c>
      <c r="D742" s="2" t="s">
        <v>3422</v>
      </c>
      <c r="E742" s="6">
        <v>3142168522</v>
      </c>
      <c r="F742" s="7" t="s">
        <v>34</v>
      </c>
      <c r="G742" s="7" t="s">
        <v>28</v>
      </c>
      <c r="H742" s="7" t="s">
        <v>1420</v>
      </c>
    </row>
    <row r="743" spans="1:8" x14ac:dyDescent="0.25">
      <c r="A743" s="7" t="s">
        <v>3423</v>
      </c>
      <c r="B743" s="6">
        <v>10009216</v>
      </c>
      <c r="C743" s="8" t="s">
        <v>3424</v>
      </c>
      <c r="D743" s="2" t="s">
        <v>3425</v>
      </c>
      <c r="E743" s="6">
        <v>3204925514</v>
      </c>
      <c r="F743" s="7" t="s">
        <v>64</v>
      </c>
      <c r="G743" s="7" t="s">
        <v>28</v>
      </c>
      <c r="H743" s="7" t="s">
        <v>1416</v>
      </c>
    </row>
    <row r="744" spans="1:8" x14ac:dyDescent="0.25">
      <c r="A744" s="7" t="s">
        <v>3426</v>
      </c>
      <c r="B744" s="6">
        <v>10010915</v>
      </c>
      <c r="C744" s="8" t="s">
        <v>3427</v>
      </c>
      <c r="D744" s="2" t="s">
        <v>3428</v>
      </c>
      <c r="E744" s="6">
        <v>3118272838</v>
      </c>
      <c r="F744" s="7" t="s">
        <v>161</v>
      </c>
      <c r="G744" s="7" t="s">
        <v>28</v>
      </c>
      <c r="H744" s="7" t="s">
        <v>1416</v>
      </c>
    </row>
    <row r="745" spans="1:8" x14ac:dyDescent="0.25">
      <c r="A745" s="7" t="s">
        <v>3429</v>
      </c>
      <c r="B745" s="6">
        <v>10011261</v>
      </c>
      <c r="C745" s="8" t="s">
        <v>3430</v>
      </c>
      <c r="D745" s="2" t="s">
        <v>3431</v>
      </c>
      <c r="E745" s="6">
        <v>914192900</v>
      </c>
      <c r="F745" s="7" t="s">
        <v>455</v>
      </c>
      <c r="G745" s="7" t="s">
        <v>90</v>
      </c>
      <c r="H745" s="7" t="s">
        <v>1416</v>
      </c>
    </row>
    <row r="746" spans="1:8" x14ac:dyDescent="0.25">
      <c r="A746" s="7" t="s">
        <v>3432</v>
      </c>
      <c r="B746" s="6">
        <v>10016435</v>
      </c>
      <c r="C746" s="8" t="s">
        <v>3433</v>
      </c>
      <c r="D746" s="2" t="s">
        <v>3434</v>
      </c>
      <c r="E746" s="6">
        <v>968840681</v>
      </c>
      <c r="F746" s="7" t="s">
        <v>329</v>
      </c>
      <c r="G746" s="7" t="s">
        <v>659</v>
      </c>
      <c r="H746" s="7" t="s">
        <v>1416</v>
      </c>
    </row>
    <row r="747" spans="1:8" x14ac:dyDescent="0.25">
      <c r="A747" s="7" t="s">
        <v>3435</v>
      </c>
      <c r="B747" s="6">
        <v>10013278</v>
      </c>
      <c r="C747" s="9">
        <v>98569114</v>
      </c>
      <c r="D747" s="2" t="s">
        <v>3436</v>
      </c>
      <c r="E747" s="6">
        <v>3105083816</v>
      </c>
      <c r="F747" s="7" t="s">
        <v>837</v>
      </c>
      <c r="G747" s="7" t="s">
        <v>21</v>
      </c>
      <c r="H747" s="7" t="s">
        <v>1416</v>
      </c>
    </row>
    <row r="748" spans="1:8" x14ac:dyDescent="0.25">
      <c r="A748" s="7" t="s">
        <v>3437</v>
      </c>
      <c r="B748" s="6">
        <v>10008757</v>
      </c>
      <c r="C748" s="8" t="s">
        <v>3438</v>
      </c>
      <c r="D748" s="2" t="s">
        <v>3439</v>
      </c>
      <c r="E748" s="6">
        <v>918480903</v>
      </c>
      <c r="F748" s="7" t="s">
        <v>52</v>
      </c>
      <c r="G748" s="7" t="s">
        <v>16</v>
      </c>
      <c r="H748" s="7" t="s">
        <v>1416</v>
      </c>
    </row>
    <row r="749" spans="1:8" x14ac:dyDescent="0.25">
      <c r="A749" s="7" t="s">
        <v>3440</v>
      </c>
      <c r="B749" s="6">
        <v>10016557</v>
      </c>
      <c r="C749" s="8" t="s">
        <v>3441</v>
      </c>
      <c r="D749" s="2" t="s">
        <v>3442</v>
      </c>
      <c r="E749" s="6">
        <v>968860608</v>
      </c>
      <c r="F749" s="7" t="s">
        <v>329</v>
      </c>
      <c r="G749" s="7" t="s">
        <v>659</v>
      </c>
      <c r="H749" s="7" t="s">
        <v>1416</v>
      </c>
    </row>
    <row r="750" spans="1:8" x14ac:dyDescent="0.25">
      <c r="A750" s="7" t="s">
        <v>3443</v>
      </c>
      <c r="B750" s="6">
        <v>10016436</v>
      </c>
      <c r="C750" s="8" t="s">
        <v>3444</v>
      </c>
      <c r="D750" s="2" t="s">
        <v>3434</v>
      </c>
      <c r="E750" s="6">
        <v>968840681</v>
      </c>
      <c r="F750" s="7" t="s">
        <v>329</v>
      </c>
      <c r="G750" s="7" t="s">
        <v>659</v>
      </c>
      <c r="H750" s="7" t="s">
        <v>1416</v>
      </c>
    </row>
    <row r="751" spans="1:8" x14ac:dyDescent="0.25">
      <c r="A751" s="7" t="s">
        <v>3445</v>
      </c>
      <c r="B751" s="6">
        <v>10015117</v>
      </c>
      <c r="C751" s="8" t="s">
        <v>3446</v>
      </c>
      <c r="D751" s="2" t="s">
        <v>3447</v>
      </c>
      <c r="E751" s="6">
        <v>987746217</v>
      </c>
      <c r="F751" s="7" t="s">
        <v>951</v>
      </c>
      <c r="G751" s="7" t="s">
        <v>21</v>
      </c>
      <c r="H751" s="7" t="s">
        <v>1420</v>
      </c>
    </row>
    <row r="752" spans="1:8" x14ac:dyDescent="0.25">
      <c r="A752" s="7" t="s">
        <v>3448</v>
      </c>
      <c r="B752" s="6">
        <v>10009109</v>
      </c>
      <c r="C752" s="8" t="s">
        <v>3449</v>
      </c>
      <c r="D752" s="2" t="s">
        <v>3450</v>
      </c>
      <c r="E752" s="6">
        <v>3162243748</v>
      </c>
      <c r="F752" s="7" t="s">
        <v>135</v>
      </c>
      <c r="G752" s="7" t="s">
        <v>16</v>
      </c>
      <c r="H752" s="7" t="s">
        <v>1420</v>
      </c>
    </row>
    <row r="753" spans="1:8" x14ac:dyDescent="0.25">
      <c r="A753" s="7" t="s">
        <v>3451</v>
      </c>
      <c r="B753" s="6">
        <v>10012152</v>
      </c>
      <c r="C753" s="9">
        <v>9528359</v>
      </c>
      <c r="D753" s="2" t="s">
        <v>1797</v>
      </c>
      <c r="E753" s="6">
        <v>3102260357</v>
      </c>
      <c r="F753" s="7" t="s">
        <v>255</v>
      </c>
      <c r="G753" s="7" t="s">
        <v>28</v>
      </c>
      <c r="H753" s="7" t="s">
        <v>1420</v>
      </c>
    </row>
    <row r="754" spans="1:8" x14ac:dyDescent="0.25">
      <c r="A754" s="7" t="s">
        <v>3452</v>
      </c>
      <c r="B754" s="6">
        <v>10009540</v>
      </c>
      <c r="C754" s="8" t="s">
        <v>3453</v>
      </c>
      <c r="D754" s="2" t="s">
        <v>2384</v>
      </c>
      <c r="E754" s="6">
        <v>3112004256</v>
      </c>
      <c r="F754" s="7" t="s">
        <v>198</v>
      </c>
      <c r="G754" s="7" t="s">
        <v>16</v>
      </c>
      <c r="H754" s="7" t="s">
        <v>1416</v>
      </c>
    </row>
    <row r="755" spans="1:8" x14ac:dyDescent="0.25">
      <c r="A755" s="7" t="s">
        <v>3454</v>
      </c>
      <c r="B755" s="6">
        <v>10012157</v>
      </c>
      <c r="C755" s="9">
        <v>9534116</v>
      </c>
      <c r="D755" s="2" t="s">
        <v>1797</v>
      </c>
      <c r="E755" s="6">
        <v>3132477348</v>
      </c>
      <c r="F755" s="7" t="s">
        <v>255</v>
      </c>
      <c r="G755" s="7" t="s">
        <v>28</v>
      </c>
      <c r="H755" s="7" t="s">
        <v>1420</v>
      </c>
    </row>
    <row r="756" spans="1:8" x14ac:dyDescent="0.25">
      <c r="A756" s="7" t="s">
        <v>3455</v>
      </c>
      <c r="B756" s="6">
        <v>10009280</v>
      </c>
      <c r="C756" s="9">
        <v>2983778</v>
      </c>
      <c r="D756" s="2" t="s">
        <v>3456</v>
      </c>
      <c r="E756" s="6">
        <v>3118759067</v>
      </c>
      <c r="F756" s="7" t="s">
        <v>36</v>
      </c>
      <c r="G756" s="7" t="s">
        <v>16</v>
      </c>
      <c r="H756" s="7" t="s">
        <v>1420</v>
      </c>
    </row>
    <row r="757" spans="1:8" x14ac:dyDescent="0.25">
      <c r="A757" s="7" t="s">
        <v>3457</v>
      </c>
      <c r="B757" s="6">
        <v>10011564</v>
      </c>
      <c r="C757" s="9">
        <v>82394782</v>
      </c>
      <c r="D757" s="2" t="s">
        <v>3458</v>
      </c>
      <c r="E757" s="6">
        <v>3208596829</v>
      </c>
      <c r="F757" s="7" t="s">
        <v>227</v>
      </c>
      <c r="G757" s="7" t="s">
        <v>16</v>
      </c>
      <c r="H757" s="7" t="s">
        <v>1420</v>
      </c>
    </row>
    <row r="758" spans="1:8" x14ac:dyDescent="0.25">
      <c r="A758" s="7" t="s">
        <v>3459</v>
      </c>
      <c r="B758" s="6">
        <v>10011006</v>
      </c>
      <c r="C758" s="9">
        <v>79166146</v>
      </c>
      <c r="D758" s="2" t="s">
        <v>3460</v>
      </c>
      <c r="E758" s="6">
        <v>3112527976</v>
      </c>
      <c r="F758" s="7" t="s">
        <v>36</v>
      </c>
      <c r="G758" s="7" t="s">
        <v>16</v>
      </c>
      <c r="H758" s="7" t="s">
        <v>1420</v>
      </c>
    </row>
    <row r="759" spans="1:8" x14ac:dyDescent="0.25">
      <c r="A759" s="7" t="s">
        <v>3461</v>
      </c>
      <c r="B759" s="6">
        <v>10017219</v>
      </c>
      <c r="C759" s="8" t="s">
        <v>3462</v>
      </c>
      <c r="D759" s="2" t="s">
        <v>3463</v>
      </c>
      <c r="E759" s="6">
        <v>3155504344</v>
      </c>
      <c r="F759" s="7" t="s">
        <v>781</v>
      </c>
      <c r="G759" s="7" t="s">
        <v>659</v>
      </c>
      <c r="H759" s="7" t="s">
        <v>1420</v>
      </c>
    </row>
    <row r="760" spans="1:8" x14ac:dyDescent="0.25">
      <c r="A760" s="7" t="s">
        <v>3464</v>
      </c>
      <c r="B760" s="6">
        <v>10011861</v>
      </c>
      <c r="C760" s="8" t="s">
        <v>3465</v>
      </c>
      <c r="D760" s="2" t="s">
        <v>3466</v>
      </c>
      <c r="E760" s="6">
        <v>918660705</v>
      </c>
      <c r="F760" s="7" t="s">
        <v>420</v>
      </c>
      <c r="G760" s="7" t="s">
        <v>90</v>
      </c>
      <c r="H760" s="7" t="s">
        <v>1416</v>
      </c>
    </row>
    <row r="761" spans="1:8" x14ac:dyDescent="0.25">
      <c r="A761" s="7" t="s">
        <v>3467</v>
      </c>
      <c r="B761" s="6">
        <v>10011610</v>
      </c>
      <c r="C761" s="8" t="s">
        <v>3468</v>
      </c>
      <c r="D761" s="2" t="s">
        <v>3469</v>
      </c>
      <c r="E761" s="6">
        <v>912499838</v>
      </c>
      <c r="F761" s="7" t="s">
        <v>17</v>
      </c>
      <c r="G761" s="7" t="s">
        <v>90</v>
      </c>
      <c r="H761" s="7" t="s">
        <v>1416</v>
      </c>
    </row>
    <row r="762" spans="1:8" x14ac:dyDescent="0.25">
      <c r="A762" s="7" t="s">
        <v>3470</v>
      </c>
      <c r="B762" s="6">
        <v>10016698</v>
      </c>
      <c r="C762" s="8" t="s">
        <v>3471</v>
      </c>
      <c r="D762" s="2" t="s">
        <v>1457</v>
      </c>
      <c r="E762" s="6">
        <v>3116351969</v>
      </c>
      <c r="F762" s="7" t="s">
        <v>404</v>
      </c>
      <c r="G762" s="7" t="s">
        <v>21</v>
      </c>
      <c r="H762" s="7" t="s">
        <v>1416</v>
      </c>
    </row>
    <row r="763" spans="1:8" x14ac:dyDescent="0.25">
      <c r="A763" s="7" t="s">
        <v>3472</v>
      </c>
      <c r="B763" s="6">
        <v>10008611</v>
      </c>
      <c r="C763" s="8" t="s">
        <v>3473</v>
      </c>
      <c r="D763" s="2" t="s">
        <v>3474</v>
      </c>
      <c r="E763" s="6">
        <v>3123856711</v>
      </c>
      <c r="F763" s="7" t="s">
        <v>42</v>
      </c>
      <c r="G763" s="7" t="s">
        <v>16</v>
      </c>
      <c r="H763" s="7" t="s">
        <v>1420</v>
      </c>
    </row>
    <row r="764" spans="1:8" x14ac:dyDescent="0.25">
      <c r="A764" s="7" t="s">
        <v>3475</v>
      </c>
      <c r="B764" s="6">
        <v>10013971</v>
      </c>
      <c r="C764" s="8" t="s">
        <v>3476</v>
      </c>
      <c r="D764" s="2" t="s">
        <v>3477</v>
      </c>
      <c r="E764" s="6">
        <v>3112637455</v>
      </c>
      <c r="F764" s="7" t="s">
        <v>883</v>
      </c>
      <c r="G764" s="7" t="s">
        <v>16</v>
      </c>
      <c r="H764" s="7" t="s">
        <v>1408</v>
      </c>
    </row>
    <row r="765" spans="1:8" x14ac:dyDescent="0.25">
      <c r="A765" s="7" t="s">
        <v>3478</v>
      </c>
      <c r="B765" s="6">
        <v>10012459</v>
      </c>
      <c r="C765" s="8" t="s">
        <v>3479</v>
      </c>
      <c r="D765" s="2" t="s">
        <v>3480</v>
      </c>
      <c r="E765" s="6">
        <v>916215264</v>
      </c>
      <c r="F765" s="7" t="s">
        <v>17</v>
      </c>
      <c r="G765" s="7" t="s">
        <v>16</v>
      </c>
      <c r="H765" s="7" t="s">
        <v>1743</v>
      </c>
    </row>
    <row r="766" spans="1:8" x14ac:dyDescent="0.25">
      <c r="A766" s="7" t="s">
        <v>3481</v>
      </c>
      <c r="B766" s="6">
        <v>10011311</v>
      </c>
      <c r="C766" s="8" t="s">
        <v>3482</v>
      </c>
      <c r="D766" s="2" t="s">
        <v>3483</v>
      </c>
      <c r="E766" s="6">
        <v>3143282613</v>
      </c>
      <c r="F766" s="7" t="s">
        <v>392</v>
      </c>
      <c r="G766" s="7" t="s">
        <v>16</v>
      </c>
      <c r="H766" s="7" t="s">
        <v>1427</v>
      </c>
    </row>
    <row r="767" spans="1:8" x14ac:dyDescent="0.25">
      <c r="A767" s="7" t="s">
        <v>3484</v>
      </c>
      <c r="B767" s="6">
        <v>10013872</v>
      </c>
      <c r="C767" s="9">
        <v>71991096</v>
      </c>
      <c r="D767" s="2" t="s">
        <v>3485</v>
      </c>
      <c r="E767" s="6">
        <v>3134214357</v>
      </c>
      <c r="F767" s="7" t="s">
        <v>120</v>
      </c>
      <c r="G767" s="7" t="s">
        <v>21</v>
      </c>
      <c r="H767" s="7" t="s">
        <v>1427</v>
      </c>
    </row>
    <row r="768" spans="1:8" x14ac:dyDescent="0.25">
      <c r="A768" s="7" t="s">
        <v>3486</v>
      </c>
      <c r="B768" s="6">
        <v>10009843</v>
      </c>
      <c r="C768" s="8" t="s">
        <v>3487</v>
      </c>
      <c r="D768" s="2" t="s">
        <v>3488</v>
      </c>
      <c r="E768" s="6">
        <v>3134823603</v>
      </c>
      <c r="F768" s="7" t="s">
        <v>234</v>
      </c>
      <c r="G768" s="7" t="s">
        <v>28</v>
      </c>
      <c r="H768" s="7" t="s">
        <v>1420</v>
      </c>
    </row>
    <row r="769" spans="1:8" x14ac:dyDescent="0.25">
      <c r="A769" s="7" t="s">
        <v>3489</v>
      </c>
      <c r="B769" s="6">
        <v>10010668</v>
      </c>
      <c r="C769" s="8" t="s">
        <v>3490</v>
      </c>
      <c r="D769" s="2" t="s">
        <v>3491</v>
      </c>
      <c r="E769" s="6">
        <v>948308674</v>
      </c>
      <c r="F769" s="7" t="s">
        <v>67</v>
      </c>
      <c r="G769" s="7" t="s">
        <v>21</v>
      </c>
      <c r="H769" s="7" t="s">
        <v>1408</v>
      </c>
    </row>
    <row r="770" spans="1:8" x14ac:dyDescent="0.25">
      <c r="A770" s="7" t="s">
        <v>3492</v>
      </c>
      <c r="B770" s="6">
        <v>10009938</v>
      </c>
      <c r="C770" s="8" t="s">
        <v>3493</v>
      </c>
      <c r="D770" s="2" t="s">
        <v>3494</v>
      </c>
      <c r="E770" s="6">
        <v>987541401</v>
      </c>
      <c r="F770" s="7" t="s">
        <v>123</v>
      </c>
      <c r="G770" s="7" t="s">
        <v>28</v>
      </c>
      <c r="H770" s="7" t="s">
        <v>1420</v>
      </c>
    </row>
    <row r="771" spans="1:8" x14ac:dyDescent="0.25">
      <c r="A771" s="7" t="s">
        <v>3495</v>
      </c>
      <c r="B771" s="6">
        <v>10011294</v>
      </c>
      <c r="C771" s="9">
        <v>803402500</v>
      </c>
      <c r="D771" s="2" t="s">
        <v>3496</v>
      </c>
      <c r="E771" s="6">
        <v>8341449</v>
      </c>
      <c r="F771" s="7" t="s">
        <v>462</v>
      </c>
      <c r="G771" s="7" t="s">
        <v>16</v>
      </c>
      <c r="H771" s="7" t="s">
        <v>1416</v>
      </c>
    </row>
    <row r="772" spans="1:8" x14ac:dyDescent="0.25">
      <c r="A772" s="7" t="s">
        <v>3497</v>
      </c>
      <c r="B772" s="6">
        <v>10010931</v>
      </c>
      <c r="C772" s="8" t="s">
        <v>3498</v>
      </c>
      <c r="D772" s="2" t="s">
        <v>3499</v>
      </c>
      <c r="E772" s="6">
        <v>3108075753</v>
      </c>
      <c r="F772" s="7" t="s">
        <v>17</v>
      </c>
      <c r="G772" s="7" t="s">
        <v>16</v>
      </c>
      <c r="H772" s="7" t="s">
        <v>1416</v>
      </c>
    </row>
    <row r="773" spans="1:8" x14ac:dyDescent="0.25">
      <c r="A773" s="7" t="s">
        <v>3500</v>
      </c>
      <c r="B773" s="6">
        <v>10017696</v>
      </c>
      <c r="C773" s="8" t="s">
        <v>3501</v>
      </c>
      <c r="D773" s="2" t="s">
        <v>3502</v>
      </c>
      <c r="E773" s="6">
        <v>3125416740</v>
      </c>
      <c r="F773" s="7" t="s">
        <v>17</v>
      </c>
      <c r="G773" s="7" t="s">
        <v>90</v>
      </c>
      <c r="H773" s="7" t="s">
        <v>1416</v>
      </c>
    </row>
    <row r="774" spans="1:8" x14ac:dyDescent="0.25">
      <c r="A774" s="7" t="s">
        <v>3503</v>
      </c>
      <c r="B774" s="6">
        <v>10016894</v>
      </c>
      <c r="C774" s="8" t="s">
        <v>3504</v>
      </c>
      <c r="D774" s="2" t="s">
        <v>3505</v>
      </c>
      <c r="E774" s="6">
        <v>3124542836</v>
      </c>
      <c r="F774" s="7" t="s">
        <v>17</v>
      </c>
      <c r="G774" s="7" t="s">
        <v>90</v>
      </c>
      <c r="H774" s="7" t="s">
        <v>1416</v>
      </c>
    </row>
    <row r="775" spans="1:8" x14ac:dyDescent="0.25">
      <c r="A775" s="7" t="s">
        <v>3506</v>
      </c>
      <c r="B775" s="6">
        <v>10011599</v>
      </c>
      <c r="C775" s="8" t="s">
        <v>3507</v>
      </c>
      <c r="D775" s="2" t="s">
        <v>3508</v>
      </c>
      <c r="E775" s="6">
        <v>918776551</v>
      </c>
      <c r="F775" s="7" t="s">
        <v>17</v>
      </c>
      <c r="G775" s="7" t="s">
        <v>90</v>
      </c>
      <c r="H775" s="7" t="s">
        <v>1416</v>
      </c>
    </row>
    <row r="776" spans="1:8" x14ac:dyDescent="0.25">
      <c r="A776" s="7" t="s">
        <v>3509</v>
      </c>
      <c r="B776" s="6">
        <v>10012985</v>
      </c>
      <c r="C776" s="8" t="s">
        <v>3510</v>
      </c>
      <c r="D776" s="2" t="s">
        <v>3511</v>
      </c>
      <c r="E776" s="6">
        <v>913363558</v>
      </c>
      <c r="F776" s="7" t="s">
        <v>17</v>
      </c>
      <c r="G776" s="7" t="s">
        <v>90</v>
      </c>
      <c r="H776" s="7" t="s">
        <v>1412</v>
      </c>
    </row>
    <row r="777" spans="1:8" x14ac:dyDescent="0.25">
      <c r="A777" s="7" t="s">
        <v>3512</v>
      </c>
      <c r="B777" s="6">
        <v>10013249</v>
      </c>
      <c r="C777" s="8" t="s">
        <v>3513</v>
      </c>
      <c r="D777" s="2" t="s">
        <v>3514</v>
      </c>
      <c r="E777" s="6">
        <v>916683030</v>
      </c>
      <c r="F777" s="7" t="s">
        <v>17</v>
      </c>
      <c r="G777" s="7" t="s">
        <v>90</v>
      </c>
      <c r="H777" s="7" t="s">
        <v>1547</v>
      </c>
    </row>
    <row r="778" spans="1:8" x14ac:dyDescent="0.25">
      <c r="A778" s="7" t="s">
        <v>3515</v>
      </c>
      <c r="B778" s="6">
        <v>10014039</v>
      </c>
      <c r="C778" s="8" t="s">
        <v>3516</v>
      </c>
      <c r="D778" s="2" t="s">
        <v>3517</v>
      </c>
      <c r="E778" s="6">
        <v>943860129</v>
      </c>
      <c r="F778" s="7" t="s">
        <v>627</v>
      </c>
      <c r="G778" s="7" t="s">
        <v>90</v>
      </c>
      <c r="H778" s="7" t="s">
        <v>1408</v>
      </c>
    </row>
    <row r="779" spans="1:8" x14ac:dyDescent="0.25">
      <c r="A779" s="7" t="s">
        <v>3518</v>
      </c>
      <c r="B779" s="6">
        <v>10014863</v>
      </c>
      <c r="C779" s="8" t="s">
        <v>3519</v>
      </c>
      <c r="D779" s="2" t="s">
        <v>3520</v>
      </c>
      <c r="E779" s="6">
        <v>3105770499</v>
      </c>
      <c r="F779" s="7" t="s">
        <v>201</v>
      </c>
      <c r="G779" s="7" t="s">
        <v>90</v>
      </c>
      <c r="H779" s="7" t="s">
        <v>1408</v>
      </c>
    </row>
    <row r="780" spans="1:8" x14ac:dyDescent="0.25">
      <c r="A780" s="7" t="s">
        <v>3521</v>
      </c>
      <c r="B780" s="6">
        <v>10011188</v>
      </c>
      <c r="C780" s="8" t="s">
        <v>3522</v>
      </c>
      <c r="D780" s="2" t="s">
        <v>3091</v>
      </c>
      <c r="E780" s="6">
        <v>916577575</v>
      </c>
      <c r="F780" s="7" t="s">
        <v>17</v>
      </c>
      <c r="G780" s="7" t="s">
        <v>90</v>
      </c>
      <c r="H780" s="7" t="s">
        <v>1416</v>
      </c>
    </row>
    <row r="781" spans="1:8" x14ac:dyDescent="0.25">
      <c r="A781" s="7" t="s">
        <v>3523</v>
      </c>
      <c r="B781" s="6">
        <v>10010741</v>
      </c>
      <c r="C781" s="8" t="s">
        <v>3524</v>
      </c>
      <c r="D781" s="2" t="s">
        <v>3525</v>
      </c>
      <c r="E781" s="6">
        <v>3123504455</v>
      </c>
      <c r="F781" s="7" t="s">
        <v>123</v>
      </c>
      <c r="G781" s="7" t="s">
        <v>28</v>
      </c>
      <c r="H781" s="7" t="s">
        <v>1420</v>
      </c>
    </row>
    <row r="782" spans="1:8" x14ac:dyDescent="0.25">
      <c r="A782" s="7" t="s">
        <v>3526</v>
      </c>
      <c r="B782" s="6">
        <v>10010888</v>
      </c>
      <c r="C782" s="8" t="s">
        <v>3527</v>
      </c>
      <c r="D782" s="2" t="s">
        <v>3528</v>
      </c>
      <c r="E782" s="6">
        <v>3124218326</v>
      </c>
      <c r="F782" s="7" t="s">
        <v>64</v>
      </c>
      <c r="G782" s="7" t="s">
        <v>28</v>
      </c>
      <c r="H782" s="7" t="s">
        <v>1420</v>
      </c>
    </row>
    <row r="783" spans="1:8" x14ac:dyDescent="0.25">
      <c r="A783" s="7" t="s">
        <v>3529</v>
      </c>
      <c r="B783" s="6">
        <v>10012274</v>
      </c>
      <c r="C783" s="8" t="s">
        <v>3530</v>
      </c>
      <c r="D783" s="2" t="s">
        <v>3531</v>
      </c>
      <c r="E783" s="6">
        <v>944197755</v>
      </c>
      <c r="F783" s="7" t="s">
        <v>120</v>
      </c>
      <c r="G783" s="7" t="s">
        <v>90</v>
      </c>
      <c r="H783" s="7" t="s">
        <v>1416</v>
      </c>
    </row>
    <row r="784" spans="1:8" x14ac:dyDescent="0.25">
      <c r="A784" s="7" t="s">
        <v>3532</v>
      </c>
      <c r="B784" s="6">
        <v>10016189</v>
      </c>
      <c r="C784" s="8" t="s">
        <v>3533</v>
      </c>
      <c r="D784" s="2" t="s">
        <v>3534</v>
      </c>
      <c r="E784" s="7" t="s">
        <v>1139</v>
      </c>
      <c r="F784" s="7" t="s">
        <v>17</v>
      </c>
      <c r="G784" s="7" t="s">
        <v>90</v>
      </c>
      <c r="H784" s="7" t="s">
        <v>1547</v>
      </c>
    </row>
    <row r="785" spans="1:8" x14ac:dyDescent="0.25">
      <c r="A785" s="7" t="s">
        <v>3535</v>
      </c>
      <c r="B785" s="6">
        <v>10013464</v>
      </c>
      <c r="C785" s="8" t="s">
        <v>3536</v>
      </c>
      <c r="D785" s="2" t="s">
        <v>3537</v>
      </c>
      <c r="E785" s="6">
        <v>3208381205</v>
      </c>
      <c r="F785" s="7" t="s">
        <v>484</v>
      </c>
      <c r="G785" s="7" t="s">
        <v>483</v>
      </c>
      <c r="H785" s="7" t="s">
        <v>1437</v>
      </c>
    </row>
    <row r="786" spans="1:8" x14ac:dyDescent="0.25">
      <c r="A786" s="7" t="s">
        <v>3538</v>
      </c>
      <c r="B786" s="6">
        <v>10017254</v>
      </c>
      <c r="C786" s="8" t="s">
        <v>3539</v>
      </c>
      <c r="D786" s="2" t="s">
        <v>3540</v>
      </c>
      <c r="E786" s="6">
        <v>922729627</v>
      </c>
      <c r="F786" s="7" t="s">
        <v>961</v>
      </c>
      <c r="G786" s="7" t="s">
        <v>659</v>
      </c>
      <c r="H786" s="7" t="s">
        <v>1408</v>
      </c>
    </row>
    <row r="787" spans="1:8" x14ac:dyDescent="0.25">
      <c r="A787" s="7" t="s">
        <v>3541</v>
      </c>
      <c r="B787" s="6">
        <v>10017039</v>
      </c>
      <c r="C787" s="8" t="s">
        <v>3542</v>
      </c>
      <c r="D787" s="2" t="s">
        <v>3543</v>
      </c>
      <c r="E787" s="6">
        <v>944447570</v>
      </c>
      <c r="F787" s="7" t="s">
        <v>404</v>
      </c>
      <c r="G787" s="7" t="s">
        <v>21</v>
      </c>
      <c r="H787" s="7" t="s">
        <v>1416</v>
      </c>
    </row>
    <row r="788" spans="1:8" x14ac:dyDescent="0.25">
      <c r="A788" s="7" t="s">
        <v>3544</v>
      </c>
      <c r="B788" s="6">
        <v>10011242</v>
      </c>
      <c r="C788" s="8" t="s">
        <v>3545</v>
      </c>
      <c r="D788" s="2" t="s">
        <v>3546</v>
      </c>
      <c r="E788" s="6">
        <v>912150436</v>
      </c>
      <c r="F788" s="7" t="s">
        <v>17</v>
      </c>
      <c r="G788" s="7" t="s">
        <v>90</v>
      </c>
      <c r="H788" s="7" t="s">
        <v>1420</v>
      </c>
    </row>
    <row r="789" spans="1:8" x14ac:dyDescent="0.25">
      <c r="A789" s="7" t="s">
        <v>3547</v>
      </c>
      <c r="B789" s="6">
        <v>10011364</v>
      </c>
      <c r="C789" s="9">
        <v>80397475</v>
      </c>
      <c r="D789" s="2" t="s">
        <v>3174</v>
      </c>
      <c r="E789" s="6">
        <v>3284020370</v>
      </c>
      <c r="F789" s="7" t="s">
        <v>42</v>
      </c>
      <c r="G789" s="7" t="s">
        <v>16</v>
      </c>
      <c r="H789" s="7" t="s">
        <v>1420</v>
      </c>
    </row>
    <row r="790" spans="1:8" x14ac:dyDescent="0.25">
      <c r="A790" s="7" t="s">
        <v>3548</v>
      </c>
      <c r="B790" s="6">
        <v>10017032</v>
      </c>
      <c r="C790" s="8" t="s">
        <v>3549</v>
      </c>
      <c r="D790" s="2" t="s">
        <v>3550</v>
      </c>
      <c r="E790" s="6">
        <v>924183000</v>
      </c>
      <c r="F790" s="7" t="s">
        <v>781</v>
      </c>
      <c r="G790" s="7" t="s">
        <v>659</v>
      </c>
      <c r="H790" s="7" t="s">
        <v>1416</v>
      </c>
    </row>
    <row r="791" spans="1:8" x14ac:dyDescent="0.25">
      <c r="A791" s="7" t="s">
        <v>3551</v>
      </c>
      <c r="B791" s="6">
        <v>10017030</v>
      </c>
      <c r="C791" s="8" t="s">
        <v>3552</v>
      </c>
      <c r="D791" s="2" t="s">
        <v>3553</v>
      </c>
      <c r="E791" s="6">
        <v>922547201</v>
      </c>
      <c r="F791" s="7" t="s">
        <v>781</v>
      </c>
      <c r="G791" s="7" t="s">
        <v>659</v>
      </c>
      <c r="H791" s="7" t="s">
        <v>1416</v>
      </c>
    </row>
    <row r="792" spans="1:8" x14ac:dyDescent="0.25">
      <c r="A792" s="7" t="s">
        <v>3554</v>
      </c>
      <c r="B792" s="6">
        <v>10017021</v>
      </c>
      <c r="C792" s="8" t="s">
        <v>3555</v>
      </c>
      <c r="D792" s="2" t="s">
        <v>3556</v>
      </c>
      <c r="E792" s="6">
        <v>3216472896</v>
      </c>
      <c r="F792" s="7" t="s">
        <v>961</v>
      </c>
      <c r="G792" s="7" t="s">
        <v>659</v>
      </c>
      <c r="H792" s="7" t="s">
        <v>1416</v>
      </c>
    </row>
    <row r="793" spans="1:8" x14ac:dyDescent="0.25">
      <c r="A793" s="7" t="s">
        <v>3557</v>
      </c>
      <c r="B793" s="6">
        <v>10011976</v>
      </c>
      <c r="C793" s="8" t="s">
        <v>3558</v>
      </c>
      <c r="D793" s="2" t="s">
        <v>3559</v>
      </c>
      <c r="E793" s="6">
        <v>3102049480</v>
      </c>
      <c r="F793" s="7" t="s">
        <v>181</v>
      </c>
      <c r="G793" s="7" t="s">
        <v>28</v>
      </c>
      <c r="H793" s="7" t="s">
        <v>1416</v>
      </c>
    </row>
    <row r="794" spans="1:8" x14ac:dyDescent="0.25">
      <c r="A794" s="7" t="s">
        <v>3560</v>
      </c>
      <c r="B794" s="6">
        <v>10016582</v>
      </c>
      <c r="C794" s="8" t="s">
        <v>3561</v>
      </c>
      <c r="D794" s="2" t="s">
        <v>3562</v>
      </c>
      <c r="E794" s="6">
        <v>3186195240</v>
      </c>
      <c r="F794" s="7" t="s">
        <v>329</v>
      </c>
      <c r="G794" s="7" t="s">
        <v>659</v>
      </c>
      <c r="H794" s="7" t="s">
        <v>1416</v>
      </c>
    </row>
    <row r="795" spans="1:8" x14ac:dyDescent="0.25">
      <c r="A795" s="7" t="s">
        <v>3563</v>
      </c>
      <c r="B795" s="6">
        <v>10017287</v>
      </c>
      <c r="C795" s="8" t="s">
        <v>3564</v>
      </c>
      <c r="D795" s="2" t="s">
        <v>3565</v>
      </c>
      <c r="E795" s="6">
        <v>3105516996</v>
      </c>
      <c r="F795" s="7" t="s">
        <v>198</v>
      </c>
      <c r="G795" s="7" t="s">
        <v>16</v>
      </c>
      <c r="H795" s="7" t="s">
        <v>1427</v>
      </c>
    </row>
    <row r="796" spans="1:8" x14ac:dyDescent="0.25">
      <c r="A796" s="7" t="s">
        <v>3566</v>
      </c>
      <c r="B796" s="6">
        <v>10013146</v>
      </c>
      <c r="C796" s="8" t="s">
        <v>3567</v>
      </c>
      <c r="D796" s="2" t="s">
        <v>3568</v>
      </c>
      <c r="E796" s="6">
        <v>982691110</v>
      </c>
      <c r="F796" s="7" t="s">
        <v>800</v>
      </c>
      <c r="G796" s="7" t="s">
        <v>483</v>
      </c>
      <c r="H796" s="7" t="s">
        <v>1412</v>
      </c>
    </row>
    <row r="797" spans="1:8" x14ac:dyDescent="0.25">
      <c r="A797" s="7" t="s">
        <v>3569</v>
      </c>
      <c r="B797" s="6">
        <v>10017883</v>
      </c>
      <c r="C797" s="8" t="s">
        <v>3570</v>
      </c>
      <c r="D797" s="2" t="s">
        <v>3571</v>
      </c>
      <c r="E797" s="6">
        <v>3103594533</v>
      </c>
      <c r="F797" s="7" t="s">
        <v>1212</v>
      </c>
      <c r="G797" s="7" t="s">
        <v>659</v>
      </c>
      <c r="H797" s="7" t="s">
        <v>1416</v>
      </c>
    </row>
    <row r="798" spans="1:8" x14ac:dyDescent="0.25">
      <c r="A798" s="7" t="s">
        <v>3572</v>
      </c>
      <c r="B798" s="6">
        <v>10011890</v>
      </c>
      <c r="C798" s="8" t="s">
        <v>3573</v>
      </c>
      <c r="D798" s="2" t="s">
        <v>3574</v>
      </c>
      <c r="E798" s="6">
        <v>987402929</v>
      </c>
      <c r="F798" s="7" t="s">
        <v>29</v>
      </c>
      <c r="G798" s="7" t="s">
        <v>28</v>
      </c>
      <c r="H798" s="7" t="s">
        <v>1427</v>
      </c>
    </row>
    <row r="799" spans="1:8" x14ac:dyDescent="0.25">
      <c r="A799" s="7" t="s">
        <v>3575</v>
      </c>
      <c r="B799" s="6">
        <v>10011657</v>
      </c>
      <c r="C799" s="8" t="s">
        <v>3576</v>
      </c>
      <c r="D799" s="2" t="s">
        <v>3577</v>
      </c>
      <c r="E799" s="6">
        <v>918484083</v>
      </c>
      <c r="F799" s="7" t="s">
        <v>112</v>
      </c>
      <c r="G799" s="7" t="s">
        <v>16</v>
      </c>
      <c r="H799" s="7" t="s">
        <v>1416</v>
      </c>
    </row>
    <row r="800" spans="1:8" x14ac:dyDescent="0.25">
      <c r="A800" s="7" t="s">
        <v>3578</v>
      </c>
      <c r="B800" s="6">
        <v>10014492</v>
      </c>
      <c r="C800" s="8" t="s">
        <v>3579</v>
      </c>
      <c r="D800" s="2" t="s">
        <v>3580</v>
      </c>
      <c r="E800" s="7" t="s">
        <v>919</v>
      </c>
      <c r="F800" s="7" t="s">
        <v>91</v>
      </c>
      <c r="G800" s="7" t="s">
        <v>90</v>
      </c>
      <c r="H800" s="7" t="s">
        <v>1427</v>
      </c>
    </row>
    <row r="801" spans="1:8" x14ac:dyDescent="0.25">
      <c r="A801" s="7" t="s">
        <v>3581</v>
      </c>
      <c r="B801" s="6">
        <v>10013226</v>
      </c>
      <c r="C801" s="8" t="s">
        <v>3582</v>
      </c>
      <c r="D801" s="2" t="s">
        <v>3583</v>
      </c>
      <c r="E801" s="6">
        <v>3107796571</v>
      </c>
      <c r="F801" s="7" t="s">
        <v>829</v>
      </c>
      <c r="G801" s="7" t="s">
        <v>828</v>
      </c>
      <c r="H801" s="7" t="s">
        <v>1408</v>
      </c>
    </row>
    <row r="802" spans="1:8" x14ac:dyDescent="0.25">
      <c r="A802" s="7" t="s">
        <v>3584</v>
      </c>
      <c r="B802" s="6">
        <v>10011884</v>
      </c>
      <c r="C802" s="8" t="s">
        <v>3585</v>
      </c>
      <c r="D802" s="2" t="s">
        <v>3586</v>
      </c>
      <c r="E802" s="6">
        <v>963321600</v>
      </c>
      <c r="F802" s="7" t="s">
        <v>1119</v>
      </c>
      <c r="G802" s="7" t="s">
        <v>659</v>
      </c>
      <c r="H802" s="7" t="s">
        <v>1420</v>
      </c>
    </row>
    <row r="803" spans="1:8" x14ac:dyDescent="0.25">
      <c r="A803" s="7" t="s">
        <v>3587</v>
      </c>
      <c r="B803" s="6">
        <v>10015185</v>
      </c>
      <c r="C803" s="8" t="s">
        <v>3588</v>
      </c>
      <c r="D803" s="2" t="s">
        <v>3589</v>
      </c>
      <c r="E803" s="6">
        <v>926977912</v>
      </c>
      <c r="F803" s="7" t="s">
        <v>781</v>
      </c>
      <c r="G803" s="7" t="s">
        <v>483</v>
      </c>
      <c r="H803" s="7" t="s">
        <v>1412</v>
      </c>
    </row>
    <row r="804" spans="1:8" x14ac:dyDescent="0.25">
      <c r="A804" s="7" t="s">
        <v>3590</v>
      </c>
      <c r="B804" s="6">
        <v>10017305</v>
      </c>
      <c r="C804" s="8" t="s">
        <v>3591</v>
      </c>
      <c r="D804" s="2" t="s">
        <v>3592</v>
      </c>
      <c r="E804" s="6">
        <v>3137493514</v>
      </c>
      <c r="F804" s="7" t="s">
        <v>1277</v>
      </c>
      <c r="G804" s="7" t="s">
        <v>21</v>
      </c>
      <c r="H804" s="7" t="s">
        <v>1437</v>
      </c>
    </row>
    <row r="805" spans="1:8" x14ac:dyDescent="0.25">
      <c r="A805" s="7" t="s">
        <v>3593</v>
      </c>
      <c r="B805" s="6">
        <v>10016372</v>
      </c>
      <c r="C805" s="8" t="s">
        <v>3594</v>
      </c>
      <c r="D805" s="2" t="s">
        <v>3595</v>
      </c>
      <c r="E805" s="6">
        <v>986580317</v>
      </c>
      <c r="F805" s="7" t="s">
        <v>109</v>
      </c>
      <c r="G805" s="7" t="s">
        <v>483</v>
      </c>
      <c r="H805" s="7" t="s">
        <v>1412</v>
      </c>
    </row>
    <row r="806" spans="1:8" x14ac:dyDescent="0.25">
      <c r="A806" s="7" t="s">
        <v>3596</v>
      </c>
      <c r="B806" s="6">
        <v>10011966</v>
      </c>
      <c r="C806" s="8" t="s">
        <v>3597</v>
      </c>
      <c r="D806" s="2" t="s">
        <v>3598</v>
      </c>
      <c r="E806" s="6">
        <v>3115146114</v>
      </c>
      <c r="F806" s="7" t="s">
        <v>710</v>
      </c>
      <c r="G806" s="7" t="s">
        <v>28</v>
      </c>
      <c r="H806" s="7" t="s">
        <v>1427</v>
      </c>
    </row>
    <row r="807" spans="1:8" x14ac:dyDescent="0.25">
      <c r="A807" s="7" t="s">
        <v>3599</v>
      </c>
      <c r="B807" s="6">
        <v>10011751</v>
      </c>
      <c r="C807" s="8" t="s">
        <v>3600</v>
      </c>
      <c r="D807" s="2" t="s">
        <v>3601</v>
      </c>
      <c r="E807" s="6">
        <v>3174331667</v>
      </c>
      <c r="F807" s="7" t="s">
        <v>17</v>
      </c>
      <c r="G807" s="7" t="s">
        <v>90</v>
      </c>
      <c r="H807" s="7" t="s">
        <v>1416</v>
      </c>
    </row>
    <row r="808" spans="1:8" x14ac:dyDescent="0.25">
      <c r="A808" s="7" t="s">
        <v>3602</v>
      </c>
      <c r="B808" s="6">
        <v>10011524</v>
      </c>
      <c r="C808" s="8" t="s">
        <v>3603</v>
      </c>
      <c r="D808" s="2" t="s">
        <v>3604</v>
      </c>
      <c r="E808" s="6">
        <v>945372102</v>
      </c>
      <c r="F808" s="7" t="s">
        <v>120</v>
      </c>
      <c r="G808" s="7" t="s">
        <v>90</v>
      </c>
      <c r="H808" s="7" t="s">
        <v>1412</v>
      </c>
    </row>
    <row r="809" spans="1:8" x14ac:dyDescent="0.25">
      <c r="A809" s="7" t="s">
        <v>3605</v>
      </c>
      <c r="B809" s="6">
        <v>10013327</v>
      </c>
      <c r="C809" s="8" t="s">
        <v>3606</v>
      </c>
      <c r="D809" s="2" t="s">
        <v>3607</v>
      </c>
      <c r="E809" s="6">
        <v>3138891520</v>
      </c>
      <c r="F809" s="7" t="s">
        <v>484</v>
      </c>
      <c r="G809" s="7" t="s">
        <v>483</v>
      </c>
      <c r="H809" s="7" t="s">
        <v>1412</v>
      </c>
    </row>
    <row r="810" spans="1:8" x14ac:dyDescent="0.25">
      <c r="A810" s="7" t="s">
        <v>3608</v>
      </c>
      <c r="B810" s="6">
        <v>10015891</v>
      </c>
      <c r="C810" s="8" t="s">
        <v>3609</v>
      </c>
      <c r="D810" s="2" t="s">
        <v>3610</v>
      </c>
      <c r="E810" s="6">
        <v>3106273670</v>
      </c>
      <c r="F810" s="7" t="s">
        <v>800</v>
      </c>
      <c r="G810" s="7" t="s">
        <v>483</v>
      </c>
      <c r="H810" s="7" t="s">
        <v>1427</v>
      </c>
    </row>
    <row r="811" spans="1:8" x14ac:dyDescent="0.25">
      <c r="A811" s="7" t="s">
        <v>3611</v>
      </c>
      <c r="B811" s="6">
        <v>10011829</v>
      </c>
      <c r="C811" s="8" t="s">
        <v>3612</v>
      </c>
      <c r="D811" s="2" t="s">
        <v>3613</v>
      </c>
      <c r="E811" s="6">
        <v>987455093</v>
      </c>
      <c r="F811" s="7" t="s">
        <v>29</v>
      </c>
      <c r="G811" s="7" t="s">
        <v>28</v>
      </c>
      <c r="H811" s="7" t="s">
        <v>1416</v>
      </c>
    </row>
    <row r="812" spans="1:8" x14ac:dyDescent="0.25">
      <c r="A812" s="7" t="s">
        <v>3614</v>
      </c>
      <c r="B812" s="6">
        <v>10018079</v>
      </c>
      <c r="C812" s="8" t="s">
        <v>3615</v>
      </c>
      <c r="D812" s="2" t="s">
        <v>3616</v>
      </c>
      <c r="E812" s="6">
        <v>3115121212</v>
      </c>
      <c r="F812" s="7" t="s">
        <v>3617</v>
      </c>
      <c r="G812" s="7" t="s">
        <v>701</v>
      </c>
      <c r="H812" s="7" t="s">
        <v>1420</v>
      </c>
    </row>
    <row r="813" spans="1:8" x14ac:dyDescent="0.25">
      <c r="A813" s="7" t="s">
        <v>3618</v>
      </c>
      <c r="B813" s="6">
        <v>10011775</v>
      </c>
      <c r="C813" s="8" t="s">
        <v>3619</v>
      </c>
      <c r="D813" s="2" t="s">
        <v>3024</v>
      </c>
      <c r="E813" s="6">
        <v>918772254</v>
      </c>
      <c r="F813" s="7" t="s">
        <v>412</v>
      </c>
      <c r="G813" s="7" t="s">
        <v>90</v>
      </c>
      <c r="H813" s="7" t="s">
        <v>1412</v>
      </c>
    </row>
    <row r="814" spans="1:8" x14ac:dyDescent="0.25">
      <c r="A814" s="7" t="s">
        <v>3620</v>
      </c>
      <c r="B814" s="6">
        <v>10016467</v>
      </c>
      <c r="C814" s="8" t="s">
        <v>3621</v>
      </c>
      <c r="D814" s="2" t="s">
        <v>3622</v>
      </c>
      <c r="E814" s="6">
        <v>923116622</v>
      </c>
      <c r="F814" s="7" t="s">
        <v>754</v>
      </c>
      <c r="G814" s="7" t="s">
        <v>21</v>
      </c>
      <c r="H814" s="7" t="s">
        <v>1412</v>
      </c>
    </row>
    <row r="815" spans="1:8" x14ac:dyDescent="0.25">
      <c r="A815" s="7" t="s">
        <v>3623</v>
      </c>
      <c r="B815" s="6">
        <v>10011245</v>
      </c>
      <c r="C815" s="8" t="s">
        <v>3624</v>
      </c>
      <c r="D815" s="2" t="s">
        <v>3625</v>
      </c>
      <c r="E815" s="6">
        <v>944447925</v>
      </c>
      <c r="F815" s="7" t="s">
        <v>404</v>
      </c>
      <c r="G815" s="7" t="s">
        <v>90</v>
      </c>
      <c r="H815" s="7" t="s">
        <v>1420</v>
      </c>
    </row>
    <row r="816" spans="1:8" x14ac:dyDescent="0.25">
      <c r="A816" s="7" t="s">
        <v>3626</v>
      </c>
      <c r="B816" s="6">
        <v>10011174</v>
      </c>
      <c r="C816" s="8" t="s">
        <v>3627</v>
      </c>
      <c r="D816" s="2" t="s">
        <v>3628</v>
      </c>
      <c r="E816" s="6">
        <v>918628299</v>
      </c>
      <c r="F816" s="7" t="s">
        <v>17</v>
      </c>
      <c r="G816" s="7" t="s">
        <v>90</v>
      </c>
      <c r="H816" s="7" t="s">
        <v>1412</v>
      </c>
    </row>
    <row r="817" spans="1:8" x14ac:dyDescent="0.25">
      <c r="A817" s="7" t="s">
        <v>3629</v>
      </c>
      <c r="B817" s="6">
        <v>10015062</v>
      </c>
      <c r="C817" s="8" t="s">
        <v>3630</v>
      </c>
      <c r="D817" s="2" t="s">
        <v>3631</v>
      </c>
      <c r="E817" s="6">
        <v>916145602</v>
      </c>
      <c r="F817" s="7" t="s">
        <v>17</v>
      </c>
      <c r="G817" s="7" t="s">
        <v>90</v>
      </c>
      <c r="H817" s="7" t="s">
        <v>1416</v>
      </c>
    </row>
    <row r="818" spans="1:8" x14ac:dyDescent="0.25">
      <c r="A818" s="7" t="s">
        <v>3632</v>
      </c>
      <c r="B818" s="6">
        <v>10012325</v>
      </c>
      <c r="C818" s="8" t="s">
        <v>3633</v>
      </c>
      <c r="D818" s="2" t="s">
        <v>3634</v>
      </c>
      <c r="E818" s="6">
        <v>948671327</v>
      </c>
      <c r="F818" s="7" t="s">
        <v>217</v>
      </c>
      <c r="G818" s="7" t="s">
        <v>21</v>
      </c>
      <c r="H818" s="7" t="s">
        <v>1416</v>
      </c>
    </row>
    <row r="819" spans="1:8" x14ac:dyDescent="0.25">
      <c r="A819" s="7" t="s">
        <v>3635</v>
      </c>
      <c r="B819" s="6">
        <v>10016763</v>
      </c>
      <c r="C819" s="8" t="s">
        <v>3636</v>
      </c>
      <c r="D819" s="2" t="s">
        <v>3637</v>
      </c>
      <c r="E819" s="6">
        <v>968856934</v>
      </c>
      <c r="F819" s="7" t="s">
        <v>329</v>
      </c>
      <c r="G819" s="7" t="s">
        <v>659</v>
      </c>
      <c r="H819" s="7" t="s">
        <v>1416</v>
      </c>
    </row>
    <row r="820" spans="1:8" x14ac:dyDescent="0.25">
      <c r="A820" s="7" t="s">
        <v>3638</v>
      </c>
      <c r="B820" s="6">
        <v>10013964</v>
      </c>
      <c r="C820" s="8" t="s">
        <v>3639</v>
      </c>
      <c r="D820" s="2" t="s">
        <v>3640</v>
      </c>
      <c r="E820" s="6">
        <v>3188296651</v>
      </c>
      <c r="F820" s="7" t="s">
        <v>17</v>
      </c>
      <c r="G820" s="7" t="s">
        <v>16</v>
      </c>
      <c r="H820" s="7" t="s">
        <v>1416</v>
      </c>
    </row>
    <row r="821" spans="1:8" x14ac:dyDescent="0.25">
      <c r="A821" s="7" t="s">
        <v>3641</v>
      </c>
      <c r="B821" s="6">
        <v>10016883</v>
      </c>
      <c r="C821" s="8" t="s">
        <v>3642</v>
      </c>
      <c r="D821" s="2" t="s">
        <v>3643</v>
      </c>
      <c r="E821" s="6">
        <v>943540354</v>
      </c>
      <c r="F821" s="7" t="s">
        <v>404</v>
      </c>
      <c r="G821" s="7" t="s">
        <v>21</v>
      </c>
      <c r="H821" s="7" t="s">
        <v>1420</v>
      </c>
    </row>
    <row r="822" spans="1:8" x14ac:dyDescent="0.25">
      <c r="A822" s="7" t="s">
        <v>3644</v>
      </c>
      <c r="B822" s="6">
        <v>10011878</v>
      </c>
      <c r="C822" s="8" t="s">
        <v>3645</v>
      </c>
      <c r="D822" s="2" t="s">
        <v>3646</v>
      </c>
      <c r="E822" s="6">
        <v>987366404</v>
      </c>
      <c r="F822" s="7" t="s">
        <v>181</v>
      </c>
      <c r="G822" s="7" t="s">
        <v>28</v>
      </c>
      <c r="H822" s="7" t="s">
        <v>1427</v>
      </c>
    </row>
    <row r="823" spans="1:8" x14ac:dyDescent="0.25">
      <c r="A823" s="7" t="s">
        <v>3647</v>
      </c>
      <c r="B823" s="6">
        <v>10017239</v>
      </c>
      <c r="C823" s="8" t="s">
        <v>3648</v>
      </c>
      <c r="D823" s="2" t="s">
        <v>3649</v>
      </c>
      <c r="E823" s="6">
        <v>3135859575</v>
      </c>
      <c r="F823" s="7" t="s">
        <v>1262</v>
      </c>
      <c r="G823" s="7" t="s">
        <v>21</v>
      </c>
      <c r="H823" s="7" t="s">
        <v>1437</v>
      </c>
    </row>
    <row r="824" spans="1:8" x14ac:dyDescent="0.25">
      <c r="A824" s="7" t="s">
        <v>3650</v>
      </c>
      <c r="B824" s="6">
        <v>10011215</v>
      </c>
      <c r="C824" s="8" t="s">
        <v>3651</v>
      </c>
      <c r="D824" s="2" t="s">
        <v>3652</v>
      </c>
      <c r="E824" s="6">
        <v>918572709</v>
      </c>
      <c r="F824" s="7" t="s">
        <v>433</v>
      </c>
      <c r="G824" s="7" t="s">
        <v>90</v>
      </c>
      <c r="H824" s="7" t="s">
        <v>1427</v>
      </c>
    </row>
    <row r="825" spans="1:8" x14ac:dyDescent="0.25">
      <c r="A825" s="7" t="s">
        <v>3653</v>
      </c>
      <c r="B825" s="6">
        <v>10015175</v>
      </c>
      <c r="C825" s="8" t="s">
        <v>3654</v>
      </c>
      <c r="D825" s="2" t="s">
        <v>3655</v>
      </c>
      <c r="E825" s="6">
        <v>916101963</v>
      </c>
      <c r="F825" s="7" t="s">
        <v>17</v>
      </c>
      <c r="G825" s="7" t="s">
        <v>483</v>
      </c>
      <c r="H825" s="7" t="s">
        <v>1408</v>
      </c>
    </row>
    <row r="826" spans="1:8" x14ac:dyDescent="0.25">
      <c r="A826" s="7" t="s">
        <v>3656</v>
      </c>
      <c r="B826" s="6">
        <v>10016512</v>
      </c>
      <c r="C826" s="8" t="s">
        <v>3657</v>
      </c>
      <c r="D826" s="2" t="s">
        <v>3658</v>
      </c>
      <c r="E826" s="6">
        <v>968861908</v>
      </c>
      <c r="F826" s="7" t="s">
        <v>329</v>
      </c>
      <c r="G826" s="7" t="s">
        <v>659</v>
      </c>
      <c r="H826" s="7" t="s">
        <v>1416</v>
      </c>
    </row>
    <row r="827" spans="1:8" x14ac:dyDescent="0.25">
      <c r="A827" s="7" t="s">
        <v>3659</v>
      </c>
      <c r="B827" s="6">
        <v>10012329</v>
      </c>
      <c r="C827" s="8" t="s">
        <v>3660</v>
      </c>
      <c r="D827" s="2" t="s">
        <v>3661</v>
      </c>
      <c r="E827" s="6">
        <v>948455557</v>
      </c>
      <c r="F827" s="7" t="s">
        <v>759</v>
      </c>
      <c r="G827" s="7" t="s">
        <v>21</v>
      </c>
      <c r="H827" s="7" t="s">
        <v>1408</v>
      </c>
    </row>
    <row r="828" spans="1:8" x14ac:dyDescent="0.25">
      <c r="A828" s="7" t="s">
        <v>3662</v>
      </c>
      <c r="B828" s="6">
        <v>10009803</v>
      </c>
      <c r="C828" s="8" t="s">
        <v>3663</v>
      </c>
      <c r="D828" s="2" t="s">
        <v>3664</v>
      </c>
      <c r="E828" s="6">
        <v>918562332</v>
      </c>
      <c r="F828" s="7" t="s">
        <v>42</v>
      </c>
      <c r="G828" s="7" t="s">
        <v>16</v>
      </c>
      <c r="H828" s="7" t="s">
        <v>1412</v>
      </c>
    </row>
    <row r="829" spans="1:8" x14ac:dyDescent="0.25">
      <c r="A829" s="7" t="s">
        <v>3665</v>
      </c>
      <c r="B829" s="6">
        <v>10016709</v>
      </c>
      <c r="C829" s="8" t="s">
        <v>3666</v>
      </c>
      <c r="D829" s="2" t="s">
        <v>3667</v>
      </c>
      <c r="E829" s="6">
        <v>968853450</v>
      </c>
      <c r="F829" s="7" t="s">
        <v>329</v>
      </c>
      <c r="G829" s="7" t="s">
        <v>659</v>
      </c>
      <c r="H829" s="7" t="s">
        <v>1416</v>
      </c>
    </row>
    <row r="830" spans="1:8" x14ac:dyDescent="0.25">
      <c r="A830" s="7" t="s">
        <v>3668</v>
      </c>
      <c r="B830" s="6">
        <v>10015703</v>
      </c>
      <c r="C830" s="8" t="s">
        <v>3669</v>
      </c>
      <c r="D830" s="2" t="s">
        <v>2641</v>
      </c>
      <c r="E830" s="6">
        <v>3122547151</v>
      </c>
      <c r="F830" s="7" t="s">
        <v>329</v>
      </c>
      <c r="G830" s="7" t="s">
        <v>659</v>
      </c>
      <c r="H830" s="7" t="s">
        <v>1416</v>
      </c>
    </row>
    <row r="831" spans="1:8" x14ac:dyDescent="0.25">
      <c r="A831" s="7" t="s">
        <v>3670</v>
      </c>
      <c r="B831" s="6">
        <v>10015713</v>
      </c>
      <c r="C831" s="8" t="s">
        <v>3671</v>
      </c>
      <c r="D831" s="2" t="s">
        <v>2641</v>
      </c>
      <c r="E831" s="6">
        <v>3104591767</v>
      </c>
      <c r="F831" s="7" t="s">
        <v>329</v>
      </c>
      <c r="G831" s="7" t="s">
        <v>659</v>
      </c>
      <c r="H831" s="7" t="s">
        <v>1416</v>
      </c>
    </row>
    <row r="832" spans="1:8" x14ac:dyDescent="0.25">
      <c r="A832" s="7" t="s">
        <v>3672</v>
      </c>
      <c r="B832" s="6">
        <v>10016437</v>
      </c>
      <c r="C832" s="8" t="s">
        <v>3673</v>
      </c>
      <c r="D832" s="2" t="s">
        <v>3434</v>
      </c>
      <c r="E832" s="6">
        <v>968840681</v>
      </c>
      <c r="F832" s="7" t="s">
        <v>329</v>
      </c>
      <c r="G832" s="7" t="s">
        <v>659</v>
      </c>
      <c r="H832" s="7" t="s">
        <v>1416</v>
      </c>
    </row>
    <row r="833" spans="1:8" x14ac:dyDescent="0.25">
      <c r="A833" s="7" t="s">
        <v>3674</v>
      </c>
      <c r="B833" s="6">
        <v>10008820</v>
      </c>
      <c r="C833" s="8" t="s">
        <v>3675</v>
      </c>
      <c r="D833" s="2" t="s">
        <v>3676</v>
      </c>
      <c r="E833" s="6">
        <v>3116582760</v>
      </c>
      <c r="F833" s="7" t="s">
        <v>67</v>
      </c>
      <c r="G833" s="7" t="s">
        <v>21</v>
      </c>
      <c r="H833" s="7" t="s">
        <v>1408</v>
      </c>
    </row>
    <row r="834" spans="1:8" x14ac:dyDescent="0.25">
      <c r="A834" s="7" t="s">
        <v>3677</v>
      </c>
      <c r="B834" s="6">
        <v>10015300</v>
      </c>
      <c r="C834" s="8" t="s">
        <v>3678</v>
      </c>
      <c r="D834" s="2" t="s">
        <v>3679</v>
      </c>
      <c r="E834" s="6">
        <v>3117615193</v>
      </c>
      <c r="F834" s="7" t="s">
        <v>987</v>
      </c>
      <c r="G834" s="7" t="s">
        <v>659</v>
      </c>
      <c r="H834" s="7" t="s">
        <v>1408</v>
      </c>
    </row>
    <row r="835" spans="1:8" x14ac:dyDescent="0.25">
      <c r="A835" s="7" t="s">
        <v>3680</v>
      </c>
      <c r="B835" s="6">
        <v>10010512</v>
      </c>
      <c r="C835" s="8" t="s">
        <v>3681</v>
      </c>
      <c r="D835" s="2" t="s">
        <v>3682</v>
      </c>
      <c r="E835" s="6">
        <v>948412334</v>
      </c>
      <c r="F835" s="7" t="s">
        <v>320</v>
      </c>
      <c r="G835" s="7" t="s">
        <v>21</v>
      </c>
      <c r="H835" s="7" t="s">
        <v>1408</v>
      </c>
    </row>
    <row r="836" spans="1:8" x14ac:dyDescent="0.25">
      <c r="A836" s="7" t="s">
        <v>3683</v>
      </c>
      <c r="B836" s="6">
        <v>10012780</v>
      </c>
      <c r="C836" s="8" t="s">
        <v>3684</v>
      </c>
      <c r="D836" s="2" t="s">
        <v>3685</v>
      </c>
      <c r="E836" s="6">
        <v>3113343546</v>
      </c>
      <c r="F836" s="7" t="s">
        <v>781</v>
      </c>
      <c r="G836" s="7" t="s">
        <v>16</v>
      </c>
      <c r="H836" s="7" t="s">
        <v>1427</v>
      </c>
    </row>
    <row r="837" spans="1:8" x14ac:dyDescent="0.25">
      <c r="A837" s="7" t="s">
        <v>3686</v>
      </c>
      <c r="B837" s="6">
        <v>10009749</v>
      </c>
      <c r="C837" s="8" t="s">
        <v>3687</v>
      </c>
      <c r="D837" s="2" t="s">
        <v>3688</v>
      </c>
      <c r="E837" s="6">
        <v>948670027</v>
      </c>
      <c r="F837" s="7" t="s">
        <v>217</v>
      </c>
      <c r="G837" s="7" t="s">
        <v>21</v>
      </c>
      <c r="H837" s="7" t="s">
        <v>1408</v>
      </c>
    </row>
    <row r="838" spans="1:8" x14ac:dyDescent="0.25">
      <c r="A838" s="7" t="s">
        <v>3689</v>
      </c>
      <c r="B838" s="6">
        <v>10015710</v>
      </c>
      <c r="C838" s="8" t="s">
        <v>3690</v>
      </c>
      <c r="D838" s="2" t="s">
        <v>2641</v>
      </c>
      <c r="E838" s="6">
        <v>3104591767</v>
      </c>
      <c r="F838" s="7" t="s">
        <v>329</v>
      </c>
      <c r="G838" s="7" t="s">
        <v>659</v>
      </c>
      <c r="H838" s="7" t="s">
        <v>1416</v>
      </c>
    </row>
    <row r="839" spans="1:8" x14ac:dyDescent="0.25">
      <c r="A839" s="7" t="s">
        <v>3691</v>
      </c>
      <c r="B839" s="6">
        <v>10011730</v>
      </c>
      <c r="C839" s="8" t="s">
        <v>3692</v>
      </c>
      <c r="D839" s="2" t="s">
        <v>2701</v>
      </c>
      <c r="E839" s="6">
        <v>916683030</v>
      </c>
      <c r="F839" s="7" t="s">
        <v>420</v>
      </c>
      <c r="G839" s="7" t="s">
        <v>90</v>
      </c>
      <c r="H839" s="7" t="s">
        <v>1547</v>
      </c>
    </row>
    <row r="840" spans="1:8" x14ac:dyDescent="0.25">
      <c r="A840" s="7" t="s">
        <v>3693</v>
      </c>
      <c r="B840" s="6">
        <v>10017571</v>
      </c>
      <c r="C840" s="8" t="s">
        <v>3694</v>
      </c>
      <c r="D840" s="2" t="s">
        <v>3695</v>
      </c>
      <c r="E840" s="6">
        <v>943114997</v>
      </c>
      <c r="F840" s="7" t="s">
        <v>404</v>
      </c>
      <c r="G840" s="7" t="s">
        <v>21</v>
      </c>
      <c r="H840" s="7" t="s">
        <v>1416</v>
      </c>
    </row>
    <row r="841" spans="1:8" x14ac:dyDescent="0.25">
      <c r="A841" s="7" t="s">
        <v>3696</v>
      </c>
      <c r="B841" s="6">
        <v>10012015</v>
      </c>
      <c r="C841" s="8" t="s">
        <v>3697</v>
      </c>
      <c r="D841" s="2" t="s">
        <v>3698</v>
      </c>
      <c r="E841" s="6">
        <v>3102450424</v>
      </c>
      <c r="F841" s="7" t="s">
        <v>17</v>
      </c>
      <c r="G841" s="7" t="s">
        <v>90</v>
      </c>
      <c r="H841" s="7" t="s">
        <v>1547</v>
      </c>
    </row>
    <row r="842" spans="1:8" x14ac:dyDescent="0.25">
      <c r="A842" s="7" t="s">
        <v>3699</v>
      </c>
      <c r="B842" s="6">
        <v>10011713</v>
      </c>
      <c r="C842" s="8" t="s">
        <v>3700</v>
      </c>
      <c r="D842" s="2" t="s">
        <v>3701</v>
      </c>
      <c r="E842" s="6">
        <v>913238657</v>
      </c>
      <c r="F842" s="7" t="s">
        <v>420</v>
      </c>
      <c r="G842" s="7" t="s">
        <v>90</v>
      </c>
      <c r="H842" s="7" t="s">
        <v>1412</v>
      </c>
    </row>
    <row r="843" spans="1:8" x14ac:dyDescent="0.25">
      <c r="A843" s="7" t="s">
        <v>3702</v>
      </c>
      <c r="B843" s="6">
        <v>10012018</v>
      </c>
      <c r="C843" s="8" t="s">
        <v>3703</v>
      </c>
      <c r="D843" s="2" t="s">
        <v>3514</v>
      </c>
      <c r="E843" s="6">
        <v>918683030</v>
      </c>
      <c r="F843" s="7" t="s">
        <v>17</v>
      </c>
      <c r="G843" s="7" t="s">
        <v>90</v>
      </c>
      <c r="H843" s="7" t="s">
        <v>1547</v>
      </c>
    </row>
    <row r="844" spans="1:8" x14ac:dyDescent="0.25">
      <c r="A844" s="7" t="s">
        <v>3704</v>
      </c>
      <c r="B844" s="6">
        <v>10011659</v>
      </c>
      <c r="C844" s="8" t="s">
        <v>3705</v>
      </c>
      <c r="D844" s="2" t="s">
        <v>3706</v>
      </c>
      <c r="E844" s="6">
        <v>945682475</v>
      </c>
      <c r="F844" s="7" t="s">
        <v>91</v>
      </c>
      <c r="G844" s="7" t="s">
        <v>90</v>
      </c>
      <c r="H844" s="7" t="s">
        <v>1547</v>
      </c>
    </row>
    <row r="845" spans="1:8" x14ac:dyDescent="0.25">
      <c r="A845" s="7" t="s">
        <v>3707</v>
      </c>
      <c r="B845" s="6">
        <v>10011267</v>
      </c>
      <c r="C845" s="8" t="s">
        <v>3708</v>
      </c>
      <c r="D845" s="2" t="s">
        <v>2701</v>
      </c>
      <c r="E845" s="6">
        <v>916683030</v>
      </c>
      <c r="F845" s="7" t="s">
        <v>420</v>
      </c>
      <c r="G845" s="7" t="s">
        <v>90</v>
      </c>
      <c r="H845" s="7" t="s">
        <v>1547</v>
      </c>
    </row>
    <row r="846" spans="1:8" x14ac:dyDescent="0.25">
      <c r="A846" s="7" t="s">
        <v>3709</v>
      </c>
      <c r="B846" s="6">
        <v>10011626</v>
      </c>
      <c r="C846" s="8" t="s">
        <v>3710</v>
      </c>
      <c r="D846" s="2" t="s">
        <v>3711</v>
      </c>
      <c r="E846" s="6">
        <v>945623400</v>
      </c>
      <c r="F846" s="7" t="s">
        <v>288</v>
      </c>
      <c r="G846" s="7" t="s">
        <v>90</v>
      </c>
      <c r="H846" s="7" t="s">
        <v>1547</v>
      </c>
    </row>
    <row r="847" spans="1:8" x14ac:dyDescent="0.25">
      <c r="A847" s="7" t="s">
        <v>3712</v>
      </c>
      <c r="B847" s="6">
        <v>10013217</v>
      </c>
      <c r="C847" s="8" t="s">
        <v>3713</v>
      </c>
      <c r="D847" s="2" t="s">
        <v>3714</v>
      </c>
      <c r="E847" s="6">
        <v>982266013</v>
      </c>
      <c r="F847" s="7" t="s">
        <v>821</v>
      </c>
      <c r="G847" s="7" t="s">
        <v>483</v>
      </c>
      <c r="H847" s="7" t="s">
        <v>1437</v>
      </c>
    </row>
    <row r="848" spans="1:8" x14ac:dyDescent="0.25">
      <c r="A848" s="7" t="s">
        <v>3715</v>
      </c>
      <c r="B848" s="6">
        <v>10017257</v>
      </c>
      <c r="C848" s="8" t="s">
        <v>3716</v>
      </c>
      <c r="D848" s="2" t="s">
        <v>3717</v>
      </c>
      <c r="E848" s="6">
        <v>3225982175</v>
      </c>
      <c r="F848" s="7" t="s">
        <v>1267</v>
      </c>
      <c r="G848" s="7" t="s">
        <v>659</v>
      </c>
      <c r="H848" s="7" t="s">
        <v>1408</v>
      </c>
    </row>
    <row r="849" spans="1:8" x14ac:dyDescent="0.25">
      <c r="A849" s="7" t="s">
        <v>3718</v>
      </c>
      <c r="B849" s="6">
        <v>10011163</v>
      </c>
      <c r="C849" s="9">
        <v>79905889</v>
      </c>
      <c r="D849" s="2" t="s">
        <v>3719</v>
      </c>
      <c r="E849" s="6">
        <v>3203392673</v>
      </c>
      <c r="F849" s="7" t="s">
        <v>397</v>
      </c>
      <c r="G849" s="7" t="s">
        <v>16</v>
      </c>
      <c r="H849" s="7" t="s">
        <v>1416</v>
      </c>
    </row>
    <row r="850" spans="1:8" x14ac:dyDescent="0.25">
      <c r="A850" s="7" t="s">
        <v>3720</v>
      </c>
      <c r="B850" s="6">
        <v>10018060</v>
      </c>
      <c r="C850" s="8" t="s">
        <v>3721</v>
      </c>
      <c r="D850" s="2" t="s">
        <v>3722</v>
      </c>
      <c r="E850" s="6">
        <v>3223242050</v>
      </c>
      <c r="F850" s="7" t="s">
        <v>268</v>
      </c>
      <c r="G850" s="7" t="s">
        <v>28</v>
      </c>
      <c r="H850" s="7" t="s">
        <v>1420</v>
      </c>
    </row>
    <row r="851" spans="1:8" x14ac:dyDescent="0.25">
      <c r="A851" s="7" t="s">
        <v>3723</v>
      </c>
      <c r="B851" s="6">
        <v>10015589</v>
      </c>
      <c r="C851" s="8" t="s">
        <v>3724</v>
      </c>
      <c r="D851" s="2" t="s">
        <v>3725</v>
      </c>
      <c r="E851" s="6">
        <v>3137215943</v>
      </c>
      <c r="F851" s="7" t="s">
        <v>334</v>
      </c>
      <c r="G851" s="7" t="s">
        <v>659</v>
      </c>
      <c r="H851" s="7" t="s">
        <v>1416</v>
      </c>
    </row>
    <row r="852" spans="1:8" x14ac:dyDescent="0.25">
      <c r="A852" s="7" t="s">
        <v>3726</v>
      </c>
      <c r="B852" s="6">
        <v>10015200</v>
      </c>
      <c r="C852" s="8" t="s">
        <v>3727</v>
      </c>
      <c r="D852" s="2" t="s">
        <v>3728</v>
      </c>
      <c r="E852" s="6">
        <v>3154900498</v>
      </c>
      <c r="F852" s="7" t="s">
        <v>961</v>
      </c>
      <c r="G852" s="7" t="s">
        <v>659</v>
      </c>
      <c r="H852" s="7" t="s">
        <v>1408</v>
      </c>
    </row>
    <row r="853" spans="1:8" x14ac:dyDescent="0.25">
      <c r="A853" s="7" t="s">
        <v>3729</v>
      </c>
      <c r="B853" s="6">
        <v>10015311</v>
      </c>
      <c r="C853" s="8" t="s">
        <v>3730</v>
      </c>
      <c r="D853" s="2" t="s">
        <v>3731</v>
      </c>
      <c r="E853" s="6">
        <v>3108219704</v>
      </c>
      <c r="F853" s="7" t="s">
        <v>991</v>
      </c>
      <c r="G853" s="7" t="s">
        <v>659</v>
      </c>
      <c r="H853" s="7" t="s">
        <v>1408</v>
      </c>
    </row>
    <row r="854" spans="1:8" x14ac:dyDescent="0.25">
      <c r="A854" s="7" t="s">
        <v>3732</v>
      </c>
      <c r="B854" s="6">
        <v>10015845</v>
      </c>
      <c r="C854" s="8" t="s">
        <v>3733</v>
      </c>
      <c r="D854" s="2" t="s">
        <v>3734</v>
      </c>
      <c r="E854" s="6">
        <v>3157017566</v>
      </c>
      <c r="F854" s="7" t="s">
        <v>1006</v>
      </c>
      <c r="G854" s="7" t="s">
        <v>659</v>
      </c>
      <c r="H854" s="7" t="s">
        <v>1408</v>
      </c>
    </row>
    <row r="855" spans="1:8" x14ac:dyDescent="0.25">
      <c r="A855" s="7" t="s">
        <v>3735</v>
      </c>
      <c r="B855" s="6">
        <v>10010695</v>
      </c>
      <c r="C855" s="8" t="s">
        <v>3736</v>
      </c>
      <c r="D855" s="2" t="s">
        <v>3737</v>
      </c>
      <c r="E855" s="6">
        <v>3103051909</v>
      </c>
      <c r="F855" s="7" t="s">
        <v>34</v>
      </c>
      <c r="G855" s="7" t="s">
        <v>28</v>
      </c>
      <c r="H855" s="7" t="s">
        <v>1427</v>
      </c>
    </row>
    <row r="856" spans="1:8" x14ac:dyDescent="0.25">
      <c r="A856" s="7" t="s">
        <v>3738</v>
      </c>
      <c r="B856" s="6">
        <v>10017839</v>
      </c>
      <c r="C856" s="8" t="s">
        <v>3739</v>
      </c>
      <c r="D856" s="2" t="s">
        <v>3740</v>
      </c>
      <c r="E856" s="6">
        <v>3113144070</v>
      </c>
      <c r="F856" s="7" t="s">
        <v>404</v>
      </c>
      <c r="G856" s="7" t="s">
        <v>21</v>
      </c>
      <c r="H856" s="7" t="s">
        <v>1408</v>
      </c>
    </row>
    <row r="857" spans="1:8" x14ac:dyDescent="0.25">
      <c r="A857" s="7" t="s">
        <v>3741</v>
      </c>
      <c r="B857" s="6">
        <v>10012686</v>
      </c>
      <c r="C857" s="8" t="s">
        <v>3742</v>
      </c>
      <c r="D857" s="2" t="s">
        <v>3743</v>
      </c>
      <c r="E857" s="6">
        <v>3206927164</v>
      </c>
      <c r="F857" s="7" t="s">
        <v>775</v>
      </c>
      <c r="G857" s="7" t="s">
        <v>16</v>
      </c>
      <c r="H857" s="7" t="s">
        <v>1416</v>
      </c>
    </row>
    <row r="858" spans="1:8" x14ac:dyDescent="0.25">
      <c r="A858" s="7" t="s">
        <v>3744</v>
      </c>
      <c r="B858" s="6">
        <v>10013241</v>
      </c>
      <c r="C858" s="8" t="s">
        <v>3745</v>
      </c>
      <c r="D858" s="2" t="s">
        <v>3746</v>
      </c>
      <c r="E858" s="6">
        <v>3105179584</v>
      </c>
      <c r="F858" s="7" t="s">
        <v>404</v>
      </c>
      <c r="G858" s="7" t="s">
        <v>21</v>
      </c>
      <c r="H858" s="7" t="s">
        <v>1408</v>
      </c>
    </row>
    <row r="859" spans="1:8" x14ac:dyDescent="0.25">
      <c r="A859" s="7" t="s">
        <v>3747</v>
      </c>
      <c r="B859" s="6">
        <v>10016553</v>
      </c>
      <c r="C859" s="8" t="s">
        <v>3748</v>
      </c>
      <c r="D859" s="2" t="s">
        <v>3749</v>
      </c>
      <c r="E859" s="6">
        <v>3117206716</v>
      </c>
      <c r="F859" s="7" t="s">
        <v>1016</v>
      </c>
      <c r="G859" s="7" t="s">
        <v>659</v>
      </c>
      <c r="H859" s="7" t="s">
        <v>1408</v>
      </c>
    </row>
    <row r="860" spans="1:8" x14ac:dyDescent="0.25">
      <c r="A860" s="7" t="s">
        <v>3750</v>
      </c>
      <c r="B860" s="6">
        <v>10011873</v>
      </c>
      <c r="C860" s="8" t="s">
        <v>3751</v>
      </c>
      <c r="D860" s="2" t="s">
        <v>3752</v>
      </c>
      <c r="E860" s="6">
        <v>3118082826</v>
      </c>
      <c r="F860" s="7" t="s">
        <v>17</v>
      </c>
      <c r="G860" s="7" t="s">
        <v>90</v>
      </c>
      <c r="H860" s="7" t="s">
        <v>1416</v>
      </c>
    </row>
    <row r="861" spans="1:8" x14ac:dyDescent="0.25">
      <c r="A861" s="7" t="s">
        <v>3753</v>
      </c>
      <c r="B861" s="6">
        <v>10012469</v>
      </c>
      <c r="C861" s="8" t="s">
        <v>3754</v>
      </c>
      <c r="D861" s="2" t="s">
        <v>3755</v>
      </c>
      <c r="E861" s="6">
        <v>3134121592</v>
      </c>
      <c r="F861" s="7" t="s">
        <v>567</v>
      </c>
      <c r="G861" s="7" t="s">
        <v>16</v>
      </c>
      <c r="H861" s="7" t="s">
        <v>1408</v>
      </c>
    </row>
    <row r="862" spans="1:8" x14ac:dyDescent="0.25">
      <c r="A862" s="7" t="s">
        <v>3756</v>
      </c>
      <c r="B862" s="6">
        <v>10012346</v>
      </c>
      <c r="C862" s="8" t="s">
        <v>3757</v>
      </c>
      <c r="D862" s="2" t="s">
        <v>3758</v>
      </c>
      <c r="E862" s="6">
        <v>312144136</v>
      </c>
      <c r="F862" s="7" t="s">
        <v>533</v>
      </c>
      <c r="G862" s="7" t="s">
        <v>90</v>
      </c>
      <c r="H862" s="7" t="s">
        <v>1416</v>
      </c>
    </row>
    <row r="863" spans="1:8" x14ac:dyDescent="0.25">
      <c r="A863" s="7" t="s">
        <v>3759</v>
      </c>
      <c r="B863" s="6">
        <v>10014648</v>
      </c>
      <c r="C863" s="8" t="s">
        <v>3760</v>
      </c>
      <c r="D863" s="2" t="s">
        <v>3761</v>
      </c>
      <c r="E863" s="6">
        <v>3156003627</v>
      </c>
      <c r="F863" s="7" t="s">
        <v>738</v>
      </c>
      <c r="G863" s="7" t="s">
        <v>16</v>
      </c>
      <c r="H863" s="7" t="s">
        <v>1416</v>
      </c>
    </row>
    <row r="864" spans="1:8" x14ac:dyDescent="0.25">
      <c r="A864" s="7" t="s">
        <v>3762</v>
      </c>
      <c r="B864" s="6">
        <v>10011768</v>
      </c>
      <c r="C864" s="8" t="s">
        <v>3763</v>
      </c>
      <c r="D864" s="2" t="s">
        <v>3764</v>
      </c>
      <c r="E864" s="6">
        <v>914017000</v>
      </c>
      <c r="F864" s="7" t="s">
        <v>17</v>
      </c>
      <c r="G864" s="7" t="s">
        <v>90</v>
      </c>
      <c r="H864" s="7" t="s">
        <v>1416</v>
      </c>
    </row>
    <row r="865" spans="1:8" x14ac:dyDescent="0.25">
      <c r="A865" s="7" t="s">
        <v>3765</v>
      </c>
      <c r="B865" s="6">
        <v>10013106</v>
      </c>
      <c r="C865" s="8" t="s">
        <v>3766</v>
      </c>
      <c r="D865" s="2" t="s">
        <v>3767</v>
      </c>
      <c r="E865" s="6">
        <v>3144043533</v>
      </c>
      <c r="F865" s="7" t="s">
        <v>562</v>
      </c>
      <c r="G865" s="7" t="s">
        <v>90</v>
      </c>
      <c r="H865" s="7" t="s">
        <v>1416</v>
      </c>
    </row>
    <row r="866" spans="1:8" x14ac:dyDescent="0.25">
      <c r="A866" s="7" t="s">
        <v>3768</v>
      </c>
      <c r="B866" s="6">
        <v>10011532</v>
      </c>
      <c r="C866" s="8" t="s">
        <v>3769</v>
      </c>
      <c r="D866" s="2" t="s">
        <v>3770</v>
      </c>
      <c r="E866" s="6">
        <v>948513723</v>
      </c>
      <c r="F866" s="7" t="s">
        <v>504</v>
      </c>
      <c r="G866" s="7" t="s">
        <v>21</v>
      </c>
      <c r="H866" s="7" t="s">
        <v>1408</v>
      </c>
    </row>
    <row r="867" spans="1:8" x14ac:dyDescent="0.25">
      <c r="A867" s="7" t="s">
        <v>3771</v>
      </c>
      <c r="B867" s="6">
        <v>10012994</v>
      </c>
      <c r="C867" s="9">
        <v>20564505</v>
      </c>
      <c r="D867" s="2" t="s">
        <v>3772</v>
      </c>
      <c r="E867" s="6">
        <v>3203135144</v>
      </c>
      <c r="F867" s="7" t="s">
        <v>17</v>
      </c>
      <c r="G867" s="7" t="s">
        <v>16</v>
      </c>
      <c r="H867" s="7" t="s">
        <v>1416</v>
      </c>
    </row>
    <row r="868" spans="1:8" x14ac:dyDescent="0.25">
      <c r="A868" s="7" t="s">
        <v>3773</v>
      </c>
      <c r="B868" s="6">
        <v>10009131</v>
      </c>
      <c r="C868" s="8" t="s">
        <v>3774</v>
      </c>
      <c r="D868" s="2" t="s">
        <v>3775</v>
      </c>
      <c r="E868" s="6">
        <v>945560637</v>
      </c>
      <c r="F868" s="7" t="s">
        <v>83</v>
      </c>
      <c r="G868" s="7" t="s">
        <v>21</v>
      </c>
      <c r="H868" s="7" t="s">
        <v>1408</v>
      </c>
    </row>
    <row r="869" spans="1:8" x14ac:dyDescent="0.25">
      <c r="A869" s="7" t="s">
        <v>3776</v>
      </c>
      <c r="B869" s="6">
        <v>10013467</v>
      </c>
      <c r="C869" s="8" t="s">
        <v>3777</v>
      </c>
      <c r="D869" s="2" t="s">
        <v>3778</v>
      </c>
      <c r="E869" s="6">
        <v>3104994983</v>
      </c>
      <c r="F869" s="7" t="s">
        <v>91</v>
      </c>
      <c r="G869" s="7" t="s">
        <v>90</v>
      </c>
      <c r="H869" s="7" t="s">
        <v>1416</v>
      </c>
    </row>
    <row r="870" spans="1:8" x14ac:dyDescent="0.25">
      <c r="A870" s="7" t="s">
        <v>3779</v>
      </c>
      <c r="B870" s="6">
        <v>10009424</v>
      </c>
      <c r="C870" s="8" t="s">
        <v>3780</v>
      </c>
      <c r="D870" s="2" t="s">
        <v>3781</v>
      </c>
      <c r="E870" s="6">
        <v>3105504737</v>
      </c>
      <c r="F870" s="7" t="s">
        <v>39</v>
      </c>
      <c r="G870" s="7" t="s">
        <v>16</v>
      </c>
      <c r="H870" s="7" t="s">
        <v>1416</v>
      </c>
    </row>
    <row r="871" spans="1:8" x14ac:dyDescent="0.25">
      <c r="A871" s="7" t="s">
        <v>3782</v>
      </c>
      <c r="B871" s="6">
        <v>10011380</v>
      </c>
      <c r="C871" s="8" t="s">
        <v>3783</v>
      </c>
      <c r="D871" s="2" t="s">
        <v>3784</v>
      </c>
      <c r="E871" s="6">
        <v>918493010</v>
      </c>
      <c r="F871" s="7" t="s">
        <v>39</v>
      </c>
      <c r="G871" s="7" t="s">
        <v>16</v>
      </c>
      <c r="H871" s="7" t="s">
        <v>1416</v>
      </c>
    </row>
    <row r="872" spans="1:8" x14ac:dyDescent="0.25">
      <c r="A872" s="7" t="s">
        <v>3785</v>
      </c>
      <c r="B872" s="6">
        <v>10010415</v>
      </c>
      <c r="C872" s="9">
        <v>6743676</v>
      </c>
      <c r="D872" s="2" t="s">
        <v>3786</v>
      </c>
      <c r="E872" s="6">
        <v>3203487203</v>
      </c>
      <c r="F872" s="7" t="s">
        <v>181</v>
      </c>
      <c r="G872" s="7" t="s">
        <v>28</v>
      </c>
      <c r="H872" s="7" t="s">
        <v>1420</v>
      </c>
    </row>
    <row r="873" spans="1:8" x14ac:dyDescent="0.25">
      <c r="A873" s="7" t="s">
        <v>3787</v>
      </c>
      <c r="B873" s="6">
        <v>10015506</v>
      </c>
      <c r="C873" s="8" t="s">
        <v>3788</v>
      </c>
      <c r="D873" s="2" t="s">
        <v>3789</v>
      </c>
      <c r="E873" s="6">
        <v>3188798014</v>
      </c>
      <c r="F873" s="7" t="s">
        <v>1034</v>
      </c>
      <c r="G873" s="7" t="s">
        <v>659</v>
      </c>
      <c r="H873" s="7" t="s">
        <v>1408</v>
      </c>
    </row>
    <row r="874" spans="1:8" x14ac:dyDescent="0.25">
      <c r="A874" s="7" t="s">
        <v>3790</v>
      </c>
      <c r="B874" s="6">
        <v>10013062</v>
      </c>
      <c r="C874" s="8" t="s">
        <v>3791</v>
      </c>
      <c r="D874" s="2" t="s">
        <v>3792</v>
      </c>
      <c r="E874" s="6">
        <v>958647694</v>
      </c>
      <c r="F874" s="7" t="s">
        <v>796</v>
      </c>
      <c r="G874" s="7" t="s">
        <v>21</v>
      </c>
      <c r="H874" s="7" t="s">
        <v>1408</v>
      </c>
    </row>
    <row r="875" spans="1:8" x14ac:dyDescent="0.25">
      <c r="A875" s="7" t="s">
        <v>3793</v>
      </c>
      <c r="B875" s="6">
        <v>10017206</v>
      </c>
      <c r="C875" s="8" t="s">
        <v>3794</v>
      </c>
      <c r="D875" s="2" t="s">
        <v>2788</v>
      </c>
      <c r="E875" s="6">
        <v>3104121273</v>
      </c>
      <c r="F875" s="7" t="s">
        <v>308</v>
      </c>
      <c r="G875" s="7" t="s">
        <v>21</v>
      </c>
      <c r="H875" s="7" t="s">
        <v>1416</v>
      </c>
    </row>
    <row r="876" spans="1:8" x14ac:dyDescent="0.25">
      <c r="A876" s="7" t="s">
        <v>3795</v>
      </c>
      <c r="B876" s="6">
        <v>10017601</v>
      </c>
      <c r="C876" s="8" t="s">
        <v>3796</v>
      </c>
      <c r="D876" s="2" t="s">
        <v>3797</v>
      </c>
      <c r="E876" s="6">
        <v>3105384590</v>
      </c>
      <c r="F876" s="7" t="s">
        <v>1285</v>
      </c>
      <c r="G876" s="7" t="s">
        <v>828</v>
      </c>
      <c r="H876" s="7" t="s">
        <v>1416</v>
      </c>
    </row>
    <row r="877" spans="1:8" x14ac:dyDescent="0.25">
      <c r="A877" s="7" t="s">
        <v>3798</v>
      </c>
      <c r="B877" s="6">
        <v>10014046</v>
      </c>
      <c r="C877" s="8" t="s">
        <v>3799</v>
      </c>
      <c r="D877" s="2" t="s">
        <v>3800</v>
      </c>
      <c r="E877" s="6">
        <v>3117306421</v>
      </c>
      <c r="F877" s="7" t="s">
        <v>91</v>
      </c>
      <c r="G877" s="7" t="s">
        <v>90</v>
      </c>
      <c r="H877" s="7" t="s">
        <v>1408</v>
      </c>
    </row>
    <row r="878" spans="1:8" x14ac:dyDescent="0.25">
      <c r="A878" s="7" t="s">
        <v>3801</v>
      </c>
      <c r="B878" s="6">
        <v>10017180</v>
      </c>
      <c r="C878" s="8" t="s">
        <v>3802</v>
      </c>
      <c r="D878" s="2" t="s">
        <v>3803</v>
      </c>
      <c r="E878" s="6">
        <v>31174862176</v>
      </c>
      <c r="F878" s="7" t="s">
        <v>329</v>
      </c>
      <c r="G878" s="7" t="s">
        <v>659</v>
      </c>
      <c r="H878" s="7" t="s">
        <v>1416</v>
      </c>
    </row>
    <row r="879" spans="1:8" x14ac:dyDescent="0.25">
      <c r="A879" s="7" t="s">
        <v>3804</v>
      </c>
      <c r="B879" s="6">
        <v>10017051</v>
      </c>
      <c r="C879" s="8" t="s">
        <v>3805</v>
      </c>
      <c r="D879" s="2" t="s">
        <v>3806</v>
      </c>
      <c r="E879" s="6">
        <v>3104521144</v>
      </c>
      <c r="F879" s="7" t="s">
        <v>217</v>
      </c>
      <c r="G879" s="7" t="s">
        <v>21</v>
      </c>
      <c r="H879" s="7" t="s">
        <v>1416</v>
      </c>
    </row>
    <row r="880" spans="1:8" x14ac:dyDescent="0.25">
      <c r="A880" s="7" t="s">
        <v>3807</v>
      </c>
      <c r="B880" s="6">
        <v>10015893</v>
      </c>
      <c r="C880" s="8" t="s">
        <v>3808</v>
      </c>
      <c r="D880" s="2" t="s">
        <v>3809</v>
      </c>
      <c r="E880" s="6">
        <v>3104360323</v>
      </c>
      <c r="F880" s="7" t="s">
        <v>1018</v>
      </c>
      <c r="G880" s="7" t="s">
        <v>659</v>
      </c>
      <c r="H880" s="7" t="s">
        <v>1416</v>
      </c>
    </row>
    <row r="881" spans="1:8" x14ac:dyDescent="0.25">
      <c r="A881" s="7" t="s">
        <v>3810</v>
      </c>
      <c r="B881" s="6">
        <v>10010517</v>
      </c>
      <c r="C881" s="8" t="s">
        <v>3811</v>
      </c>
      <c r="D881" s="2" t="s">
        <v>3812</v>
      </c>
      <c r="E881" s="6">
        <v>948544310</v>
      </c>
      <c r="F881" s="7" t="s">
        <v>315</v>
      </c>
      <c r="G881" s="7" t="s">
        <v>21</v>
      </c>
      <c r="H881" s="7" t="s">
        <v>1408</v>
      </c>
    </row>
    <row r="882" spans="1:8" x14ac:dyDescent="0.25">
      <c r="A882" s="7" t="s">
        <v>3813</v>
      </c>
      <c r="B882" s="6">
        <v>10012307</v>
      </c>
      <c r="C882" s="9">
        <v>34694270</v>
      </c>
      <c r="D882" s="2" t="s">
        <v>3814</v>
      </c>
      <c r="E882" s="6">
        <v>3146307762</v>
      </c>
      <c r="F882" s="7" t="s">
        <v>217</v>
      </c>
      <c r="G882" s="7" t="s">
        <v>21</v>
      </c>
      <c r="H882" s="7" t="s">
        <v>1416</v>
      </c>
    </row>
    <row r="883" spans="1:8" x14ac:dyDescent="0.25">
      <c r="A883" s="7" t="s">
        <v>3815</v>
      </c>
      <c r="B883" s="6">
        <v>10016547</v>
      </c>
      <c r="C883" s="8" t="s">
        <v>3816</v>
      </c>
      <c r="D883" s="2" t="s">
        <v>3817</v>
      </c>
      <c r="E883" s="6">
        <v>3146976380</v>
      </c>
      <c r="F883" s="7" t="s">
        <v>404</v>
      </c>
      <c r="G883" s="7" t="s">
        <v>21</v>
      </c>
      <c r="H883" s="7" t="s">
        <v>1416</v>
      </c>
    </row>
    <row r="884" spans="1:8" x14ac:dyDescent="0.25">
      <c r="A884" s="7" t="s">
        <v>3818</v>
      </c>
      <c r="B884" s="6">
        <v>10016487</v>
      </c>
      <c r="C884" s="8" t="s">
        <v>3819</v>
      </c>
      <c r="D884" s="2" t="s">
        <v>3820</v>
      </c>
      <c r="E884" s="6">
        <v>3117480223</v>
      </c>
      <c r="F884" s="7" t="s">
        <v>217</v>
      </c>
      <c r="G884" s="7" t="s">
        <v>21</v>
      </c>
      <c r="H884" s="7" t="s">
        <v>1412</v>
      </c>
    </row>
    <row r="885" spans="1:8" x14ac:dyDescent="0.25">
      <c r="A885" s="7" t="s">
        <v>3821</v>
      </c>
      <c r="B885" s="6">
        <v>10010963</v>
      </c>
      <c r="C885" s="8" t="s">
        <v>3822</v>
      </c>
      <c r="D885" s="2" t="s">
        <v>3823</v>
      </c>
      <c r="E885" s="6">
        <v>948871365</v>
      </c>
      <c r="F885" s="7" t="s">
        <v>74</v>
      </c>
      <c r="G885" s="7" t="s">
        <v>21</v>
      </c>
      <c r="H885" s="7" t="s">
        <v>1408</v>
      </c>
    </row>
    <row r="886" spans="1:8" x14ac:dyDescent="0.25">
      <c r="A886" s="7" t="s">
        <v>3824</v>
      </c>
      <c r="B886" s="6">
        <v>10008860</v>
      </c>
      <c r="C886" s="9">
        <v>15353731</v>
      </c>
      <c r="D886" s="2" t="s">
        <v>3825</v>
      </c>
      <c r="E886" s="6">
        <v>3206943254</v>
      </c>
      <c r="F886" s="7" t="s">
        <v>81</v>
      </c>
      <c r="G886" s="7" t="s">
        <v>21</v>
      </c>
      <c r="H886" s="7" t="s">
        <v>1408</v>
      </c>
    </row>
    <row r="887" spans="1:8" x14ac:dyDescent="0.25">
      <c r="A887" s="7" t="s">
        <v>3826</v>
      </c>
      <c r="B887" s="6">
        <v>10017290</v>
      </c>
      <c r="C887" s="9">
        <v>4291322</v>
      </c>
      <c r="D887" s="2" t="s">
        <v>1789</v>
      </c>
      <c r="E887" s="6">
        <v>3142972157</v>
      </c>
      <c r="F887" s="7" t="s">
        <v>64</v>
      </c>
      <c r="G887" s="7" t="s">
        <v>28</v>
      </c>
      <c r="H887" s="7" t="s">
        <v>1416</v>
      </c>
    </row>
    <row r="888" spans="1:8" x14ac:dyDescent="0.25">
      <c r="A888" s="7" t="s">
        <v>3827</v>
      </c>
      <c r="B888" s="6">
        <v>10015797</v>
      </c>
      <c r="C888" s="8" t="s">
        <v>3828</v>
      </c>
      <c r="D888" s="2" t="s">
        <v>3829</v>
      </c>
      <c r="E888" s="6">
        <v>3162427986</v>
      </c>
      <c r="F888" s="7" t="s">
        <v>1088</v>
      </c>
      <c r="G888" s="7" t="s">
        <v>659</v>
      </c>
      <c r="H888" s="7" t="s">
        <v>1416</v>
      </c>
    </row>
    <row r="889" spans="1:8" x14ac:dyDescent="0.25">
      <c r="A889" s="7" t="s">
        <v>3830</v>
      </c>
      <c r="B889" s="6">
        <v>10009709</v>
      </c>
      <c r="C889" s="9">
        <v>3242742</v>
      </c>
      <c r="D889" s="2" t="s">
        <v>2118</v>
      </c>
      <c r="E889" s="6">
        <v>3103332288</v>
      </c>
      <c r="F889" s="7" t="s">
        <v>268</v>
      </c>
      <c r="G889" s="7" t="s">
        <v>28</v>
      </c>
      <c r="H889" s="7" t="s">
        <v>1420</v>
      </c>
    </row>
    <row r="890" spans="1:8" x14ac:dyDescent="0.25">
      <c r="A890" s="7" t="s">
        <v>3831</v>
      </c>
      <c r="B890" s="6">
        <v>10011417</v>
      </c>
      <c r="C890" s="9">
        <v>80467110</v>
      </c>
      <c r="D890" s="2" t="s">
        <v>2118</v>
      </c>
      <c r="E890" s="6">
        <v>3115837956</v>
      </c>
      <c r="F890" s="7" t="s">
        <v>268</v>
      </c>
      <c r="G890" s="7" t="s">
        <v>28</v>
      </c>
      <c r="H890" s="7" t="s">
        <v>1420</v>
      </c>
    </row>
    <row r="891" spans="1:8" x14ac:dyDescent="0.25">
      <c r="A891" s="7" t="s">
        <v>3832</v>
      </c>
      <c r="B891" s="6">
        <v>10009725</v>
      </c>
      <c r="C891" s="9">
        <v>32562984</v>
      </c>
      <c r="D891" s="2" t="s">
        <v>3833</v>
      </c>
      <c r="E891" s="6">
        <v>3104161596</v>
      </c>
      <c r="F891" s="7" t="s">
        <v>71</v>
      </c>
      <c r="G891" s="7" t="s">
        <v>21</v>
      </c>
      <c r="H891" s="7" t="s">
        <v>1408</v>
      </c>
    </row>
    <row r="892" spans="1:8" x14ac:dyDescent="0.25">
      <c r="A892" s="7" t="s">
        <v>3834</v>
      </c>
      <c r="B892" s="6">
        <v>10009869</v>
      </c>
      <c r="C892" s="9">
        <v>7161945</v>
      </c>
      <c r="D892" s="2" t="s">
        <v>3835</v>
      </c>
      <c r="E892" s="6">
        <v>3142401446</v>
      </c>
      <c r="F892" s="7" t="s">
        <v>161</v>
      </c>
      <c r="G892" s="7" t="s">
        <v>28</v>
      </c>
      <c r="H892" s="7" t="s">
        <v>1416</v>
      </c>
    </row>
    <row r="893" spans="1:8" x14ac:dyDescent="0.25">
      <c r="A893" s="7" t="s">
        <v>3836</v>
      </c>
      <c r="B893" s="6">
        <v>10015532</v>
      </c>
      <c r="C893" s="8" t="s">
        <v>3837</v>
      </c>
      <c r="D893" s="2" t="s">
        <v>3296</v>
      </c>
      <c r="E893" s="7" t="s">
        <v>63</v>
      </c>
      <c r="F893" s="7" t="s">
        <v>181</v>
      </c>
      <c r="G893" s="7" t="s">
        <v>28</v>
      </c>
      <c r="H893" s="7" t="s">
        <v>1427</v>
      </c>
    </row>
    <row r="894" spans="1:8" x14ac:dyDescent="0.25">
      <c r="A894" s="7" t="s">
        <v>3838</v>
      </c>
      <c r="B894" s="6">
        <v>10015844</v>
      </c>
      <c r="C894" s="8" t="s">
        <v>3839</v>
      </c>
      <c r="D894" s="2" t="s">
        <v>3840</v>
      </c>
      <c r="E894" s="6">
        <v>3148920465</v>
      </c>
      <c r="F894" s="7" t="s">
        <v>1096</v>
      </c>
      <c r="G894" s="7" t="s">
        <v>659</v>
      </c>
      <c r="H894" s="7" t="s">
        <v>1416</v>
      </c>
    </row>
    <row r="895" spans="1:8" x14ac:dyDescent="0.25">
      <c r="A895" s="7" t="s">
        <v>3841</v>
      </c>
      <c r="B895" s="6">
        <v>10010442</v>
      </c>
      <c r="C895" s="8" t="s">
        <v>3842</v>
      </c>
      <c r="D895" s="2" t="s">
        <v>2346</v>
      </c>
      <c r="E895" s="6">
        <v>3102522454</v>
      </c>
      <c r="F895" s="7" t="s">
        <v>29</v>
      </c>
      <c r="G895" s="7" t="s">
        <v>28</v>
      </c>
      <c r="H895" s="7" t="s">
        <v>1420</v>
      </c>
    </row>
    <row r="896" spans="1:8" x14ac:dyDescent="0.25">
      <c r="A896" s="7" t="s">
        <v>3843</v>
      </c>
      <c r="B896" s="6">
        <v>10015714</v>
      </c>
      <c r="C896" s="8" t="s">
        <v>3844</v>
      </c>
      <c r="D896" s="2" t="s">
        <v>3845</v>
      </c>
      <c r="E896" s="6">
        <v>3143891681</v>
      </c>
      <c r="F896" s="7" t="s">
        <v>29</v>
      </c>
      <c r="G896" s="7" t="s">
        <v>28</v>
      </c>
      <c r="H896" s="7" t="s">
        <v>1416</v>
      </c>
    </row>
    <row r="897" spans="1:8" x14ac:dyDescent="0.25">
      <c r="A897" s="7" t="s">
        <v>3846</v>
      </c>
      <c r="B897" s="6">
        <v>10011323</v>
      </c>
      <c r="C897" s="9">
        <v>80394551</v>
      </c>
      <c r="D897" s="2" t="s">
        <v>3176</v>
      </c>
      <c r="E897" s="6">
        <v>3133832510</v>
      </c>
      <c r="F897" s="7" t="s">
        <v>42</v>
      </c>
      <c r="G897" s="7" t="s">
        <v>16</v>
      </c>
      <c r="H897" s="7" t="s">
        <v>1420</v>
      </c>
    </row>
    <row r="898" spans="1:8" x14ac:dyDescent="0.25">
      <c r="A898" s="7" t="s">
        <v>3847</v>
      </c>
      <c r="B898" s="6">
        <v>10009877</v>
      </c>
      <c r="C898" s="8" t="s">
        <v>3848</v>
      </c>
      <c r="D898" s="2" t="s">
        <v>3849</v>
      </c>
      <c r="E898" s="6">
        <v>3143673112</v>
      </c>
      <c r="F898" s="7" t="s">
        <v>34</v>
      </c>
      <c r="G898" s="7" t="s">
        <v>28</v>
      </c>
      <c r="H898" s="7" t="s">
        <v>1420</v>
      </c>
    </row>
    <row r="899" spans="1:8" x14ac:dyDescent="0.25">
      <c r="A899" s="7" t="s">
        <v>3850</v>
      </c>
      <c r="B899" s="6">
        <v>10008938</v>
      </c>
      <c r="C899" s="9">
        <v>15484795</v>
      </c>
      <c r="D899" s="2" t="s">
        <v>3851</v>
      </c>
      <c r="E899" s="6">
        <v>948503035</v>
      </c>
      <c r="F899" s="7" t="s">
        <v>104</v>
      </c>
      <c r="G899" s="7" t="s">
        <v>21</v>
      </c>
      <c r="H899" s="7" t="s">
        <v>1408</v>
      </c>
    </row>
    <row r="900" spans="1:8" x14ac:dyDescent="0.25">
      <c r="A900" s="7" t="s">
        <v>3852</v>
      </c>
      <c r="B900" s="6">
        <v>10017768</v>
      </c>
      <c r="C900" s="8" t="s">
        <v>3853</v>
      </c>
      <c r="D900" s="2" t="s">
        <v>3854</v>
      </c>
      <c r="E900" s="6">
        <v>3112299389</v>
      </c>
      <c r="F900" s="7" t="s">
        <v>1325</v>
      </c>
      <c r="G900" s="7" t="s">
        <v>828</v>
      </c>
      <c r="H900" s="7" t="s">
        <v>1416</v>
      </c>
    </row>
    <row r="901" spans="1:8" x14ac:dyDescent="0.25">
      <c r="A901" s="7" t="s">
        <v>3855</v>
      </c>
      <c r="B901" s="6">
        <v>10011560</v>
      </c>
      <c r="C901" s="9">
        <v>82392101</v>
      </c>
      <c r="D901" s="2" t="s">
        <v>3856</v>
      </c>
      <c r="E901" s="6">
        <v>3112406418</v>
      </c>
      <c r="F901" s="7" t="s">
        <v>227</v>
      </c>
      <c r="G901" s="7" t="s">
        <v>16</v>
      </c>
      <c r="H901" s="7" t="s">
        <v>1547</v>
      </c>
    </row>
    <row r="902" spans="1:8" x14ac:dyDescent="0.25">
      <c r="A902" s="7" t="s">
        <v>3857</v>
      </c>
      <c r="B902" s="6">
        <v>10015846</v>
      </c>
      <c r="C902" s="8" t="s">
        <v>3858</v>
      </c>
      <c r="D902" s="2" t="s">
        <v>3859</v>
      </c>
      <c r="E902" s="6">
        <v>3136316257</v>
      </c>
      <c r="F902" s="7" t="s">
        <v>1004</v>
      </c>
      <c r="G902" s="7" t="s">
        <v>659</v>
      </c>
      <c r="H902" s="7" t="s">
        <v>1408</v>
      </c>
    </row>
    <row r="903" spans="1:8" x14ac:dyDescent="0.25">
      <c r="A903" s="7" t="s">
        <v>3860</v>
      </c>
      <c r="B903" s="6">
        <v>10017693</v>
      </c>
      <c r="C903" s="8" t="s">
        <v>3861</v>
      </c>
      <c r="D903" s="2" t="s">
        <v>3862</v>
      </c>
      <c r="E903" s="6">
        <v>3115920083</v>
      </c>
      <c r="F903" s="7" t="s">
        <v>1341</v>
      </c>
      <c r="G903" s="7" t="s">
        <v>828</v>
      </c>
      <c r="H903" s="7" t="s">
        <v>1416</v>
      </c>
    </row>
    <row r="904" spans="1:8" x14ac:dyDescent="0.25">
      <c r="A904" s="7" t="s">
        <v>3863</v>
      </c>
      <c r="B904" s="6">
        <v>10011608</v>
      </c>
      <c r="C904" s="8" t="s">
        <v>3864</v>
      </c>
      <c r="D904" s="2" t="s">
        <v>3865</v>
      </c>
      <c r="E904" s="6">
        <v>914268920</v>
      </c>
      <c r="F904" s="7" t="s">
        <v>148</v>
      </c>
      <c r="G904" s="7" t="s">
        <v>90</v>
      </c>
      <c r="H904" s="7" t="s">
        <v>1412</v>
      </c>
    </row>
    <row r="905" spans="1:8" x14ac:dyDescent="0.25">
      <c r="A905" s="7" t="s">
        <v>3866</v>
      </c>
      <c r="B905" s="6">
        <v>10011243</v>
      </c>
      <c r="C905" s="8" t="s">
        <v>3867</v>
      </c>
      <c r="D905" s="2" t="s">
        <v>3868</v>
      </c>
      <c r="E905" s="6">
        <v>915207133</v>
      </c>
      <c r="F905" s="7" t="s">
        <v>17</v>
      </c>
      <c r="G905" s="7" t="s">
        <v>90</v>
      </c>
      <c r="H905" s="7" t="s">
        <v>1416</v>
      </c>
    </row>
    <row r="906" spans="1:8" x14ac:dyDescent="0.25">
      <c r="A906" s="7" t="s">
        <v>3869</v>
      </c>
      <c r="B906" s="6">
        <v>10013164</v>
      </c>
      <c r="C906" s="8" t="s">
        <v>3870</v>
      </c>
      <c r="D906" s="2" t="s">
        <v>3871</v>
      </c>
      <c r="E906" s="6">
        <v>3213139740</v>
      </c>
      <c r="F906" s="7" t="s">
        <v>17</v>
      </c>
      <c r="G906" s="7" t="s">
        <v>16</v>
      </c>
      <c r="H906" s="7" t="s">
        <v>1427</v>
      </c>
    </row>
    <row r="907" spans="1:8" x14ac:dyDescent="0.25">
      <c r="A907" s="7" t="s">
        <v>3872</v>
      </c>
      <c r="B907" s="6">
        <v>10008811</v>
      </c>
      <c r="C907" s="9">
        <v>14281955</v>
      </c>
      <c r="D907" s="2" t="s">
        <v>3873</v>
      </c>
      <c r="E907" s="6">
        <v>3134861698</v>
      </c>
      <c r="F907" s="7" t="s">
        <v>131</v>
      </c>
      <c r="G907" s="7" t="s">
        <v>16</v>
      </c>
      <c r="H907" s="7" t="s">
        <v>1420</v>
      </c>
    </row>
    <row r="908" spans="1:8" x14ac:dyDescent="0.25">
      <c r="A908" s="7" t="s">
        <v>3874</v>
      </c>
      <c r="B908" s="6">
        <v>10011947</v>
      </c>
      <c r="C908" s="8" t="s">
        <v>3875</v>
      </c>
      <c r="D908" s="2" t="s">
        <v>3876</v>
      </c>
      <c r="E908" s="6">
        <v>3102393995</v>
      </c>
      <c r="F908" s="7" t="s">
        <v>17</v>
      </c>
      <c r="G908" s="7" t="s">
        <v>90</v>
      </c>
      <c r="H908" s="7" t="s">
        <v>1408</v>
      </c>
    </row>
    <row r="909" spans="1:8" x14ac:dyDescent="0.25">
      <c r="A909" s="7" t="s">
        <v>3877</v>
      </c>
      <c r="B909" s="6">
        <v>10013236</v>
      </c>
      <c r="C909" s="8" t="s">
        <v>3878</v>
      </c>
      <c r="D909" s="2" t="s">
        <v>3879</v>
      </c>
      <c r="E909" s="6">
        <v>3103072903</v>
      </c>
      <c r="F909" s="7" t="s">
        <v>17</v>
      </c>
      <c r="G909" s="7" t="s">
        <v>90</v>
      </c>
      <c r="H909" s="7" t="s">
        <v>1416</v>
      </c>
    </row>
    <row r="910" spans="1:8" x14ac:dyDescent="0.25">
      <c r="A910" s="7" t="s">
        <v>3880</v>
      </c>
      <c r="B910" s="6">
        <v>10014867</v>
      </c>
      <c r="C910" s="8" t="s">
        <v>3881</v>
      </c>
      <c r="D910" s="2" t="s">
        <v>3882</v>
      </c>
      <c r="E910" s="6">
        <v>3126592437</v>
      </c>
      <c r="F910" s="7" t="s">
        <v>404</v>
      </c>
      <c r="G910" s="7" t="s">
        <v>21</v>
      </c>
      <c r="H910" s="7" t="s">
        <v>1416</v>
      </c>
    </row>
    <row r="911" spans="1:8" x14ac:dyDescent="0.25">
      <c r="A911" s="7" t="s">
        <v>3883</v>
      </c>
      <c r="B911" s="6">
        <v>10017463</v>
      </c>
      <c r="C911" s="8" t="s">
        <v>3884</v>
      </c>
      <c r="D911" s="2" t="s">
        <v>3885</v>
      </c>
      <c r="E911" s="6">
        <v>918293673</v>
      </c>
      <c r="F911" s="7" t="s">
        <v>57</v>
      </c>
      <c r="G911" s="7" t="s">
        <v>90</v>
      </c>
      <c r="H911" s="7" t="s">
        <v>1416</v>
      </c>
    </row>
    <row r="912" spans="1:8" x14ac:dyDescent="0.25">
      <c r="A912" s="7" t="s">
        <v>3886</v>
      </c>
      <c r="B912" s="6">
        <v>10016111</v>
      </c>
      <c r="C912" s="8" t="s">
        <v>3887</v>
      </c>
      <c r="D912" s="2" t="s">
        <v>3888</v>
      </c>
      <c r="E912" s="6">
        <v>3174406544</v>
      </c>
      <c r="F912" s="7" t="s">
        <v>135</v>
      </c>
      <c r="G912" s="7" t="s">
        <v>16</v>
      </c>
      <c r="H912" s="7" t="s">
        <v>1420</v>
      </c>
    </row>
    <row r="913" spans="1:8" x14ac:dyDescent="0.25">
      <c r="A913" s="7" t="s">
        <v>3889</v>
      </c>
      <c r="B913" s="6">
        <v>10009155</v>
      </c>
      <c r="C913" s="8" t="s">
        <v>3890</v>
      </c>
      <c r="D913" s="2" t="s">
        <v>3891</v>
      </c>
      <c r="E913" s="6">
        <v>987360104</v>
      </c>
      <c r="F913" s="7" t="s">
        <v>163</v>
      </c>
      <c r="G913" s="7" t="s">
        <v>28</v>
      </c>
      <c r="H913" s="7" t="s">
        <v>1416</v>
      </c>
    </row>
    <row r="914" spans="1:8" x14ac:dyDescent="0.25">
      <c r="A914" s="7" t="s">
        <v>3892</v>
      </c>
      <c r="B914" s="6">
        <v>10010208</v>
      </c>
      <c r="C914" s="8" t="s">
        <v>3893</v>
      </c>
      <c r="D914" s="2" t="s">
        <v>3894</v>
      </c>
      <c r="E914" s="6">
        <v>3105851082</v>
      </c>
      <c r="F914" s="7" t="s">
        <v>29</v>
      </c>
      <c r="G914" s="7" t="s">
        <v>28</v>
      </c>
      <c r="H914" s="7" t="s">
        <v>1420</v>
      </c>
    </row>
    <row r="915" spans="1:8" x14ac:dyDescent="0.25">
      <c r="A915" s="7" t="s">
        <v>3895</v>
      </c>
      <c r="B915" s="6">
        <v>10013877</v>
      </c>
      <c r="C915" s="8" t="s">
        <v>3896</v>
      </c>
      <c r="D915" s="2" t="s">
        <v>3897</v>
      </c>
      <c r="E915" s="6">
        <v>928250877</v>
      </c>
      <c r="F915" s="7" t="s">
        <v>880</v>
      </c>
      <c r="G915" s="7" t="s">
        <v>90</v>
      </c>
      <c r="H915" s="7" t="s">
        <v>1427</v>
      </c>
    </row>
    <row r="916" spans="1:8" x14ac:dyDescent="0.25">
      <c r="A916" s="7" t="s">
        <v>3898</v>
      </c>
      <c r="B916" s="6">
        <v>10012396</v>
      </c>
      <c r="C916" s="9">
        <v>3186164</v>
      </c>
      <c r="D916" s="2" t="s">
        <v>3899</v>
      </c>
      <c r="E916" s="6">
        <v>3154828347</v>
      </c>
      <c r="F916" s="7" t="s">
        <v>229</v>
      </c>
      <c r="G916" s="7" t="s">
        <v>16</v>
      </c>
      <c r="H916" s="7" t="s">
        <v>1420</v>
      </c>
    </row>
    <row r="917" spans="1:8" x14ac:dyDescent="0.25">
      <c r="A917" s="7" t="s">
        <v>3900</v>
      </c>
      <c r="B917" s="6">
        <v>10009815</v>
      </c>
      <c r="C917" s="8" t="s">
        <v>3901</v>
      </c>
      <c r="D917" s="2" t="s">
        <v>3902</v>
      </c>
      <c r="E917" s="6">
        <v>945626371</v>
      </c>
      <c r="F917" s="7" t="s">
        <v>101</v>
      </c>
      <c r="G917" s="7" t="s">
        <v>21</v>
      </c>
      <c r="H917" s="7" t="s">
        <v>1408</v>
      </c>
    </row>
    <row r="918" spans="1:8" x14ac:dyDescent="0.25">
      <c r="A918" s="7" t="s">
        <v>3903</v>
      </c>
      <c r="B918" s="6">
        <v>10010698</v>
      </c>
      <c r="C918" s="8" t="s">
        <v>3904</v>
      </c>
      <c r="D918" s="2" t="s">
        <v>3905</v>
      </c>
      <c r="E918" s="6">
        <v>3127925221</v>
      </c>
      <c r="F918" s="7" t="s">
        <v>361</v>
      </c>
      <c r="G918" s="7" t="s">
        <v>21</v>
      </c>
      <c r="H918" s="7" t="s">
        <v>1416</v>
      </c>
    </row>
    <row r="919" spans="1:8" x14ac:dyDescent="0.25">
      <c r="A919" s="7" t="s">
        <v>3906</v>
      </c>
      <c r="B919" s="6">
        <v>10011640</v>
      </c>
      <c r="C919" s="8" t="s">
        <v>3907</v>
      </c>
      <c r="D919" s="2" t="s">
        <v>3908</v>
      </c>
      <c r="E919" s="6">
        <v>916125217</v>
      </c>
      <c r="F919" s="7" t="s">
        <v>412</v>
      </c>
      <c r="G919" s="7" t="s">
        <v>90</v>
      </c>
      <c r="H919" s="7" t="s">
        <v>1416</v>
      </c>
    </row>
    <row r="920" spans="1:8" x14ac:dyDescent="0.25">
      <c r="A920" s="7" t="s">
        <v>3909</v>
      </c>
      <c r="B920" s="6">
        <v>10012739</v>
      </c>
      <c r="C920" s="9">
        <v>79448707</v>
      </c>
      <c r="D920" s="2" t="s">
        <v>3910</v>
      </c>
      <c r="E920" s="6">
        <v>3118121841</v>
      </c>
      <c r="F920" s="7" t="s">
        <v>227</v>
      </c>
      <c r="G920" s="7" t="s">
        <v>16</v>
      </c>
      <c r="H920" s="7" t="s">
        <v>1420</v>
      </c>
    </row>
    <row r="921" spans="1:8" x14ac:dyDescent="0.25">
      <c r="A921" s="7" t="s">
        <v>3911</v>
      </c>
      <c r="B921" s="6">
        <v>10008489</v>
      </c>
      <c r="C921" s="9">
        <v>10566133180</v>
      </c>
      <c r="D921" s="2" t="s">
        <v>3912</v>
      </c>
      <c r="E921" s="6">
        <v>3208940939</v>
      </c>
      <c r="F921" s="7" t="s">
        <v>64</v>
      </c>
      <c r="G921" s="7" t="s">
        <v>28</v>
      </c>
      <c r="H921" s="7" t="s">
        <v>1420</v>
      </c>
    </row>
    <row r="922" spans="1:8" x14ac:dyDescent="0.25">
      <c r="A922" s="7" t="s">
        <v>3913</v>
      </c>
      <c r="B922" s="6">
        <v>10008486</v>
      </c>
      <c r="C922" s="9">
        <v>1056612366</v>
      </c>
      <c r="D922" s="2" t="s">
        <v>3914</v>
      </c>
      <c r="E922" s="6">
        <v>3105610592</v>
      </c>
      <c r="F922" s="7" t="s">
        <v>64</v>
      </c>
      <c r="G922" s="7" t="s">
        <v>28</v>
      </c>
      <c r="H922" s="7" t="s">
        <v>1420</v>
      </c>
    </row>
    <row r="923" spans="1:8" x14ac:dyDescent="0.25">
      <c r="A923" s="7" t="s">
        <v>3915</v>
      </c>
      <c r="B923" s="6">
        <v>10011366</v>
      </c>
      <c r="C923" s="8" t="s">
        <v>3916</v>
      </c>
      <c r="D923" s="2" t="s">
        <v>3917</v>
      </c>
      <c r="E923" s="6">
        <v>3107827447</v>
      </c>
      <c r="F923" s="7" t="s">
        <v>388</v>
      </c>
      <c r="G923" s="7" t="s">
        <v>16</v>
      </c>
      <c r="H923" s="7" t="s">
        <v>1427</v>
      </c>
    </row>
    <row r="924" spans="1:8" x14ac:dyDescent="0.25">
      <c r="A924" s="7" t="s">
        <v>3918</v>
      </c>
      <c r="B924" s="6">
        <v>10010201</v>
      </c>
      <c r="C924" s="8" t="s">
        <v>3919</v>
      </c>
      <c r="D924" s="2" t="s">
        <v>3920</v>
      </c>
      <c r="E924" s="6">
        <v>3105589376</v>
      </c>
      <c r="F924" s="7" t="s">
        <v>64</v>
      </c>
      <c r="G924" s="7" t="s">
        <v>28</v>
      </c>
      <c r="H924" s="7" t="s">
        <v>1416</v>
      </c>
    </row>
    <row r="925" spans="1:8" x14ac:dyDescent="0.25">
      <c r="A925" s="7" t="s">
        <v>3921</v>
      </c>
      <c r="B925" s="6">
        <v>10008856</v>
      </c>
      <c r="C925" s="9">
        <v>15353515</v>
      </c>
      <c r="D925" s="2" t="s">
        <v>3922</v>
      </c>
      <c r="E925" s="6">
        <v>945560729</v>
      </c>
      <c r="F925" s="7" t="s">
        <v>83</v>
      </c>
      <c r="G925" s="7" t="s">
        <v>21</v>
      </c>
      <c r="H925" s="7" t="s">
        <v>1408</v>
      </c>
    </row>
    <row r="926" spans="1:8" x14ac:dyDescent="0.25">
      <c r="A926" s="7" t="s">
        <v>3923</v>
      </c>
      <c r="B926" s="6">
        <v>10008488</v>
      </c>
      <c r="C926" s="9">
        <v>1056613246</v>
      </c>
      <c r="D926" s="2" t="s">
        <v>3924</v>
      </c>
      <c r="E926" s="6">
        <v>3204455641</v>
      </c>
      <c r="F926" s="7" t="s">
        <v>64</v>
      </c>
      <c r="G926" s="7" t="s">
        <v>28</v>
      </c>
      <c r="H926" s="7" t="s">
        <v>1420</v>
      </c>
    </row>
    <row r="927" spans="1:8" x14ac:dyDescent="0.25">
      <c r="A927" s="7" t="s">
        <v>3925</v>
      </c>
      <c r="B927" s="6">
        <v>10010863</v>
      </c>
      <c r="C927" s="9">
        <v>743292710</v>
      </c>
      <c r="D927" s="2" t="s">
        <v>3926</v>
      </c>
      <c r="E927" s="6">
        <v>3204068264</v>
      </c>
      <c r="F927" s="7" t="s">
        <v>64</v>
      </c>
      <c r="G927" s="7" t="s">
        <v>28</v>
      </c>
      <c r="H927" s="7" t="s">
        <v>1420</v>
      </c>
    </row>
    <row r="928" spans="1:8" x14ac:dyDescent="0.25">
      <c r="A928" s="7" t="s">
        <v>3927</v>
      </c>
      <c r="B928" s="6">
        <v>10015282</v>
      </c>
      <c r="C928" s="8" t="s">
        <v>3928</v>
      </c>
      <c r="D928" s="2" t="s">
        <v>3929</v>
      </c>
      <c r="E928" s="6">
        <v>3147681850</v>
      </c>
      <c r="F928" s="7" t="s">
        <v>984</v>
      </c>
      <c r="G928" s="7" t="s">
        <v>659</v>
      </c>
      <c r="H928" s="7" t="s">
        <v>1408</v>
      </c>
    </row>
    <row r="929" spans="1:8" x14ac:dyDescent="0.25">
      <c r="A929" s="7" t="s">
        <v>3930</v>
      </c>
      <c r="B929" s="6">
        <v>10010015</v>
      </c>
      <c r="C929" s="8" t="s">
        <v>3931</v>
      </c>
      <c r="D929" s="2" t="s">
        <v>1812</v>
      </c>
      <c r="E929" s="6">
        <v>3133938183</v>
      </c>
      <c r="F929" s="7" t="s">
        <v>255</v>
      </c>
      <c r="G929" s="7" t="s">
        <v>28</v>
      </c>
      <c r="H929" s="7" t="s">
        <v>1420</v>
      </c>
    </row>
    <row r="930" spans="1:8" x14ac:dyDescent="0.25">
      <c r="A930" s="7" t="s">
        <v>3932</v>
      </c>
      <c r="B930" s="6">
        <v>10010907</v>
      </c>
      <c r="C930" s="9">
        <v>743300000</v>
      </c>
      <c r="D930" s="2" t="s">
        <v>3933</v>
      </c>
      <c r="E930" s="6">
        <v>3132627857</v>
      </c>
      <c r="F930" s="7" t="s">
        <v>64</v>
      </c>
      <c r="G930" s="7" t="s">
        <v>28</v>
      </c>
      <c r="H930" s="7" t="s">
        <v>1420</v>
      </c>
    </row>
    <row r="931" spans="1:8" x14ac:dyDescent="0.25">
      <c r="A931" s="7" t="s">
        <v>3934</v>
      </c>
      <c r="B931" s="6">
        <v>10009676</v>
      </c>
      <c r="C931" s="9">
        <v>32414700</v>
      </c>
      <c r="D931" s="2" t="s">
        <v>2206</v>
      </c>
      <c r="E931" s="6">
        <v>3124874009</v>
      </c>
      <c r="F931" s="7" t="s">
        <v>268</v>
      </c>
      <c r="G931" s="7" t="s">
        <v>28</v>
      </c>
      <c r="H931" s="7" t="s">
        <v>1420</v>
      </c>
    </row>
    <row r="932" spans="1:8" x14ac:dyDescent="0.25">
      <c r="A932" s="7" t="s">
        <v>3935</v>
      </c>
      <c r="B932" s="6">
        <v>10010858</v>
      </c>
      <c r="C932" s="8" t="s">
        <v>3936</v>
      </c>
      <c r="D932" s="2" t="s">
        <v>3528</v>
      </c>
      <c r="E932" s="6">
        <v>3123070765</v>
      </c>
      <c r="F932" s="7" t="s">
        <v>64</v>
      </c>
      <c r="G932" s="7" t="s">
        <v>28</v>
      </c>
      <c r="H932" s="7" t="s">
        <v>1420</v>
      </c>
    </row>
    <row r="933" spans="1:8" x14ac:dyDescent="0.25">
      <c r="A933" s="7" t="s">
        <v>3937</v>
      </c>
      <c r="B933" s="6">
        <v>10010187</v>
      </c>
      <c r="C933" s="9">
        <v>42910550</v>
      </c>
      <c r="D933" s="2" t="s">
        <v>3938</v>
      </c>
      <c r="E933" s="6">
        <v>3204445641</v>
      </c>
      <c r="F933" s="7" t="s">
        <v>64</v>
      </c>
      <c r="G933" s="7" t="s">
        <v>28</v>
      </c>
      <c r="H933" s="7" t="s">
        <v>1420</v>
      </c>
    </row>
    <row r="934" spans="1:8" x14ac:dyDescent="0.25">
      <c r="A934" s="7" t="s">
        <v>3939</v>
      </c>
      <c r="B934" s="6">
        <v>10011642</v>
      </c>
      <c r="C934" s="8" t="s">
        <v>3940</v>
      </c>
      <c r="D934" s="2" t="s">
        <v>3941</v>
      </c>
      <c r="E934" s="6">
        <v>916103161</v>
      </c>
      <c r="F934" s="7" t="s">
        <v>17</v>
      </c>
      <c r="G934" s="7" t="s">
        <v>90</v>
      </c>
      <c r="H934" s="7" t="s">
        <v>1416</v>
      </c>
    </row>
    <row r="935" spans="1:8" x14ac:dyDescent="0.25">
      <c r="A935" s="7" t="s">
        <v>3942</v>
      </c>
      <c r="B935" s="6">
        <v>10008437</v>
      </c>
      <c r="C935" s="9">
        <v>1049602169</v>
      </c>
      <c r="D935" s="2" t="s">
        <v>3943</v>
      </c>
      <c r="E935" s="6">
        <v>3142412350</v>
      </c>
      <c r="F935" s="7" t="s">
        <v>29</v>
      </c>
      <c r="G935" s="7" t="s">
        <v>28</v>
      </c>
      <c r="H935" s="7" t="s">
        <v>1420</v>
      </c>
    </row>
    <row r="936" spans="1:8" x14ac:dyDescent="0.25">
      <c r="A936" s="7" t="s">
        <v>3944</v>
      </c>
      <c r="B936" s="6">
        <v>10013145</v>
      </c>
      <c r="C936" s="8" t="s">
        <v>3945</v>
      </c>
      <c r="D936" s="2" t="s">
        <v>3946</v>
      </c>
      <c r="E936" s="6">
        <v>3204923048</v>
      </c>
      <c r="F936" s="7" t="s">
        <v>807</v>
      </c>
      <c r="G936" s="7" t="s">
        <v>483</v>
      </c>
      <c r="H936" s="7" t="s">
        <v>1412</v>
      </c>
    </row>
    <row r="937" spans="1:8" x14ac:dyDescent="0.25">
      <c r="A937" s="7" t="s">
        <v>3947</v>
      </c>
      <c r="B937" s="6">
        <v>10017999</v>
      </c>
      <c r="C937" s="8" t="s">
        <v>3948</v>
      </c>
      <c r="D937" s="2" t="s">
        <v>1520</v>
      </c>
      <c r="E937" s="6">
        <v>3214913902</v>
      </c>
      <c r="F937" s="7" t="s">
        <v>1304</v>
      </c>
      <c r="G937" s="7" t="s">
        <v>828</v>
      </c>
      <c r="H937" s="7" t="s">
        <v>1408</v>
      </c>
    </row>
    <row r="938" spans="1:8" x14ac:dyDescent="0.25">
      <c r="A938" s="7" t="s">
        <v>3949</v>
      </c>
      <c r="B938" s="6">
        <v>10015190</v>
      </c>
      <c r="C938" s="8" t="s">
        <v>3950</v>
      </c>
      <c r="D938" s="2" t="s">
        <v>3951</v>
      </c>
      <c r="E938" s="6">
        <v>968500025</v>
      </c>
      <c r="F938" s="7" t="s">
        <v>957</v>
      </c>
      <c r="G938" s="7" t="s">
        <v>659</v>
      </c>
      <c r="H938" s="7" t="s">
        <v>1416</v>
      </c>
    </row>
    <row r="939" spans="1:8" x14ac:dyDescent="0.25">
      <c r="A939" s="7" t="s">
        <v>3952</v>
      </c>
      <c r="B939" s="6">
        <v>10013559</v>
      </c>
      <c r="C939" s="8" t="s">
        <v>3953</v>
      </c>
      <c r="D939" s="2" t="s">
        <v>3954</v>
      </c>
      <c r="E939" s="6">
        <v>3127732088</v>
      </c>
      <c r="F939" s="7" t="s">
        <v>91</v>
      </c>
      <c r="G939" s="7" t="s">
        <v>21</v>
      </c>
      <c r="H939" s="7" t="s">
        <v>1427</v>
      </c>
    </row>
    <row r="940" spans="1:8" x14ac:dyDescent="0.25">
      <c r="A940" s="7" t="s">
        <v>3955</v>
      </c>
      <c r="B940" s="6">
        <v>10012884</v>
      </c>
      <c r="C940" s="9">
        <v>1049606408</v>
      </c>
      <c r="D940" s="2" t="s">
        <v>2196</v>
      </c>
      <c r="E940" s="6">
        <v>3115788514</v>
      </c>
      <c r="F940" s="7" t="s">
        <v>277</v>
      </c>
      <c r="G940" s="7" t="s">
        <v>28</v>
      </c>
      <c r="H940" s="7" t="s">
        <v>1420</v>
      </c>
    </row>
    <row r="941" spans="1:8" x14ac:dyDescent="0.25">
      <c r="A941" s="7" t="s">
        <v>3956</v>
      </c>
      <c r="B941" s="6">
        <v>10017576</v>
      </c>
      <c r="C941" s="8" t="s">
        <v>3957</v>
      </c>
      <c r="D941" s="2" t="s">
        <v>3958</v>
      </c>
      <c r="E941" s="6">
        <v>3114729207</v>
      </c>
      <c r="F941" s="7" t="s">
        <v>1285</v>
      </c>
      <c r="G941" s="7" t="s">
        <v>828</v>
      </c>
      <c r="H941" s="7" t="s">
        <v>1416</v>
      </c>
    </row>
    <row r="942" spans="1:8" x14ac:dyDescent="0.25">
      <c r="A942" s="7" t="s">
        <v>3959</v>
      </c>
      <c r="B942" s="6">
        <v>10017966</v>
      </c>
      <c r="C942" s="8" t="s">
        <v>3960</v>
      </c>
      <c r="D942" s="2" t="s">
        <v>3961</v>
      </c>
      <c r="E942" s="6">
        <v>3164542972</v>
      </c>
      <c r="F942" s="7" t="s">
        <v>1385</v>
      </c>
      <c r="G942" s="7" t="s">
        <v>828</v>
      </c>
      <c r="H942" s="7" t="s">
        <v>1408</v>
      </c>
    </row>
    <row r="943" spans="1:8" x14ac:dyDescent="0.25">
      <c r="A943" s="7" t="s">
        <v>3962</v>
      </c>
      <c r="B943" s="6">
        <v>10009110</v>
      </c>
      <c r="C943" s="8" t="s">
        <v>3963</v>
      </c>
      <c r="D943" s="2" t="s">
        <v>3964</v>
      </c>
      <c r="E943" s="6">
        <v>918488382</v>
      </c>
      <c r="F943" s="7" t="s">
        <v>135</v>
      </c>
      <c r="G943" s="7" t="s">
        <v>16</v>
      </c>
      <c r="H943" s="7" t="s">
        <v>1416</v>
      </c>
    </row>
    <row r="944" spans="1:8" x14ac:dyDescent="0.25">
      <c r="A944" s="7" t="s">
        <v>3965</v>
      </c>
      <c r="B944" s="6">
        <v>10018063</v>
      </c>
      <c r="C944" s="8" t="s">
        <v>3966</v>
      </c>
      <c r="D944" s="2" t="s">
        <v>3967</v>
      </c>
      <c r="E944" s="6">
        <v>3167547945</v>
      </c>
      <c r="F944" s="7" t="s">
        <v>242</v>
      </c>
      <c r="G944" s="7" t="s">
        <v>28</v>
      </c>
      <c r="H944" s="7" t="s">
        <v>1420</v>
      </c>
    </row>
    <row r="945" spans="1:8" x14ac:dyDescent="0.25">
      <c r="A945" s="7" t="s">
        <v>3968</v>
      </c>
      <c r="B945" s="6">
        <v>10015592</v>
      </c>
      <c r="C945" s="8" t="s">
        <v>3969</v>
      </c>
      <c r="D945" s="2" t="s">
        <v>3970</v>
      </c>
      <c r="E945" s="6">
        <v>3137213034</v>
      </c>
      <c r="F945" s="7" t="s">
        <v>837</v>
      </c>
      <c r="G945" s="7" t="s">
        <v>21</v>
      </c>
      <c r="H945" s="7" t="s">
        <v>1416</v>
      </c>
    </row>
    <row r="946" spans="1:8" x14ac:dyDescent="0.25">
      <c r="A946" s="7" t="s">
        <v>3971</v>
      </c>
      <c r="B946" s="6">
        <v>10016744</v>
      </c>
      <c r="C946" s="8" t="s">
        <v>3972</v>
      </c>
      <c r="D946" s="2" t="s">
        <v>2641</v>
      </c>
      <c r="E946" s="6">
        <v>3104591767</v>
      </c>
      <c r="F946" s="7" t="s">
        <v>329</v>
      </c>
      <c r="G946" s="7" t="s">
        <v>659</v>
      </c>
      <c r="H946" s="7" t="s">
        <v>1416</v>
      </c>
    </row>
    <row r="947" spans="1:8" x14ac:dyDescent="0.25">
      <c r="A947" s="7" t="s">
        <v>3973</v>
      </c>
      <c r="B947" s="6">
        <v>10017029</v>
      </c>
      <c r="C947" s="8" t="s">
        <v>3974</v>
      </c>
      <c r="D947" s="2" t="s">
        <v>3975</v>
      </c>
      <c r="E947" s="6">
        <v>944112361</v>
      </c>
      <c r="F947" s="7" t="s">
        <v>404</v>
      </c>
      <c r="G947" s="7" t="s">
        <v>659</v>
      </c>
      <c r="H947" s="7" t="s">
        <v>1427</v>
      </c>
    </row>
    <row r="948" spans="1:8" x14ac:dyDescent="0.25">
      <c r="A948" s="7" t="s">
        <v>3976</v>
      </c>
      <c r="B948" s="6">
        <v>10008635</v>
      </c>
      <c r="C948" s="9">
        <v>1119999</v>
      </c>
      <c r="D948" s="2" t="s">
        <v>1945</v>
      </c>
      <c r="E948" s="6">
        <v>3202510969</v>
      </c>
      <c r="F948" s="7" t="s">
        <v>255</v>
      </c>
      <c r="G948" s="7" t="s">
        <v>28</v>
      </c>
      <c r="H948" s="7" t="s">
        <v>1420</v>
      </c>
    </row>
    <row r="949" spans="1:8" x14ac:dyDescent="0.25">
      <c r="A949" s="7" t="s">
        <v>3977</v>
      </c>
      <c r="B949" s="6">
        <v>10011587</v>
      </c>
      <c r="C949" s="8" t="s">
        <v>3978</v>
      </c>
      <c r="D949" s="2" t="s">
        <v>2701</v>
      </c>
      <c r="E949" s="6">
        <v>916683030</v>
      </c>
      <c r="F949" s="7" t="s">
        <v>420</v>
      </c>
      <c r="G949" s="7" t="s">
        <v>90</v>
      </c>
      <c r="H949" s="7" t="s">
        <v>1547</v>
      </c>
    </row>
    <row r="950" spans="1:8" x14ac:dyDescent="0.25">
      <c r="A950" s="7" t="s">
        <v>3979</v>
      </c>
      <c r="B950" s="6">
        <v>10011274</v>
      </c>
      <c r="C950" s="8" t="s">
        <v>3980</v>
      </c>
      <c r="D950" s="2" t="s">
        <v>3981</v>
      </c>
      <c r="E950" s="6">
        <v>917708669</v>
      </c>
      <c r="F950" s="7" t="s">
        <v>17</v>
      </c>
      <c r="G950" s="7" t="s">
        <v>16</v>
      </c>
      <c r="H950" s="7" t="s">
        <v>1408</v>
      </c>
    </row>
    <row r="951" spans="1:8" x14ac:dyDescent="0.25">
      <c r="A951" s="7" t="s">
        <v>3982</v>
      </c>
      <c r="B951" s="6">
        <v>10015858</v>
      </c>
      <c r="C951" s="8" t="s">
        <v>3983</v>
      </c>
      <c r="D951" s="2" t="s">
        <v>3984</v>
      </c>
      <c r="E951" s="6">
        <v>3105607772</v>
      </c>
      <c r="F951" s="7" t="s">
        <v>206</v>
      </c>
      <c r="G951" s="7" t="s">
        <v>16</v>
      </c>
      <c r="H951" s="7" t="s">
        <v>1408</v>
      </c>
    </row>
    <row r="952" spans="1:8" x14ac:dyDescent="0.25">
      <c r="A952" s="7" t="s">
        <v>3985</v>
      </c>
      <c r="B952" s="6">
        <v>10011271</v>
      </c>
      <c r="C952" s="8" t="s">
        <v>3986</v>
      </c>
      <c r="D952" s="2" t="s">
        <v>3987</v>
      </c>
      <c r="E952" s="6">
        <v>3203135144</v>
      </c>
      <c r="F952" s="7" t="s">
        <v>17</v>
      </c>
      <c r="G952" s="7" t="s">
        <v>16</v>
      </c>
      <c r="H952" s="7" t="s">
        <v>1416</v>
      </c>
    </row>
    <row r="953" spans="1:8" x14ac:dyDescent="0.25">
      <c r="A953" s="7" t="s">
        <v>3988</v>
      </c>
      <c r="B953" s="6">
        <v>10013172</v>
      </c>
      <c r="C953" s="9">
        <v>10337754000</v>
      </c>
      <c r="D953" s="2" t="s">
        <v>1736</v>
      </c>
      <c r="E953" s="6">
        <v>917708548</v>
      </c>
      <c r="F953" s="7" t="s">
        <v>17</v>
      </c>
      <c r="G953" s="7" t="s">
        <v>16</v>
      </c>
      <c r="H953" s="7" t="s">
        <v>1408</v>
      </c>
    </row>
    <row r="954" spans="1:8" x14ac:dyDescent="0.25">
      <c r="A954" s="7" t="s">
        <v>3989</v>
      </c>
      <c r="B954" s="6">
        <v>10017070</v>
      </c>
      <c r="C954" s="8" t="s">
        <v>3990</v>
      </c>
      <c r="D954" s="2" t="s">
        <v>3991</v>
      </c>
      <c r="E954" s="6">
        <v>3135734735</v>
      </c>
      <c r="F954" s="7" t="s">
        <v>1239</v>
      </c>
      <c r="G954" s="7" t="s">
        <v>21</v>
      </c>
      <c r="H954" s="7" t="s">
        <v>1437</v>
      </c>
    </row>
    <row r="955" spans="1:8" x14ac:dyDescent="0.25">
      <c r="A955" s="7" t="s">
        <v>3992</v>
      </c>
      <c r="B955" s="6">
        <v>10017738</v>
      </c>
      <c r="C955" s="8" t="s">
        <v>3993</v>
      </c>
      <c r="D955" s="2" t="s">
        <v>3994</v>
      </c>
      <c r="E955" s="6">
        <v>3187592105</v>
      </c>
      <c r="F955" s="7" t="s">
        <v>361</v>
      </c>
      <c r="G955" s="7" t="s">
        <v>21</v>
      </c>
      <c r="H955" s="7" t="s">
        <v>1416</v>
      </c>
    </row>
    <row r="956" spans="1:8" x14ac:dyDescent="0.25">
      <c r="A956" s="7" t="s">
        <v>3995</v>
      </c>
      <c r="B956" s="6">
        <v>10011314</v>
      </c>
      <c r="C956" s="9">
        <v>80393638</v>
      </c>
      <c r="D956" s="2" t="s">
        <v>3996</v>
      </c>
      <c r="E956" s="6">
        <v>3115895885</v>
      </c>
      <c r="F956" s="7" t="s">
        <v>148</v>
      </c>
      <c r="G956" s="7" t="s">
        <v>16</v>
      </c>
      <c r="H956" s="7" t="s">
        <v>1416</v>
      </c>
    </row>
    <row r="957" spans="1:8" x14ac:dyDescent="0.25">
      <c r="A957" s="7" t="s">
        <v>3997</v>
      </c>
      <c r="B957" s="6">
        <v>10016284</v>
      </c>
      <c r="C957" s="8" t="s">
        <v>3998</v>
      </c>
      <c r="D957" s="2" t="s">
        <v>3999</v>
      </c>
      <c r="E957" s="6">
        <v>3114250975</v>
      </c>
      <c r="F957" s="7" t="s">
        <v>1002</v>
      </c>
      <c r="G957" s="7" t="s">
        <v>659</v>
      </c>
      <c r="H957" s="7" t="s">
        <v>1420</v>
      </c>
    </row>
    <row r="958" spans="1:8" x14ac:dyDescent="0.25">
      <c r="A958" s="7" t="s">
        <v>4000</v>
      </c>
      <c r="B958" s="6">
        <v>10011907</v>
      </c>
      <c r="C958" s="8" t="s">
        <v>4001</v>
      </c>
      <c r="D958" s="2" t="s">
        <v>4002</v>
      </c>
      <c r="E958" s="6">
        <v>918209946</v>
      </c>
      <c r="F958" s="7" t="s">
        <v>148</v>
      </c>
      <c r="G958" s="7" t="s">
        <v>16</v>
      </c>
      <c r="H958" s="7" t="s">
        <v>1416</v>
      </c>
    </row>
    <row r="959" spans="1:8" x14ac:dyDescent="0.25">
      <c r="A959" s="7" t="s">
        <v>4003</v>
      </c>
      <c r="B959" s="6">
        <v>10013061</v>
      </c>
      <c r="C959" s="8" t="s">
        <v>4004</v>
      </c>
      <c r="D959" s="2" t="s">
        <v>4005</v>
      </c>
      <c r="E959" s="6">
        <v>976339860</v>
      </c>
      <c r="F959" s="7" t="s">
        <v>702</v>
      </c>
      <c r="G959" s="7" t="s">
        <v>21</v>
      </c>
      <c r="H959" s="7" t="s">
        <v>1427</v>
      </c>
    </row>
    <row r="960" spans="1:8" x14ac:dyDescent="0.25">
      <c r="A960" s="7" t="s">
        <v>4006</v>
      </c>
      <c r="B960" s="6">
        <v>10016349</v>
      </c>
      <c r="C960" s="8" t="s">
        <v>4007</v>
      </c>
      <c r="D960" s="2" t="s">
        <v>4008</v>
      </c>
      <c r="E960" s="6">
        <v>926662209</v>
      </c>
      <c r="F960" s="7" t="s">
        <v>1055</v>
      </c>
      <c r="G960" s="7" t="s">
        <v>659</v>
      </c>
      <c r="H960" s="7" t="s">
        <v>1427</v>
      </c>
    </row>
    <row r="961" spans="1:8" x14ac:dyDescent="0.25">
      <c r="A961" s="7" t="s">
        <v>4009</v>
      </c>
      <c r="B961" s="6">
        <v>10011404</v>
      </c>
      <c r="C961" s="9">
        <v>80466786</v>
      </c>
      <c r="D961" s="2" t="s">
        <v>1419</v>
      </c>
      <c r="E961" s="6">
        <v>3102630500</v>
      </c>
      <c r="F961" s="7" t="s">
        <v>193</v>
      </c>
      <c r="G961" s="7" t="s">
        <v>16</v>
      </c>
      <c r="H961" s="7" t="s">
        <v>1420</v>
      </c>
    </row>
    <row r="962" spans="1:8" x14ac:dyDescent="0.25">
      <c r="A962" s="7" t="s">
        <v>4010</v>
      </c>
      <c r="B962" s="6">
        <v>10009167</v>
      </c>
      <c r="C962" s="9">
        <v>23770221</v>
      </c>
      <c r="D962" s="2" t="s">
        <v>4011</v>
      </c>
      <c r="E962" s="6">
        <v>3107859784</v>
      </c>
      <c r="F962" s="7" t="s">
        <v>170</v>
      </c>
      <c r="G962" s="7" t="s">
        <v>28</v>
      </c>
      <c r="H962" s="7" t="s">
        <v>1416</v>
      </c>
    </row>
    <row r="963" spans="1:8" x14ac:dyDescent="0.25">
      <c r="A963" s="7" t="s">
        <v>4012</v>
      </c>
      <c r="B963" s="6">
        <v>10010583</v>
      </c>
      <c r="C963" s="9">
        <v>7125574</v>
      </c>
      <c r="D963" s="2" t="s">
        <v>4013</v>
      </c>
      <c r="E963" s="6">
        <v>3208577305</v>
      </c>
      <c r="F963" s="7" t="s">
        <v>255</v>
      </c>
      <c r="G963" s="7" t="s">
        <v>28</v>
      </c>
      <c r="H963" s="7" t="s">
        <v>1420</v>
      </c>
    </row>
    <row r="964" spans="1:8" x14ac:dyDescent="0.25">
      <c r="A964" s="7" t="s">
        <v>4014</v>
      </c>
      <c r="B964" s="6">
        <v>10010598</v>
      </c>
      <c r="C964" s="9">
        <v>7126065</v>
      </c>
      <c r="D964" s="2" t="s">
        <v>4015</v>
      </c>
      <c r="E964" s="6">
        <v>3134679584</v>
      </c>
      <c r="F964" s="7" t="s">
        <v>255</v>
      </c>
      <c r="G964" s="7" t="s">
        <v>28</v>
      </c>
      <c r="H964" s="7" t="s">
        <v>1420</v>
      </c>
    </row>
    <row r="965" spans="1:8" x14ac:dyDescent="0.25">
      <c r="A965" s="7" t="s">
        <v>4016</v>
      </c>
      <c r="B965" s="6">
        <v>10011738</v>
      </c>
      <c r="C965" s="8" t="s">
        <v>4017</v>
      </c>
      <c r="D965" s="2" t="s">
        <v>2701</v>
      </c>
      <c r="E965" s="6">
        <v>916683030</v>
      </c>
      <c r="F965" s="7" t="s">
        <v>420</v>
      </c>
      <c r="G965" s="7" t="s">
        <v>90</v>
      </c>
      <c r="H965" s="7" t="s">
        <v>1547</v>
      </c>
    </row>
    <row r="966" spans="1:8" x14ac:dyDescent="0.25">
      <c r="A966" s="7" t="s">
        <v>4018</v>
      </c>
      <c r="B966" s="6">
        <v>10012024</v>
      </c>
      <c r="C966" s="8" t="s">
        <v>4019</v>
      </c>
      <c r="D966" s="2" t="s">
        <v>4020</v>
      </c>
      <c r="E966" s="6">
        <v>3107829184</v>
      </c>
      <c r="F966" s="7" t="s">
        <v>48</v>
      </c>
      <c r="G966" s="7" t="s">
        <v>16</v>
      </c>
      <c r="H966" s="7" t="s">
        <v>1420</v>
      </c>
    </row>
    <row r="967" spans="1:8" x14ac:dyDescent="0.25">
      <c r="A967" s="7" t="s">
        <v>4021</v>
      </c>
      <c r="B967" s="6">
        <v>10015210</v>
      </c>
      <c r="C967" s="8" t="s">
        <v>4022</v>
      </c>
      <c r="D967" s="2" t="s">
        <v>4023</v>
      </c>
      <c r="E967" s="6">
        <v>3113294632</v>
      </c>
      <c r="F967" s="7" t="s">
        <v>972</v>
      </c>
      <c r="G967" s="7" t="s">
        <v>659</v>
      </c>
      <c r="H967" s="7" t="s">
        <v>1408</v>
      </c>
    </row>
    <row r="968" spans="1:8" x14ac:dyDescent="0.25">
      <c r="A968" s="7" t="s">
        <v>4024</v>
      </c>
      <c r="B968" s="6">
        <v>10017212</v>
      </c>
      <c r="C968" s="8" t="s">
        <v>4025</v>
      </c>
      <c r="D968" s="2" t="s">
        <v>4026</v>
      </c>
      <c r="E968" s="6">
        <v>3104724556</v>
      </c>
      <c r="F968" s="7" t="s">
        <v>1204</v>
      </c>
      <c r="G968" s="7" t="s">
        <v>21</v>
      </c>
      <c r="H968" s="7" t="s">
        <v>1416</v>
      </c>
    </row>
    <row r="969" spans="1:8" x14ac:dyDescent="0.25">
      <c r="A969" s="7" t="s">
        <v>4027</v>
      </c>
      <c r="B969" s="6">
        <v>10015848</v>
      </c>
      <c r="C969" s="8" t="s">
        <v>4028</v>
      </c>
      <c r="D969" s="2" t="s">
        <v>4029</v>
      </c>
      <c r="E969" s="6">
        <v>3137342154</v>
      </c>
      <c r="F969" s="7" t="s">
        <v>967</v>
      </c>
      <c r="G969" s="7" t="s">
        <v>659</v>
      </c>
      <c r="H969" s="7" t="s">
        <v>1408</v>
      </c>
    </row>
    <row r="970" spans="1:8" x14ac:dyDescent="0.25">
      <c r="A970" s="7" t="s">
        <v>4030</v>
      </c>
      <c r="B970" s="6">
        <v>10016092</v>
      </c>
      <c r="C970" s="8" t="s">
        <v>4031</v>
      </c>
      <c r="D970" s="2" t="s">
        <v>4032</v>
      </c>
      <c r="E970" s="6">
        <v>3208479452</v>
      </c>
      <c r="F970" s="7" t="s">
        <v>109</v>
      </c>
      <c r="G970" s="7" t="s">
        <v>483</v>
      </c>
      <c r="H970" s="7" t="s">
        <v>1412</v>
      </c>
    </row>
    <row r="971" spans="1:8" x14ac:dyDescent="0.25">
      <c r="A971" s="7" t="s">
        <v>4033</v>
      </c>
      <c r="B971" s="6">
        <v>10018024</v>
      </c>
      <c r="C971" s="9">
        <v>8151476</v>
      </c>
      <c r="D971" s="2" t="s">
        <v>4034</v>
      </c>
      <c r="E971" s="6">
        <v>3176709670</v>
      </c>
      <c r="F971" s="7" t="s">
        <v>504</v>
      </c>
      <c r="G971" s="7" t="s">
        <v>21</v>
      </c>
      <c r="H971" s="7" t="s">
        <v>1427</v>
      </c>
    </row>
    <row r="972" spans="1:8" x14ac:dyDescent="0.25">
      <c r="A972" s="7" t="s">
        <v>4035</v>
      </c>
      <c r="B972" s="6">
        <v>10015798</v>
      </c>
      <c r="C972" s="8" t="s">
        <v>4036</v>
      </c>
      <c r="D972" s="2" t="s">
        <v>4037</v>
      </c>
      <c r="E972" s="6">
        <v>3154659321</v>
      </c>
      <c r="F972" s="7" t="s">
        <v>781</v>
      </c>
      <c r="G972" s="7" t="s">
        <v>659</v>
      </c>
      <c r="H972" s="7" t="s">
        <v>1427</v>
      </c>
    </row>
    <row r="973" spans="1:8" x14ac:dyDescent="0.25">
      <c r="A973" s="7" t="s">
        <v>4038</v>
      </c>
      <c r="B973" s="6">
        <v>10013124</v>
      </c>
      <c r="C973" s="9">
        <v>4217079</v>
      </c>
      <c r="D973" s="2" t="s">
        <v>4039</v>
      </c>
      <c r="E973" s="6">
        <v>3114617443</v>
      </c>
      <c r="F973" s="7" t="s">
        <v>255</v>
      </c>
      <c r="G973" s="7" t="s">
        <v>28</v>
      </c>
      <c r="H973" s="7" t="s">
        <v>1420</v>
      </c>
    </row>
    <row r="974" spans="1:8" x14ac:dyDescent="0.25">
      <c r="A974" s="7" t="s">
        <v>4040</v>
      </c>
      <c r="B974" s="6">
        <v>10010841</v>
      </c>
      <c r="C974" s="8" t="s">
        <v>4041</v>
      </c>
      <c r="D974" s="2" t="s">
        <v>4042</v>
      </c>
      <c r="E974" s="6">
        <v>3203022536</v>
      </c>
      <c r="F974" s="7" t="s">
        <v>201</v>
      </c>
      <c r="G974" s="7" t="s">
        <v>16</v>
      </c>
      <c r="H974" s="7" t="s">
        <v>1420</v>
      </c>
    </row>
    <row r="975" spans="1:8" x14ac:dyDescent="0.25">
      <c r="A975" s="7" t="s">
        <v>4043</v>
      </c>
      <c r="B975" s="6">
        <v>10018067</v>
      </c>
      <c r="C975" s="8" t="s">
        <v>4044</v>
      </c>
      <c r="D975" s="2" t="s">
        <v>4045</v>
      </c>
      <c r="E975" s="6">
        <v>3115575175</v>
      </c>
      <c r="F975" s="7" t="s">
        <v>244</v>
      </c>
      <c r="G975" s="7" t="s">
        <v>28</v>
      </c>
      <c r="H975" s="7" t="s">
        <v>1420</v>
      </c>
    </row>
    <row r="976" spans="1:8" x14ac:dyDescent="0.25">
      <c r="A976" s="7" t="s">
        <v>4046</v>
      </c>
      <c r="B976" s="6">
        <v>10018069</v>
      </c>
      <c r="C976" s="8" t="s">
        <v>4047</v>
      </c>
      <c r="D976" s="2" t="s">
        <v>4048</v>
      </c>
      <c r="E976" s="6">
        <v>3204114918</v>
      </c>
      <c r="F976" s="7" t="s">
        <v>234</v>
      </c>
      <c r="G976" s="7" t="s">
        <v>28</v>
      </c>
      <c r="H976" s="7" t="s">
        <v>1420</v>
      </c>
    </row>
    <row r="977" spans="1:8" x14ac:dyDescent="0.25">
      <c r="A977" s="7" t="s">
        <v>4049</v>
      </c>
      <c r="B977" s="6">
        <v>10012652</v>
      </c>
      <c r="C977" s="8" t="s">
        <v>4050</v>
      </c>
      <c r="D977" s="2" t="s">
        <v>4051</v>
      </c>
      <c r="E977" s="6">
        <v>922833181</v>
      </c>
      <c r="F977" s="7" t="s">
        <v>769</v>
      </c>
      <c r="G977" s="7" t="s">
        <v>16</v>
      </c>
      <c r="H977" s="7" t="s">
        <v>1743</v>
      </c>
    </row>
    <row r="978" spans="1:8" x14ac:dyDescent="0.25">
      <c r="A978" s="7" t="s">
        <v>4052</v>
      </c>
      <c r="B978" s="6">
        <v>10017415</v>
      </c>
      <c r="C978" s="8" t="s">
        <v>4053</v>
      </c>
      <c r="D978" s="2" t="s">
        <v>4054</v>
      </c>
      <c r="E978" s="6">
        <v>3212936847</v>
      </c>
      <c r="F978" s="7" t="s">
        <v>1285</v>
      </c>
      <c r="G978" s="7" t="s">
        <v>828</v>
      </c>
      <c r="H978" s="7" t="s">
        <v>1416</v>
      </c>
    </row>
    <row r="979" spans="1:8" x14ac:dyDescent="0.25">
      <c r="A979" s="7" t="s">
        <v>4055</v>
      </c>
      <c r="B979" s="6">
        <v>10008822</v>
      </c>
      <c r="C979" s="9">
        <v>15329135</v>
      </c>
      <c r="D979" s="2" t="s">
        <v>4056</v>
      </c>
      <c r="E979" s="6">
        <v>3206725448</v>
      </c>
      <c r="F979" s="7" t="s">
        <v>81</v>
      </c>
      <c r="G979" s="7" t="s">
        <v>21</v>
      </c>
      <c r="H979" s="7" t="s">
        <v>1416</v>
      </c>
    </row>
    <row r="980" spans="1:8" x14ac:dyDescent="0.25">
      <c r="A980" s="7" t="s">
        <v>4057</v>
      </c>
      <c r="B980" s="6">
        <v>10009539</v>
      </c>
      <c r="C980" s="8" t="s">
        <v>4058</v>
      </c>
      <c r="D980" s="2" t="s">
        <v>4059</v>
      </c>
      <c r="E980" s="6">
        <v>3112638344</v>
      </c>
      <c r="F980" s="7" t="s">
        <v>198</v>
      </c>
      <c r="G980" s="7" t="s">
        <v>16</v>
      </c>
      <c r="H980" s="7" t="s">
        <v>1420</v>
      </c>
    </row>
    <row r="981" spans="1:8" x14ac:dyDescent="0.25">
      <c r="A981" s="7" t="s">
        <v>4060</v>
      </c>
      <c r="B981" s="6">
        <v>10011217</v>
      </c>
      <c r="C981" s="8" t="s">
        <v>4061</v>
      </c>
      <c r="D981" s="2" t="s">
        <v>4062</v>
      </c>
      <c r="E981" s="6">
        <v>918625177</v>
      </c>
      <c r="F981" s="7" t="s">
        <v>190</v>
      </c>
      <c r="G981" s="7" t="s">
        <v>90</v>
      </c>
      <c r="H981" s="7" t="s">
        <v>1416</v>
      </c>
    </row>
    <row r="982" spans="1:8" x14ac:dyDescent="0.25">
      <c r="A982" s="7" t="s">
        <v>4063</v>
      </c>
      <c r="B982" s="6">
        <v>10011780</v>
      </c>
      <c r="C982" s="8" t="s">
        <v>4064</v>
      </c>
      <c r="D982" s="2" t="s">
        <v>4065</v>
      </c>
      <c r="E982" s="6">
        <v>3176421533</v>
      </c>
      <c r="F982" s="7" t="s">
        <v>148</v>
      </c>
      <c r="G982" s="7" t="s">
        <v>90</v>
      </c>
      <c r="H982" s="7" t="s">
        <v>1416</v>
      </c>
    </row>
    <row r="983" spans="1:8" x14ac:dyDescent="0.25">
      <c r="A983" s="7" t="s">
        <v>4066</v>
      </c>
      <c r="B983" s="6">
        <v>10010077</v>
      </c>
      <c r="C983" s="8" t="s">
        <v>4067</v>
      </c>
      <c r="D983" s="2" t="s">
        <v>4068</v>
      </c>
      <c r="E983" s="6">
        <v>3105554316</v>
      </c>
      <c r="F983" s="7" t="s">
        <v>231</v>
      </c>
      <c r="G983" s="7" t="s">
        <v>28</v>
      </c>
      <c r="H983" s="7" t="s">
        <v>1427</v>
      </c>
    </row>
    <row r="984" spans="1:8" x14ac:dyDescent="0.25">
      <c r="A984" s="7" t="s">
        <v>4069</v>
      </c>
      <c r="B984" s="6">
        <v>10011410</v>
      </c>
      <c r="C984" s="9">
        <v>80467017</v>
      </c>
      <c r="D984" s="2" t="s">
        <v>4070</v>
      </c>
      <c r="E984" s="6">
        <v>3156113691</v>
      </c>
      <c r="F984" s="7" t="s">
        <v>193</v>
      </c>
      <c r="G984" s="7" t="s">
        <v>16</v>
      </c>
      <c r="H984" s="7" t="s">
        <v>1420</v>
      </c>
    </row>
    <row r="985" spans="1:8" x14ac:dyDescent="0.25">
      <c r="A985" s="7" t="s">
        <v>4071</v>
      </c>
      <c r="B985" s="6">
        <v>10009987</v>
      </c>
      <c r="C985" s="9">
        <v>4216071</v>
      </c>
      <c r="D985" s="2" t="s">
        <v>4072</v>
      </c>
      <c r="E985" s="6">
        <v>3138272019</v>
      </c>
      <c r="F985" s="7" t="s">
        <v>255</v>
      </c>
      <c r="G985" s="7" t="s">
        <v>28</v>
      </c>
      <c r="H985" s="7" t="s">
        <v>1420</v>
      </c>
    </row>
    <row r="986" spans="1:8" x14ac:dyDescent="0.25">
      <c r="A986" s="7" t="s">
        <v>4073</v>
      </c>
      <c r="B986" s="6">
        <v>10010650</v>
      </c>
      <c r="C986" s="8" t="s">
        <v>4074</v>
      </c>
      <c r="D986" s="2" t="s">
        <v>3256</v>
      </c>
      <c r="E986" s="6">
        <v>3132036623</v>
      </c>
      <c r="F986" s="7" t="s">
        <v>29</v>
      </c>
      <c r="G986" s="7" t="s">
        <v>28</v>
      </c>
      <c r="H986" s="7" t="s">
        <v>1420</v>
      </c>
    </row>
    <row r="987" spans="1:8" x14ac:dyDescent="0.25">
      <c r="A987" s="7" t="s">
        <v>4075</v>
      </c>
      <c r="B987" s="6">
        <v>10010433</v>
      </c>
      <c r="C987" s="9">
        <v>6751649</v>
      </c>
      <c r="D987" s="2" t="s">
        <v>4076</v>
      </c>
      <c r="E987" s="6">
        <v>3142964409</v>
      </c>
      <c r="F987" s="7" t="s">
        <v>181</v>
      </c>
      <c r="G987" s="7" t="s">
        <v>28</v>
      </c>
      <c r="H987" s="7" t="s">
        <v>1416</v>
      </c>
    </row>
    <row r="988" spans="1:8" x14ac:dyDescent="0.25">
      <c r="A988" s="7" t="s">
        <v>4077</v>
      </c>
      <c r="B988" s="6">
        <v>10011473</v>
      </c>
      <c r="C988" s="9">
        <v>80537840</v>
      </c>
      <c r="D988" s="2" t="s">
        <v>4078</v>
      </c>
      <c r="E988" s="6">
        <v>918529603</v>
      </c>
      <c r="F988" s="7" t="s">
        <v>201</v>
      </c>
      <c r="G988" s="7" t="s">
        <v>16</v>
      </c>
      <c r="H988" s="7" t="s">
        <v>1416</v>
      </c>
    </row>
    <row r="989" spans="1:8" x14ac:dyDescent="0.25">
      <c r="A989" s="7" t="s">
        <v>4079</v>
      </c>
      <c r="B989" s="6">
        <v>10017769</v>
      </c>
      <c r="C989" s="8" t="s">
        <v>4080</v>
      </c>
      <c r="D989" s="2" t="s">
        <v>4081</v>
      </c>
      <c r="E989" s="6">
        <v>3103208705</v>
      </c>
      <c r="F989" s="7" t="s">
        <v>1327</v>
      </c>
      <c r="G989" s="7" t="s">
        <v>828</v>
      </c>
      <c r="H989" s="7" t="s">
        <v>1416</v>
      </c>
    </row>
    <row r="990" spans="1:8" x14ac:dyDescent="0.25">
      <c r="A990" s="7" t="s">
        <v>4082</v>
      </c>
      <c r="B990" s="6">
        <v>10008819</v>
      </c>
      <c r="C990" s="8" t="s">
        <v>4083</v>
      </c>
      <c r="D990" s="2" t="s">
        <v>4084</v>
      </c>
      <c r="E990" s="6">
        <v>948871246</v>
      </c>
      <c r="F990" s="7" t="s">
        <v>74</v>
      </c>
      <c r="G990" s="7" t="s">
        <v>21</v>
      </c>
      <c r="H990" s="7" t="s">
        <v>1408</v>
      </c>
    </row>
    <row r="991" spans="1:8" x14ac:dyDescent="0.25">
      <c r="A991" s="7" t="s">
        <v>4085</v>
      </c>
      <c r="B991" s="6">
        <v>10012262</v>
      </c>
      <c r="C991" s="8" t="s">
        <v>4086</v>
      </c>
      <c r="D991" s="2" t="s">
        <v>4087</v>
      </c>
      <c r="E991" s="6">
        <v>3113810065</v>
      </c>
      <c r="F991" s="7" t="s">
        <v>217</v>
      </c>
      <c r="G991" s="7" t="s">
        <v>21</v>
      </c>
      <c r="H991" s="7" t="s">
        <v>1408</v>
      </c>
    </row>
    <row r="992" spans="1:8" x14ac:dyDescent="0.25">
      <c r="A992" s="7" t="s">
        <v>4088</v>
      </c>
      <c r="B992" s="6">
        <v>10013462</v>
      </c>
      <c r="C992" s="8" t="s">
        <v>4089</v>
      </c>
      <c r="D992" s="2" t="s">
        <v>4090</v>
      </c>
      <c r="E992" s="6">
        <v>3112091884</v>
      </c>
      <c r="F992" s="7" t="s">
        <v>268</v>
      </c>
      <c r="G992" s="7" t="s">
        <v>28</v>
      </c>
      <c r="H992" s="7" t="s">
        <v>1416</v>
      </c>
    </row>
    <row r="993" spans="1:8" x14ac:dyDescent="0.25">
      <c r="A993" s="7" t="s">
        <v>4091</v>
      </c>
      <c r="B993" s="6">
        <v>10009616</v>
      </c>
      <c r="C993" s="9">
        <v>32209356</v>
      </c>
      <c r="D993" s="2" t="s">
        <v>4092</v>
      </c>
      <c r="E993" s="6">
        <v>918485059</v>
      </c>
      <c r="F993" s="7" t="s">
        <v>206</v>
      </c>
      <c r="G993" s="7" t="s">
        <v>16</v>
      </c>
      <c r="H993" s="7" t="s">
        <v>1412</v>
      </c>
    </row>
    <row r="994" spans="1:8" x14ac:dyDescent="0.25">
      <c r="A994" s="7" t="s">
        <v>4093</v>
      </c>
      <c r="B994" s="6">
        <v>10012703</v>
      </c>
      <c r="C994" s="8" t="s">
        <v>4094</v>
      </c>
      <c r="D994" s="2" t="s">
        <v>4095</v>
      </c>
      <c r="E994" s="6">
        <v>912265945</v>
      </c>
      <c r="F994" s="7" t="s">
        <v>17</v>
      </c>
      <c r="G994" s="7" t="s">
        <v>90</v>
      </c>
      <c r="H994" s="7" t="s">
        <v>1420</v>
      </c>
    </row>
    <row r="995" spans="1:8" x14ac:dyDescent="0.25">
      <c r="A995" s="7" t="s">
        <v>4096</v>
      </c>
      <c r="B995" s="6">
        <v>10008639</v>
      </c>
      <c r="C995" s="9">
        <v>1120042</v>
      </c>
      <c r="D995" s="2" t="s">
        <v>1945</v>
      </c>
      <c r="E995" s="6">
        <v>3125160773</v>
      </c>
      <c r="F995" s="7" t="s">
        <v>255</v>
      </c>
      <c r="G995" s="7" t="s">
        <v>28</v>
      </c>
      <c r="H995" s="7" t="s">
        <v>1420</v>
      </c>
    </row>
    <row r="996" spans="1:8" x14ac:dyDescent="0.25">
      <c r="A996" s="7" t="s">
        <v>4097</v>
      </c>
      <c r="B996" s="6">
        <v>10010468</v>
      </c>
      <c r="C996" s="9">
        <v>6768358</v>
      </c>
      <c r="D996" s="2" t="s">
        <v>4098</v>
      </c>
      <c r="E996" s="6">
        <v>3124038935</v>
      </c>
      <c r="F996" s="7" t="s">
        <v>34</v>
      </c>
      <c r="G996" s="7" t="s">
        <v>28</v>
      </c>
      <c r="H996" s="7" t="s">
        <v>1420</v>
      </c>
    </row>
    <row r="997" spans="1:8" x14ac:dyDescent="0.25">
      <c r="A997" s="7" t="s">
        <v>4099</v>
      </c>
      <c r="B997" s="6">
        <v>10015591</v>
      </c>
      <c r="C997" s="8" t="s">
        <v>4100</v>
      </c>
      <c r="D997" s="2" t="s">
        <v>4101</v>
      </c>
      <c r="E997" s="6">
        <v>3116426241</v>
      </c>
      <c r="F997" s="7" t="s">
        <v>1004</v>
      </c>
      <c r="G997" s="7" t="s">
        <v>659</v>
      </c>
      <c r="H997" s="7" t="s">
        <v>1408</v>
      </c>
    </row>
    <row r="998" spans="1:8" x14ac:dyDescent="0.25">
      <c r="A998" s="7" t="s">
        <v>4102</v>
      </c>
      <c r="B998" s="6">
        <v>10017791</v>
      </c>
      <c r="C998" s="8" t="s">
        <v>4103</v>
      </c>
      <c r="D998" s="2" t="s">
        <v>4104</v>
      </c>
      <c r="E998" s="6">
        <v>3202887232</v>
      </c>
      <c r="F998" s="7" t="s">
        <v>1341</v>
      </c>
      <c r="G998" s="7" t="s">
        <v>828</v>
      </c>
      <c r="H998" s="7" t="s">
        <v>1412</v>
      </c>
    </row>
    <row r="999" spans="1:8" x14ac:dyDescent="0.25">
      <c r="A999" s="7" t="s">
        <v>4105</v>
      </c>
      <c r="B999" s="6">
        <v>10008776</v>
      </c>
      <c r="C999" s="8" t="s">
        <v>4106</v>
      </c>
      <c r="D999" s="2" t="s">
        <v>4107</v>
      </c>
      <c r="E999" s="6">
        <v>3138312868</v>
      </c>
      <c r="F999" s="7" t="s">
        <v>57</v>
      </c>
      <c r="G999" s="7" t="s">
        <v>16</v>
      </c>
      <c r="H999" s="7" t="s">
        <v>1420</v>
      </c>
    </row>
    <row r="1000" spans="1:8" x14ac:dyDescent="0.25">
      <c r="A1000" s="7" t="s">
        <v>4108</v>
      </c>
      <c r="B1000" s="6">
        <v>10010112</v>
      </c>
      <c r="C1000" s="9">
        <v>42855340</v>
      </c>
      <c r="D1000" s="2" t="s">
        <v>2118</v>
      </c>
      <c r="E1000" s="6">
        <v>3206078112</v>
      </c>
      <c r="F1000" s="7" t="s">
        <v>193</v>
      </c>
      <c r="G1000" s="7" t="s">
        <v>28</v>
      </c>
      <c r="H1000" s="7" t="s">
        <v>1420</v>
      </c>
    </row>
    <row r="1001" spans="1:8" x14ac:dyDescent="0.25">
      <c r="A1001" s="7" t="s">
        <v>4109</v>
      </c>
      <c r="B1001" s="6">
        <v>10010171</v>
      </c>
      <c r="C1001" s="9">
        <v>42907120</v>
      </c>
      <c r="D1001" s="2" t="s">
        <v>3926</v>
      </c>
      <c r="E1001" s="6">
        <v>3112181656</v>
      </c>
      <c r="F1001" s="7" t="s">
        <v>64</v>
      </c>
      <c r="G1001" s="7" t="s">
        <v>28</v>
      </c>
      <c r="H1001" s="7" t="s">
        <v>1420</v>
      </c>
    </row>
    <row r="1002" spans="1:8" x14ac:dyDescent="0.25">
      <c r="A1002" s="7" t="s">
        <v>4110</v>
      </c>
      <c r="B1002" s="6">
        <v>10011415</v>
      </c>
      <c r="C1002" s="9">
        <v>80467060</v>
      </c>
      <c r="D1002" s="2" t="s">
        <v>4111</v>
      </c>
      <c r="E1002" s="6">
        <v>3118062884</v>
      </c>
      <c r="F1002" s="7" t="s">
        <v>193</v>
      </c>
      <c r="G1002" s="7" t="s">
        <v>16</v>
      </c>
      <c r="H1002" s="7" t="s">
        <v>1420</v>
      </c>
    </row>
    <row r="1003" spans="1:8" x14ac:dyDescent="0.25">
      <c r="A1003" s="7" t="s">
        <v>4112</v>
      </c>
      <c r="B1003" s="6">
        <v>10015354</v>
      </c>
      <c r="C1003" s="8" t="s">
        <v>4113</v>
      </c>
      <c r="D1003" s="2" t="s">
        <v>4114</v>
      </c>
      <c r="E1003" s="6">
        <v>3173656016</v>
      </c>
      <c r="F1003" s="7" t="s">
        <v>1004</v>
      </c>
      <c r="G1003" s="7" t="s">
        <v>659</v>
      </c>
      <c r="H1003" s="7" t="s">
        <v>1408</v>
      </c>
    </row>
    <row r="1004" spans="1:8" x14ac:dyDescent="0.25">
      <c r="A1004" s="7" t="s">
        <v>4115</v>
      </c>
      <c r="B1004" s="6">
        <v>10017295</v>
      </c>
      <c r="C1004" s="8" t="s">
        <v>4116</v>
      </c>
      <c r="D1004" s="2" t="s">
        <v>4117</v>
      </c>
      <c r="E1004" s="6">
        <v>3214088660</v>
      </c>
      <c r="F1004" s="7" t="s">
        <v>190</v>
      </c>
      <c r="G1004" s="7" t="s">
        <v>16</v>
      </c>
      <c r="H1004" s="7" t="s">
        <v>1427</v>
      </c>
    </row>
    <row r="1005" spans="1:8" x14ac:dyDescent="0.25">
      <c r="A1005" s="7" t="s">
        <v>4118</v>
      </c>
      <c r="B1005" s="6">
        <v>10011572</v>
      </c>
      <c r="C1005" s="8" t="s">
        <v>4119</v>
      </c>
      <c r="D1005" s="2" t="s">
        <v>2701</v>
      </c>
      <c r="E1005" s="6">
        <v>916683030</v>
      </c>
      <c r="F1005" s="7" t="s">
        <v>420</v>
      </c>
      <c r="G1005" s="7" t="s">
        <v>90</v>
      </c>
      <c r="H1005" s="7" t="s">
        <v>1547</v>
      </c>
    </row>
    <row r="1006" spans="1:8" x14ac:dyDescent="0.25">
      <c r="A1006" s="7" t="s">
        <v>4120</v>
      </c>
      <c r="B1006" s="6">
        <v>10013103</v>
      </c>
      <c r="C1006" s="8" t="s">
        <v>4121</v>
      </c>
      <c r="D1006" s="2" t="s">
        <v>4122</v>
      </c>
      <c r="E1006" s="6">
        <v>3212918815</v>
      </c>
      <c r="F1006" s="7" t="s">
        <v>769</v>
      </c>
      <c r="G1006" s="7" t="s">
        <v>16</v>
      </c>
      <c r="H1006" s="7" t="s">
        <v>1427</v>
      </c>
    </row>
    <row r="1007" spans="1:8" x14ac:dyDescent="0.25">
      <c r="A1007" s="7" t="s">
        <v>4123</v>
      </c>
      <c r="B1007" s="6">
        <v>10017163</v>
      </c>
      <c r="C1007" s="8" t="s">
        <v>4124</v>
      </c>
      <c r="D1007" s="2" t="s">
        <v>4125</v>
      </c>
      <c r="E1007" s="6">
        <v>3136927620</v>
      </c>
      <c r="F1007" s="7" t="s">
        <v>1088</v>
      </c>
      <c r="G1007" s="7" t="s">
        <v>21</v>
      </c>
      <c r="H1007" s="7" t="s">
        <v>1412</v>
      </c>
    </row>
    <row r="1008" spans="1:8" x14ac:dyDescent="0.25">
      <c r="A1008" s="7" t="s">
        <v>4126</v>
      </c>
      <c r="B1008" s="6">
        <v>10015593</v>
      </c>
      <c r="C1008" s="8" t="s">
        <v>4127</v>
      </c>
      <c r="D1008" s="2" t="s">
        <v>4128</v>
      </c>
      <c r="E1008" s="6">
        <v>3113625369</v>
      </c>
      <c r="F1008" s="7" t="s">
        <v>81</v>
      </c>
      <c r="G1008" s="7" t="s">
        <v>21</v>
      </c>
      <c r="H1008" s="7" t="s">
        <v>1408</v>
      </c>
    </row>
    <row r="1009" spans="1:8" x14ac:dyDescent="0.25">
      <c r="A1009" s="7" t="s">
        <v>4129</v>
      </c>
      <c r="B1009" s="6">
        <v>10008640</v>
      </c>
      <c r="C1009" s="9">
        <v>1120152</v>
      </c>
      <c r="D1009" s="2" t="s">
        <v>4130</v>
      </c>
      <c r="E1009" s="6">
        <v>3133871058</v>
      </c>
      <c r="F1009" s="7" t="s">
        <v>255</v>
      </c>
      <c r="G1009" s="7" t="s">
        <v>28</v>
      </c>
      <c r="H1009" s="7" t="s">
        <v>1420</v>
      </c>
    </row>
    <row r="1010" spans="1:8" x14ac:dyDescent="0.25">
      <c r="A1010" s="7" t="s">
        <v>4131</v>
      </c>
      <c r="B1010" s="6">
        <v>10010573</v>
      </c>
      <c r="C1010" s="9">
        <v>7125392</v>
      </c>
      <c r="D1010" s="2" t="s">
        <v>4132</v>
      </c>
      <c r="E1010" s="6">
        <v>3114697581</v>
      </c>
      <c r="F1010" s="7" t="s">
        <v>255</v>
      </c>
      <c r="G1010" s="7" t="s">
        <v>28</v>
      </c>
      <c r="H1010" s="7" t="s">
        <v>1412</v>
      </c>
    </row>
    <row r="1011" spans="1:8" x14ac:dyDescent="0.25">
      <c r="A1011" s="7" t="s">
        <v>4133</v>
      </c>
      <c r="B1011" s="6">
        <v>10013107</v>
      </c>
      <c r="C1011" s="8" t="s">
        <v>4134</v>
      </c>
      <c r="D1011" s="2" t="s">
        <v>4135</v>
      </c>
      <c r="E1011" s="6">
        <v>945615883</v>
      </c>
      <c r="F1011" s="7" t="s">
        <v>120</v>
      </c>
      <c r="G1011" s="7" t="s">
        <v>21</v>
      </c>
      <c r="H1011" s="7" t="s">
        <v>1416</v>
      </c>
    </row>
    <row r="1012" spans="1:8" x14ac:dyDescent="0.25">
      <c r="A1012" s="7" t="s">
        <v>4136</v>
      </c>
      <c r="B1012" s="6">
        <v>10015215</v>
      </c>
      <c r="C1012" s="8" t="s">
        <v>4137</v>
      </c>
      <c r="D1012" s="2" t="s">
        <v>4138</v>
      </c>
      <c r="E1012" s="6">
        <v>968922413</v>
      </c>
      <c r="F1012" s="7" t="s">
        <v>329</v>
      </c>
      <c r="G1012" s="7" t="s">
        <v>659</v>
      </c>
      <c r="H1012" s="7" t="s">
        <v>1408</v>
      </c>
    </row>
    <row r="1013" spans="1:8" x14ac:dyDescent="0.25">
      <c r="A1013" s="7" t="s">
        <v>4139</v>
      </c>
      <c r="B1013" s="6">
        <v>10018070</v>
      </c>
      <c r="C1013" s="8" t="s">
        <v>4140</v>
      </c>
      <c r="D1013" s="2" t="s">
        <v>4141</v>
      </c>
      <c r="E1013" s="6">
        <v>3115505981</v>
      </c>
      <c r="F1013" s="7" t="s">
        <v>64</v>
      </c>
      <c r="G1013" s="7" t="s">
        <v>28</v>
      </c>
      <c r="H1013" s="7" t="s">
        <v>1420</v>
      </c>
    </row>
    <row r="1014" spans="1:8" x14ac:dyDescent="0.25">
      <c r="A1014" s="7" t="s">
        <v>4142</v>
      </c>
      <c r="B1014" s="6">
        <v>10012150</v>
      </c>
      <c r="C1014" s="9">
        <v>9526572</v>
      </c>
      <c r="D1014" s="2" t="s">
        <v>4143</v>
      </c>
      <c r="E1014" s="6">
        <v>3125677336</v>
      </c>
      <c r="F1014" s="7" t="s">
        <v>301</v>
      </c>
      <c r="G1014" s="7" t="s">
        <v>28</v>
      </c>
      <c r="H1014" s="7" t="s">
        <v>1420</v>
      </c>
    </row>
    <row r="1015" spans="1:8" x14ac:dyDescent="0.25">
      <c r="A1015" s="7" t="s">
        <v>4144</v>
      </c>
      <c r="B1015" s="6">
        <v>10017011</v>
      </c>
      <c r="C1015" s="8" t="s">
        <v>4145</v>
      </c>
      <c r="D1015" s="2" t="s">
        <v>4146</v>
      </c>
      <c r="E1015" s="6">
        <v>3136132996</v>
      </c>
      <c r="F1015" s="7" t="s">
        <v>329</v>
      </c>
      <c r="G1015" s="7" t="s">
        <v>659</v>
      </c>
      <c r="H1015" s="7" t="s">
        <v>1412</v>
      </c>
    </row>
    <row r="1016" spans="1:8" x14ac:dyDescent="0.25">
      <c r="A1016" s="7" t="s">
        <v>4147</v>
      </c>
      <c r="B1016" s="6">
        <v>10011863</v>
      </c>
      <c r="C1016" s="8" t="s">
        <v>4148</v>
      </c>
      <c r="D1016" s="2" t="s">
        <v>4149</v>
      </c>
      <c r="E1016" s="6">
        <v>3127451520</v>
      </c>
      <c r="F1016" s="7" t="s">
        <v>107</v>
      </c>
      <c r="G1016" s="7" t="s">
        <v>21</v>
      </c>
      <c r="H1016" s="7" t="s">
        <v>1420</v>
      </c>
    </row>
    <row r="1017" spans="1:8" x14ac:dyDescent="0.25">
      <c r="A1017" s="7" t="s">
        <v>4150</v>
      </c>
      <c r="B1017" s="6">
        <v>10014627</v>
      </c>
      <c r="C1017" s="8" t="s">
        <v>4151</v>
      </c>
      <c r="D1017" s="2" t="s">
        <v>4152</v>
      </c>
      <c r="E1017" s="6">
        <v>3153166777</v>
      </c>
      <c r="F1017" s="7" t="s">
        <v>34</v>
      </c>
      <c r="G1017" s="7" t="s">
        <v>28</v>
      </c>
      <c r="H1017" s="7" t="s">
        <v>1416</v>
      </c>
    </row>
    <row r="1018" spans="1:8" x14ac:dyDescent="0.25">
      <c r="A1018" s="7" t="s">
        <v>4153</v>
      </c>
      <c r="B1018" s="6">
        <v>10014300</v>
      </c>
      <c r="C1018" s="8" t="s">
        <v>4154</v>
      </c>
      <c r="D1018" s="2" t="s">
        <v>4155</v>
      </c>
      <c r="E1018" s="6">
        <v>986676962</v>
      </c>
      <c r="F1018" s="7" t="s">
        <v>713</v>
      </c>
      <c r="G1018" s="7" t="s">
        <v>712</v>
      </c>
      <c r="H1018" s="7" t="s">
        <v>1412</v>
      </c>
    </row>
    <row r="1019" spans="1:8" x14ac:dyDescent="0.25">
      <c r="A1019" s="7" t="s">
        <v>4156</v>
      </c>
      <c r="B1019" s="6">
        <v>10018061</v>
      </c>
      <c r="C1019" s="8" t="s">
        <v>4157</v>
      </c>
      <c r="D1019" s="2" t="s">
        <v>4158</v>
      </c>
      <c r="E1019" s="6">
        <v>3142310629</v>
      </c>
      <c r="F1019" s="7" t="s">
        <v>48</v>
      </c>
      <c r="G1019" s="7" t="s">
        <v>16</v>
      </c>
      <c r="H1019" s="7" t="s">
        <v>1420</v>
      </c>
    </row>
    <row r="1020" spans="1:8" x14ac:dyDescent="0.25">
      <c r="A1020" s="7" t="s">
        <v>4159</v>
      </c>
      <c r="B1020" s="6">
        <v>10014151</v>
      </c>
      <c r="C1020" s="8" t="s">
        <v>4160</v>
      </c>
      <c r="D1020" s="2" t="s">
        <v>4161</v>
      </c>
      <c r="E1020" s="6">
        <v>2814528</v>
      </c>
      <c r="F1020" s="7" t="s">
        <v>902</v>
      </c>
      <c r="G1020" s="7" t="s">
        <v>21</v>
      </c>
      <c r="H1020" s="7" t="s">
        <v>1420</v>
      </c>
    </row>
    <row r="1021" spans="1:8" x14ac:dyDescent="0.25">
      <c r="A1021" s="7" t="s">
        <v>4162</v>
      </c>
      <c r="B1021" s="6">
        <v>10016114</v>
      </c>
      <c r="C1021" s="8" t="s">
        <v>4163</v>
      </c>
      <c r="D1021" s="2" t="s">
        <v>4164</v>
      </c>
      <c r="E1021" s="6">
        <v>3007255668</v>
      </c>
      <c r="F1021" s="7" t="s">
        <v>1128</v>
      </c>
      <c r="G1021" s="7" t="s">
        <v>21</v>
      </c>
      <c r="H1021" s="7" t="s">
        <v>1408</v>
      </c>
    </row>
    <row r="1022" spans="1:8" x14ac:dyDescent="0.25">
      <c r="A1022" s="7" t="s">
        <v>4165</v>
      </c>
      <c r="B1022" s="6">
        <v>10009752</v>
      </c>
      <c r="C1022" s="8" t="s">
        <v>4166</v>
      </c>
      <c r="D1022" s="2" t="s">
        <v>4167</v>
      </c>
      <c r="E1022" s="6">
        <v>948686450</v>
      </c>
      <c r="F1022" s="7" t="s">
        <v>81</v>
      </c>
      <c r="G1022" s="7" t="s">
        <v>21</v>
      </c>
      <c r="H1022" s="7" t="s">
        <v>1408</v>
      </c>
    </row>
    <row r="1023" spans="1:8" x14ac:dyDescent="0.25">
      <c r="A1023" s="7" t="s">
        <v>4168</v>
      </c>
      <c r="B1023" s="6">
        <v>10012155</v>
      </c>
      <c r="C1023" s="9">
        <v>9532411</v>
      </c>
      <c r="D1023" s="2" t="s">
        <v>4169</v>
      </c>
      <c r="E1023" s="6">
        <v>987725704</v>
      </c>
      <c r="F1023" s="7" t="s">
        <v>123</v>
      </c>
      <c r="G1023" s="7" t="s">
        <v>28</v>
      </c>
      <c r="H1023" s="7" t="s">
        <v>1420</v>
      </c>
    </row>
    <row r="1024" spans="1:8" x14ac:dyDescent="0.25">
      <c r="A1024" s="7" t="s">
        <v>4170</v>
      </c>
      <c r="B1024" s="6">
        <v>10011983</v>
      </c>
      <c r="C1024" s="8" t="s">
        <v>4171</v>
      </c>
      <c r="D1024" s="2" t="s">
        <v>4172</v>
      </c>
      <c r="E1024" s="6">
        <v>3102608502</v>
      </c>
      <c r="F1024" s="7" t="s">
        <v>17</v>
      </c>
      <c r="G1024" s="7" t="s">
        <v>90</v>
      </c>
      <c r="H1024" s="7" t="s">
        <v>1416</v>
      </c>
    </row>
    <row r="1025" spans="1:8" x14ac:dyDescent="0.25">
      <c r="A1025" s="7" t="s">
        <v>4173</v>
      </c>
      <c r="B1025" s="6">
        <v>10008477</v>
      </c>
      <c r="C1025" s="8" t="s">
        <v>4174</v>
      </c>
      <c r="D1025" s="2" t="s">
        <v>4175</v>
      </c>
      <c r="E1025" s="6">
        <v>3162497728</v>
      </c>
      <c r="F1025" s="7" t="s">
        <v>34</v>
      </c>
      <c r="G1025" s="7" t="s">
        <v>28</v>
      </c>
      <c r="H1025" s="7" t="s">
        <v>1420</v>
      </c>
    </row>
    <row r="1026" spans="1:8" x14ac:dyDescent="0.25">
      <c r="A1026" s="7" t="s">
        <v>4176</v>
      </c>
      <c r="B1026" s="6">
        <v>10017198</v>
      </c>
      <c r="C1026" s="8" t="s">
        <v>4177</v>
      </c>
      <c r="D1026" s="2" t="s">
        <v>1553</v>
      </c>
      <c r="E1026" s="6">
        <v>3104121273</v>
      </c>
      <c r="F1026" s="7" t="s">
        <v>308</v>
      </c>
      <c r="G1026" s="7" t="s">
        <v>21</v>
      </c>
      <c r="H1026" s="7" t="s">
        <v>1416</v>
      </c>
    </row>
    <row r="1027" spans="1:8" x14ac:dyDescent="0.25">
      <c r="A1027" s="7" t="s">
        <v>4178</v>
      </c>
      <c r="B1027" s="6">
        <v>10016375</v>
      </c>
      <c r="C1027" s="8" t="s">
        <v>4179</v>
      </c>
      <c r="D1027" s="2" t="s">
        <v>4180</v>
      </c>
      <c r="E1027" s="6">
        <v>3216462987</v>
      </c>
      <c r="F1027" s="7" t="s">
        <v>1096</v>
      </c>
      <c r="G1027" s="7" t="s">
        <v>659</v>
      </c>
      <c r="H1027" s="7" t="s">
        <v>1416</v>
      </c>
    </row>
    <row r="1028" spans="1:8" x14ac:dyDescent="0.25">
      <c r="A1028" s="7" t="s">
        <v>4181</v>
      </c>
      <c r="B1028" s="6">
        <v>10014440</v>
      </c>
      <c r="C1028" s="9">
        <v>42902541</v>
      </c>
      <c r="D1028" s="2" t="s">
        <v>4182</v>
      </c>
      <c r="E1028" s="6">
        <v>3146194751</v>
      </c>
      <c r="F1028" s="7" t="s">
        <v>145</v>
      </c>
      <c r="G1028" s="7" t="s">
        <v>21</v>
      </c>
      <c r="H1028" s="7" t="s">
        <v>1416</v>
      </c>
    </row>
    <row r="1029" spans="1:8" x14ac:dyDescent="0.25">
      <c r="A1029" s="7" t="s">
        <v>4183</v>
      </c>
      <c r="B1029" s="6">
        <v>10010009</v>
      </c>
      <c r="C1029" s="9">
        <v>4216744</v>
      </c>
      <c r="D1029" s="2" t="s">
        <v>4184</v>
      </c>
      <c r="E1029" s="6">
        <v>3125631994</v>
      </c>
      <c r="F1029" s="7" t="s">
        <v>255</v>
      </c>
      <c r="G1029" s="7" t="s">
        <v>28</v>
      </c>
      <c r="H1029" s="7" t="s">
        <v>1420</v>
      </c>
    </row>
    <row r="1030" spans="1:8" x14ac:dyDescent="0.25">
      <c r="A1030" s="7" t="s">
        <v>4185</v>
      </c>
      <c r="B1030" s="6">
        <v>10008638</v>
      </c>
      <c r="C1030" s="9">
        <v>1120017</v>
      </c>
      <c r="D1030" s="2" t="s">
        <v>4186</v>
      </c>
      <c r="E1030" s="6">
        <v>3208586650</v>
      </c>
      <c r="F1030" s="7" t="s">
        <v>255</v>
      </c>
      <c r="G1030" s="7" t="s">
        <v>28</v>
      </c>
      <c r="H1030" s="7" t="s">
        <v>1420</v>
      </c>
    </row>
    <row r="1031" spans="1:8" x14ac:dyDescent="0.25">
      <c r="A1031" s="7" t="s">
        <v>4187</v>
      </c>
      <c r="B1031" s="6">
        <v>10008646</v>
      </c>
      <c r="C1031" s="8" t="s">
        <v>4188</v>
      </c>
      <c r="D1031" s="2" t="s">
        <v>4189</v>
      </c>
      <c r="E1031" s="6">
        <v>3125631994</v>
      </c>
      <c r="F1031" s="7" t="s">
        <v>255</v>
      </c>
      <c r="G1031" s="7" t="s">
        <v>28</v>
      </c>
      <c r="H1031" s="7" t="s">
        <v>1420</v>
      </c>
    </row>
    <row r="1032" spans="1:8" x14ac:dyDescent="0.25">
      <c r="A1032" s="7" t="s">
        <v>4190</v>
      </c>
      <c r="B1032" s="6">
        <v>10015472</v>
      </c>
      <c r="C1032" s="9">
        <v>1056482062</v>
      </c>
      <c r="D1032" s="2" t="s">
        <v>4191</v>
      </c>
      <c r="E1032" s="6">
        <v>311250634</v>
      </c>
      <c r="F1032" s="7" t="s">
        <v>29</v>
      </c>
      <c r="G1032" s="7" t="s">
        <v>28</v>
      </c>
      <c r="H1032" s="7" t="s">
        <v>1408</v>
      </c>
    </row>
    <row r="1033" spans="1:8" x14ac:dyDescent="0.25">
      <c r="A1033" s="7" t="s">
        <v>4192</v>
      </c>
      <c r="B1033" s="6">
        <v>10009698</v>
      </c>
      <c r="C1033" s="9">
        <v>32422470</v>
      </c>
      <c r="D1033" s="2" t="s">
        <v>4193</v>
      </c>
      <c r="E1033" s="6">
        <v>3102256169</v>
      </c>
      <c r="F1033" s="7" t="s">
        <v>181</v>
      </c>
      <c r="G1033" s="7" t="s">
        <v>28</v>
      </c>
      <c r="H1033" s="7" t="s">
        <v>1420</v>
      </c>
    </row>
    <row r="1034" spans="1:8" x14ac:dyDescent="0.25">
      <c r="A1034" s="7" t="s">
        <v>4194</v>
      </c>
      <c r="B1034" s="6">
        <v>10014506</v>
      </c>
      <c r="C1034" s="8" t="s">
        <v>4195</v>
      </c>
      <c r="D1034" s="2" t="s">
        <v>4196</v>
      </c>
      <c r="E1034" s="6">
        <v>3134039850</v>
      </c>
      <c r="F1034" s="7" t="s">
        <v>206</v>
      </c>
      <c r="G1034" s="7" t="s">
        <v>16</v>
      </c>
      <c r="H1034" s="7" t="s">
        <v>1416</v>
      </c>
    </row>
    <row r="1035" spans="1:8" x14ac:dyDescent="0.25">
      <c r="A1035" s="7" t="s">
        <v>4197</v>
      </c>
      <c r="B1035" s="6">
        <v>10011151</v>
      </c>
      <c r="C1035" s="9">
        <v>79819988</v>
      </c>
      <c r="D1035" s="2" t="s">
        <v>4198</v>
      </c>
      <c r="E1035" s="6">
        <v>3134309278</v>
      </c>
      <c r="F1035" s="7" t="s">
        <v>45</v>
      </c>
      <c r="G1035" s="7" t="s">
        <v>16</v>
      </c>
      <c r="H1035" s="7" t="s">
        <v>1420</v>
      </c>
    </row>
    <row r="1036" spans="1:8" x14ac:dyDescent="0.25">
      <c r="A1036" s="7" t="s">
        <v>4199</v>
      </c>
      <c r="B1036" s="6">
        <v>10017774</v>
      </c>
      <c r="C1036" s="8" t="s">
        <v>4200</v>
      </c>
      <c r="D1036" s="2" t="s">
        <v>4201</v>
      </c>
      <c r="E1036" s="6">
        <v>3104686878</v>
      </c>
      <c r="F1036" s="7" t="s">
        <v>1355</v>
      </c>
      <c r="G1036" s="7" t="s">
        <v>21</v>
      </c>
      <c r="H1036" s="7" t="s">
        <v>1437</v>
      </c>
    </row>
    <row r="1037" spans="1:8" x14ac:dyDescent="0.25">
      <c r="A1037" s="7" t="s">
        <v>4202</v>
      </c>
      <c r="B1037" s="6">
        <v>10015545</v>
      </c>
      <c r="C1037" s="8" t="s">
        <v>4203</v>
      </c>
      <c r="D1037" s="2" t="s">
        <v>4204</v>
      </c>
      <c r="E1037" s="6">
        <v>7601676</v>
      </c>
      <c r="F1037" s="7" t="s">
        <v>123</v>
      </c>
      <c r="G1037" s="7" t="s">
        <v>28</v>
      </c>
      <c r="H1037" s="7" t="s">
        <v>1427</v>
      </c>
    </row>
    <row r="1038" spans="1:8" x14ac:dyDescent="0.25">
      <c r="A1038" s="7" t="s">
        <v>4205</v>
      </c>
      <c r="B1038" s="6">
        <v>10017181</v>
      </c>
      <c r="C1038" s="8" t="s">
        <v>4206</v>
      </c>
      <c r="D1038" s="2" t="s">
        <v>4207</v>
      </c>
      <c r="E1038" s="6">
        <v>967467373</v>
      </c>
      <c r="F1038" s="7" t="s">
        <v>847</v>
      </c>
      <c r="G1038" s="7" t="s">
        <v>659</v>
      </c>
      <c r="H1038" s="7" t="s">
        <v>1427</v>
      </c>
    </row>
    <row r="1039" spans="1:8" x14ac:dyDescent="0.25">
      <c r="A1039" s="7" t="s">
        <v>4208</v>
      </c>
      <c r="B1039" s="6">
        <v>10011185</v>
      </c>
      <c r="C1039" s="8" t="s">
        <v>4209</v>
      </c>
      <c r="D1039" s="2" t="s">
        <v>4210</v>
      </c>
      <c r="E1039" s="6">
        <v>918844433</v>
      </c>
      <c r="F1039" s="7" t="s">
        <v>17</v>
      </c>
      <c r="G1039" s="7" t="s">
        <v>90</v>
      </c>
      <c r="H1039" s="7" t="s">
        <v>1416</v>
      </c>
    </row>
    <row r="1040" spans="1:8" x14ac:dyDescent="0.25">
      <c r="A1040" s="7" t="s">
        <v>4211</v>
      </c>
      <c r="B1040" s="6">
        <v>10015325</v>
      </c>
      <c r="C1040" s="8" t="s">
        <v>4212</v>
      </c>
      <c r="D1040" s="2" t="s">
        <v>4213</v>
      </c>
      <c r="E1040" s="6">
        <v>3113497892</v>
      </c>
      <c r="F1040" s="7" t="s">
        <v>781</v>
      </c>
      <c r="G1040" s="7" t="s">
        <v>659</v>
      </c>
      <c r="H1040" s="7" t="s">
        <v>1408</v>
      </c>
    </row>
    <row r="1041" spans="1:8" x14ac:dyDescent="0.25">
      <c r="A1041" s="7" t="s">
        <v>4214</v>
      </c>
      <c r="B1041" s="6">
        <v>10012472</v>
      </c>
      <c r="C1041" s="8" t="s">
        <v>4215</v>
      </c>
      <c r="D1041" s="2" t="s">
        <v>4216</v>
      </c>
      <c r="E1041" s="6">
        <v>987721108</v>
      </c>
      <c r="F1041" s="7" t="s">
        <v>244</v>
      </c>
      <c r="G1041" s="7" t="s">
        <v>28</v>
      </c>
      <c r="H1041" s="7" t="s">
        <v>1420</v>
      </c>
    </row>
    <row r="1042" spans="1:8" x14ac:dyDescent="0.25">
      <c r="A1042" s="7" t="s">
        <v>4217</v>
      </c>
      <c r="B1042" s="6">
        <v>10015209</v>
      </c>
      <c r="C1042" s="8" t="s">
        <v>4218</v>
      </c>
      <c r="D1042" s="2" t="s">
        <v>4219</v>
      </c>
      <c r="E1042" s="6">
        <v>3104215110</v>
      </c>
      <c r="F1042" s="7" t="s">
        <v>847</v>
      </c>
      <c r="G1042" s="7" t="s">
        <v>659</v>
      </c>
      <c r="H1042" s="7" t="s">
        <v>1408</v>
      </c>
    </row>
    <row r="1043" spans="1:8" x14ac:dyDescent="0.25">
      <c r="A1043" s="7" t="s">
        <v>4220</v>
      </c>
      <c r="B1043" s="6">
        <v>10013090</v>
      </c>
      <c r="C1043" s="8" t="s">
        <v>4221</v>
      </c>
      <c r="D1043" s="2" t="s">
        <v>4222</v>
      </c>
      <c r="E1043" s="6">
        <v>982850010</v>
      </c>
      <c r="F1043" s="7" t="s">
        <v>800</v>
      </c>
      <c r="G1043" s="7" t="s">
        <v>483</v>
      </c>
      <c r="H1043" s="7" t="s">
        <v>1437</v>
      </c>
    </row>
    <row r="1044" spans="1:8" x14ac:dyDescent="0.25">
      <c r="A1044" s="7" t="s">
        <v>4223</v>
      </c>
      <c r="B1044" s="6">
        <v>10013218</v>
      </c>
      <c r="C1044" s="8" t="s">
        <v>4224</v>
      </c>
      <c r="D1044" s="2" t="s">
        <v>4225</v>
      </c>
      <c r="E1044" s="6">
        <v>916449420</v>
      </c>
      <c r="F1044" s="7" t="s">
        <v>17</v>
      </c>
      <c r="G1044" s="7" t="s">
        <v>712</v>
      </c>
      <c r="H1044" s="7" t="s">
        <v>1408</v>
      </c>
    </row>
    <row r="1045" spans="1:8" x14ac:dyDescent="0.25">
      <c r="A1045" s="7" t="s">
        <v>4226</v>
      </c>
      <c r="B1045" s="6">
        <v>10011395</v>
      </c>
      <c r="C1045" s="9">
        <v>80466567</v>
      </c>
      <c r="D1045" s="2" t="s">
        <v>4227</v>
      </c>
      <c r="E1045" s="6">
        <v>3118085475</v>
      </c>
      <c r="F1045" s="7" t="s">
        <v>193</v>
      </c>
      <c r="G1045" s="7" t="s">
        <v>16</v>
      </c>
      <c r="H1045" s="7" t="s">
        <v>1420</v>
      </c>
    </row>
    <row r="1046" spans="1:8" x14ac:dyDescent="0.25">
      <c r="A1046" s="7" t="s">
        <v>4228</v>
      </c>
      <c r="B1046" s="6">
        <v>10011392</v>
      </c>
      <c r="C1046" s="9">
        <v>804664130</v>
      </c>
      <c r="D1046" s="2" t="s">
        <v>2118</v>
      </c>
      <c r="E1046" s="6">
        <v>3132956881</v>
      </c>
      <c r="F1046" s="7" t="s">
        <v>193</v>
      </c>
      <c r="G1046" s="7" t="s">
        <v>28</v>
      </c>
      <c r="H1046" s="7" t="s">
        <v>1420</v>
      </c>
    </row>
    <row r="1047" spans="1:8" x14ac:dyDescent="0.25">
      <c r="A1047" s="7" t="s">
        <v>4229</v>
      </c>
      <c r="B1047" s="6">
        <v>10013329</v>
      </c>
      <c r="C1047" s="8" t="s">
        <v>4230</v>
      </c>
      <c r="D1047" s="2" t="s">
        <v>4231</v>
      </c>
      <c r="E1047" s="6">
        <v>3136839066</v>
      </c>
      <c r="F1047" s="7" t="s">
        <v>81</v>
      </c>
      <c r="G1047" s="7" t="s">
        <v>21</v>
      </c>
      <c r="H1047" s="7" t="s">
        <v>1416</v>
      </c>
    </row>
    <row r="1048" spans="1:8" x14ac:dyDescent="0.25">
      <c r="A1048" s="7" t="s">
        <v>4232</v>
      </c>
      <c r="B1048" s="6">
        <v>10009156</v>
      </c>
      <c r="C1048" s="8" t="s">
        <v>4233</v>
      </c>
      <c r="D1048" s="2" t="s">
        <v>4234</v>
      </c>
      <c r="E1048" s="6">
        <v>3112196854</v>
      </c>
      <c r="F1048" s="7" t="s">
        <v>110</v>
      </c>
      <c r="G1048" s="7" t="s">
        <v>28</v>
      </c>
      <c r="H1048" s="7" t="s">
        <v>1416</v>
      </c>
    </row>
    <row r="1049" spans="1:8" x14ac:dyDescent="0.25">
      <c r="A1049" s="7" t="s">
        <v>4235</v>
      </c>
      <c r="B1049" s="6">
        <v>10015802</v>
      </c>
      <c r="C1049" s="8" t="s">
        <v>4236</v>
      </c>
      <c r="D1049" s="2" t="s">
        <v>4237</v>
      </c>
      <c r="E1049" s="6">
        <v>3116016563</v>
      </c>
      <c r="F1049" s="7" t="s">
        <v>504</v>
      </c>
      <c r="G1049" s="7" t="s">
        <v>21</v>
      </c>
      <c r="H1049" s="7" t="s">
        <v>1412</v>
      </c>
    </row>
    <row r="1050" spans="1:8" x14ac:dyDescent="0.25">
      <c r="A1050" s="7" t="s">
        <v>4238</v>
      </c>
      <c r="B1050" s="6">
        <v>10016586</v>
      </c>
      <c r="C1050" s="8" t="s">
        <v>4239</v>
      </c>
      <c r="D1050" s="2" t="s">
        <v>4240</v>
      </c>
      <c r="E1050" s="6">
        <v>3134676581</v>
      </c>
      <c r="F1050" s="7" t="s">
        <v>713</v>
      </c>
      <c r="G1050" s="7" t="s">
        <v>712</v>
      </c>
      <c r="H1050" s="7" t="s">
        <v>1412</v>
      </c>
    </row>
    <row r="1051" spans="1:8" x14ac:dyDescent="0.25">
      <c r="A1051" s="7" t="s">
        <v>4241</v>
      </c>
      <c r="B1051" s="6">
        <v>10017532</v>
      </c>
      <c r="C1051" s="8" t="s">
        <v>4242</v>
      </c>
      <c r="D1051" s="2" t="s">
        <v>4243</v>
      </c>
      <c r="E1051" s="6">
        <v>3204827779</v>
      </c>
      <c r="F1051" s="7" t="s">
        <v>829</v>
      </c>
      <c r="G1051" s="7" t="s">
        <v>828</v>
      </c>
      <c r="H1051" s="7" t="s">
        <v>1547</v>
      </c>
    </row>
    <row r="1052" spans="1:8" x14ac:dyDescent="0.25">
      <c r="A1052" s="7" t="s">
        <v>4244</v>
      </c>
      <c r="B1052" s="6">
        <v>10010124</v>
      </c>
      <c r="C1052" s="9">
        <v>42860190</v>
      </c>
      <c r="D1052" s="2" t="s">
        <v>4245</v>
      </c>
      <c r="E1052" s="6">
        <v>3143351949</v>
      </c>
      <c r="F1052" s="7" t="s">
        <v>268</v>
      </c>
      <c r="G1052" s="7" t="s">
        <v>28</v>
      </c>
      <c r="H1052" s="7" t="s">
        <v>1420</v>
      </c>
    </row>
    <row r="1053" spans="1:8" x14ac:dyDescent="0.25">
      <c r="A1053" s="7" t="s">
        <v>4246</v>
      </c>
      <c r="B1053" s="6">
        <v>10017892</v>
      </c>
      <c r="C1053" s="8" t="s">
        <v>4247</v>
      </c>
      <c r="D1053" s="2" t="s">
        <v>4248</v>
      </c>
      <c r="E1053" s="6">
        <v>3113183498</v>
      </c>
      <c r="F1053" s="7" t="s">
        <v>1008</v>
      </c>
      <c r="G1053" s="7" t="s">
        <v>659</v>
      </c>
      <c r="H1053" s="7" t="s">
        <v>1408</v>
      </c>
    </row>
    <row r="1054" spans="1:8" x14ac:dyDescent="0.25">
      <c r="A1054" s="7" t="s">
        <v>4249</v>
      </c>
      <c r="B1054" s="6">
        <v>10010822</v>
      </c>
      <c r="C1054" s="9">
        <v>741505250</v>
      </c>
      <c r="D1054" s="2" t="s">
        <v>2206</v>
      </c>
      <c r="E1054" s="6">
        <v>3138153562</v>
      </c>
      <c r="F1054" s="7" t="s">
        <v>193</v>
      </c>
      <c r="G1054" s="7" t="s">
        <v>28</v>
      </c>
      <c r="H1054" s="7" t="s">
        <v>1420</v>
      </c>
    </row>
    <row r="1055" spans="1:8" x14ac:dyDescent="0.25">
      <c r="A1055" s="7" t="s">
        <v>4250</v>
      </c>
      <c r="B1055" s="6">
        <v>10009433</v>
      </c>
      <c r="C1055" s="9">
        <v>3091276</v>
      </c>
      <c r="D1055" s="2" t="s">
        <v>3267</v>
      </c>
      <c r="E1055" s="6">
        <v>3132379875</v>
      </c>
      <c r="F1055" s="7" t="s">
        <v>193</v>
      </c>
      <c r="G1055" s="7" t="s">
        <v>16</v>
      </c>
      <c r="H1055" s="7" t="s">
        <v>1420</v>
      </c>
    </row>
    <row r="1056" spans="1:8" x14ac:dyDescent="0.25">
      <c r="A1056" s="7" t="s">
        <v>4251</v>
      </c>
      <c r="B1056" s="6">
        <v>10014796</v>
      </c>
      <c r="C1056" s="9">
        <v>98495090</v>
      </c>
      <c r="D1056" s="2" t="s">
        <v>4252</v>
      </c>
      <c r="E1056" s="6">
        <v>3206933534</v>
      </c>
      <c r="F1056" s="7" t="s">
        <v>145</v>
      </c>
      <c r="G1056" s="7" t="s">
        <v>21</v>
      </c>
      <c r="H1056" s="7" t="s">
        <v>1416</v>
      </c>
    </row>
    <row r="1057" spans="1:8" x14ac:dyDescent="0.25">
      <c r="A1057" s="7" t="s">
        <v>4253</v>
      </c>
      <c r="B1057" s="6">
        <v>10017957</v>
      </c>
      <c r="C1057" s="9">
        <v>8306390</v>
      </c>
      <c r="D1057" s="2" t="s">
        <v>4254</v>
      </c>
      <c r="E1057" s="6">
        <v>3148627815</v>
      </c>
      <c r="F1057" s="7" t="s">
        <v>404</v>
      </c>
      <c r="G1057" s="7" t="s">
        <v>21</v>
      </c>
      <c r="H1057" s="7" t="s">
        <v>1416</v>
      </c>
    </row>
    <row r="1058" spans="1:8" x14ac:dyDescent="0.25">
      <c r="A1058" s="7" t="s">
        <v>4255</v>
      </c>
      <c r="B1058" s="6">
        <v>10015761</v>
      </c>
      <c r="C1058" s="8" t="s">
        <v>4256</v>
      </c>
      <c r="D1058" s="2" t="s">
        <v>4257</v>
      </c>
      <c r="E1058" s="6">
        <v>3144291101</v>
      </c>
      <c r="F1058" s="7" t="s">
        <v>181</v>
      </c>
      <c r="G1058" s="7" t="s">
        <v>28</v>
      </c>
      <c r="H1058" s="7" t="s">
        <v>1427</v>
      </c>
    </row>
    <row r="1059" spans="1:8" x14ac:dyDescent="0.25">
      <c r="A1059" s="7" t="s">
        <v>4258</v>
      </c>
      <c r="B1059" s="6">
        <v>10015142</v>
      </c>
      <c r="C1059" s="8" t="s">
        <v>4259</v>
      </c>
      <c r="D1059" s="2" t="s">
        <v>4260</v>
      </c>
      <c r="E1059" s="6">
        <v>3118807769</v>
      </c>
      <c r="F1059" s="7" t="s">
        <v>29</v>
      </c>
      <c r="G1059" s="7" t="s">
        <v>28</v>
      </c>
      <c r="H1059" s="7" t="s">
        <v>1420</v>
      </c>
    </row>
    <row r="1060" spans="1:8" x14ac:dyDescent="0.25">
      <c r="A1060" s="7" t="s">
        <v>4261</v>
      </c>
      <c r="B1060" s="6">
        <v>10011512</v>
      </c>
      <c r="C1060" s="8" t="s">
        <v>4262</v>
      </c>
      <c r="D1060" s="2" t="s">
        <v>1463</v>
      </c>
      <c r="E1060" s="6">
        <v>944440009</v>
      </c>
      <c r="F1060" s="7" t="s">
        <v>404</v>
      </c>
      <c r="G1060" s="7" t="s">
        <v>21</v>
      </c>
      <c r="H1060" s="7" t="s">
        <v>1416</v>
      </c>
    </row>
    <row r="1061" spans="1:8" x14ac:dyDescent="0.25">
      <c r="A1061" s="7" t="s">
        <v>4263</v>
      </c>
      <c r="B1061" s="6">
        <v>10015072</v>
      </c>
      <c r="C1061" s="8" t="s">
        <v>4264</v>
      </c>
      <c r="D1061" s="2" t="s">
        <v>4265</v>
      </c>
      <c r="E1061" s="6">
        <v>3184152506</v>
      </c>
      <c r="F1061" s="7" t="s">
        <v>924</v>
      </c>
      <c r="G1061" s="7" t="s">
        <v>659</v>
      </c>
      <c r="H1061" s="7" t="s">
        <v>1416</v>
      </c>
    </row>
    <row r="1062" spans="1:8" x14ac:dyDescent="0.25">
      <c r="A1062" s="7" t="s">
        <v>4266</v>
      </c>
      <c r="B1062" s="6">
        <v>10008422</v>
      </c>
      <c r="C1062" s="8" t="s">
        <v>4267</v>
      </c>
      <c r="D1062" s="2" t="s">
        <v>4268</v>
      </c>
      <c r="E1062" s="6">
        <v>3186507106</v>
      </c>
      <c r="F1062" s="7" t="s">
        <v>17</v>
      </c>
      <c r="G1062" s="7" t="s">
        <v>16</v>
      </c>
      <c r="H1062" s="7" t="s">
        <v>1427</v>
      </c>
    </row>
    <row r="1063" spans="1:8" x14ac:dyDescent="0.25">
      <c r="A1063" s="7" t="s">
        <v>4269</v>
      </c>
      <c r="B1063" s="6">
        <v>10013063</v>
      </c>
      <c r="C1063" s="9">
        <v>1056612273</v>
      </c>
      <c r="D1063" s="2" t="s">
        <v>4270</v>
      </c>
      <c r="E1063" s="6">
        <v>3102440381</v>
      </c>
      <c r="F1063" s="7" t="s">
        <v>64</v>
      </c>
      <c r="G1063" s="7" t="s">
        <v>28</v>
      </c>
      <c r="H1063" s="7" t="s">
        <v>1420</v>
      </c>
    </row>
    <row r="1064" spans="1:8" x14ac:dyDescent="0.25">
      <c r="A1064" s="7" t="s">
        <v>4271</v>
      </c>
      <c r="B1064" s="6">
        <v>10009165</v>
      </c>
      <c r="C1064" s="9">
        <v>23501534</v>
      </c>
      <c r="D1064" s="2" t="s">
        <v>4272</v>
      </c>
      <c r="E1064" s="6">
        <v>3102508203</v>
      </c>
      <c r="F1064" s="7" t="s">
        <v>161</v>
      </c>
      <c r="G1064" s="7" t="s">
        <v>28</v>
      </c>
      <c r="H1064" s="7" t="s">
        <v>1416</v>
      </c>
    </row>
    <row r="1065" spans="1:8" x14ac:dyDescent="0.25">
      <c r="A1065" s="7" t="s">
        <v>4273</v>
      </c>
      <c r="B1065" s="6">
        <v>10018080</v>
      </c>
      <c r="C1065" s="8" t="s">
        <v>4274</v>
      </c>
      <c r="D1065" s="2" t="s">
        <v>4275</v>
      </c>
      <c r="E1065" s="6">
        <v>3123018989</v>
      </c>
      <c r="F1065" s="7" t="s">
        <v>4276</v>
      </c>
      <c r="G1065" s="7" t="s">
        <v>701</v>
      </c>
      <c r="H1065" s="7" t="s">
        <v>1416</v>
      </c>
    </row>
    <row r="1066" spans="1:8" x14ac:dyDescent="0.25">
      <c r="A1066" s="7" t="s">
        <v>4277</v>
      </c>
      <c r="B1066" s="6">
        <v>10009535</v>
      </c>
      <c r="C1066" s="9">
        <v>3156914</v>
      </c>
      <c r="D1066" s="2" t="s">
        <v>4278</v>
      </c>
      <c r="E1066" s="6">
        <v>3115721430</v>
      </c>
      <c r="F1066" s="7" t="s">
        <v>36</v>
      </c>
      <c r="G1066" s="7" t="s">
        <v>16</v>
      </c>
      <c r="H1066" s="7" t="s">
        <v>1420</v>
      </c>
    </row>
    <row r="1067" spans="1:8" x14ac:dyDescent="0.25">
      <c r="A1067" s="7" t="s">
        <v>4279</v>
      </c>
      <c r="B1067" s="6">
        <v>10015192</v>
      </c>
      <c r="C1067" s="8" t="s">
        <v>4280</v>
      </c>
      <c r="D1067" s="2" t="s">
        <v>4281</v>
      </c>
      <c r="E1067" s="6">
        <v>968507218</v>
      </c>
      <c r="F1067" s="7" t="s">
        <v>957</v>
      </c>
      <c r="G1067" s="7" t="s">
        <v>659</v>
      </c>
      <c r="H1067" s="7" t="s">
        <v>1416</v>
      </c>
    </row>
    <row r="1068" spans="1:8" x14ac:dyDescent="0.25">
      <c r="A1068" s="7" t="s">
        <v>4282</v>
      </c>
      <c r="B1068" s="6">
        <v>10010995</v>
      </c>
      <c r="C1068" s="9">
        <v>79161431</v>
      </c>
      <c r="D1068" s="2" t="s">
        <v>4283</v>
      </c>
      <c r="E1068" s="6">
        <v>3123608212</v>
      </c>
      <c r="F1068" s="7" t="s">
        <v>36</v>
      </c>
      <c r="G1068" s="7" t="s">
        <v>16</v>
      </c>
      <c r="H1068" s="7" t="s">
        <v>1420</v>
      </c>
    </row>
    <row r="1069" spans="1:8" x14ac:dyDescent="0.25">
      <c r="A1069" s="7" t="s">
        <v>4284</v>
      </c>
      <c r="B1069" s="6">
        <v>10018085</v>
      </c>
      <c r="C1069" s="8" t="s">
        <v>4285</v>
      </c>
      <c r="D1069" s="2" t="s">
        <v>4286</v>
      </c>
      <c r="E1069" s="6">
        <v>3228498621</v>
      </c>
      <c r="F1069" s="7" t="s">
        <v>4287</v>
      </c>
      <c r="G1069" s="7" t="s">
        <v>701</v>
      </c>
      <c r="H1069" s="7" t="s">
        <v>1416</v>
      </c>
    </row>
    <row r="1070" spans="1:8" x14ac:dyDescent="0.25">
      <c r="A1070" s="7" t="s">
        <v>4288</v>
      </c>
      <c r="B1070" s="6">
        <v>10010961</v>
      </c>
      <c r="C1070" s="8" t="s">
        <v>4289</v>
      </c>
      <c r="D1070" s="2" t="s">
        <v>4290</v>
      </c>
      <c r="E1070" s="6">
        <v>987264497</v>
      </c>
      <c r="F1070" s="7" t="s">
        <v>373</v>
      </c>
      <c r="G1070" s="7" t="s">
        <v>28</v>
      </c>
      <c r="H1070" s="7" t="s">
        <v>1743</v>
      </c>
    </row>
    <row r="1071" spans="1:8" x14ac:dyDescent="0.25">
      <c r="A1071" s="7" t="s">
        <v>4291</v>
      </c>
      <c r="B1071" s="6">
        <v>10009894</v>
      </c>
      <c r="C1071" s="8" t="s">
        <v>4292</v>
      </c>
      <c r="D1071" s="2" t="s">
        <v>2080</v>
      </c>
      <c r="E1071" s="6">
        <v>3132041094</v>
      </c>
      <c r="F1071" s="7" t="s">
        <v>34</v>
      </c>
      <c r="G1071" s="7" t="s">
        <v>28</v>
      </c>
      <c r="H1071" s="7" t="s">
        <v>1420</v>
      </c>
    </row>
    <row r="1072" spans="1:8" x14ac:dyDescent="0.25">
      <c r="A1072" s="7" t="s">
        <v>4293</v>
      </c>
      <c r="B1072" s="6">
        <v>10009299</v>
      </c>
      <c r="C1072" s="9">
        <v>2984370</v>
      </c>
      <c r="D1072" s="2" t="s">
        <v>4294</v>
      </c>
      <c r="E1072" s="6">
        <v>3133108558</v>
      </c>
      <c r="F1072" s="7" t="s">
        <v>36</v>
      </c>
      <c r="G1072" s="7" t="s">
        <v>16</v>
      </c>
      <c r="H1072" s="7" t="s">
        <v>1420</v>
      </c>
    </row>
    <row r="1073" spans="1:8" x14ac:dyDescent="0.25">
      <c r="A1073" s="7" t="s">
        <v>4295</v>
      </c>
      <c r="B1073" s="6">
        <v>10016732</v>
      </c>
      <c r="C1073" s="8" t="s">
        <v>4296</v>
      </c>
      <c r="D1073" s="2" t="s">
        <v>4297</v>
      </c>
      <c r="E1073" s="6">
        <v>3112780826</v>
      </c>
      <c r="F1073" s="7" t="s">
        <v>1145</v>
      </c>
      <c r="G1073" s="7" t="s">
        <v>659</v>
      </c>
      <c r="H1073" s="7" t="s">
        <v>1420</v>
      </c>
    </row>
    <row r="1074" spans="1:8" x14ac:dyDescent="0.25">
      <c r="A1074" s="7" t="s">
        <v>4298</v>
      </c>
      <c r="B1074" s="6">
        <v>10009477</v>
      </c>
      <c r="C1074" s="8" t="s">
        <v>4299</v>
      </c>
      <c r="D1074" s="2" t="s">
        <v>4300</v>
      </c>
      <c r="E1074" s="6">
        <v>3217689282</v>
      </c>
      <c r="F1074" s="7" t="s">
        <v>48</v>
      </c>
      <c r="G1074" s="7" t="s">
        <v>16</v>
      </c>
      <c r="H1074" s="7" t="s">
        <v>1420</v>
      </c>
    </row>
    <row r="1075" spans="1:8" x14ac:dyDescent="0.25">
      <c r="A1075" s="7" t="s">
        <v>4301</v>
      </c>
      <c r="B1075" s="6">
        <v>10017573</v>
      </c>
      <c r="C1075" s="8" t="s">
        <v>4302</v>
      </c>
      <c r="D1075" s="2" t="s">
        <v>4303</v>
      </c>
      <c r="E1075" s="6">
        <v>3206327246</v>
      </c>
      <c r="F1075" s="7" t="s">
        <v>967</v>
      </c>
      <c r="G1075" s="7" t="s">
        <v>659</v>
      </c>
      <c r="H1075" s="7" t="s">
        <v>1408</v>
      </c>
    </row>
    <row r="1076" spans="1:8" x14ac:dyDescent="0.25">
      <c r="A1076" s="7" t="s">
        <v>4304</v>
      </c>
      <c r="B1076" s="6">
        <v>10009969</v>
      </c>
      <c r="C1076" s="8" t="s">
        <v>4305</v>
      </c>
      <c r="D1076" s="2" t="s">
        <v>4306</v>
      </c>
      <c r="E1076" s="6">
        <v>3204931927</v>
      </c>
      <c r="F1076" s="7" t="s">
        <v>253</v>
      </c>
      <c r="G1076" s="7" t="s">
        <v>28</v>
      </c>
      <c r="H1076" s="7" t="s">
        <v>1416</v>
      </c>
    </row>
    <row r="1077" spans="1:8" x14ac:dyDescent="0.25">
      <c r="A1077" s="7" t="s">
        <v>4307</v>
      </c>
      <c r="B1077" s="6">
        <v>10009005</v>
      </c>
      <c r="C1077" s="8" t="s">
        <v>4308</v>
      </c>
      <c r="D1077" s="2" t="s">
        <v>4309</v>
      </c>
      <c r="E1077" s="6">
        <v>3123797879</v>
      </c>
      <c r="F1077" s="7" t="s">
        <v>114</v>
      </c>
      <c r="G1077" s="7" t="s">
        <v>28</v>
      </c>
      <c r="H1077" s="7" t="s">
        <v>1420</v>
      </c>
    </row>
    <row r="1078" spans="1:8" x14ac:dyDescent="0.25">
      <c r="A1078" s="7" t="s">
        <v>4310</v>
      </c>
      <c r="B1078" s="6">
        <v>10017139</v>
      </c>
      <c r="C1078" s="8" t="s">
        <v>4311</v>
      </c>
      <c r="D1078" s="2" t="s">
        <v>4312</v>
      </c>
      <c r="E1078" s="6">
        <v>914890186</v>
      </c>
      <c r="F1078" s="7" t="s">
        <v>766</v>
      </c>
      <c r="G1078" s="7" t="s">
        <v>16</v>
      </c>
      <c r="H1078" s="7" t="s">
        <v>1416</v>
      </c>
    </row>
    <row r="1079" spans="1:8" x14ac:dyDescent="0.25">
      <c r="A1079" s="7" t="s">
        <v>4313</v>
      </c>
      <c r="B1079" s="6">
        <v>10011727</v>
      </c>
      <c r="C1079" s="8" t="s">
        <v>4314</v>
      </c>
      <c r="D1079" s="2" t="s">
        <v>2701</v>
      </c>
      <c r="E1079" s="6">
        <v>916683030</v>
      </c>
      <c r="F1079" s="7" t="s">
        <v>420</v>
      </c>
      <c r="G1079" s="7" t="s">
        <v>90</v>
      </c>
      <c r="H1079" s="7" t="s">
        <v>1547</v>
      </c>
    </row>
    <row r="1080" spans="1:8" x14ac:dyDescent="0.25">
      <c r="A1080" s="7" t="s">
        <v>4315</v>
      </c>
      <c r="B1080" s="6">
        <v>10017459</v>
      </c>
      <c r="C1080" s="8" t="s">
        <v>4316</v>
      </c>
      <c r="D1080" s="2" t="s">
        <v>4317</v>
      </c>
      <c r="E1080" s="6">
        <v>3103439875</v>
      </c>
      <c r="F1080" s="7" t="s">
        <v>1285</v>
      </c>
      <c r="G1080" s="7" t="s">
        <v>828</v>
      </c>
      <c r="H1080" s="7" t="s">
        <v>1416</v>
      </c>
    </row>
    <row r="1081" spans="1:8" x14ac:dyDescent="0.25">
      <c r="A1081" s="7" t="s">
        <v>4318</v>
      </c>
      <c r="B1081" s="6">
        <v>10016483</v>
      </c>
      <c r="C1081" s="8" t="s">
        <v>4319</v>
      </c>
      <c r="D1081" s="2" t="s">
        <v>4320</v>
      </c>
      <c r="E1081" s="6">
        <v>3208423565</v>
      </c>
      <c r="F1081" s="7" t="s">
        <v>29</v>
      </c>
      <c r="G1081" s="7" t="s">
        <v>28</v>
      </c>
      <c r="H1081" s="7" t="s">
        <v>1416</v>
      </c>
    </row>
    <row r="1082" spans="1:8" x14ac:dyDescent="0.25">
      <c r="A1082" s="7" t="s">
        <v>4318</v>
      </c>
      <c r="B1082" s="6">
        <v>10016483</v>
      </c>
      <c r="C1082" s="8" t="s">
        <v>4319</v>
      </c>
      <c r="D1082" s="2" t="s">
        <v>4320</v>
      </c>
      <c r="E1082" s="6">
        <v>3208423565</v>
      </c>
      <c r="F1082" s="7" t="s">
        <v>29</v>
      </c>
      <c r="G1082" s="7" t="s">
        <v>28</v>
      </c>
      <c r="H1082" s="7" t="s">
        <v>1416</v>
      </c>
    </row>
    <row r="1083" spans="1:8" x14ac:dyDescent="0.25">
      <c r="A1083" s="7" t="s">
        <v>4321</v>
      </c>
      <c r="B1083" s="6">
        <v>10014065</v>
      </c>
      <c r="C1083" s="8" t="s">
        <v>4322</v>
      </c>
      <c r="D1083" s="2" t="s">
        <v>4323</v>
      </c>
      <c r="E1083" s="6">
        <v>3208423565</v>
      </c>
      <c r="F1083" s="7" t="s">
        <v>29</v>
      </c>
      <c r="G1083" s="7" t="s">
        <v>28</v>
      </c>
      <c r="H1083" s="7" t="s">
        <v>1420</v>
      </c>
    </row>
    <row r="1084" spans="1:8" x14ac:dyDescent="0.25">
      <c r="A1084" s="7" t="s">
        <v>4324</v>
      </c>
      <c r="B1084" s="6">
        <v>10011325</v>
      </c>
      <c r="C1084" s="9">
        <v>80394809</v>
      </c>
      <c r="D1084" s="2" t="s">
        <v>4325</v>
      </c>
      <c r="E1084" s="6">
        <v>3103240778</v>
      </c>
      <c r="F1084" s="7" t="s">
        <v>42</v>
      </c>
      <c r="G1084" s="7" t="s">
        <v>16</v>
      </c>
      <c r="H1084" s="7" t="s">
        <v>1420</v>
      </c>
    </row>
    <row r="1085" spans="1:8" x14ac:dyDescent="0.25">
      <c r="A1085" s="7" t="s">
        <v>4326</v>
      </c>
      <c r="B1085" s="6">
        <v>10015799</v>
      </c>
      <c r="C1085" s="8" t="s">
        <v>4327</v>
      </c>
      <c r="D1085" s="2" t="s">
        <v>4328</v>
      </c>
      <c r="E1085" s="6">
        <v>3103965226</v>
      </c>
      <c r="F1085" s="7" t="s">
        <v>957</v>
      </c>
      <c r="G1085" s="7" t="s">
        <v>659</v>
      </c>
      <c r="H1085" s="7" t="s">
        <v>1416</v>
      </c>
    </row>
    <row r="1086" spans="1:8" x14ac:dyDescent="0.25">
      <c r="A1086" s="7" t="s">
        <v>4329</v>
      </c>
      <c r="B1086" s="6">
        <v>10009555</v>
      </c>
      <c r="C1086" s="8" t="s">
        <v>4330</v>
      </c>
      <c r="D1086" s="2" t="s">
        <v>3380</v>
      </c>
      <c r="E1086" s="6">
        <v>3138781651</v>
      </c>
      <c r="F1086" s="7" t="s">
        <v>229</v>
      </c>
      <c r="G1086" s="7" t="s">
        <v>16</v>
      </c>
      <c r="H1086" s="7" t="s">
        <v>1420</v>
      </c>
    </row>
    <row r="1087" spans="1:8" x14ac:dyDescent="0.25">
      <c r="A1087" s="7" t="s">
        <v>4331</v>
      </c>
      <c r="B1087" s="6">
        <v>10011096</v>
      </c>
      <c r="C1087" s="9">
        <v>792456040</v>
      </c>
      <c r="D1087" s="2" t="s">
        <v>1749</v>
      </c>
      <c r="E1087" s="6">
        <v>3143566688</v>
      </c>
      <c r="F1087" s="7" t="s">
        <v>294</v>
      </c>
      <c r="G1087" s="7" t="s">
        <v>28</v>
      </c>
      <c r="H1087" s="7" t="s">
        <v>1420</v>
      </c>
    </row>
    <row r="1088" spans="1:8" x14ac:dyDescent="0.25">
      <c r="A1088" s="7" t="s">
        <v>4332</v>
      </c>
      <c r="B1088" s="6">
        <v>10010122</v>
      </c>
      <c r="C1088" s="9">
        <v>42858200</v>
      </c>
      <c r="D1088" s="2" t="s">
        <v>4333</v>
      </c>
      <c r="E1088" s="6">
        <v>3208084791</v>
      </c>
      <c r="F1088" s="7" t="s">
        <v>268</v>
      </c>
      <c r="G1088" s="7" t="s">
        <v>28</v>
      </c>
      <c r="H1088" s="7" t="s">
        <v>1420</v>
      </c>
    </row>
    <row r="1089" spans="1:8" x14ac:dyDescent="0.25">
      <c r="A1089" s="7" t="s">
        <v>4334</v>
      </c>
      <c r="B1089" s="6">
        <v>10010810</v>
      </c>
      <c r="C1089" s="8" t="s">
        <v>4335</v>
      </c>
      <c r="D1089" s="2" t="s">
        <v>4336</v>
      </c>
      <c r="E1089" s="6">
        <v>3202488472</v>
      </c>
      <c r="F1089" s="7" t="s">
        <v>175</v>
      </c>
      <c r="G1089" s="7" t="s">
        <v>28</v>
      </c>
      <c r="H1089" s="7" t="s">
        <v>1420</v>
      </c>
    </row>
    <row r="1090" spans="1:8" x14ac:dyDescent="0.25">
      <c r="A1090" s="7" t="s">
        <v>4337</v>
      </c>
      <c r="B1090" s="6">
        <v>10010953</v>
      </c>
      <c r="C1090" s="9">
        <v>74378887</v>
      </c>
      <c r="D1090" s="2" t="s">
        <v>4338</v>
      </c>
      <c r="E1090" s="6">
        <v>3124922218</v>
      </c>
      <c r="F1090" s="7" t="s">
        <v>383</v>
      </c>
      <c r="G1090" s="7" t="s">
        <v>28</v>
      </c>
      <c r="H1090" s="7" t="s">
        <v>1416</v>
      </c>
    </row>
    <row r="1091" spans="1:8" x14ac:dyDescent="0.25">
      <c r="A1091" s="7" t="s">
        <v>4339</v>
      </c>
      <c r="B1091" s="6">
        <v>10012138</v>
      </c>
      <c r="C1091" s="9">
        <v>9518658</v>
      </c>
      <c r="D1091" s="2" t="s">
        <v>4340</v>
      </c>
      <c r="E1091" s="6">
        <v>3103200310</v>
      </c>
      <c r="F1091" s="7" t="s">
        <v>255</v>
      </c>
      <c r="G1091" s="7" t="s">
        <v>28</v>
      </c>
      <c r="H1091" s="7" t="s">
        <v>1420</v>
      </c>
    </row>
    <row r="1092" spans="1:8" x14ac:dyDescent="0.25">
      <c r="A1092" s="7" t="s">
        <v>4341</v>
      </c>
      <c r="B1092" s="6">
        <v>10009194</v>
      </c>
      <c r="C1092" s="9">
        <v>23945674</v>
      </c>
      <c r="D1092" s="2" t="s">
        <v>1812</v>
      </c>
      <c r="E1092" s="6">
        <v>3144736396</v>
      </c>
      <c r="F1092" s="7" t="s">
        <v>255</v>
      </c>
      <c r="G1092" s="7" t="s">
        <v>28</v>
      </c>
      <c r="H1092" s="7" t="s">
        <v>1420</v>
      </c>
    </row>
    <row r="1093" spans="1:8" x14ac:dyDescent="0.25">
      <c r="A1093" s="7" t="s">
        <v>4342</v>
      </c>
      <c r="B1093" s="6">
        <v>10010809</v>
      </c>
      <c r="C1093" s="9">
        <v>74081364</v>
      </c>
      <c r="D1093" s="2" t="s">
        <v>1945</v>
      </c>
      <c r="E1093" s="6">
        <v>3213044541</v>
      </c>
      <c r="F1093" s="7" t="s">
        <v>255</v>
      </c>
      <c r="G1093" s="7" t="s">
        <v>28</v>
      </c>
      <c r="H1093" s="7" t="s">
        <v>1420</v>
      </c>
    </row>
    <row r="1094" spans="1:8" x14ac:dyDescent="0.25">
      <c r="A1094" s="7" t="s">
        <v>4343</v>
      </c>
      <c r="B1094" s="6">
        <v>10009720</v>
      </c>
      <c r="C1094" s="8" t="s">
        <v>4344</v>
      </c>
      <c r="D1094" s="2" t="s">
        <v>4345</v>
      </c>
      <c r="E1094" s="6">
        <v>918589089</v>
      </c>
      <c r="F1094" s="7" t="s">
        <v>198</v>
      </c>
      <c r="G1094" s="7" t="s">
        <v>16</v>
      </c>
      <c r="H1094" s="7" t="s">
        <v>1412</v>
      </c>
    </row>
    <row r="1095" spans="1:8" x14ac:dyDescent="0.25">
      <c r="A1095" s="7" t="s">
        <v>4346</v>
      </c>
      <c r="B1095" s="6">
        <v>10010562</v>
      </c>
      <c r="C1095" s="9">
        <v>7125088</v>
      </c>
      <c r="D1095" s="2" t="s">
        <v>1945</v>
      </c>
      <c r="E1095" s="6">
        <v>3202913122</v>
      </c>
      <c r="F1095" s="7" t="s">
        <v>255</v>
      </c>
      <c r="G1095" s="7" t="s">
        <v>28</v>
      </c>
      <c r="H1095" s="7" t="s">
        <v>1420</v>
      </c>
    </row>
    <row r="1096" spans="1:8" x14ac:dyDescent="0.25">
      <c r="A1096" s="7" t="s">
        <v>4347</v>
      </c>
      <c r="B1096" s="6">
        <v>10017432</v>
      </c>
      <c r="C1096" s="8" t="s">
        <v>4348</v>
      </c>
      <c r="D1096" s="2" t="s">
        <v>4349</v>
      </c>
      <c r="E1096" s="6">
        <v>968533954</v>
      </c>
      <c r="F1096" s="7" t="s">
        <v>1133</v>
      </c>
      <c r="G1096" s="7" t="s">
        <v>659</v>
      </c>
      <c r="H1096" s="7" t="s">
        <v>1412</v>
      </c>
    </row>
    <row r="1097" spans="1:8" x14ac:dyDescent="0.25">
      <c r="A1097" s="7" t="s">
        <v>4350</v>
      </c>
      <c r="B1097" s="6">
        <v>10017217</v>
      </c>
      <c r="C1097" s="8" t="s">
        <v>4351</v>
      </c>
      <c r="D1097" s="2" t="s">
        <v>4352</v>
      </c>
      <c r="E1097" s="6">
        <v>3108800770</v>
      </c>
      <c r="F1097" s="7" t="s">
        <v>17</v>
      </c>
      <c r="G1097" s="7" t="s">
        <v>659</v>
      </c>
      <c r="H1097" s="7" t="s">
        <v>1408</v>
      </c>
    </row>
    <row r="1098" spans="1:8" x14ac:dyDescent="0.25">
      <c r="A1098" s="7" t="s">
        <v>4353</v>
      </c>
      <c r="B1098" s="6">
        <v>10008681</v>
      </c>
      <c r="C1098" s="9">
        <v>11325649</v>
      </c>
      <c r="D1098" s="2" t="s">
        <v>3324</v>
      </c>
      <c r="E1098" s="6">
        <v>3202179838</v>
      </c>
      <c r="F1098" s="7" t="s">
        <v>42</v>
      </c>
      <c r="G1098" s="7" t="s">
        <v>16</v>
      </c>
      <c r="H1098" s="7" t="s">
        <v>1420</v>
      </c>
    </row>
    <row r="1099" spans="1:8" x14ac:dyDescent="0.25">
      <c r="A1099" s="7" t="s">
        <v>4354</v>
      </c>
      <c r="B1099" s="6">
        <v>10017199</v>
      </c>
      <c r="C1099" s="8" t="s">
        <v>4355</v>
      </c>
      <c r="D1099" s="2" t="s">
        <v>4356</v>
      </c>
      <c r="E1099" s="6">
        <v>3104121273</v>
      </c>
      <c r="F1099" s="7" t="s">
        <v>308</v>
      </c>
      <c r="G1099" s="7" t="s">
        <v>21</v>
      </c>
      <c r="H1099" s="7" t="s">
        <v>1416</v>
      </c>
    </row>
    <row r="1100" spans="1:8" x14ac:dyDescent="0.25">
      <c r="A1100" s="7" t="s">
        <v>4357</v>
      </c>
      <c r="B1100" s="6">
        <v>10010501</v>
      </c>
      <c r="C1100" s="9">
        <v>70193491</v>
      </c>
      <c r="D1100" s="2" t="s">
        <v>4358</v>
      </c>
      <c r="E1100" s="6">
        <v>3103965272</v>
      </c>
      <c r="F1100" s="7" t="s">
        <v>81</v>
      </c>
      <c r="G1100" s="7" t="s">
        <v>21</v>
      </c>
      <c r="H1100" s="7" t="s">
        <v>1416</v>
      </c>
    </row>
    <row r="1101" spans="1:8" x14ac:dyDescent="0.25">
      <c r="A1101" s="7" t="s">
        <v>4359</v>
      </c>
      <c r="B1101" s="6">
        <v>10018082</v>
      </c>
      <c r="C1101" s="8" t="s">
        <v>4360</v>
      </c>
      <c r="D1101" s="2" t="s">
        <v>4361</v>
      </c>
      <c r="E1101" s="6">
        <v>3175020789</v>
      </c>
      <c r="F1101" s="7" t="s">
        <v>4287</v>
      </c>
      <c r="G1101" s="7" t="s">
        <v>701</v>
      </c>
      <c r="H1101" s="7" t="s">
        <v>1416</v>
      </c>
    </row>
    <row r="1102" spans="1:8" x14ac:dyDescent="0.25">
      <c r="A1102" s="7" t="s">
        <v>4362</v>
      </c>
      <c r="B1102" s="6">
        <v>10012298</v>
      </c>
      <c r="C1102" s="8" t="s">
        <v>4363</v>
      </c>
      <c r="D1102" s="2" t="s">
        <v>4364</v>
      </c>
      <c r="E1102" s="6">
        <v>3217802460</v>
      </c>
      <c r="F1102" s="7" t="s">
        <v>217</v>
      </c>
      <c r="G1102" s="7" t="s">
        <v>21</v>
      </c>
      <c r="H1102" s="7" t="s">
        <v>1408</v>
      </c>
    </row>
    <row r="1103" spans="1:8" x14ac:dyDescent="0.25">
      <c r="A1103" s="7" t="s">
        <v>4365</v>
      </c>
      <c r="B1103" s="6">
        <v>10014619</v>
      </c>
      <c r="C1103" s="8" t="s">
        <v>4366</v>
      </c>
      <c r="D1103" s="2" t="s">
        <v>4367</v>
      </c>
      <c r="E1103" s="6">
        <v>3043770318</v>
      </c>
      <c r="F1103" s="7" t="s">
        <v>924</v>
      </c>
      <c r="G1103" s="7" t="s">
        <v>659</v>
      </c>
      <c r="H1103" s="7" t="s">
        <v>1427</v>
      </c>
    </row>
    <row r="1104" spans="1:8" x14ac:dyDescent="0.25">
      <c r="A1104" s="7" t="s">
        <v>4368</v>
      </c>
      <c r="B1104" s="6">
        <v>10017817</v>
      </c>
      <c r="C1104" s="8" t="s">
        <v>4369</v>
      </c>
      <c r="D1104" s="2" t="s">
        <v>4370</v>
      </c>
      <c r="E1104" s="6">
        <v>3125039497</v>
      </c>
      <c r="F1104" s="7" t="s">
        <v>1341</v>
      </c>
      <c r="G1104" s="7" t="s">
        <v>828</v>
      </c>
      <c r="H1104" s="7" t="s">
        <v>1416</v>
      </c>
    </row>
    <row r="1105" spans="1:8" x14ac:dyDescent="0.25">
      <c r="A1105" s="7" t="s">
        <v>4371</v>
      </c>
      <c r="B1105" s="6">
        <v>10013816</v>
      </c>
      <c r="C1105" s="8" t="s">
        <v>4372</v>
      </c>
      <c r="D1105" s="2" t="s">
        <v>4373</v>
      </c>
      <c r="E1105" s="6">
        <v>988601351</v>
      </c>
      <c r="F1105" s="7" t="s">
        <v>829</v>
      </c>
      <c r="G1105" s="7" t="s">
        <v>828</v>
      </c>
      <c r="H1105" s="7" t="s">
        <v>1427</v>
      </c>
    </row>
    <row r="1106" spans="1:8" x14ac:dyDescent="0.25">
      <c r="A1106" s="7" t="s">
        <v>4374</v>
      </c>
      <c r="B1106" s="6">
        <v>10008930</v>
      </c>
      <c r="C1106" s="8" t="s">
        <v>4375</v>
      </c>
      <c r="D1106" s="2" t="s">
        <v>4376</v>
      </c>
      <c r="E1106" s="6">
        <v>3128500406</v>
      </c>
      <c r="F1106" s="7" t="s">
        <v>98</v>
      </c>
      <c r="G1106" s="7" t="s">
        <v>21</v>
      </c>
      <c r="H1106" s="7" t="s">
        <v>1420</v>
      </c>
    </row>
    <row r="1107" spans="1:8" x14ac:dyDescent="0.25">
      <c r="A1107" s="7" t="s">
        <v>4377</v>
      </c>
      <c r="B1107" s="6">
        <v>10010595</v>
      </c>
      <c r="C1107" s="9">
        <v>7125952</v>
      </c>
      <c r="D1107" s="2" t="s">
        <v>4378</v>
      </c>
      <c r="E1107" s="6">
        <v>3133487441</v>
      </c>
      <c r="F1107" s="7" t="s">
        <v>255</v>
      </c>
      <c r="G1107" s="7" t="s">
        <v>28</v>
      </c>
      <c r="H1107" s="7" t="s">
        <v>1420</v>
      </c>
    </row>
    <row r="1108" spans="1:8" x14ac:dyDescent="0.25">
      <c r="A1108" s="7" t="s">
        <v>4379</v>
      </c>
      <c r="B1108" s="6">
        <v>10008455</v>
      </c>
      <c r="C1108" s="8" t="s">
        <v>4380</v>
      </c>
      <c r="D1108" s="2" t="s">
        <v>4186</v>
      </c>
      <c r="E1108" s="6">
        <v>3133556439</v>
      </c>
      <c r="F1108" s="7" t="s">
        <v>255</v>
      </c>
      <c r="G1108" s="7" t="s">
        <v>28</v>
      </c>
      <c r="H1108" s="7" t="s">
        <v>1420</v>
      </c>
    </row>
    <row r="1109" spans="1:8" x14ac:dyDescent="0.25">
      <c r="A1109" s="7" t="s">
        <v>4381</v>
      </c>
      <c r="B1109" s="6">
        <v>10009978</v>
      </c>
      <c r="C1109" s="8" t="s">
        <v>4382</v>
      </c>
      <c r="D1109" s="2" t="s">
        <v>4383</v>
      </c>
      <c r="E1109" s="6">
        <v>3112072066</v>
      </c>
      <c r="F1109" s="7" t="s">
        <v>255</v>
      </c>
      <c r="G1109" s="7" t="s">
        <v>28</v>
      </c>
      <c r="H1109" s="7" t="s">
        <v>1420</v>
      </c>
    </row>
    <row r="1110" spans="1:8" x14ac:dyDescent="0.25">
      <c r="A1110" s="7" t="s">
        <v>4384</v>
      </c>
      <c r="B1110" s="6">
        <v>10009172</v>
      </c>
      <c r="C1110" s="8" t="s">
        <v>4385</v>
      </c>
      <c r="D1110" s="2" t="s">
        <v>4386</v>
      </c>
      <c r="E1110" s="6">
        <v>3115315352</v>
      </c>
      <c r="F1110" s="7" t="s">
        <v>175</v>
      </c>
      <c r="G1110" s="7" t="s">
        <v>28</v>
      </c>
      <c r="H1110" s="7" t="s">
        <v>1427</v>
      </c>
    </row>
    <row r="1111" spans="1:8" x14ac:dyDescent="0.25">
      <c r="A1111" s="7" t="s">
        <v>4387</v>
      </c>
      <c r="B1111" s="6">
        <v>10017293</v>
      </c>
      <c r="C1111" s="8" t="s">
        <v>4388</v>
      </c>
      <c r="D1111" s="2" t="s">
        <v>4389</v>
      </c>
      <c r="E1111" s="6">
        <v>3218395747</v>
      </c>
      <c r="F1111" s="7" t="s">
        <v>951</v>
      </c>
      <c r="G1111" s="7" t="s">
        <v>21</v>
      </c>
      <c r="H1111" s="7" t="s">
        <v>1437</v>
      </c>
    </row>
    <row r="1112" spans="1:8" x14ac:dyDescent="0.25">
      <c r="A1112" s="7" t="s">
        <v>4390</v>
      </c>
      <c r="B1112" s="6">
        <v>10010567</v>
      </c>
      <c r="C1112" s="9">
        <v>7125187</v>
      </c>
      <c r="D1112" s="2" t="s">
        <v>4391</v>
      </c>
      <c r="E1112" s="6">
        <v>3106804924</v>
      </c>
      <c r="F1112" s="7" t="s">
        <v>255</v>
      </c>
      <c r="G1112" s="7" t="s">
        <v>28</v>
      </c>
      <c r="H1112" s="7" t="s">
        <v>1420</v>
      </c>
    </row>
    <row r="1113" spans="1:8" x14ac:dyDescent="0.25">
      <c r="A1113" s="7" t="s">
        <v>4392</v>
      </c>
      <c r="B1113" s="6">
        <v>10012567</v>
      </c>
      <c r="C1113" s="9">
        <v>10514725310</v>
      </c>
      <c r="D1113" s="2" t="s">
        <v>4393</v>
      </c>
      <c r="E1113" s="6">
        <v>3106085343</v>
      </c>
      <c r="F1113" s="7" t="s">
        <v>255</v>
      </c>
      <c r="G1113" s="7" t="s">
        <v>28</v>
      </c>
      <c r="H1113" s="7" t="s">
        <v>1420</v>
      </c>
    </row>
    <row r="1114" spans="1:8" x14ac:dyDescent="0.25">
      <c r="A1114" s="7" t="s">
        <v>4394</v>
      </c>
      <c r="B1114" s="6">
        <v>10013941</v>
      </c>
      <c r="C1114" s="8" t="s">
        <v>4395</v>
      </c>
      <c r="D1114" s="2" t="s">
        <v>4396</v>
      </c>
      <c r="E1114" s="6">
        <v>948670365</v>
      </c>
      <c r="F1114" s="7" t="s">
        <v>217</v>
      </c>
      <c r="G1114" s="7" t="s">
        <v>21</v>
      </c>
      <c r="H1114" s="7" t="s">
        <v>1427</v>
      </c>
    </row>
    <row r="1115" spans="1:8" x14ac:dyDescent="0.25">
      <c r="A1115" s="7" t="s">
        <v>4397</v>
      </c>
      <c r="B1115" s="6">
        <v>10010022</v>
      </c>
      <c r="C1115" s="9">
        <v>4217361</v>
      </c>
      <c r="D1115" s="2" t="s">
        <v>4398</v>
      </c>
      <c r="E1115" s="6">
        <v>3107571675</v>
      </c>
      <c r="F1115" s="7" t="s">
        <v>255</v>
      </c>
      <c r="G1115" s="7" t="s">
        <v>28</v>
      </c>
      <c r="H1115" s="7" t="s">
        <v>1420</v>
      </c>
    </row>
    <row r="1116" spans="1:8" x14ac:dyDescent="0.25">
      <c r="A1116" s="7" t="s">
        <v>4399</v>
      </c>
      <c r="B1116" s="6">
        <v>10016233</v>
      </c>
      <c r="C1116" s="8" t="s">
        <v>4400</v>
      </c>
      <c r="D1116" s="2" t="s">
        <v>4401</v>
      </c>
      <c r="E1116" s="6">
        <v>3134674755</v>
      </c>
      <c r="F1116" s="7" t="s">
        <v>291</v>
      </c>
      <c r="G1116" s="7" t="s">
        <v>28</v>
      </c>
      <c r="H1116" s="7" t="s">
        <v>1416</v>
      </c>
    </row>
    <row r="1117" spans="1:8" x14ac:dyDescent="0.25">
      <c r="A1117" s="7" t="s">
        <v>4402</v>
      </c>
      <c r="B1117" s="6">
        <v>10009187</v>
      </c>
      <c r="C1117" s="9">
        <v>23943430</v>
      </c>
      <c r="D1117" s="2" t="s">
        <v>1945</v>
      </c>
      <c r="E1117" s="6">
        <v>3143693576</v>
      </c>
      <c r="F1117" s="7" t="s">
        <v>255</v>
      </c>
      <c r="G1117" s="7" t="s">
        <v>28</v>
      </c>
      <c r="H1117" s="7" t="s">
        <v>1420</v>
      </c>
    </row>
    <row r="1118" spans="1:8" x14ac:dyDescent="0.25">
      <c r="A1118" s="7" t="s">
        <v>4403</v>
      </c>
      <c r="B1118" s="6">
        <v>10008637</v>
      </c>
      <c r="C1118" s="9">
        <v>1120011</v>
      </c>
      <c r="D1118" s="2" t="s">
        <v>4404</v>
      </c>
      <c r="E1118" s="6">
        <v>3219433161</v>
      </c>
      <c r="F1118" s="7" t="s">
        <v>255</v>
      </c>
      <c r="G1118" s="7" t="s">
        <v>28</v>
      </c>
      <c r="H1118" s="7" t="s">
        <v>1420</v>
      </c>
    </row>
    <row r="1119" spans="1:8" x14ac:dyDescent="0.25">
      <c r="A1119" s="7" t="s">
        <v>4405</v>
      </c>
      <c r="B1119" s="6">
        <v>10010990</v>
      </c>
      <c r="C1119" s="9">
        <v>79139433</v>
      </c>
      <c r="D1119" s="2" t="s">
        <v>4406</v>
      </c>
      <c r="E1119" s="6">
        <v>3124034015</v>
      </c>
      <c r="F1119" s="7" t="s">
        <v>255</v>
      </c>
      <c r="G1119" s="7" t="s">
        <v>28</v>
      </c>
      <c r="H1119" s="7" t="s">
        <v>1420</v>
      </c>
    </row>
    <row r="1120" spans="1:8" x14ac:dyDescent="0.25">
      <c r="A1120" s="7" t="s">
        <v>4407</v>
      </c>
      <c r="B1120" s="6">
        <v>10010711</v>
      </c>
      <c r="C1120" s="8" t="s">
        <v>4408</v>
      </c>
      <c r="D1120" s="2" t="s">
        <v>4409</v>
      </c>
      <c r="E1120" s="6">
        <v>948670065</v>
      </c>
      <c r="F1120" s="7" t="s">
        <v>91</v>
      </c>
      <c r="G1120" s="7" t="s">
        <v>21</v>
      </c>
      <c r="H1120" s="7" t="s">
        <v>1408</v>
      </c>
    </row>
    <row r="1121" spans="1:8" x14ac:dyDescent="0.25">
      <c r="A1121" s="7" t="s">
        <v>4410</v>
      </c>
      <c r="B1121" s="6">
        <v>10008818</v>
      </c>
      <c r="C1121" s="8" t="s">
        <v>4411</v>
      </c>
      <c r="D1121" s="2" t="s">
        <v>4412</v>
      </c>
      <c r="E1121" s="6">
        <v>948366135</v>
      </c>
      <c r="F1121" s="7" t="s">
        <v>71</v>
      </c>
      <c r="G1121" s="7" t="s">
        <v>21</v>
      </c>
      <c r="H1121" s="7" t="s">
        <v>1408</v>
      </c>
    </row>
    <row r="1122" spans="1:8" x14ac:dyDescent="0.25">
      <c r="A1122" s="7" t="s">
        <v>4413</v>
      </c>
      <c r="B1122" s="6">
        <v>10011801</v>
      </c>
      <c r="C1122" s="8" t="s">
        <v>4414</v>
      </c>
      <c r="D1122" s="2" t="s">
        <v>4415</v>
      </c>
      <c r="E1122" s="6">
        <v>942624624</v>
      </c>
      <c r="F1122" s="7" t="s">
        <v>404</v>
      </c>
      <c r="G1122" s="7" t="s">
        <v>21</v>
      </c>
      <c r="H1122" s="7" t="s">
        <v>1416</v>
      </c>
    </row>
    <row r="1123" spans="1:8" x14ac:dyDescent="0.25">
      <c r="A1123" s="7" t="s">
        <v>4416</v>
      </c>
      <c r="B1123" s="6">
        <v>10012156</v>
      </c>
      <c r="C1123" s="9">
        <v>9533314</v>
      </c>
      <c r="D1123" s="2" t="s">
        <v>1800</v>
      </c>
      <c r="E1123" s="6">
        <v>3107560683</v>
      </c>
      <c r="F1123" s="7" t="s">
        <v>255</v>
      </c>
      <c r="G1123" s="7" t="s">
        <v>28</v>
      </c>
      <c r="H1123" s="7" t="s">
        <v>1420</v>
      </c>
    </row>
    <row r="1124" spans="1:8" x14ac:dyDescent="0.25">
      <c r="A1124" s="7" t="s">
        <v>4417</v>
      </c>
      <c r="B1124" s="6">
        <v>10009177</v>
      </c>
      <c r="C1124" s="9">
        <v>23942449</v>
      </c>
      <c r="D1124" s="2" t="s">
        <v>1945</v>
      </c>
      <c r="E1124" s="6">
        <v>3134211554</v>
      </c>
      <c r="F1124" s="7" t="s">
        <v>255</v>
      </c>
      <c r="G1124" s="7" t="s">
        <v>28</v>
      </c>
      <c r="H1124" s="7" t="s">
        <v>1420</v>
      </c>
    </row>
    <row r="1125" spans="1:8" x14ac:dyDescent="0.25">
      <c r="A1125" s="7" t="s">
        <v>4418</v>
      </c>
      <c r="B1125" s="6">
        <v>10010591</v>
      </c>
      <c r="C1125" s="9">
        <v>7125873</v>
      </c>
      <c r="D1125" s="2" t="s">
        <v>1945</v>
      </c>
      <c r="E1125" s="6">
        <v>3132053374</v>
      </c>
      <c r="F1125" s="7" t="s">
        <v>255</v>
      </c>
      <c r="G1125" s="7" t="s">
        <v>28</v>
      </c>
      <c r="H1125" s="7" t="s">
        <v>1420</v>
      </c>
    </row>
    <row r="1126" spans="1:8" x14ac:dyDescent="0.25">
      <c r="A1126" s="7" t="s">
        <v>4419</v>
      </c>
      <c r="B1126" s="6">
        <v>10011145</v>
      </c>
      <c r="C1126" s="9">
        <v>79690158</v>
      </c>
      <c r="D1126" s="2" t="s">
        <v>4420</v>
      </c>
      <c r="E1126" s="6">
        <v>987722404</v>
      </c>
      <c r="F1126" s="7" t="s">
        <v>244</v>
      </c>
      <c r="G1126" s="7" t="s">
        <v>28</v>
      </c>
      <c r="H1126" s="7" t="s">
        <v>1420</v>
      </c>
    </row>
    <row r="1127" spans="1:8" x14ac:dyDescent="0.25">
      <c r="A1127" s="7" t="s">
        <v>4421</v>
      </c>
      <c r="B1127" s="6">
        <v>10012005</v>
      </c>
      <c r="C1127" s="8" t="s">
        <v>4422</v>
      </c>
      <c r="D1127" s="2" t="s">
        <v>3024</v>
      </c>
      <c r="E1127" s="6">
        <v>918772254</v>
      </c>
      <c r="F1127" s="7" t="s">
        <v>412</v>
      </c>
      <c r="G1127" s="7" t="s">
        <v>90</v>
      </c>
      <c r="H1127" s="7" t="s">
        <v>1412</v>
      </c>
    </row>
    <row r="1128" spans="1:8" x14ac:dyDescent="0.25">
      <c r="A1128" s="7" t="s">
        <v>4423</v>
      </c>
      <c r="B1128" s="6">
        <v>10011578</v>
      </c>
      <c r="C1128" s="8" t="s">
        <v>4424</v>
      </c>
      <c r="D1128" s="2" t="s">
        <v>4425</v>
      </c>
      <c r="E1128" s="6">
        <v>3102176154</v>
      </c>
      <c r="F1128" s="7" t="s">
        <v>400</v>
      </c>
      <c r="G1128" s="7" t="s">
        <v>90</v>
      </c>
      <c r="H1128" s="7" t="s">
        <v>1416</v>
      </c>
    </row>
    <row r="1129" spans="1:8" x14ac:dyDescent="0.25">
      <c r="A1129" s="7" t="s">
        <v>4426</v>
      </c>
      <c r="B1129" s="6">
        <v>10009926</v>
      </c>
      <c r="C1129" s="8" t="s">
        <v>4427</v>
      </c>
      <c r="D1129" s="2" t="s">
        <v>4428</v>
      </c>
      <c r="E1129" s="6">
        <v>3114582029</v>
      </c>
      <c r="F1129" s="7" t="s">
        <v>242</v>
      </c>
      <c r="G1129" s="7" t="s">
        <v>28</v>
      </c>
      <c r="H1129" s="7" t="s">
        <v>1427</v>
      </c>
    </row>
    <row r="1130" spans="1:8" x14ac:dyDescent="0.25">
      <c r="A1130" s="7" t="s">
        <v>4429</v>
      </c>
      <c r="B1130" s="6">
        <v>10008642</v>
      </c>
      <c r="C1130" s="9">
        <v>11201630</v>
      </c>
      <c r="D1130" s="2" t="s">
        <v>4430</v>
      </c>
      <c r="E1130" s="6">
        <v>3112581729</v>
      </c>
      <c r="F1130" s="7" t="s">
        <v>255</v>
      </c>
      <c r="G1130" s="7" t="s">
        <v>28</v>
      </c>
      <c r="H1130" s="7" t="s">
        <v>1420</v>
      </c>
    </row>
    <row r="1131" spans="1:8" x14ac:dyDescent="0.25">
      <c r="A1131" s="7" t="s">
        <v>4431</v>
      </c>
      <c r="B1131" s="6">
        <v>10017889</v>
      </c>
      <c r="C1131" s="9">
        <v>80311250</v>
      </c>
      <c r="D1131" s="2" t="s">
        <v>4432</v>
      </c>
      <c r="E1131" s="6">
        <v>3132827922</v>
      </c>
      <c r="F1131" s="7" t="s">
        <v>17</v>
      </c>
      <c r="G1131" s="7" t="s">
        <v>16</v>
      </c>
      <c r="H1131" s="7" t="s">
        <v>1427</v>
      </c>
    </row>
    <row r="1132" spans="1:8" x14ac:dyDescent="0.25">
      <c r="A1132" s="7" t="s">
        <v>4433</v>
      </c>
      <c r="B1132" s="6">
        <v>10011428</v>
      </c>
      <c r="C1132" s="9">
        <v>80467350</v>
      </c>
      <c r="D1132" s="2" t="s">
        <v>2244</v>
      </c>
      <c r="E1132" s="6">
        <v>3204948381</v>
      </c>
      <c r="F1132" s="7" t="s">
        <v>193</v>
      </c>
      <c r="G1132" s="7" t="s">
        <v>16</v>
      </c>
      <c r="H1132" s="7" t="s">
        <v>1420</v>
      </c>
    </row>
    <row r="1133" spans="1:8" x14ac:dyDescent="0.25">
      <c r="A1133" s="7" t="s">
        <v>4434</v>
      </c>
      <c r="B1133" s="6">
        <v>10010028</v>
      </c>
      <c r="C1133" s="9">
        <v>4218462</v>
      </c>
      <c r="D1133" s="2" t="s">
        <v>1945</v>
      </c>
      <c r="E1133" s="6">
        <v>3114612851</v>
      </c>
      <c r="F1133" s="7" t="s">
        <v>255</v>
      </c>
      <c r="G1133" s="7" t="s">
        <v>28</v>
      </c>
      <c r="H1133" s="7" t="s">
        <v>1420</v>
      </c>
    </row>
    <row r="1134" spans="1:8" x14ac:dyDescent="0.25">
      <c r="A1134" s="7" t="s">
        <v>4435</v>
      </c>
      <c r="B1134" s="6">
        <v>10010029</v>
      </c>
      <c r="C1134" s="9">
        <v>4218477</v>
      </c>
      <c r="D1134" s="2" t="s">
        <v>3398</v>
      </c>
      <c r="E1134" s="6">
        <v>3138225295</v>
      </c>
      <c r="F1134" s="7" t="s">
        <v>255</v>
      </c>
      <c r="G1134" s="7" t="s">
        <v>28</v>
      </c>
      <c r="H1134" s="7" t="s">
        <v>1420</v>
      </c>
    </row>
    <row r="1135" spans="1:8" x14ac:dyDescent="0.25">
      <c r="A1135" s="7" t="s">
        <v>4436</v>
      </c>
      <c r="B1135" s="6">
        <v>10011041</v>
      </c>
      <c r="C1135" s="9">
        <v>79183447</v>
      </c>
      <c r="D1135" s="2" t="s">
        <v>2001</v>
      </c>
      <c r="E1135" s="6">
        <v>3123539072</v>
      </c>
      <c r="F1135" s="7" t="s">
        <v>229</v>
      </c>
      <c r="G1135" s="7" t="s">
        <v>16</v>
      </c>
      <c r="H1135" s="7" t="s">
        <v>1420</v>
      </c>
    </row>
    <row r="1136" spans="1:8" x14ac:dyDescent="0.25">
      <c r="A1136" s="7" t="s">
        <v>4437</v>
      </c>
      <c r="B1136" s="6">
        <v>10016649</v>
      </c>
      <c r="C1136" s="8" t="s">
        <v>4438</v>
      </c>
      <c r="D1136" s="2" t="s">
        <v>4439</v>
      </c>
      <c r="E1136" s="6">
        <v>922875349</v>
      </c>
      <c r="F1136" s="7" t="s">
        <v>1188</v>
      </c>
      <c r="G1136" s="7" t="s">
        <v>659</v>
      </c>
      <c r="H1136" s="7" t="s">
        <v>1408</v>
      </c>
    </row>
    <row r="1137" spans="1:8" x14ac:dyDescent="0.25">
      <c r="A1137" s="7" t="s">
        <v>4440</v>
      </c>
      <c r="B1137" s="6">
        <v>10010010</v>
      </c>
      <c r="C1137" s="9">
        <v>4216755</v>
      </c>
      <c r="D1137" s="2" t="s">
        <v>4441</v>
      </c>
      <c r="E1137" s="6">
        <v>0</v>
      </c>
      <c r="F1137" s="7" t="s">
        <v>255</v>
      </c>
      <c r="G1137" s="7" t="s">
        <v>28</v>
      </c>
      <c r="H1137" s="7" t="s">
        <v>1420</v>
      </c>
    </row>
    <row r="1138" spans="1:8" x14ac:dyDescent="0.25">
      <c r="A1138" s="7" t="s">
        <v>4442</v>
      </c>
      <c r="B1138" s="6">
        <v>10011725</v>
      </c>
      <c r="C1138" s="8" t="s">
        <v>4443</v>
      </c>
      <c r="D1138" s="2" t="s">
        <v>4444</v>
      </c>
      <c r="E1138" s="6">
        <v>918911919</v>
      </c>
      <c r="F1138" s="7" t="s">
        <v>17</v>
      </c>
      <c r="G1138" s="7" t="s">
        <v>90</v>
      </c>
      <c r="H1138" s="7" t="s">
        <v>1412</v>
      </c>
    </row>
    <row r="1139" spans="1:8" x14ac:dyDescent="0.25">
      <c r="A1139" s="7" t="s">
        <v>4445</v>
      </c>
      <c r="B1139" s="6">
        <v>10015712</v>
      </c>
      <c r="C1139" s="8" t="s">
        <v>4446</v>
      </c>
      <c r="D1139" s="2" t="s">
        <v>2641</v>
      </c>
      <c r="E1139" s="6">
        <v>3104591767</v>
      </c>
      <c r="F1139" s="7" t="s">
        <v>329</v>
      </c>
      <c r="G1139" s="7" t="s">
        <v>659</v>
      </c>
      <c r="H1139" s="7" t="s">
        <v>1416</v>
      </c>
    </row>
    <row r="1140" spans="1:8" x14ac:dyDescent="0.25">
      <c r="A1140" s="7" t="s">
        <v>4447</v>
      </c>
      <c r="B1140" s="6">
        <v>10012275</v>
      </c>
      <c r="C1140" s="8" t="s">
        <v>4448</v>
      </c>
      <c r="D1140" s="2" t="s">
        <v>4449</v>
      </c>
      <c r="E1140" s="6">
        <v>945630103</v>
      </c>
      <c r="F1140" s="7" t="s">
        <v>404</v>
      </c>
      <c r="G1140" s="7" t="s">
        <v>90</v>
      </c>
      <c r="H1140" s="7" t="s">
        <v>1408</v>
      </c>
    </row>
    <row r="1141" spans="1:8" x14ac:dyDescent="0.25">
      <c r="A1141" s="7" t="s">
        <v>4450</v>
      </c>
      <c r="B1141" s="6">
        <v>10009329</v>
      </c>
      <c r="C1141" s="8" t="s">
        <v>4451</v>
      </c>
      <c r="D1141" s="2" t="s">
        <v>3274</v>
      </c>
      <c r="E1141" s="6">
        <v>3107965325</v>
      </c>
      <c r="F1141" s="7" t="s">
        <v>36</v>
      </c>
      <c r="G1141" s="7" t="s">
        <v>16</v>
      </c>
      <c r="H1141" s="7" t="s">
        <v>1420</v>
      </c>
    </row>
    <row r="1142" spans="1:8" x14ac:dyDescent="0.25">
      <c r="A1142" s="7" t="s">
        <v>4452</v>
      </c>
      <c r="B1142" s="6">
        <v>10013584</v>
      </c>
      <c r="C1142" s="8" t="s">
        <v>4453</v>
      </c>
      <c r="D1142" s="2" t="s">
        <v>4454</v>
      </c>
      <c r="E1142" s="6">
        <v>3212332252</v>
      </c>
      <c r="F1142" s="7" t="s">
        <v>17</v>
      </c>
      <c r="G1142" s="7" t="s">
        <v>90</v>
      </c>
      <c r="H1142" s="7" t="s">
        <v>1416</v>
      </c>
    </row>
    <row r="1143" spans="1:8" x14ac:dyDescent="0.25">
      <c r="A1143" s="7" t="s">
        <v>4455</v>
      </c>
      <c r="B1143" s="6">
        <v>10008572</v>
      </c>
      <c r="C1143" s="9">
        <v>1073502211</v>
      </c>
      <c r="D1143" s="2" t="s">
        <v>4456</v>
      </c>
      <c r="E1143" s="6">
        <v>3108857317</v>
      </c>
      <c r="F1143" s="7" t="s">
        <v>255</v>
      </c>
      <c r="G1143" s="7" t="s">
        <v>28</v>
      </c>
      <c r="H1143" s="7" t="s">
        <v>1420</v>
      </c>
    </row>
    <row r="1144" spans="1:8" x14ac:dyDescent="0.25">
      <c r="A1144" s="7" t="s">
        <v>4457</v>
      </c>
      <c r="B1144" s="6">
        <v>10010830</v>
      </c>
      <c r="C1144" s="9">
        <v>74182632</v>
      </c>
      <c r="D1144" s="2" t="s">
        <v>4456</v>
      </c>
      <c r="E1144" s="6">
        <v>3124567578</v>
      </c>
      <c r="F1144" s="7" t="s">
        <v>255</v>
      </c>
      <c r="G1144" s="7" t="s">
        <v>28</v>
      </c>
      <c r="H1144" s="7" t="s">
        <v>1420</v>
      </c>
    </row>
    <row r="1145" spans="1:8" x14ac:dyDescent="0.25">
      <c r="A1145" s="7" t="s">
        <v>4458</v>
      </c>
      <c r="B1145" s="6">
        <v>10011874</v>
      </c>
      <c r="C1145" s="8" t="s">
        <v>4459</v>
      </c>
      <c r="D1145" s="2" t="s">
        <v>4460</v>
      </c>
      <c r="E1145" s="6">
        <v>918614502</v>
      </c>
      <c r="F1145" s="7" t="s">
        <v>521</v>
      </c>
      <c r="G1145" s="7" t="s">
        <v>90</v>
      </c>
      <c r="H1145" s="7" t="s">
        <v>1416</v>
      </c>
    </row>
    <row r="1146" spans="1:8" x14ac:dyDescent="0.25">
      <c r="A1146" s="7" t="s">
        <v>4461</v>
      </c>
      <c r="B1146" s="6">
        <v>10011500</v>
      </c>
      <c r="C1146" s="8" t="s">
        <v>4462</v>
      </c>
      <c r="D1146" s="2" t="s">
        <v>2891</v>
      </c>
      <c r="E1146" s="6">
        <v>918689063</v>
      </c>
      <c r="F1146" s="7" t="s">
        <v>50</v>
      </c>
      <c r="G1146" s="7" t="s">
        <v>16</v>
      </c>
      <c r="H1146" s="7" t="s">
        <v>1416</v>
      </c>
    </row>
    <row r="1147" spans="1:8" x14ac:dyDescent="0.25">
      <c r="A1147" s="7" t="s">
        <v>4463</v>
      </c>
      <c r="B1147" s="6">
        <v>10015850</v>
      </c>
      <c r="C1147" s="8" t="s">
        <v>4464</v>
      </c>
      <c r="D1147" s="2" t="s">
        <v>4465</v>
      </c>
      <c r="E1147" s="6">
        <v>3113545003</v>
      </c>
      <c r="F1147" s="7" t="s">
        <v>961</v>
      </c>
      <c r="G1147" s="7" t="s">
        <v>659</v>
      </c>
      <c r="H1147" s="7" t="s">
        <v>1408</v>
      </c>
    </row>
    <row r="1148" spans="1:8" x14ac:dyDescent="0.25">
      <c r="A1148" s="7" t="s">
        <v>4466</v>
      </c>
      <c r="B1148" s="6">
        <v>10017226</v>
      </c>
      <c r="C1148" s="8" t="s">
        <v>4467</v>
      </c>
      <c r="D1148" s="2" t="s">
        <v>4468</v>
      </c>
      <c r="E1148" s="6">
        <v>918966496</v>
      </c>
      <c r="F1148" s="7" t="s">
        <v>190</v>
      </c>
      <c r="G1148" s="7" t="s">
        <v>90</v>
      </c>
      <c r="H1148" s="7" t="s">
        <v>1427</v>
      </c>
    </row>
    <row r="1149" spans="1:8" x14ac:dyDescent="0.25">
      <c r="A1149" s="7" t="s">
        <v>4469</v>
      </c>
      <c r="B1149" s="6">
        <v>10016144</v>
      </c>
      <c r="C1149" s="8" t="s">
        <v>4470</v>
      </c>
      <c r="D1149" s="2" t="s">
        <v>4471</v>
      </c>
      <c r="E1149" s="6">
        <v>4243549</v>
      </c>
      <c r="F1149" s="7" t="s">
        <v>17</v>
      </c>
      <c r="G1149" s="7" t="s">
        <v>16</v>
      </c>
      <c r="H1149" s="7" t="s">
        <v>1427</v>
      </c>
    </row>
    <row r="1150" spans="1:8" x14ac:dyDescent="0.25">
      <c r="A1150" s="7" t="s">
        <v>4472</v>
      </c>
      <c r="B1150" s="6">
        <v>10015409</v>
      </c>
      <c r="C1150" s="8" t="s">
        <v>4473</v>
      </c>
      <c r="D1150" s="2" t="s">
        <v>4474</v>
      </c>
      <c r="E1150" s="6">
        <v>3122060879</v>
      </c>
      <c r="F1150" s="7" t="s">
        <v>1013</v>
      </c>
      <c r="G1150" s="7" t="s">
        <v>659</v>
      </c>
      <c r="H1150" s="7" t="s">
        <v>1408</v>
      </c>
    </row>
    <row r="1151" spans="1:8" x14ac:dyDescent="0.25">
      <c r="A1151" s="7" t="s">
        <v>4475</v>
      </c>
      <c r="B1151" s="6">
        <v>10009578</v>
      </c>
      <c r="C1151" s="8" t="s">
        <v>4476</v>
      </c>
      <c r="D1151" s="2" t="s">
        <v>4477</v>
      </c>
      <c r="E1151" s="6">
        <v>3132738713</v>
      </c>
      <c r="F1151" s="7" t="s">
        <v>397</v>
      </c>
      <c r="G1151" s="7" t="s">
        <v>16</v>
      </c>
      <c r="H1151" s="7" t="s">
        <v>1420</v>
      </c>
    </row>
    <row r="1152" spans="1:8" x14ac:dyDescent="0.25">
      <c r="A1152" s="7" t="s">
        <v>4478</v>
      </c>
      <c r="B1152" s="6">
        <v>10014850</v>
      </c>
      <c r="C1152" s="8" t="s">
        <v>4479</v>
      </c>
      <c r="D1152" s="2" t="s">
        <v>4480</v>
      </c>
      <c r="E1152" s="6">
        <v>3211474121</v>
      </c>
      <c r="F1152" s="7" t="s">
        <v>713</v>
      </c>
      <c r="G1152" s="7" t="s">
        <v>712</v>
      </c>
      <c r="H1152" s="7" t="s">
        <v>1416</v>
      </c>
    </row>
    <row r="1153" spans="1:8" x14ac:dyDescent="0.25">
      <c r="A1153" s="7" t="s">
        <v>4481</v>
      </c>
      <c r="B1153" s="6">
        <v>10010511</v>
      </c>
      <c r="C1153" s="8" t="s">
        <v>4482</v>
      </c>
      <c r="D1153" s="2" t="s">
        <v>4483</v>
      </c>
      <c r="E1153" s="6">
        <v>948411139</v>
      </c>
      <c r="F1153" s="7" t="s">
        <v>320</v>
      </c>
      <c r="G1153" s="7" t="s">
        <v>21</v>
      </c>
      <c r="H1153" s="7" t="s">
        <v>1408</v>
      </c>
    </row>
    <row r="1154" spans="1:8" x14ac:dyDescent="0.25">
      <c r="A1154" s="7" t="s">
        <v>4484</v>
      </c>
      <c r="B1154" s="6">
        <v>10010791</v>
      </c>
      <c r="C1154" s="8" t="s">
        <v>4485</v>
      </c>
      <c r="D1154" s="2" t="s">
        <v>4486</v>
      </c>
      <c r="E1154" s="6">
        <v>3123139455</v>
      </c>
      <c r="F1154" s="7" t="s">
        <v>371</v>
      </c>
      <c r="G1154" s="7" t="s">
        <v>28</v>
      </c>
      <c r="H1154" s="7" t="s">
        <v>1420</v>
      </c>
    </row>
    <row r="1155" spans="1:8" x14ac:dyDescent="0.25">
      <c r="A1155" s="7" t="s">
        <v>4487</v>
      </c>
      <c r="B1155" s="6">
        <v>10011526</v>
      </c>
      <c r="C1155" s="8" t="s">
        <v>4488</v>
      </c>
      <c r="D1155" s="2" t="s">
        <v>4489</v>
      </c>
      <c r="E1155" s="6">
        <v>945317176</v>
      </c>
      <c r="F1155" s="7" t="s">
        <v>120</v>
      </c>
      <c r="G1155" s="7" t="s">
        <v>90</v>
      </c>
      <c r="H1155" s="7" t="s">
        <v>1416</v>
      </c>
    </row>
    <row r="1156" spans="1:8" x14ac:dyDescent="0.25">
      <c r="A1156" s="7" t="s">
        <v>4490</v>
      </c>
      <c r="B1156" s="6">
        <v>10011263</v>
      </c>
      <c r="C1156" s="8" t="s">
        <v>4491</v>
      </c>
      <c r="D1156" s="2" t="s">
        <v>2701</v>
      </c>
      <c r="E1156" s="6">
        <v>916683030</v>
      </c>
      <c r="F1156" s="7" t="s">
        <v>420</v>
      </c>
      <c r="G1156" s="7" t="s">
        <v>90</v>
      </c>
      <c r="H1156" s="7" t="s">
        <v>1547</v>
      </c>
    </row>
    <row r="1157" spans="1:8" x14ac:dyDescent="0.25">
      <c r="A1157" s="7" t="s">
        <v>4492</v>
      </c>
      <c r="B1157" s="6">
        <v>10009839</v>
      </c>
      <c r="C1157" s="8" t="s">
        <v>4493</v>
      </c>
      <c r="D1157" s="2" t="s">
        <v>4494</v>
      </c>
      <c r="E1157" s="6">
        <v>3138324633</v>
      </c>
      <c r="F1157" s="7" t="s">
        <v>231</v>
      </c>
      <c r="G1157" s="7" t="s">
        <v>28</v>
      </c>
      <c r="H1157" s="7" t="s">
        <v>1416</v>
      </c>
    </row>
    <row r="1158" spans="1:8" x14ac:dyDescent="0.25">
      <c r="A1158" s="7" t="s">
        <v>4495</v>
      </c>
      <c r="B1158" s="6">
        <v>10011168</v>
      </c>
      <c r="C1158" s="8" t="s">
        <v>4496</v>
      </c>
      <c r="D1158" s="2" t="s">
        <v>4497</v>
      </c>
      <c r="E1158" s="6">
        <v>918486357</v>
      </c>
      <c r="F1158" s="7" t="s">
        <v>204</v>
      </c>
      <c r="G1158" s="7" t="s">
        <v>16</v>
      </c>
      <c r="H1158" s="7" t="s">
        <v>1416</v>
      </c>
    </row>
    <row r="1159" spans="1:8" x14ac:dyDescent="0.25">
      <c r="A1159" s="7" t="s">
        <v>4498</v>
      </c>
      <c r="B1159" s="6">
        <v>10009538</v>
      </c>
      <c r="C1159" s="9">
        <v>3165733</v>
      </c>
      <c r="D1159" s="2" t="s">
        <v>4499</v>
      </c>
      <c r="E1159" s="6">
        <v>918254390</v>
      </c>
      <c r="F1159" s="7" t="s">
        <v>148</v>
      </c>
      <c r="G1159" s="7" t="s">
        <v>16</v>
      </c>
      <c r="H1159" s="7" t="s">
        <v>1416</v>
      </c>
    </row>
    <row r="1160" spans="1:8" x14ac:dyDescent="0.25">
      <c r="A1160" s="7" t="s">
        <v>4500</v>
      </c>
      <c r="B1160" s="6">
        <v>10012243</v>
      </c>
      <c r="C1160" s="9">
        <v>7918257</v>
      </c>
      <c r="D1160" s="2" t="s">
        <v>4501</v>
      </c>
      <c r="E1160" s="6">
        <v>3218846495</v>
      </c>
      <c r="F1160" s="7" t="s">
        <v>135</v>
      </c>
      <c r="G1160" s="7" t="s">
        <v>16</v>
      </c>
      <c r="H1160" s="7" t="s">
        <v>1420</v>
      </c>
    </row>
    <row r="1161" spans="1:8" x14ac:dyDescent="0.25">
      <c r="A1161" s="7" t="s">
        <v>4502</v>
      </c>
      <c r="B1161" s="6">
        <v>10011763</v>
      </c>
      <c r="C1161" s="8" t="s">
        <v>4503</v>
      </c>
      <c r="D1161" s="2" t="s">
        <v>4504</v>
      </c>
      <c r="E1161" s="6">
        <v>918643151</v>
      </c>
      <c r="F1161" s="7" t="s">
        <v>190</v>
      </c>
      <c r="G1161" s="7" t="s">
        <v>90</v>
      </c>
      <c r="H1161" s="7" t="s">
        <v>1420</v>
      </c>
    </row>
    <row r="1162" spans="1:8" x14ac:dyDescent="0.25">
      <c r="A1162" s="7" t="s">
        <v>4502</v>
      </c>
      <c r="B1162" s="6">
        <v>10011763</v>
      </c>
      <c r="C1162" s="8" t="s">
        <v>4503</v>
      </c>
      <c r="D1162" s="2" t="s">
        <v>4504</v>
      </c>
      <c r="E1162" s="6">
        <v>918643151</v>
      </c>
      <c r="F1162" s="7" t="s">
        <v>190</v>
      </c>
      <c r="G1162" s="7" t="s">
        <v>90</v>
      </c>
      <c r="H1162" s="7" t="s">
        <v>1420</v>
      </c>
    </row>
    <row r="1163" spans="1:8" x14ac:dyDescent="0.25">
      <c r="A1163" s="7" t="s">
        <v>4505</v>
      </c>
      <c r="B1163" s="6">
        <v>10009259</v>
      </c>
      <c r="C1163" s="8" t="s">
        <v>4506</v>
      </c>
      <c r="D1163" s="2" t="s">
        <v>4507</v>
      </c>
      <c r="E1163" s="6">
        <v>3114572097</v>
      </c>
      <c r="F1163" s="7" t="s">
        <v>185</v>
      </c>
      <c r="G1163" s="7" t="s">
        <v>16</v>
      </c>
      <c r="H1163" s="7" t="s">
        <v>1416</v>
      </c>
    </row>
    <row r="1164" spans="1:8" x14ac:dyDescent="0.25">
      <c r="A1164" s="7" t="s">
        <v>4508</v>
      </c>
      <c r="B1164" s="6">
        <v>10010661</v>
      </c>
      <c r="C1164" s="9">
        <v>71672990</v>
      </c>
      <c r="D1164" s="2" t="s">
        <v>4509</v>
      </c>
      <c r="E1164" s="6">
        <v>3115953582</v>
      </c>
      <c r="F1164" s="7" t="s">
        <v>268</v>
      </c>
      <c r="G1164" s="7" t="s">
        <v>28</v>
      </c>
      <c r="H1164" s="7" t="s">
        <v>1420</v>
      </c>
    </row>
    <row r="1165" spans="1:8" x14ac:dyDescent="0.25">
      <c r="A1165" s="7" t="s">
        <v>4510</v>
      </c>
      <c r="B1165" s="6">
        <v>10012004</v>
      </c>
      <c r="C1165" s="8" t="s">
        <v>4511</v>
      </c>
      <c r="D1165" s="2" t="s">
        <v>3024</v>
      </c>
      <c r="E1165" s="6">
        <v>918772254</v>
      </c>
      <c r="F1165" s="7" t="s">
        <v>412</v>
      </c>
      <c r="G1165" s="7" t="s">
        <v>90</v>
      </c>
      <c r="H1165" s="7" t="s">
        <v>1412</v>
      </c>
    </row>
    <row r="1166" spans="1:8" x14ac:dyDescent="0.25">
      <c r="A1166" s="7" t="s">
        <v>4512</v>
      </c>
      <c r="B1166" s="6">
        <v>10015176</v>
      </c>
      <c r="C1166" s="8" t="s">
        <v>4513</v>
      </c>
      <c r="D1166" s="2" t="s">
        <v>4514</v>
      </c>
      <c r="E1166" s="6">
        <v>3122621936</v>
      </c>
      <c r="F1166" s="7" t="s">
        <v>181</v>
      </c>
      <c r="G1166" s="7" t="s">
        <v>28</v>
      </c>
      <c r="H1166" s="7" t="s">
        <v>1416</v>
      </c>
    </row>
    <row r="1167" spans="1:8" x14ac:dyDescent="0.25">
      <c r="A1167" s="7" t="s">
        <v>4515</v>
      </c>
      <c r="B1167" s="6">
        <v>10017263</v>
      </c>
      <c r="C1167" s="8" t="s">
        <v>4516</v>
      </c>
      <c r="D1167" s="2" t="s">
        <v>4517</v>
      </c>
      <c r="E1167" s="6">
        <v>3176488819</v>
      </c>
      <c r="F1167" s="7" t="s">
        <v>1113</v>
      </c>
      <c r="G1167" s="7" t="s">
        <v>659</v>
      </c>
      <c r="H1167" s="7" t="s">
        <v>1743</v>
      </c>
    </row>
    <row r="1168" spans="1:8" x14ac:dyDescent="0.25">
      <c r="A1168" s="7" t="s">
        <v>4518</v>
      </c>
      <c r="B1168" s="6">
        <v>10009658</v>
      </c>
      <c r="C1168" s="8" t="s">
        <v>4519</v>
      </c>
      <c r="D1168" s="2" t="s">
        <v>4520</v>
      </c>
      <c r="E1168" s="6">
        <v>918585339</v>
      </c>
      <c r="F1168" s="7" t="s">
        <v>193</v>
      </c>
      <c r="G1168" s="7" t="s">
        <v>16</v>
      </c>
      <c r="H1168" s="7" t="s">
        <v>1416</v>
      </c>
    </row>
    <row r="1169" spans="1:8" x14ac:dyDescent="0.25">
      <c r="A1169" s="7" t="s">
        <v>4521</v>
      </c>
      <c r="B1169" s="6">
        <v>10009158</v>
      </c>
      <c r="C1169" s="8" t="s">
        <v>4522</v>
      </c>
      <c r="D1169" s="2" t="s">
        <v>4523</v>
      </c>
      <c r="E1169" s="6">
        <v>3208063300</v>
      </c>
      <c r="F1169" s="7" t="s">
        <v>34</v>
      </c>
      <c r="G1169" s="7" t="s">
        <v>28</v>
      </c>
      <c r="H1169" s="7" t="s">
        <v>1416</v>
      </c>
    </row>
    <row r="1170" spans="1:8" x14ac:dyDescent="0.25">
      <c r="A1170" s="7" t="s">
        <v>4524</v>
      </c>
      <c r="B1170" s="6">
        <v>10012028</v>
      </c>
      <c r="C1170" s="8" t="s">
        <v>4525</v>
      </c>
      <c r="D1170" s="2" t="s">
        <v>4526</v>
      </c>
      <c r="E1170" s="6">
        <v>918993500</v>
      </c>
      <c r="F1170" s="7" t="s">
        <v>738</v>
      </c>
      <c r="G1170" s="7" t="s">
        <v>16</v>
      </c>
      <c r="H1170" s="7" t="s">
        <v>1416</v>
      </c>
    </row>
    <row r="1171" spans="1:8" x14ac:dyDescent="0.25">
      <c r="A1171" s="7" t="s">
        <v>4527</v>
      </c>
      <c r="B1171" s="6">
        <v>10012076</v>
      </c>
      <c r="C1171" s="9">
        <v>93349815</v>
      </c>
      <c r="D1171" s="2" t="s">
        <v>4528</v>
      </c>
      <c r="E1171" s="6">
        <v>3123760867</v>
      </c>
      <c r="F1171" s="7" t="s">
        <v>743</v>
      </c>
      <c r="G1171" s="7" t="s">
        <v>16</v>
      </c>
      <c r="H1171" s="7" t="s">
        <v>1420</v>
      </c>
    </row>
    <row r="1172" spans="1:8" x14ac:dyDescent="0.25">
      <c r="A1172" s="7" t="s">
        <v>4529</v>
      </c>
      <c r="B1172" s="6">
        <v>10008743</v>
      </c>
      <c r="C1172" s="9">
        <v>11383908</v>
      </c>
      <c r="D1172" s="2" t="s">
        <v>4530</v>
      </c>
      <c r="E1172" s="6">
        <v>917708548</v>
      </c>
      <c r="F1172" s="7" t="s">
        <v>17</v>
      </c>
      <c r="G1172" s="7" t="s">
        <v>16</v>
      </c>
      <c r="H1172" s="7" t="s">
        <v>1408</v>
      </c>
    </row>
    <row r="1173" spans="1:8" x14ac:dyDescent="0.25">
      <c r="A1173" s="7" t="s">
        <v>4531</v>
      </c>
      <c r="B1173" s="6">
        <v>10009782</v>
      </c>
      <c r="C1173" s="9">
        <v>35513900</v>
      </c>
      <c r="D1173" s="2" t="s">
        <v>1736</v>
      </c>
      <c r="E1173" s="6">
        <v>917708548</v>
      </c>
      <c r="F1173" s="7" t="s">
        <v>17</v>
      </c>
      <c r="G1173" s="7" t="s">
        <v>16</v>
      </c>
      <c r="H1173" s="7" t="s">
        <v>1408</v>
      </c>
    </row>
    <row r="1174" spans="1:8" x14ac:dyDescent="0.25">
      <c r="A1174" s="7" t="s">
        <v>4532</v>
      </c>
      <c r="B1174" s="6">
        <v>10008763</v>
      </c>
      <c r="C1174" s="8" t="s">
        <v>4533</v>
      </c>
      <c r="D1174" s="2" t="s">
        <v>4534</v>
      </c>
      <c r="E1174" s="6">
        <v>918552093</v>
      </c>
      <c r="F1174" s="7" t="s">
        <v>56</v>
      </c>
      <c r="G1174" s="7" t="s">
        <v>16</v>
      </c>
      <c r="H1174" s="7" t="s">
        <v>1420</v>
      </c>
    </row>
    <row r="1175" spans="1:8" x14ac:dyDescent="0.25">
      <c r="A1175" s="7" t="s">
        <v>4535</v>
      </c>
      <c r="B1175" s="6">
        <v>10016110</v>
      </c>
      <c r="C1175" s="8" t="s">
        <v>4536</v>
      </c>
      <c r="D1175" s="2" t="s">
        <v>4537</v>
      </c>
      <c r="E1175" s="6">
        <v>3206940752</v>
      </c>
      <c r="F1175" s="7" t="s">
        <v>329</v>
      </c>
      <c r="G1175" s="7" t="s">
        <v>659</v>
      </c>
      <c r="H1175" s="7" t="s">
        <v>1412</v>
      </c>
    </row>
    <row r="1176" spans="1:8" x14ac:dyDescent="0.25">
      <c r="A1176" s="7" t="s">
        <v>4538</v>
      </c>
      <c r="B1176" s="6">
        <v>10010549</v>
      </c>
      <c r="C1176" s="9">
        <v>70976925</v>
      </c>
      <c r="D1176" s="2" t="s">
        <v>2110</v>
      </c>
      <c r="E1176" s="6">
        <v>3117695865</v>
      </c>
      <c r="F1176" s="7" t="s">
        <v>145</v>
      </c>
      <c r="G1176" s="7" t="s">
        <v>21</v>
      </c>
      <c r="H1176" s="7" t="s">
        <v>1416</v>
      </c>
    </row>
    <row r="1177" spans="1:8" x14ac:dyDescent="0.25">
      <c r="A1177" s="7" t="s">
        <v>4539</v>
      </c>
      <c r="B1177" s="6">
        <v>10009133</v>
      </c>
      <c r="C1177" s="8" t="s">
        <v>4540</v>
      </c>
      <c r="D1177" s="2" t="s">
        <v>4541</v>
      </c>
      <c r="E1177" s="6">
        <v>948515587</v>
      </c>
      <c r="F1177" s="7" t="s">
        <v>155</v>
      </c>
      <c r="G1177" s="7" t="s">
        <v>21</v>
      </c>
      <c r="H1177" s="7" t="s">
        <v>1408</v>
      </c>
    </row>
    <row r="1178" spans="1:8" x14ac:dyDescent="0.25">
      <c r="A1178" s="7" t="s">
        <v>4542</v>
      </c>
      <c r="B1178" s="6">
        <v>10017551</v>
      </c>
      <c r="C1178" s="8" t="s">
        <v>4543</v>
      </c>
      <c r="D1178" s="2" t="s">
        <v>4544</v>
      </c>
      <c r="E1178" s="6">
        <v>3144913656</v>
      </c>
      <c r="F1178" s="7" t="s">
        <v>1285</v>
      </c>
      <c r="G1178" s="7" t="s">
        <v>828</v>
      </c>
      <c r="H1178" s="7" t="s">
        <v>1416</v>
      </c>
    </row>
    <row r="1179" spans="1:8" x14ac:dyDescent="0.25">
      <c r="A1179" s="7" t="s">
        <v>4545</v>
      </c>
      <c r="B1179" s="6">
        <v>10016225</v>
      </c>
      <c r="C1179" s="8" t="s">
        <v>4546</v>
      </c>
      <c r="D1179" s="2" t="s">
        <v>4547</v>
      </c>
      <c r="E1179" s="6">
        <v>3132622635</v>
      </c>
      <c r="F1179" s="7" t="s">
        <v>52</v>
      </c>
      <c r="G1179" s="7" t="s">
        <v>16</v>
      </c>
      <c r="H1179" s="7" t="s">
        <v>1408</v>
      </c>
    </row>
    <row r="1180" spans="1:8" x14ac:dyDescent="0.25">
      <c r="A1180" s="7" t="s">
        <v>4548</v>
      </c>
      <c r="B1180" s="6">
        <v>10009773</v>
      </c>
      <c r="C1180" s="8" t="s">
        <v>4549</v>
      </c>
      <c r="D1180" s="2" t="s">
        <v>4550</v>
      </c>
      <c r="E1180" s="6">
        <v>847502</v>
      </c>
      <c r="F1180" s="7" t="s">
        <v>221</v>
      </c>
      <c r="G1180" s="7" t="s">
        <v>16</v>
      </c>
      <c r="H1180" s="7" t="s">
        <v>1420</v>
      </c>
    </row>
    <row r="1181" spans="1:8" x14ac:dyDescent="0.25">
      <c r="A1181" s="7" t="s">
        <v>4551</v>
      </c>
      <c r="B1181" s="6">
        <v>10012673</v>
      </c>
      <c r="C1181" s="9">
        <v>79182560</v>
      </c>
      <c r="D1181" s="2" t="s">
        <v>4552</v>
      </c>
      <c r="E1181" s="6">
        <v>3505609002</v>
      </c>
      <c r="F1181" s="7" t="s">
        <v>229</v>
      </c>
      <c r="G1181" s="7" t="s">
        <v>16</v>
      </c>
      <c r="H1181" s="7" t="s">
        <v>1420</v>
      </c>
    </row>
    <row r="1182" spans="1:8" x14ac:dyDescent="0.25">
      <c r="A1182" s="7" t="s">
        <v>4553</v>
      </c>
      <c r="B1182" s="6">
        <v>10017778</v>
      </c>
      <c r="C1182" s="8" t="s">
        <v>4554</v>
      </c>
      <c r="D1182" s="2" t="s">
        <v>4555</v>
      </c>
      <c r="E1182" s="6">
        <v>3105217084</v>
      </c>
      <c r="F1182" s="7" t="s">
        <v>1360</v>
      </c>
      <c r="G1182" s="7" t="s">
        <v>828</v>
      </c>
      <c r="H1182" s="7" t="s">
        <v>1547</v>
      </c>
    </row>
    <row r="1183" spans="1:8" x14ac:dyDescent="0.25">
      <c r="A1183" s="7" t="s">
        <v>4556</v>
      </c>
      <c r="B1183" s="6">
        <v>10014092</v>
      </c>
      <c r="C1183" s="8" t="s">
        <v>4557</v>
      </c>
      <c r="D1183" s="2" t="s">
        <v>4558</v>
      </c>
      <c r="E1183" s="6">
        <v>3002193943</v>
      </c>
      <c r="F1183" s="7" t="s">
        <v>17</v>
      </c>
      <c r="G1183" s="7" t="s">
        <v>90</v>
      </c>
      <c r="H1183" s="7" t="s">
        <v>1427</v>
      </c>
    </row>
    <row r="1184" spans="1:8" x14ac:dyDescent="0.25">
      <c r="A1184" s="7" t="s">
        <v>4559</v>
      </c>
      <c r="B1184" s="6">
        <v>10016852</v>
      </c>
      <c r="C1184" s="8" t="s">
        <v>4560</v>
      </c>
      <c r="D1184" s="2" t="s">
        <v>4561</v>
      </c>
      <c r="E1184" s="6">
        <v>3153342566</v>
      </c>
      <c r="F1184" s="7" t="s">
        <v>484</v>
      </c>
      <c r="G1184" s="7" t="s">
        <v>483</v>
      </c>
      <c r="H1184" s="7" t="s">
        <v>1412</v>
      </c>
    </row>
    <row r="1185" spans="1:8" x14ac:dyDescent="0.25">
      <c r="A1185" s="7" t="s">
        <v>4562</v>
      </c>
      <c r="B1185" s="6">
        <v>10013995</v>
      </c>
      <c r="C1185" s="8" t="s">
        <v>4563</v>
      </c>
      <c r="D1185" s="2" t="s">
        <v>4564</v>
      </c>
      <c r="E1185" s="6">
        <v>3128455103</v>
      </c>
      <c r="F1185" s="7" t="s">
        <v>120</v>
      </c>
      <c r="G1185" s="7" t="s">
        <v>21</v>
      </c>
      <c r="H1185" s="7" t="s">
        <v>1408</v>
      </c>
    </row>
    <row r="1186" spans="1:8" x14ac:dyDescent="0.25">
      <c r="A1186" s="7" t="s">
        <v>4565</v>
      </c>
      <c r="B1186" s="6">
        <v>10009135</v>
      </c>
      <c r="C1186" s="8" t="s">
        <v>4566</v>
      </c>
      <c r="D1186" s="2" t="s">
        <v>4567</v>
      </c>
      <c r="E1186" s="6">
        <v>948694766</v>
      </c>
      <c r="F1186" s="7" t="s">
        <v>118</v>
      </c>
      <c r="G1186" s="7" t="s">
        <v>21</v>
      </c>
      <c r="H1186" s="7" t="s">
        <v>1408</v>
      </c>
    </row>
    <row r="1187" spans="1:8" x14ac:dyDescent="0.25">
      <c r="A1187" s="7" t="s">
        <v>4568</v>
      </c>
      <c r="B1187" s="6">
        <v>10011810</v>
      </c>
      <c r="C1187" s="8" t="s">
        <v>4569</v>
      </c>
      <c r="D1187" s="2" t="s">
        <v>4570</v>
      </c>
      <c r="E1187" s="6">
        <v>945611027</v>
      </c>
      <c r="F1187" s="7" t="s">
        <v>120</v>
      </c>
      <c r="G1187" s="7" t="s">
        <v>21</v>
      </c>
      <c r="H1187" s="7" t="s">
        <v>1408</v>
      </c>
    </row>
    <row r="1188" spans="1:8" x14ac:dyDescent="0.25">
      <c r="A1188" s="7" t="s">
        <v>4571</v>
      </c>
      <c r="B1188" s="6">
        <v>10012998</v>
      </c>
      <c r="C1188" s="8" t="s">
        <v>4572</v>
      </c>
      <c r="D1188" s="2" t="s">
        <v>4573</v>
      </c>
      <c r="E1188" s="6">
        <v>3104893756</v>
      </c>
      <c r="F1188" s="7" t="s">
        <v>98</v>
      </c>
      <c r="G1188" s="7" t="s">
        <v>21</v>
      </c>
      <c r="H1188" s="7" t="s">
        <v>1416</v>
      </c>
    </row>
    <row r="1189" spans="1:8" x14ac:dyDescent="0.25">
      <c r="A1189" s="7" t="s">
        <v>4574</v>
      </c>
      <c r="B1189" s="6">
        <v>10017242</v>
      </c>
      <c r="C1189" s="8" t="s">
        <v>4575</v>
      </c>
      <c r="D1189" s="2" t="s">
        <v>4576</v>
      </c>
      <c r="E1189" s="6">
        <v>924431526</v>
      </c>
      <c r="F1189" s="7" t="s">
        <v>781</v>
      </c>
      <c r="G1189" s="7" t="s">
        <v>659</v>
      </c>
      <c r="H1189" s="7" t="s">
        <v>1427</v>
      </c>
    </row>
    <row r="1190" spans="1:8" x14ac:dyDescent="0.25">
      <c r="A1190" s="7" t="s">
        <v>4577</v>
      </c>
      <c r="B1190" s="6">
        <v>10008895</v>
      </c>
      <c r="C1190" s="8" t="s">
        <v>4578</v>
      </c>
      <c r="D1190" s="2" t="s">
        <v>4579</v>
      </c>
      <c r="E1190" s="6">
        <v>945531770</v>
      </c>
      <c r="F1190" s="7" t="s">
        <v>91</v>
      </c>
      <c r="G1190" s="7" t="s">
        <v>21</v>
      </c>
      <c r="H1190" s="7" t="s">
        <v>1408</v>
      </c>
    </row>
    <row r="1191" spans="1:8" x14ac:dyDescent="0.25">
      <c r="A1191" s="7" t="s">
        <v>4580</v>
      </c>
      <c r="B1191" s="6">
        <v>10010712</v>
      </c>
      <c r="C1191" s="9">
        <v>71905745</v>
      </c>
      <c r="D1191" s="2" t="s">
        <v>4581</v>
      </c>
      <c r="E1191" s="6">
        <v>948670400</v>
      </c>
      <c r="F1191" s="7" t="s">
        <v>217</v>
      </c>
      <c r="G1191" s="7" t="s">
        <v>21</v>
      </c>
      <c r="H1191" s="7" t="s">
        <v>1416</v>
      </c>
    </row>
    <row r="1192" spans="1:8" x14ac:dyDescent="0.25">
      <c r="A1192" s="7" t="s">
        <v>4582</v>
      </c>
      <c r="B1192" s="6">
        <v>10009650</v>
      </c>
      <c r="C1192" s="9">
        <v>3230879</v>
      </c>
      <c r="D1192" s="2" t="s">
        <v>4300</v>
      </c>
      <c r="E1192" s="6">
        <v>3203649030</v>
      </c>
      <c r="F1192" s="7" t="s">
        <v>48</v>
      </c>
      <c r="G1192" s="7" t="s">
        <v>16</v>
      </c>
      <c r="H1192" s="7" t="s">
        <v>1420</v>
      </c>
    </row>
    <row r="1193" spans="1:8" x14ac:dyDescent="0.25">
      <c r="A1193" s="7" t="s">
        <v>4583</v>
      </c>
      <c r="B1193" s="6">
        <v>10008780</v>
      </c>
      <c r="C1193" s="8" t="s">
        <v>4584</v>
      </c>
      <c r="D1193" s="2" t="s">
        <v>4585</v>
      </c>
      <c r="E1193" s="6">
        <v>918541064</v>
      </c>
      <c r="F1193" s="7" t="s">
        <v>59</v>
      </c>
      <c r="G1193" s="7" t="s">
        <v>16</v>
      </c>
      <c r="H1193" s="7" t="s">
        <v>1416</v>
      </c>
    </row>
    <row r="1194" spans="1:8" x14ac:dyDescent="0.25">
      <c r="A1194" s="7" t="s">
        <v>4586</v>
      </c>
      <c r="B1194" s="6">
        <v>10010660</v>
      </c>
      <c r="C1194" s="8" t="s">
        <v>4587</v>
      </c>
      <c r="D1194" s="2" t="s">
        <v>2203</v>
      </c>
      <c r="E1194" s="6">
        <v>3134796639</v>
      </c>
      <c r="F1194" s="7" t="s">
        <v>29</v>
      </c>
      <c r="G1194" s="7" t="s">
        <v>28</v>
      </c>
      <c r="H1194" s="7" t="s">
        <v>1420</v>
      </c>
    </row>
    <row r="1195" spans="1:8" x14ac:dyDescent="0.25">
      <c r="A1195" s="7" t="s">
        <v>4588</v>
      </c>
      <c r="B1195" s="6">
        <v>10010454</v>
      </c>
      <c r="C1195" s="9">
        <v>67623730</v>
      </c>
      <c r="D1195" s="2" t="s">
        <v>4589</v>
      </c>
      <c r="E1195" s="6">
        <v>3142114906</v>
      </c>
      <c r="F1195" s="7" t="s">
        <v>4590</v>
      </c>
      <c r="G1195" s="7" t="s">
        <v>28</v>
      </c>
      <c r="H1195" s="7" t="s">
        <v>1420</v>
      </c>
    </row>
    <row r="1196" spans="1:8" x14ac:dyDescent="0.25">
      <c r="A1196" s="7" t="s">
        <v>4591</v>
      </c>
      <c r="B1196" s="6">
        <v>10010254</v>
      </c>
      <c r="C1196" s="8" t="s">
        <v>4592</v>
      </c>
      <c r="D1196" s="2" t="s">
        <v>4401</v>
      </c>
      <c r="E1196" s="6">
        <v>3123153947</v>
      </c>
      <c r="F1196" s="7" t="s">
        <v>291</v>
      </c>
      <c r="G1196" s="7" t="s">
        <v>28</v>
      </c>
      <c r="H1196" s="7" t="s">
        <v>1420</v>
      </c>
    </row>
    <row r="1197" spans="1:8" x14ac:dyDescent="0.25">
      <c r="A1197" s="7" t="s">
        <v>4593</v>
      </c>
      <c r="B1197" s="6">
        <v>10008668</v>
      </c>
      <c r="C1197" s="9">
        <v>11325007</v>
      </c>
      <c r="D1197" s="2" t="s">
        <v>2055</v>
      </c>
      <c r="E1197" s="6">
        <v>3213455336</v>
      </c>
      <c r="F1197" s="7" t="s">
        <v>42</v>
      </c>
      <c r="G1197" s="7" t="s">
        <v>16</v>
      </c>
      <c r="H1197" s="7" t="s">
        <v>1420</v>
      </c>
    </row>
    <row r="1198" spans="1:8" x14ac:dyDescent="0.25">
      <c r="A1198" s="7" t="s">
        <v>4594</v>
      </c>
      <c r="B1198" s="6">
        <v>10008969</v>
      </c>
      <c r="C1198" s="9">
        <v>17103183</v>
      </c>
      <c r="D1198" s="2" t="s">
        <v>4595</v>
      </c>
      <c r="E1198" s="6">
        <v>3203074815</v>
      </c>
      <c r="F1198" s="7" t="s">
        <v>109</v>
      </c>
      <c r="G1198" s="7" t="s">
        <v>16</v>
      </c>
      <c r="H1198" s="7" t="s">
        <v>1420</v>
      </c>
    </row>
    <row r="1199" spans="1:8" x14ac:dyDescent="0.25">
      <c r="A1199" s="7" t="s">
        <v>4596</v>
      </c>
      <c r="B1199" s="6">
        <v>10011331</v>
      </c>
      <c r="C1199" s="9">
        <v>80395530</v>
      </c>
      <c r="D1199" s="2" t="s">
        <v>4597</v>
      </c>
      <c r="E1199" s="6">
        <v>3212509419</v>
      </c>
      <c r="F1199" s="7" t="s">
        <v>42</v>
      </c>
      <c r="G1199" s="7" t="s">
        <v>16</v>
      </c>
      <c r="H1199" s="7" t="s">
        <v>1420</v>
      </c>
    </row>
    <row r="1200" spans="1:8" x14ac:dyDescent="0.25">
      <c r="A1200" s="7" t="s">
        <v>4598</v>
      </c>
      <c r="B1200" s="6">
        <v>10016772</v>
      </c>
      <c r="C1200" s="8" t="s">
        <v>4599</v>
      </c>
      <c r="D1200" s="2" t="s">
        <v>4600</v>
      </c>
      <c r="E1200" s="6">
        <v>3127197510</v>
      </c>
      <c r="F1200" s="7" t="s">
        <v>1024</v>
      </c>
      <c r="G1200" s="7" t="s">
        <v>659</v>
      </c>
      <c r="H1200" s="7" t="s">
        <v>1408</v>
      </c>
    </row>
    <row r="1201" spans="1:8" x14ac:dyDescent="0.25">
      <c r="A1201" s="7" t="s">
        <v>4601</v>
      </c>
      <c r="B1201" s="6">
        <v>10009374</v>
      </c>
      <c r="C1201" s="8" t="s">
        <v>4602</v>
      </c>
      <c r="D1201" s="2" t="s">
        <v>4603</v>
      </c>
      <c r="E1201" s="6">
        <v>915437190</v>
      </c>
      <c r="F1201" s="7" t="s">
        <v>45</v>
      </c>
      <c r="G1201" s="7" t="s">
        <v>16</v>
      </c>
      <c r="H1201" s="7" t="s">
        <v>1420</v>
      </c>
    </row>
    <row r="1202" spans="1:8" x14ac:dyDescent="0.25">
      <c r="A1202" s="7" t="s">
        <v>4604</v>
      </c>
      <c r="B1202" s="6">
        <v>10009305</v>
      </c>
      <c r="C1202" s="9">
        <v>2984502</v>
      </c>
      <c r="D1202" s="2" t="s">
        <v>2578</v>
      </c>
      <c r="E1202" s="6">
        <v>3202813298</v>
      </c>
      <c r="F1202" s="7" t="s">
        <v>36</v>
      </c>
      <c r="G1202" s="7" t="s">
        <v>16</v>
      </c>
      <c r="H1202" s="7" t="s">
        <v>1420</v>
      </c>
    </row>
    <row r="1203" spans="1:8" x14ac:dyDescent="0.25">
      <c r="A1203" s="7" t="s">
        <v>4605</v>
      </c>
      <c r="B1203" s="6">
        <v>10010017</v>
      </c>
      <c r="C1203" s="9">
        <v>4217047</v>
      </c>
      <c r="D1203" s="2" t="s">
        <v>4606</v>
      </c>
      <c r="E1203" s="6">
        <v>3125108585</v>
      </c>
      <c r="F1203" s="7" t="s">
        <v>255</v>
      </c>
      <c r="G1203" s="7" t="s">
        <v>28</v>
      </c>
      <c r="H1203" s="7" t="s">
        <v>1420</v>
      </c>
    </row>
    <row r="1204" spans="1:8" x14ac:dyDescent="0.25">
      <c r="A1204" s="7" t="s">
        <v>4607</v>
      </c>
      <c r="B1204" s="6">
        <v>10008448</v>
      </c>
      <c r="C1204" s="8" t="s">
        <v>4608</v>
      </c>
      <c r="D1204" s="2" t="s">
        <v>4441</v>
      </c>
      <c r="E1204" s="6">
        <v>3214141571</v>
      </c>
      <c r="F1204" s="7" t="s">
        <v>255</v>
      </c>
      <c r="G1204" s="7" t="s">
        <v>28</v>
      </c>
      <c r="H1204" s="7" t="s">
        <v>1420</v>
      </c>
    </row>
    <row r="1205" spans="1:8" x14ac:dyDescent="0.25">
      <c r="A1205" s="7" t="s">
        <v>4609</v>
      </c>
      <c r="B1205" s="6">
        <v>10015495</v>
      </c>
      <c r="C1205" s="8" t="s">
        <v>4610</v>
      </c>
      <c r="D1205" s="2" t="s">
        <v>4611</v>
      </c>
      <c r="E1205" s="6">
        <v>922653100</v>
      </c>
      <c r="F1205" s="7" t="s">
        <v>1022</v>
      </c>
      <c r="G1205" s="7" t="s">
        <v>712</v>
      </c>
      <c r="H1205" s="7" t="s">
        <v>1416</v>
      </c>
    </row>
    <row r="1206" spans="1:8" x14ac:dyDescent="0.25">
      <c r="A1206" s="7" t="s">
        <v>4612</v>
      </c>
      <c r="B1206" s="6">
        <v>10010025</v>
      </c>
      <c r="C1206" s="9">
        <v>4218235</v>
      </c>
      <c r="D1206" s="2" t="s">
        <v>4613</v>
      </c>
      <c r="E1206" s="6">
        <v>3212854935</v>
      </c>
      <c r="F1206" s="7" t="s">
        <v>255</v>
      </c>
      <c r="G1206" s="7" t="s">
        <v>28</v>
      </c>
      <c r="H1206" s="7" t="s">
        <v>1420</v>
      </c>
    </row>
    <row r="1207" spans="1:8" x14ac:dyDescent="0.25">
      <c r="A1207" s="7" t="s">
        <v>4614</v>
      </c>
      <c r="B1207" s="6">
        <v>10016884</v>
      </c>
      <c r="C1207" s="9">
        <v>15352010</v>
      </c>
      <c r="D1207" s="2" t="s">
        <v>4615</v>
      </c>
      <c r="E1207" s="6">
        <v>3146771064</v>
      </c>
      <c r="F1207" s="7" t="s">
        <v>81</v>
      </c>
      <c r="G1207" s="7" t="s">
        <v>21</v>
      </c>
      <c r="H1207" s="7" t="s">
        <v>1412</v>
      </c>
    </row>
    <row r="1208" spans="1:8" x14ac:dyDescent="0.25">
      <c r="A1208" s="7" t="s">
        <v>4616</v>
      </c>
      <c r="B1208" s="6">
        <v>10013978</v>
      </c>
      <c r="C1208" s="8" t="s">
        <v>4617</v>
      </c>
      <c r="D1208" s="2" t="s">
        <v>4618</v>
      </c>
      <c r="E1208" s="6">
        <v>3174352107</v>
      </c>
      <c r="F1208" s="7" t="s">
        <v>17</v>
      </c>
      <c r="G1208" s="7" t="s">
        <v>16</v>
      </c>
      <c r="H1208" s="7" t="s">
        <v>1420</v>
      </c>
    </row>
    <row r="1209" spans="1:8" x14ac:dyDescent="0.25">
      <c r="A1209" s="7" t="s">
        <v>4619</v>
      </c>
      <c r="B1209" s="6">
        <v>10008919</v>
      </c>
      <c r="C1209" s="9">
        <v>15386917</v>
      </c>
      <c r="D1209" s="2" t="s">
        <v>4620</v>
      </c>
      <c r="E1209" s="6">
        <v>945390225</v>
      </c>
      <c r="F1209" s="7" t="s">
        <v>91</v>
      </c>
      <c r="G1209" s="7" t="s">
        <v>90</v>
      </c>
      <c r="H1209" s="7" t="s">
        <v>1408</v>
      </c>
    </row>
    <row r="1210" spans="1:8" x14ac:dyDescent="0.25">
      <c r="A1210" s="7" t="s">
        <v>4621</v>
      </c>
      <c r="B1210" s="6">
        <v>10017580</v>
      </c>
      <c r="C1210" s="8" t="s">
        <v>4622</v>
      </c>
      <c r="D1210" s="2" t="s">
        <v>4623</v>
      </c>
      <c r="E1210" s="6">
        <v>3203474534</v>
      </c>
      <c r="F1210" s="7" t="s">
        <v>1327</v>
      </c>
      <c r="G1210" s="7" t="s">
        <v>828</v>
      </c>
      <c r="H1210" s="7" t="s">
        <v>1547</v>
      </c>
    </row>
    <row r="1211" spans="1:8" x14ac:dyDescent="0.25">
      <c r="A1211" s="7" t="s">
        <v>4624</v>
      </c>
      <c r="B1211" s="6">
        <v>10015432</v>
      </c>
      <c r="C1211" s="8" t="s">
        <v>4625</v>
      </c>
      <c r="D1211" s="2" t="s">
        <v>4626</v>
      </c>
      <c r="E1211" s="6">
        <v>3163103651</v>
      </c>
      <c r="F1211" s="7" t="s">
        <v>821</v>
      </c>
      <c r="G1211" s="7" t="s">
        <v>483</v>
      </c>
      <c r="H1211" s="7" t="s">
        <v>1427</v>
      </c>
    </row>
    <row r="1212" spans="1:8" x14ac:dyDescent="0.25">
      <c r="A1212" s="7" t="s">
        <v>4627</v>
      </c>
      <c r="B1212" s="6">
        <v>10012568</v>
      </c>
      <c r="C1212" s="9">
        <v>42170250</v>
      </c>
      <c r="D1212" s="2" t="s">
        <v>4628</v>
      </c>
      <c r="E1212" s="6">
        <v>3132015711</v>
      </c>
      <c r="F1212" s="7" t="s">
        <v>255</v>
      </c>
      <c r="G1212" s="7" t="s">
        <v>28</v>
      </c>
      <c r="H1212" s="7" t="s">
        <v>1420</v>
      </c>
    </row>
    <row r="1213" spans="1:8" x14ac:dyDescent="0.25">
      <c r="A1213" s="7" t="s">
        <v>4629</v>
      </c>
      <c r="B1213" s="6">
        <v>10016146</v>
      </c>
      <c r="C1213" s="8" t="s">
        <v>4630</v>
      </c>
      <c r="D1213" s="2" t="s">
        <v>4631</v>
      </c>
      <c r="E1213" s="6">
        <v>3207605184</v>
      </c>
      <c r="F1213" s="7" t="s">
        <v>1133</v>
      </c>
      <c r="G1213" s="7" t="s">
        <v>659</v>
      </c>
      <c r="H1213" s="7" t="s">
        <v>1408</v>
      </c>
    </row>
    <row r="1214" spans="1:8" x14ac:dyDescent="0.25">
      <c r="A1214" s="7" t="s">
        <v>4632</v>
      </c>
      <c r="B1214" s="6">
        <v>10011057</v>
      </c>
      <c r="C1214" s="9">
        <v>791846430</v>
      </c>
      <c r="D1214" s="2" t="s">
        <v>4633</v>
      </c>
      <c r="E1214" s="6">
        <v>0</v>
      </c>
      <c r="F1214" s="7" t="s">
        <v>135</v>
      </c>
      <c r="G1214" s="7" t="s">
        <v>16</v>
      </c>
      <c r="H1214" s="7" t="s">
        <v>1420</v>
      </c>
    </row>
    <row r="1215" spans="1:8" x14ac:dyDescent="0.25">
      <c r="A1215" s="7" t="s">
        <v>4634</v>
      </c>
      <c r="B1215" s="6">
        <v>10009053</v>
      </c>
      <c r="C1215" s="8" t="s">
        <v>4635</v>
      </c>
      <c r="D1215" s="2" t="s">
        <v>4636</v>
      </c>
      <c r="E1215" s="6">
        <v>3203007937</v>
      </c>
      <c r="F1215" s="7" t="s">
        <v>123</v>
      </c>
      <c r="G1215" s="7" t="s">
        <v>28</v>
      </c>
      <c r="H1215" s="7" t="s">
        <v>1420</v>
      </c>
    </row>
    <row r="1216" spans="1:8" x14ac:dyDescent="0.25">
      <c r="A1216" s="7" t="s">
        <v>4637</v>
      </c>
      <c r="B1216" s="6">
        <v>10009195</v>
      </c>
      <c r="C1216" s="8" t="s">
        <v>4638</v>
      </c>
      <c r="D1216" s="2" t="s">
        <v>4639</v>
      </c>
      <c r="E1216" s="6">
        <v>3125565044</v>
      </c>
      <c r="F1216" s="7" t="s">
        <v>255</v>
      </c>
      <c r="G1216" s="7" t="s">
        <v>28</v>
      </c>
      <c r="H1216" s="7" t="s">
        <v>1420</v>
      </c>
    </row>
    <row r="1217" spans="1:8" x14ac:dyDescent="0.25">
      <c r="A1217" s="7" t="s">
        <v>4640</v>
      </c>
      <c r="B1217" s="6">
        <v>10009835</v>
      </c>
      <c r="C1217" s="8" t="s">
        <v>4641</v>
      </c>
      <c r="D1217" s="2" t="s">
        <v>4642</v>
      </c>
      <c r="E1217" s="6">
        <v>0</v>
      </c>
      <c r="F1217" s="7" t="s">
        <v>64</v>
      </c>
      <c r="G1217" s="7" t="s">
        <v>28</v>
      </c>
      <c r="H1217" s="7" t="s">
        <v>1420</v>
      </c>
    </row>
    <row r="1218" spans="1:8" x14ac:dyDescent="0.25">
      <c r="A1218" s="7" t="s">
        <v>4643</v>
      </c>
      <c r="B1218" s="6">
        <v>10010451</v>
      </c>
      <c r="C1218" s="8" t="s">
        <v>4644</v>
      </c>
      <c r="D1218" s="2" t="s">
        <v>4645</v>
      </c>
      <c r="E1218" s="6">
        <v>3115213458</v>
      </c>
      <c r="F1218" s="7" t="s">
        <v>259</v>
      </c>
      <c r="G1218" s="7" t="s">
        <v>28</v>
      </c>
      <c r="H1218" s="7" t="s">
        <v>1416</v>
      </c>
    </row>
    <row r="1219" spans="1:8" x14ac:dyDescent="0.25">
      <c r="A1219" s="7" t="s">
        <v>4646</v>
      </c>
      <c r="B1219" s="6">
        <v>10009914</v>
      </c>
      <c r="C1219" s="8" t="s">
        <v>4647</v>
      </c>
      <c r="D1219" s="2" t="s">
        <v>3460</v>
      </c>
      <c r="E1219" s="6">
        <v>3203008104</v>
      </c>
      <c r="F1219" s="7" t="s">
        <v>240</v>
      </c>
      <c r="G1219" s="7" t="s">
        <v>16</v>
      </c>
      <c r="H1219" s="7" t="s">
        <v>1420</v>
      </c>
    </row>
    <row r="1220" spans="1:8" x14ac:dyDescent="0.25">
      <c r="A1220" s="7" t="s">
        <v>4648</v>
      </c>
      <c r="B1220" s="6">
        <v>10010011</v>
      </c>
      <c r="C1220" s="9">
        <v>4216843</v>
      </c>
      <c r="D1220" s="2" t="s">
        <v>4649</v>
      </c>
      <c r="E1220" s="6">
        <v>3115871379</v>
      </c>
      <c r="F1220" s="7" t="s">
        <v>255</v>
      </c>
      <c r="G1220" s="7" t="s">
        <v>28</v>
      </c>
      <c r="H1220" s="7" t="s">
        <v>1420</v>
      </c>
    </row>
    <row r="1221" spans="1:8" x14ac:dyDescent="0.25">
      <c r="A1221" s="7" t="s">
        <v>4650</v>
      </c>
      <c r="B1221" s="6">
        <v>10010586</v>
      </c>
      <c r="C1221" s="9">
        <v>7125623</v>
      </c>
      <c r="D1221" s="2" t="s">
        <v>4441</v>
      </c>
      <c r="E1221" s="6">
        <v>3112552119</v>
      </c>
      <c r="F1221" s="7" t="s">
        <v>255</v>
      </c>
      <c r="G1221" s="7" t="s">
        <v>28</v>
      </c>
      <c r="H1221" s="7" t="s">
        <v>1420</v>
      </c>
    </row>
    <row r="1222" spans="1:8" x14ac:dyDescent="0.25">
      <c r="A1222" s="7" t="s">
        <v>4651</v>
      </c>
      <c r="B1222" s="6">
        <v>10010655</v>
      </c>
      <c r="C1222" s="8" t="s">
        <v>4652</v>
      </c>
      <c r="D1222" s="2" t="s">
        <v>4653</v>
      </c>
      <c r="E1222" s="6">
        <v>3114521761</v>
      </c>
      <c r="F1222" s="7" t="s">
        <v>123</v>
      </c>
      <c r="G1222" s="7" t="s">
        <v>28</v>
      </c>
      <c r="H1222" s="7" t="s">
        <v>1420</v>
      </c>
    </row>
    <row r="1223" spans="1:8" x14ac:dyDescent="0.25">
      <c r="A1223" s="7" t="s">
        <v>4654</v>
      </c>
      <c r="B1223" s="6">
        <v>10010218</v>
      </c>
      <c r="C1223" s="9">
        <v>4293692</v>
      </c>
      <c r="D1223" s="2" t="s">
        <v>4655</v>
      </c>
      <c r="E1223" s="6">
        <v>3114879118</v>
      </c>
      <c r="F1223" s="7" t="s">
        <v>277</v>
      </c>
      <c r="G1223" s="7" t="s">
        <v>28</v>
      </c>
      <c r="H1223" s="7" t="s">
        <v>1416</v>
      </c>
    </row>
    <row r="1224" spans="1:8" x14ac:dyDescent="0.25">
      <c r="A1224" s="7" t="s">
        <v>4656</v>
      </c>
      <c r="B1224" s="6">
        <v>10009609</v>
      </c>
      <c r="C1224" s="8" t="s">
        <v>4657</v>
      </c>
      <c r="D1224" s="2" t="s">
        <v>1935</v>
      </c>
      <c r="E1224" s="6">
        <v>3102600880</v>
      </c>
      <c r="F1224" s="7" t="s">
        <v>61</v>
      </c>
      <c r="G1224" s="7" t="s">
        <v>16</v>
      </c>
      <c r="H1224" s="7" t="s">
        <v>1420</v>
      </c>
    </row>
    <row r="1225" spans="1:8" x14ac:dyDescent="0.25">
      <c r="A1225" s="7" t="s">
        <v>4658</v>
      </c>
      <c r="B1225" s="6">
        <v>10010525</v>
      </c>
      <c r="C1225" s="8" t="s">
        <v>4659</v>
      </c>
      <c r="D1225" s="2" t="s">
        <v>4660</v>
      </c>
      <c r="E1225" s="6">
        <v>945673804</v>
      </c>
      <c r="F1225" s="7" t="s">
        <v>334</v>
      </c>
      <c r="G1225" s="7" t="s">
        <v>21</v>
      </c>
      <c r="H1225" s="7" t="s">
        <v>1416</v>
      </c>
    </row>
    <row r="1226" spans="1:8" x14ac:dyDescent="0.25">
      <c r="A1226" s="7" t="s">
        <v>4661</v>
      </c>
      <c r="B1226" s="6">
        <v>10009169</v>
      </c>
      <c r="C1226" s="8" t="s">
        <v>4662</v>
      </c>
      <c r="D1226" s="2" t="s">
        <v>4663</v>
      </c>
      <c r="E1226" s="6">
        <v>3144227876</v>
      </c>
      <c r="F1226" s="7" t="s">
        <v>172</v>
      </c>
      <c r="G1226" s="7" t="s">
        <v>28</v>
      </c>
      <c r="H1226" s="7" t="s">
        <v>1420</v>
      </c>
    </row>
    <row r="1227" spans="1:8" x14ac:dyDescent="0.25">
      <c r="A1227" s="7" t="s">
        <v>4664</v>
      </c>
      <c r="B1227" s="6">
        <v>10012046</v>
      </c>
      <c r="C1227" s="8" t="s">
        <v>4665</v>
      </c>
      <c r="D1227" s="2" t="s">
        <v>4666</v>
      </c>
      <c r="E1227" s="6">
        <v>3114604288</v>
      </c>
      <c r="F1227" s="7" t="s">
        <v>181</v>
      </c>
      <c r="G1227" s="7" t="s">
        <v>28</v>
      </c>
      <c r="H1227" s="7" t="s">
        <v>1416</v>
      </c>
    </row>
    <row r="1228" spans="1:8" x14ac:dyDescent="0.25">
      <c r="A1228" s="7" t="s">
        <v>4667</v>
      </c>
      <c r="B1228" s="6">
        <v>10009851</v>
      </c>
      <c r="C1228" s="9">
        <v>40041614</v>
      </c>
      <c r="D1228" s="2" t="s">
        <v>4668</v>
      </c>
      <c r="E1228" s="6">
        <v>3132135368</v>
      </c>
      <c r="F1228" s="7" t="s">
        <v>29</v>
      </c>
      <c r="G1228" s="7" t="s">
        <v>28</v>
      </c>
      <c r="H1228" s="7" t="s">
        <v>1408</v>
      </c>
    </row>
    <row r="1229" spans="1:8" x14ac:dyDescent="0.25">
      <c r="A1229" s="7" t="s">
        <v>4669</v>
      </c>
      <c r="B1229" s="6">
        <v>10008516</v>
      </c>
      <c r="C1229" s="9">
        <v>1068952210</v>
      </c>
      <c r="D1229" s="2" t="s">
        <v>1807</v>
      </c>
      <c r="E1229" s="6">
        <v>3125409788</v>
      </c>
      <c r="F1229" s="7" t="s">
        <v>36</v>
      </c>
      <c r="G1229" s="7" t="s">
        <v>16</v>
      </c>
      <c r="H1229" s="7" t="s">
        <v>1420</v>
      </c>
    </row>
    <row r="1230" spans="1:8" x14ac:dyDescent="0.25">
      <c r="A1230" s="7" t="s">
        <v>4670</v>
      </c>
      <c r="B1230" s="6">
        <v>10018002</v>
      </c>
      <c r="C1230" s="8" t="s">
        <v>4671</v>
      </c>
      <c r="D1230" s="2" t="s">
        <v>4672</v>
      </c>
      <c r="E1230" s="6">
        <v>3216420896</v>
      </c>
      <c r="F1230" s="7" t="s">
        <v>1013</v>
      </c>
      <c r="G1230" s="7" t="s">
        <v>659</v>
      </c>
      <c r="H1230" s="7" t="s">
        <v>1408</v>
      </c>
    </row>
    <row r="1231" spans="1:8" x14ac:dyDescent="0.25">
      <c r="A1231" s="7" t="s">
        <v>4673</v>
      </c>
      <c r="B1231" s="6">
        <v>10017600</v>
      </c>
      <c r="C1231" s="9">
        <v>7185676</v>
      </c>
      <c r="D1231" s="2" t="s">
        <v>4674</v>
      </c>
      <c r="E1231" s="6">
        <v>3143011794</v>
      </c>
      <c r="F1231" s="7" t="s">
        <v>29</v>
      </c>
      <c r="G1231" s="7" t="s">
        <v>28</v>
      </c>
      <c r="H1231" s="7" t="s">
        <v>1427</v>
      </c>
    </row>
    <row r="1232" spans="1:8" x14ac:dyDescent="0.25">
      <c r="A1232" s="7" t="s">
        <v>4675</v>
      </c>
      <c r="B1232" s="6">
        <v>10008747</v>
      </c>
      <c r="C1232" s="9">
        <v>11384873</v>
      </c>
      <c r="D1232" s="2" t="s">
        <v>4676</v>
      </c>
      <c r="E1232" s="6">
        <v>3125532765</v>
      </c>
      <c r="F1232" s="7" t="s">
        <v>48</v>
      </c>
      <c r="G1232" s="7" t="s">
        <v>16</v>
      </c>
      <c r="H1232" s="7" t="s">
        <v>1420</v>
      </c>
    </row>
    <row r="1233" spans="1:8" x14ac:dyDescent="0.25">
      <c r="A1233" s="7" t="s">
        <v>4677</v>
      </c>
      <c r="B1233" s="6">
        <v>10010703</v>
      </c>
      <c r="C1233" s="8" t="s">
        <v>4678</v>
      </c>
      <c r="D1233" s="2" t="s">
        <v>4679</v>
      </c>
      <c r="E1233" s="6">
        <v>3202325205</v>
      </c>
      <c r="F1233" s="7" t="s">
        <v>29</v>
      </c>
      <c r="G1233" s="7" t="s">
        <v>28</v>
      </c>
      <c r="H1233" s="7" t="s">
        <v>1416</v>
      </c>
    </row>
    <row r="1234" spans="1:8" x14ac:dyDescent="0.25">
      <c r="A1234" s="7" t="s">
        <v>4680</v>
      </c>
      <c r="B1234" s="6">
        <v>10015408</v>
      </c>
      <c r="C1234" s="8" t="s">
        <v>4671</v>
      </c>
      <c r="D1234" s="2" t="s">
        <v>4672</v>
      </c>
      <c r="E1234" s="6">
        <v>3216420896</v>
      </c>
      <c r="F1234" s="7" t="s">
        <v>1013</v>
      </c>
      <c r="G1234" s="7" t="s">
        <v>659</v>
      </c>
      <c r="H1234" s="7" t="s">
        <v>1427</v>
      </c>
    </row>
    <row r="1235" spans="1:8" x14ac:dyDescent="0.25">
      <c r="A1235" s="7" t="s">
        <v>4681</v>
      </c>
      <c r="B1235" s="6">
        <v>10009933</v>
      </c>
      <c r="C1235" s="8" t="s">
        <v>4682</v>
      </c>
      <c r="D1235" s="2" t="s">
        <v>4683</v>
      </c>
      <c r="E1235" s="6">
        <v>3103020155</v>
      </c>
      <c r="F1235" s="7" t="s">
        <v>255</v>
      </c>
      <c r="G1235" s="7" t="s">
        <v>28</v>
      </c>
      <c r="H1235" s="7" t="s">
        <v>1420</v>
      </c>
    </row>
    <row r="1236" spans="1:8" x14ac:dyDescent="0.25">
      <c r="A1236" s="7" t="s">
        <v>4684</v>
      </c>
      <c r="B1236" s="6">
        <v>10010432</v>
      </c>
      <c r="C1236" s="8" t="s">
        <v>4685</v>
      </c>
      <c r="D1236" s="2" t="s">
        <v>4686</v>
      </c>
      <c r="E1236" s="6">
        <v>3125051734</v>
      </c>
      <c r="F1236" s="7" t="s">
        <v>34</v>
      </c>
      <c r="G1236" s="7" t="s">
        <v>28</v>
      </c>
      <c r="H1236" s="7" t="s">
        <v>1420</v>
      </c>
    </row>
    <row r="1237" spans="1:8" x14ac:dyDescent="0.25">
      <c r="A1237" s="7" t="s">
        <v>4687</v>
      </c>
      <c r="B1237" s="6">
        <v>10011466</v>
      </c>
      <c r="C1237" s="8" t="s">
        <v>4688</v>
      </c>
      <c r="D1237" s="2" t="s">
        <v>4689</v>
      </c>
      <c r="E1237" s="6">
        <v>3115358774</v>
      </c>
      <c r="F1237" s="7" t="s">
        <v>193</v>
      </c>
      <c r="G1237" s="7" t="s">
        <v>16</v>
      </c>
      <c r="H1237" s="7" t="s">
        <v>1416</v>
      </c>
    </row>
    <row r="1238" spans="1:8" x14ac:dyDescent="0.25">
      <c r="A1238" s="7" t="s">
        <v>4690</v>
      </c>
      <c r="B1238" s="6">
        <v>10015007</v>
      </c>
      <c r="C1238" s="8" t="s">
        <v>4691</v>
      </c>
      <c r="D1238" s="2" t="s">
        <v>4692</v>
      </c>
      <c r="E1238" s="6">
        <v>3106962862</v>
      </c>
      <c r="F1238" s="7" t="s">
        <v>800</v>
      </c>
      <c r="G1238" s="7" t="s">
        <v>483</v>
      </c>
      <c r="H1238" s="7" t="s">
        <v>1427</v>
      </c>
    </row>
    <row r="1239" spans="1:8" x14ac:dyDescent="0.25">
      <c r="A1239" s="7" t="s">
        <v>4693</v>
      </c>
      <c r="B1239" s="6">
        <v>10009945</v>
      </c>
      <c r="C1239" s="8" t="s">
        <v>4694</v>
      </c>
      <c r="D1239" s="2" t="s">
        <v>4695</v>
      </c>
      <c r="E1239" s="6">
        <v>918487105</v>
      </c>
      <c r="F1239" s="7" t="s">
        <v>128</v>
      </c>
      <c r="G1239" s="7" t="s">
        <v>16</v>
      </c>
      <c r="H1239" s="7" t="s">
        <v>1416</v>
      </c>
    </row>
    <row r="1240" spans="1:8" x14ac:dyDescent="0.25">
      <c r="A1240" s="7" t="s">
        <v>4696</v>
      </c>
      <c r="B1240" s="6">
        <v>10010599</v>
      </c>
      <c r="C1240" s="9">
        <v>7126144</v>
      </c>
      <c r="D1240" s="2" t="s">
        <v>4697</v>
      </c>
      <c r="E1240" s="6">
        <v>3138013281</v>
      </c>
      <c r="F1240" s="7" t="s">
        <v>255</v>
      </c>
      <c r="G1240" s="7" t="s">
        <v>28</v>
      </c>
      <c r="H1240" s="7" t="s">
        <v>1420</v>
      </c>
    </row>
    <row r="1241" spans="1:8" x14ac:dyDescent="0.25">
      <c r="A1241" s="7" t="s">
        <v>4698</v>
      </c>
      <c r="B1241" s="6">
        <v>10010833</v>
      </c>
      <c r="C1241" s="8" t="s">
        <v>4699</v>
      </c>
      <c r="D1241" s="2" t="s">
        <v>1812</v>
      </c>
      <c r="E1241" s="6">
        <v>3105693939</v>
      </c>
      <c r="F1241" s="7" t="s">
        <v>255</v>
      </c>
      <c r="G1241" s="7" t="s">
        <v>28</v>
      </c>
      <c r="H1241" s="7" t="s">
        <v>1420</v>
      </c>
    </row>
    <row r="1242" spans="1:8" x14ac:dyDescent="0.25">
      <c r="A1242" s="7" t="s">
        <v>4700</v>
      </c>
      <c r="B1242" s="6">
        <v>10011066</v>
      </c>
      <c r="C1242" s="8" t="s">
        <v>4701</v>
      </c>
      <c r="D1242" s="2" t="s">
        <v>4702</v>
      </c>
      <c r="E1242" s="6">
        <v>3163521241</v>
      </c>
      <c r="F1242" s="7" t="s">
        <v>135</v>
      </c>
      <c r="G1242" s="7" t="s">
        <v>16</v>
      </c>
      <c r="H1242" s="7" t="s">
        <v>1420</v>
      </c>
    </row>
    <row r="1243" spans="1:8" x14ac:dyDescent="0.25">
      <c r="A1243" s="7" t="s">
        <v>4703</v>
      </c>
      <c r="B1243" s="6">
        <v>10015640</v>
      </c>
      <c r="C1243" s="8" t="s">
        <v>4704</v>
      </c>
      <c r="D1243" s="2" t="s">
        <v>4705</v>
      </c>
      <c r="E1243" s="6">
        <v>3136849356</v>
      </c>
      <c r="F1243" s="7" t="s">
        <v>504</v>
      </c>
      <c r="G1243" s="7" t="s">
        <v>21</v>
      </c>
      <c r="H1243" s="7" t="s">
        <v>1412</v>
      </c>
    </row>
    <row r="1244" spans="1:8" x14ac:dyDescent="0.25">
      <c r="A1244" s="7" t="s">
        <v>4706</v>
      </c>
      <c r="B1244" s="6">
        <v>10010823</v>
      </c>
      <c r="C1244" s="9">
        <v>7415054</v>
      </c>
      <c r="D1244" s="2" t="s">
        <v>4245</v>
      </c>
      <c r="E1244" s="6">
        <v>3133602576</v>
      </c>
      <c r="F1244" s="7" t="s">
        <v>268</v>
      </c>
      <c r="G1244" s="7" t="s">
        <v>28</v>
      </c>
      <c r="H1244" s="7" t="s">
        <v>1420</v>
      </c>
    </row>
    <row r="1245" spans="1:8" x14ac:dyDescent="0.25">
      <c r="A1245" s="7" t="s">
        <v>4707</v>
      </c>
      <c r="B1245" s="6">
        <v>10011389</v>
      </c>
      <c r="C1245" s="9">
        <v>804663070</v>
      </c>
      <c r="D1245" s="2" t="s">
        <v>2118</v>
      </c>
      <c r="E1245" s="6">
        <v>3208328753</v>
      </c>
      <c r="F1245" s="7" t="s">
        <v>193</v>
      </c>
      <c r="G1245" s="7" t="s">
        <v>28</v>
      </c>
      <c r="H1245" s="7" t="s">
        <v>1420</v>
      </c>
    </row>
    <row r="1246" spans="1:8" x14ac:dyDescent="0.25">
      <c r="A1246" s="7" t="s">
        <v>4708</v>
      </c>
      <c r="B1246" s="6">
        <v>10008610</v>
      </c>
      <c r="C1246" s="9">
        <v>1077941002</v>
      </c>
      <c r="D1246" s="2" t="s">
        <v>4709</v>
      </c>
      <c r="E1246" s="6">
        <v>3123586705</v>
      </c>
      <c r="F1246" s="7" t="s">
        <v>135</v>
      </c>
      <c r="G1246" s="7" t="s">
        <v>16</v>
      </c>
      <c r="H1246" s="7" t="s">
        <v>1420</v>
      </c>
    </row>
    <row r="1247" spans="1:8" x14ac:dyDescent="0.25">
      <c r="A1247" s="7" t="s">
        <v>4710</v>
      </c>
      <c r="B1247" s="6">
        <v>10009079</v>
      </c>
      <c r="C1247" s="8" t="s">
        <v>4711</v>
      </c>
      <c r="D1247" s="2" t="s">
        <v>4712</v>
      </c>
      <c r="E1247" s="6">
        <v>3165194163</v>
      </c>
      <c r="F1247" s="7" t="s">
        <v>17</v>
      </c>
      <c r="G1247" s="7" t="s">
        <v>16</v>
      </c>
      <c r="H1247" s="7" t="s">
        <v>1416</v>
      </c>
    </row>
    <row r="1248" spans="1:8" x14ac:dyDescent="0.25">
      <c r="A1248" s="7" t="s">
        <v>4713</v>
      </c>
      <c r="B1248" s="6">
        <v>10008664</v>
      </c>
      <c r="C1248" s="9">
        <v>11259960</v>
      </c>
      <c r="D1248" s="2" t="s">
        <v>4714</v>
      </c>
      <c r="E1248" s="6">
        <v>3015563686</v>
      </c>
      <c r="F1248" s="7" t="s">
        <v>131</v>
      </c>
      <c r="G1248" s="7" t="s">
        <v>16</v>
      </c>
      <c r="H1248" s="7" t="s">
        <v>1420</v>
      </c>
    </row>
    <row r="1249" spans="1:8" x14ac:dyDescent="0.25">
      <c r="A1249" s="7" t="s">
        <v>4715</v>
      </c>
      <c r="B1249" s="6">
        <v>10009818</v>
      </c>
      <c r="C1249" s="9">
        <v>39611509</v>
      </c>
      <c r="D1249" s="2" t="s">
        <v>4716</v>
      </c>
      <c r="E1249" s="6">
        <v>918866462</v>
      </c>
      <c r="F1249" s="7" t="s">
        <v>227</v>
      </c>
      <c r="G1249" s="7" t="s">
        <v>16</v>
      </c>
      <c r="H1249" s="7" t="s">
        <v>1416</v>
      </c>
    </row>
    <row r="1250" spans="1:8" x14ac:dyDescent="0.25">
      <c r="A1250" s="7" t="s">
        <v>4717</v>
      </c>
      <c r="B1250" s="6">
        <v>10009647</v>
      </c>
      <c r="C1250" s="9">
        <v>3226496</v>
      </c>
      <c r="D1250" s="2" t="s">
        <v>4718</v>
      </c>
      <c r="E1250" s="6">
        <v>3153125716</v>
      </c>
      <c r="F1250" s="7" t="s">
        <v>135</v>
      </c>
      <c r="G1250" s="7" t="s">
        <v>16</v>
      </c>
      <c r="H1250" s="7" t="s">
        <v>1420</v>
      </c>
    </row>
    <row r="1251" spans="1:8" x14ac:dyDescent="0.25">
      <c r="A1251" s="7" t="s">
        <v>4719</v>
      </c>
      <c r="B1251" s="6">
        <v>10011059</v>
      </c>
      <c r="C1251" s="9">
        <v>79184655</v>
      </c>
      <c r="D1251" s="2" t="s">
        <v>4720</v>
      </c>
      <c r="E1251" s="6">
        <v>3157813835</v>
      </c>
      <c r="F1251" s="7" t="s">
        <v>135</v>
      </c>
      <c r="G1251" s="7" t="s">
        <v>16</v>
      </c>
      <c r="H1251" s="7" t="s">
        <v>1420</v>
      </c>
    </row>
    <row r="1252" spans="1:8" x14ac:dyDescent="0.25">
      <c r="A1252" s="7" t="s">
        <v>4721</v>
      </c>
      <c r="B1252" s="6">
        <v>10009217</v>
      </c>
      <c r="C1252" s="9">
        <v>24212610</v>
      </c>
      <c r="D1252" s="2" t="s">
        <v>4722</v>
      </c>
      <c r="E1252" s="6">
        <v>3125868798</v>
      </c>
      <c r="F1252" s="7" t="s">
        <v>64</v>
      </c>
      <c r="G1252" s="7" t="s">
        <v>28</v>
      </c>
      <c r="H1252" s="7" t="s">
        <v>1416</v>
      </c>
    </row>
    <row r="1253" spans="1:8" x14ac:dyDescent="0.25">
      <c r="A1253" s="7" t="s">
        <v>4723</v>
      </c>
      <c r="B1253" s="6">
        <v>10012246</v>
      </c>
      <c r="C1253" s="9">
        <v>79184183</v>
      </c>
      <c r="D1253" s="2" t="s">
        <v>4724</v>
      </c>
      <c r="E1253" s="6">
        <v>3186661490</v>
      </c>
      <c r="F1253" s="7" t="s">
        <v>135</v>
      </c>
      <c r="G1253" s="7" t="s">
        <v>16</v>
      </c>
      <c r="H1253" s="7" t="s">
        <v>1420</v>
      </c>
    </row>
    <row r="1254" spans="1:8" x14ac:dyDescent="0.25">
      <c r="A1254" s="7" t="s">
        <v>4725</v>
      </c>
      <c r="B1254" s="6">
        <v>10011056</v>
      </c>
      <c r="C1254" s="8" t="s">
        <v>4726</v>
      </c>
      <c r="D1254" s="2" t="s">
        <v>4727</v>
      </c>
      <c r="E1254" s="6">
        <v>918484439</v>
      </c>
      <c r="F1254" s="7" t="s">
        <v>112</v>
      </c>
      <c r="G1254" s="7" t="s">
        <v>16</v>
      </c>
      <c r="H1254" s="7" t="s">
        <v>1420</v>
      </c>
    </row>
    <row r="1255" spans="1:8" x14ac:dyDescent="0.25">
      <c r="A1255" s="7" t="s">
        <v>4728</v>
      </c>
      <c r="B1255" s="6">
        <v>10011559</v>
      </c>
      <c r="C1255" s="8" t="s">
        <v>4729</v>
      </c>
      <c r="D1255" s="2" t="s">
        <v>4730</v>
      </c>
      <c r="E1255" s="6">
        <v>3143111100</v>
      </c>
      <c r="F1255" s="7" t="s">
        <v>229</v>
      </c>
      <c r="G1255" s="7" t="s">
        <v>16</v>
      </c>
      <c r="H1255" s="7" t="s">
        <v>1416</v>
      </c>
    </row>
    <row r="1256" spans="1:8" x14ac:dyDescent="0.25">
      <c r="A1256" s="7" t="s">
        <v>4731</v>
      </c>
      <c r="B1256" s="6">
        <v>10009623</v>
      </c>
      <c r="C1256" s="8" t="s">
        <v>4732</v>
      </c>
      <c r="D1256" s="2" t="s">
        <v>4733</v>
      </c>
      <c r="E1256" s="6">
        <v>3172453407</v>
      </c>
      <c r="F1256" s="7" t="s">
        <v>135</v>
      </c>
      <c r="G1256" s="7" t="s">
        <v>16</v>
      </c>
      <c r="H1256" s="7" t="s">
        <v>1420</v>
      </c>
    </row>
    <row r="1257" spans="1:8" x14ac:dyDescent="0.25">
      <c r="A1257" s="7" t="s">
        <v>4734</v>
      </c>
      <c r="B1257" s="6">
        <v>10015539</v>
      </c>
      <c r="C1257" s="8" t="s">
        <v>4735</v>
      </c>
      <c r="D1257" s="2" t="s">
        <v>4736</v>
      </c>
      <c r="E1257" s="6">
        <v>3217770992</v>
      </c>
      <c r="F1257" s="7" t="s">
        <v>1032</v>
      </c>
      <c r="G1257" s="7" t="s">
        <v>659</v>
      </c>
      <c r="H1257" s="7" t="s">
        <v>1420</v>
      </c>
    </row>
    <row r="1258" spans="1:8" x14ac:dyDescent="0.25">
      <c r="A1258" s="7" t="s">
        <v>4737</v>
      </c>
      <c r="B1258" s="6">
        <v>10009116</v>
      </c>
      <c r="C1258" s="8" t="s">
        <v>4738</v>
      </c>
      <c r="D1258" s="2" t="s">
        <v>4739</v>
      </c>
      <c r="E1258" s="6">
        <v>3132091226</v>
      </c>
      <c r="F1258" s="7" t="s">
        <v>138</v>
      </c>
      <c r="G1258" s="7" t="s">
        <v>16</v>
      </c>
      <c r="H1258" s="7" t="s">
        <v>1416</v>
      </c>
    </row>
    <row r="1259" spans="1:8" x14ac:dyDescent="0.25">
      <c r="A1259" s="7" t="s">
        <v>4740</v>
      </c>
      <c r="B1259" s="6">
        <v>10011583</v>
      </c>
      <c r="C1259" s="8" t="s">
        <v>4741</v>
      </c>
      <c r="D1259" s="2" t="s">
        <v>4742</v>
      </c>
      <c r="E1259" s="6">
        <v>916093635</v>
      </c>
      <c r="F1259" s="7" t="s">
        <v>17</v>
      </c>
      <c r="G1259" s="7" t="s">
        <v>90</v>
      </c>
      <c r="H1259" s="7" t="s">
        <v>1412</v>
      </c>
    </row>
    <row r="1260" spans="1:8" x14ac:dyDescent="0.25">
      <c r="A1260" s="7" t="s">
        <v>4743</v>
      </c>
      <c r="B1260" s="6">
        <v>10011852</v>
      </c>
      <c r="C1260" s="8" t="s">
        <v>4744</v>
      </c>
      <c r="D1260" s="2" t="s">
        <v>3941</v>
      </c>
      <c r="E1260" s="6">
        <v>916103161</v>
      </c>
      <c r="F1260" s="7" t="s">
        <v>17</v>
      </c>
      <c r="G1260" s="7" t="s">
        <v>90</v>
      </c>
      <c r="H1260" s="7" t="s">
        <v>1416</v>
      </c>
    </row>
    <row r="1261" spans="1:8" x14ac:dyDescent="0.25">
      <c r="A1261" s="7" t="s">
        <v>4745</v>
      </c>
      <c r="B1261" s="6">
        <v>10011582</v>
      </c>
      <c r="C1261" s="8" t="s">
        <v>4746</v>
      </c>
      <c r="D1261" s="2" t="s">
        <v>4747</v>
      </c>
      <c r="E1261" s="6">
        <v>914775702</v>
      </c>
      <c r="F1261" s="7" t="s">
        <v>17</v>
      </c>
      <c r="G1261" s="7" t="s">
        <v>90</v>
      </c>
      <c r="H1261" s="7" t="s">
        <v>1416</v>
      </c>
    </row>
    <row r="1262" spans="1:8" x14ac:dyDescent="0.25">
      <c r="A1262" s="7" t="s">
        <v>4748</v>
      </c>
      <c r="B1262" s="6">
        <v>10011257</v>
      </c>
      <c r="C1262" s="8" t="s">
        <v>4749</v>
      </c>
      <c r="D1262" s="2" t="s">
        <v>4747</v>
      </c>
      <c r="E1262" s="6">
        <v>914775702</v>
      </c>
      <c r="F1262" s="7" t="s">
        <v>17</v>
      </c>
      <c r="G1262" s="7" t="s">
        <v>90</v>
      </c>
      <c r="H1262" s="7" t="s">
        <v>1416</v>
      </c>
    </row>
    <row r="1263" spans="1:8" x14ac:dyDescent="0.25">
      <c r="A1263" s="7" t="s">
        <v>4750</v>
      </c>
      <c r="B1263" s="6">
        <v>10012149</v>
      </c>
      <c r="C1263" s="9">
        <v>9526101</v>
      </c>
      <c r="D1263" s="2" t="s">
        <v>1797</v>
      </c>
      <c r="E1263" s="6">
        <v>3123863039</v>
      </c>
      <c r="F1263" s="7" t="s">
        <v>255</v>
      </c>
      <c r="G1263" s="7" t="s">
        <v>28</v>
      </c>
      <c r="H1263" s="7" t="s">
        <v>1420</v>
      </c>
    </row>
    <row r="1264" spans="1:8" x14ac:dyDescent="0.25">
      <c r="A1264" s="7" t="s">
        <v>4751</v>
      </c>
      <c r="B1264" s="6">
        <v>10008643</v>
      </c>
      <c r="C1264" s="8" t="s">
        <v>4752</v>
      </c>
      <c r="D1264" s="2" t="s">
        <v>3401</v>
      </c>
      <c r="E1264" s="6">
        <v>3204776018</v>
      </c>
      <c r="F1264" s="7" t="s">
        <v>255</v>
      </c>
      <c r="G1264" s="7" t="s">
        <v>28</v>
      </c>
      <c r="H1264" s="7" t="s">
        <v>1420</v>
      </c>
    </row>
    <row r="1265" spans="1:8" x14ac:dyDescent="0.25">
      <c r="A1265" s="7" t="s">
        <v>4753</v>
      </c>
      <c r="B1265" s="6">
        <v>10009980</v>
      </c>
      <c r="C1265" s="9">
        <v>4215789</v>
      </c>
      <c r="D1265" s="2" t="s">
        <v>4754</v>
      </c>
      <c r="E1265" s="6">
        <v>3125540870</v>
      </c>
      <c r="F1265" s="7" t="s">
        <v>255</v>
      </c>
      <c r="G1265" s="7" t="s">
        <v>28</v>
      </c>
      <c r="H1265" s="7" t="s">
        <v>1420</v>
      </c>
    </row>
    <row r="1266" spans="1:8" x14ac:dyDescent="0.25">
      <c r="A1266" s="7" t="s">
        <v>4755</v>
      </c>
      <c r="B1266" s="6">
        <v>10011765</v>
      </c>
      <c r="C1266" s="8" t="s">
        <v>4756</v>
      </c>
      <c r="D1266" s="2" t="s">
        <v>4757</v>
      </c>
      <c r="E1266" s="6">
        <v>3381099</v>
      </c>
      <c r="F1266" s="7" t="s">
        <v>17</v>
      </c>
      <c r="G1266" s="7" t="s">
        <v>90</v>
      </c>
      <c r="H1266" s="7" t="s">
        <v>1420</v>
      </c>
    </row>
    <row r="1267" spans="1:8" x14ac:dyDescent="0.25">
      <c r="A1267" s="7" t="s">
        <v>4758</v>
      </c>
      <c r="B1267" s="6">
        <v>10017578</v>
      </c>
      <c r="C1267" s="8" t="s">
        <v>4759</v>
      </c>
      <c r="D1267" s="2" t="s">
        <v>4760</v>
      </c>
      <c r="E1267" s="6">
        <v>3134533755</v>
      </c>
      <c r="F1267" s="7" t="s">
        <v>1325</v>
      </c>
      <c r="G1267" s="7" t="s">
        <v>828</v>
      </c>
      <c r="H1267" s="7" t="s">
        <v>1416</v>
      </c>
    </row>
    <row r="1268" spans="1:8" x14ac:dyDescent="0.25">
      <c r="A1268" s="7" t="s">
        <v>4761</v>
      </c>
      <c r="B1268" s="6">
        <v>10011828</v>
      </c>
      <c r="C1268" s="8" t="s">
        <v>4762</v>
      </c>
      <c r="D1268" s="2" t="s">
        <v>4763</v>
      </c>
      <c r="E1268" s="6">
        <v>918910101</v>
      </c>
      <c r="F1268" s="7" t="s">
        <v>533</v>
      </c>
      <c r="G1268" s="7" t="s">
        <v>90</v>
      </c>
      <c r="H1268" s="7" t="s">
        <v>1416</v>
      </c>
    </row>
    <row r="1269" spans="1:8" x14ac:dyDescent="0.25">
      <c r="A1269" s="7" t="s">
        <v>4764</v>
      </c>
      <c r="B1269" s="6">
        <v>10011142</v>
      </c>
      <c r="C1269" s="8" t="s">
        <v>4765</v>
      </c>
      <c r="D1269" s="2" t="s">
        <v>4766</v>
      </c>
      <c r="E1269" s="6">
        <v>912104511</v>
      </c>
      <c r="F1269" s="7" t="s">
        <v>17</v>
      </c>
      <c r="G1269" s="7" t="s">
        <v>16</v>
      </c>
      <c r="H1269" s="7" t="s">
        <v>1416</v>
      </c>
    </row>
    <row r="1270" spans="1:8" x14ac:dyDescent="0.25">
      <c r="A1270" s="7" t="s">
        <v>4767</v>
      </c>
      <c r="B1270" s="6">
        <v>10010127</v>
      </c>
      <c r="C1270" s="9">
        <v>42861160</v>
      </c>
      <c r="D1270" s="2" t="s">
        <v>2078</v>
      </c>
      <c r="E1270" s="6">
        <v>3202957713</v>
      </c>
      <c r="F1270" s="7" t="s">
        <v>268</v>
      </c>
      <c r="G1270" s="7" t="s">
        <v>28</v>
      </c>
      <c r="H1270" s="7" t="s">
        <v>1420</v>
      </c>
    </row>
    <row r="1271" spans="1:8" x14ac:dyDescent="0.25">
      <c r="A1271" s="7" t="s">
        <v>4768</v>
      </c>
      <c r="B1271" s="6">
        <v>10010061</v>
      </c>
      <c r="C1271" s="9">
        <v>42326190</v>
      </c>
      <c r="D1271" s="2" t="s">
        <v>2372</v>
      </c>
      <c r="E1271" s="6">
        <v>3142742714</v>
      </c>
      <c r="F1271" s="7" t="s">
        <v>123</v>
      </c>
      <c r="G1271" s="7" t="s">
        <v>28</v>
      </c>
      <c r="H1271" s="7" t="s">
        <v>1420</v>
      </c>
    </row>
    <row r="1272" spans="1:8" x14ac:dyDescent="0.25">
      <c r="A1272" s="7" t="s">
        <v>4769</v>
      </c>
      <c r="B1272" s="6">
        <v>10010559</v>
      </c>
      <c r="C1272" s="9">
        <v>7120221</v>
      </c>
      <c r="D1272" s="2" t="s">
        <v>3835</v>
      </c>
      <c r="E1272" s="6">
        <v>3204197451</v>
      </c>
      <c r="F1272" s="7" t="s">
        <v>161</v>
      </c>
      <c r="G1272" s="7" t="s">
        <v>28</v>
      </c>
      <c r="H1272" s="7" t="s">
        <v>1416</v>
      </c>
    </row>
    <row r="1273" spans="1:8" x14ac:dyDescent="0.25">
      <c r="A1273" s="7" t="s">
        <v>4770</v>
      </c>
      <c r="B1273" s="6">
        <v>10015719</v>
      </c>
      <c r="C1273" s="8" t="s">
        <v>4771</v>
      </c>
      <c r="D1273" s="2" t="s">
        <v>4772</v>
      </c>
      <c r="E1273" s="6">
        <v>3104595704</v>
      </c>
      <c r="F1273" s="7" t="s">
        <v>1077</v>
      </c>
      <c r="G1273" s="7" t="s">
        <v>659</v>
      </c>
      <c r="H1273" s="7" t="s">
        <v>1412</v>
      </c>
    </row>
    <row r="1274" spans="1:8" x14ac:dyDescent="0.25">
      <c r="A1274" s="7" t="s">
        <v>4773</v>
      </c>
      <c r="B1274" s="6">
        <v>10008937</v>
      </c>
      <c r="C1274" s="9">
        <v>15483509</v>
      </c>
      <c r="D1274" s="2" t="s">
        <v>4774</v>
      </c>
      <c r="E1274" s="6">
        <v>945785772</v>
      </c>
      <c r="F1274" s="7" t="s">
        <v>101</v>
      </c>
      <c r="G1274" s="7" t="s">
        <v>21</v>
      </c>
      <c r="H1274" s="7" t="s">
        <v>1408</v>
      </c>
    </row>
    <row r="1275" spans="1:8" x14ac:dyDescent="0.25">
      <c r="A1275" s="7" t="s">
        <v>4775</v>
      </c>
      <c r="B1275" s="6">
        <v>10010209</v>
      </c>
      <c r="C1275" s="9">
        <v>4292466</v>
      </c>
      <c r="D1275" s="2" t="s">
        <v>4776</v>
      </c>
      <c r="E1275" s="6">
        <v>3213118914</v>
      </c>
      <c r="F1275" s="7" t="s">
        <v>268</v>
      </c>
      <c r="G1275" s="7" t="s">
        <v>28</v>
      </c>
      <c r="H1275" s="7" t="s">
        <v>1420</v>
      </c>
    </row>
    <row r="1276" spans="1:8" x14ac:dyDescent="0.25">
      <c r="A1276" s="7" t="s">
        <v>4777</v>
      </c>
      <c r="B1276" s="6">
        <v>10010702</v>
      </c>
      <c r="C1276" s="9">
        <v>71799750</v>
      </c>
      <c r="D1276" s="2" t="s">
        <v>3256</v>
      </c>
      <c r="E1276" s="6">
        <v>3112391591</v>
      </c>
      <c r="F1276" s="7" t="s">
        <v>123</v>
      </c>
      <c r="G1276" s="7" t="s">
        <v>28</v>
      </c>
      <c r="H1276" s="7" t="s">
        <v>1420</v>
      </c>
    </row>
    <row r="1277" spans="1:8" x14ac:dyDescent="0.25">
      <c r="A1277" s="7" t="s">
        <v>4778</v>
      </c>
      <c r="B1277" s="6">
        <v>10009221</v>
      </c>
      <c r="C1277" s="8" t="s">
        <v>4779</v>
      </c>
      <c r="D1277" s="2" t="s">
        <v>3296</v>
      </c>
      <c r="E1277" s="6">
        <v>3212463498</v>
      </c>
      <c r="F1277" s="7" t="s">
        <v>181</v>
      </c>
      <c r="G1277" s="7" t="s">
        <v>28</v>
      </c>
      <c r="H1277" s="7" t="s">
        <v>1420</v>
      </c>
    </row>
    <row r="1278" spans="1:8" x14ac:dyDescent="0.25">
      <c r="A1278" s="7" t="s">
        <v>4780</v>
      </c>
      <c r="B1278" s="6">
        <v>10012167</v>
      </c>
      <c r="C1278" s="8" t="s">
        <v>4781</v>
      </c>
      <c r="D1278" s="2" t="s">
        <v>4782</v>
      </c>
      <c r="E1278" s="6">
        <v>3105697074</v>
      </c>
      <c r="F1278" s="7" t="s">
        <v>181</v>
      </c>
      <c r="G1278" s="7" t="s">
        <v>28</v>
      </c>
      <c r="H1278" s="7" t="s">
        <v>1420</v>
      </c>
    </row>
    <row r="1279" spans="1:8" x14ac:dyDescent="0.25">
      <c r="A1279" s="7" t="s">
        <v>4783</v>
      </c>
      <c r="B1279" s="6">
        <v>10012164</v>
      </c>
      <c r="C1279" s="8" t="s">
        <v>4784</v>
      </c>
      <c r="D1279" s="2" t="s">
        <v>4193</v>
      </c>
      <c r="E1279" s="6">
        <v>3174006230</v>
      </c>
      <c r="F1279" s="7" t="s">
        <v>181</v>
      </c>
      <c r="G1279" s="7" t="s">
        <v>28</v>
      </c>
      <c r="H1279" s="7" t="s">
        <v>1416</v>
      </c>
    </row>
    <row r="1280" spans="1:8" x14ac:dyDescent="0.25">
      <c r="A1280" s="7" t="s">
        <v>4785</v>
      </c>
      <c r="B1280" s="6">
        <v>10009222</v>
      </c>
      <c r="C1280" s="8" t="s">
        <v>4786</v>
      </c>
      <c r="D1280" s="2" t="s">
        <v>4787</v>
      </c>
      <c r="E1280" s="6">
        <v>3204293624</v>
      </c>
      <c r="F1280" s="7" t="s">
        <v>181</v>
      </c>
      <c r="G1280" s="7" t="s">
        <v>28</v>
      </c>
      <c r="H1280" s="7" t="s">
        <v>1420</v>
      </c>
    </row>
    <row r="1281" spans="1:8" x14ac:dyDescent="0.25">
      <c r="A1281" s="7" t="s">
        <v>4788</v>
      </c>
      <c r="B1281" s="6">
        <v>10009223</v>
      </c>
      <c r="C1281" s="8" t="s">
        <v>4789</v>
      </c>
      <c r="D1281" s="2" t="s">
        <v>4790</v>
      </c>
      <c r="E1281" s="6">
        <v>987366035</v>
      </c>
      <c r="F1281" s="7" t="s">
        <v>181</v>
      </c>
      <c r="G1281" s="7" t="s">
        <v>28</v>
      </c>
      <c r="H1281" s="7" t="s">
        <v>1416</v>
      </c>
    </row>
    <row r="1282" spans="1:8" x14ac:dyDescent="0.25">
      <c r="A1282" s="7" t="s">
        <v>4791</v>
      </c>
      <c r="B1282" s="6">
        <v>10014823</v>
      </c>
      <c r="C1282" s="8" t="s">
        <v>4792</v>
      </c>
      <c r="D1282" s="2" t="s">
        <v>3296</v>
      </c>
      <c r="E1282" s="6">
        <v>3118807769</v>
      </c>
      <c r="F1282" s="7" t="s">
        <v>181</v>
      </c>
      <c r="G1282" s="7" t="s">
        <v>28</v>
      </c>
      <c r="H1282" s="7" t="s">
        <v>1547</v>
      </c>
    </row>
    <row r="1283" spans="1:8" x14ac:dyDescent="0.25">
      <c r="A1283" s="7" t="s">
        <v>4793</v>
      </c>
      <c r="B1283" s="6">
        <v>10011943</v>
      </c>
      <c r="C1283" s="8" t="s">
        <v>4794</v>
      </c>
      <c r="D1283" s="2" t="s">
        <v>4795</v>
      </c>
      <c r="E1283" s="6">
        <v>3153162182</v>
      </c>
      <c r="F1283" s="7" t="s">
        <v>181</v>
      </c>
      <c r="G1283" s="7" t="s">
        <v>28</v>
      </c>
      <c r="H1283" s="7" t="s">
        <v>1416</v>
      </c>
    </row>
    <row r="1284" spans="1:8" x14ac:dyDescent="0.25">
      <c r="A1284" s="7" t="s">
        <v>4796</v>
      </c>
      <c r="B1284" s="6">
        <v>10015594</v>
      </c>
      <c r="C1284" s="8" t="s">
        <v>4797</v>
      </c>
      <c r="D1284" s="2" t="s">
        <v>4798</v>
      </c>
      <c r="E1284" s="6">
        <v>3104709545</v>
      </c>
      <c r="F1284" s="7" t="s">
        <v>145</v>
      </c>
      <c r="G1284" s="7" t="s">
        <v>21</v>
      </c>
      <c r="H1284" s="7" t="s">
        <v>1416</v>
      </c>
    </row>
    <row r="1285" spans="1:8" x14ac:dyDescent="0.25">
      <c r="A1285" s="7" t="s">
        <v>4799</v>
      </c>
      <c r="B1285" s="6">
        <v>10017042</v>
      </c>
      <c r="C1285" s="9">
        <v>46457571</v>
      </c>
      <c r="D1285" s="2" t="s">
        <v>4800</v>
      </c>
      <c r="E1285" s="6">
        <v>3213139736</v>
      </c>
      <c r="F1285" s="7" t="s">
        <v>123</v>
      </c>
      <c r="G1285" s="7" t="s">
        <v>28</v>
      </c>
      <c r="H1285" s="7" t="s">
        <v>1416</v>
      </c>
    </row>
    <row r="1286" spans="1:8" x14ac:dyDescent="0.25">
      <c r="A1286" s="7" t="s">
        <v>4801</v>
      </c>
      <c r="B1286" s="6">
        <v>10011307</v>
      </c>
      <c r="C1286" s="8" t="s">
        <v>4802</v>
      </c>
      <c r="D1286" s="2" t="s">
        <v>4803</v>
      </c>
      <c r="E1286" s="6">
        <v>3103439297</v>
      </c>
      <c r="F1286" s="7" t="s">
        <v>206</v>
      </c>
      <c r="G1286" s="7" t="s">
        <v>16</v>
      </c>
      <c r="H1286" s="7" t="s">
        <v>1427</v>
      </c>
    </row>
    <row r="1287" spans="1:8" x14ac:dyDescent="0.25">
      <c r="A1287" s="7" t="s">
        <v>4804</v>
      </c>
      <c r="B1287" s="6">
        <v>10010820</v>
      </c>
      <c r="C1287" s="9">
        <v>741503280</v>
      </c>
      <c r="D1287" s="2" t="s">
        <v>2078</v>
      </c>
      <c r="E1287" s="6">
        <v>3134252632</v>
      </c>
      <c r="F1287" s="7" t="s">
        <v>268</v>
      </c>
      <c r="G1287" s="7" t="s">
        <v>28</v>
      </c>
      <c r="H1287" s="7" t="s">
        <v>1420</v>
      </c>
    </row>
    <row r="1288" spans="1:8" x14ac:dyDescent="0.25">
      <c r="A1288" s="7" t="s">
        <v>4805</v>
      </c>
      <c r="B1288" s="6">
        <v>10008971</v>
      </c>
      <c r="C1288" s="9">
        <v>17124035</v>
      </c>
      <c r="D1288" s="2" t="s">
        <v>3912</v>
      </c>
      <c r="E1288" s="6">
        <v>3133691654</v>
      </c>
      <c r="F1288" s="7" t="s">
        <v>64</v>
      </c>
      <c r="G1288" s="7" t="s">
        <v>28</v>
      </c>
      <c r="H1288" s="7" t="s">
        <v>1420</v>
      </c>
    </row>
    <row r="1289" spans="1:8" x14ac:dyDescent="0.25">
      <c r="A1289" s="7" t="s">
        <v>4806</v>
      </c>
      <c r="B1289" s="6">
        <v>10012114</v>
      </c>
      <c r="C1289" s="9">
        <v>9399790</v>
      </c>
      <c r="D1289" s="2" t="s">
        <v>1800</v>
      </c>
      <c r="E1289" s="6">
        <v>3142224772</v>
      </c>
      <c r="F1289" s="7" t="s">
        <v>255</v>
      </c>
      <c r="G1289" s="7" t="s">
        <v>28</v>
      </c>
      <c r="H1289" s="7" t="s">
        <v>1420</v>
      </c>
    </row>
    <row r="1290" spans="1:8" x14ac:dyDescent="0.25">
      <c r="A1290" s="7" t="s">
        <v>4807</v>
      </c>
      <c r="B1290" s="6">
        <v>10015700</v>
      </c>
      <c r="C1290" s="8" t="s">
        <v>4808</v>
      </c>
      <c r="D1290" s="2" t="s">
        <v>4809</v>
      </c>
      <c r="E1290" s="6">
        <v>3133791779</v>
      </c>
      <c r="F1290" s="7" t="s">
        <v>392</v>
      </c>
      <c r="G1290" s="7" t="s">
        <v>16</v>
      </c>
      <c r="H1290" s="7" t="s">
        <v>1427</v>
      </c>
    </row>
    <row r="1291" spans="1:8" x14ac:dyDescent="0.25">
      <c r="A1291" s="7" t="s">
        <v>4810</v>
      </c>
      <c r="B1291" s="6">
        <v>10018068</v>
      </c>
      <c r="C1291" s="8" t="s">
        <v>4811</v>
      </c>
      <c r="D1291" s="2" t="s">
        <v>4812</v>
      </c>
      <c r="E1291" s="6">
        <v>3144229268</v>
      </c>
      <c r="F1291" s="7" t="s">
        <v>163</v>
      </c>
      <c r="G1291" s="7" t="s">
        <v>28</v>
      </c>
      <c r="H1291" s="7" t="s">
        <v>1420</v>
      </c>
    </row>
    <row r="1292" spans="1:8" x14ac:dyDescent="0.25">
      <c r="A1292" s="7" t="s">
        <v>4813</v>
      </c>
      <c r="B1292" s="6">
        <v>10017555</v>
      </c>
      <c r="C1292" s="8" t="s">
        <v>4814</v>
      </c>
      <c r="D1292" s="2" t="s">
        <v>4815</v>
      </c>
      <c r="E1292" s="6">
        <v>3102823220</v>
      </c>
      <c r="F1292" s="7" t="s">
        <v>242</v>
      </c>
      <c r="G1292" s="7" t="s">
        <v>28</v>
      </c>
      <c r="H1292" s="7" t="s">
        <v>1416</v>
      </c>
    </row>
    <row r="1293" spans="1:8" x14ac:dyDescent="0.25">
      <c r="A1293" s="7" t="s">
        <v>4816</v>
      </c>
      <c r="B1293" s="6">
        <v>10018026</v>
      </c>
      <c r="C1293" s="8" t="s">
        <v>4817</v>
      </c>
      <c r="D1293" s="2" t="s">
        <v>4818</v>
      </c>
      <c r="E1293" s="6">
        <v>3208365192</v>
      </c>
      <c r="F1293" s="7" t="s">
        <v>702</v>
      </c>
      <c r="G1293" s="7" t="s">
        <v>701</v>
      </c>
      <c r="H1293" s="7" t="s">
        <v>1416</v>
      </c>
    </row>
    <row r="1294" spans="1:8" x14ac:dyDescent="0.25">
      <c r="A1294" s="7" t="s">
        <v>4819</v>
      </c>
      <c r="B1294" s="6">
        <v>10012183</v>
      </c>
      <c r="C1294" s="8" t="s">
        <v>4820</v>
      </c>
      <c r="D1294" s="2" t="s">
        <v>4821</v>
      </c>
      <c r="E1294" s="6">
        <v>945681169</v>
      </c>
      <c r="F1294" s="7" t="s">
        <v>91</v>
      </c>
      <c r="G1294" s="7" t="s">
        <v>90</v>
      </c>
      <c r="H1294" s="7" t="s">
        <v>1416</v>
      </c>
    </row>
    <row r="1295" spans="1:8" x14ac:dyDescent="0.25">
      <c r="A1295" s="7" t="s">
        <v>4822</v>
      </c>
      <c r="B1295" s="6">
        <v>10009197</v>
      </c>
      <c r="C1295" s="8" t="s">
        <v>4823</v>
      </c>
      <c r="D1295" s="2" t="s">
        <v>4824</v>
      </c>
      <c r="E1295" s="6">
        <v>3124428521</v>
      </c>
      <c r="F1295" s="7" t="s">
        <v>255</v>
      </c>
      <c r="G1295" s="7" t="s">
        <v>28</v>
      </c>
      <c r="H1295" s="7" t="s">
        <v>1420</v>
      </c>
    </row>
    <row r="1296" spans="1:8" x14ac:dyDescent="0.25">
      <c r="A1296" s="7" t="s">
        <v>4825</v>
      </c>
      <c r="B1296" s="6">
        <v>10010031</v>
      </c>
      <c r="C1296" s="8" t="s">
        <v>4826</v>
      </c>
      <c r="D1296" s="2" t="s">
        <v>1945</v>
      </c>
      <c r="E1296" s="6">
        <v>3213290414</v>
      </c>
      <c r="F1296" s="7" t="s">
        <v>255</v>
      </c>
      <c r="G1296" s="7" t="s">
        <v>28</v>
      </c>
      <c r="H1296" s="7" t="s">
        <v>1420</v>
      </c>
    </row>
    <row r="1297" spans="1:8" x14ac:dyDescent="0.25">
      <c r="A1297" s="7" t="s">
        <v>4827</v>
      </c>
      <c r="B1297" s="6">
        <v>10012002</v>
      </c>
      <c r="C1297" s="8" t="s">
        <v>4828</v>
      </c>
      <c r="D1297" s="2" t="s">
        <v>3024</v>
      </c>
      <c r="E1297" s="6">
        <v>918772254</v>
      </c>
      <c r="F1297" s="7" t="s">
        <v>412</v>
      </c>
      <c r="G1297" s="7" t="s">
        <v>90</v>
      </c>
      <c r="H1297" s="7" t="s">
        <v>1412</v>
      </c>
    </row>
    <row r="1298" spans="1:8" x14ac:dyDescent="0.25">
      <c r="A1298" s="7" t="s">
        <v>4829</v>
      </c>
      <c r="B1298" s="6">
        <v>10016456</v>
      </c>
      <c r="C1298" s="8" t="s">
        <v>4830</v>
      </c>
      <c r="D1298" s="2" t="s">
        <v>4831</v>
      </c>
      <c r="E1298" s="7" t="s">
        <v>1161</v>
      </c>
      <c r="F1298" s="7" t="s">
        <v>533</v>
      </c>
      <c r="G1298" s="7" t="s">
        <v>90</v>
      </c>
      <c r="H1298" s="7" t="s">
        <v>1412</v>
      </c>
    </row>
    <row r="1299" spans="1:8" x14ac:dyDescent="0.25">
      <c r="A1299" s="7" t="s">
        <v>4832</v>
      </c>
      <c r="B1299" s="6">
        <v>10011928</v>
      </c>
      <c r="C1299" s="8" t="s">
        <v>4833</v>
      </c>
      <c r="D1299" s="2" t="s">
        <v>2873</v>
      </c>
      <c r="E1299" s="6">
        <v>918910444</v>
      </c>
      <c r="F1299" s="7" t="s">
        <v>533</v>
      </c>
      <c r="G1299" s="7" t="s">
        <v>90</v>
      </c>
      <c r="H1299" s="7" t="s">
        <v>1412</v>
      </c>
    </row>
    <row r="1300" spans="1:8" x14ac:dyDescent="0.25">
      <c r="A1300" s="7" t="s">
        <v>4834</v>
      </c>
      <c r="B1300" s="6">
        <v>10008454</v>
      </c>
      <c r="C1300" s="9">
        <v>1051473410</v>
      </c>
      <c r="D1300" s="2" t="s">
        <v>4835</v>
      </c>
      <c r="E1300" s="6">
        <v>3115939044</v>
      </c>
      <c r="F1300" s="7" t="s">
        <v>255</v>
      </c>
      <c r="G1300" s="7" t="s">
        <v>28</v>
      </c>
      <c r="H1300" s="7" t="s">
        <v>1420</v>
      </c>
    </row>
    <row r="1301" spans="1:8" x14ac:dyDescent="0.25">
      <c r="A1301" s="7" t="s">
        <v>4836</v>
      </c>
      <c r="B1301" s="6">
        <v>10016525</v>
      </c>
      <c r="C1301" s="8" t="s">
        <v>4837</v>
      </c>
      <c r="D1301" s="2" t="s">
        <v>4838</v>
      </c>
      <c r="E1301" s="7" t="s">
        <v>63</v>
      </c>
      <c r="F1301" s="7" t="s">
        <v>42</v>
      </c>
      <c r="G1301" s="7" t="s">
        <v>16</v>
      </c>
      <c r="H1301" s="7" t="s">
        <v>1427</v>
      </c>
    </row>
    <row r="1302" spans="1:8" x14ac:dyDescent="0.25">
      <c r="A1302" s="7" t="s">
        <v>4839</v>
      </c>
      <c r="B1302" s="6">
        <v>10011120</v>
      </c>
      <c r="C1302" s="9">
        <v>794658546</v>
      </c>
      <c r="D1302" s="2" t="s">
        <v>4840</v>
      </c>
      <c r="E1302" s="6">
        <v>3182481558</v>
      </c>
      <c r="F1302" s="7" t="s">
        <v>64</v>
      </c>
      <c r="G1302" s="7" t="s">
        <v>28</v>
      </c>
      <c r="H1302" s="7" t="s">
        <v>1420</v>
      </c>
    </row>
    <row r="1303" spans="1:8" x14ac:dyDescent="0.25">
      <c r="A1303" s="7" t="s">
        <v>4841</v>
      </c>
      <c r="B1303" s="6">
        <v>10018066</v>
      </c>
      <c r="C1303" s="8" t="s">
        <v>4842</v>
      </c>
      <c r="D1303" s="2" t="s">
        <v>4843</v>
      </c>
      <c r="E1303" s="6">
        <v>3114621508</v>
      </c>
      <c r="F1303" s="7" t="s">
        <v>163</v>
      </c>
      <c r="G1303" s="7" t="s">
        <v>28</v>
      </c>
      <c r="H1303" s="7" t="s">
        <v>1420</v>
      </c>
    </row>
    <row r="1304" spans="1:8" x14ac:dyDescent="0.25">
      <c r="A1304" s="7" t="s">
        <v>4844</v>
      </c>
      <c r="B1304" s="6">
        <v>10011472</v>
      </c>
      <c r="C1304" s="9">
        <v>80537752</v>
      </c>
      <c r="D1304" s="2" t="s">
        <v>4845</v>
      </c>
      <c r="E1304" s="6">
        <v>3123165363</v>
      </c>
      <c r="F1304" s="7" t="s">
        <v>392</v>
      </c>
      <c r="G1304" s="7" t="s">
        <v>16</v>
      </c>
      <c r="H1304" s="7" t="s">
        <v>1420</v>
      </c>
    </row>
    <row r="1305" spans="1:8" x14ac:dyDescent="0.25">
      <c r="A1305" s="7" t="s">
        <v>4846</v>
      </c>
      <c r="B1305" s="6">
        <v>10010587</v>
      </c>
      <c r="C1305" s="9">
        <v>7125661</v>
      </c>
      <c r="D1305" s="2" t="s">
        <v>1812</v>
      </c>
      <c r="E1305" s="6">
        <v>3114536985</v>
      </c>
      <c r="F1305" s="7" t="s">
        <v>255</v>
      </c>
      <c r="G1305" s="7" t="s">
        <v>28</v>
      </c>
      <c r="H1305" s="7" t="s">
        <v>1420</v>
      </c>
    </row>
    <row r="1306" spans="1:8" x14ac:dyDescent="0.25">
      <c r="A1306" s="7" t="s">
        <v>4847</v>
      </c>
      <c r="B1306" s="6">
        <v>10010669</v>
      </c>
      <c r="C1306" s="9">
        <v>7169197</v>
      </c>
      <c r="D1306" s="2" t="s">
        <v>4848</v>
      </c>
      <c r="E1306" s="6">
        <v>3105741546</v>
      </c>
      <c r="F1306" s="7" t="s">
        <v>172</v>
      </c>
      <c r="G1306" s="7" t="s">
        <v>28</v>
      </c>
      <c r="H1306" s="7" t="s">
        <v>1416</v>
      </c>
    </row>
    <row r="1307" spans="1:8" x14ac:dyDescent="0.25">
      <c r="A1307" s="7" t="s">
        <v>4849</v>
      </c>
      <c r="B1307" s="6">
        <v>10008546</v>
      </c>
      <c r="C1307" s="9">
        <v>1069715911</v>
      </c>
      <c r="D1307" s="2" t="s">
        <v>4850</v>
      </c>
      <c r="E1307" s="6">
        <v>3144590808</v>
      </c>
      <c r="F1307" s="7" t="s">
        <v>131</v>
      </c>
      <c r="G1307" s="7" t="s">
        <v>16</v>
      </c>
      <c r="H1307" s="7" t="s">
        <v>1420</v>
      </c>
    </row>
    <row r="1308" spans="1:8" x14ac:dyDescent="0.25">
      <c r="A1308" s="7" t="s">
        <v>4851</v>
      </c>
      <c r="B1308" s="6">
        <v>10010088</v>
      </c>
      <c r="C1308" s="8" t="s">
        <v>4852</v>
      </c>
      <c r="D1308" s="2" t="s">
        <v>4853</v>
      </c>
      <c r="E1308" s="6">
        <v>3123506715</v>
      </c>
      <c r="F1308" s="7" t="s">
        <v>253</v>
      </c>
      <c r="G1308" s="7" t="s">
        <v>28</v>
      </c>
      <c r="H1308" s="7" t="s">
        <v>1427</v>
      </c>
    </row>
    <row r="1309" spans="1:8" x14ac:dyDescent="0.25">
      <c r="A1309" s="7" t="s">
        <v>4854</v>
      </c>
      <c r="B1309" s="6">
        <v>10013435</v>
      </c>
      <c r="C1309" s="8" t="s">
        <v>4855</v>
      </c>
      <c r="D1309" s="2" t="s">
        <v>4856</v>
      </c>
      <c r="E1309" s="6">
        <v>3138717607</v>
      </c>
      <c r="F1309" s="7" t="s">
        <v>845</v>
      </c>
      <c r="G1309" s="7" t="s">
        <v>28</v>
      </c>
      <c r="H1309" s="7" t="s">
        <v>1420</v>
      </c>
    </row>
    <row r="1310" spans="1:8" x14ac:dyDescent="0.25">
      <c r="A1310" s="7" t="s">
        <v>4857</v>
      </c>
      <c r="B1310" s="6">
        <v>10012006</v>
      </c>
      <c r="C1310" s="8" t="s">
        <v>4858</v>
      </c>
      <c r="D1310" s="2" t="s">
        <v>3024</v>
      </c>
      <c r="E1310" s="6">
        <v>918772254</v>
      </c>
      <c r="F1310" s="7" t="s">
        <v>412</v>
      </c>
      <c r="G1310" s="7" t="s">
        <v>90</v>
      </c>
      <c r="H1310" s="7" t="s">
        <v>1412</v>
      </c>
    </row>
    <row r="1311" spans="1:8" x14ac:dyDescent="0.25">
      <c r="A1311" s="7" t="s">
        <v>4859</v>
      </c>
      <c r="B1311" s="6">
        <v>10011838</v>
      </c>
      <c r="C1311" s="8" t="s">
        <v>4860</v>
      </c>
      <c r="D1311" s="2" t="s">
        <v>4861</v>
      </c>
      <c r="E1311" s="6">
        <v>918246148</v>
      </c>
      <c r="F1311" s="7" t="s">
        <v>148</v>
      </c>
      <c r="G1311" s="7" t="s">
        <v>90</v>
      </c>
      <c r="H1311" s="7" t="s">
        <v>1416</v>
      </c>
    </row>
    <row r="1312" spans="1:8" x14ac:dyDescent="0.25">
      <c r="A1312" s="7" t="s">
        <v>4862</v>
      </c>
      <c r="B1312" s="6">
        <v>10012263</v>
      </c>
      <c r="C1312" s="9">
        <v>79185222</v>
      </c>
      <c r="D1312" s="2" t="s">
        <v>4863</v>
      </c>
      <c r="E1312" s="6">
        <v>3162383103</v>
      </c>
      <c r="F1312" s="7" t="s">
        <v>135</v>
      </c>
      <c r="G1312" s="7" t="s">
        <v>16</v>
      </c>
      <c r="H1312" s="7" t="s">
        <v>1420</v>
      </c>
    </row>
    <row r="1313" spans="1:8" x14ac:dyDescent="0.25">
      <c r="A1313" s="7" t="s">
        <v>4864</v>
      </c>
      <c r="B1313" s="6">
        <v>10017716</v>
      </c>
      <c r="C1313" s="8" t="s">
        <v>4865</v>
      </c>
      <c r="D1313" s="2" t="s">
        <v>4866</v>
      </c>
      <c r="E1313" s="6">
        <v>3148636277</v>
      </c>
      <c r="F1313" s="7" t="s">
        <v>1348</v>
      </c>
      <c r="G1313" s="7" t="s">
        <v>21</v>
      </c>
      <c r="H1313" s="7" t="s">
        <v>1437</v>
      </c>
    </row>
    <row r="1314" spans="1:8" x14ac:dyDescent="0.25">
      <c r="A1314" s="7" t="s">
        <v>4867</v>
      </c>
      <c r="B1314" s="6">
        <v>10009615</v>
      </c>
      <c r="C1314" s="8" t="s">
        <v>4868</v>
      </c>
      <c r="D1314" s="2" t="s">
        <v>4869</v>
      </c>
      <c r="E1314" s="6">
        <v>918485257</v>
      </c>
      <c r="F1314" s="7" t="s">
        <v>204</v>
      </c>
      <c r="G1314" s="7" t="s">
        <v>16</v>
      </c>
      <c r="H1314" s="7" t="s">
        <v>1416</v>
      </c>
    </row>
    <row r="1315" spans="1:8" x14ac:dyDescent="0.25">
      <c r="A1315" s="7" t="s">
        <v>4870</v>
      </c>
      <c r="B1315" s="6">
        <v>10008656</v>
      </c>
      <c r="C1315" s="8" t="s">
        <v>4871</v>
      </c>
      <c r="D1315" s="2" t="s">
        <v>4872</v>
      </c>
      <c r="E1315" s="6">
        <v>3203565663</v>
      </c>
      <c r="F1315" s="7" t="s">
        <v>131</v>
      </c>
      <c r="G1315" s="7" t="s">
        <v>16</v>
      </c>
      <c r="H1315" s="7" t="s">
        <v>1420</v>
      </c>
    </row>
    <row r="1316" spans="1:8" x14ac:dyDescent="0.25">
      <c r="A1316" s="7" t="s">
        <v>4873</v>
      </c>
      <c r="B1316" s="6">
        <v>10017777</v>
      </c>
      <c r="C1316" s="8" t="s">
        <v>4874</v>
      </c>
      <c r="D1316" s="2" t="s">
        <v>4875</v>
      </c>
      <c r="E1316" s="6">
        <v>3173232755</v>
      </c>
      <c r="F1316" s="7" t="s">
        <v>1358</v>
      </c>
      <c r="G1316" s="7" t="s">
        <v>886</v>
      </c>
      <c r="H1316" s="7" t="s">
        <v>1427</v>
      </c>
    </row>
    <row r="1317" spans="1:8" x14ac:dyDescent="0.25">
      <c r="A1317" s="7" t="s">
        <v>4876</v>
      </c>
      <c r="B1317" s="6">
        <v>10018059</v>
      </c>
      <c r="C1317" s="8" t="s">
        <v>4877</v>
      </c>
      <c r="D1317" s="2" t="s">
        <v>4878</v>
      </c>
      <c r="E1317" s="6">
        <v>3208529476</v>
      </c>
      <c r="F1317" s="7" t="s">
        <v>766</v>
      </c>
      <c r="G1317" s="7" t="s">
        <v>16</v>
      </c>
      <c r="H1317" s="7" t="s">
        <v>1420</v>
      </c>
    </row>
    <row r="1318" spans="1:8" x14ac:dyDescent="0.25">
      <c r="A1318" s="7" t="s">
        <v>4879</v>
      </c>
      <c r="B1318" s="6">
        <v>10017574</v>
      </c>
      <c r="C1318" s="8" t="s">
        <v>4880</v>
      </c>
      <c r="D1318" s="2" t="s">
        <v>4881</v>
      </c>
      <c r="E1318" s="6">
        <v>3104450736</v>
      </c>
      <c r="F1318" s="7" t="s">
        <v>869</v>
      </c>
      <c r="G1318" s="7" t="s">
        <v>659</v>
      </c>
      <c r="H1318" s="7" t="s">
        <v>1416</v>
      </c>
    </row>
    <row r="1319" spans="1:8" x14ac:dyDescent="0.25">
      <c r="A1319" s="7" t="s">
        <v>4882</v>
      </c>
      <c r="B1319" s="6">
        <v>10015118</v>
      </c>
      <c r="C1319" s="8" t="s">
        <v>4883</v>
      </c>
      <c r="D1319" s="2" t="s">
        <v>4884</v>
      </c>
      <c r="E1319" s="6">
        <v>917445454</v>
      </c>
      <c r="F1319" s="7" t="s">
        <v>632</v>
      </c>
      <c r="G1319" s="7" t="s">
        <v>21</v>
      </c>
      <c r="H1319" s="7" t="s">
        <v>1427</v>
      </c>
    </row>
    <row r="1320" spans="1:8" x14ac:dyDescent="0.25">
      <c r="A1320" s="7" t="s">
        <v>4885</v>
      </c>
      <c r="B1320" s="6">
        <v>10011595</v>
      </c>
      <c r="C1320" s="8" t="s">
        <v>4886</v>
      </c>
      <c r="D1320" s="2" t="s">
        <v>2701</v>
      </c>
      <c r="E1320" s="6">
        <v>918623521</v>
      </c>
      <c r="F1320" s="7" t="s">
        <v>420</v>
      </c>
      <c r="G1320" s="7" t="s">
        <v>90</v>
      </c>
      <c r="H1320" s="7" t="s">
        <v>1547</v>
      </c>
    </row>
    <row r="1321" spans="1:8" x14ac:dyDescent="0.25">
      <c r="A1321" s="7" t="s">
        <v>4887</v>
      </c>
      <c r="B1321" s="6">
        <v>10017818</v>
      </c>
      <c r="C1321" s="8" t="s">
        <v>4888</v>
      </c>
      <c r="D1321" s="2" t="s">
        <v>4889</v>
      </c>
      <c r="E1321" s="6">
        <v>3112570083</v>
      </c>
      <c r="F1321" s="7" t="s">
        <v>1370</v>
      </c>
      <c r="G1321" s="7" t="s">
        <v>828</v>
      </c>
      <c r="H1321" s="7" t="s">
        <v>1416</v>
      </c>
    </row>
    <row r="1322" spans="1:8" x14ac:dyDescent="0.25">
      <c r="A1322" s="7" t="s">
        <v>4890</v>
      </c>
      <c r="B1322" s="6">
        <v>10011622</v>
      </c>
      <c r="C1322" s="8" t="s">
        <v>4891</v>
      </c>
      <c r="D1322" s="2" t="s">
        <v>4892</v>
      </c>
      <c r="E1322" s="6">
        <v>3202340351</v>
      </c>
      <c r="F1322" s="7" t="s">
        <v>455</v>
      </c>
      <c r="G1322" s="7" t="s">
        <v>90</v>
      </c>
      <c r="H1322" s="7" t="s">
        <v>1408</v>
      </c>
    </row>
    <row r="1323" spans="1:8" x14ac:dyDescent="0.25">
      <c r="A1323" s="7" t="s">
        <v>4893</v>
      </c>
      <c r="B1323" s="6">
        <v>10011152</v>
      </c>
      <c r="C1323" s="9">
        <v>798274580</v>
      </c>
      <c r="D1323" s="2" t="s">
        <v>2975</v>
      </c>
      <c r="E1323" s="6">
        <v>3204666175</v>
      </c>
      <c r="F1323" s="7" t="s">
        <v>193</v>
      </c>
      <c r="G1323" s="7" t="s">
        <v>28</v>
      </c>
      <c r="H1323" s="7" t="s">
        <v>1420</v>
      </c>
    </row>
    <row r="1324" spans="1:8" x14ac:dyDescent="0.25">
      <c r="A1324" s="7" t="s">
        <v>4894</v>
      </c>
      <c r="B1324" s="6">
        <v>10015757</v>
      </c>
      <c r="C1324" s="8" t="s">
        <v>4895</v>
      </c>
      <c r="D1324" s="2" t="s">
        <v>4896</v>
      </c>
      <c r="E1324" s="6">
        <v>922674768</v>
      </c>
      <c r="F1324" s="7" t="s">
        <v>963</v>
      </c>
      <c r="G1324" s="7" t="s">
        <v>659</v>
      </c>
      <c r="H1324" s="7" t="s">
        <v>1408</v>
      </c>
    </row>
    <row r="1325" spans="1:8" x14ac:dyDescent="0.25">
      <c r="A1325" s="7" t="s">
        <v>4897</v>
      </c>
      <c r="B1325" s="6">
        <v>10015728</v>
      </c>
      <c r="C1325" s="8" t="s">
        <v>4898</v>
      </c>
      <c r="D1325" s="2" t="s">
        <v>4899</v>
      </c>
      <c r="E1325" s="6">
        <v>926668138</v>
      </c>
      <c r="F1325" s="7" t="s">
        <v>1055</v>
      </c>
      <c r="G1325" s="7" t="s">
        <v>659</v>
      </c>
      <c r="H1325" s="7" t="s">
        <v>1416</v>
      </c>
    </row>
    <row r="1326" spans="1:8" x14ac:dyDescent="0.25">
      <c r="A1326" s="7" t="s">
        <v>4900</v>
      </c>
      <c r="B1326" s="6">
        <v>10017494</v>
      </c>
      <c r="C1326" s="8" t="s">
        <v>4901</v>
      </c>
      <c r="D1326" s="2" t="s">
        <v>4902</v>
      </c>
      <c r="E1326" s="6">
        <v>3113499737</v>
      </c>
      <c r="F1326" s="7" t="s">
        <v>924</v>
      </c>
      <c r="G1326" s="7" t="s">
        <v>659</v>
      </c>
      <c r="H1326" s="7" t="s">
        <v>1416</v>
      </c>
    </row>
    <row r="1327" spans="1:8" x14ac:dyDescent="0.25">
      <c r="A1327" s="7" t="s">
        <v>4903</v>
      </c>
      <c r="B1327" s="6">
        <v>10015336</v>
      </c>
      <c r="C1327" s="8" t="s">
        <v>4904</v>
      </c>
      <c r="D1327" s="2" t="s">
        <v>4905</v>
      </c>
      <c r="E1327" s="6">
        <v>3206989217</v>
      </c>
      <c r="F1327" s="7" t="s">
        <v>991</v>
      </c>
      <c r="G1327" s="7" t="s">
        <v>659</v>
      </c>
      <c r="H1327" s="7" t="s">
        <v>1408</v>
      </c>
    </row>
    <row r="1328" spans="1:8" x14ac:dyDescent="0.25">
      <c r="A1328" s="7" t="s">
        <v>4906</v>
      </c>
      <c r="B1328" s="6">
        <v>10017419</v>
      </c>
      <c r="C1328" s="8" t="s">
        <v>4907</v>
      </c>
      <c r="D1328" s="2" t="s">
        <v>4908</v>
      </c>
      <c r="E1328" s="6">
        <v>928284565</v>
      </c>
      <c r="F1328" s="7" t="s">
        <v>1287</v>
      </c>
      <c r="G1328" s="7" t="s">
        <v>659</v>
      </c>
      <c r="H1328" s="7" t="s">
        <v>1420</v>
      </c>
    </row>
    <row r="1329" spans="1:8" x14ac:dyDescent="0.25">
      <c r="A1329" s="7" t="s">
        <v>4909</v>
      </c>
      <c r="B1329" s="6">
        <v>10017965</v>
      </c>
      <c r="C1329" s="8" t="s">
        <v>4910</v>
      </c>
      <c r="D1329" s="2" t="s">
        <v>4911</v>
      </c>
      <c r="E1329" s="6">
        <v>947822951</v>
      </c>
      <c r="F1329" s="7" t="s">
        <v>1262</v>
      </c>
      <c r="G1329" s="7" t="s">
        <v>21</v>
      </c>
      <c r="H1329" s="7" t="s">
        <v>1408</v>
      </c>
    </row>
    <row r="1330" spans="1:8" x14ac:dyDescent="0.25">
      <c r="A1330" s="7" t="s">
        <v>4912</v>
      </c>
      <c r="B1330" s="6">
        <v>10017286</v>
      </c>
      <c r="C1330" s="8" t="s">
        <v>4913</v>
      </c>
      <c r="D1330" s="2" t="s">
        <v>4914</v>
      </c>
      <c r="E1330" s="6">
        <v>3135128843</v>
      </c>
      <c r="F1330" s="7" t="s">
        <v>1262</v>
      </c>
      <c r="G1330" s="7" t="s">
        <v>21</v>
      </c>
      <c r="H1330" s="7" t="s">
        <v>1437</v>
      </c>
    </row>
    <row r="1331" spans="1:8" x14ac:dyDescent="0.25">
      <c r="A1331" s="7" t="s">
        <v>4915</v>
      </c>
      <c r="B1331" s="6">
        <v>10010453</v>
      </c>
      <c r="C1331" s="8" t="s">
        <v>4916</v>
      </c>
      <c r="D1331" s="2" t="s">
        <v>4917</v>
      </c>
      <c r="E1331" s="6">
        <v>3102544196</v>
      </c>
      <c r="F1331" s="7" t="s">
        <v>123</v>
      </c>
      <c r="G1331" s="7" t="s">
        <v>28</v>
      </c>
      <c r="H1331" s="7" t="s">
        <v>1420</v>
      </c>
    </row>
    <row r="1332" spans="1:8" x14ac:dyDescent="0.25">
      <c r="A1332" s="7" t="s">
        <v>4918</v>
      </c>
      <c r="B1332" s="6">
        <v>10016875</v>
      </c>
      <c r="C1332" s="8" t="s">
        <v>4919</v>
      </c>
      <c r="D1332" s="2" t="s">
        <v>4920</v>
      </c>
      <c r="E1332" s="6">
        <v>3116352950</v>
      </c>
      <c r="F1332" s="7" t="s">
        <v>404</v>
      </c>
      <c r="G1332" s="7" t="s">
        <v>21</v>
      </c>
      <c r="H1332" s="7" t="s">
        <v>1412</v>
      </c>
    </row>
    <row r="1333" spans="1:8" x14ac:dyDescent="0.25">
      <c r="A1333" s="7" t="s">
        <v>4918</v>
      </c>
      <c r="B1333" s="6">
        <v>10016875</v>
      </c>
      <c r="C1333" s="8" t="s">
        <v>4919</v>
      </c>
      <c r="D1333" s="2" t="s">
        <v>4920</v>
      </c>
      <c r="E1333" s="6">
        <v>3116352950</v>
      </c>
      <c r="F1333" s="7" t="s">
        <v>404</v>
      </c>
      <c r="G1333" s="7" t="s">
        <v>21</v>
      </c>
      <c r="H1333" s="7" t="s">
        <v>1412</v>
      </c>
    </row>
    <row r="1334" spans="1:8" x14ac:dyDescent="0.25">
      <c r="A1334" s="7" t="s">
        <v>4921</v>
      </c>
      <c r="B1334" s="6">
        <v>10010897</v>
      </c>
      <c r="C1334" s="9">
        <v>743298110</v>
      </c>
      <c r="D1334" s="2" t="s">
        <v>3912</v>
      </c>
      <c r="E1334" s="6">
        <v>3114712228</v>
      </c>
      <c r="F1334" s="7" t="s">
        <v>64</v>
      </c>
      <c r="G1334" s="7" t="s">
        <v>28</v>
      </c>
      <c r="H1334" s="7" t="s">
        <v>1420</v>
      </c>
    </row>
    <row r="1335" spans="1:8" x14ac:dyDescent="0.25">
      <c r="A1335" s="7" t="s">
        <v>4922</v>
      </c>
      <c r="B1335" s="6">
        <v>10010521</v>
      </c>
      <c r="C1335" s="9">
        <v>70562742</v>
      </c>
      <c r="D1335" s="2" t="s">
        <v>4923</v>
      </c>
      <c r="E1335" s="6">
        <v>3113255031</v>
      </c>
      <c r="F1335" s="7" t="s">
        <v>81</v>
      </c>
      <c r="G1335" s="7" t="s">
        <v>21</v>
      </c>
      <c r="H1335" s="7" t="s">
        <v>1416</v>
      </c>
    </row>
    <row r="1336" spans="1:8" x14ac:dyDescent="0.25">
      <c r="A1336" s="7" t="s">
        <v>4924</v>
      </c>
      <c r="B1336" s="6">
        <v>10010063</v>
      </c>
      <c r="C1336" s="9">
        <v>423419</v>
      </c>
      <c r="D1336" s="2" t="s">
        <v>4925</v>
      </c>
      <c r="E1336" s="6">
        <v>3108024308</v>
      </c>
      <c r="F1336" s="7" t="s">
        <v>123</v>
      </c>
      <c r="G1336" s="7" t="s">
        <v>28</v>
      </c>
      <c r="H1336" s="7" t="s">
        <v>1420</v>
      </c>
    </row>
    <row r="1337" spans="1:8" x14ac:dyDescent="0.25">
      <c r="A1337" s="7" t="s">
        <v>4926</v>
      </c>
      <c r="B1337" s="6">
        <v>10009070</v>
      </c>
      <c r="C1337" s="8" t="s">
        <v>4927</v>
      </c>
      <c r="D1337" s="2" t="s">
        <v>4928</v>
      </c>
      <c r="E1337" s="6">
        <v>918487126</v>
      </c>
      <c r="F1337" s="7" t="s">
        <v>128</v>
      </c>
      <c r="G1337" s="7" t="s">
        <v>16</v>
      </c>
      <c r="H1337" s="7" t="s">
        <v>1416</v>
      </c>
    </row>
    <row r="1338" spans="1:8" x14ac:dyDescent="0.25">
      <c r="A1338" s="7" t="s">
        <v>4929</v>
      </c>
      <c r="B1338" s="6">
        <v>10011637</v>
      </c>
      <c r="C1338" s="8" t="s">
        <v>4930</v>
      </c>
      <c r="D1338" s="2" t="s">
        <v>4931</v>
      </c>
      <c r="E1338" s="6">
        <v>3212017324</v>
      </c>
      <c r="F1338" s="7" t="s">
        <v>455</v>
      </c>
      <c r="G1338" s="7" t="s">
        <v>90</v>
      </c>
      <c r="H1338" s="7" t="s">
        <v>1416</v>
      </c>
    </row>
    <row r="1339" spans="1:8" x14ac:dyDescent="0.25">
      <c r="A1339" s="7" t="s">
        <v>4932</v>
      </c>
      <c r="B1339" s="6">
        <v>10011611</v>
      </c>
      <c r="C1339" s="8" t="s">
        <v>4933</v>
      </c>
      <c r="D1339" s="2" t="s">
        <v>2701</v>
      </c>
      <c r="E1339" s="6">
        <v>916683030</v>
      </c>
      <c r="F1339" s="7" t="s">
        <v>420</v>
      </c>
      <c r="G1339" s="7" t="s">
        <v>90</v>
      </c>
      <c r="H1339" s="7" t="s">
        <v>1547</v>
      </c>
    </row>
    <row r="1340" spans="1:8" x14ac:dyDescent="0.25">
      <c r="A1340" s="7" t="s">
        <v>4934</v>
      </c>
      <c r="B1340" s="6">
        <v>10015442</v>
      </c>
      <c r="C1340" s="8" t="s">
        <v>4935</v>
      </c>
      <c r="D1340" s="2" t="s">
        <v>4936</v>
      </c>
      <c r="E1340" s="6">
        <v>963335768</v>
      </c>
      <c r="F1340" s="7" t="s">
        <v>924</v>
      </c>
      <c r="G1340" s="7" t="s">
        <v>659</v>
      </c>
      <c r="H1340" s="7" t="s">
        <v>1408</v>
      </c>
    </row>
    <row r="1341" spans="1:8" x14ac:dyDescent="0.25">
      <c r="A1341" s="7" t="s">
        <v>4937</v>
      </c>
      <c r="B1341" s="6">
        <v>10011818</v>
      </c>
      <c r="C1341" s="8" t="s">
        <v>4938</v>
      </c>
      <c r="D1341" s="2" t="s">
        <v>4939</v>
      </c>
      <c r="E1341" s="6">
        <v>942128384</v>
      </c>
      <c r="F1341" s="7" t="s">
        <v>120</v>
      </c>
      <c r="G1341" s="7" t="s">
        <v>90</v>
      </c>
      <c r="H1341" s="7" t="s">
        <v>1416</v>
      </c>
    </row>
    <row r="1342" spans="1:8" x14ac:dyDescent="0.25">
      <c r="A1342" s="7" t="s">
        <v>4940</v>
      </c>
      <c r="B1342" s="6">
        <v>10015852</v>
      </c>
      <c r="C1342" s="8" t="s">
        <v>4941</v>
      </c>
      <c r="D1342" s="2" t="s">
        <v>4942</v>
      </c>
      <c r="E1342" s="6">
        <v>3205480520</v>
      </c>
      <c r="F1342" s="7" t="s">
        <v>951</v>
      </c>
      <c r="G1342" s="7" t="s">
        <v>21</v>
      </c>
      <c r="H1342" s="7" t="s">
        <v>1437</v>
      </c>
    </row>
    <row r="1343" spans="1:8" x14ac:dyDescent="0.25">
      <c r="A1343" s="7" t="s">
        <v>4943</v>
      </c>
      <c r="B1343" s="6">
        <v>10018020</v>
      </c>
      <c r="C1343" s="8" t="s">
        <v>4944</v>
      </c>
      <c r="D1343" s="2" t="s">
        <v>4945</v>
      </c>
      <c r="E1343" s="6">
        <v>3218150927</v>
      </c>
      <c r="F1343" s="7" t="s">
        <v>404</v>
      </c>
      <c r="G1343" s="7" t="s">
        <v>21</v>
      </c>
      <c r="H1343" s="7" t="s">
        <v>1416</v>
      </c>
    </row>
    <row r="1344" spans="1:8" x14ac:dyDescent="0.25">
      <c r="A1344" s="7" t="s">
        <v>4946</v>
      </c>
      <c r="B1344" s="6">
        <v>10017379</v>
      </c>
      <c r="C1344" s="8" t="s">
        <v>4947</v>
      </c>
      <c r="D1344" s="2" t="s">
        <v>4948</v>
      </c>
      <c r="E1344" s="6">
        <v>947822826</v>
      </c>
      <c r="F1344" s="7" t="s">
        <v>1262</v>
      </c>
      <c r="G1344" s="7" t="s">
        <v>21</v>
      </c>
      <c r="H1344" s="7" t="s">
        <v>1408</v>
      </c>
    </row>
    <row r="1345" spans="1:8" x14ac:dyDescent="0.25">
      <c r="A1345" s="7" t="s">
        <v>4946</v>
      </c>
      <c r="B1345" s="6">
        <v>10017379</v>
      </c>
      <c r="C1345" s="8" t="s">
        <v>4947</v>
      </c>
      <c r="D1345" s="2" t="s">
        <v>4948</v>
      </c>
      <c r="E1345" s="6">
        <v>947822826</v>
      </c>
      <c r="F1345" s="7" t="s">
        <v>1262</v>
      </c>
      <c r="G1345" s="7" t="s">
        <v>21</v>
      </c>
      <c r="H1345" s="7" t="s">
        <v>1408</v>
      </c>
    </row>
    <row r="1346" spans="1:8" x14ac:dyDescent="0.25">
      <c r="A1346" s="7" t="s">
        <v>4949</v>
      </c>
      <c r="B1346" s="6">
        <v>10010941</v>
      </c>
      <c r="C1346" s="8" t="s">
        <v>4950</v>
      </c>
      <c r="D1346" s="2" t="s">
        <v>4951</v>
      </c>
      <c r="E1346" s="6">
        <v>3133476749</v>
      </c>
      <c r="F1346" s="7" t="s">
        <v>255</v>
      </c>
      <c r="G1346" s="7" t="s">
        <v>16</v>
      </c>
      <c r="H1346" s="7" t="s">
        <v>1420</v>
      </c>
    </row>
    <row r="1347" spans="1:8" x14ac:dyDescent="0.25">
      <c r="A1347" s="7" t="s">
        <v>4952</v>
      </c>
      <c r="B1347" s="6">
        <v>10009988</v>
      </c>
      <c r="C1347" s="9">
        <v>4216129</v>
      </c>
      <c r="D1347" s="2" t="s">
        <v>4441</v>
      </c>
      <c r="E1347" s="6">
        <v>3138597114</v>
      </c>
      <c r="F1347" s="7" t="s">
        <v>255</v>
      </c>
      <c r="G1347" s="7" t="s">
        <v>28</v>
      </c>
      <c r="H1347" s="7" t="s">
        <v>1420</v>
      </c>
    </row>
    <row r="1348" spans="1:8" x14ac:dyDescent="0.25">
      <c r="A1348" s="7" t="s">
        <v>4953</v>
      </c>
      <c r="B1348" s="6">
        <v>10009391</v>
      </c>
      <c r="C1348" s="9">
        <v>3000262</v>
      </c>
      <c r="D1348" s="2" t="s">
        <v>4954</v>
      </c>
      <c r="E1348" s="6">
        <v>3124319386</v>
      </c>
      <c r="F1348" s="7" t="s">
        <v>301</v>
      </c>
      <c r="G1348" s="7" t="s">
        <v>28</v>
      </c>
      <c r="H1348" s="7" t="s">
        <v>1420</v>
      </c>
    </row>
    <row r="1349" spans="1:8" x14ac:dyDescent="0.25">
      <c r="A1349" s="7" t="s">
        <v>4955</v>
      </c>
      <c r="B1349" s="6">
        <v>10010269</v>
      </c>
      <c r="C1349" s="8" t="s">
        <v>4956</v>
      </c>
      <c r="D1349" s="2" t="s">
        <v>4957</v>
      </c>
      <c r="E1349" s="6">
        <v>3105678790</v>
      </c>
      <c r="F1349" s="7" t="s">
        <v>131</v>
      </c>
      <c r="G1349" s="7" t="s">
        <v>16</v>
      </c>
      <c r="H1349" s="7" t="s">
        <v>1420</v>
      </c>
    </row>
    <row r="1350" spans="1:8" x14ac:dyDescent="0.25">
      <c r="A1350" s="7" t="s">
        <v>4958</v>
      </c>
      <c r="B1350" s="6">
        <v>10008631</v>
      </c>
      <c r="C1350" s="8" t="s">
        <v>4959</v>
      </c>
      <c r="D1350" s="2" t="s">
        <v>4960</v>
      </c>
      <c r="E1350" s="6">
        <v>3202444593</v>
      </c>
      <c r="F1350" s="7" t="s">
        <v>48</v>
      </c>
      <c r="G1350" s="7" t="s">
        <v>16</v>
      </c>
      <c r="H1350" s="7" t="s">
        <v>1420</v>
      </c>
    </row>
    <row r="1351" spans="1:8" x14ac:dyDescent="0.25">
      <c r="A1351" s="7" t="s">
        <v>4961</v>
      </c>
      <c r="B1351" s="6">
        <v>10010634</v>
      </c>
      <c r="C1351" s="8" t="s">
        <v>4962</v>
      </c>
      <c r="D1351" s="2" t="s">
        <v>2196</v>
      </c>
      <c r="E1351" s="6">
        <v>3114967109</v>
      </c>
      <c r="F1351" s="7" t="s">
        <v>231</v>
      </c>
      <c r="G1351" s="7" t="s">
        <v>28</v>
      </c>
      <c r="H1351" s="7" t="s">
        <v>1420</v>
      </c>
    </row>
    <row r="1352" spans="1:8" x14ac:dyDescent="0.25">
      <c r="A1352" s="7" t="s">
        <v>4963</v>
      </c>
      <c r="B1352" s="6">
        <v>10010908</v>
      </c>
      <c r="C1352" s="9">
        <v>743300590</v>
      </c>
      <c r="D1352" s="2" t="s">
        <v>2070</v>
      </c>
      <c r="E1352" s="6">
        <v>3123328831</v>
      </c>
      <c r="F1352" s="7" t="s">
        <v>64</v>
      </c>
      <c r="G1352" s="7" t="s">
        <v>28</v>
      </c>
      <c r="H1352" s="7" t="s">
        <v>1420</v>
      </c>
    </row>
    <row r="1353" spans="1:8" x14ac:dyDescent="0.25">
      <c r="A1353" s="7" t="s">
        <v>4964</v>
      </c>
      <c r="B1353" s="6">
        <v>10009210</v>
      </c>
      <c r="C1353" s="8" t="s">
        <v>4965</v>
      </c>
      <c r="D1353" s="2" t="s">
        <v>1584</v>
      </c>
      <c r="E1353" s="6">
        <v>3158945399</v>
      </c>
      <c r="F1353" s="7" t="s">
        <v>42</v>
      </c>
      <c r="G1353" s="7" t="s">
        <v>16</v>
      </c>
      <c r="H1353" s="7" t="s">
        <v>1420</v>
      </c>
    </row>
    <row r="1354" spans="1:8" x14ac:dyDescent="0.25">
      <c r="A1354" s="7" t="s">
        <v>4966</v>
      </c>
      <c r="B1354" s="6">
        <v>10010205</v>
      </c>
      <c r="C1354" s="9">
        <v>42914820</v>
      </c>
      <c r="D1354" s="2" t="s">
        <v>2070</v>
      </c>
      <c r="E1354" s="6">
        <v>3114836531</v>
      </c>
      <c r="F1354" s="7" t="s">
        <v>64</v>
      </c>
      <c r="G1354" s="7" t="s">
        <v>28</v>
      </c>
      <c r="H1354" s="7" t="s">
        <v>1420</v>
      </c>
    </row>
    <row r="1355" spans="1:8" x14ac:dyDescent="0.25">
      <c r="A1355" s="7" t="s">
        <v>4967</v>
      </c>
      <c r="B1355" s="6">
        <v>10010555</v>
      </c>
      <c r="C1355" s="8" t="s">
        <v>4968</v>
      </c>
      <c r="D1355" s="2" t="s">
        <v>4969</v>
      </c>
      <c r="E1355" s="6">
        <v>945436274</v>
      </c>
      <c r="F1355" s="7" t="s">
        <v>288</v>
      </c>
      <c r="G1355" s="7" t="s">
        <v>21</v>
      </c>
      <c r="H1355" s="7" t="s">
        <v>1420</v>
      </c>
    </row>
    <row r="1356" spans="1:8" x14ac:dyDescent="0.25">
      <c r="A1356" s="7" t="s">
        <v>4970</v>
      </c>
      <c r="B1356" s="6">
        <v>10015716</v>
      </c>
      <c r="C1356" s="8" t="s">
        <v>4971</v>
      </c>
      <c r="D1356" s="2" t="s">
        <v>4972</v>
      </c>
      <c r="E1356" s="6">
        <v>3176592305</v>
      </c>
      <c r="F1356" s="7" t="s">
        <v>924</v>
      </c>
      <c r="G1356" s="7" t="s">
        <v>659</v>
      </c>
      <c r="H1356" s="7" t="s">
        <v>1416</v>
      </c>
    </row>
    <row r="1357" spans="1:8" x14ac:dyDescent="0.25">
      <c r="A1357" s="7" t="s">
        <v>4973</v>
      </c>
      <c r="B1357" s="6">
        <v>10011435</v>
      </c>
      <c r="C1357" s="9">
        <v>804674930</v>
      </c>
      <c r="D1357" s="2" t="s">
        <v>2078</v>
      </c>
      <c r="E1357" s="6">
        <v>3125330809</v>
      </c>
      <c r="F1357" s="7" t="s">
        <v>268</v>
      </c>
      <c r="G1357" s="7" t="s">
        <v>28</v>
      </c>
      <c r="H1357" s="7" t="s">
        <v>1420</v>
      </c>
    </row>
    <row r="1358" spans="1:8" x14ac:dyDescent="0.25">
      <c r="A1358" s="7" t="s">
        <v>4974</v>
      </c>
      <c r="B1358" s="6">
        <v>10010274</v>
      </c>
      <c r="C1358" s="9">
        <v>518018972</v>
      </c>
      <c r="D1358" s="2" t="s">
        <v>4975</v>
      </c>
      <c r="E1358" s="6">
        <v>3112788931</v>
      </c>
      <c r="F1358" s="7" t="s">
        <v>227</v>
      </c>
      <c r="G1358" s="7" t="s">
        <v>16</v>
      </c>
      <c r="H1358" s="7" t="s">
        <v>1408</v>
      </c>
    </row>
    <row r="1359" spans="1:8" x14ac:dyDescent="0.25">
      <c r="A1359" s="7" t="s">
        <v>4976</v>
      </c>
      <c r="B1359" s="6">
        <v>10010800</v>
      </c>
      <c r="C1359" s="8" t="s">
        <v>4977</v>
      </c>
      <c r="D1359" s="2" t="s">
        <v>4978</v>
      </c>
      <c r="E1359" s="6">
        <v>987263624</v>
      </c>
      <c r="F1359" s="7" t="s">
        <v>373</v>
      </c>
      <c r="G1359" s="7" t="s">
        <v>28</v>
      </c>
      <c r="H1359" s="7" t="s">
        <v>1420</v>
      </c>
    </row>
    <row r="1360" spans="1:8" x14ac:dyDescent="0.25">
      <c r="A1360" s="7" t="s">
        <v>4979</v>
      </c>
      <c r="B1360" s="6">
        <v>10010481</v>
      </c>
      <c r="C1360" s="8" t="s">
        <v>4980</v>
      </c>
      <c r="D1360" s="2" t="s">
        <v>4981</v>
      </c>
      <c r="E1360" s="6">
        <v>3105554166</v>
      </c>
      <c r="F1360" s="7" t="s">
        <v>161</v>
      </c>
      <c r="G1360" s="7" t="s">
        <v>28</v>
      </c>
      <c r="H1360" s="7" t="s">
        <v>1416</v>
      </c>
    </row>
    <row r="1361" spans="1:8" x14ac:dyDescent="0.25">
      <c r="A1361" s="7" t="s">
        <v>4982</v>
      </c>
      <c r="B1361" s="6">
        <v>10009148</v>
      </c>
      <c r="C1361" s="9">
        <v>23284942</v>
      </c>
      <c r="D1361" s="2" t="s">
        <v>4983</v>
      </c>
      <c r="E1361" s="6">
        <v>3112337620</v>
      </c>
      <c r="F1361" s="7" t="s">
        <v>161</v>
      </c>
      <c r="G1361" s="7" t="s">
        <v>28</v>
      </c>
      <c r="H1361" s="7" t="s">
        <v>1416</v>
      </c>
    </row>
    <row r="1362" spans="1:8" x14ac:dyDescent="0.25">
      <c r="A1362" s="7" t="s">
        <v>4984</v>
      </c>
      <c r="B1362" s="6">
        <v>10009105</v>
      </c>
      <c r="C1362" s="8" t="s">
        <v>4985</v>
      </c>
      <c r="D1362" s="2" t="s">
        <v>4986</v>
      </c>
      <c r="E1362" s="6">
        <v>3112875526</v>
      </c>
      <c r="F1362" s="7" t="s">
        <v>29</v>
      </c>
      <c r="G1362" s="7" t="s">
        <v>28</v>
      </c>
      <c r="H1362" s="7" t="s">
        <v>1420</v>
      </c>
    </row>
    <row r="1363" spans="1:8" x14ac:dyDescent="0.25">
      <c r="A1363" s="7" t="s">
        <v>4987</v>
      </c>
      <c r="B1363" s="6">
        <v>10011732</v>
      </c>
      <c r="C1363" s="8" t="s">
        <v>4988</v>
      </c>
      <c r="D1363" s="2" t="s">
        <v>4989</v>
      </c>
      <c r="E1363" s="6">
        <v>913496960</v>
      </c>
      <c r="F1363" s="7" t="s">
        <v>17</v>
      </c>
      <c r="G1363" s="7" t="s">
        <v>90</v>
      </c>
      <c r="H1363" s="7" t="s">
        <v>1408</v>
      </c>
    </row>
    <row r="1364" spans="1:8" x14ac:dyDescent="0.25">
      <c r="A1364" s="7" t="s">
        <v>4990</v>
      </c>
      <c r="B1364" s="6">
        <v>10011782</v>
      </c>
      <c r="C1364" s="8" t="s">
        <v>4991</v>
      </c>
      <c r="D1364" s="2" t="s">
        <v>4992</v>
      </c>
      <c r="E1364" s="6">
        <v>916204120</v>
      </c>
      <c r="F1364" s="7" t="s">
        <v>17</v>
      </c>
      <c r="G1364" s="7" t="s">
        <v>90</v>
      </c>
      <c r="H1364" s="7" t="s">
        <v>1420</v>
      </c>
    </row>
    <row r="1365" spans="1:8" x14ac:dyDescent="0.25">
      <c r="A1365" s="7" t="s">
        <v>4993</v>
      </c>
      <c r="B1365" s="6">
        <v>10013074</v>
      </c>
      <c r="C1365" s="8" t="s">
        <v>4994</v>
      </c>
      <c r="D1365" s="2" t="s">
        <v>4995</v>
      </c>
      <c r="E1365" s="7" t="s">
        <v>801</v>
      </c>
      <c r="F1365" s="7" t="s">
        <v>800</v>
      </c>
      <c r="G1365" s="7" t="s">
        <v>483</v>
      </c>
      <c r="H1365" s="7" t="s">
        <v>1412</v>
      </c>
    </row>
    <row r="1366" spans="1:8" x14ac:dyDescent="0.25">
      <c r="A1366" s="7" t="s">
        <v>4996</v>
      </c>
      <c r="B1366" s="6">
        <v>10011632</v>
      </c>
      <c r="C1366" s="8" t="s">
        <v>4997</v>
      </c>
      <c r="D1366" s="2" t="s">
        <v>4998</v>
      </c>
      <c r="E1366" s="6">
        <v>3132521383</v>
      </c>
      <c r="F1366" s="7" t="s">
        <v>455</v>
      </c>
      <c r="G1366" s="7" t="s">
        <v>90</v>
      </c>
      <c r="H1366" s="7" t="s">
        <v>1416</v>
      </c>
    </row>
    <row r="1367" spans="1:8" x14ac:dyDescent="0.25">
      <c r="A1367" s="7" t="s">
        <v>4999</v>
      </c>
      <c r="B1367" s="6">
        <v>10012675</v>
      </c>
      <c r="C1367" s="8" t="s">
        <v>5000</v>
      </c>
      <c r="D1367" s="2" t="s">
        <v>5001</v>
      </c>
      <c r="E1367" s="6">
        <v>94440290</v>
      </c>
      <c r="F1367" s="7" t="s">
        <v>404</v>
      </c>
      <c r="G1367" s="7" t="s">
        <v>21</v>
      </c>
      <c r="H1367" s="7" t="s">
        <v>1408</v>
      </c>
    </row>
    <row r="1368" spans="1:8" x14ac:dyDescent="0.25">
      <c r="A1368" s="7" t="s">
        <v>5002</v>
      </c>
      <c r="B1368" s="6">
        <v>10011643</v>
      </c>
      <c r="C1368" s="8" t="s">
        <v>5003</v>
      </c>
      <c r="D1368" s="2" t="s">
        <v>5004</v>
      </c>
      <c r="E1368" s="6">
        <v>912167765</v>
      </c>
      <c r="F1368" s="7" t="s">
        <v>17</v>
      </c>
      <c r="G1368" s="7" t="s">
        <v>90</v>
      </c>
      <c r="H1368" s="7" t="s">
        <v>1416</v>
      </c>
    </row>
    <row r="1369" spans="1:8" x14ac:dyDescent="0.25">
      <c r="A1369" s="7" t="s">
        <v>5005</v>
      </c>
      <c r="B1369" s="6">
        <v>10014330</v>
      </c>
      <c r="C1369" s="8" t="s">
        <v>5006</v>
      </c>
      <c r="D1369" s="2" t="s">
        <v>5007</v>
      </c>
      <c r="E1369" s="6">
        <v>3206800048</v>
      </c>
      <c r="F1369" s="7" t="s">
        <v>308</v>
      </c>
      <c r="G1369" s="7" t="s">
        <v>21</v>
      </c>
      <c r="H1369" s="7" t="s">
        <v>1416</v>
      </c>
    </row>
    <row r="1370" spans="1:8" x14ac:dyDescent="0.25">
      <c r="A1370" s="7" t="s">
        <v>5008</v>
      </c>
      <c r="B1370" s="6">
        <v>10011678</v>
      </c>
      <c r="C1370" s="8" t="s">
        <v>5009</v>
      </c>
      <c r="D1370" s="2" t="s">
        <v>5010</v>
      </c>
      <c r="E1370" s="6">
        <v>918583093</v>
      </c>
      <c r="F1370" s="7" t="s">
        <v>61</v>
      </c>
      <c r="G1370" s="7" t="s">
        <v>16</v>
      </c>
      <c r="H1370" s="7" t="s">
        <v>1420</v>
      </c>
    </row>
    <row r="1371" spans="1:8" x14ac:dyDescent="0.25">
      <c r="A1371" s="7" t="s">
        <v>5011</v>
      </c>
      <c r="B1371" s="6">
        <v>10011177</v>
      </c>
      <c r="C1371" s="8" t="s">
        <v>5012</v>
      </c>
      <c r="D1371" s="2" t="s">
        <v>5013</v>
      </c>
      <c r="E1371" s="6">
        <v>945390038</v>
      </c>
      <c r="F1371" s="7" t="s">
        <v>120</v>
      </c>
      <c r="G1371" s="7" t="s">
        <v>90</v>
      </c>
      <c r="H1371" s="7" t="s">
        <v>1420</v>
      </c>
    </row>
    <row r="1372" spans="1:8" x14ac:dyDescent="0.25">
      <c r="A1372" s="7" t="s">
        <v>5014</v>
      </c>
      <c r="B1372" s="6">
        <v>10011894</v>
      </c>
      <c r="C1372" s="8" t="s">
        <v>5015</v>
      </c>
      <c r="D1372" s="2" t="s">
        <v>5016</v>
      </c>
      <c r="E1372" s="6">
        <v>918626587</v>
      </c>
      <c r="F1372" s="7" t="s">
        <v>45</v>
      </c>
      <c r="G1372" s="7" t="s">
        <v>90</v>
      </c>
      <c r="H1372" s="7" t="s">
        <v>1408</v>
      </c>
    </row>
    <row r="1373" spans="1:8" x14ac:dyDescent="0.25">
      <c r="A1373" s="7" t="s">
        <v>5017</v>
      </c>
      <c r="B1373" s="6">
        <v>10009030</v>
      </c>
      <c r="C1373" s="9">
        <v>19189213</v>
      </c>
      <c r="D1373" s="2" t="s">
        <v>5018</v>
      </c>
      <c r="E1373" s="6">
        <v>913456161</v>
      </c>
      <c r="F1373" s="7" t="s">
        <v>17</v>
      </c>
      <c r="G1373" s="7" t="s">
        <v>16</v>
      </c>
      <c r="H1373" s="7" t="s">
        <v>1547</v>
      </c>
    </row>
    <row r="1374" spans="1:8" x14ac:dyDescent="0.25">
      <c r="A1374" s="7" t="s">
        <v>5019</v>
      </c>
      <c r="B1374" s="6">
        <v>10015851</v>
      </c>
      <c r="C1374" s="8" t="s">
        <v>5020</v>
      </c>
      <c r="D1374" s="2" t="s">
        <v>5021</v>
      </c>
      <c r="E1374" s="6">
        <v>3113838001</v>
      </c>
      <c r="F1374" s="7" t="s">
        <v>924</v>
      </c>
      <c r="G1374" s="7" t="s">
        <v>659</v>
      </c>
      <c r="H1374" s="7" t="s">
        <v>1412</v>
      </c>
    </row>
    <row r="1375" spans="1:8" x14ac:dyDescent="0.25">
      <c r="A1375" s="7" t="s">
        <v>5022</v>
      </c>
      <c r="B1375" s="6">
        <v>10015507</v>
      </c>
      <c r="C1375" s="8" t="s">
        <v>5023</v>
      </c>
      <c r="D1375" s="2" t="s">
        <v>5024</v>
      </c>
      <c r="E1375" s="6">
        <v>3128639097</v>
      </c>
      <c r="F1375" s="7" t="s">
        <v>1034</v>
      </c>
      <c r="G1375" s="7" t="s">
        <v>659</v>
      </c>
      <c r="H1375" s="7" t="s">
        <v>1408</v>
      </c>
    </row>
    <row r="1376" spans="1:8" x14ac:dyDescent="0.25">
      <c r="A1376" s="7" t="s">
        <v>5025</v>
      </c>
      <c r="B1376" s="6">
        <v>10015280</v>
      </c>
      <c r="C1376" s="8" t="s">
        <v>5026</v>
      </c>
      <c r="D1376" s="2" t="s">
        <v>5027</v>
      </c>
      <c r="E1376" s="6">
        <v>3113499495</v>
      </c>
      <c r="F1376" s="7" t="s">
        <v>957</v>
      </c>
      <c r="G1376" s="7" t="s">
        <v>659</v>
      </c>
      <c r="H1376" s="7" t="s">
        <v>1420</v>
      </c>
    </row>
    <row r="1377" spans="1:8" x14ac:dyDescent="0.25">
      <c r="A1377" s="7" t="s">
        <v>5028</v>
      </c>
      <c r="B1377" s="6">
        <v>10017340</v>
      </c>
      <c r="C1377" s="8" t="s">
        <v>5029</v>
      </c>
      <c r="D1377" s="2" t="s">
        <v>5030</v>
      </c>
      <c r="E1377" s="7" t="s">
        <v>63</v>
      </c>
      <c r="F1377" s="7" t="s">
        <v>627</v>
      </c>
      <c r="G1377" s="7" t="s">
        <v>21</v>
      </c>
      <c r="H1377" s="7" t="s">
        <v>1437</v>
      </c>
    </row>
    <row r="1378" spans="1:8" x14ac:dyDescent="0.25">
      <c r="A1378" s="7" t="s">
        <v>5031</v>
      </c>
      <c r="B1378" s="6">
        <v>10011910</v>
      </c>
      <c r="C1378" s="8" t="s">
        <v>5032</v>
      </c>
      <c r="D1378" s="2" t="s">
        <v>5033</v>
      </c>
      <c r="E1378" s="6">
        <v>918573472</v>
      </c>
      <c r="F1378" s="7" t="s">
        <v>17</v>
      </c>
      <c r="G1378" s="7" t="s">
        <v>90</v>
      </c>
      <c r="H1378" s="7" t="s">
        <v>1416</v>
      </c>
    </row>
    <row r="1379" spans="1:8" x14ac:dyDescent="0.25">
      <c r="A1379" s="7" t="s">
        <v>5034</v>
      </c>
      <c r="B1379" s="6">
        <v>10013805</v>
      </c>
      <c r="C1379" s="8" t="s">
        <v>5035</v>
      </c>
      <c r="D1379" s="2" t="s">
        <v>5036</v>
      </c>
      <c r="E1379" s="6">
        <v>918715866</v>
      </c>
      <c r="F1379" s="7" t="s">
        <v>227</v>
      </c>
      <c r="G1379" s="7" t="s">
        <v>16</v>
      </c>
      <c r="H1379" s="7" t="s">
        <v>1408</v>
      </c>
    </row>
    <row r="1380" spans="1:8" x14ac:dyDescent="0.25">
      <c r="A1380" s="7" t="s">
        <v>5037</v>
      </c>
      <c r="B1380" s="6">
        <v>10011240</v>
      </c>
      <c r="C1380" s="8" t="s">
        <v>5038</v>
      </c>
      <c r="D1380" s="2" t="s">
        <v>5039</v>
      </c>
      <c r="E1380" s="6">
        <v>918504616</v>
      </c>
      <c r="F1380" s="7" t="s">
        <v>443</v>
      </c>
      <c r="G1380" s="7" t="s">
        <v>90</v>
      </c>
      <c r="H1380" s="7" t="s">
        <v>1416</v>
      </c>
    </row>
    <row r="1381" spans="1:8" x14ac:dyDescent="0.25">
      <c r="A1381" s="7" t="s">
        <v>5040</v>
      </c>
      <c r="B1381" s="6">
        <v>10011898</v>
      </c>
      <c r="C1381" s="8" t="s">
        <v>5041</v>
      </c>
      <c r="D1381" s="2" t="s">
        <v>5042</v>
      </c>
      <c r="E1381" s="6">
        <v>3108138897</v>
      </c>
      <c r="F1381" s="7" t="s">
        <v>148</v>
      </c>
      <c r="G1381" s="7" t="s">
        <v>90</v>
      </c>
      <c r="H1381" s="7" t="s">
        <v>1427</v>
      </c>
    </row>
    <row r="1382" spans="1:8" x14ac:dyDescent="0.25">
      <c r="A1382" s="7" t="s">
        <v>5043</v>
      </c>
      <c r="B1382" s="6">
        <v>10016611</v>
      </c>
      <c r="C1382" s="8" t="s">
        <v>5044</v>
      </c>
      <c r="D1382" s="2" t="s">
        <v>2196</v>
      </c>
      <c r="E1382" s="6">
        <v>3195676962</v>
      </c>
      <c r="F1382" s="7" t="s">
        <v>231</v>
      </c>
      <c r="G1382" s="7" t="s">
        <v>28</v>
      </c>
      <c r="H1382" s="7" t="s">
        <v>1416</v>
      </c>
    </row>
    <row r="1383" spans="1:8" x14ac:dyDescent="0.25">
      <c r="A1383" s="7" t="s">
        <v>5045</v>
      </c>
      <c r="B1383" s="6">
        <v>10010425</v>
      </c>
      <c r="C1383" s="8" t="s">
        <v>5046</v>
      </c>
      <c r="D1383" s="2" t="s">
        <v>5047</v>
      </c>
      <c r="E1383" s="6">
        <v>3144280130</v>
      </c>
      <c r="F1383" s="7" t="s">
        <v>34</v>
      </c>
      <c r="G1383" s="7" t="s">
        <v>28</v>
      </c>
      <c r="H1383" s="7" t="s">
        <v>1420</v>
      </c>
    </row>
    <row r="1384" spans="1:8" x14ac:dyDescent="0.25">
      <c r="A1384" s="7" t="s">
        <v>5048</v>
      </c>
      <c r="B1384" s="6">
        <v>10017932</v>
      </c>
      <c r="C1384" s="8" t="s">
        <v>5049</v>
      </c>
      <c r="D1384" s="2" t="s">
        <v>5050</v>
      </c>
      <c r="E1384" s="6">
        <v>923829574</v>
      </c>
      <c r="F1384" s="7" t="s">
        <v>781</v>
      </c>
      <c r="G1384" s="7" t="s">
        <v>659</v>
      </c>
      <c r="H1384" s="7" t="s">
        <v>1416</v>
      </c>
    </row>
    <row r="1385" spans="1:8" x14ac:dyDescent="0.25">
      <c r="A1385" s="7" t="s">
        <v>5051</v>
      </c>
      <c r="B1385" s="6">
        <v>10017568</v>
      </c>
      <c r="C1385" s="8" t="s">
        <v>5052</v>
      </c>
      <c r="D1385" s="2" t="s">
        <v>5053</v>
      </c>
      <c r="E1385" s="7" t="s">
        <v>1317</v>
      </c>
      <c r="F1385" s="7" t="s">
        <v>148</v>
      </c>
      <c r="G1385" s="7" t="s">
        <v>90</v>
      </c>
      <c r="H1385" s="7" t="s">
        <v>1408</v>
      </c>
    </row>
    <row r="1386" spans="1:8" x14ac:dyDescent="0.25">
      <c r="A1386" s="7" t="s">
        <v>5054</v>
      </c>
      <c r="B1386" s="6">
        <v>10017498</v>
      </c>
      <c r="C1386" s="9">
        <v>40028657</v>
      </c>
      <c r="D1386" s="2" t="s">
        <v>5055</v>
      </c>
      <c r="E1386" s="6">
        <v>3133480837</v>
      </c>
      <c r="F1386" s="7" t="s">
        <v>163</v>
      </c>
      <c r="G1386" s="7" t="s">
        <v>28</v>
      </c>
      <c r="H1386" s="7" t="s">
        <v>1416</v>
      </c>
    </row>
    <row r="1387" spans="1:8" x14ac:dyDescent="0.25">
      <c r="A1387" s="7" t="s">
        <v>5056</v>
      </c>
      <c r="B1387" s="6">
        <v>10015412</v>
      </c>
      <c r="C1387" s="8" t="s">
        <v>5057</v>
      </c>
      <c r="D1387" s="2" t="s">
        <v>5058</v>
      </c>
      <c r="E1387" s="6">
        <v>3137444780</v>
      </c>
      <c r="F1387" s="7" t="s">
        <v>1020</v>
      </c>
      <c r="G1387" s="7" t="s">
        <v>659</v>
      </c>
      <c r="H1387" s="7" t="s">
        <v>1416</v>
      </c>
    </row>
    <row r="1388" spans="1:8" x14ac:dyDescent="0.25">
      <c r="A1388" s="7" t="s">
        <v>5059</v>
      </c>
      <c r="B1388" s="6">
        <v>10011826</v>
      </c>
      <c r="C1388" s="8" t="s">
        <v>5060</v>
      </c>
      <c r="D1388" s="2" t="s">
        <v>5061</v>
      </c>
      <c r="E1388" s="6">
        <v>918423058</v>
      </c>
      <c r="F1388" s="7" t="s">
        <v>533</v>
      </c>
      <c r="G1388" s="7" t="s">
        <v>90</v>
      </c>
      <c r="H1388" s="7" t="s">
        <v>1416</v>
      </c>
    </row>
    <row r="1389" spans="1:8" x14ac:dyDescent="0.25">
      <c r="A1389" s="7" t="s">
        <v>5062</v>
      </c>
      <c r="B1389" s="6">
        <v>10011028</v>
      </c>
      <c r="C1389" s="8" t="s">
        <v>5063</v>
      </c>
      <c r="D1389" s="2" t="s">
        <v>5064</v>
      </c>
      <c r="E1389" s="6">
        <v>3143121592</v>
      </c>
      <c r="F1389" s="7" t="s">
        <v>57</v>
      </c>
      <c r="G1389" s="7" t="s">
        <v>16</v>
      </c>
      <c r="H1389" s="7" t="s">
        <v>1416</v>
      </c>
    </row>
    <row r="1390" spans="1:8" x14ac:dyDescent="0.25">
      <c r="A1390" s="7" t="s">
        <v>5065</v>
      </c>
      <c r="B1390" s="6">
        <v>10009483</v>
      </c>
      <c r="C1390" s="9">
        <v>3130112</v>
      </c>
      <c r="D1390" s="2" t="s">
        <v>5066</v>
      </c>
      <c r="E1390" s="6">
        <v>3006001151</v>
      </c>
      <c r="F1390" s="7" t="s">
        <v>48</v>
      </c>
      <c r="G1390" s="7" t="s">
        <v>16</v>
      </c>
      <c r="H1390" s="7" t="s">
        <v>1420</v>
      </c>
    </row>
    <row r="1391" spans="1:8" x14ac:dyDescent="0.25">
      <c r="A1391" s="7" t="s">
        <v>5067</v>
      </c>
      <c r="B1391" s="6">
        <v>10009482</v>
      </c>
      <c r="C1391" s="9">
        <v>3130066</v>
      </c>
      <c r="D1391" s="2" t="s">
        <v>5066</v>
      </c>
      <c r="E1391" s="6">
        <v>3016787089</v>
      </c>
      <c r="F1391" s="7" t="s">
        <v>48</v>
      </c>
      <c r="G1391" s="7" t="s">
        <v>16</v>
      </c>
      <c r="H1391" s="7" t="s">
        <v>1420</v>
      </c>
    </row>
    <row r="1392" spans="1:8" x14ac:dyDescent="0.25">
      <c r="A1392" s="7" t="s">
        <v>5068</v>
      </c>
      <c r="B1392" s="6">
        <v>10017040</v>
      </c>
      <c r="C1392" s="8" t="s">
        <v>5069</v>
      </c>
      <c r="D1392" s="2" t="s">
        <v>5070</v>
      </c>
      <c r="E1392" s="6">
        <v>3103733554</v>
      </c>
      <c r="F1392" s="7" t="s">
        <v>315</v>
      </c>
      <c r="G1392" s="7" t="s">
        <v>21</v>
      </c>
      <c r="H1392" s="7" t="s">
        <v>1416</v>
      </c>
    </row>
    <row r="1393" spans="1:8" x14ac:dyDescent="0.25">
      <c r="A1393" s="7" t="s">
        <v>5071</v>
      </c>
      <c r="B1393" s="6">
        <v>10011581</v>
      </c>
      <c r="C1393" s="8" t="s">
        <v>5072</v>
      </c>
      <c r="D1393" s="2" t="s">
        <v>5073</v>
      </c>
      <c r="E1393" s="6">
        <v>913283156</v>
      </c>
      <c r="F1393" s="7" t="s">
        <v>521</v>
      </c>
      <c r="G1393" s="7" t="s">
        <v>90</v>
      </c>
      <c r="H1393" s="7" t="s">
        <v>1416</v>
      </c>
    </row>
    <row r="1394" spans="1:8" x14ac:dyDescent="0.25">
      <c r="A1394" s="7" t="s">
        <v>5074</v>
      </c>
      <c r="B1394" s="6">
        <v>10017460</v>
      </c>
      <c r="C1394" s="8" t="s">
        <v>5075</v>
      </c>
      <c r="D1394" s="2" t="s">
        <v>5076</v>
      </c>
      <c r="E1394" s="6">
        <v>3134847851</v>
      </c>
      <c r="F1394" s="7" t="s">
        <v>1285</v>
      </c>
      <c r="G1394" s="7" t="s">
        <v>828</v>
      </c>
      <c r="H1394" s="7" t="s">
        <v>1416</v>
      </c>
    </row>
    <row r="1395" spans="1:8" x14ac:dyDescent="0.25">
      <c r="A1395" s="7" t="s">
        <v>5077</v>
      </c>
      <c r="B1395" s="6">
        <v>10011865</v>
      </c>
      <c r="C1395" s="8" t="s">
        <v>5078</v>
      </c>
      <c r="D1395" s="2" t="s">
        <v>5079</v>
      </c>
      <c r="E1395" s="6">
        <v>3123055</v>
      </c>
      <c r="F1395" s="7" t="s">
        <v>404</v>
      </c>
      <c r="G1395" s="7" t="s">
        <v>21</v>
      </c>
      <c r="H1395" s="7" t="s">
        <v>1427</v>
      </c>
    </row>
    <row r="1396" spans="1:8" x14ac:dyDescent="0.25">
      <c r="A1396" s="7" t="s">
        <v>5080</v>
      </c>
      <c r="B1396" s="6">
        <v>10011804</v>
      </c>
      <c r="C1396" s="8" t="s">
        <v>5081</v>
      </c>
      <c r="D1396" s="2" t="s">
        <v>5082</v>
      </c>
      <c r="E1396" s="6">
        <v>943778777</v>
      </c>
      <c r="F1396" s="7" t="s">
        <v>404</v>
      </c>
      <c r="G1396" s="7" t="s">
        <v>21</v>
      </c>
      <c r="H1396" s="7" t="s">
        <v>1416</v>
      </c>
    </row>
    <row r="1397" spans="1:8" x14ac:dyDescent="0.25">
      <c r="A1397" s="7" t="s">
        <v>5083</v>
      </c>
      <c r="B1397" s="6">
        <v>10011187</v>
      </c>
      <c r="C1397" s="8" t="s">
        <v>5084</v>
      </c>
      <c r="D1397" s="2" t="s">
        <v>5085</v>
      </c>
      <c r="E1397" s="6">
        <v>944481130</v>
      </c>
      <c r="F1397" s="7" t="s">
        <v>120</v>
      </c>
      <c r="G1397" s="7" t="s">
        <v>90</v>
      </c>
      <c r="H1397" s="7" t="s">
        <v>1416</v>
      </c>
    </row>
    <row r="1398" spans="1:8" x14ac:dyDescent="0.25">
      <c r="A1398" s="7" t="s">
        <v>5086</v>
      </c>
      <c r="B1398" s="6">
        <v>10013213</v>
      </c>
      <c r="C1398" s="8" t="s">
        <v>5087</v>
      </c>
      <c r="D1398" s="2" t="s">
        <v>5088</v>
      </c>
      <c r="E1398" s="6">
        <v>3102894238</v>
      </c>
      <c r="F1398" s="7" t="s">
        <v>17</v>
      </c>
      <c r="G1398" s="7" t="s">
        <v>483</v>
      </c>
      <c r="H1398" s="7" t="s">
        <v>1437</v>
      </c>
    </row>
    <row r="1399" spans="1:8" x14ac:dyDescent="0.25">
      <c r="A1399" s="7" t="s">
        <v>5089</v>
      </c>
      <c r="B1399" s="6">
        <v>10015726</v>
      </c>
      <c r="C1399" s="8" t="s">
        <v>5090</v>
      </c>
      <c r="D1399" s="2" t="s">
        <v>5091</v>
      </c>
      <c r="E1399" s="6">
        <v>3132090707</v>
      </c>
      <c r="F1399" s="7" t="s">
        <v>702</v>
      </c>
      <c r="G1399" s="7" t="s">
        <v>701</v>
      </c>
      <c r="H1399" s="7" t="s">
        <v>1412</v>
      </c>
    </row>
    <row r="1400" spans="1:8" x14ac:dyDescent="0.25">
      <c r="A1400" s="7" t="s">
        <v>5092</v>
      </c>
      <c r="B1400" s="6">
        <v>10011237</v>
      </c>
      <c r="C1400" s="8" t="s">
        <v>5093</v>
      </c>
      <c r="D1400" s="2" t="s">
        <v>3047</v>
      </c>
      <c r="E1400" s="6">
        <v>3762094</v>
      </c>
      <c r="F1400" s="7" t="s">
        <v>17</v>
      </c>
      <c r="G1400" s="7" t="s">
        <v>90</v>
      </c>
      <c r="H1400" s="7" t="s">
        <v>1416</v>
      </c>
    </row>
    <row r="1401" spans="1:8" x14ac:dyDescent="0.25">
      <c r="A1401" s="7" t="s">
        <v>5094</v>
      </c>
      <c r="B1401" s="6">
        <v>10011629</v>
      </c>
      <c r="C1401" s="8" t="s">
        <v>5095</v>
      </c>
      <c r="D1401" s="2" t="s">
        <v>5096</v>
      </c>
      <c r="E1401" s="6">
        <v>916017555</v>
      </c>
      <c r="F1401" s="7" t="s">
        <v>17</v>
      </c>
      <c r="G1401" s="7" t="s">
        <v>90</v>
      </c>
      <c r="H1401" s="7" t="s">
        <v>1412</v>
      </c>
    </row>
    <row r="1402" spans="1:8" x14ac:dyDescent="0.25">
      <c r="A1402" s="7" t="s">
        <v>5097</v>
      </c>
      <c r="B1402" s="6">
        <v>10015705</v>
      </c>
      <c r="C1402" s="8" t="s">
        <v>5098</v>
      </c>
      <c r="D1402" s="2" t="s">
        <v>5099</v>
      </c>
      <c r="E1402" s="6">
        <v>65000000</v>
      </c>
      <c r="F1402" s="7" t="s">
        <v>17</v>
      </c>
      <c r="G1402" s="7" t="s">
        <v>16</v>
      </c>
      <c r="H1402" s="7" t="s">
        <v>1427</v>
      </c>
    </row>
    <row r="1403" spans="1:8" x14ac:dyDescent="0.25">
      <c r="A1403" s="7" t="s">
        <v>5100</v>
      </c>
      <c r="B1403" s="6">
        <v>10011615</v>
      </c>
      <c r="C1403" s="8" t="s">
        <v>5101</v>
      </c>
      <c r="D1403" s="2" t="s">
        <v>5102</v>
      </c>
      <c r="E1403" s="7" t="s">
        <v>535</v>
      </c>
      <c r="F1403" s="7" t="s">
        <v>420</v>
      </c>
      <c r="G1403" s="7" t="s">
        <v>16</v>
      </c>
      <c r="H1403" s="7" t="s">
        <v>1416</v>
      </c>
    </row>
    <row r="1404" spans="1:8" x14ac:dyDescent="0.25">
      <c r="A1404" s="7" t="s">
        <v>5103</v>
      </c>
      <c r="B1404" s="6">
        <v>10009937</v>
      </c>
      <c r="C1404" s="8" t="s">
        <v>5104</v>
      </c>
      <c r="D1404" s="2" t="s">
        <v>5105</v>
      </c>
      <c r="E1404" s="6">
        <v>918648222</v>
      </c>
      <c r="F1404" s="7" t="s">
        <v>246</v>
      </c>
      <c r="G1404" s="7" t="s">
        <v>16</v>
      </c>
      <c r="H1404" s="7" t="s">
        <v>1416</v>
      </c>
    </row>
    <row r="1405" spans="1:8" x14ac:dyDescent="0.25">
      <c r="A1405" s="7" t="s">
        <v>5106</v>
      </c>
      <c r="B1405" s="6">
        <v>10009493</v>
      </c>
      <c r="C1405" s="9">
        <v>3153079</v>
      </c>
      <c r="D1405" s="2" t="s">
        <v>5107</v>
      </c>
      <c r="E1405" s="6">
        <v>3144149379</v>
      </c>
      <c r="F1405" s="7" t="s">
        <v>229</v>
      </c>
      <c r="G1405" s="7" t="s">
        <v>16</v>
      </c>
      <c r="H1405" s="7" t="s">
        <v>1420</v>
      </c>
    </row>
    <row r="1406" spans="1:8" x14ac:dyDescent="0.25">
      <c r="A1406" s="7" t="s">
        <v>5108</v>
      </c>
      <c r="B1406" s="6">
        <v>10015723</v>
      </c>
      <c r="C1406" s="8" t="s">
        <v>5109</v>
      </c>
      <c r="D1406" s="2" t="s">
        <v>5110</v>
      </c>
      <c r="E1406" s="6">
        <v>3153162226</v>
      </c>
      <c r="F1406" s="7" t="s">
        <v>847</v>
      </c>
      <c r="G1406" s="7" t="s">
        <v>659</v>
      </c>
      <c r="H1406" s="7" t="s">
        <v>1416</v>
      </c>
    </row>
    <row r="1407" spans="1:8" x14ac:dyDescent="0.25">
      <c r="A1407" s="7" t="s">
        <v>5111</v>
      </c>
      <c r="B1407" s="6">
        <v>10011591</v>
      </c>
      <c r="C1407" s="8" t="s">
        <v>5112</v>
      </c>
      <c r="D1407" s="2" t="s">
        <v>5113</v>
      </c>
      <c r="E1407" s="6">
        <v>918415896</v>
      </c>
      <c r="F1407" s="7" t="s">
        <v>17</v>
      </c>
      <c r="G1407" s="7" t="s">
        <v>16</v>
      </c>
      <c r="H1407" s="7" t="s">
        <v>1416</v>
      </c>
    </row>
    <row r="1408" spans="1:8" x14ac:dyDescent="0.25">
      <c r="A1408" s="7" t="s">
        <v>5114</v>
      </c>
      <c r="B1408" s="6">
        <v>10010947</v>
      </c>
      <c r="C1408" s="9">
        <v>743736890</v>
      </c>
      <c r="D1408" s="2" t="s">
        <v>5115</v>
      </c>
      <c r="E1408" s="6">
        <v>3107850181</v>
      </c>
      <c r="F1408" s="7" t="s">
        <v>123</v>
      </c>
      <c r="G1408" s="7" t="s">
        <v>28</v>
      </c>
      <c r="H1408" s="7" t="s">
        <v>1420</v>
      </c>
    </row>
    <row r="1409" spans="1:8" x14ac:dyDescent="0.25">
      <c r="A1409" s="7" t="s">
        <v>5116</v>
      </c>
      <c r="B1409" s="6">
        <v>10016873</v>
      </c>
      <c r="C1409" s="8" t="s">
        <v>5117</v>
      </c>
      <c r="D1409" s="2" t="s">
        <v>3327</v>
      </c>
      <c r="E1409" s="6">
        <v>3122861954</v>
      </c>
      <c r="F1409" s="7" t="s">
        <v>329</v>
      </c>
      <c r="G1409" s="7" t="s">
        <v>659</v>
      </c>
      <c r="H1409" s="7" t="s">
        <v>1412</v>
      </c>
    </row>
    <row r="1410" spans="1:8" x14ac:dyDescent="0.25">
      <c r="A1410" s="7" t="s">
        <v>5118</v>
      </c>
      <c r="B1410" s="6">
        <v>10016227</v>
      </c>
      <c r="C1410" s="8" t="s">
        <v>5119</v>
      </c>
      <c r="D1410" s="2" t="s">
        <v>5120</v>
      </c>
      <c r="E1410" s="6">
        <v>922426450</v>
      </c>
      <c r="F1410" s="7" t="s">
        <v>1143</v>
      </c>
      <c r="G1410" s="7" t="s">
        <v>659</v>
      </c>
      <c r="H1410" s="7" t="s">
        <v>1408</v>
      </c>
    </row>
    <row r="1411" spans="1:8" x14ac:dyDescent="0.25">
      <c r="A1411" s="7" t="s">
        <v>5121</v>
      </c>
      <c r="B1411" s="6">
        <v>10008834</v>
      </c>
      <c r="C1411" s="8" t="s">
        <v>5122</v>
      </c>
      <c r="D1411" s="2" t="s">
        <v>5123</v>
      </c>
      <c r="E1411" s="6">
        <v>945560338</v>
      </c>
      <c r="F1411" s="7" t="s">
        <v>83</v>
      </c>
      <c r="G1411" s="7" t="s">
        <v>21</v>
      </c>
      <c r="H1411" s="7" t="s">
        <v>1420</v>
      </c>
    </row>
    <row r="1412" spans="1:8" x14ac:dyDescent="0.25">
      <c r="A1412" s="7" t="s">
        <v>5124</v>
      </c>
      <c r="B1412" s="6">
        <v>10010550</v>
      </c>
      <c r="C1412" s="8" t="s">
        <v>5125</v>
      </c>
      <c r="D1412" s="2" t="s">
        <v>5126</v>
      </c>
      <c r="E1412" s="6">
        <v>945687655</v>
      </c>
      <c r="F1412" s="7" t="s">
        <v>83</v>
      </c>
      <c r="G1412" s="7" t="s">
        <v>21</v>
      </c>
      <c r="H1412" s="7" t="s">
        <v>1412</v>
      </c>
    </row>
    <row r="1413" spans="1:8" x14ac:dyDescent="0.25">
      <c r="A1413" s="7" t="s">
        <v>5127</v>
      </c>
      <c r="B1413" s="6">
        <v>10016874</v>
      </c>
      <c r="C1413" s="8" t="s">
        <v>5128</v>
      </c>
      <c r="D1413" s="2" t="s">
        <v>5129</v>
      </c>
      <c r="E1413" s="6">
        <v>3122861954</v>
      </c>
      <c r="F1413" s="7" t="s">
        <v>329</v>
      </c>
      <c r="G1413" s="7" t="s">
        <v>659</v>
      </c>
      <c r="H1413" s="7" t="s">
        <v>1412</v>
      </c>
    </row>
    <row r="1414" spans="1:8" x14ac:dyDescent="0.25">
      <c r="A1414" s="7" t="s">
        <v>5130</v>
      </c>
      <c r="B1414" s="6">
        <v>10011603</v>
      </c>
      <c r="C1414" s="8" t="s">
        <v>5131</v>
      </c>
      <c r="D1414" s="2" t="s">
        <v>5132</v>
      </c>
      <c r="E1414" s="6">
        <v>918050526</v>
      </c>
      <c r="F1414" s="7" t="s">
        <v>17</v>
      </c>
      <c r="G1414" s="7" t="s">
        <v>16</v>
      </c>
      <c r="H1414" s="7" t="s">
        <v>1408</v>
      </c>
    </row>
    <row r="1415" spans="1:8" x14ac:dyDescent="0.25">
      <c r="A1415" s="7" t="s">
        <v>5130</v>
      </c>
      <c r="B1415" s="6">
        <v>10011603</v>
      </c>
      <c r="C1415" s="8" t="s">
        <v>5131</v>
      </c>
      <c r="D1415" s="2" t="s">
        <v>5132</v>
      </c>
      <c r="E1415" s="6">
        <v>918050526</v>
      </c>
      <c r="F1415" s="7" t="s">
        <v>17</v>
      </c>
      <c r="G1415" s="7" t="s">
        <v>16</v>
      </c>
      <c r="H1415" s="7" t="s">
        <v>1408</v>
      </c>
    </row>
    <row r="1416" spans="1:8" x14ac:dyDescent="0.25">
      <c r="A1416" s="7" t="s">
        <v>5130</v>
      </c>
      <c r="B1416" s="6">
        <v>10012658</v>
      </c>
      <c r="C1416" s="9">
        <v>364334458</v>
      </c>
      <c r="D1416" s="2" t="s">
        <v>5133</v>
      </c>
      <c r="E1416" s="7" t="s">
        <v>63</v>
      </c>
      <c r="F1416" s="7" t="s">
        <v>17</v>
      </c>
      <c r="G1416" s="7" t="s">
        <v>16</v>
      </c>
      <c r="H1416" s="7" t="s">
        <v>1408</v>
      </c>
    </row>
    <row r="1417" spans="1:8" x14ac:dyDescent="0.25">
      <c r="A1417" s="7" t="s">
        <v>5134</v>
      </c>
      <c r="B1417" s="6">
        <v>10009415</v>
      </c>
      <c r="C1417" s="9">
        <v>3003158</v>
      </c>
      <c r="D1417" s="2" t="s">
        <v>1769</v>
      </c>
      <c r="E1417" s="6">
        <v>912431110</v>
      </c>
      <c r="F1417" s="7" t="s">
        <v>17</v>
      </c>
      <c r="G1417" s="7" t="s">
        <v>16</v>
      </c>
      <c r="H1417" s="7" t="s">
        <v>1416</v>
      </c>
    </row>
    <row r="1418" spans="1:8" x14ac:dyDescent="0.25">
      <c r="A1418" s="7" t="s">
        <v>5135</v>
      </c>
      <c r="B1418" s="6">
        <v>10008884</v>
      </c>
      <c r="C1418" s="8" t="s">
        <v>5136</v>
      </c>
      <c r="D1418" s="2" t="s">
        <v>3205</v>
      </c>
      <c r="E1418" s="6">
        <v>945560423</v>
      </c>
      <c r="F1418" s="7" t="s">
        <v>83</v>
      </c>
      <c r="G1418" s="7" t="s">
        <v>21</v>
      </c>
      <c r="H1418" s="7" t="s">
        <v>1420</v>
      </c>
    </row>
    <row r="1419" spans="1:8" x14ac:dyDescent="0.25">
      <c r="A1419" s="7" t="s">
        <v>5137</v>
      </c>
      <c r="B1419" s="6">
        <v>10008889</v>
      </c>
      <c r="C1419" s="9">
        <v>15375956</v>
      </c>
      <c r="D1419" s="2" t="s">
        <v>5138</v>
      </c>
      <c r="E1419" s="6">
        <v>945531183</v>
      </c>
      <c r="F1419" s="7" t="s">
        <v>91</v>
      </c>
      <c r="G1419" s="7" t="s">
        <v>90</v>
      </c>
      <c r="H1419" s="7" t="s">
        <v>1416</v>
      </c>
    </row>
    <row r="1420" spans="1:8" x14ac:dyDescent="0.25">
      <c r="A1420" s="7" t="s">
        <v>5139</v>
      </c>
      <c r="B1420" s="6">
        <v>10015017</v>
      </c>
      <c r="C1420" s="8" t="s">
        <v>5140</v>
      </c>
      <c r="D1420" s="2" t="s">
        <v>5141</v>
      </c>
      <c r="E1420" s="6">
        <v>916112032</v>
      </c>
      <c r="F1420" s="7" t="s">
        <v>17</v>
      </c>
      <c r="G1420" s="7" t="s">
        <v>90</v>
      </c>
      <c r="H1420" s="7" t="s">
        <v>1408</v>
      </c>
    </row>
    <row r="1421" spans="1:8" x14ac:dyDescent="0.25">
      <c r="A1421" s="7" t="s">
        <v>5142</v>
      </c>
      <c r="B1421" s="6">
        <v>10011716</v>
      </c>
      <c r="C1421" s="8" t="s">
        <v>5143</v>
      </c>
      <c r="D1421" s="2" t="s">
        <v>3701</v>
      </c>
      <c r="E1421" s="6">
        <v>913238657</v>
      </c>
      <c r="F1421" s="7" t="s">
        <v>17</v>
      </c>
      <c r="G1421" s="7" t="s">
        <v>90</v>
      </c>
      <c r="H1421" s="7" t="s">
        <v>1412</v>
      </c>
    </row>
    <row r="1422" spans="1:8" x14ac:dyDescent="0.25">
      <c r="A1422" s="7" t="s">
        <v>5144</v>
      </c>
      <c r="B1422" s="6">
        <v>10016891</v>
      </c>
      <c r="C1422" s="8" t="s">
        <v>5145</v>
      </c>
      <c r="D1422" s="2" t="s">
        <v>1592</v>
      </c>
      <c r="E1422" s="6">
        <v>3214125216</v>
      </c>
      <c r="F1422" s="7" t="s">
        <v>201</v>
      </c>
      <c r="G1422" s="7" t="s">
        <v>16</v>
      </c>
      <c r="H1422" s="7" t="s">
        <v>1427</v>
      </c>
    </row>
    <row r="1423" spans="1:8" x14ac:dyDescent="0.25">
      <c r="A1423" s="7" t="s">
        <v>5146</v>
      </c>
      <c r="B1423" s="6">
        <v>10016556</v>
      </c>
      <c r="C1423" s="9">
        <v>1051240521</v>
      </c>
      <c r="D1423" s="2" t="s">
        <v>5147</v>
      </c>
      <c r="E1423" s="7" t="s">
        <v>63</v>
      </c>
      <c r="F1423" s="7" t="s">
        <v>1176</v>
      </c>
      <c r="G1423" s="7" t="s">
        <v>28</v>
      </c>
      <c r="H1423" s="7" t="s">
        <v>1427</v>
      </c>
    </row>
    <row r="1424" spans="1:8" x14ac:dyDescent="0.25">
      <c r="A1424" s="7" t="s">
        <v>5148</v>
      </c>
      <c r="B1424" s="6">
        <v>10011296</v>
      </c>
      <c r="C1424" s="8" t="s">
        <v>5149</v>
      </c>
      <c r="D1424" s="2" t="s">
        <v>5150</v>
      </c>
      <c r="E1424" s="6">
        <v>3102535525</v>
      </c>
      <c r="F1424" s="7" t="s">
        <v>148</v>
      </c>
      <c r="G1424" s="7" t="s">
        <v>16</v>
      </c>
      <c r="H1424" s="7" t="s">
        <v>1437</v>
      </c>
    </row>
    <row r="1425" spans="1:8" x14ac:dyDescent="0.25">
      <c r="A1425" s="7" t="s">
        <v>5151</v>
      </c>
      <c r="B1425" s="6">
        <v>10009128</v>
      </c>
      <c r="C1425" s="8" t="s">
        <v>5152</v>
      </c>
      <c r="D1425" s="2" t="s">
        <v>5150</v>
      </c>
      <c r="E1425" s="6">
        <v>9999999</v>
      </c>
      <c r="F1425" s="7" t="s">
        <v>148</v>
      </c>
      <c r="G1425" s="7" t="s">
        <v>16</v>
      </c>
      <c r="H1425" s="7" t="s">
        <v>1437</v>
      </c>
    </row>
    <row r="1426" spans="1:8" x14ac:dyDescent="0.25">
      <c r="A1426" s="7" t="s">
        <v>5153</v>
      </c>
      <c r="B1426" s="6">
        <v>10011956</v>
      </c>
      <c r="C1426" s="8" t="s">
        <v>5154</v>
      </c>
      <c r="D1426" s="2" t="s">
        <v>5155</v>
      </c>
      <c r="E1426" s="6">
        <v>944000520</v>
      </c>
      <c r="F1426" s="7" t="s">
        <v>404</v>
      </c>
      <c r="G1426" s="7" t="s">
        <v>21</v>
      </c>
      <c r="H1426" s="7" t="s">
        <v>1416</v>
      </c>
    </row>
    <row r="1427" spans="1:8" x14ac:dyDescent="0.25">
      <c r="A1427" s="7" t="s">
        <v>5156</v>
      </c>
      <c r="B1427" s="6">
        <v>10009513</v>
      </c>
      <c r="C1427" s="9">
        <v>3154647</v>
      </c>
      <c r="D1427" s="2" t="s">
        <v>5157</v>
      </c>
      <c r="E1427" s="6">
        <v>3142441669</v>
      </c>
      <c r="F1427" s="7" t="s">
        <v>131</v>
      </c>
      <c r="G1427" s="7" t="s">
        <v>16</v>
      </c>
      <c r="H1427" s="7" t="s">
        <v>1420</v>
      </c>
    </row>
    <row r="1428" spans="1:8" x14ac:dyDescent="0.25">
      <c r="A1428" s="7" t="s">
        <v>5158</v>
      </c>
      <c r="B1428" s="6">
        <v>10012169</v>
      </c>
      <c r="C1428" s="9">
        <v>9636128</v>
      </c>
      <c r="D1428" s="2" t="s">
        <v>4863</v>
      </c>
      <c r="E1428" s="6">
        <v>3115132883</v>
      </c>
      <c r="F1428" s="7" t="s">
        <v>135</v>
      </c>
      <c r="G1428" s="7" t="s">
        <v>16</v>
      </c>
      <c r="H1428" s="7" t="s">
        <v>1420</v>
      </c>
    </row>
    <row r="1429" spans="1:8" x14ac:dyDescent="0.25">
      <c r="A1429" s="7" t="s">
        <v>5159</v>
      </c>
      <c r="B1429" s="6">
        <v>10015279</v>
      </c>
      <c r="C1429" s="8" t="s">
        <v>5160</v>
      </c>
      <c r="D1429" s="2" t="s">
        <v>5161</v>
      </c>
      <c r="E1429" s="6">
        <v>3118827243</v>
      </c>
      <c r="F1429" s="7" t="s">
        <v>371</v>
      </c>
      <c r="G1429" s="7" t="s">
        <v>28</v>
      </c>
      <c r="H1429" s="7" t="s">
        <v>1420</v>
      </c>
    </row>
    <row r="1430" spans="1:8" x14ac:dyDescent="0.25">
      <c r="A1430" s="7" t="s">
        <v>5162</v>
      </c>
      <c r="B1430" s="6">
        <v>10011300</v>
      </c>
      <c r="C1430" s="9">
        <v>80380666</v>
      </c>
      <c r="D1430" s="2" t="s">
        <v>5163</v>
      </c>
      <c r="E1430" s="6">
        <v>3103404901</v>
      </c>
      <c r="F1430" s="7" t="s">
        <v>57</v>
      </c>
      <c r="G1430" s="7" t="s">
        <v>16</v>
      </c>
      <c r="H1430" s="7" t="s">
        <v>1408</v>
      </c>
    </row>
    <row r="1431" spans="1:8" x14ac:dyDescent="0.25">
      <c r="A1431" s="7" t="s">
        <v>5164</v>
      </c>
      <c r="B1431" s="6">
        <v>10010438</v>
      </c>
      <c r="C1431" s="8" t="s">
        <v>5165</v>
      </c>
      <c r="D1431" s="2" t="s">
        <v>5166</v>
      </c>
      <c r="E1431" s="6">
        <v>3114759424</v>
      </c>
      <c r="F1431" s="7" t="s">
        <v>29</v>
      </c>
      <c r="G1431" s="7" t="s">
        <v>28</v>
      </c>
      <c r="H1431" s="7" t="s">
        <v>1420</v>
      </c>
    </row>
    <row r="1432" spans="1:8" x14ac:dyDescent="0.25">
      <c r="A1432" s="7" t="s">
        <v>5167</v>
      </c>
      <c r="B1432" s="6">
        <v>10010231</v>
      </c>
      <c r="C1432" s="9">
        <v>43467133</v>
      </c>
      <c r="D1432" s="2" t="s">
        <v>5168</v>
      </c>
      <c r="E1432" s="6">
        <v>945435472</v>
      </c>
      <c r="F1432" s="7" t="s">
        <v>288</v>
      </c>
      <c r="G1432" s="7" t="s">
        <v>21</v>
      </c>
      <c r="H1432" s="7" t="s">
        <v>1408</v>
      </c>
    </row>
    <row r="1433" spans="1:8" x14ac:dyDescent="0.25">
      <c r="A1433" s="7" t="s">
        <v>5169</v>
      </c>
      <c r="B1433" s="6">
        <v>10010694</v>
      </c>
      <c r="C1433" s="8" t="s">
        <v>5170</v>
      </c>
      <c r="D1433" s="2" t="s">
        <v>5171</v>
      </c>
      <c r="E1433" s="6">
        <v>3143107631</v>
      </c>
      <c r="F1433" s="7" t="s">
        <v>29</v>
      </c>
      <c r="G1433" s="7" t="s">
        <v>28</v>
      </c>
      <c r="H1433" s="7" t="s">
        <v>1420</v>
      </c>
    </row>
    <row r="1434" spans="1:8" x14ac:dyDescent="0.25">
      <c r="A1434" s="7" t="s">
        <v>5172</v>
      </c>
      <c r="B1434" s="6">
        <v>10012247</v>
      </c>
      <c r="C1434" s="9">
        <v>723262220</v>
      </c>
      <c r="D1434" s="2" t="s">
        <v>5173</v>
      </c>
      <c r="E1434" s="6">
        <v>3213855899</v>
      </c>
      <c r="F1434" s="7" t="s">
        <v>371</v>
      </c>
      <c r="G1434" s="7" t="s">
        <v>28</v>
      </c>
      <c r="H1434" s="7" t="s">
        <v>1420</v>
      </c>
    </row>
    <row r="1435" spans="1:8" x14ac:dyDescent="0.25">
      <c r="A1435" s="7" t="s">
        <v>5174</v>
      </c>
      <c r="B1435" s="6">
        <v>10009919</v>
      </c>
      <c r="C1435" s="9">
        <v>406956</v>
      </c>
      <c r="D1435" s="2" t="s">
        <v>4441</v>
      </c>
      <c r="E1435" s="6">
        <v>3112568266</v>
      </c>
      <c r="F1435" s="7" t="s">
        <v>240</v>
      </c>
      <c r="G1435" s="7" t="s">
        <v>16</v>
      </c>
      <c r="H1435" s="7" t="s">
        <v>1420</v>
      </c>
    </row>
    <row r="1436" spans="1:8" x14ac:dyDescent="0.25">
      <c r="A1436" s="7" t="s">
        <v>5175</v>
      </c>
      <c r="B1436" s="6">
        <v>10010771</v>
      </c>
      <c r="C1436" s="8" t="s">
        <v>5176</v>
      </c>
      <c r="D1436" s="2" t="s">
        <v>5173</v>
      </c>
      <c r="E1436" s="6">
        <v>3124183844</v>
      </c>
      <c r="F1436" s="7" t="s">
        <v>371</v>
      </c>
      <c r="G1436" s="7" t="s">
        <v>28</v>
      </c>
      <c r="H1436" s="7" t="s">
        <v>1420</v>
      </c>
    </row>
    <row r="1437" spans="1:8" x14ac:dyDescent="0.25">
      <c r="A1437" s="7" t="s">
        <v>5177</v>
      </c>
      <c r="B1437" s="6">
        <v>10010778</v>
      </c>
      <c r="C1437" s="9">
        <v>72326208</v>
      </c>
      <c r="D1437" s="2" t="s">
        <v>5178</v>
      </c>
      <c r="E1437" s="6">
        <v>3204791980</v>
      </c>
      <c r="F1437" s="7" t="s">
        <v>371</v>
      </c>
      <c r="G1437" s="7" t="s">
        <v>28</v>
      </c>
      <c r="H1437" s="7" t="s">
        <v>1420</v>
      </c>
    </row>
    <row r="1438" spans="1:8" x14ac:dyDescent="0.25">
      <c r="A1438" s="7" t="s">
        <v>5179</v>
      </c>
      <c r="B1438" s="6">
        <v>10010842</v>
      </c>
      <c r="C1438" s="8" t="s">
        <v>5180</v>
      </c>
      <c r="D1438" s="2" t="s">
        <v>5181</v>
      </c>
      <c r="E1438" s="6">
        <v>3144135896</v>
      </c>
      <c r="F1438" s="7" t="s">
        <v>110</v>
      </c>
      <c r="G1438" s="7" t="s">
        <v>28</v>
      </c>
      <c r="H1438" s="7" t="s">
        <v>1416</v>
      </c>
    </row>
    <row r="1439" spans="1:8" x14ac:dyDescent="0.25">
      <c r="A1439" s="7" t="s">
        <v>5182</v>
      </c>
      <c r="B1439" s="6">
        <v>10010485</v>
      </c>
      <c r="C1439" s="8" t="s">
        <v>5183</v>
      </c>
      <c r="D1439" s="2" t="s">
        <v>2346</v>
      </c>
      <c r="E1439" s="6">
        <v>3167698562</v>
      </c>
      <c r="F1439" s="7" t="s">
        <v>29</v>
      </c>
      <c r="G1439" s="7" t="s">
        <v>28</v>
      </c>
      <c r="H1439" s="7" t="s">
        <v>1420</v>
      </c>
    </row>
    <row r="1440" spans="1:8" x14ac:dyDescent="0.25">
      <c r="A1440" s="7" t="s">
        <v>5184</v>
      </c>
      <c r="B1440" s="6">
        <v>10009562</v>
      </c>
      <c r="C1440" s="9">
        <v>3179420</v>
      </c>
      <c r="D1440" s="2" t="s">
        <v>5185</v>
      </c>
      <c r="E1440" s="6">
        <v>3505860752</v>
      </c>
      <c r="F1440" s="7" t="s">
        <v>229</v>
      </c>
      <c r="G1440" s="7" t="s">
        <v>16</v>
      </c>
      <c r="H1440" s="7" t="s">
        <v>1420</v>
      </c>
    </row>
    <row r="1441" spans="1:8" x14ac:dyDescent="0.25">
      <c r="A1441" s="7" t="s">
        <v>5186</v>
      </c>
      <c r="B1441" s="6">
        <v>10010472</v>
      </c>
      <c r="C1441" s="9">
        <v>67692680</v>
      </c>
      <c r="D1441" s="2" t="s">
        <v>2127</v>
      </c>
      <c r="E1441" s="6">
        <v>3102805178</v>
      </c>
      <c r="F1441" s="7" t="s">
        <v>181</v>
      </c>
      <c r="G1441" s="7" t="s">
        <v>28</v>
      </c>
      <c r="H1441" s="7" t="s">
        <v>1420</v>
      </c>
    </row>
    <row r="1442" spans="1:8" x14ac:dyDescent="0.25">
      <c r="A1442" s="7" t="s">
        <v>5187</v>
      </c>
      <c r="B1442" s="6">
        <v>10010223</v>
      </c>
      <c r="C1442" s="8" t="s">
        <v>5188</v>
      </c>
      <c r="D1442" s="2" t="s">
        <v>2647</v>
      </c>
      <c r="E1442" s="6">
        <v>948206726</v>
      </c>
      <c r="F1442" s="7" t="s">
        <v>280</v>
      </c>
      <c r="G1442" s="7" t="s">
        <v>21</v>
      </c>
      <c r="H1442" s="7" t="s">
        <v>1416</v>
      </c>
    </row>
    <row r="1443" spans="1:8" x14ac:dyDescent="0.25">
      <c r="A1443" s="7" t="s">
        <v>5189</v>
      </c>
      <c r="B1443" s="6">
        <v>10008690</v>
      </c>
      <c r="C1443" s="9">
        <v>11333168</v>
      </c>
      <c r="D1443" s="2" t="s">
        <v>5190</v>
      </c>
      <c r="E1443" s="6">
        <v>918502141</v>
      </c>
      <c r="F1443" s="7" t="s">
        <v>45</v>
      </c>
      <c r="G1443" s="7" t="s">
        <v>16</v>
      </c>
      <c r="H1443" s="7" t="s">
        <v>1416</v>
      </c>
    </row>
    <row r="1444" spans="1:8" x14ac:dyDescent="0.25">
      <c r="A1444" s="7" t="s">
        <v>5191</v>
      </c>
      <c r="B1444" s="6">
        <v>10012077</v>
      </c>
      <c r="C1444" s="8" t="s">
        <v>5192</v>
      </c>
      <c r="D1444" s="2" t="s">
        <v>5193</v>
      </c>
      <c r="E1444" s="6">
        <v>3115147774</v>
      </c>
      <c r="F1444" s="7" t="s">
        <v>17</v>
      </c>
      <c r="G1444" s="7" t="s">
        <v>16</v>
      </c>
      <c r="H1444" s="7" t="s">
        <v>1427</v>
      </c>
    </row>
    <row r="1445" spans="1:8" x14ac:dyDescent="0.25">
      <c r="A1445" s="7" t="s">
        <v>5194</v>
      </c>
      <c r="B1445" s="6">
        <v>10018081</v>
      </c>
      <c r="C1445" s="8" t="s">
        <v>5195</v>
      </c>
      <c r="D1445" s="2" t="s">
        <v>5196</v>
      </c>
      <c r="E1445" s="6">
        <v>975693836</v>
      </c>
      <c r="F1445" s="7" t="s">
        <v>4276</v>
      </c>
      <c r="G1445" s="7" t="s">
        <v>701</v>
      </c>
      <c r="H1445" s="7" t="s">
        <v>1416</v>
      </c>
    </row>
    <row r="1446" spans="1:8" x14ac:dyDescent="0.25">
      <c r="A1446" s="7" t="s">
        <v>5197</v>
      </c>
      <c r="B1446" s="6">
        <v>10011700</v>
      </c>
      <c r="C1446" s="8" t="s">
        <v>5198</v>
      </c>
      <c r="D1446" s="2" t="s">
        <v>5199</v>
      </c>
      <c r="E1446" s="6">
        <v>948687710</v>
      </c>
      <c r="F1446" s="7" t="s">
        <v>575</v>
      </c>
      <c r="G1446" s="7" t="s">
        <v>21</v>
      </c>
      <c r="H1446" s="7" t="s">
        <v>1408</v>
      </c>
    </row>
    <row r="1447" spans="1:8" x14ac:dyDescent="0.25">
      <c r="A1447" s="7" t="s">
        <v>5200</v>
      </c>
      <c r="B1447" s="6">
        <v>10015720</v>
      </c>
      <c r="C1447" s="8" t="s">
        <v>5201</v>
      </c>
      <c r="D1447" s="2" t="s">
        <v>5202</v>
      </c>
      <c r="E1447" s="6">
        <v>3117202857</v>
      </c>
      <c r="F1447" s="7" t="s">
        <v>1079</v>
      </c>
      <c r="G1447" s="7" t="s">
        <v>659</v>
      </c>
      <c r="H1447" s="7" t="s">
        <v>1547</v>
      </c>
    </row>
    <row r="1448" spans="1:8" x14ac:dyDescent="0.25">
      <c r="A1448" s="7" t="s">
        <v>5203</v>
      </c>
      <c r="B1448" s="6">
        <v>10014068</v>
      </c>
      <c r="C1448" s="8" t="s">
        <v>5204</v>
      </c>
      <c r="D1448" s="2" t="s">
        <v>5205</v>
      </c>
      <c r="E1448" s="6">
        <v>3136862380</v>
      </c>
      <c r="F1448" s="7" t="s">
        <v>74</v>
      </c>
      <c r="G1448" s="7" t="s">
        <v>21</v>
      </c>
      <c r="H1448" s="7" t="s">
        <v>1408</v>
      </c>
    </row>
    <row r="1449" spans="1:8" x14ac:dyDescent="0.25">
      <c r="A1449" s="7" t="s">
        <v>5206</v>
      </c>
      <c r="B1449" s="6">
        <v>10008939</v>
      </c>
      <c r="C1449" s="8" t="s">
        <v>5207</v>
      </c>
      <c r="D1449" s="2" t="s">
        <v>5208</v>
      </c>
      <c r="E1449" s="6">
        <v>946416458</v>
      </c>
      <c r="F1449" s="7" t="s">
        <v>107</v>
      </c>
      <c r="G1449" s="7" t="s">
        <v>21</v>
      </c>
      <c r="H1449" s="7" t="s">
        <v>1408</v>
      </c>
    </row>
    <row r="1450" spans="1:8" x14ac:dyDescent="0.25">
      <c r="A1450" s="7" t="s">
        <v>5209</v>
      </c>
      <c r="B1450" s="6">
        <v>10016786</v>
      </c>
      <c r="C1450" s="8" t="s">
        <v>5210</v>
      </c>
      <c r="D1450" s="2" t="s">
        <v>5211</v>
      </c>
      <c r="E1450" s="6">
        <v>3113337115</v>
      </c>
      <c r="F1450" s="7" t="s">
        <v>404</v>
      </c>
      <c r="G1450" s="7" t="s">
        <v>21</v>
      </c>
      <c r="H1450" s="7" t="s">
        <v>1416</v>
      </c>
    </row>
    <row r="1451" spans="1:8" x14ac:dyDescent="0.25">
      <c r="A1451" s="7" t="s">
        <v>5212</v>
      </c>
      <c r="B1451" s="6">
        <v>10010935</v>
      </c>
      <c r="C1451" s="9">
        <v>74364361</v>
      </c>
      <c r="D1451" s="2" t="s">
        <v>5213</v>
      </c>
      <c r="E1451" s="6">
        <v>3114983183</v>
      </c>
      <c r="F1451" s="7" t="s">
        <v>268</v>
      </c>
      <c r="G1451" s="7" t="s">
        <v>28</v>
      </c>
      <c r="H1451" s="7" t="s">
        <v>1420</v>
      </c>
    </row>
    <row r="1452" spans="1:8" x14ac:dyDescent="0.25">
      <c r="A1452" s="7" t="s">
        <v>5214</v>
      </c>
      <c r="B1452" s="6">
        <v>10010877</v>
      </c>
      <c r="C1452" s="9">
        <v>743294640</v>
      </c>
      <c r="D1452" s="2" t="s">
        <v>5215</v>
      </c>
      <c r="E1452" s="6">
        <v>3123432003</v>
      </c>
      <c r="F1452" s="7" t="s">
        <v>64</v>
      </c>
      <c r="G1452" s="7" t="s">
        <v>28</v>
      </c>
      <c r="H1452" s="7" t="s">
        <v>1420</v>
      </c>
    </row>
    <row r="1453" spans="1:8" x14ac:dyDescent="0.25">
      <c r="A1453" s="7" t="s">
        <v>5216</v>
      </c>
      <c r="B1453" s="6">
        <v>10008787</v>
      </c>
      <c r="C1453" s="8" t="s">
        <v>5217</v>
      </c>
      <c r="D1453" s="2" t="s">
        <v>5218</v>
      </c>
      <c r="E1453" s="6">
        <v>987305017</v>
      </c>
      <c r="F1453" s="7" t="s">
        <v>64</v>
      </c>
      <c r="G1453" s="7" t="s">
        <v>28</v>
      </c>
      <c r="H1453" s="7" t="s">
        <v>1416</v>
      </c>
    </row>
    <row r="1454" spans="1:8" x14ac:dyDescent="0.25">
      <c r="A1454" s="7" t="s">
        <v>5219</v>
      </c>
      <c r="B1454" s="6">
        <v>10009123</v>
      </c>
      <c r="C1454" s="8" t="s">
        <v>5220</v>
      </c>
      <c r="D1454" s="2" t="s">
        <v>5221</v>
      </c>
      <c r="E1454" s="6">
        <v>948691617</v>
      </c>
      <c r="F1454" s="7" t="s">
        <v>118</v>
      </c>
      <c r="G1454" s="7" t="s">
        <v>21</v>
      </c>
      <c r="H1454" s="7" t="s">
        <v>1408</v>
      </c>
    </row>
    <row r="1455" spans="1:8" x14ac:dyDescent="0.25">
      <c r="A1455" s="7" t="s">
        <v>5222</v>
      </c>
      <c r="B1455" s="6">
        <v>10009631</v>
      </c>
      <c r="C1455" s="8" t="s">
        <v>5223</v>
      </c>
      <c r="D1455" s="2" t="s">
        <v>5224</v>
      </c>
      <c r="E1455" s="6">
        <v>3125156492</v>
      </c>
      <c r="F1455" s="7" t="s">
        <v>61</v>
      </c>
      <c r="G1455" s="7" t="s">
        <v>16</v>
      </c>
      <c r="H1455" s="7" t="s">
        <v>1420</v>
      </c>
    </row>
    <row r="1456" spans="1:8" x14ac:dyDescent="0.25">
      <c r="A1456" s="7" t="s">
        <v>5225</v>
      </c>
      <c r="B1456" s="6">
        <v>10016607</v>
      </c>
      <c r="C1456" s="9">
        <v>7172821</v>
      </c>
      <c r="D1456" s="2" t="s">
        <v>5226</v>
      </c>
      <c r="E1456" s="6">
        <v>3112170182</v>
      </c>
      <c r="F1456" s="7" t="s">
        <v>123</v>
      </c>
      <c r="G1456" s="7" t="s">
        <v>28</v>
      </c>
      <c r="H1456" s="7" t="s">
        <v>1427</v>
      </c>
    </row>
    <row r="1457" spans="1:8" x14ac:dyDescent="0.25">
      <c r="A1457" s="7" t="s">
        <v>5227</v>
      </c>
      <c r="B1457" s="6">
        <v>10016116</v>
      </c>
      <c r="C1457" s="9">
        <v>1055670192</v>
      </c>
      <c r="D1457" s="2" t="s">
        <v>5228</v>
      </c>
      <c r="E1457" s="6">
        <v>3143554625</v>
      </c>
      <c r="F1457" s="7" t="s">
        <v>114</v>
      </c>
      <c r="G1457" s="7" t="s">
        <v>28</v>
      </c>
      <c r="H1457" s="7" t="s">
        <v>1416</v>
      </c>
    </row>
    <row r="1458" spans="1:8" x14ac:dyDescent="0.25">
      <c r="A1458" s="7" t="s">
        <v>5229</v>
      </c>
      <c r="B1458" s="6">
        <v>10008476</v>
      </c>
      <c r="C1458" s="8" t="s">
        <v>5230</v>
      </c>
      <c r="D1458" s="2" t="s">
        <v>5231</v>
      </c>
      <c r="E1458" s="6">
        <v>3123198581</v>
      </c>
      <c r="F1458" s="7" t="s">
        <v>32</v>
      </c>
      <c r="G1458" s="7" t="s">
        <v>28</v>
      </c>
      <c r="H1458" s="7" t="s">
        <v>1416</v>
      </c>
    </row>
    <row r="1459" spans="1:8" x14ac:dyDescent="0.25">
      <c r="A1459" s="7" t="s">
        <v>5232</v>
      </c>
      <c r="B1459" s="6">
        <v>10010089</v>
      </c>
      <c r="C1459" s="9">
        <v>4267815</v>
      </c>
      <c r="D1459" s="2" t="s">
        <v>5233</v>
      </c>
      <c r="E1459" s="6">
        <v>3134187057</v>
      </c>
      <c r="F1459" s="7" t="s">
        <v>264</v>
      </c>
      <c r="G1459" s="7" t="s">
        <v>28</v>
      </c>
      <c r="H1459" s="7" t="s">
        <v>1416</v>
      </c>
    </row>
    <row r="1460" spans="1:8" x14ac:dyDescent="0.25">
      <c r="A1460" s="7" t="s">
        <v>5234</v>
      </c>
      <c r="B1460" s="6">
        <v>10008821</v>
      </c>
      <c r="C1460" s="9">
        <v>15328906</v>
      </c>
      <c r="D1460" s="2" t="s">
        <v>5235</v>
      </c>
      <c r="E1460" s="6">
        <v>948536617</v>
      </c>
      <c r="F1460" s="7" t="s">
        <v>74</v>
      </c>
      <c r="G1460" s="7" t="s">
        <v>21</v>
      </c>
      <c r="H1460" s="7" t="s">
        <v>1408</v>
      </c>
    </row>
    <row r="1461" spans="1:8" x14ac:dyDescent="0.25">
      <c r="A1461" s="7" t="s">
        <v>5236</v>
      </c>
      <c r="B1461" s="6">
        <v>10017344</v>
      </c>
      <c r="C1461" s="8" t="s">
        <v>5237</v>
      </c>
      <c r="D1461" s="2" t="s">
        <v>5238</v>
      </c>
      <c r="E1461" s="7" t="s">
        <v>63</v>
      </c>
      <c r="F1461" s="7" t="s">
        <v>83</v>
      </c>
      <c r="G1461" s="7" t="s">
        <v>659</v>
      </c>
      <c r="H1461" s="7" t="s">
        <v>1408</v>
      </c>
    </row>
    <row r="1462" spans="1:8" x14ac:dyDescent="0.25">
      <c r="A1462" s="7" t="s">
        <v>5239</v>
      </c>
      <c r="B1462" s="6">
        <v>10015884</v>
      </c>
      <c r="C1462" s="8" t="s">
        <v>5240</v>
      </c>
      <c r="D1462" s="2" t="s">
        <v>5241</v>
      </c>
      <c r="E1462" s="6">
        <v>942857080</v>
      </c>
      <c r="F1462" s="7" t="s">
        <v>724</v>
      </c>
      <c r="G1462" s="7" t="s">
        <v>659</v>
      </c>
      <c r="H1462" s="7" t="s">
        <v>1420</v>
      </c>
    </row>
    <row r="1463" spans="1:8" x14ac:dyDescent="0.25">
      <c r="A1463" s="7" t="s">
        <v>5242</v>
      </c>
      <c r="B1463" s="6">
        <v>10011756</v>
      </c>
      <c r="C1463" s="8" t="s">
        <v>5243</v>
      </c>
      <c r="D1463" s="2" t="s">
        <v>5244</v>
      </c>
      <c r="E1463" s="6">
        <v>945420844</v>
      </c>
      <c r="F1463" s="7" t="s">
        <v>404</v>
      </c>
      <c r="G1463" s="7" t="s">
        <v>90</v>
      </c>
      <c r="H1463" s="7" t="s">
        <v>1416</v>
      </c>
    </row>
    <row r="1464" spans="1:8" x14ac:dyDescent="0.25">
      <c r="A1464" s="7" t="s">
        <v>5245</v>
      </c>
      <c r="B1464" s="6">
        <v>10011221</v>
      </c>
      <c r="C1464" s="8" t="s">
        <v>5246</v>
      </c>
      <c r="D1464" s="2" t="s">
        <v>5247</v>
      </c>
      <c r="E1464" s="6">
        <v>916360929</v>
      </c>
      <c r="F1464" s="7" t="s">
        <v>17</v>
      </c>
      <c r="G1464" s="7" t="s">
        <v>90</v>
      </c>
      <c r="H1464" s="7" t="s">
        <v>1416</v>
      </c>
    </row>
    <row r="1465" spans="1:8" x14ac:dyDescent="0.25">
      <c r="A1465" s="7" t="s">
        <v>5248</v>
      </c>
      <c r="B1465" s="6">
        <v>10012767</v>
      </c>
      <c r="C1465" s="8" t="s">
        <v>5249</v>
      </c>
      <c r="D1465" s="2" t="s">
        <v>5250</v>
      </c>
      <c r="E1465" s="6">
        <v>918253488</v>
      </c>
      <c r="F1465" s="7" t="s">
        <v>148</v>
      </c>
      <c r="G1465" s="7" t="s">
        <v>90</v>
      </c>
      <c r="H1465" s="7" t="s">
        <v>1427</v>
      </c>
    </row>
    <row r="1466" spans="1:8" x14ac:dyDescent="0.25">
      <c r="A1466" s="7" t="s">
        <v>5251</v>
      </c>
      <c r="B1466" s="6">
        <v>10011262</v>
      </c>
      <c r="C1466" s="8" t="s">
        <v>5252</v>
      </c>
      <c r="D1466" s="2" t="s">
        <v>5253</v>
      </c>
      <c r="E1466" s="6">
        <v>3153727374</v>
      </c>
      <c r="F1466" s="7" t="s">
        <v>443</v>
      </c>
      <c r="G1466" s="7" t="s">
        <v>90</v>
      </c>
      <c r="H1466" s="7" t="s">
        <v>1416</v>
      </c>
    </row>
    <row r="1467" spans="1:8" x14ac:dyDescent="0.25">
      <c r="A1467" s="7" t="s">
        <v>5254</v>
      </c>
      <c r="B1467" s="6">
        <v>10008441</v>
      </c>
      <c r="C1467" s="9">
        <v>1049604385</v>
      </c>
      <c r="D1467" s="2" t="s">
        <v>5255</v>
      </c>
      <c r="E1467" s="6">
        <v>3138351274</v>
      </c>
      <c r="F1467" s="7" t="s">
        <v>29</v>
      </c>
      <c r="G1467" s="7" t="s">
        <v>28</v>
      </c>
      <c r="H1467" s="7" t="s">
        <v>1420</v>
      </c>
    </row>
    <row r="1468" spans="1:8" x14ac:dyDescent="0.25">
      <c r="A1468" s="7" t="s">
        <v>5256</v>
      </c>
      <c r="B1468" s="6">
        <v>10012711</v>
      </c>
      <c r="C1468" s="9">
        <v>6767771</v>
      </c>
      <c r="D1468" s="2" t="s">
        <v>5257</v>
      </c>
      <c r="E1468" s="6">
        <v>987402663</v>
      </c>
      <c r="F1468" s="7" t="s">
        <v>29</v>
      </c>
      <c r="G1468" s="7" t="s">
        <v>28</v>
      </c>
      <c r="H1468" s="7" t="s">
        <v>1420</v>
      </c>
    </row>
    <row r="1469" spans="1:8" x14ac:dyDescent="0.25">
      <c r="A1469" s="7" t="s">
        <v>5258</v>
      </c>
      <c r="B1469" s="6">
        <v>10011658</v>
      </c>
      <c r="C1469" s="8" t="s">
        <v>5259</v>
      </c>
      <c r="D1469" s="2" t="s">
        <v>5260</v>
      </c>
      <c r="E1469" s="6">
        <v>915466606</v>
      </c>
      <c r="F1469" s="7" t="s">
        <v>190</v>
      </c>
      <c r="G1469" s="7" t="s">
        <v>90</v>
      </c>
      <c r="H1469" s="7" t="s">
        <v>1416</v>
      </c>
    </row>
    <row r="1470" spans="1:8" x14ac:dyDescent="0.25">
      <c r="A1470" s="7" t="s">
        <v>5261</v>
      </c>
      <c r="B1470" s="6">
        <v>10009033</v>
      </c>
      <c r="C1470" s="8" t="s">
        <v>5262</v>
      </c>
      <c r="D1470" s="2" t="s">
        <v>5263</v>
      </c>
      <c r="E1470" s="6">
        <v>948691750</v>
      </c>
      <c r="F1470" s="7" t="s">
        <v>118</v>
      </c>
      <c r="G1470" s="7" t="s">
        <v>21</v>
      </c>
      <c r="H1470" s="7" t="s">
        <v>1408</v>
      </c>
    </row>
    <row r="1471" spans="1:8" x14ac:dyDescent="0.25">
      <c r="A1471" s="7" t="s">
        <v>5264</v>
      </c>
      <c r="B1471" s="6">
        <v>10017779</v>
      </c>
      <c r="C1471" s="8" t="s">
        <v>5265</v>
      </c>
      <c r="D1471" s="2" t="s">
        <v>5266</v>
      </c>
      <c r="E1471" s="6">
        <v>3122839011</v>
      </c>
      <c r="F1471" s="7" t="s">
        <v>1362</v>
      </c>
      <c r="G1471" s="7" t="s">
        <v>828</v>
      </c>
      <c r="H1471" s="7" t="s">
        <v>1547</v>
      </c>
    </row>
    <row r="1472" spans="1:8" x14ac:dyDescent="0.25">
      <c r="A1472" s="7" t="s">
        <v>5267</v>
      </c>
      <c r="B1472" s="6">
        <v>10018075</v>
      </c>
      <c r="C1472" s="8" t="s">
        <v>5268</v>
      </c>
      <c r="D1472" s="2" t="s">
        <v>5269</v>
      </c>
      <c r="E1472" s="6">
        <v>3153721427</v>
      </c>
      <c r="F1472" s="7" t="s">
        <v>5270</v>
      </c>
      <c r="G1472" s="7" t="s">
        <v>828</v>
      </c>
      <c r="H1472" s="7" t="s">
        <v>1416</v>
      </c>
    </row>
    <row r="1473" spans="1:8" x14ac:dyDescent="0.25">
      <c r="A1473" s="7" t="s">
        <v>5271</v>
      </c>
      <c r="B1473" s="6">
        <v>10014474</v>
      </c>
      <c r="C1473" s="8" t="s">
        <v>5272</v>
      </c>
      <c r="D1473" s="2" t="s">
        <v>5273</v>
      </c>
      <c r="E1473" s="6">
        <v>3203013718</v>
      </c>
      <c r="F1473" s="7" t="s">
        <v>404</v>
      </c>
      <c r="G1473" s="7" t="s">
        <v>21</v>
      </c>
      <c r="H1473" s="7" t="s">
        <v>1412</v>
      </c>
    </row>
    <row r="1474" spans="1:8" x14ac:dyDescent="0.25">
      <c r="A1474" s="7" t="s">
        <v>5274</v>
      </c>
      <c r="B1474" s="6">
        <v>10017304</v>
      </c>
      <c r="C1474" s="9">
        <v>70410283</v>
      </c>
      <c r="D1474" s="2" t="s">
        <v>5275</v>
      </c>
      <c r="E1474" s="6">
        <v>3104297326</v>
      </c>
      <c r="F1474" s="7" t="s">
        <v>320</v>
      </c>
      <c r="G1474" s="7" t="s">
        <v>21</v>
      </c>
      <c r="H1474" s="7" t="s">
        <v>1408</v>
      </c>
    </row>
    <row r="1475" spans="1:8" x14ac:dyDescent="0.25">
      <c r="A1475" s="7" t="s">
        <v>5276</v>
      </c>
      <c r="B1475" s="6">
        <v>10015787</v>
      </c>
      <c r="C1475" s="8" t="s">
        <v>5277</v>
      </c>
      <c r="D1475" s="2" t="s">
        <v>5278</v>
      </c>
      <c r="E1475" s="6">
        <v>983685549</v>
      </c>
      <c r="F1475" s="7" t="s">
        <v>1002</v>
      </c>
      <c r="G1475" s="7" t="s">
        <v>659</v>
      </c>
      <c r="H1475" s="7" t="s">
        <v>1427</v>
      </c>
    </row>
    <row r="1476" spans="1:8" x14ac:dyDescent="0.25">
      <c r="A1476" s="7" t="s">
        <v>5279</v>
      </c>
      <c r="B1476" s="6">
        <v>10014067</v>
      </c>
      <c r="C1476" s="9">
        <v>70191100</v>
      </c>
      <c r="D1476" s="2" t="s">
        <v>5280</v>
      </c>
      <c r="E1476" s="6">
        <v>3113601757</v>
      </c>
      <c r="F1476" s="7" t="s">
        <v>81</v>
      </c>
      <c r="G1476" s="7" t="s">
        <v>21</v>
      </c>
      <c r="H1476" s="7" t="s">
        <v>1416</v>
      </c>
    </row>
    <row r="1477" spans="1:8" x14ac:dyDescent="0.25">
      <c r="A1477" s="7" t="s">
        <v>5281</v>
      </c>
      <c r="B1477" s="6">
        <v>10009138</v>
      </c>
      <c r="C1477" s="8" t="s">
        <v>5282</v>
      </c>
      <c r="D1477" s="2" t="s">
        <v>5283</v>
      </c>
      <c r="E1477" s="6">
        <v>3137676858</v>
      </c>
      <c r="F1477" s="7" t="s">
        <v>71</v>
      </c>
      <c r="G1477" s="7" t="s">
        <v>21</v>
      </c>
      <c r="H1477" s="7" t="s">
        <v>1408</v>
      </c>
    </row>
    <row r="1478" spans="1:8" x14ac:dyDescent="0.25">
      <c r="A1478" s="7" t="s">
        <v>5284</v>
      </c>
      <c r="B1478" s="6">
        <v>10010104</v>
      </c>
      <c r="C1478" s="8" t="s">
        <v>5285</v>
      </c>
      <c r="D1478" s="2" t="s">
        <v>5286</v>
      </c>
      <c r="E1478" s="6">
        <v>948515719</v>
      </c>
      <c r="F1478" s="7" t="s">
        <v>155</v>
      </c>
      <c r="G1478" s="7" t="s">
        <v>21</v>
      </c>
      <c r="H1478" s="7" t="s">
        <v>1408</v>
      </c>
    </row>
    <row r="1479" spans="1:8" x14ac:dyDescent="0.25">
      <c r="A1479" s="7" t="s">
        <v>5287</v>
      </c>
      <c r="B1479" s="6">
        <v>10010554</v>
      </c>
      <c r="C1479" s="8" t="s">
        <v>5288</v>
      </c>
      <c r="D1479" s="2" t="s">
        <v>5289</v>
      </c>
      <c r="E1479" s="6">
        <v>945530143</v>
      </c>
      <c r="F1479" s="7" t="s">
        <v>91</v>
      </c>
      <c r="G1479" s="7" t="s">
        <v>21</v>
      </c>
      <c r="H1479" s="7" t="s">
        <v>1408</v>
      </c>
    </row>
    <row r="1480" spans="1:8" x14ac:dyDescent="0.25">
      <c r="A1480" s="7" t="s">
        <v>5290</v>
      </c>
      <c r="B1480" s="6">
        <v>10017174</v>
      </c>
      <c r="C1480" s="8" t="s">
        <v>5291</v>
      </c>
      <c r="D1480" s="2" t="s">
        <v>5292</v>
      </c>
      <c r="E1480" s="6">
        <v>948647122</v>
      </c>
      <c r="F1480" s="7" t="s">
        <v>796</v>
      </c>
      <c r="G1480" s="7" t="s">
        <v>21</v>
      </c>
      <c r="H1480" s="7" t="s">
        <v>1408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BD LEIDY</vt:lpstr>
      <vt:lpstr>BD DAVID</vt:lpstr>
      <vt:lpstr>Client Flores</vt:lpstr>
      <vt:lpstr>Insert Cli_Flores</vt:lpstr>
      <vt:lpstr>Insert CliCalif_Flores</vt:lpstr>
      <vt:lpstr>Insert CliCul_Flores</vt:lpstr>
      <vt:lpstr>Insert CliZon_Flores</vt:lpstr>
      <vt:lpstr>Insert Cli_Mun</vt:lpstr>
      <vt:lpstr>SQL INSERT CLIENTE</vt:lpstr>
      <vt:lpstr>INSERT CLIENTE_MUN</vt:lpstr>
      <vt:lpstr>INSERT CLIENTE_CALIF</vt:lpstr>
      <vt:lpstr>SQL INSERT CLI_ZONA</vt:lpstr>
      <vt:lpstr>SQL INSERT CLI_CULT</vt:lpstr>
      <vt:lpstr>Hoja2</vt:lpstr>
      <vt:lpstr>Hoja5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Zambrano</dc:creator>
  <cp:keywords/>
  <dc:description/>
  <cp:lastModifiedBy>David Zambrano</cp:lastModifiedBy>
  <cp:revision/>
  <dcterms:created xsi:type="dcterms:W3CDTF">2016-09-30T16:22:22Z</dcterms:created>
  <dcterms:modified xsi:type="dcterms:W3CDTF">2016-10-14T19:12:06Z</dcterms:modified>
  <cp:category/>
  <cp:contentStatus/>
</cp:coreProperties>
</file>